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1A91816-9C7E-4ECF-8C19-AD1E8D851061}" xr6:coauthVersionLast="47" xr6:coauthVersionMax="47" xr10:uidLastSave="{00000000-0000-0000-0000-000000000000}"/>
  <bookViews>
    <workbookView xWindow="-120" yWindow="-120" windowWidth="38640" windowHeight="15720" tabRatio="748" activeTab="1"/>
  </bookViews>
  <sheets>
    <sheet name="inputs" sheetId="16" r:id="rId1"/>
    <sheet name="ANAL" sheetId="1" r:id="rId2"/>
    <sheet name="EARNINGS" sheetId="2" r:id="rId3"/>
    <sheet name="revenues" sheetId="3" r:id="rId4"/>
    <sheet name="Contracts" sheetId="18" r:id="rId5"/>
    <sheet name="cos" sheetId="14" r:id="rId6"/>
    <sheet name="ROE" sheetId="10" r:id="rId7"/>
    <sheet name="DCF" sheetId="4" r:id="rId8"/>
    <sheet name="assumptions" sheetId="5" r:id="rId9"/>
    <sheet name="interest" sheetId="11" r:id="rId10"/>
    <sheet name="loan" sheetId="15" r:id="rId11"/>
    <sheet name="LOANSCHED" sheetId="17" r:id="rId12"/>
    <sheet name="loadfac" sheetId="6" r:id="rId13"/>
    <sheet name="forwcurv" sheetId="7" r:id="rId14"/>
    <sheet name="RF" sheetId="2" r:id="rId15"/>
  </sheets>
  <externalReferences>
    <externalReference r:id="rId16"/>
    <externalReference r:id="rId17"/>
    <externalReference r:id="rId18"/>
    <externalReference r:id="rId19"/>
    <externalReference r:id="rId20"/>
  </externalReferences>
  <definedNames>
    <definedName name="_Table2_In1" hidden="1">DCF!$B$66:$B$66</definedName>
    <definedName name="_Table2_In2" hidden="1">DCF!$C$19:$C$19</definedName>
    <definedName name="_Table2_Out" hidden="1">DCF!$C$70:$D$73</definedName>
    <definedName name="AVG">#REF!</definedName>
    <definedName name="AVGLIFE">#REF!</definedName>
    <definedName name="bin">#REF!</definedName>
    <definedName name="CapPrice">#REF!</definedName>
    <definedName name="CapPrice_Initial">#REF!</definedName>
    <definedName name="CapPrice_Prior">#REF!</definedName>
    <definedName name="CapPrice_PV_Fees">#REF!</definedName>
    <definedName name="CapPrice_PV_Ongoing">#REF!</definedName>
    <definedName name="CapPrice_PV_Outflows">#REF!</definedName>
    <definedName name="CapPrice_PV_Tot">#REF!</definedName>
    <definedName name="CapPrice_PV_TV">#REF!</definedName>
    <definedName name="Countryprem">#REF!</definedName>
    <definedName name="Credit">#REF!</definedName>
    <definedName name="Deal_Name">#REF!</definedName>
    <definedName name="ECashFlow">#REF!</definedName>
    <definedName name="EqPrem">#REF!</definedName>
    <definedName name="ESTQVAR">#REF!</definedName>
    <definedName name="EXCESSRETURN">#REF!</definedName>
    <definedName name="exitdatecalc">#REF!</definedName>
    <definedName name="Expected_Exit_Year">#REF!</definedName>
    <definedName name="FEES_CUM">#REF!</definedName>
    <definedName name="INFLOWS">#REF!</definedName>
    <definedName name="IRR_Cum_Fees">#REF!</definedName>
    <definedName name="IRR_Cum_Ongoing">#REF!</definedName>
    <definedName name="IRR_Cum_Total">#REF!</definedName>
    <definedName name="IRR_Cum_TV">#REF!</definedName>
    <definedName name="IRR_EXPECTED">#REF!</definedName>
    <definedName name="IRR_NPV">#REF!</definedName>
    <definedName name="IRR_PV">#REF!</definedName>
    <definedName name="IRRbin">#REF!</definedName>
    <definedName name="IRRDates">#REF!</definedName>
    <definedName name="IRRERR">#REF!</definedName>
    <definedName name="IRREXP">#REF!</definedName>
    <definedName name="IRRP5">#REF!</definedName>
    <definedName name="IRRP95">#REF!</definedName>
    <definedName name="IRRs">#REF!</definedName>
    <definedName name="IRRSKEWNESS">#REF!</definedName>
    <definedName name="IRRSTD">#REF!</definedName>
    <definedName name="Leg_Description">#REF!</definedName>
    <definedName name="Margin">#REF!</definedName>
    <definedName name="Model">#REF!</definedName>
    <definedName name="N">#REF!</definedName>
    <definedName name="NPV_RACCapPrice">#REF!</definedName>
    <definedName name="NPV_Rf_SP_Eq_Sec_avg">#REF!</definedName>
    <definedName name="NPV_Rf_SP_Eq_Sec_Cr_avg">#REF!</definedName>
    <definedName name="NPVCOV">#REF!</definedName>
    <definedName name="NPVEXPP5">#REF!</definedName>
    <definedName name="NPVEXPP95">#REF!</definedName>
    <definedName name="NPVKURTOSIS">#REF!</definedName>
    <definedName name="NPVRf">#REF!</definedName>
    <definedName name="NPVRFEXP">#REF!</definedName>
    <definedName name="NPVRFP5">#REF!</definedName>
    <definedName name="NPVRFP95">#REF!</definedName>
    <definedName name="NPVRfSP">#REF!</definedName>
    <definedName name="NPVRFSTD">#REF!</definedName>
    <definedName name="NPVSKEWNESS">#REF!</definedName>
    <definedName name="ONGOING_CUM">#REF!</definedName>
    <definedName name="Other">#REF!</definedName>
    <definedName name="OTHER_RAV">#REF!</definedName>
    <definedName name="OUTFLOWS">#REF!</definedName>
    <definedName name="outstanding">#REF!</definedName>
    <definedName name="PEXP">#REF!</definedName>
    <definedName name="PHI">#REF!</definedName>
    <definedName name="PIEXP">#REF!</definedName>
    <definedName name="PIHI">#REF!</definedName>
    <definedName name="PILO">#REF!</definedName>
    <definedName name="PLO">#REF!</definedName>
    <definedName name="_xlnm.Print_Area" localSheetId="1">ANAL!$A$1:$I$64</definedName>
    <definedName name="_xlnm.Print_Area" localSheetId="8">assumptions!$A$1:$Q$48</definedName>
    <definedName name="_xlnm.Print_Area" localSheetId="4">Contracts!$A$1:$I$20</definedName>
    <definedName name="_xlnm.Print_Area" localSheetId="5">cos!$A$1:$M$77</definedName>
    <definedName name="_xlnm.Print_Area" localSheetId="13">forwcurv!$G$9:$T$27</definedName>
    <definedName name="_xlnm.Print_Area" localSheetId="12">loadfac!$A$19:$P$57</definedName>
    <definedName name="_xlnm.Print_Area" localSheetId="3">revenues!$A$1:$S$129</definedName>
    <definedName name="_xlnm.Print_Area" localSheetId="14">RF!$AB$1005:$AF$1012</definedName>
    <definedName name="_xlnm.Print_Titles" localSheetId="1">ANAL!$1:$3</definedName>
    <definedName name="_xlnm.Print_Titles" localSheetId="5">cos!$A:$B,cos!$1:$5</definedName>
    <definedName name="PV_RACCapPrice">#REF!</definedName>
    <definedName name="PV_Rf_SP_avg">#REF!</definedName>
    <definedName name="PV_Rf_SP_Eq_Sec_avg">#REF!</definedName>
    <definedName name="PV_Rf_SP_Eq_Sec_Cr_avg">#REF!</definedName>
    <definedName name="PV_Rf_SP_Eq_Sect_avg">#REF!</definedName>
    <definedName name="PVCapPrice">#REF!</definedName>
    <definedName name="PVCr">#REF!</definedName>
    <definedName name="PVEq">#REF!</definedName>
    <definedName name="PVMargin">#REF!</definedName>
    <definedName name="PVRf">#REF!</definedName>
    <definedName name="PVRfSP">#REF!</definedName>
    <definedName name="PVUn">#REF!</definedName>
    <definedName name="RACCapPrice">#REF!</definedName>
    <definedName name="RADR">#REF!</definedName>
    <definedName name="RAROCINDP10">#REF!</definedName>
    <definedName name="RAV">#REF!</definedName>
    <definedName name="rho">#REF!</definedName>
    <definedName name="RISKPREMIUM">#REF!</definedName>
    <definedName name="Run_file">#REF!</definedName>
    <definedName name="Sector">#REF!</definedName>
    <definedName name="SHARPEINDEX">#REF!</definedName>
    <definedName name="ShiftCapPrice">#REF!</definedName>
    <definedName name="ShiftCP">#REF!</definedName>
    <definedName name="ShiftSwitch3">#REF!</definedName>
    <definedName name="solver_adj" localSheetId="5" hidden="1">cos!$D$9:$R$9</definedName>
    <definedName name="solver_adj" localSheetId="3" hidden="1">revenues!$C$67:$C$81,revenues!$C$83:$C$97,revenues!$C$99:$C$113,revenues!$C$115:$C$129</definedName>
    <definedName name="solver_cvg" localSheetId="5" hidden="1">0.001</definedName>
    <definedName name="solver_cvg" localSheetId="3" hidden="1">0.001</definedName>
    <definedName name="solver_drv" localSheetId="5" hidden="1">1</definedName>
    <definedName name="solver_drv" localSheetId="3" hidden="1">1</definedName>
    <definedName name="solver_est" localSheetId="5" hidden="1">1</definedName>
    <definedName name="solver_est" localSheetId="3" hidden="1">1</definedName>
    <definedName name="solver_itr" localSheetId="5" hidden="1">100</definedName>
    <definedName name="solver_itr" localSheetId="3" hidden="1">100</definedName>
    <definedName name="solver_lhs1" localSheetId="5" hidden="1">cos!$D$15</definedName>
    <definedName name="solver_lhs1" localSheetId="3" hidden="1">revenues!$B$67</definedName>
    <definedName name="solver_lhs10" localSheetId="5" hidden="1">cos!$D$15</definedName>
    <definedName name="solver_lhs10" localSheetId="3" hidden="1">revenues!$B$67</definedName>
    <definedName name="solver_lhs11" localSheetId="5" hidden="1">cos!$D$15</definedName>
    <definedName name="solver_lhs11" localSheetId="3" hidden="1">revenues!$B$67</definedName>
    <definedName name="solver_lhs12" localSheetId="5" hidden="1">cos!$D$15</definedName>
    <definedName name="solver_lhs12" localSheetId="3" hidden="1">revenues!$B$67</definedName>
    <definedName name="solver_lhs13" localSheetId="5" hidden="1">cos!$D$15</definedName>
    <definedName name="solver_lhs13" localSheetId="3" hidden="1">revenues!$B$67</definedName>
    <definedName name="solver_lhs14" localSheetId="5" hidden="1">cos!$D$15</definedName>
    <definedName name="solver_lhs14" localSheetId="3" hidden="1">revenues!$B$67</definedName>
    <definedName name="solver_lhs15" localSheetId="5" hidden="1">cos!$S$29</definedName>
    <definedName name="solver_lhs15" localSheetId="3" hidden="1">revenues!$B$67</definedName>
    <definedName name="solver_lhs16" localSheetId="5" hidden="1">cos!$D$15</definedName>
    <definedName name="solver_lhs16" localSheetId="3" hidden="1">revenues!$B$67</definedName>
    <definedName name="solver_lhs17" localSheetId="5" hidden="1">cos!$D$15</definedName>
    <definedName name="solver_lhs17" localSheetId="3" hidden="1">revenues!$B$67</definedName>
    <definedName name="solver_lhs18" localSheetId="5" hidden="1">cos!$D$15</definedName>
    <definedName name="solver_lhs18" localSheetId="3" hidden="1">revenues!$B$67</definedName>
    <definedName name="solver_lhs19" localSheetId="5" hidden="1">cos!$D$15</definedName>
    <definedName name="solver_lhs19" localSheetId="3" hidden="1">revenues!$B$67</definedName>
    <definedName name="solver_lhs2" localSheetId="5" hidden="1">cos!$D$15</definedName>
    <definedName name="solver_lhs2" localSheetId="3" hidden="1">revenues!$B$67</definedName>
    <definedName name="solver_lhs20" localSheetId="5" hidden="1">cos!$S$10</definedName>
    <definedName name="solver_lhs20" localSheetId="3" hidden="1">revenues!$B$67</definedName>
    <definedName name="solver_lhs21" localSheetId="5" hidden="1">cos!$S$10</definedName>
    <definedName name="solver_lhs21" localSheetId="3" hidden="1">revenues!$B$67</definedName>
    <definedName name="solver_lhs22" localSheetId="3" hidden="1">revenues!$B$67</definedName>
    <definedName name="solver_lhs23" localSheetId="3" hidden="1">revenues!$B$67</definedName>
    <definedName name="solver_lhs24" localSheetId="3" hidden="1">revenues!$B$67</definedName>
    <definedName name="solver_lhs25" localSheetId="3" hidden="1">revenues!$B$67</definedName>
    <definedName name="solver_lhs26" localSheetId="3" hidden="1">revenues!$B$67</definedName>
    <definedName name="solver_lhs27" localSheetId="3" hidden="1">revenues!$B$67</definedName>
    <definedName name="solver_lhs28" localSheetId="3" hidden="1">revenues!$B$67</definedName>
    <definedName name="solver_lhs29" localSheetId="3" hidden="1">revenues!$B$67</definedName>
    <definedName name="solver_lhs3" localSheetId="5" hidden="1">cos!$D$15</definedName>
    <definedName name="solver_lhs3" localSheetId="3" hidden="1">revenues!$B$67</definedName>
    <definedName name="solver_lhs30" localSheetId="3" hidden="1">revenues!$B$67</definedName>
    <definedName name="solver_lhs31" localSheetId="3" hidden="1">revenues!$B$67</definedName>
    <definedName name="solver_lhs32" localSheetId="3" hidden="1">revenues!$B$67</definedName>
    <definedName name="solver_lhs33" localSheetId="3" hidden="1">revenues!$B$67</definedName>
    <definedName name="solver_lhs34" localSheetId="3" hidden="1">revenues!$B$67</definedName>
    <definedName name="solver_lhs35" localSheetId="3" hidden="1">revenues!$B$67</definedName>
    <definedName name="solver_lhs36" localSheetId="3" hidden="1">revenues!$B$67</definedName>
    <definedName name="solver_lhs37" localSheetId="3" hidden="1">revenues!$B$67</definedName>
    <definedName name="solver_lhs38" localSheetId="3" hidden="1">revenues!$B$67</definedName>
    <definedName name="solver_lhs39" localSheetId="3" hidden="1">revenues!$B$67</definedName>
    <definedName name="solver_lhs4" localSheetId="5" hidden="1">cos!$D$15</definedName>
    <definedName name="solver_lhs4" localSheetId="3" hidden="1">revenues!$B$67</definedName>
    <definedName name="solver_lhs40" localSheetId="3" hidden="1">revenues!$B$67</definedName>
    <definedName name="solver_lhs41" localSheetId="3" hidden="1">revenues!$B$67</definedName>
    <definedName name="solver_lhs42" localSheetId="3" hidden="1">revenues!$B$67</definedName>
    <definedName name="solver_lhs43" localSheetId="3" hidden="1">revenues!$B$67</definedName>
    <definedName name="solver_lhs44" localSheetId="3" hidden="1">revenues!$B$67</definedName>
    <definedName name="solver_lhs45" localSheetId="3" hidden="1">revenues!$B$67</definedName>
    <definedName name="solver_lhs46" localSheetId="3" hidden="1">revenues!$B$67</definedName>
    <definedName name="solver_lhs47" localSheetId="3" hidden="1">revenues!$B$67</definedName>
    <definedName name="solver_lhs48" localSheetId="3" hidden="1">revenues!$B$67</definedName>
    <definedName name="solver_lhs49" localSheetId="3" hidden="1">revenues!$B$67</definedName>
    <definedName name="solver_lhs5" localSheetId="5" hidden="1">cos!$D$15</definedName>
    <definedName name="solver_lhs5" localSheetId="3" hidden="1">revenues!$B$67</definedName>
    <definedName name="solver_lhs50" localSheetId="3" hidden="1">revenues!$B$67</definedName>
    <definedName name="solver_lhs51" localSheetId="3" hidden="1">revenues!$B$67</definedName>
    <definedName name="solver_lhs52" localSheetId="3" hidden="1">revenues!$B$67</definedName>
    <definedName name="solver_lhs53" localSheetId="3" hidden="1">revenues!$B$67</definedName>
    <definedName name="solver_lhs54" localSheetId="3" hidden="1">revenues!$B$67</definedName>
    <definedName name="solver_lhs55" localSheetId="3" hidden="1">revenues!$B$67</definedName>
    <definedName name="solver_lhs56" localSheetId="3" hidden="1">revenues!$B$67</definedName>
    <definedName name="solver_lhs57" localSheetId="3" hidden="1">revenues!$B$67</definedName>
    <definedName name="solver_lhs58" localSheetId="3" hidden="1">revenues!$B$67</definedName>
    <definedName name="solver_lhs59" localSheetId="3" hidden="1">revenues!$B$67</definedName>
    <definedName name="solver_lhs6" localSheetId="5" hidden="1">cos!$D$15</definedName>
    <definedName name="solver_lhs6" localSheetId="3" hidden="1">revenues!$B$67</definedName>
    <definedName name="solver_lhs60" localSheetId="3" hidden="1">revenues!$B$67</definedName>
    <definedName name="solver_lhs7" localSheetId="5" hidden="1">cos!$D$15</definedName>
    <definedName name="solver_lhs7" localSheetId="3" hidden="1">revenues!$B$67</definedName>
    <definedName name="solver_lhs8" localSheetId="5" hidden="1">cos!$D$15</definedName>
    <definedName name="solver_lhs8" localSheetId="3" hidden="1">revenues!$B$67</definedName>
    <definedName name="solver_lhs9" localSheetId="5" hidden="1">cos!$D$15</definedName>
    <definedName name="solver_lhs9" localSheetId="3" hidden="1">revenues!$B$67</definedName>
    <definedName name="solver_lin" localSheetId="5" hidden="1">2</definedName>
    <definedName name="solver_lin" localSheetId="3" hidden="1">2</definedName>
    <definedName name="solver_neg" localSheetId="5" hidden="1">2</definedName>
    <definedName name="solver_neg" localSheetId="3" hidden="1">2</definedName>
    <definedName name="solver_num" localSheetId="5" hidden="1">15</definedName>
    <definedName name="solver_num" localSheetId="3" hidden="1">60</definedName>
    <definedName name="solver_nwt" localSheetId="5" hidden="1">1</definedName>
    <definedName name="solver_nwt" localSheetId="3" hidden="1">1</definedName>
    <definedName name="solver_opt" localSheetId="5" hidden="1">cos!$S$29</definedName>
    <definedName name="solver_opt" localSheetId="3" hidden="1">revenues!$B$130</definedName>
    <definedName name="solver_pre" localSheetId="5" hidden="1">0.000001</definedName>
    <definedName name="solver_pre" localSheetId="3" hidden="1">0.000001</definedName>
    <definedName name="solver_rel1" localSheetId="5" hidden="1">2</definedName>
    <definedName name="solver_rel1" localSheetId="3" hidden="1">2</definedName>
    <definedName name="solver_rel10" localSheetId="5" hidden="1">2</definedName>
    <definedName name="solver_rel10" localSheetId="3" hidden="1">2</definedName>
    <definedName name="solver_rel11" localSheetId="5" hidden="1">2</definedName>
    <definedName name="solver_rel11" localSheetId="3" hidden="1">2</definedName>
    <definedName name="solver_rel12" localSheetId="5" hidden="1">2</definedName>
    <definedName name="solver_rel12" localSheetId="3" hidden="1">2</definedName>
    <definedName name="solver_rel13" localSheetId="5" hidden="1">2</definedName>
    <definedName name="solver_rel13" localSheetId="3" hidden="1">2</definedName>
    <definedName name="solver_rel14" localSheetId="5" hidden="1">2</definedName>
    <definedName name="solver_rel14" localSheetId="3" hidden="1">2</definedName>
    <definedName name="solver_rel15" localSheetId="5" hidden="1">2</definedName>
    <definedName name="solver_rel15" localSheetId="3" hidden="1">2</definedName>
    <definedName name="solver_rel16" localSheetId="5" hidden="1">2</definedName>
    <definedName name="solver_rel16" localSheetId="3" hidden="1">2</definedName>
    <definedName name="solver_rel17" localSheetId="5" hidden="1">2</definedName>
    <definedName name="solver_rel17" localSheetId="3" hidden="1">2</definedName>
    <definedName name="solver_rel18" localSheetId="5" hidden="1">2</definedName>
    <definedName name="solver_rel18" localSheetId="3" hidden="1">2</definedName>
    <definedName name="solver_rel19" localSheetId="5" hidden="1">2</definedName>
    <definedName name="solver_rel19" localSheetId="3" hidden="1">2</definedName>
    <definedName name="solver_rel2" localSheetId="5" hidden="1">2</definedName>
    <definedName name="solver_rel2" localSheetId="3" hidden="1">2</definedName>
    <definedName name="solver_rel20" localSheetId="5" hidden="1">2</definedName>
    <definedName name="solver_rel20" localSheetId="3" hidden="1">2</definedName>
    <definedName name="solver_rel21" localSheetId="5" hidden="1">2</definedName>
    <definedName name="solver_rel21" localSheetId="3" hidden="1">2</definedName>
    <definedName name="solver_rel22" localSheetId="3" hidden="1">2</definedName>
    <definedName name="solver_rel23" localSheetId="3" hidden="1">2</definedName>
    <definedName name="solver_rel24" localSheetId="3" hidden="1">2</definedName>
    <definedName name="solver_rel25" localSheetId="3" hidden="1">2</definedName>
    <definedName name="solver_rel26" localSheetId="3" hidden="1">2</definedName>
    <definedName name="solver_rel27" localSheetId="3" hidden="1">2</definedName>
    <definedName name="solver_rel28" localSheetId="3" hidden="1">2</definedName>
    <definedName name="solver_rel29" localSheetId="3" hidden="1">2</definedName>
    <definedName name="solver_rel3" localSheetId="5" hidden="1">2</definedName>
    <definedName name="solver_rel3" localSheetId="3" hidden="1">2</definedName>
    <definedName name="solver_rel30" localSheetId="3" hidden="1">2</definedName>
    <definedName name="solver_rel31" localSheetId="3" hidden="1">2</definedName>
    <definedName name="solver_rel32" localSheetId="3" hidden="1">2</definedName>
    <definedName name="solver_rel33" localSheetId="3" hidden="1">2</definedName>
    <definedName name="solver_rel34" localSheetId="3" hidden="1">2</definedName>
    <definedName name="solver_rel35" localSheetId="3" hidden="1">2</definedName>
    <definedName name="solver_rel36" localSheetId="3" hidden="1">2</definedName>
    <definedName name="solver_rel37" localSheetId="3" hidden="1">2</definedName>
    <definedName name="solver_rel38" localSheetId="3" hidden="1">2</definedName>
    <definedName name="solver_rel39" localSheetId="3" hidden="1">2</definedName>
    <definedName name="solver_rel4" localSheetId="5" hidden="1">2</definedName>
    <definedName name="solver_rel4" localSheetId="3" hidden="1">2</definedName>
    <definedName name="solver_rel40" localSheetId="3" hidden="1">2</definedName>
    <definedName name="solver_rel41" localSheetId="3" hidden="1">2</definedName>
    <definedName name="solver_rel42" localSheetId="3" hidden="1">2</definedName>
    <definedName name="solver_rel43" localSheetId="3" hidden="1">2</definedName>
    <definedName name="solver_rel44" localSheetId="3" hidden="1">2</definedName>
    <definedName name="solver_rel45" localSheetId="3" hidden="1">2</definedName>
    <definedName name="solver_rel46" localSheetId="3" hidden="1">2</definedName>
    <definedName name="solver_rel47" localSheetId="3" hidden="1">2</definedName>
    <definedName name="solver_rel48" localSheetId="3" hidden="1">2</definedName>
    <definedName name="solver_rel49" localSheetId="3" hidden="1">2</definedName>
    <definedName name="solver_rel5" localSheetId="5" hidden="1">2</definedName>
    <definedName name="solver_rel5" localSheetId="3" hidden="1">2</definedName>
    <definedName name="solver_rel50" localSheetId="3" hidden="1">2</definedName>
    <definedName name="solver_rel51" localSheetId="3" hidden="1">2</definedName>
    <definedName name="solver_rel52" localSheetId="3" hidden="1">2</definedName>
    <definedName name="solver_rel53" localSheetId="3" hidden="1">2</definedName>
    <definedName name="solver_rel54" localSheetId="3" hidden="1">2</definedName>
    <definedName name="solver_rel55" localSheetId="3" hidden="1">2</definedName>
    <definedName name="solver_rel56" localSheetId="3" hidden="1">2</definedName>
    <definedName name="solver_rel57" localSheetId="3" hidden="1">2</definedName>
    <definedName name="solver_rel58" localSheetId="3" hidden="1">2</definedName>
    <definedName name="solver_rel59" localSheetId="3" hidden="1">2</definedName>
    <definedName name="solver_rel6" localSheetId="5" hidden="1">2</definedName>
    <definedName name="solver_rel6" localSheetId="3" hidden="1">2</definedName>
    <definedName name="solver_rel60" localSheetId="3" hidden="1">2</definedName>
    <definedName name="solver_rel7" localSheetId="5" hidden="1">2</definedName>
    <definedName name="solver_rel7" localSheetId="3" hidden="1">2</definedName>
    <definedName name="solver_rel8" localSheetId="5" hidden="1">2</definedName>
    <definedName name="solver_rel8" localSheetId="3" hidden="1">2</definedName>
    <definedName name="solver_rel9" localSheetId="5" hidden="1">2</definedName>
    <definedName name="solver_rel9" localSheetId="3" hidden="1">2</definedName>
    <definedName name="solver_rhs1" localSheetId="5" hidden="1">cos!$E$15</definedName>
    <definedName name="solver_rhs1" localSheetId="3" hidden="1">revenues!$B$68</definedName>
    <definedName name="solver_rhs10" localSheetId="5" hidden="1">cos!$N$15</definedName>
    <definedName name="solver_rhs10" localSheetId="3" hidden="1">revenues!$B$77</definedName>
    <definedName name="solver_rhs11" localSheetId="5" hidden="1">cos!$O$15</definedName>
    <definedName name="solver_rhs11" localSheetId="3" hidden="1">revenues!$B$83</definedName>
    <definedName name="solver_rhs12" localSheetId="5" hidden="1">cos!$P$15</definedName>
    <definedName name="solver_rhs12" localSheetId="3" hidden="1">revenues!$B$84</definedName>
    <definedName name="solver_rhs13" localSheetId="5" hidden="1">cos!$Q$15</definedName>
    <definedName name="solver_rhs13" localSheetId="3" hidden="1">revenues!$B$85</definedName>
    <definedName name="solver_rhs14" localSheetId="5" hidden="1">cos!$R$15</definedName>
    <definedName name="solver_rhs14" localSheetId="3" hidden="1">revenues!$B$86</definedName>
    <definedName name="solver_rhs15" localSheetId="5" hidden="1">cos!$R$29</definedName>
    <definedName name="solver_rhs15" localSheetId="3" hidden="1">revenues!$B$93</definedName>
    <definedName name="solver_rhs16" localSheetId="5" hidden="1">cos!#REF!</definedName>
    <definedName name="solver_rhs16" localSheetId="3" hidden="1">revenues!$B$87</definedName>
    <definedName name="solver_rhs17" localSheetId="5" hidden="1">cos!#REF!</definedName>
    <definedName name="solver_rhs17" localSheetId="3" hidden="1">revenues!$B$88</definedName>
    <definedName name="solver_rhs18" localSheetId="5" hidden="1">cos!$O$15</definedName>
    <definedName name="solver_rhs18" localSheetId="3" hidden="1">revenues!$B$89</definedName>
    <definedName name="solver_rhs19" localSheetId="5" hidden="1">cos!#REF!</definedName>
    <definedName name="solver_rhs19" localSheetId="3" hidden="1">revenues!$B$90</definedName>
    <definedName name="solver_rhs2" localSheetId="5" hidden="1">cos!$F$15</definedName>
    <definedName name="solver_rhs2" localSheetId="3" hidden="1">revenues!$B$69</definedName>
    <definedName name="solver_rhs20" localSheetId="5" hidden="1">cos!#REF!</definedName>
    <definedName name="solver_rhs20" localSheetId="3" hidden="1">revenues!$B$91</definedName>
    <definedName name="solver_rhs21" localSheetId="5" hidden="1">cos!#REF!</definedName>
    <definedName name="solver_rhs21" localSheetId="3" hidden="1">revenues!$B$92</definedName>
    <definedName name="solver_rhs22" localSheetId="3" hidden="1">revenues!$B$99</definedName>
    <definedName name="solver_rhs23" localSheetId="3" hidden="1">revenues!$B$100</definedName>
    <definedName name="solver_rhs24" localSheetId="3" hidden="1">revenues!$B$124</definedName>
    <definedName name="solver_rhs25" localSheetId="3" hidden="1">revenues!$B$123</definedName>
    <definedName name="solver_rhs26" localSheetId="3" hidden="1">revenues!$B$102</definedName>
    <definedName name="solver_rhs27" localSheetId="3" hidden="1">revenues!$B$104</definedName>
    <definedName name="solver_rhs28" localSheetId="3" hidden="1">revenues!$B$105</definedName>
    <definedName name="solver_rhs29" localSheetId="3" hidden="1">revenues!$B$106</definedName>
    <definedName name="solver_rhs3" localSheetId="5" hidden="1">cos!$G$15</definedName>
    <definedName name="solver_rhs3" localSheetId="3" hidden="1">revenues!$B$70</definedName>
    <definedName name="solver_rhs30" localSheetId="3" hidden="1">revenues!$B$107</definedName>
    <definedName name="solver_rhs31" localSheetId="3" hidden="1">revenues!$B$108</definedName>
    <definedName name="solver_rhs32" localSheetId="3" hidden="1">revenues!$B$103</definedName>
    <definedName name="solver_rhs33" localSheetId="3" hidden="1">revenues!$B$115</definedName>
    <definedName name="solver_rhs34" localSheetId="3" hidden="1">revenues!$B$116</definedName>
    <definedName name="solver_rhs35" localSheetId="3" hidden="1">revenues!$B$117</definedName>
    <definedName name="solver_rhs36" localSheetId="3" hidden="1">revenues!$B$118</definedName>
    <definedName name="solver_rhs37" localSheetId="3" hidden="1">revenues!$B$109</definedName>
    <definedName name="solver_rhs38" localSheetId="3" hidden="1">revenues!$B$119</definedName>
    <definedName name="solver_rhs39" localSheetId="3" hidden="1">revenues!$B$120</definedName>
    <definedName name="solver_rhs4" localSheetId="5" hidden="1">cos!$H$15</definedName>
    <definedName name="solver_rhs4" localSheetId="3" hidden="1">revenues!$B$71</definedName>
    <definedName name="solver_rhs40" localSheetId="3" hidden="1">revenues!$B$121</definedName>
    <definedName name="solver_rhs41" localSheetId="3" hidden="1">revenues!$B$122</definedName>
    <definedName name="solver_rhs42" localSheetId="3" hidden="1">revenues!$B$67</definedName>
    <definedName name="solver_rhs43" localSheetId="3" hidden="1">revenues!$B$78</definedName>
    <definedName name="solver_rhs44" localSheetId="3" hidden="1">revenues!$B$79</definedName>
    <definedName name="solver_rhs45" localSheetId="3" hidden="1">revenues!$B$80</definedName>
    <definedName name="solver_rhs46" localSheetId="3" hidden="1">revenues!$B$81</definedName>
    <definedName name="solver_rhs47" localSheetId="3" hidden="1">revenues!$B$94</definedName>
    <definedName name="solver_rhs48" localSheetId="3" hidden="1">revenues!$B$95</definedName>
    <definedName name="solver_rhs49" localSheetId="3" hidden="1">revenues!$B$96</definedName>
    <definedName name="solver_rhs5" localSheetId="5" hidden="1">cos!$I$15</definedName>
    <definedName name="solver_rhs5" localSheetId="3" hidden="1">revenues!$B$72</definedName>
    <definedName name="solver_rhs50" localSheetId="3" hidden="1">revenues!$B$97</definedName>
    <definedName name="solver_rhs51" localSheetId="3" hidden="1">revenues!$B$101</definedName>
    <definedName name="solver_rhs52" localSheetId="3" hidden="1">revenues!$B$110</definedName>
    <definedName name="solver_rhs53" localSheetId="3" hidden="1">revenues!$B$111</definedName>
    <definedName name="solver_rhs54" localSheetId="3" hidden="1">revenues!$B$112</definedName>
    <definedName name="solver_rhs55" localSheetId="3" hidden="1">revenues!$B$113</definedName>
    <definedName name="solver_rhs56" localSheetId="3" hidden="1">revenues!$B$129</definedName>
    <definedName name="solver_rhs57" localSheetId="3" hidden="1">revenues!$B$128</definedName>
    <definedName name="solver_rhs58" localSheetId="3" hidden="1">revenues!$B$127</definedName>
    <definedName name="solver_rhs59" localSheetId="3" hidden="1">revenues!$B$126</definedName>
    <definedName name="solver_rhs6" localSheetId="5" hidden="1">cos!$J$15</definedName>
    <definedName name="solver_rhs6" localSheetId="3" hidden="1">revenues!$B$73</definedName>
    <definedName name="solver_rhs60" localSheetId="3" hidden="1">revenues!$B$125</definedName>
    <definedName name="solver_rhs7" localSheetId="5" hidden="1">cos!$K$15</definedName>
    <definedName name="solver_rhs7" localSheetId="3" hidden="1">revenues!$B$74</definedName>
    <definedName name="solver_rhs8" localSheetId="5" hidden="1">cos!$L$15</definedName>
    <definedName name="solver_rhs8" localSheetId="3" hidden="1">revenues!$B$75</definedName>
    <definedName name="solver_rhs9" localSheetId="5" hidden="1">cos!$M$15</definedName>
    <definedName name="solver_rhs9" localSheetId="3" hidden="1">revenues!$B$76</definedName>
    <definedName name="solver_scl" localSheetId="5" hidden="1">2</definedName>
    <definedName name="solver_scl" localSheetId="3" hidden="1">2</definedName>
    <definedName name="solver_sho" localSheetId="5" hidden="1">2</definedName>
    <definedName name="solver_sho" localSheetId="3" hidden="1">2</definedName>
    <definedName name="solver_tim" localSheetId="5" hidden="1">100</definedName>
    <definedName name="solver_tim" localSheetId="3" hidden="1">100</definedName>
    <definedName name="solver_tol" localSheetId="5" hidden="1">0.05</definedName>
    <definedName name="solver_tol" localSheetId="3" hidden="1">0.05</definedName>
    <definedName name="solver_typ" localSheetId="5" hidden="1">3</definedName>
    <definedName name="solver_typ" localSheetId="3" hidden="1">3</definedName>
    <definedName name="solver_val" localSheetId="5" hidden="1">0.3715</definedName>
    <definedName name="solver_val" localSheetId="3" hidden="1">6632760</definedName>
    <definedName name="StgcPrice">#REF!</definedName>
    <definedName name="switch">#REF!</definedName>
    <definedName name="Template_file">#REF!</definedName>
    <definedName name="TERMINAL_CUM">#REF!</definedName>
    <definedName name="UNDISCOUNTED">#REF!</definedName>
    <definedName name="UNDISCOUNTED_NPV">#REF!</definedName>
    <definedName name="UNDISCOUNTED_PV">#REF!</definedName>
    <definedName name="ValDate">#REF!</definedName>
    <definedName name="ValDateLocal">#REF!</definedName>
    <definedName name="VDATE">#REF!</definedName>
    <definedName name="WAVGRF">#REF!</definedName>
    <definedName name="WAVGRF_NPV">#REF!</definedName>
    <definedName name="WAVGRF_PV">#REF!</definedName>
    <definedName name="ZA0" localSheetId="7">"Crystal Ball Data : Ver. 4.0.3"</definedName>
    <definedName name="ZA0" localSheetId="13">"Crystal Ball Data : Ver. 4.0.3"</definedName>
    <definedName name="ZA0" localSheetId="0">"Crystal Ball Data : Ver. 4.0.3"</definedName>
    <definedName name="ZA0" localSheetId="9">"Crystal Ball Data : Ver. 4.0.3"</definedName>
    <definedName name="ZA0" localSheetId="12">"Crystal Ball Data : Ver. 4.0.3"</definedName>
    <definedName name="ZA0" localSheetId="10">"Crystal Ball Data : Ver. 4.0.3"</definedName>
    <definedName name="ZA0" localSheetId="3">"Crystal Ball Data : Ver. 4.0.3"</definedName>
    <definedName name="ZA0A" localSheetId="7">2+108</definedName>
    <definedName name="ZA0A" localSheetId="13">569+668</definedName>
    <definedName name="ZA0A" localSheetId="0">1+103</definedName>
    <definedName name="ZA0A" localSheetId="12">180+297</definedName>
    <definedName name="ZA0A" localSheetId="10">0+100</definedName>
    <definedName name="ZA0A" localSheetId="3">0+131</definedName>
    <definedName name="ZA0C" localSheetId="7">0+0</definedName>
    <definedName name="ZA0C" localSheetId="13">0+0</definedName>
    <definedName name="ZA0C" localSheetId="0">0+0</definedName>
    <definedName name="ZA0C" localSheetId="12">0+0</definedName>
    <definedName name="ZA0C" localSheetId="10">0+0</definedName>
    <definedName name="ZA0C" localSheetId="3">0+0</definedName>
    <definedName name="ZA0D" localSheetId="7">0+0</definedName>
    <definedName name="ZA0D" localSheetId="13">0+0</definedName>
    <definedName name="ZA0D" localSheetId="0">0+0</definedName>
    <definedName name="ZA0D" localSheetId="12">0+0</definedName>
    <definedName name="ZA0D" localSheetId="10">0+0</definedName>
    <definedName name="ZA0D" localSheetId="3">0+0</definedName>
    <definedName name="ZA0F" localSheetId="7">168+375</definedName>
    <definedName name="ZA0F" localSheetId="13">15+117</definedName>
    <definedName name="ZA0F" localSheetId="0">0+0</definedName>
    <definedName name="ZA0F" localSheetId="9">15+114</definedName>
    <definedName name="ZA0F" localSheetId="12">0+110</definedName>
    <definedName name="ZA0F" localSheetId="10">40+172</definedName>
    <definedName name="ZA0F" localSheetId="3">25+149</definedName>
    <definedName name="ZA0T" localSheetId="7">6753457+0</definedName>
    <definedName name="ZA0T" localSheetId="13">8206867+0</definedName>
    <definedName name="ZA0T" localSheetId="0">23058921+0</definedName>
    <definedName name="ZA0T" localSheetId="9">9919900+0</definedName>
    <definedName name="ZA0T" localSheetId="12">9030352+0</definedName>
    <definedName name="ZA0T" localSheetId="10">23821099+0</definedName>
    <definedName name="ZA0T" localSheetId="3">13870467+0</definedName>
    <definedName name="_ZA100" localSheetId="13">forwcurv!$E$10+"pBE10"+17153+0.16+0.2</definedName>
    <definedName name="_ZA101" localSheetId="13">forwcurv!$E$11+"pBE11"+769+0.16+0.2</definedName>
    <definedName name="_ZA102" localSheetId="13">forwcurv!$E$12+"pBE12"+769+0.16+0.2</definedName>
    <definedName name="_ZA102" localSheetId="0">inputs!$B$15+"aMonthly Storage Rate"+553+0.11+0.0075</definedName>
    <definedName name="_ZA103" localSheetId="13">forwcurv!$E$13+"pBE13"+769+0.16+0.2</definedName>
    <definedName name="_ZA104" localSheetId="13">forwcurv!$E$14+"pBE14"+769+0.16+0.2</definedName>
    <definedName name="_ZA105" localSheetId="13">forwcurv!$E$15+"pBE15"+769+0.16+0.2</definedName>
    <definedName name="_ZA106" localSheetId="13">forwcurv!$E$16+"pBE16"+769+0.16+0.2</definedName>
    <definedName name="_ZA107" localSheetId="7">DCF!$D$11+"fD11"+16389+0.9+"?"+1.1</definedName>
    <definedName name="_ZA107" localSheetId="13">forwcurv!$E$17+"pBE17"+769+0.16+0.2</definedName>
    <definedName name="_ZA108" localSheetId="7">DCF!$M$18+"aM18"+16937+14000+500</definedName>
    <definedName name="_ZA108" localSheetId="13">forwcurv!$E$18+"pBE18"+769+0.16+0.2</definedName>
    <definedName name="_ZA109" localSheetId="13">forwcurv!$E$19+"pBE19"+769+0.16+0.2</definedName>
    <definedName name="_ZA110" localSheetId="13">forwcurv!$E$20+"pBE20"+769+0.16+0.2</definedName>
    <definedName name="_ZA111" localSheetId="13">forwcurv!$E$21+"pBE21"+769+0.16+0.2</definedName>
    <definedName name="_ZA112" localSheetId="13">forwcurv!$E$22+"pBE22"+769+0.16+0.2</definedName>
    <definedName name="_ZA113" localSheetId="13">forwcurv!$E$23+"pBE23"+769+0.16+0.2</definedName>
    <definedName name="_ZA114" localSheetId="13">forwcurv!$E$24+"pBE24"+769+0.16+0.2</definedName>
    <definedName name="_ZA115" localSheetId="13">forwcurv!$E$25+"pBE25"+769+0.16+0.2</definedName>
    <definedName name="_ZA116" localSheetId="13">forwcurv!$E$26+"pBE26"+769+0.16+0.2</definedName>
    <definedName name="_ZA117" localSheetId="13">forwcurv!$E$27+"pBE27"+769+0.16+0.2</definedName>
    <definedName name="_ZA118" localSheetId="13">forwcurv!$E$28+"pBE28"+769+0.16+0.2</definedName>
    <definedName name="_ZA118" localSheetId="12">loadfac!$B$3+"aJanuary"+1+85+5</definedName>
    <definedName name="_ZA119" localSheetId="13">forwcurv!$E$29+"pBE29"+769+0.16+0.2</definedName>
    <definedName name="_ZA119" localSheetId="12">loadfac!$B$4+"aB4"+1+85+5</definedName>
    <definedName name="_ZA120" localSheetId="13">forwcurv!$E$30+"pBE30"+769+0.16+0.2</definedName>
    <definedName name="_ZA120" localSheetId="12">loadfac!$B$5+"aB5"+1+85+5</definedName>
    <definedName name="_ZA121" localSheetId="13">forwcurv!$E$31+"pBE31"+769+0.16+0.2</definedName>
    <definedName name="_ZA121" localSheetId="12">loadfac!$B$6+"aB6"+1+85+5</definedName>
    <definedName name="_ZA122" localSheetId="13">forwcurv!$E$32+"pBE32"+769+0.16+0.2</definedName>
    <definedName name="_ZA122" localSheetId="12">loadfac!$B$7+"aB7"+1+85+5</definedName>
    <definedName name="_ZA123" localSheetId="13">forwcurv!$E$33+"pBE33"+769+0.16+0.2</definedName>
    <definedName name="_ZA123" localSheetId="12">loadfac!$B$8+"aB8"+1+85+5</definedName>
    <definedName name="_ZA124" localSheetId="13">forwcurv!$E$34+"pBE34"+769+0.16+0.2</definedName>
    <definedName name="_ZA124" localSheetId="12">loadfac!$B$9+"aB9"+1+85+5</definedName>
    <definedName name="_ZA125" localSheetId="13">forwcurv!$E$35+"pBE35"+769+0.16+0.2</definedName>
    <definedName name="_ZA125" localSheetId="12">loadfac!$B$10+"aB10"+1+85+5</definedName>
    <definedName name="_ZA126" localSheetId="13">forwcurv!$E$36+"pBE36"+769+0.16+0.2</definedName>
    <definedName name="_ZA126" localSheetId="12">loadfac!$B$11+"aB11"+1+85+5</definedName>
    <definedName name="_ZA127" localSheetId="13">forwcurv!$E$37+"pBE37"+769+0.16+0.2</definedName>
    <definedName name="_ZA127" localSheetId="12">loadfac!$B$12+"aB12"+1+85+5</definedName>
    <definedName name="_ZA128" localSheetId="13">forwcurv!$E$38+"pBE38"+769+0.16+0.2</definedName>
    <definedName name="_ZA128" localSheetId="12">loadfac!$D$3+"aMarch"+1+85+5</definedName>
    <definedName name="_ZA129" localSheetId="13">forwcurv!$E$39+"pBE39"+769+0.16+0.2</definedName>
    <definedName name="_ZA129" localSheetId="12">loadfac!$D$4+"aD4"+1+85+5</definedName>
    <definedName name="_ZA130" localSheetId="13">forwcurv!$E$40+"pBE40"+769+0.16+0.2</definedName>
    <definedName name="_ZA130" localSheetId="12">loadfac!$D$5+"aD5"+1+85+5</definedName>
    <definedName name="_ZA131" localSheetId="13">forwcurv!$E$41+"pBE41"+769+0.16+0.2</definedName>
    <definedName name="_ZA131" localSheetId="12">loadfac!$D$6+"aD6"+1+85+5</definedName>
    <definedName name="_ZA132" localSheetId="13">forwcurv!$E$42+"pBE42"+769+0.16+0.2</definedName>
    <definedName name="_ZA132" localSheetId="12">loadfac!$D$7+"aD7"+1+85+5</definedName>
    <definedName name="_ZA133" localSheetId="13">forwcurv!$E$43+"pBE43"+769+0.16+0.2</definedName>
    <definedName name="_ZA133" localSheetId="12">loadfac!$D$8+"aD8"+1+85+5</definedName>
    <definedName name="_ZA134" localSheetId="13">forwcurv!$E$44+"pBE44"+769+0.16+0.2</definedName>
    <definedName name="_ZA134" localSheetId="12">loadfac!$D$9+"aD9"+1+85+5</definedName>
    <definedName name="_ZA135" localSheetId="13">forwcurv!$E$45+"pBE45"+769+0.16+0.2</definedName>
    <definedName name="_ZA135" localSheetId="12">loadfac!$D$10+"aD10"+1+85+5</definedName>
    <definedName name="_ZA136" localSheetId="13">forwcurv!$E$46+"pBE46"+769+0.16+0.2</definedName>
    <definedName name="_ZA136" localSheetId="12">loadfac!$D$11+"aD11"+1+85+5</definedName>
    <definedName name="_ZA137" localSheetId="13">forwcurv!$E$47+"pBE47"+769+0.16+0.2</definedName>
    <definedName name="_ZA137" localSheetId="12">loadfac!$D$12+"aD12"+1+85+5</definedName>
    <definedName name="_ZA138" localSheetId="13">forwcurv!$E$48+"pBE48"+769+0.16+0.2</definedName>
    <definedName name="_ZA138" localSheetId="12">loadfac!$E$3+"aApril"+1+85+5</definedName>
    <definedName name="_ZA139" localSheetId="13">forwcurv!$E$49+"pBE49"+769+0.16+0.2</definedName>
    <definedName name="_ZA139" localSheetId="12">loadfac!$E$4+"aE4"+1+85+5</definedName>
    <definedName name="_ZA140" localSheetId="13">forwcurv!$E$50+"pBE50"+769+0.16+0.2</definedName>
    <definedName name="_ZA140" localSheetId="12">loadfac!$E$5+"aE5"+1+85+5</definedName>
    <definedName name="_ZA141" localSheetId="13">forwcurv!$E$51+"pBE51"+769+0.16+0.2</definedName>
    <definedName name="_ZA141" localSheetId="12">loadfac!$E$6+"aE6"+1+85+5</definedName>
    <definedName name="_ZA142" localSheetId="13">forwcurv!$E$52+"pBE52"+769+0.16+0.2</definedName>
    <definedName name="_ZA142" localSheetId="12">loadfac!$E$7+"aE7"+1+85+5</definedName>
    <definedName name="_ZA143" localSheetId="13">forwcurv!$E$53+"pBE53"+769+0.16+0.2</definedName>
    <definedName name="_ZA143" localSheetId="12">loadfac!$E$8+"aE8"+1+85+5</definedName>
    <definedName name="_ZA144" localSheetId="13">forwcurv!$E$54+"pBE54"+769+0.16+0.2</definedName>
    <definedName name="_ZA144" localSheetId="12">loadfac!$E$9+"aE9"+1+85+5</definedName>
    <definedName name="_ZA145" localSheetId="13">forwcurv!$E$55+"pBE55"+769+0.16+0.2</definedName>
    <definedName name="_ZA145" localSheetId="12">loadfac!$E$10+"aE10"+1+85+5</definedName>
    <definedName name="_ZA146" localSheetId="13">forwcurv!$E$56+"pBE56"+769+0.16+0.2</definedName>
    <definedName name="_ZA146" localSheetId="12">loadfac!$E$11+"aE11"+1+85+5</definedName>
    <definedName name="_ZA147" localSheetId="13">forwcurv!$E$57+"pBE57"+769+0.16+0.2</definedName>
    <definedName name="_ZA147" localSheetId="12">loadfac!$E$12+"aE12"+1+85+5</definedName>
    <definedName name="_ZA148" localSheetId="13">forwcurv!$E$58+"pBE58"+769+0.16+0.2</definedName>
    <definedName name="_ZA148" localSheetId="12">loadfac!$F$3+"aMay"+1+85+5</definedName>
    <definedName name="_ZA149" localSheetId="13">forwcurv!$E$59+"pBE59"+769+0.16+0.2</definedName>
    <definedName name="_ZA149" localSheetId="12">loadfac!$F$4+"aF4"+1+85+5</definedName>
    <definedName name="_ZA150" localSheetId="13">forwcurv!$E$60+"pBE60"+769+0.16+0.2</definedName>
    <definedName name="_ZA150" localSheetId="12">loadfac!$F$5+"aF5"+1+85+5</definedName>
    <definedName name="_ZA151" localSheetId="13">forwcurv!$E$61+"pBE61"+769+0.16+0.2</definedName>
    <definedName name="_ZA151" localSheetId="12">loadfac!$F$6+"aF6"+1+85+5</definedName>
    <definedName name="_ZA152" localSheetId="13">forwcurv!$E$62+"pBE62"+769+0.16+0.2</definedName>
    <definedName name="_ZA152" localSheetId="12">loadfac!$F$7+"aF7"+1+85+5</definedName>
    <definedName name="_ZA153" localSheetId="13">forwcurv!$E$63+"pBE63"+769+0.16+0.2</definedName>
    <definedName name="_ZA153" localSheetId="12">loadfac!$F$8+"aF8"+1+85+5</definedName>
    <definedName name="_ZA154" localSheetId="13">forwcurv!$E$64+"pBE64"+769+0.16+0.2</definedName>
    <definedName name="_ZA154" localSheetId="12">loadfac!$F$9+"aF9"+1+85+5</definedName>
    <definedName name="_ZA155" localSheetId="13">forwcurv!$E$65+"pBE65"+769+0.16+0.2</definedName>
    <definedName name="_ZA155" localSheetId="12">loadfac!$F$10+"aF10"+1+85+5</definedName>
    <definedName name="_ZA156" localSheetId="13">forwcurv!$E$66+"pBE66"+769+0.16+0.2</definedName>
    <definedName name="_ZA156" localSheetId="12">loadfac!$F$11+"aF11"+1+85+5</definedName>
    <definedName name="_ZA157" localSheetId="13">forwcurv!$E$67+"pBE67"+769+0.16+0.2</definedName>
    <definedName name="_ZA157" localSheetId="12">loadfac!$F$12+"aF12"+1+85+5</definedName>
    <definedName name="_ZA158" localSheetId="13">forwcurv!$E$68+"pBE68"+769+0.16+0.2</definedName>
    <definedName name="_ZA158" localSheetId="12">loadfac!$G$3+"aJune"+1+85+5</definedName>
    <definedName name="_ZA159" localSheetId="13">forwcurv!$E$69+"pBE69"+769+0.16+0.2</definedName>
    <definedName name="_ZA159" localSheetId="12">loadfac!$G$4+"aG4"+1+85+5</definedName>
    <definedName name="_ZA160" localSheetId="13">forwcurv!$E$70+"pBE70"+769+0.16+0.2</definedName>
    <definedName name="_ZA160" localSheetId="12">loadfac!$G$5+"aG5"+1+85+5</definedName>
    <definedName name="_ZA161" localSheetId="13">forwcurv!$E$71+"pBE71"+769+0.16+0.2</definedName>
    <definedName name="_ZA161" localSheetId="12">loadfac!$G$6+"aG6"+1+85+5</definedName>
    <definedName name="_ZA162" localSheetId="13">forwcurv!$E$72+"pBE72"+769+0.16+0.2</definedName>
    <definedName name="_ZA162" localSheetId="12">loadfac!$G$7+"aG7"+1+85+5</definedName>
    <definedName name="_ZA163" localSheetId="13">forwcurv!$E$73+"pBE73"+769+0.16+0.2</definedName>
    <definedName name="_ZA163" localSheetId="12">loadfac!$G$8+"aG8"+1+85+5</definedName>
    <definedName name="_ZA164" localSheetId="13">forwcurv!$E$74+"pBE74"+769+0.16+0.2</definedName>
    <definedName name="_ZA164" localSheetId="12">loadfac!$G$9+"aG9"+1+85+5</definedName>
    <definedName name="_ZA165" localSheetId="13">forwcurv!$E$75+"pBE75"+769+0.16+0.2</definedName>
    <definedName name="_ZA165" localSheetId="12">loadfac!$G$10+"aG10"+1+85+5</definedName>
    <definedName name="_ZA166" localSheetId="13">forwcurv!$E$76+"pBE76"+769+0.16+0.2</definedName>
    <definedName name="_ZA166" localSheetId="12">loadfac!$G$11+"aG11"+1+85+5</definedName>
    <definedName name="_ZA167" localSheetId="13">forwcurv!$E$77+"pBE77"+769+0.16+0.2</definedName>
    <definedName name="_ZA167" localSheetId="12">loadfac!$G$12+"aG12"+1+85+5</definedName>
    <definedName name="_ZA168" localSheetId="13">forwcurv!$E$78+"pBE78"+769+0.16+0.2</definedName>
    <definedName name="_ZA168" localSheetId="12">loadfac!$I$3+"aAugust"+1+85+5</definedName>
    <definedName name="_ZA169" localSheetId="13">forwcurv!$E$79+"pBE79"+769+0.16+0.2</definedName>
    <definedName name="_ZA169" localSheetId="12">loadfac!$I$4+"aI4"+1+85+5</definedName>
    <definedName name="_ZA170" localSheetId="13">forwcurv!$E$80+"pBE80"+769+0.16+0.2</definedName>
    <definedName name="_ZA170" localSheetId="12">loadfac!$I$5+"aI5"+1+85+5</definedName>
    <definedName name="_ZA171" localSheetId="13">forwcurv!$E$81+"pBE81"+769+0.16+0.2</definedName>
    <definedName name="_ZA171" localSheetId="12">loadfac!$I$6+"aI6"+1+85+5</definedName>
    <definedName name="_ZA172" localSheetId="13">forwcurv!$E$82+"pBE82"+769+0.16+0.2</definedName>
    <definedName name="_ZA172" localSheetId="12">loadfac!$I$7+"aI7"+1+85+5</definedName>
    <definedName name="_ZA173" localSheetId="13">forwcurv!$E$83+"pBE83"+769+0.16+0.2</definedName>
    <definedName name="_ZA173" localSheetId="12">loadfac!$I$8+"aI8"+1+85+5</definedName>
    <definedName name="_ZA174" localSheetId="13">forwcurv!$E$84+"pBE84"+769+0.16+0.2</definedName>
    <definedName name="_ZA174" localSheetId="12">loadfac!$I$9+"aI9"+1+85+5</definedName>
    <definedName name="_ZA175" localSheetId="13">forwcurv!$E$85+"pBE85"+769+0.16+0.2</definedName>
    <definedName name="_ZA175" localSheetId="12">loadfac!$I$10+"aI10"+1+85+5</definedName>
    <definedName name="_ZA176" localSheetId="13">forwcurv!$E$86+"pBE86"+769+0.16+0.2</definedName>
    <definedName name="_ZA176" localSheetId="12">loadfac!$I$11+"aI11"+1+85+5</definedName>
    <definedName name="_ZA177" localSheetId="13">forwcurv!$E$87+"pBE87"+769+0.16+0.2</definedName>
    <definedName name="_ZA177" localSheetId="12">loadfac!$I$12+"aI12"+1+85+5</definedName>
    <definedName name="_ZA178" localSheetId="13">forwcurv!$E$88+"pBE88"+769+0.16+0.2</definedName>
    <definedName name="_ZA178" localSheetId="12">loadfac!$L$3+"aNovember"+1+85+5</definedName>
    <definedName name="_ZA179" localSheetId="13">forwcurv!$E$89+"pBE89"+769+0.16+0.2</definedName>
    <definedName name="_ZA179" localSheetId="12">loadfac!$L$4+"aL4"+1+85+5</definedName>
    <definedName name="_ZA180" localSheetId="13">forwcurv!$E$90+"pBE90"+769+0.16+0.2</definedName>
    <definedName name="_ZA180" localSheetId="12">loadfac!$L$5+"aL5"+1+85+5</definedName>
    <definedName name="_ZA181" localSheetId="13">forwcurv!$E$91+"pBE91"+769+0.16+0.2</definedName>
    <definedName name="_ZA181" localSheetId="12">loadfac!$L$6+"aL6"+1+85+5</definedName>
    <definedName name="_ZA182" localSheetId="13">forwcurv!$E$92+"pBE92"+769+0.16+0.2</definedName>
    <definedName name="_ZA182" localSheetId="12">loadfac!$L$7+"aL7"+1+85+5</definedName>
    <definedName name="_ZA183" localSheetId="13">forwcurv!$E$93+"pBE93"+769+0.16+0.2</definedName>
    <definedName name="_ZA183" localSheetId="12">loadfac!$L$8+"aL8"+1+85+5</definedName>
    <definedName name="_ZA184" localSheetId="13">forwcurv!$E$94+"pBE94"+769+0.16+0.2</definedName>
    <definedName name="_ZA184" localSheetId="12">loadfac!$L$9+"aL9"+1+85+5</definedName>
    <definedName name="_ZA185" localSheetId="13">forwcurv!$E$95+"pBE95"+769+0.16+0.2</definedName>
    <definedName name="_ZA185" localSheetId="12">loadfac!$L$10+"aL10"+1+85+5</definedName>
    <definedName name="_ZA186" localSheetId="13">forwcurv!$E$96+"pBE96"+769+0.16+0.2</definedName>
    <definedName name="_ZA186" localSheetId="12">loadfac!$L$11+"aL11"+1+85+5</definedName>
    <definedName name="_ZA187" localSheetId="13">forwcurv!$E$97+"pBE97"+769+0.16+0.2</definedName>
    <definedName name="_ZA187" localSheetId="12">loadfac!$L$12+"aL12"+1+85+5</definedName>
    <definedName name="_ZA188" localSheetId="13">forwcurv!$E$98+"pBE98"+769+0.16+0.2</definedName>
    <definedName name="_ZA188" localSheetId="12">loadfac!$M$3+"aDecember"+1+85+5</definedName>
    <definedName name="_ZA189" localSheetId="13">forwcurv!$E$99+"pBE99"+769+0.16+0.2</definedName>
    <definedName name="_ZA189" localSheetId="12">loadfac!$M$4+"aM4"+1+85+5</definedName>
    <definedName name="_ZA190" localSheetId="13">forwcurv!$E$100+"pBE100"+769+0.16+0.2</definedName>
    <definedName name="_ZA190" localSheetId="12">loadfac!$M$5+"aM5"+1+85+5</definedName>
    <definedName name="_ZA191" localSheetId="13">forwcurv!$E$101+"pBE101"+769+0.16+0.2</definedName>
    <definedName name="_ZA191" localSheetId="12">loadfac!$M$6+"aM6"+1+85+5</definedName>
    <definedName name="_ZA192" localSheetId="13">forwcurv!$E$102+"pBE102"+769+0.16+0.2</definedName>
    <definedName name="_ZA192" localSheetId="12">loadfac!$M$7+"aM7"+1+85+5</definedName>
    <definedName name="_ZA193" localSheetId="13">forwcurv!$E$103+"pBE103"+769+0.16+0.2</definedName>
    <definedName name="_ZA193" localSheetId="12">loadfac!$M$8+"aM8"+1+85+5</definedName>
    <definedName name="_ZA194" localSheetId="13">forwcurv!$E$104+"pBE104"+769+0.16+0.2</definedName>
    <definedName name="_ZA194" localSheetId="12">loadfac!$M$9+"aM9"+1+85+5</definedName>
    <definedName name="_ZA195" localSheetId="13">forwcurv!$E$105+"pBE105"+769+0.16+0.2</definedName>
    <definedName name="_ZA195" localSheetId="12">loadfac!$M$10+"aM10"+1+85+5</definedName>
    <definedName name="_ZA196" localSheetId="13">forwcurv!$E$106+"pBE106"+769+0.16+0.2</definedName>
    <definedName name="_ZA196" localSheetId="12">loadfac!$M$11+"aM11"+1+85+5</definedName>
    <definedName name="_ZA197" localSheetId="13">forwcurv!$E$107+"pBE107"+769+0.16+0.2</definedName>
    <definedName name="_ZA197" localSheetId="12">loadfac!$M$12+"aM12"+1+85+5</definedName>
    <definedName name="_ZA198" localSheetId="13">forwcurv!$E$108+"pBE108"+769+0.16+0.2</definedName>
    <definedName name="_ZA198" localSheetId="12">loadfac!$C$3+"aFebruary"+1+85+5</definedName>
    <definedName name="_ZA199" localSheetId="13">forwcurv!$E$109+"pBE109"+769+0.16+0.2</definedName>
    <definedName name="_ZA199" localSheetId="12">loadfac!$C$4+"aC4"+1+85+5</definedName>
    <definedName name="_ZA200" localSheetId="13">forwcurv!$E$110+"pBE110"+769+0.16+0.2</definedName>
    <definedName name="_ZA200" localSheetId="12">loadfac!$C$5+"aC5"+1+85+5</definedName>
    <definedName name="_ZA201" localSheetId="13">forwcurv!$E$111+"pBE111"+769+0.16+0.2</definedName>
    <definedName name="_ZA201" localSheetId="12">loadfac!$C$6+"aC6"+1+85+5</definedName>
    <definedName name="_ZA202" localSheetId="13">forwcurv!$E$112+"pBE112"+769+0.16+0.2</definedName>
    <definedName name="_ZA202" localSheetId="12">loadfac!$C$7+"aC7"+1+85+5</definedName>
    <definedName name="_ZA203" localSheetId="13">forwcurv!$E$113+"pBE113"+769+0.16+0.2</definedName>
    <definedName name="_ZA203" localSheetId="12">loadfac!$C$8+"aC8"+1+85+5</definedName>
    <definedName name="_ZA204" localSheetId="13">forwcurv!$E$114+"pBE114"+769+0.16+0.2</definedName>
    <definedName name="_ZA204" localSheetId="12">loadfac!$C$9+"aC9"+1+85+5</definedName>
    <definedName name="_ZA205" localSheetId="13">forwcurv!$E$115+"pBE115"+769+0.16+0.2</definedName>
    <definedName name="_ZA205" localSheetId="12">loadfac!$C$10+"aC10"+1+85+5</definedName>
    <definedName name="_ZA206" localSheetId="13">forwcurv!$E$116+"pBE116"+769+0.16+0.2</definedName>
    <definedName name="_ZA206" localSheetId="12">loadfac!$C$11+"aC11"+1+85+5</definedName>
    <definedName name="_ZA207" localSheetId="13">forwcurv!$E$117+"pBE117"+769+0.16+0.2</definedName>
    <definedName name="_ZA207" localSheetId="12">loadfac!$C$12+"aC12"+1+85+5</definedName>
    <definedName name="_ZA208" localSheetId="13">forwcurv!$E$118+"pBE118"+769+0.16+0.2</definedName>
    <definedName name="_ZA208" localSheetId="12">loadfac!$H$3+"aJuly"+1+85+5</definedName>
    <definedName name="_ZA209" localSheetId="13">forwcurv!$E$119+"pBE119"+769+0.16+0.2</definedName>
    <definedName name="_ZA209" localSheetId="12">loadfac!$H$4+"aH4"+1+85+5</definedName>
    <definedName name="_ZA210" localSheetId="13">forwcurv!$E$120+"pBE120"+769+0.16+0.2</definedName>
    <definedName name="_ZA210" localSheetId="12">loadfac!$H$5+"aH5"+1+85+5</definedName>
    <definedName name="_ZA211" localSheetId="13">forwcurv!$E$121+"pBE121"+769+0.16+0.2</definedName>
    <definedName name="_ZA211" localSheetId="12">loadfac!$H$6+"aH6"+1+85+5</definedName>
    <definedName name="_ZA212" localSheetId="13">forwcurv!$E$122+"pBE122"+769+0.16+0.2</definedName>
    <definedName name="_ZA212" localSheetId="12">loadfac!$H$7+"aH7"+1+85+5</definedName>
    <definedName name="_ZA213" localSheetId="13">forwcurv!$E$123+"pBE123"+769+0.16+0.2</definedName>
    <definedName name="_ZA213" localSheetId="12">loadfac!$H$8+"aH8"+1+85+5</definedName>
    <definedName name="_ZA214" localSheetId="13">forwcurv!$E$124+"pBE124"+769+0.16+0.2</definedName>
    <definedName name="_ZA214" localSheetId="12">loadfac!$H$9+"aH9"+1+85+5</definedName>
    <definedName name="_ZA215" localSheetId="13">forwcurv!$E$125+"pBE125"+769+0.16+0.2</definedName>
    <definedName name="_ZA215" localSheetId="12">loadfac!$H$10+"aH10"+1+85+5</definedName>
    <definedName name="_ZA216" localSheetId="13">forwcurv!$E$126+"pBE126"+769+0.16+0.2</definedName>
    <definedName name="_ZA216" localSheetId="12">loadfac!$H$11+"aH11"+1+85+5</definedName>
    <definedName name="_ZA217" localSheetId="13">forwcurv!$E$127+"pBE127"+769+0.16+0.2</definedName>
    <definedName name="_ZA217" localSheetId="12">loadfac!$H$12+"aH12"+1+85+5</definedName>
    <definedName name="_ZA218" localSheetId="13">forwcurv!$E$128+"pBE128"+769+0.16+0.2</definedName>
    <definedName name="_ZA218" localSheetId="12">loadfac!$J$3+"aSeptember"+1+85+5</definedName>
    <definedName name="_ZA219" localSheetId="13">forwcurv!$E$129+"pBE129"+769+0.16+0.2</definedName>
    <definedName name="_ZA219" localSheetId="12">loadfac!$K$3+"aOctober"+1+85+5</definedName>
    <definedName name="_ZA220" localSheetId="13">forwcurv!$E$130+"pBE130"+769+0.16+0.2</definedName>
    <definedName name="_ZA220" localSheetId="12">loadfac!$J$4+"aJ4"+1+85+5</definedName>
    <definedName name="_ZA221" localSheetId="13">forwcurv!$E$131+"pBE131"+769+0.16+0.2</definedName>
    <definedName name="_ZA221" localSheetId="12">loadfac!$K$4+"aK4"+1+85+5</definedName>
    <definedName name="_ZA222" localSheetId="13">forwcurv!$E$132+"pBE132"+769+0.16+0.2</definedName>
    <definedName name="_ZA222" localSheetId="12">loadfac!$J$5+"aJ5"+1+85+5</definedName>
    <definedName name="_ZA223" localSheetId="13">forwcurv!$E$133+"pBE133"+769+0.16+0.2</definedName>
    <definedName name="_ZA223" localSheetId="12">loadfac!$K$5+"aK5"+1+85+5</definedName>
    <definedName name="_ZA224" localSheetId="13">forwcurv!$E$134+"pBE134"+769+0.16+0.2</definedName>
    <definedName name="_ZA224" localSheetId="12">loadfac!$J$6+"aJ6"+1+85+5</definedName>
    <definedName name="_ZA225" localSheetId="13">forwcurv!$E$135+"pBE135"+769+0.16+0.2</definedName>
    <definedName name="_ZA225" localSheetId="12">loadfac!$K$6+"aK6"+1+85+5</definedName>
    <definedName name="_ZA226" localSheetId="13">forwcurv!$E$136+"pBE136"+769+0.16+0.2</definedName>
    <definedName name="_ZA226" localSheetId="12">loadfac!$J$7+"aJ7"+1+85+5</definedName>
    <definedName name="_ZA227" localSheetId="13">forwcurv!$E$137+"pBE137"+769+0.16+0.2</definedName>
    <definedName name="_ZA227" localSheetId="12">loadfac!$K$7+"aK7"+1+85+5</definedName>
    <definedName name="_ZA228" localSheetId="13">forwcurv!$E$138+"pBE138"+769+0.16+0.2</definedName>
    <definedName name="_ZA228" localSheetId="12">loadfac!$J$8+"aJ8"+1+85+5</definedName>
    <definedName name="_ZA229" localSheetId="13">forwcurv!$E$139+"pBE139"+769+0.16+0.2</definedName>
    <definedName name="_ZA229" localSheetId="12">loadfac!$K$8+"aK8"+1+85+5</definedName>
    <definedName name="_ZA230" localSheetId="13">forwcurv!$E$140+"pBE140"+769+0.16+0.2</definedName>
    <definedName name="_ZA230" localSheetId="12">loadfac!$J$9+"aJ9"+1+85+5</definedName>
    <definedName name="_ZA231" localSheetId="13">forwcurv!$E$141+"pBE141"+769+0.16+0.2</definedName>
    <definedName name="_ZA231" localSheetId="12">loadfac!$K$9+"aK9"+1+85+5</definedName>
    <definedName name="_ZA232" localSheetId="13">forwcurv!$E$142+"pBE142"+769+0.16+0.2</definedName>
    <definedName name="_ZA232" localSheetId="12">loadfac!$J$10+"aJ10"+1+85+5</definedName>
    <definedName name="_ZA233" localSheetId="13">forwcurv!$E$143+"pBE143"+769+0.16+0.2</definedName>
    <definedName name="_ZA233" localSheetId="12">loadfac!$K$10+"aK10"+1+85+5</definedName>
    <definedName name="_ZA234" localSheetId="13">forwcurv!$E$144+"pBE144"+769+0.16+0.2</definedName>
    <definedName name="_ZA234" localSheetId="12">loadfac!$J$11+"aJ11"+1+85+5</definedName>
    <definedName name="_ZA235" localSheetId="13">forwcurv!$E$145+"pBE145"+769+0.16+0.2</definedName>
    <definedName name="_ZA235" localSheetId="12">loadfac!$K$11+"aK11"+1+85+5</definedName>
    <definedName name="_ZA236" localSheetId="13">forwcurv!$E$146+"pBE146"+769+0.16+0.2</definedName>
    <definedName name="_ZA236" localSheetId="12">loadfac!$J$12+"aJ12"+1+85+5</definedName>
    <definedName name="_ZA237" localSheetId="13">forwcurv!$E$147+"pBE147"+769+0.16+0.2</definedName>
    <definedName name="_ZA237" localSheetId="12">loadfac!$K$12+"aK12"+1+85+5</definedName>
    <definedName name="_ZA238" localSheetId="13">forwcurv!$E$148+"pBE148"+769+0.16+0.2</definedName>
    <definedName name="_ZA238" localSheetId="12">loadfac!$B$13+"aB13"+1+85+5</definedName>
    <definedName name="_ZA239" localSheetId="13">forwcurv!$E$149+"pBE149"+769+0.16+0.2</definedName>
    <definedName name="_ZA239" localSheetId="12">loadfac!$C$13+"aC13"+1+85+5</definedName>
    <definedName name="_ZA240" localSheetId="13">forwcurv!$E$150+"pBE150"+769+0.16+0.2</definedName>
    <definedName name="_ZA240" localSheetId="12">loadfac!$D$13+"aD13"+1+85+5</definedName>
    <definedName name="_ZA241" localSheetId="13">forwcurv!$E$151+"pBE151"+769+0.16+0.2</definedName>
    <definedName name="_ZA241" localSheetId="12">loadfac!$E$13+"aE13"+1+85+5</definedName>
    <definedName name="_ZA242" localSheetId="13">forwcurv!$E$152+"pBE152"+769+0.16+0.2</definedName>
    <definedName name="_ZA242" localSheetId="12">loadfac!$F$13+"aF13"+1+85+5</definedName>
    <definedName name="_ZA243" localSheetId="13">forwcurv!$E$153+"pBE153"+769+0.16+0.2</definedName>
    <definedName name="_ZA243" localSheetId="12">loadfac!$G$13+"aG13"+1+85+5</definedName>
    <definedName name="_ZA244" localSheetId="13">forwcurv!$E$154+"pBE154"+769+0.16+0.2</definedName>
    <definedName name="_ZA244" localSheetId="12">loadfac!$H$13+"aH13"+1+85+5</definedName>
    <definedName name="_ZA245" localSheetId="13">forwcurv!$E$155+"pBE155"+769+0.16+0.2</definedName>
    <definedName name="_ZA245" localSheetId="12">loadfac!$I$13+"aI13"+1+85+5</definedName>
    <definedName name="_ZA246" localSheetId="13">forwcurv!$E$156+"pBE156"+769+0.16+0.2</definedName>
    <definedName name="_ZA246" localSheetId="12">loadfac!$J$13+"aJ13"+1+85+5</definedName>
    <definedName name="_ZA247" localSheetId="13">forwcurv!$E$157+"pBE157"+769+0.16+0.2</definedName>
    <definedName name="_ZA247" localSheetId="12">loadfac!$K$13+"aK13"+1+85+5</definedName>
    <definedName name="_ZA248" localSheetId="13">forwcurv!$E$158+"pBE158"+769+0.16+0.2</definedName>
    <definedName name="_ZA248" localSheetId="12">loadfac!$L$13+"aL13"+1+85+5</definedName>
    <definedName name="_ZA249" localSheetId="13">forwcurv!$E$159+"pBE159"+769+0.16+0.2</definedName>
    <definedName name="_ZA249" localSheetId="12">loadfac!$M$13+"aM13"+1+85+5</definedName>
    <definedName name="_ZA250" localSheetId="13">forwcurv!$E$160+"pBE160"+769+0.16+0.2</definedName>
    <definedName name="_ZA250" localSheetId="12">loadfac!$B$14+"aB14"+1+85+5</definedName>
    <definedName name="_ZA251" localSheetId="13">forwcurv!$E$161+"pBE161"+769+0.16+0.2</definedName>
    <definedName name="_ZA251" localSheetId="12">loadfac!$C$14+"aC14"+1+85+5</definedName>
    <definedName name="_ZA252" localSheetId="13">forwcurv!$E$162+"pBE162"+769+0.16+0.2</definedName>
    <definedName name="_ZA252" localSheetId="12">loadfac!$D$14+"aD14"+1+85+5</definedName>
    <definedName name="_ZA253" localSheetId="13">forwcurv!$E$163+"pBE163"+769+0.16+0.2</definedName>
    <definedName name="_ZA253" localSheetId="12">loadfac!$E$14+"aE14"+1+85+5</definedName>
    <definedName name="_ZA254" localSheetId="13">forwcurv!$E$164+"pBE164"+769+0.16+0.2</definedName>
    <definedName name="_ZA254" localSheetId="12">loadfac!$F$14+"aF14"+1+85+5</definedName>
    <definedName name="_ZA255" localSheetId="13">forwcurv!$E$165+"pBE165"+769+0.16+0.2</definedName>
    <definedName name="_ZA255" localSheetId="12">loadfac!$G$14+"aG14"+1+85+5</definedName>
    <definedName name="_ZA256" localSheetId="13">forwcurv!$E$166+"pBE166"+769+0.16+0.2</definedName>
    <definedName name="_ZA256" localSheetId="12">loadfac!$H$14+"aH14"+1+85+5</definedName>
    <definedName name="_ZA257" localSheetId="13">forwcurv!$E$167+"pBE167"+769+0.16+0.2</definedName>
    <definedName name="_ZA257" localSheetId="12">loadfac!$I$14+"aI14"+1+85+5</definedName>
    <definedName name="_ZA258" localSheetId="13">forwcurv!$E$168+"pBE168"+769+0.16+0.2</definedName>
    <definedName name="_ZA258" localSheetId="12">loadfac!$J$14+"aJ14"+1+85+5</definedName>
    <definedName name="_ZA259" localSheetId="13">forwcurv!$E$169+"pBE169"+769+0.16+0.2</definedName>
    <definedName name="_ZA259" localSheetId="12">loadfac!$K$14+"aK14"+1+85+5</definedName>
    <definedName name="_ZA260" localSheetId="13">forwcurv!$E$170+"pBE170"+769+0.16+0.2</definedName>
    <definedName name="_ZA260" localSheetId="12">loadfac!$L$14+"aL14"+1+85+5</definedName>
    <definedName name="_ZA261" localSheetId="13">forwcurv!$E$171+"pBE171"+769+0.16+0.2</definedName>
    <definedName name="_ZA261" localSheetId="12">loadfac!$M$14+"aM14"+1+85+5</definedName>
    <definedName name="_ZA262" localSheetId="13">forwcurv!$E$172+"pBE172"+769+0.16+0.2</definedName>
    <definedName name="_ZA262" localSheetId="12">loadfac!$B$15+"aB15"+1+85+5</definedName>
    <definedName name="_ZA263" localSheetId="13">forwcurv!$E$173+"pBE173"+769+0.16+0.2</definedName>
    <definedName name="_ZA263" localSheetId="12">loadfac!$C$15+"aC15"+1+85+5</definedName>
    <definedName name="_ZA264" localSheetId="13">forwcurv!$E$174+"pBE174"+769+0.16+0.2</definedName>
    <definedName name="_ZA264" localSheetId="12">loadfac!$D$15+"aD15"+1+85+5</definedName>
    <definedName name="_ZA265" localSheetId="13">forwcurv!$E$175+"pBE175"+769+0.16+0.2</definedName>
    <definedName name="_ZA265" localSheetId="12">loadfac!$E$15+"aE15"+1+85+5</definedName>
    <definedName name="_ZA266" localSheetId="13">forwcurv!$E$176+"pBE176"+769+0.16+0.2</definedName>
    <definedName name="_ZA266" localSheetId="12">loadfac!$F$15+"aF15"+1+85+5</definedName>
    <definedName name="_ZA267" localSheetId="13">forwcurv!$E$177+"pBE177"+769+0.16+0.2</definedName>
    <definedName name="_ZA267" localSheetId="12">loadfac!$G$15+"aG15"+1+85+5</definedName>
    <definedName name="_ZA268" localSheetId="13">forwcurv!$E$178+"pBE178"+769+0.16+0.2</definedName>
    <definedName name="_ZA268" localSheetId="12">loadfac!$H$15+"aH15"+1+85+5</definedName>
    <definedName name="_ZA269" localSheetId="13">forwcurv!$E$179+"pBE179"+769+0.16+0.2</definedName>
    <definedName name="_ZA269" localSheetId="12">loadfac!$I$15+"aI15"+1+85+5</definedName>
    <definedName name="_ZA270" localSheetId="13">forwcurv!$E$180+"pBE180"+769+0.16+0.2</definedName>
    <definedName name="_ZA270" localSheetId="12">loadfac!$J$15+"aJ15"+1+85+5</definedName>
    <definedName name="_ZA271" localSheetId="13">forwcurv!$E$181+"pBE181"+769+0.16+0.2</definedName>
    <definedName name="_ZA271" localSheetId="12">loadfac!$K$15+"aK15"+1+85+5</definedName>
    <definedName name="_ZA272" localSheetId="13">forwcurv!$E$182+"pBE182"+769+0.16+0.2</definedName>
    <definedName name="_ZA272" localSheetId="12">loadfac!$L$15+"aL15"+1+85+5</definedName>
    <definedName name="_ZA273" localSheetId="13">forwcurv!$E$183+"pBE183"+769+0.16+0.2</definedName>
    <definedName name="_ZA273" localSheetId="12">loadfac!$M$15+"aM15"+1+85+5</definedName>
    <definedName name="_ZA274" localSheetId="13">forwcurv!$E$184+"pBE184"+769+0.16+0.2</definedName>
    <definedName name="_ZA274" localSheetId="12">loadfac!$B$16+"aB16"+1+85+5</definedName>
    <definedName name="_ZA275" localSheetId="13">forwcurv!$E$185+"pBE185"+769+0.16+0.2</definedName>
    <definedName name="_ZA275" localSheetId="12">loadfac!$C$16+"aC16"+1+85+5</definedName>
    <definedName name="_ZA276" localSheetId="13">forwcurv!$E$186+"pBE186"+769+0.16+0.2</definedName>
    <definedName name="_ZA276" localSheetId="12">loadfac!$D$16+"aD16"+1+85+5</definedName>
    <definedName name="_ZA277" localSheetId="13">forwcurv!$E$187+"pBE187"+769+0.16+0.2</definedName>
    <definedName name="_ZA277" localSheetId="12">loadfac!$E$16+"aE16"+1+85+5</definedName>
    <definedName name="_ZA278" localSheetId="13">forwcurv!$E$188+"pBE188"+769+0.16+0.2</definedName>
    <definedName name="_ZA278" localSheetId="12">loadfac!$F$16+"aF16"+1+85+5</definedName>
    <definedName name="_ZA279" localSheetId="13">forwcurv!$E$189+"pBE189"+769+0.16+0.2</definedName>
    <definedName name="_ZA279" localSheetId="12">loadfac!$G$16+"aG16"+1+85+5</definedName>
    <definedName name="_ZA280" localSheetId="13">forwcurv!$E$190+"pBE190"+769+0.16+0.2</definedName>
    <definedName name="_ZA280" localSheetId="12">loadfac!$H$16+"aH16"+1+85+5</definedName>
    <definedName name="_ZA281" localSheetId="13">forwcurv!$E$191+"pBE191"+769+0.16+0.2</definedName>
    <definedName name="_ZA281" localSheetId="12">loadfac!$I$16+"aI16"+1+85+5</definedName>
    <definedName name="_ZA282" localSheetId="13">forwcurv!$E$192+"pBE192"+769+0.16+0.2</definedName>
    <definedName name="_ZA282" localSheetId="12">loadfac!$J$16+"aJ16"+1+85+5</definedName>
    <definedName name="_ZA283" localSheetId="13">forwcurv!$E$193+"pBE193"+769+0.16+0.2</definedName>
    <definedName name="_ZA283" localSheetId="12">loadfac!$K$16+"aK16"+1+85+5</definedName>
    <definedName name="_ZA284" localSheetId="13">forwcurv!$E$194+"pBE194"+769+0.16+0.2</definedName>
    <definedName name="_ZA284" localSheetId="12">loadfac!$L$16+"aL16"+1+85+5</definedName>
    <definedName name="_ZA285" localSheetId="13">forwcurv!$E$195+"pBE195"+769+0.16+0.2</definedName>
    <definedName name="_ZA285" localSheetId="12">loadfac!$M$16+"aM16"+1+85+5</definedName>
    <definedName name="_ZA286" localSheetId="13">forwcurv!$E$196+"pBE196"+769+0.16+0.2</definedName>
    <definedName name="_ZA286" localSheetId="12">loadfac!$B$17+"aB17"+1+85+5</definedName>
    <definedName name="_ZA287" localSheetId="13">forwcurv!$E$197+"pBE197"+769+0.16+0.2</definedName>
    <definedName name="_ZA287" localSheetId="12">loadfac!$C$17+"aC17"+1+85+5</definedName>
    <definedName name="_ZA288" localSheetId="13">forwcurv!$E$198+"pBE198"+769+0.16+0.2</definedName>
    <definedName name="_ZA288" localSheetId="12">loadfac!$D$17+"aD17"+1+85+5</definedName>
    <definedName name="_ZA289" localSheetId="13">forwcurv!$E$199+"pBE199"+769+0.16+0.2</definedName>
    <definedName name="_ZA289" localSheetId="12">loadfac!$E$17+"aE17"+1+85+5</definedName>
    <definedName name="_ZA290" localSheetId="13">forwcurv!$E$200+"pBE200"+769+0.16+0.2</definedName>
    <definedName name="_ZA290" localSheetId="12">loadfac!$F$17+"aF17"+1+85+5</definedName>
    <definedName name="_ZA291" localSheetId="13">forwcurv!$E$201+"pBE201"+769+0.16+0.2</definedName>
    <definedName name="_ZA291" localSheetId="12">loadfac!$G$17+"aG17"+1+85+5</definedName>
    <definedName name="_ZA292" localSheetId="13">forwcurv!$E$202+"pBE202"+769+0.16+0.2</definedName>
    <definedName name="_ZA292" localSheetId="12">loadfac!$H$17+"aH17"+1+85+5</definedName>
    <definedName name="_ZA293" localSheetId="13">forwcurv!$E$203+"pBE203"+769+0.16+0.2</definedName>
    <definedName name="_ZA293" localSheetId="12">loadfac!$I$17+"aI17"+1+85+5</definedName>
    <definedName name="_ZA294" localSheetId="13">forwcurv!$E$204+"pBE204"+769+0.16+0.2</definedName>
    <definedName name="_ZA294" localSheetId="12">loadfac!$J$17+"aJ17"+1+85+5</definedName>
    <definedName name="_ZA295" localSheetId="13">forwcurv!$E$205+"pBE205"+769+0.16+0.2</definedName>
    <definedName name="_ZA295" localSheetId="12">loadfac!$K$17+"aK17"+1+85+5</definedName>
    <definedName name="_ZA296" localSheetId="13">forwcurv!$E$206+"pBE206"+769+0.16+0.2</definedName>
    <definedName name="_ZA296" localSheetId="12">loadfac!$L$17+"aL17"+1+85+5</definedName>
    <definedName name="_ZA297" localSheetId="13">forwcurv!$E$207+"pBE207"+769+0.16+0.2</definedName>
    <definedName name="_ZA297" localSheetId="12">loadfac!$M$17+"aM17"+1+85+5</definedName>
    <definedName name="_ZA298" localSheetId="13">forwcurv!$E$208+"pBE208"+769+0.16+0.2</definedName>
    <definedName name="_ZA299" localSheetId="13">forwcurv!$E$209+"pBE209"+769+0.16+0.2</definedName>
    <definedName name="_ZA300" localSheetId="13">forwcurv!$E$210+"pBE210"+769+0.16+0.2</definedName>
    <definedName name="_ZA301" localSheetId="13">forwcurv!$E$211+"pBE211"+769+0.16+0.2</definedName>
    <definedName name="_ZA302" localSheetId="13">forwcurv!$E$212+"pBE212"+769+0.16+0.2</definedName>
    <definedName name="_ZA303" localSheetId="13">forwcurv!$E$213+"pBE213"+769+0.16+0.2</definedName>
    <definedName name="_ZA304" localSheetId="13">forwcurv!$D$10+"aD10"+17153+0+1</definedName>
    <definedName name="_ZA305" localSheetId="13">forwcurv!$D$11+"aD11"+17153+0+1</definedName>
    <definedName name="_ZA306" localSheetId="13">forwcurv!$D$12+"aD9"+16929+0+1</definedName>
    <definedName name="_ZA307" localSheetId="13">forwcurv!$D$13+"aD10"+16929+0+1</definedName>
    <definedName name="_ZA308" localSheetId="13">forwcurv!$D$14+"aD11"+16929+0+1</definedName>
    <definedName name="_ZA309" localSheetId="13">forwcurv!$D$15+"aD12"+16929+0+1</definedName>
    <definedName name="_ZA310" localSheetId="13">forwcurv!$D$16+"aD13"+16929+0+1</definedName>
    <definedName name="_ZA311" localSheetId="13">forwcurv!$D$17+"aD14"+16929+0+1</definedName>
    <definedName name="_ZA312" localSheetId="13">forwcurv!$D$18+"aD15"+16929+0+1</definedName>
    <definedName name="_ZA313" localSheetId="13">forwcurv!$D$19+"aD16"+16929+0+1</definedName>
    <definedName name="_ZA314" localSheetId="13">forwcurv!$D$20+"aD17"+16929+0+1</definedName>
    <definedName name="_ZA315" localSheetId="13">forwcurv!$D$21+"aD18"+16929+0+1</definedName>
    <definedName name="_ZA316" localSheetId="13">forwcurv!$D$22+"aD19"+16929+0+1</definedName>
    <definedName name="_ZA317" localSheetId="13">forwcurv!$D$23+"aD20"+16929+0+1</definedName>
    <definedName name="_ZA318" localSheetId="13">forwcurv!$D$24+"aD21"+16929+0+1</definedName>
    <definedName name="_ZA319" localSheetId="13">forwcurv!$D$25+"aD22"+16929+0+1</definedName>
    <definedName name="_ZA320" localSheetId="13">forwcurv!$D$26+"aD23"+16929+0+1</definedName>
    <definedName name="_ZA321" localSheetId="13">forwcurv!$D$27+"aD24"+16929+0+1</definedName>
    <definedName name="_ZA322" localSheetId="13">forwcurv!$D$28+"aD25"+16929+0+1</definedName>
    <definedName name="_ZA323" localSheetId="13">forwcurv!$D$29+"aD26"+16929+0+1</definedName>
    <definedName name="_ZA324" localSheetId="13">forwcurv!$D$30+"aD27"+16929+0+1</definedName>
    <definedName name="_ZA325" localSheetId="13">forwcurv!$D$31+"aD28"+16929+0+1</definedName>
    <definedName name="_ZA326" localSheetId="13">forwcurv!$D$32+"aD29"+16929+0+1</definedName>
    <definedName name="_ZA327" localSheetId="13">forwcurv!$D$33+"aD30"+16929+0+1</definedName>
    <definedName name="_ZA328" localSheetId="13">forwcurv!$D$34+"aD31"+16929+0+1</definedName>
    <definedName name="_ZA329" localSheetId="13">forwcurv!$D$35+"aD32"+16929+0+1</definedName>
    <definedName name="_ZA330" localSheetId="13">forwcurv!$D$36+"aD33"+16929+0+1</definedName>
    <definedName name="_ZA331" localSheetId="13">forwcurv!$D$37+"aD34"+16929+0+1</definedName>
    <definedName name="_ZA332" localSheetId="13">forwcurv!$D$38+"aD35"+16929+0+1</definedName>
    <definedName name="_ZA333" localSheetId="13">forwcurv!$D$39+"aD36"+16929+0+1</definedName>
    <definedName name="_ZA334" localSheetId="13">forwcurv!$D$40+"aD37"+16929+0+1</definedName>
    <definedName name="_ZA335" localSheetId="13">forwcurv!$D$41+"aD38"+16929+0+1</definedName>
    <definedName name="_ZA336" localSheetId="13">forwcurv!$D$42+"aD39"+16929+0+1</definedName>
    <definedName name="_ZA337" localSheetId="13">forwcurv!$D$43+"aD40"+16929+0+1</definedName>
    <definedName name="_ZA338" localSheetId="13">forwcurv!$D$44+"aD41"+16929+0+1</definedName>
    <definedName name="_ZA339" localSheetId="13">forwcurv!$D$45+"aD42"+16929+0+1</definedName>
    <definedName name="_ZA340" localSheetId="13">forwcurv!$D$46+"aD43"+16929+0+1</definedName>
    <definedName name="_ZA341" localSheetId="13">forwcurv!$D$47+"aD44"+16929+0+1</definedName>
    <definedName name="_ZA342" localSheetId="13">forwcurv!$D$48+"aD45"+16929+0+1</definedName>
    <definedName name="_ZA343" localSheetId="13">forwcurv!$D$49+"aD46"+16929+0+1</definedName>
    <definedName name="_ZA344" localSheetId="13">forwcurv!$D$50+"aD47"+16929+0+1</definedName>
    <definedName name="_ZA345" localSheetId="13">forwcurv!$D$51+"aD48"+16929+0+1</definedName>
    <definedName name="_ZA346" localSheetId="13">forwcurv!$D$52+"aD49"+16929+0+1</definedName>
    <definedName name="_ZA347" localSheetId="13">forwcurv!$D$53+"aD50"+16929+0+1</definedName>
    <definedName name="_ZA348" localSheetId="13">forwcurv!$D$54+"aD51"+16929+0+1</definedName>
    <definedName name="_ZA349" localSheetId="13">forwcurv!$D$55+"aD52"+16929+0+1</definedName>
    <definedName name="_ZA350" localSheetId="13">forwcurv!$D$56+"aD53"+16929+0+1</definedName>
    <definedName name="_ZA351" localSheetId="13">forwcurv!$D$57+"aD54"+16929+0+1</definedName>
    <definedName name="_ZA352" localSheetId="13">forwcurv!$D$58+"aD55"+16929+0+1</definedName>
    <definedName name="_ZA353" localSheetId="13">forwcurv!$D$59+"aD56"+16929+0+1</definedName>
    <definedName name="_ZA354" localSheetId="13">forwcurv!$D$60+"aD57"+16929+0+1</definedName>
    <definedName name="_ZA355" localSheetId="13">forwcurv!$D$61+"aD58"+16929+0+1</definedName>
    <definedName name="_ZA356" localSheetId="13">forwcurv!$D$62+"aD59"+16929+0+1</definedName>
    <definedName name="_ZA357" localSheetId="13">forwcurv!$D$63+"aD60"+16929+0+1</definedName>
    <definedName name="_ZA358" localSheetId="13">forwcurv!$D$64+"aD61"+16929+0+1</definedName>
    <definedName name="_ZA359" localSheetId="13">forwcurv!$D$65+"aD62"+16929+0+1</definedName>
    <definedName name="_ZA360" localSheetId="13">forwcurv!$D$66+"aD63"+16929+0+1</definedName>
    <definedName name="_ZA361" localSheetId="13">forwcurv!$D$67+"aD64"+16929+0+1</definedName>
    <definedName name="_ZA362" localSheetId="13">forwcurv!$D$68+"aD65"+16929+0+1</definedName>
    <definedName name="_ZA363" localSheetId="13">forwcurv!$D$69+"aD66"+16929+0+1</definedName>
    <definedName name="_ZA364" localSheetId="13">forwcurv!$D$70+"aD67"+16929+0+1</definedName>
    <definedName name="_ZA365" localSheetId="13">forwcurv!$D$71+"aD68"+16929+0+1</definedName>
    <definedName name="_ZA366" localSheetId="13">forwcurv!$D$72+"aD69"+16929+0+1</definedName>
    <definedName name="_ZA367" localSheetId="13">forwcurv!$D$73+"aD70"+16929+0+1</definedName>
    <definedName name="_ZA368" localSheetId="13">forwcurv!$D$74+"aD71"+16929+0+1</definedName>
    <definedName name="_ZA369" localSheetId="13">forwcurv!$D$75+"aD72"+16929+0+1</definedName>
    <definedName name="_ZA370" localSheetId="13">forwcurv!$D$76+"aD73"+16929+0+1</definedName>
    <definedName name="_ZA371" localSheetId="13">forwcurv!$D$77+"aD74"+16929+0+1</definedName>
    <definedName name="_ZA372" localSheetId="13">forwcurv!$D$78+"aD75"+16929+0+1</definedName>
    <definedName name="_ZA373" localSheetId="13">forwcurv!$D$79+"aD76"+16929+0+1</definedName>
    <definedName name="_ZA374" localSheetId="13">forwcurv!$D$80+"aD77"+16929+0+1</definedName>
    <definedName name="_ZA375" localSheetId="13">forwcurv!$D$81+"aD78"+16929+0+1</definedName>
    <definedName name="_ZA376" localSheetId="13">forwcurv!$D$82+"aD79"+16929+0+1</definedName>
    <definedName name="_ZA377" localSheetId="13">forwcurv!$D$83+"aD80"+16929+0+1</definedName>
    <definedName name="_ZA378" localSheetId="13">forwcurv!$D$84+"aD81"+16929+0+1</definedName>
    <definedName name="_ZA379" localSheetId="13">forwcurv!$D$85+"aD82"+16929+0+1</definedName>
    <definedName name="_ZA380" localSheetId="13">forwcurv!$D$86+"aD83"+16929+0+1</definedName>
    <definedName name="_ZA381" localSheetId="13">forwcurv!$D$87+"aD84"+16929+0+1</definedName>
    <definedName name="_ZA382" localSheetId="13">forwcurv!$D$88+"aD85"+16929+0+1</definedName>
    <definedName name="_ZA383" localSheetId="13">forwcurv!$D$89+"aD86"+16929+0+1</definedName>
    <definedName name="_ZA384" localSheetId="13">forwcurv!$D$90+"aD87"+16929+0+1</definedName>
    <definedName name="_ZA385" localSheetId="13">forwcurv!$D$91+"aD88"+16929+0+1</definedName>
    <definedName name="_ZA386" localSheetId="13">forwcurv!$D$92+"aD89"+16929+0+1</definedName>
    <definedName name="_ZA387" localSheetId="13">forwcurv!$D$93+"aD90"+16929+0+1</definedName>
    <definedName name="_ZA388" localSheetId="13">forwcurv!$D$94+"aD91"+16929+0+1</definedName>
    <definedName name="_ZA389" localSheetId="13">forwcurv!$D$95+"aD92"+16929+0+1</definedName>
    <definedName name="_ZA390" localSheetId="13">forwcurv!$D$96+"aD93"+16929+0+1</definedName>
    <definedName name="_ZA391" localSheetId="13">forwcurv!$D$97+"aD94"+16929+0+1</definedName>
    <definedName name="_ZA392" localSheetId="13">forwcurv!$D$98+"aD95"+16929+0+1</definedName>
    <definedName name="_ZA393" localSheetId="13">forwcurv!$D$99+"aD96"+16929+0+1</definedName>
    <definedName name="_ZA394" localSheetId="13">forwcurv!$D$100+"aD97"+16929+0+1</definedName>
    <definedName name="_ZA395" localSheetId="13">forwcurv!$D$101+"aD98"+16929+0+1</definedName>
    <definedName name="_ZA396" localSheetId="13">forwcurv!$D$102+"aD99"+16929+0+1</definedName>
    <definedName name="_ZA397" localSheetId="13">forwcurv!$D$103+"aD100"+16929+0+1</definedName>
    <definedName name="_ZA398" localSheetId="13">forwcurv!$D$104+"aD101"+16929+0+1</definedName>
    <definedName name="_ZA399" localSheetId="13">forwcurv!$D$105+"aD102"+16929+0+1</definedName>
    <definedName name="_ZA400" localSheetId="13">forwcurv!$D$106+"aD103"+16929+0+1</definedName>
    <definedName name="_ZA401" localSheetId="13">forwcurv!$D$107+"aD104"+16929+0+1</definedName>
    <definedName name="_ZA402" localSheetId="13">forwcurv!$D$108+"aD105"+16929+0+1</definedName>
    <definedName name="_ZA403" localSheetId="13">forwcurv!$D$109+"aD106"+16929+0+1</definedName>
    <definedName name="_ZA404" localSheetId="13">forwcurv!$D$110+"aD107"+16929+0+1</definedName>
    <definedName name="_ZA405" localSheetId="13">forwcurv!$D$111+"aD108"+16929+0+1</definedName>
    <definedName name="_ZA406" localSheetId="13">forwcurv!$D$112+"aD109"+16929+0+1</definedName>
    <definedName name="_ZA407" localSheetId="13">forwcurv!$D$113+"aD110"+16929+0+1</definedName>
    <definedName name="_ZA408" localSheetId="13">forwcurv!$D$114+"aD111"+16929+0+1</definedName>
    <definedName name="_ZA409" localSheetId="13">forwcurv!$D$115+"aD112"+16929+0+1</definedName>
    <definedName name="_ZA410" localSheetId="13">forwcurv!$D$116+"aD113"+16929+0+1</definedName>
    <definedName name="_ZA411" localSheetId="13">forwcurv!$D$117+"aD114"+16929+0+1</definedName>
    <definedName name="_ZA412" localSheetId="13">forwcurv!$D$118+"aD115"+16929+0+1</definedName>
    <definedName name="_ZA413" localSheetId="13">forwcurv!$D$119+"aD116"+16929+0+1</definedName>
    <definedName name="_ZA414" localSheetId="13">forwcurv!$D$120+"aD117"+16929+0+1</definedName>
    <definedName name="_ZA415" localSheetId="13">forwcurv!$D$121+"aD118"+16929+0+1</definedName>
    <definedName name="_ZA416" localSheetId="13">forwcurv!$D$122+"aD119"+16929+0+1</definedName>
    <definedName name="_ZA417" localSheetId="13">forwcurv!$D$123+"aD120"+16929+0+1</definedName>
    <definedName name="_ZA418" localSheetId="13">forwcurv!$D$124+"aD121"+16929+0+1</definedName>
    <definedName name="_ZA419" localSheetId="13">forwcurv!$D$125+"aD122"+16929+0+1</definedName>
    <definedName name="_ZA420" localSheetId="13">forwcurv!$D$126+"aD123"+16929+0+1</definedName>
    <definedName name="_ZA421" localSheetId="13">forwcurv!$D$127+"aD124"+16929+0+1</definedName>
    <definedName name="_ZA422" localSheetId="13">forwcurv!$D$128+"aD125"+16929+0+1</definedName>
    <definedName name="_ZA423" localSheetId="13">forwcurv!$D$129+"aD126"+16929+0+1</definedName>
    <definedName name="_ZA424" localSheetId="13">forwcurv!$D$130+"aD127"+16929+0+1</definedName>
    <definedName name="_ZA425" localSheetId="13">forwcurv!$D$131+"aD128"+16929+0+1</definedName>
    <definedName name="_ZA426" localSheetId="13">forwcurv!$D$132+"aD129"+16929+0+1</definedName>
    <definedName name="_ZA427" localSheetId="13">forwcurv!$D$133+"aD130"+16929+0+1</definedName>
    <definedName name="_ZA428" localSheetId="13">forwcurv!$D$134+"aD131"+16929+0+1</definedName>
    <definedName name="_ZA429" localSheetId="13">forwcurv!$D$135+"aD132"+16929+0+1</definedName>
    <definedName name="_ZA430" localSheetId="13">forwcurv!$D$136+"aD133"+16929+0+1</definedName>
    <definedName name="_ZA431" localSheetId="13">forwcurv!$D$137+"aD134"+16929+0+1</definedName>
    <definedName name="_ZA432" localSheetId="13">forwcurv!$D$138+"aD135"+16929+0+1</definedName>
    <definedName name="_ZA433" localSheetId="13">forwcurv!$D$139+"aD136"+16929+0+1</definedName>
    <definedName name="_ZA434" localSheetId="13">forwcurv!$D$140+"aD137"+16929+0+1</definedName>
    <definedName name="_ZA435" localSheetId="13">forwcurv!$D$141+"aD138"+16929+0+1</definedName>
    <definedName name="_ZA436" localSheetId="13">forwcurv!$D$142+"aD139"+16929+0+1</definedName>
    <definedName name="_ZA437" localSheetId="13">forwcurv!$D$143+"aD140"+16929+0+1</definedName>
    <definedName name="_ZA438" localSheetId="13">forwcurv!$D$144+"aD141"+16929+0+1</definedName>
    <definedName name="_ZA439" localSheetId="13">forwcurv!$D$145+"aD142"+16929+0+1</definedName>
    <definedName name="_ZA440" localSheetId="13">forwcurv!$D$146+"aD143"+16929+0+1</definedName>
    <definedName name="_ZA441" localSheetId="13">forwcurv!$D$147+"aD144"+16929+0+1</definedName>
    <definedName name="_ZA442" localSheetId="13">forwcurv!$D$148+"aD145"+16929+0+1</definedName>
    <definedName name="_ZA443" localSheetId="13">forwcurv!$D$149+"aD146"+16929+0+1</definedName>
    <definedName name="_ZA444" localSheetId="13">forwcurv!$D$150+"aD147"+16929+0+1</definedName>
    <definedName name="_ZA445" localSheetId="13">forwcurv!$D$151+"aD148"+16929+0+1</definedName>
    <definedName name="_ZA446" localSheetId="13">forwcurv!$D$152+"aD149"+16929+0+1</definedName>
    <definedName name="_ZA447" localSheetId="13">forwcurv!$D$153+"aD150"+16929+0+1</definedName>
    <definedName name="_ZA448" localSheetId="13">forwcurv!$D$154+"aD151"+16929+0+1</definedName>
    <definedName name="_ZA449" localSheetId="13">forwcurv!$D$155+"aD152"+16929+0+1</definedName>
    <definedName name="_ZA450" localSheetId="13">forwcurv!$D$156+"aD153"+16929+0+1</definedName>
    <definedName name="_ZA451" localSheetId="13">forwcurv!$D$157+"aD154"+16929+0+1</definedName>
    <definedName name="_ZA452" localSheetId="13">forwcurv!$D$158+"aD155"+16929+0+1</definedName>
    <definedName name="_ZA453" localSheetId="13">forwcurv!$D$159+"aD156"+16929+0+1</definedName>
    <definedName name="_ZA454" localSheetId="13">forwcurv!$D$160+"aD157"+16929+0+1</definedName>
    <definedName name="_ZA455" localSheetId="13">forwcurv!$D$161+"aD158"+16929+0+1</definedName>
    <definedName name="_ZA456" localSheetId="13">forwcurv!$D$162+"aD159"+16929+0+1</definedName>
    <definedName name="_ZA457" localSheetId="13">forwcurv!$D$163+"aD160"+16929+0+1</definedName>
    <definedName name="_ZA458" localSheetId="13">forwcurv!$D$164+"aD161"+16929+0+1</definedName>
    <definedName name="_ZA459" localSheetId="13">forwcurv!$D$165+"aD162"+16929+0+1</definedName>
    <definedName name="_ZA460" localSheetId="13">forwcurv!$D$166+"aD163"+16929+0+1</definedName>
    <definedName name="_ZA461" localSheetId="13">forwcurv!$D$167+"aD164"+16929+0+1</definedName>
    <definedName name="_ZA462" localSheetId="13">forwcurv!$D$168+"aD165"+16929+0+1</definedName>
    <definedName name="_ZA463" localSheetId="13">forwcurv!$D$169+"aD166"+16929+0+1</definedName>
    <definedName name="_ZA464" localSheetId="13">forwcurv!$D$170+"aD167"+16929+0+1</definedName>
    <definedName name="_ZA465" localSheetId="13">forwcurv!$D$171+"aD168"+16929+0+1</definedName>
    <definedName name="_ZA466" localSheetId="13">forwcurv!$D$172+"aD169"+16929+0+1</definedName>
    <definedName name="_ZA467" localSheetId="13">forwcurv!$D$173+"aD170"+16929+0+1</definedName>
    <definedName name="_ZA468" localSheetId="13">forwcurv!$D$174+"aD171"+16929+0+1</definedName>
    <definedName name="_ZA469" localSheetId="13">forwcurv!$D$175+"aD172"+16929+0+1</definedName>
    <definedName name="_ZA470" localSheetId="13">forwcurv!$D$176+"aD173"+16929+0+1</definedName>
    <definedName name="_ZA471" localSheetId="13">forwcurv!$D$177+"aD174"+16929+0+1</definedName>
    <definedName name="_ZA472" localSheetId="13">forwcurv!$D$178+"aD175"+16929+0+1</definedName>
    <definedName name="_ZA473" localSheetId="13">forwcurv!$D$179+"aD176"+16929+0+1</definedName>
    <definedName name="_ZA474" localSheetId="13">forwcurv!$D$180+"aD177"+16929+0+1</definedName>
    <definedName name="_ZA475" localSheetId="13">forwcurv!$D$181+"aD178"+16929+0+1</definedName>
    <definedName name="_ZA476" localSheetId="13">forwcurv!$D$182+"aD179"+16929+0+1</definedName>
    <definedName name="_ZA477" localSheetId="13">forwcurv!$D$183+"aD180"+16929+0+1</definedName>
    <definedName name="_ZA478" localSheetId="13">forwcurv!$D$184+"aD181"+16929+0+1</definedName>
    <definedName name="_ZA479" localSheetId="13">forwcurv!$D$185+"aD182"+16929+0+1</definedName>
    <definedName name="_ZA480" localSheetId="13">forwcurv!$D$186+"aD183"+16929+0+1</definedName>
    <definedName name="_ZA481" localSheetId="13">forwcurv!$D$187+"aD184"+16929+0+1</definedName>
    <definedName name="_ZA482" localSheetId="13">forwcurv!$D$188+"aD185"+16929+0+1</definedName>
    <definedName name="_ZA483" localSheetId="13">forwcurv!$D$189+"aD186"+16929+0+1</definedName>
    <definedName name="_ZA484" localSheetId="13">forwcurv!$D$190+"aD187"+16929+0+1</definedName>
    <definedName name="_ZA485" localSheetId="13">forwcurv!$D$191+"aD188"+16929+0+1</definedName>
    <definedName name="_ZA486" localSheetId="13">forwcurv!$D$192+"aD189"+16929+0+1</definedName>
    <definedName name="_ZA487" localSheetId="13">forwcurv!$D$193+"aD190"+16929+0+1</definedName>
    <definedName name="_ZA488" localSheetId="13">forwcurv!$D$194+"aD191"+16929+0+1</definedName>
    <definedName name="_ZA489" localSheetId="13">forwcurv!$D$195+"aD192"+16929+0+1</definedName>
    <definedName name="_ZA490" localSheetId="13">forwcurv!$D$196+"aD193"+16929+0+1</definedName>
    <definedName name="_ZA491" localSheetId="13">forwcurv!$D$197+"aD194"+16929+0+1</definedName>
    <definedName name="_ZA492" localSheetId="13">forwcurv!$D$198+"aD195"+16929+0+1</definedName>
    <definedName name="_ZA493" localSheetId="13">forwcurv!$D$199+"aD196"+16929+0+1</definedName>
    <definedName name="_ZA494" localSheetId="13">forwcurv!$D$200+"aD197"+16929+0+1</definedName>
    <definedName name="_ZA495" localSheetId="13">forwcurv!$D$201+"aD198"+16929+0+1</definedName>
    <definedName name="_ZA496" localSheetId="13">forwcurv!$D$202+"aD199"+16929+0+1</definedName>
    <definedName name="_ZA497" localSheetId="13">forwcurv!$D$203+"aD200"+16929+0+1</definedName>
    <definedName name="_ZA498" localSheetId="13">forwcurv!$D$204+"aD201"+16929+0+1</definedName>
    <definedName name="_ZA499" localSheetId="13">forwcurv!$D$205+"aD202"+16929+0+1</definedName>
    <definedName name="_ZA500" localSheetId="13">forwcurv!$D$206+"aD203"+16929+0+1</definedName>
    <definedName name="_ZA501" localSheetId="13">forwcurv!$D$207+"aD204"+16929+0+1</definedName>
    <definedName name="_ZA502" localSheetId="13">forwcurv!$D$208+"aD205"+16929+0+1</definedName>
    <definedName name="_ZA503" localSheetId="13">forwcurv!$D$209+"aD206"+16929+0+1</definedName>
    <definedName name="_ZA504" localSheetId="13">forwcurv!$D$210+"aD207"+16929+0+1</definedName>
    <definedName name="_ZA505" localSheetId="13">forwcurv!$D$211+"aD208"+16929+0+1</definedName>
    <definedName name="_ZA506" localSheetId="13">forwcurv!$D$212+"aD209"+16929+0+1</definedName>
    <definedName name="_ZA507" localSheetId="13">forwcurv!$D$213+"aD213"+17153+0+1</definedName>
    <definedName name="_ZA508" localSheetId="13">forwcurv!$D$214+"aD214"+17153+0+1</definedName>
    <definedName name="_ZA509" localSheetId="13">forwcurv!$E$214+"pBE214"+769+0.16+0.2</definedName>
    <definedName name="_ZA510" localSheetId="13">forwcurv!$D$215+"aD215"+17153+0+1</definedName>
    <definedName name="_ZA511" localSheetId="13">forwcurv!$E$215+"pBE215"+769+0.16+0.2</definedName>
    <definedName name="_ZA512" localSheetId="13">forwcurv!$D$216+"aD216"+17153+0+1</definedName>
    <definedName name="_ZA513" localSheetId="13">forwcurv!$E$216+"pBE216"+769+0.16+0.2</definedName>
    <definedName name="_ZA514" localSheetId="13">forwcurv!$D$217+"aD217"+17153+0+1</definedName>
    <definedName name="_ZA515" localSheetId="13">forwcurv!$E$217+"pBE217"+769+0.16+0.2</definedName>
    <definedName name="_ZA516" localSheetId="13">forwcurv!$D$218+"aD218"+17153+0+1</definedName>
    <definedName name="_ZA517" localSheetId="13">forwcurv!$E$218+"pBE218"+769+0.16+0.2</definedName>
    <definedName name="_ZA518" localSheetId="13">forwcurv!$D$219+"aD219"+17153+0+1</definedName>
    <definedName name="_ZA519" localSheetId="13">forwcurv!$E$219+"pBE219"+769+0.16+0.2</definedName>
    <definedName name="_ZA520" localSheetId="13">forwcurv!$D$220+"aD220"+17153+0+1</definedName>
    <definedName name="_ZA521" localSheetId="13">forwcurv!$E$220+"pBE220"+769+0.16+0.2</definedName>
    <definedName name="_ZA522" localSheetId="13">forwcurv!$D$221+"aD221"+17153+0+1</definedName>
    <definedName name="_ZA523" localSheetId="13">forwcurv!$E$221+"pBE221"+769+0.16+0.2</definedName>
    <definedName name="_ZA524" localSheetId="13">forwcurv!$D$222+"aD222"+17153+0+1</definedName>
    <definedName name="_ZA525" localSheetId="13">forwcurv!$E$222+"pBE222"+769+0.16+0.2</definedName>
    <definedName name="_ZA526" localSheetId="13">forwcurv!$D$223+"aD223"+17153+0+1</definedName>
    <definedName name="_ZA527" localSheetId="13">forwcurv!$E$223+"pBE223"+769+0.16+0.2</definedName>
    <definedName name="_ZA528" localSheetId="13">forwcurv!$D$224+"aD224"+17153+0+1</definedName>
    <definedName name="_ZA529" localSheetId="13">forwcurv!$E$224+"pBE224"+769+0.16+0.2</definedName>
    <definedName name="_ZA530" localSheetId="13">forwcurv!$D$225+"aD225"+17153+0+1</definedName>
    <definedName name="_ZA531" localSheetId="13">forwcurv!$E$225+"pBE225"+769+0.16+0.2</definedName>
    <definedName name="_ZA532" localSheetId="13">forwcurv!$D$226+"aD226"+17153+0+1</definedName>
    <definedName name="_ZA533" localSheetId="13">forwcurv!$E$226+"pBE226"+769+0.16+0.2</definedName>
    <definedName name="_ZA534" localSheetId="13">forwcurv!$D$227+"aD227"+17153+0+1</definedName>
    <definedName name="_ZA535" localSheetId="13">forwcurv!$E$227+"pBE227"+769+0.16+0.2</definedName>
    <definedName name="_ZA536" localSheetId="13">forwcurv!$D$228+"aD228"+17153+0+1</definedName>
    <definedName name="_ZA537" localSheetId="13">forwcurv!$E$228+"pBE228"+769+0.16+0.2</definedName>
    <definedName name="_ZA538" localSheetId="13">forwcurv!$D$229+"aD229"+17153+0+1</definedName>
    <definedName name="_ZA539" localSheetId="13">forwcurv!$E$229+"pBE229"+769+0.16+0.2</definedName>
    <definedName name="_ZA540" localSheetId="13">forwcurv!$D$230+"aD230"+17153+0+1</definedName>
    <definedName name="_ZA541" localSheetId="13">forwcurv!$E$230+"pBE230"+769+0.16+0.2</definedName>
    <definedName name="_ZA542" localSheetId="13">forwcurv!$D$231+"aD231"+17153+0+1</definedName>
    <definedName name="_ZA543" localSheetId="13">forwcurv!$E$231+"pBE231"+769+0.16+0.2</definedName>
    <definedName name="_ZA544" localSheetId="13">forwcurv!$D$232+"aD232"+17153+0+1</definedName>
    <definedName name="_ZA545" localSheetId="13">forwcurv!$E$232+"pBE232"+769+0.16+0.2</definedName>
    <definedName name="_ZA546" localSheetId="13">forwcurv!$D$233+"aD233"+17153+0+1</definedName>
    <definedName name="_ZA547" localSheetId="13">forwcurv!$E$233+"pBE233"+769+0.16+0.2</definedName>
    <definedName name="_ZA548" localSheetId="13">forwcurv!$D$234+"aD234"+17153+0+1</definedName>
    <definedName name="_ZA549" localSheetId="13">forwcurv!$E$234+"pBE234"+769+0.16+0.2</definedName>
    <definedName name="_ZA550" localSheetId="13">forwcurv!$D$235+"aD235"+17153+0+1</definedName>
    <definedName name="_ZA551" localSheetId="13">forwcurv!$E$235+"pBE235"+769+0.16+0.2</definedName>
    <definedName name="_ZA552" localSheetId="13">forwcurv!$D$236+"aD236"+17153+0+1</definedName>
    <definedName name="_ZA553" localSheetId="13">forwcurv!$E$236+"pBE236"+769+0.16+0.2</definedName>
    <definedName name="_ZA554" localSheetId="13">forwcurv!$D$237+"aD237"+17153+0+1</definedName>
    <definedName name="_ZA555" localSheetId="13">forwcurv!$E$237+"pBE237"+769+0.16+0.2</definedName>
    <definedName name="_ZA556" localSheetId="13">forwcurv!$D$238+"aD238"+17153+0+1</definedName>
    <definedName name="_ZA557" localSheetId="13">forwcurv!$E$238+"pBE238"+769+0.16+0.2</definedName>
    <definedName name="_ZA558" localSheetId="13">forwcurv!$D$239+"aD239"+17153+0+1</definedName>
    <definedName name="_ZA559" localSheetId="13">forwcurv!$E$239+"pBE239"+769+0.16+0.2</definedName>
    <definedName name="_ZA560" localSheetId="13">forwcurv!$D$240+"aD240"+17153+0+1</definedName>
    <definedName name="_ZA561" localSheetId="13">forwcurv!$E$240+"pBE240"+769+0.16+0.2</definedName>
    <definedName name="_ZA562" localSheetId="13">forwcurv!$D$241+"aD241"+17153+0+1</definedName>
    <definedName name="_ZA563" localSheetId="13">forwcurv!$E$241+"pBE241"+769+0.16+0.2</definedName>
    <definedName name="_ZA564" localSheetId="13">forwcurv!$D$242+"aD242"+17153+0+1</definedName>
    <definedName name="_ZA565" localSheetId="13">forwcurv!$E$242+"pBE242"+769+0.16+0.2</definedName>
    <definedName name="_ZA566" localSheetId="13">forwcurv!$D$243+"aD243"+17153+0+1</definedName>
    <definedName name="_ZA567" localSheetId="13">forwcurv!$E$243+"pBE243"+769+0.16+0.2</definedName>
    <definedName name="_ZA568" localSheetId="13">forwcurv!$D$244+"aD244"+17153+0+1</definedName>
    <definedName name="_ZA569" localSheetId="13">forwcurv!$E$244+"pBE244"+769+0.16+0.2</definedName>
    <definedName name="_ZA570" localSheetId="13">forwcurv!$D$245+"aD245"+17153+0+1</definedName>
    <definedName name="_ZA571" localSheetId="13">forwcurv!$E$245+"pBE245"+769+0.16+0.2</definedName>
    <definedName name="_ZA572" localSheetId="13">forwcurv!$D$246+"aD246"+17153+0+1</definedName>
    <definedName name="_ZA573" localSheetId="13">forwcurv!$E$246+"pBE246"+769+0.16+0.2</definedName>
    <definedName name="_ZA574" localSheetId="13">forwcurv!$D$247+"aD247"+17153+0+1</definedName>
    <definedName name="_ZA575" localSheetId="13">forwcurv!$E$247+"pBE247"+769+0.16+0.2</definedName>
    <definedName name="_ZA576" localSheetId="13">forwcurv!$D$248+"aD248"+17153+0+1</definedName>
    <definedName name="_ZA577" localSheetId="13">forwcurv!$E$248+"pBE248"+769+0.16+0.2</definedName>
    <definedName name="_ZA578" localSheetId="13">forwcurv!$D$249+"aD249"+17153+0+1</definedName>
    <definedName name="_ZA579" localSheetId="13">forwcurv!$E$249+"pBE249"+769+0.16+0.2</definedName>
    <definedName name="_ZA580" localSheetId="13">forwcurv!$E$250+"pBE250"+769+0.16+0.2</definedName>
    <definedName name="_ZA581" localSheetId="13">forwcurv!$E$251+"pBE251"+769+0.16+0.2</definedName>
    <definedName name="_ZA582" localSheetId="13">forwcurv!$E$252+"pBE252"+769+0.16+0.2</definedName>
    <definedName name="_ZA583" localSheetId="13">forwcurv!$E$253+"pBE253"+769+0.16+0.2</definedName>
    <definedName name="_ZA584" localSheetId="13">forwcurv!$E$254+"pBE254"+769+0.16+0.2</definedName>
    <definedName name="_ZA585" localSheetId="13">forwcurv!$E$255+"pBE255"+769+0.16+0.2</definedName>
    <definedName name="_ZA586" localSheetId="13">forwcurv!$E$256+"pBE256"+769+0.16+0.2</definedName>
    <definedName name="_ZA587" localSheetId="13">forwcurv!$E$257+"pBE257"+769+0.16+0.2</definedName>
    <definedName name="_ZA588" localSheetId="13">forwcurv!$E$258+"pBE258"+769+0.16+0.2</definedName>
    <definedName name="_ZA589" localSheetId="13">forwcurv!$E$259+"pBE259"+769+0.16+0.2</definedName>
    <definedName name="_ZA590" localSheetId="13">forwcurv!$E$260+"pBE260"+769+0.16+0.2</definedName>
    <definedName name="_ZA591" localSheetId="13">forwcurv!$E$261+"pBE261"+769+0.16+0.2</definedName>
    <definedName name="_ZA592" localSheetId="13">forwcurv!$E$262+"pBE262"+769+0.16+0.2</definedName>
    <definedName name="_ZA593" localSheetId="13">forwcurv!$E$263+"pBE263"+769+0.16+0.2</definedName>
    <definedName name="_ZA594" localSheetId="13">forwcurv!$E$264+"pBE264"+769+0.16+0.2</definedName>
    <definedName name="_ZA595" localSheetId="13">forwcurv!$E$265+"pBE265"+769+0.16+0.2</definedName>
    <definedName name="_ZA596" localSheetId="13">forwcurv!$E$266+"pBE266"+769+0.16+0.2</definedName>
    <definedName name="_ZA597" localSheetId="13">forwcurv!$E$267+"pBE267"+769+0.16+0.2</definedName>
    <definedName name="_ZA598" localSheetId="13">forwcurv!$E$268+"pBE268"+769+0.16+0.2</definedName>
    <definedName name="_ZA599" localSheetId="13">forwcurv!$E$269+"pBE269"+769+0.16+0.2</definedName>
    <definedName name="_ZA600" localSheetId="13">forwcurv!$E$270+"pBE270"+769+0.16+0.2</definedName>
    <definedName name="_ZA601" localSheetId="13">forwcurv!$E$271+"pBE271"+769+0.16+0.2</definedName>
    <definedName name="_ZA602" localSheetId="13">forwcurv!$E$272+"pBE272"+769+0.16+0.2</definedName>
    <definedName name="_ZA603" localSheetId="13">forwcurv!$E$273+"pBE273"+769+0.16+0.2</definedName>
    <definedName name="_ZA604" localSheetId="13">forwcurv!$E$274+"pBE274"+769+0.16+0.2</definedName>
    <definedName name="_ZA605" localSheetId="13">forwcurv!$E$275+"pBE275"+769+0.16+0.2</definedName>
    <definedName name="_ZA606" localSheetId="13">forwcurv!$E$276+"pBE276"+769+0.16+0.2</definedName>
    <definedName name="_ZA607" localSheetId="13">forwcurv!$E$277+"pBE277"+769+0.16+0.2</definedName>
    <definedName name="_ZA608" localSheetId="13">forwcurv!$E$278+"pBE278"+769+0.16+0.2</definedName>
    <definedName name="_ZA609" localSheetId="13">forwcurv!$E$279+"pBE279"+769+0.16+0.2</definedName>
    <definedName name="_ZA610" localSheetId="13">forwcurv!$E$280+"pBE280"+769+0.16+0.2</definedName>
    <definedName name="_ZA611" localSheetId="13">forwcurv!$E$281+"pBE281"+769+0.16+0.2</definedName>
    <definedName name="_ZA612" localSheetId="13">forwcurv!$E$282+"pBE282"+769+0.16+0.2</definedName>
    <definedName name="_ZA613" localSheetId="13">forwcurv!$E$283+"pBE283"+769+0.16+0.2</definedName>
    <definedName name="_ZA614" localSheetId="13">forwcurv!$E$284+"pBE284"+769+0.16+0.2</definedName>
    <definedName name="_ZA615" localSheetId="13">forwcurv!$E$285+"pBE285"+769+0.16+0.2</definedName>
    <definedName name="_ZA616" localSheetId="13">forwcurv!$E$286+"pBE286"+769+0.16+0.2</definedName>
    <definedName name="_ZA617" localSheetId="13">forwcurv!$E$287+"pBE287"+769+0.16+0.2</definedName>
    <definedName name="_ZA618" localSheetId="13">forwcurv!$E$288+"pBE288"+769+0.16+0.2</definedName>
    <definedName name="_ZA619" localSheetId="13">forwcurv!$E$289+"pBE289"+769+0.16+0.2</definedName>
    <definedName name="_ZA620" localSheetId="13">forwcurv!$E$290+"pBE290"+769+0.16+0.2</definedName>
    <definedName name="_ZA621" localSheetId="13">forwcurv!$E$291+"pBE291"+769+0.16+0.2</definedName>
    <definedName name="_ZA622" localSheetId="13">forwcurv!$E$292+"pBE292"+769+0.16+0.2</definedName>
    <definedName name="_ZA623" localSheetId="13">forwcurv!$E$293+"pBE293"+769+0.16+0.2</definedName>
    <definedName name="_ZA624" localSheetId="13">forwcurv!$E$294+"pBE294"+769+0.16+0.2</definedName>
    <definedName name="_ZA625" localSheetId="13">forwcurv!$E$295+"pBE295"+769+0.16+0.2</definedName>
    <definedName name="_ZA626" localSheetId="13">forwcurv!$E$296+"pBE296"+769+0.16+0.2</definedName>
    <definedName name="_ZA627" localSheetId="13">forwcurv!$E$297+"pBE297"+769+0.16+0.2</definedName>
    <definedName name="_ZA628" localSheetId="13">forwcurv!$E$298+"pBE298"+769+0.16+0.2</definedName>
    <definedName name="_ZA629" localSheetId="13">forwcurv!$E$299+"pBE299"+769+0.16+0.2</definedName>
    <definedName name="_ZA630" localSheetId="13">forwcurv!$E$300+"pBE300"+769+0.16+0.2</definedName>
    <definedName name="_ZA631" localSheetId="13">forwcurv!$E$301+"pBE301"+769+0.16+0.2</definedName>
    <definedName name="_ZA632" localSheetId="13">forwcurv!$E$302+"pBE302"+769+0.16+0.2</definedName>
    <definedName name="_ZA633" localSheetId="13">forwcurv!$E$303+"pBE303"+769+0.16+0.2</definedName>
    <definedName name="_ZA634" localSheetId="13">forwcurv!$E$304+"pBE304"+769+0.16+0.2</definedName>
    <definedName name="_ZA635" localSheetId="13">forwcurv!$E$305+"pBE305"+769+0.16+0.2</definedName>
    <definedName name="_ZA636" localSheetId="13">forwcurv!$E$306+"pBE306"+769+0.16+0.2</definedName>
    <definedName name="_ZA637" localSheetId="13">forwcurv!$E$307+"pBE307"+769+0.16+0.2</definedName>
    <definedName name="_ZA638" localSheetId="13">forwcurv!$E$308+"pBE308"+769+0.16+0.2</definedName>
    <definedName name="_ZA639" localSheetId="13">forwcurv!$E$309+"pBE309"+769+0.16+0.2</definedName>
    <definedName name="_ZA640" localSheetId="13">forwcurv!$E$310+"pBE310"+769+0.16+0.2</definedName>
    <definedName name="_ZA641" localSheetId="13">forwcurv!$E$311+"pBE311"+769+0.16+0.2</definedName>
    <definedName name="_ZA642" localSheetId="13">forwcurv!$E$312+"pBE312"+769+0.16+0.2</definedName>
    <definedName name="_ZA643" localSheetId="13">forwcurv!$E$313+"pBE313"+769+0.16+0.2</definedName>
    <definedName name="_ZA644" localSheetId="13">forwcurv!$E$314+"pBE314"+769+0.16+0.2</definedName>
    <definedName name="_ZA645" localSheetId="13">forwcurv!$E$315+"pBE315"+769+0.16+0.2</definedName>
    <definedName name="_ZA646" localSheetId="13">forwcurv!$E$316+"pBE316"+769+0.16+0.2</definedName>
    <definedName name="_ZA647" localSheetId="13">forwcurv!$E$317+"pBE317"+769+0.16+0.2</definedName>
    <definedName name="_ZA648" localSheetId="13">forwcurv!$E$318+"pBE318"+769+0.16+0.2</definedName>
    <definedName name="_ZA649" localSheetId="13">forwcurv!$E$319+"pBE319"+769+0.16+0.2</definedName>
    <definedName name="_ZA650" localSheetId="13">forwcurv!$E$320+"pBE320"+769+0.16+0.2</definedName>
    <definedName name="_ZA651" localSheetId="13">forwcurv!$E$321+"pBE321"+769+0.16+0.2</definedName>
    <definedName name="_ZA652" localSheetId="13">forwcurv!$E$322+"pBE322"+769+0.16+0.2</definedName>
    <definedName name="_ZA653" localSheetId="13">forwcurv!$E$323+"pBE323"+769+0.16+0.2</definedName>
    <definedName name="_ZA654" localSheetId="13">forwcurv!$E$324+"pBE324"+769+0.16+0.2</definedName>
    <definedName name="_ZA655" localSheetId="13">forwcurv!$E$325+"pBE325"+769+0.16+0.2</definedName>
    <definedName name="_ZA656" localSheetId="13">forwcurv!$E$326+"pBE326"+769+0.16+0.2</definedName>
    <definedName name="_ZA657" localSheetId="13">forwcurv!$E$327+"pBE327"+769+0.16+0.2</definedName>
    <definedName name="_ZA658" localSheetId="13">forwcurv!$E$328+"pBE328"+769+0.16+0.2</definedName>
    <definedName name="_ZA659" localSheetId="13">forwcurv!$E$329+"pBE329"+769+0.16+0.2</definedName>
    <definedName name="_ZA660" localSheetId="13">forwcurv!$E$330+"pBE330"+769+0.16+0.2</definedName>
    <definedName name="_ZA661" localSheetId="13">forwcurv!$E$331+"pBE331"+769+0.16+0.2</definedName>
    <definedName name="_ZA662" localSheetId="13">forwcurv!$E$332+"pBE332"+769+0.16+0.2</definedName>
    <definedName name="_ZA663" localSheetId="13">forwcurv!$E$333+"pBE333"+769+0.16+0.2</definedName>
    <definedName name="_ZA664" localSheetId="13">forwcurv!$E$334+"pBE334"+769+0.16+0.2</definedName>
    <definedName name="_ZA665" localSheetId="13">forwcurv!$E$335+"pBE335"+769+0.16+0.2</definedName>
    <definedName name="_ZA666" localSheetId="13">forwcurv!$E$336+"pBE336"+769+0.16+0.2</definedName>
    <definedName name="_ZA667" localSheetId="13">forwcurv!$E$337+"pBE337"+769+0.16+0.2</definedName>
    <definedName name="_ZA668" localSheetId="13">forwcurv!$E$338+"pBE338"+769+0.16+0.2</definedName>
    <definedName name="_ZF100" localSheetId="9">interest!$N$7+"int1"+""+41+41+440+0+0+0+0+4+3+"-"+"+"+2.6+50+2</definedName>
    <definedName name="_ZF101" localSheetId="9">interest!$N$15+"int2"+""+41+41+440+0+0+0+0+4+3+"-"+"+"+2.6+50+2</definedName>
    <definedName name="_ZF102" localSheetId="9">interest!$N$23+"int3"+""+41+41+440+0+0+0+0+4+3+"-"+"+"+2.6+50+2</definedName>
    <definedName name="_ZF103" localSheetId="13">forwcurv!$I$15+"fp1"+""+553+553+440+0+0+0+0+4+3+"-"+"+"+2.6+50+2</definedName>
    <definedName name="_ZF103" localSheetId="9">interest!$N$31+"int4"+""+41+41+440+0+0+0+0+4+3+"-"+"+"+2.6+50+2</definedName>
    <definedName name="_ZF104" localSheetId="13">forwcurv!$I$16+"fp2"+""+553+553+440+0+0+0+0+4+3+"-"+"+"+2.6+50+2</definedName>
    <definedName name="_ZF104" localSheetId="9">interest!$N$39+"int5"+""+41+41+440+0+0+0+0+4+3+"-"+"+"+2.6+50+2</definedName>
    <definedName name="_ZF105" localSheetId="13">forwcurv!$I$17+"fp3"+""+553+553+440+0+0+0+0+4+3+"-"+"+"+2.6+50+2</definedName>
    <definedName name="_ZF105" localSheetId="9">interest!$N$47+"int6"+""+41+41+440+0+0+0+0+4+3+"-"+"+"+2.6+50+2</definedName>
    <definedName name="_ZF106" localSheetId="13">forwcurv!$I$18+"fp4"+""+553+553+440+0+0+0+0+4+3+"-"+"+"+2.6+50+2</definedName>
    <definedName name="_ZF106" localSheetId="9">interest!$N$55+"int7"+""+41+41+440+0+0+0+0+4+3+"-"+"+"+2.6+50+2</definedName>
    <definedName name="_ZF107" localSheetId="13">forwcurv!$I$19+"fp5"+""+553+553+440+0+0+0+0+4+3+"-"+"+"+2.6+50+2</definedName>
    <definedName name="_ZF107" localSheetId="9">interest!$N$63+"int8"+""+41+41+440+0+0+0+0+4+3+"-"+"+"+2.6+50+2</definedName>
    <definedName name="_ZF108" localSheetId="13">forwcurv!$I$20+"fp6"+""+553+553+440+0+0+0+0+4+3+"-"+"+"+2.6+50+2</definedName>
    <definedName name="_ZF108" localSheetId="9">interest!$N$71+"int9"+""+41+41+440+0+0+0+0+4+3+"-"+"+"+2.6+50+2</definedName>
    <definedName name="_ZF109" localSheetId="13">forwcurv!$I$21+"fp7"+""+553+553+440+0+0+0+0+4+3+"-"+"+"+2.6+50+2</definedName>
    <definedName name="_ZF109" localSheetId="9">interest!$N$79+"int10"+""+41+41+440+0+0+0+0+4+3+"-"+"+"+2.6+50+2</definedName>
    <definedName name="_ZF110" localSheetId="13">forwcurv!$I$22+"fp8"+""+553+553+440+0+0+0+0+4+3+"-"+"+"+2.6+50+2</definedName>
    <definedName name="_ZF110" localSheetId="9">interest!$N$87+"int11"+""+41+41+440+0+0+0+0+4+3+"-"+"+"+2.6+50+2</definedName>
    <definedName name="_ZF111" localSheetId="13">forwcurv!$I$23+"fp9"+""+553+553+440+0+0+0+0+4+3+"-"+"+"+2.6+50+2</definedName>
    <definedName name="_ZF111" localSheetId="9">interest!$N$95+"int12"+""+41+41+440+0+0+0+0+4+3+"-"+"+"+2.6+50+2</definedName>
    <definedName name="_ZF112" localSheetId="13">forwcurv!$I$24+"fp10"+""+553+553+440+0+0+0+0+4+3+"-"+"+"+2.6+50+2</definedName>
    <definedName name="_ZF112" localSheetId="9">interest!$N$103+"int13"+""+41+41+440+0+0+0+0+4+3+"-"+"+"+2.6+50+2</definedName>
    <definedName name="_ZF113" localSheetId="13">forwcurv!$I$25+"fp11"+""+553+553+440+0+0+0+0+4+3+"-"+"+"+2.6+50+2</definedName>
    <definedName name="_ZF113" localSheetId="9">interest!$N$111+"int14"+""+41+41+440+0+0+0+0+4+3+"-"+"+"+2.6+50+2</definedName>
    <definedName name="_ZF114" localSheetId="13">forwcurv!$I$26+"fp12"+""+553+553+440+0+0+0+0+4+3+"-"+"+"+2.6+50+2</definedName>
    <definedName name="_ZF114" localSheetId="9">interest!$N$119+"int15"+""+41+41+440+57+18+342+477+4+3+"-"+"+"+2.6+50+2</definedName>
    <definedName name="_ZF115" localSheetId="13">forwcurv!$I$27+"fp13"+""+553+553+440+0+0+0+0+4+3+"-"+"+"+2.6+50+2</definedName>
    <definedName name="_ZF116" localSheetId="13">forwcurv!$I$28+"fp14"+""+553+553+440+0+0+0+0+4+3+"-"+"+"+2.6+50+2</definedName>
    <definedName name="_ZF117" localSheetId="13">forwcurv!$I$29+"fp15"+""+553+553+440+0+0+0+0+4+3+"-"+"+"+2.6+50+2</definedName>
    <definedName name="_ZF125" localSheetId="3">revenues!$C$58+"rev1"+""+41+41+440+0+0+0+0+4+3+"-"+"+"+2.6+50+2</definedName>
    <definedName name="_ZF126" localSheetId="3">revenues!$D$58+"rev2"+""+41+41+440+0+0+0+0+4+3+"-"+"+"+2.6+50+2</definedName>
    <definedName name="_ZF127" localSheetId="3">revenues!$E$58+"rev3"+""+41+41+440+0+0+0+0+4+3+"-"+"+"+2.6+50+2</definedName>
    <definedName name="_ZF128" localSheetId="3">revenues!$F$58+"rev4"+""+41+41+440+0+0+0+0+4+3+"-"+"+"+2.6+50+2</definedName>
    <definedName name="_ZF129" localSheetId="3">revenues!$G$58+"rev5"+""+41+41+440+0+0+0+0+4+3+"-"+"+"+2.6+50+2</definedName>
    <definedName name="_ZF130" localSheetId="3">revenues!$H$58+"rev6"+""+41+41+440+0+0+0+0+4+3+"-"+"+"+2.6+50+2</definedName>
    <definedName name="_ZF131" localSheetId="3">revenues!$I$58+"rev7"+""+41+41+440+0+0+0+0+4+3+"-"+"+"+2.6+50+2</definedName>
    <definedName name="_ZF132" localSheetId="3">revenues!$J$58+"rev8"+""+41+41+440+0+0+0+0+4+3+"-"+"+"+2.6+50+2</definedName>
    <definedName name="_ZF133" localSheetId="10">loan!$C$9+"prin1"+""+41+41+440+0+0+0+0+4+3+"-"+"+"+2.6+50+2</definedName>
    <definedName name="_ZF133" localSheetId="3">revenues!$K$58+"rev9"+""+41+41+440+0+0+0+0+4+3+"-"+"+"+2.6+50+2</definedName>
    <definedName name="_ZF134" localSheetId="10">loan!$C$10+"prin2"+""+41+41+440+0+0+0+0+4+3+"-"+"+"+2.6+50+2</definedName>
    <definedName name="_ZF134" localSheetId="3">revenues!$L$58+"rev10"+""+41+41+440+0+0+0+0+4+3+"-"+"+"+2.6+50+2</definedName>
    <definedName name="_ZF135" localSheetId="10">loan!$C$11+"prin3"+""+41+41+440+0+0+0+0+4+3+"-"+"+"+2.6+50+2</definedName>
    <definedName name="_ZF135" localSheetId="3">revenues!$M$58+"rev11"+""+41+41+440+0+0+0+0+4+3+"-"+"+"+2.6+50+2</definedName>
    <definedName name="_ZF136" localSheetId="10">loan!$C$12+"prin4"+""+41+41+440+0+0+0+0+4+3+"-"+"+"+2.6+50+2</definedName>
    <definedName name="_ZF136" localSheetId="3">revenues!$N$58+"rev12"+""+41+41+440+0+0+0+0+4+3+"-"+"+"+2.6+50+2</definedName>
    <definedName name="_ZF137" localSheetId="10">loan!$C$13+"prin5"+""+41+41+440+0+0+0+0+4+3+"-"+"+"+2.6+50+2</definedName>
    <definedName name="_ZF137" localSheetId="3">revenues!$O$58+"rev13"+""+41+41+440+0+0+0+0+4+3+"-"+"+"+2.6+50+2</definedName>
    <definedName name="_ZF138" localSheetId="10">loan!$C$14+"prin6"+""+41+41+440+0+0+0+0+4+3+"-"+"+"+2.6+50+2</definedName>
    <definedName name="_ZF138" localSheetId="3">revenues!$P$58+"rev14"+""+41+41+440+0+0+0+0+4+3+"-"+"+"+2.6+50+2</definedName>
    <definedName name="_ZF139" localSheetId="10">loan!$C$15+"prin7"+""+41+41+440+0+0+0+0+4+3+"-"+"+"+2.6+50+2</definedName>
    <definedName name="_ZF139" localSheetId="3">revenues!$Q$58+"rev15"+""+41+41+440+0+0+0+0+4+3+"-"+"+"+2.6+50+2</definedName>
    <definedName name="_ZF140" localSheetId="10">loan!$C$16+"prin8"+""+41+41+440+0+0+0+0+4+3+"-"+"+"+2.6+50+2</definedName>
    <definedName name="_ZF140" localSheetId="3">revenues!$R$58+"rev16"+""+41+41+440+0+0+0+0+4+3+"-"+"+"+2.6+50+2</definedName>
    <definedName name="_ZF141" localSheetId="10">loan!$C$17+"prin9"+""+41+41+440+0+0+0+0+4+3+"-"+"+"+2.6+50+2</definedName>
    <definedName name="_ZF141" localSheetId="3">revenues!$S$58+"rev17"+""+41+41+440+0+0+0+0+4+3+"-"+"+"+2.6+50+2</definedName>
    <definedName name="_ZF142" localSheetId="10">loan!$C$18+"prin10"+""+41+41+440+0+0+0+0+4+3+"-"+"+"+2.6+50+2</definedName>
    <definedName name="_ZF142" localSheetId="3">revenues!$T$58+"rev18"+""+41+41+440+0+0+0+0+4+3+"-"+"+"+2.6+50+2</definedName>
    <definedName name="_ZF143" localSheetId="10">loan!$C$19+"prin11"+""+41+41+440+0+0+0+0+4+3+"-"+"+"+2.6+50+2</definedName>
    <definedName name="_ZF143" localSheetId="3">revenues!$U$58+"rev19"+""+41+41+440+0+0+0+0+4+3+"-"+"+"+2.6+50+2</definedName>
    <definedName name="_ZF144" localSheetId="10">loan!$C$20+"prin12"+""+41+41+440+0+0+0+0+4+3+"-"+"+"+2.6+50+2</definedName>
    <definedName name="_ZF144" localSheetId="3">revenues!$V$58+"rev20"+""+41+41+440+0+0+0+0+4+3+"-"+"+"+2.6+50+2</definedName>
    <definedName name="_ZF145" localSheetId="10">loan!$C$21+"prin13"+""+41+41+440+0+0+0+0+4+3+"-"+"+"+2.6+50+2</definedName>
    <definedName name="_ZF145" localSheetId="3">revenues!$W$58+"rev21"+""+41+41+440+0+0+0+0+4+3+"-"+"+"+2.6+50+2</definedName>
    <definedName name="_ZF146" localSheetId="10">loan!$C$22+"prin14"+""+41+41+440+0+0+0+0+4+3+"-"+"+"+2.6+50+2</definedName>
    <definedName name="_ZF146" localSheetId="3">revenues!$X$58+"rev22"+""+41+41+440+0+0+0+0+4+3+"-"+"+"+2.6+50+2</definedName>
    <definedName name="_ZF147" localSheetId="10">loan!$C$23+"prin15"+""+41+41+440+0+0+0+0+4+3+"-"+"+"+2.6+50+2</definedName>
    <definedName name="_ZF147" localSheetId="3">revenues!$Y$58+"rev23"+""+41+41+440+0+0+0+0+4+3+"-"+"+"+2.6+50+2</definedName>
    <definedName name="_ZF148" localSheetId="10">loan!$C$24+"prin16"+""+41+41+440+0+0+0+0+4+3+"-"+"+"+2.6+50+2</definedName>
    <definedName name="_ZF148" localSheetId="3">revenues!$Z$58+"rev24"+""+41+41+440+0+0+0+0+4+3+"-"+"+"+2.6+50+2</definedName>
    <definedName name="_ZF149" localSheetId="10">loan!$C$25+"prin17"+""+41+41+440+0+0+0+0+4+3+"-"+"+"+2.6+50+2</definedName>
    <definedName name="_ZF149" localSheetId="3">revenues!$AA$58+"rev25"+""+41+41+440+0+0+0+0+4+3+"-"+"+"+2.6+50+2</definedName>
    <definedName name="_ZF150" localSheetId="10">loan!$C$26+"prin18"+""+41+41+440+0+0+0+0+4+3+"-"+"+"+2.6+50+2</definedName>
    <definedName name="_ZF151" localSheetId="10">loan!$C$27+"prin19"+""+41+41+440+0+0+0+0+4+3+"-"+"+"+2.6+50+2</definedName>
    <definedName name="_ZF152" localSheetId="10">loan!$C$28+"prin20"+""+41+41+440+0+0+0+0+4+3+"-"+"+"+2.6+50+2</definedName>
    <definedName name="_ZF153" localSheetId="10">loan!$D$9+"lint1"+""+41+41+440+0+0+0+0+4+3+"-"+"+"+2.6+50+2</definedName>
    <definedName name="_ZF154" localSheetId="10">loan!$D$10+"lint2"+""+41+41+440+0+0+0+0+4+3+"-"+"+"+2.6+50+2</definedName>
    <definedName name="_ZF155" localSheetId="10">loan!$D$11+"lint3"+""+41+41+440+0+0+0+0+4+3+"-"+"+"+2.6+50+2</definedName>
    <definedName name="_ZF156" localSheetId="10">loan!$D$12+"lint4"+""+41+41+440+0+0+0+0+4+3+"-"+"+"+2.6+50+2</definedName>
    <definedName name="_ZF157" localSheetId="10">loan!$D$13+"lint5"+""+41+41+440+0+0+0+0+4+3+"-"+"+"+2.6+50+2</definedName>
    <definedName name="_ZF158" localSheetId="10">loan!$D$14+"lint6"+""+41+41+440+0+0+0+0+4+3+"-"+"+"+2.6+50+2</definedName>
    <definedName name="_ZF159" localSheetId="10">loan!$D$15+"lint7"+""+41+41+440+0+0+0+0+4+3+"-"+"+"+2.6+50+2</definedName>
    <definedName name="_ZF160" localSheetId="10">loan!$D$16+"lint8"+""+41+41+440+0+0+0+0+4+3+"-"+"+"+2.6+50+2</definedName>
    <definedName name="_ZF161" localSheetId="10">loan!$D$17+"lint9"+""+41+41+440+0+0+0+0+4+3+"-"+"+"+2.6+50+2</definedName>
    <definedName name="_ZF162" localSheetId="10">loan!$D$18+"lint10"+""+41+41+440+0+0+0+0+4+3+"-"+"+"+2.6+50+2</definedName>
    <definedName name="_ZF163" localSheetId="10">loan!$D$19+"lint11"+""+41+41+440+0+0+0+0+4+3+"-"+"+"+2.6+50+2</definedName>
    <definedName name="_ZF164" localSheetId="10">loan!$D$20+"lint12"+""+41+41+440+0+0+0+0+4+3+"-"+"+"+2.6+50+2</definedName>
    <definedName name="_ZF165" localSheetId="10">loan!$D$21+"lint13"+""+41+41+440+0+0+0+0+4+3+"-"+"+"+2.6+50+2</definedName>
    <definedName name="_ZF166" localSheetId="10">loan!$D$22+"lint14"+""+41+41+440+0+0+0+0+4+3+"-"+"+"+2.6+50+2</definedName>
    <definedName name="_ZF167" localSheetId="10">loan!$D$23+"lint15"+""+41+41+440+0+0+0+0+4+3+"-"+"+"+2.6+50+2</definedName>
    <definedName name="_ZF168" localSheetId="10">loan!$D$24+"lint16"+""+41+41+440+0+0+0+0+4+3+"-"+"+"+2.6+50+2</definedName>
    <definedName name="_ZF169" localSheetId="10">loan!$D$25+"lint17"+""+41+41+440+0+0+0+0+4+3+"-"+"+"+2.6+50+2</definedName>
    <definedName name="_ZF170" localSheetId="10">loan!$D$26+"lint18"+""+41+41+440+0+0+0+0+4+3+"-"+"+"+2.6+50+2</definedName>
    <definedName name="_ZF171" localSheetId="10">loan!$D$27+"lint19"+""+41+41+440+0+0+0+0+4+3+"-"+"+"+2.6+50+2</definedName>
    <definedName name="_ZF172" localSheetId="10">loan!$D$28+"lint20"+""+41+41+440+0+0+0+0+4+3+"-"+"+"+2.6+50+2</definedName>
    <definedName name="_ZF207" localSheetId="7">DCF!$C$62+"cf0"+""+41+41+440+0+0+0+0+4+3+"-"+"+"+2.6+50+2</definedName>
    <definedName name="_ZF208" localSheetId="7">DCF!$D$62+"cf1"+""+41+41+440+0+0+0+0+4+3+"-"+"+"+2.6+50+2</definedName>
    <definedName name="_ZF209" localSheetId="7">DCF!$E$62+"cf2"+""+41+41+440+0+0+0+0+4+3+"-"+"+"+2.6+50+2</definedName>
    <definedName name="_ZF210" localSheetId="7">DCF!$F$62+"cf3"+""+41+41+440+0+0+0+0+4+3+"-"+"+"+2.6+50+2</definedName>
    <definedName name="_ZF211" localSheetId="7">DCF!$G$62+"cf4"+""+41+41+440+0+0+0+0+4+3+"-"+"+"+2.6+50+2</definedName>
    <definedName name="_ZF212" localSheetId="7">DCF!$H$62+"cf5"+""+41+41+440+0+0+0+0+4+3+"-"+"+"+2.6+50+2</definedName>
    <definedName name="_ZF213" localSheetId="7">DCF!$I$62+"cf6"+""+41+41+440+0+0+0+0+4+3+"-"+"+"+2.6+50+2</definedName>
    <definedName name="_ZF214" localSheetId="7">DCF!$J$62+"cf7"+""+41+41+440+0+0+0+0+4+3+"-"+"+"+2.6+50+2</definedName>
    <definedName name="_ZF215" localSheetId="7">DCF!$K$62+"cf8"+""+41+41+440+0+0+0+0+4+3+"-"+"+"+2.6+50+2</definedName>
    <definedName name="_ZF216" localSheetId="7">DCF!$L$62+"cf9"+""+41+41+440+0+0+0+0+4+3+"-"+"+"+2.6+50+2</definedName>
    <definedName name="_ZF217" localSheetId="7">DCF!$M$62+"cf10"+""+41+41+440+0+0+0+0+4+3+"-"+"+"+2.6+50+2</definedName>
    <definedName name="_ZF218" localSheetId="7">DCF!$N$62+"cf11"+""+41+41+440+0+0+0+0+4+3+"-"+"+"+2.6+50+2</definedName>
    <definedName name="_ZF219" localSheetId="7">DCF!$O$62+"cf12"+""+41+41+440+0+0+0+0+4+3+"-"+"+"+2.6+50+2</definedName>
    <definedName name="_ZF220" localSheetId="7">DCF!$P$62+"cf13"+""+41+41+440+0+0+0+0+4+3+"-"+"+"+2.6+50+2</definedName>
    <definedName name="_ZF221" localSheetId="7">DCF!$Q$62+"cf14"+""+41+41+440+0+0+0+0+4+3+"-"+"+"+2.6+50+2</definedName>
    <definedName name="_ZF222" localSheetId="7">DCF!$R$62+"cf15"+""+41+41+440+0+0+0+0+4+3+"-"+"+"+2.6+50+2</definedName>
    <definedName name="_ZF223" localSheetId="7">DCF!$S$62+"cf16"+""+41+41+440+0+0+0+0+4+3+"-"+"+"+2.6+50+2</definedName>
    <definedName name="_ZF224" localSheetId="7">DCF!$T$62+"cf17"+""+41+41+440+0+0+0+0+4+3+"-"+"+"+2.6+50+2</definedName>
    <definedName name="_ZF225" localSheetId="7">DCF!$U$62+"cf18"+""+41+41+440+0+0+0+0+4+3+"-"+"+"+2.6+50+2</definedName>
    <definedName name="_ZF226" localSheetId="7">DCF!$V$62+"cf19"+""+41+41+440+0+0+0+0+4+3+"-"+"+"+2.6+50+2</definedName>
    <definedName name="_ZF227" localSheetId="7">DCF!$W$62+"cf20"+""+41+41+440+0+0+0+0+4+3+"-"+"+"+2.6+50+2</definedName>
    <definedName name="_ZF228" localSheetId="7">DCF!$X$62+"cf21"+""+41+41+440+0+0+0+0+4+3+"-"+"+"+2.6+50+2</definedName>
    <definedName name="_ZF229" localSheetId="7">DCF!$Y$62+"cf22"+""+41+41+440+0+0+0+0+4+3+"-"+"+"+2.6+50+2</definedName>
    <definedName name="_ZF230" localSheetId="7">DCF!$Z$62+"cf23"+""+41+41+440+0+0+0+0+4+3+"-"+"+"+2.6+50+2</definedName>
    <definedName name="_ZF231" localSheetId="7">DCF!$AA$62+"cf24"+""+41+41+440+0+0+0+0+4+3+"-"+"+"+2.6+50+2</definedName>
    <definedName name="_ZF232" localSheetId="7">DCF!$AB$62+"cf25"+""+41+41+440+0+0+0+0+4+3+"-"+"+"+2.6+50+2</definedName>
    <definedName name="_ZF234" localSheetId="7">DCF!$D$33+"ret1"+""+41+41+440+0+0+0+0+4+3+"-"+"+"+2.6+50+2</definedName>
    <definedName name="_ZF235" localSheetId="7">DCF!$E$33+"ret2"+""+41+41+440+0+0+0+0+4+3+"-"+"+"+2.6+50+2</definedName>
    <definedName name="_ZF236" localSheetId="7">DCF!$F$33+"ret3"+""+41+41+440+0+0+0+0+4+3+"-"+"+"+2.6+50+2</definedName>
    <definedName name="_ZF237" localSheetId="7">DCF!$G$33+"ret4"+""+41+41+440+0+0+0+0+4+3+"-"+"+"+2.6+50+2</definedName>
    <definedName name="_ZF238" localSheetId="7">DCF!$H$33+"ret5"+""+41+41+440+0+0+0+0+4+3+"-"+"+"+2.6+50+2</definedName>
    <definedName name="_ZF239" localSheetId="7">DCF!$I$33+"ret6"+""+41+41+440+0+0+0+0+4+3+"-"+"+"+2.6+50+2</definedName>
    <definedName name="_ZF240" localSheetId="7">DCF!$J$33+"ret7"+""+41+41+440+0+0+0+0+4+3+"-"+"+"+2.6+50+2</definedName>
    <definedName name="_ZF241" localSheetId="7">DCF!$K$33+"ret8"+""+41+41+440+0+0+0+0+4+3+"-"+"+"+2.6+50+2</definedName>
    <definedName name="_ZF242" localSheetId="7">DCF!$L$33+"ret9"+""+41+41+440+0+0+0+0+4+3+"-"+"+"+2.6+50+2</definedName>
    <definedName name="_ZF243" localSheetId="7">DCF!$M$33+"ret10"+""+41+41+440+0+0+0+0+4+3+"-"+"+"+2.6+50+2</definedName>
    <definedName name="_ZF244" localSheetId="7">DCF!$N$33+"ret11"+""+41+41+440+0+0+0+0+4+3+"-"+"+"+2.6+50+2</definedName>
    <definedName name="_ZF245" localSheetId="7">DCF!$O$33+"ret12"+""+41+41+440+0+0+0+0+4+3+"-"+"+"+2.6+50+2</definedName>
    <definedName name="_ZF246" localSheetId="7">DCF!$P$33+"ret13"+""+41+41+440+0+0+0+0+4+3+"-"+"+"+2.6+50+2</definedName>
    <definedName name="_ZF247" localSheetId="7">DCF!$Q$33+"ret14"+""+41+41+440+0+0+0+0+4+3+"-"+"+"+2.6+50+2</definedName>
    <definedName name="_ZF248" localSheetId="7">DCF!$R$33+"ret15"+""+41+41+440+0+0+0+0+4+3+"-"+"+"+2.6+50+2</definedName>
    <definedName name="_ZF249" localSheetId="7">DCF!$S$33+"ret16"+""+41+41+440+0+0+0+0+4+3+"-"+"+"+2.6+50+2</definedName>
    <definedName name="_ZF250" localSheetId="7">DCF!$T$33+"ret17"+""+41+41+440+0+0+0+0+4+3+"-"+"+"+2.6+50+2</definedName>
    <definedName name="_ZF251" localSheetId="7">DCF!$U$33+"ret18"+""+41+41+440+0+0+0+0+4+3+"-"+"+"+2.6+50+2</definedName>
    <definedName name="_ZF252" localSheetId="7">DCF!$V$33+"ret19"+""+41+41+440+0+0+0+0+4+3+"-"+"+"+2.6+50+2</definedName>
    <definedName name="_ZF253" localSheetId="7">DCF!$W$33+"ret20"+""+41+41+440+0+0+0+0+4+3+"-"+"+"+2.6+50+2</definedName>
    <definedName name="_ZF254" localSheetId="7">DCF!$X$33+"ret21"+""+41+41+440+0+0+0+0+4+3+"-"+"+"+2.6+50+2</definedName>
    <definedName name="_ZF255" localSheetId="7">DCF!$Y$33+"ret22"+""+41+41+440+0+0+0+0+4+3+"-"+"+"+2.6+50+2</definedName>
    <definedName name="_ZF256" localSheetId="7">DCF!$Z$33+"ret23"+""+41+41+440+0+0+0+0+4+3+"-"+"+"+2.6+50+2</definedName>
    <definedName name="_ZF257" localSheetId="7">DCF!$AA$33+"ret24"+""+41+41+440+0+0+0+0+4+3+"-"+"+"+2.6+50+2</definedName>
    <definedName name="_ZF258" localSheetId="7">DCF!$AB$33+"ret25"+""+41+41+440+0+0+0+0+4+3+"-"+"+"+2.6+50+2</definedName>
    <definedName name="_ZF259" localSheetId="7">DCF!$D$37+"f1"+""+41+41+440+0+0+0+0+4+3+"-"+"+"+2.6+50+2</definedName>
    <definedName name="_ZF260" localSheetId="7">DCF!$E$37+"f2"+""+41+41+440+0+0+0+0+4+3+"-"+"+"+2.6+50+2</definedName>
    <definedName name="_ZF261" localSheetId="7">DCF!$F$37+"f3"+""+41+41+440+0+0+0+0+4+3+"-"+"+"+2.6+50+2</definedName>
    <definedName name="_ZF262" localSheetId="7">DCF!$G$37+"f4"+""+41+41+440+0+0+0+0+4+3+"-"+"+"+2.6+50+2</definedName>
    <definedName name="_ZF263" localSheetId="7">DCF!$H$37+"f5"+""+41+41+440+0+0+0+0+4+3+"-"+"+"+2.6+50+2</definedName>
    <definedName name="_ZF264" localSheetId="7">DCF!$I$37+"f6"+""+41+41+440+0+0+0+0+4+3+"-"+"+"+2.6+50+2</definedName>
    <definedName name="_ZF265" localSheetId="7">DCF!$J$37+"f7"+""+41+41+440+0+0+0+0+4+3+"-"+"+"+2.6+50+2</definedName>
    <definedName name="_ZF266" localSheetId="7">DCF!$K$37+"f8"+""+41+41+440+0+0+0+0+4+3+"-"+"+"+2.6+50+2</definedName>
    <definedName name="_ZF267" localSheetId="7">DCF!$L$37+"f9"+""+41+41+440+0+0+0+0+4+3+"-"+"+"+2.6+50+2</definedName>
    <definedName name="_ZF268" localSheetId="7">DCF!$M$37+"f10"+""+41+41+440+0+0+0+0+4+3+"-"+"+"+2.6+50+2</definedName>
    <definedName name="_ZF269" localSheetId="7">DCF!$N$37+"f11"+""+41+41+440+0+0+0+0+4+3+"-"+"+"+2.6+50+2</definedName>
    <definedName name="_ZF270" localSheetId="7">DCF!$O$37+"f12"+""+41+41+440+0+0+0+0+4+3+"-"+"+"+2.6+50+2</definedName>
    <definedName name="_ZF271" localSheetId="7">DCF!$P$37+"f13"+""+41+41+440+0+0+0+0+4+3+"-"+"+"+2.6+50+2</definedName>
    <definedName name="_ZF272" localSheetId="7">DCF!$Q$37+"f14"+""+41+41+440+0+0+0+0+4+3+"-"+"+"+2.6+50+2</definedName>
    <definedName name="_ZF273" localSheetId="7">DCF!$R$37+"f15"+""+41+41+440+0+0+0+0+4+3+"-"+"+"+2.6+50+2</definedName>
    <definedName name="_ZF274" localSheetId="7">DCF!$S$37+"f16"+""+41+41+440+0+0+0+0+4+3+"-"+"+"+2.6+50+2</definedName>
    <definedName name="_ZF275" localSheetId="7">DCF!$T$37+"f17"+""+41+41+440+0+0+0+0+4+3+"-"+"+"+2.6+50+2</definedName>
    <definedName name="_ZF276" localSheetId="7">DCF!$U$37+"f18"+""+41+41+440+0+0+0+0+4+3+"-"+"+"+2.6+50+2</definedName>
    <definedName name="_ZF277" localSheetId="7">DCF!$V$37+"f19"+""+41+41+440+0+0+0+0+4+3+"-"+"+"+2.6+50+2</definedName>
    <definedName name="_ZF278" localSheetId="7">DCF!$W$37+"f20"+""+41+41+440+0+0+0+0+4+3+"-"+"+"+2.6+50+2</definedName>
    <definedName name="_ZF279" localSheetId="7">DCF!$X$37+"f21"+""+41+41+440+0+0+0+0+4+3+"-"+"+"+2.6+50+2</definedName>
    <definedName name="_ZF280" localSheetId="7">DCF!$Y$37+"f22"+""+41+41+440+0+0+0+0+4+3+"-"+"+"+2.6+50+2</definedName>
    <definedName name="_ZF281" localSheetId="7">DCF!$Z$37+"f23"+""+41+41+440+0+0+0+0+4+3+"-"+"+"+2.6+50+2</definedName>
    <definedName name="_ZF282" localSheetId="7">DCF!$AA$37+"f24"+""+41+41+440+0+0+0+0+4+3+"-"+"+"+2.6+50+2</definedName>
    <definedName name="_ZF283" localSheetId="7">DCF!$AB$37+"f25"+""+41+41+440+0+0+0+0+4+3+"-"+"+"+2.6+50+2</definedName>
    <definedName name="_ZF284" localSheetId="7">DCF!$D$41+"elec1"+""+41+41+440+0+0+0+0+4+3+"-"+"+"+2.6+50+2</definedName>
    <definedName name="_ZF285" localSheetId="7">DCF!$E$41+"elec2"+""+41+41+440+0+0+0+0+4+3+"-"+"+"+2.6+50+2</definedName>
    <definedName name="_ZF286" localSheetId="7">DCF!$F$41+"elec3"+""+41+41+440+0+0+0+0+4+3+"-"+"+"+2.6+50+2</definedName>
    <definedName name="_ZF287" localSheetId="7">DCF!$G$41+"elec4"+""+41+41+440+0+0+0+0+4+3+"-"+"+"+2.6+50+2</definedName>
    <definedName name="_ZF288" localSheetId="7">DCF!$H$41+"elec5"+""+41+41+440+0+0+0+0+4+3+"-"+"+"+2.6+50+2</definedName>
    <definedName name="_ZF289" localSheetId="7">DCF!$I$41+"elec6"+""+41+41+440+0+0+0+0+4+3+"-"+"+"+2.6+50+2</definedName>
    <definedName name="_ZF290" localSheetId="7">DCF!$J$41+"elec7"+""+41+41+440+0+0+0+0+4+3+"-"+"+"+2.6+50+2</definedName>
    <definedName name="_ZF291" localSheetId="7">DCF!$K$41+"elec8"+""+41+41+440+0+0+0+0+4+3+"-"+"+"+2.6+50+2</definedName>
    <definedName name="_ZF292" localSheetId="7">DCF!$L$41+"elec9"+""+41+41+440+0+0+0+0+4+3+"-"+"+"+2.6+50+2</definedName>
    <definedName name="_ZF293" localSheetId="7">DCF!$M$41+"elec10"+""+41+41+440+0+0+0+0+4+3+"-"+"+"+2.6+50+2</definedName>
    <definedName name="_ZF294" localSheetId="7">DCF!$N$41+"elec11"+""+41+41+440+0+0+0+0+4+3+"-"+"+"+2.6+50+2</definedName>
    <definedName name="_ZF295" localSheetId="7">DCF!$O$41+"elec12"+""+41+41+440+0+0+0+0+4+3+"-"+"+"+2.6+50+2</definedName>
    <definedName name="_ZF296" localSheetId="7">DCF!$P$41+"elec13"+""+41+41+440+0+0+0+0+4+3+"-"+"+"+2.6+50+2</definedName>
    <definedName name="_ZF297" localSheetId="7">DCF!$Q$41+"elec14"+""+41+41+440+0+0+0+0+4+3+"-"+"+"+2.6+50+2</definedName>
    <definedName name="_ZF298" localSheetId="7">DCF!$R$41+"elec15"+""+41+41+440+0+0+0+0+4+3+"-"+"+"+2.6+50+2</definedName>
    <definedName name="_ZF299" localSheetId="7">DCF!$S$41+"elec16"+""+41+41+440+0+0+0+0+4+3+"-"+"+"+2.6+50+2</definedName>
    <definedName name="_ZF300" localSheetId="7">DCF!$T$41+"elec17"+""+41+41+440+0+0+0+0+4+3+"-"+"+"+2.6+50+2</definedName>
    <definedName name="_ZF301" localSheetId="7">DCF!$U$41+"elec18"+""+41+41+440+0+0+0+0+4+3+"-"+"+"+2.6+50+2</definedName>
    <definedName name="_ZF302" localSheetId="7">DCF!$V$41+"elec19"+""+41+41+440+0+0+0+0+4+3+"-"+"+"+2.6+50+2</definedName>
    <definedName name="_ZF303" localSheetId="7">DCF!$W$41+"elec20"+""+41+41+440+0+0+0+0+4+3+"-"+"+"+2.6+50+2</definedName>
    <definedName name="_ZF304" localSheetId="7">DCF!$X$41+"elec21"+""+41+41+440+0+0+0+0+4+3+"-"+"+"+2.6+50+2</definedName>
    <definedName name="_ZF305" localSheetId="7">DCF!$Y$41+"elec22"+""+41+41+440+0+0+0+0+4+3+"-"+"+"+2.6+50+2</definedName>
    <definedName name="_ZF306" localSheetId="7">DCF!$Z$41+"elec23"+""+41+41+440+0+0+0+0+4+3+"-"+"+"+2.6+50+2</definedName>
    <definedName name="_ZF307" localSheetId="7">DCF!$AA$41+"elec24"+""+41+41+440+0+0+0+0+4+3+"-"+"+"+2.6+50+2</definedName>
    <definedName name="_ZF308" localSheetId="7">DCF!$AB$41+"elec25"+""+41+41+440+0+0+0+0+4+3+"-"+"+"+2.6+50+2</definedName>
    <definedName name="_ZF309" localSheetId="7">DCF!$D$35+"fv1"+""+769+769+440+0+0+0+0+4+3+"-"+"+"+2.6+50+2</definedName>
    <definedName name="_ZF310" localSheetId="7">DCF!$E$35+"fv2"+""+769+769+440+0+0+0+0+4+3+"-"+"+"+2.6+50+2</definedName>
    <definedName name="_ZF311" localSheetId="7">DCF!$F$35+"fv3"+""+769+769+440+0+0+0+0+4+3+"-"+"+"+2.6+50+2</definedName>
    <definedName name="_ZF312" localSheetId="7">DCF!$G$35+"fv4"+""+769+769+440+0+0+0+0+4+3+"-"+"+"+2.6+50+2</definedName>
    <definedName name="_ZF313" localSheetId="7">DCF!$H$35+"fv5"+""+769+769+440+0+0+0+0+4+3+"-"+"+"+2.6+50+2</definedName>
    <definedName name="_ZF314" localSheetId="7">DCF!$I$35+"fv6"+""+769+769+440+0+0+0+0+4+3+"-"+"+"+2.6+50+2</definedName>
    <definedName name="_ZF315" localSheetId="7">DCF!$J$35+"fv7"+""+769+769+440+0+0+0+0+4+3+"-"+"+"+2.6+50+2</definedName>
    <definedName name="_ZF316" localSheetId="7">DCF!$K$35+"fv8"+""+769+769+440+0+0+0+0+4+3+"-"+"+"+2.6+50+2</definedName>
    <definedName name="_ZF317" localSheetId="7">DCF!$L$35+"fv9"+""+769+769+440+0+0+0+0+4+3+"-"+"+"+2.6+50+2</definedName>
    <definedName name="_ZF318" localSheetId="7">DCF!$M$35+"fv10"+""+769+769+440+0+0+0+0+4+3+"-"+"+"+2.6+50+2</definedName>
    <definedName name="_ZF319" localSheetId="7">DCF!$N$35+"fv11"+""+769+769+440+0+0+0+0+4+3+"-"+"+"+2.6+50+2</definedName>
    <definedName name="_ZF320" localSheetId="7">DCF!$O$35+"fv12"+""+769+769+440+0+0+0+0+4+3+"-"+"+"+2.6+50+2</definedName>
    <definedName name="_ZF321" localSheetId="7">DCF!$P$35+"fv13"+""+769+769+440+0+0+0+0+4+3+"-"+"+"+2.6+50+2</definedName>
    <definedName name="_ZF322" localSheetId="7">DCF!$Q$35+"fv14"+""+769+769+440+0+0+0+0+4+3+"-"+"+"+2.6+50+2</definedName>
    <definedName name="_ZF323" localSheetId="7">DCF!$R$35+"fv15"+""+769+769+440+0+0+0+0+4+3+"-"+"+"+2.6+50+2</definedName>
    <definedName name="_ZF324" localSheetId="7">DCF!$C$78+"Cfout0"+""+41+41+440+0+0+0+0+4+3+"-"+"+"+2.6+50+2</definedName>
    <definedName name="_ZF325" localSheetId="7">DCF!$D$78+"CFout1"+""+33+33+440+0+0+0+0+4+3+"-"+"+"+2.6+50+2</definedName>
    <definedName name="_ZF326" localSheetId="7">DCF!$E$78+"CFout2"+""+33+33+440+0+0+0+0+4+3+"-"+"+"+2.6+50+2</definedName>
    <definedName name="_ZF327" localSheetId="7">DCF!$F$78+"CFout3"+""+33+33+440+0+0+0+0+4+3+"-"+"+"+2.6+50+2</definedName>
    <definedName name="_ZF328" localSheetId="7">DCF!$G$78+"CFout4"+""+33+33+440+0+0+0+0+4+3+"-"+"+"+2.6+50+2</definedName>
    <definedName name="_ZF329" localSheetId="7">DCF!$H$78+"CFout5"+""+33+33+440+0+0+0+0+4+3+"-"+"+"+2.6+50+2</definedName>
    <definedName name="_ZF330" localSheetId="7">DCF!$I$78+"CFout6"+""+33+33+440+0+0+0+0+4+3+"-"+"+"+2.6+50+2</definedName>
    <definedName name="_ZF331" localSheetId="7">DCF!$J$78+"CFout7"+""+33+33+440+0+0+0+0+4+3+"-"+"+"+2.6+50+2</definedName>
    <definedName name="_ZF332" localSheetId="7">DCF!$K$78+"CFout8"+""+33+33+440+0+0+0+0+4+3+"-"+"+"+2.6+50+2</definedName>
    <definedName name="_ZF333" localSheetId="7">DCF!$L$78+"CFout9"+""+33+33+440+0+0+0+0+4+3+"-"+"+"+2.6+50+2</definedName>
    <definedName name="_ZF334" localSheetId="7">DCF!$M$78+"CFout10"+""+33+33+440+0+0+0+0+4+3+"-"+"+"+2.6+50+2</definedName>
    <definedName name="_ZF335" localSheetId="7">DCF!$N$78+"CFout11"+""+33+33+440+0+0+0+0+4+3+"-"+"+"+2.6+50+2</definedName>
    <definedName name="_ZF336" localSheetId="7">DCF!$O$78+"CFout12"+""+33+33+440+0+0+0+0+4+3+"-"+"+"+2.6+50+2</definedName>
    <definedName name="_ZF337" localSheetId="7">DCF!$P$78+"Cfout13"+""+33+33+440+0+0+0+0+4+3+"-"+"+"+2.6+50+2</definedName>
    <definedName name="_ZF338" localSheetId="7">DCF!$Q$78+"CFout14"+""+33+33+440+0+0+0+0+4+3+"-"+"+"+2.6+50+2</definedName>
    <definedName name="_ZF339" localSheetId="7">DCF!$R$78+"CFout15"+""+33+33+440+0+0+0+0+4+3+"-"+"+"+2.6+50+2</definedName>
    <definedName name="_ZF340" localSheetId="7">DCF!$S$78+"CFout16"+""+33+33+440+0+0+0+0+4+3+"-"+"+"+2.6+50+2</definedName>
    <definedName name="_ZF341" localSheetId="7">DCF!$T$78+"Cfout17"+""+33+33+440+0+0+0+0+4+3+"-"+"+"+2.6+50+2</definedName>
    <definedName name="_ZF342" localSheetId="7">DCF!$U$78+"Cfout18"+""+33+33+440+0+0+0+0+4+3+"-"+"+"+2.6+50+2</definedName>
    <definedName name="_ZF343" localSheetId="7">DCF!$V$78+"CFout19"+""+33+33+440+0+0+0+0+4+3+"-"+"+"+2.6+50+2</definedName>
    <definedName name="_ZF344" localSheetId="7">DCF!$W$78+"CFout20"+""+33+33+440+0+0+0+0+4+3+"-"+"+"+2.6+50+2</definedName>
    <definedName name="_ZF345" localSheetId="7">DCF!$X$78+"Cfout21"+""+33+33+440+0+0+0+0+4+3+"-"+"+"+2.6+50+2</definedName>
    <definedName name="_ZF346" localSheetId="7">DCF!$Y$78+"CFout22"+""+33+33+440+0+0+0+0+4+3+"-"+"+"+2.6+50+2</definedName>
    <definedName name="_ZF347" localSheetId="7">DCF!$Z$78+"CFout23"+""+33+33+440+0+0+0+0+4+3+"-"+"+"+2.6+50+2</definedName>
    <definedName name="_ZF348" localSheetId="7">DCF!$AA$78+"CFout24"+""+33+33+440+0+0+0+0+4+3+"-"+"+"+2.6+50+2</definedName>
    <definedName name="_ZF349" localSheetId="7">DCF!$AB$78+"CFout25"+""+33+33+440+0+0+0+0+4+3+"-"+"+"+2.6+50+2</definedName>
    <definedName name="_ZF350" localSheetId="7">DCF!$D$48+"tv1"+""+41+41+440+0+0+0+0+4+3+"-"+"+"+2.6+50+2</definedName>
    <definedName name="_ZF351" localSheetId="7">DCF!$E$48+"tv2"+""+41+41+440+0+0+0+0+4+3+"-"+"+"+2.6+50+2</definedName>
    <definedName name="_ZF352" localSheetId="7">DCF!$F$48+"tv3"+""+41+41+440+0+0+0+0+4+3+"-"+"+"+2.6+50+2</definedName>
    <definedName name="_ZF353" localSheetId="7">DCF!$G$48+"tv4"+""+41+41+440+0+0+0+0+4+3+"-"+"+"+2.6+50+2</definedName>
    <definedName name="_ZF354" localSheetId="7">DCF!$H$48+"tv5"+""+41+41+440+0+0+0+0+4+3+"-"+"+"+2.6+50+2</definedName>
    <definedName name="_ZF355" localSheetId="7">DCF!$I$48+"tv6"+""+41+41+440+0+0+0+0+4+3+"-"+"+"+2.6+50+2</definedName>
    <definedName name="_ZF356" localSheetId="7">DCF!$J$48+"tv7"+""+41+41+440+0+0+0+0+4+3+"-"+"+"+2.6+50+2</definedName>
    <definedName name="_ZF357" localSheetId="7">DCF!$K$48+"tv8"+""+41+41+440+0+0+0+0+4+3+"-"+"+"+2.6+50+2</definedName>
    <definedName name="_ZF358" localSheetId="7">DCF!$L$48+"tv9"+""+41+41+440+0+0+0+0+4+3+"-"+"+"+2.6+50+2</definedName>
    <definedName name="_ZF359" localSheetId="7">DCF!$M$48+"tv10"+""+41+41+440+0+0+0+0+4+3+"-"+"+"+2.6+50+2</definedName>
    <definedName name="_ZF360" localSheetId="7">DCF!$N$48+"tv11"+""+41+41+440+0+0+0+0+4+3+"-"+"+"+2.6+50+2</definedName>
    <definedName name="_ZF361" localSheetId="7">DCF!$O$48+"tv12"+""+41+41+440+0+0+0+0+4+3+"-"+"+"+2.6+50+2</definedName>
    <definedName name="_ZF362" localSheetId="7">DCF!$P$48+"tv13"+""+41+41+440+0+0+0+0+4+3+"-"+"+"+2.6+50+2</definedName>
    <definedName name="_ZF363" localSheetId="7">DCF!$Q$48+"tv14"+""+41+41+440+0+0+0+0+4+3+"-"+"+"+2.6+50+2</definedName>
    <definedName name="_ZF364" localSheetId="7">DCF!$R$48+"tv15"+""+41+41+440+0+0+0+0+4+3+"-"+"+"+2.6+50+2</definedName>
    <definedName name="_ZF365" localSheetId="7">DCF!$S$48+"tv16"+""+41+41+440+0+0+0+0+4+3+"-"+"+"+2.6+50+2</definedName>
    <definedName name="_ZF366" localSheetId="7">DCF!$T$48+"tv17"+""+41+41+440+0+0+0+0+4+3+"-"+"+"+2.6+50+2</definedName>
    <definedName name="_ZF367" localSheetId="7">DCF!$U$48+"tv18"+""+41+41+440+0+0+0+0+4+3+"-"+"+"+2.6+50+2</definedName>
    <definedName name="_ZF368" localSheetId="7">DCF!$V$48+"tv19"+""+41+41+440+0+0+0+0+4+3+"-"+"+"+2.6+50+2</definedName>
    <definedName name="_ZF369" localSheetId="7">DCF!$W$48+"tv20"+""+41+41+440+0+0+0+0+4+3+"-"+"+"+2.6+50+2</definedName>
    <definedName name="_ZF370" localSheetId="7">DCF!$X$48+"tv21"+""+41+41+440+0+0+0+0+4+3+"-"+"+"+2.6+50+2</definedName>
    <definedName name="_ZF371" localSheetId="7">DCF!$Y$48+"tv22"+""+41+41+440+0+0+0+0+4+3+"-"+"+"+2.6+50+2</definedName>
    <definedName name="_ZF372" localSheetId="7">DCF!$Z$48+"tv23"+""+41+41+440+0+0+0+0+4+3+"-"+"+"+2.6+50+2</definedName>
    <definedName name="_ZF373" localSheetId="7">DCF!$AA$48+"tv24"+""+41+41+440+0+0+0+0+4+3+"-"+"+"+2.6+50+2</definedName>
    <definedName name="_ZF374" localSheetId="7">DCF!$AB$48+"tv25"+""+41+41+440+0+0+0+0+4+3+"-"+"+"+2.6+50+2</definedName>
    <definedName name="_ZF375" localSheetId="7">DCF!$C$11+"investment"+""+41+41+440+0+0+0+0+4+3+"-"+"+"+2.6+50+2</definedName>
  </definedNames>
  <calcPr calcId="0" fullCalcOnLoad="1"/>
</workbook>
</file>

<file path=xl/calcChain.xml><?xml version="1.0" encoding="utf-8"?>
<calcChain xmlns="http://schemas.openxmlformats.org/spreadsheetml/2006/main">
  <c r="C8" i="1" l="1"/>
  <c r="C9" i="1"/>
  <c r="F9" i="1"/>
  <c r="C10" i="1"/>
  <c r="F10" i="1"/>
  <c r="C11" i="1"/>
  <c r="F12" i="1"/>
  <c r="C13" i="1"/>
  <c r="F13" i="1"/>
  <c r="C14" i="1"/>
  <c r="F14" i="1"/>
  <c r="C15" i="1"/>
  <c r="F15" i="1"/>
  <c r="B11" i="5"/>
  <c r="B12" i="5"/>
  <c r="B13" i="5"/>
  <c r="B14" i="5"/>
  <c r="B15" i="5"/>
  <c r="B17" i="5"/>
  <c r="B19" i="5"/>
  <c r="G19" i="5"/>
  <c r="E22" i="5"/>
  <c r="F22" i="5"/>
  <c r="G22" i="5"/>
  <c r="B29" i="5"/>
  <c r="C33" i="5"/>
  <c r="C33" i="5" a="1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C36" i="5"/>
  <c r="C36" i="5" a="1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C40" i="5"/>
  <c r="D40" i="5"/>
  <c r="E40" i="5"/>
  <c r="F40" i="5"/>
  <c r="G40" i="5"/>
  <c r="H40" i="5"/>
  <c r="C41" i="5"/>
  <c r="D41" i="5"/>
  <c r="E41" i="5"/>
  <c r="F41" i="5"/>
  <c r="G41" i="5"/>
  <c r="H41" i="5"/>
  <c r="C42" i="5"/>
  <c r="D42" i="5"/>
  <c r="E42" i="5"/>
  <c r="F42" i="5"/>
  <c r="G42" i="5"/>
  <c r="H42" i="5"/>
  <c r="B47" i="5"/>
  <c r="R5" i="18"/>
  <c r="AD5" i="18"/>
  <c r="AP5" i="18"/>
  <c r="BB5" i="18"/>
  <c r="BN5" i="18"/>
  <c r="BZ5" i="18"/>
  <c r="CL5" i="18"/>
  <c r="CX5" i="18"/>
  <c r="DJ5" i="18"/>
  <c r="DV5" i="18"/>
  <c r="EH5" i="18"/>
  <c r="ET5" i="18"/>
  <c r="FF5" i="18"/>
  <c r="FR5" i="18"/>
  <c r="GD5" i="18"/>
  <c r="GP5" i="18"/>
  <c r="HB5" i="18"/>
  <c r="HN5" i="18"/>
  <c r="HZ5" i="18"/>
  <c r="IL5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AP7" i="18"/>
  <c r="AQ7" i="18"/>
  <c r="AR7" i="18"/>
  <c r="AS7" i="18"/>
  <c r="AT7" i="18"/>
  <c r="AU7" i="18"/>
  <c r="AV7" i="18"/>
  <c r="AW7" i="18"/>
  <c r="AX7" i="18"/>
  <c r="AY7" i="18"/>
  <c r="AZ7" i="18"/>
  <c r="BA7" i="18"/>
  <c r="BB7" i="18"/>
  <c r="BC7" i="18"/>
  <c r="BD7" i="18"/>
  <c r="BE7" i="18"/>
  <c r="BF7" i="18"/>
  <c r="BG7" i="18"/>
  <c r="BH7" i="18"/>
  <c r="BI7" i="18"/>
  <c r="BJ7" i="18"/>
  <c r="BK7" i="18"/>
  <c r="BL7" i="18"/>
  <c r="BM7" i="18"/>
  <c r="BN7" i="18"/>
  <c r="BO7" i="18"/>
  <c r="BP7" i="18"/>
  <c r="BQ7" i="18"/>
  <c r="BR7" i="18"/>
  <c r="BS7" i="18"/>
  <c r="BT7" i="18"/>
  <c r="BU7" i="18"/>
  <c r="BV7" i="18"/>
  <c r="BW7" i="18"/>
  <c r="BX7" i="18"/>
  <c r="BY7" i="18"/>
  <c r="BZ7" i="18"/>
  <c r="CA7" i="18"/>
  <c r="CB7" i="18"/>
  <c r="CC7" i="18"/>
  <c r="CD7" i="18"/>
  <c r="CE7" i="18"/>
  <c r="CF7" i="18"/>
  <c r="CG7" i="18"/>
  <c r="CH7" i="18"/>
  <c r="CI7" i="18"/>
  <c r="CJ7" i="18"/>
  <c r="CK7" i="18"/>
  <c r="CL7" i="18"/>
  <c r="CM7" i="18"/>
  <c r="CN7" i="18"/>
  <c r="CO7" i="18"/>
  <c r="CP7" i="18"/>
  <c r="CQ7" i="18"/>
  <c r="CR7" i="18"/>
  <c r="CS7" i="18"/>
  <c r="CT7" i="18"/>
  <c r="CU7" i="18"/>
  <c r="CV7" i="18"/>
  <c r="CW7" i="18"/>
  <c r="CX7" i="18"/>
  <c r="CY7" i="18"/>
  <c r="CZ7" i="18"/>
  <c r="DA7" i="18"/>
  <c r="DB7" i="18"/>
  <c r="DC7" i="18"/>
  <c r="DD7" i="18"/>
  <c r="DE7" i="18"/>
  <c r="DF7" i="18"/>
  <c r="DG7" i="18"/>
  <c r="DH7" i="18"/>
  <c r="DI7" i="18"/>
  <c r="DJ7" i="18"/>
  <c r="DK7" i="18"/>
  <c r="DL7" i="18"/>
  <c r="DM7" i="18"/>
  <c r="DN7" i="18"/>
  <c r="DO7" i="18"/>
  <c r="DP7" i="18"/>
  <c r="DQ7" i="18"/>
  <c r="DR7" i="18"/>
  <c r="DS7" i="18"/>
  <c r="DT7" i="18"/>
  <c r="DU7" i="18"/>
  <c r="DV7" i="18"/>
  <c r="DW7" i="18"/>
  <c r="DX7" i="18"/>
  <c r="DY7" i="18"/>
  <c r="DZ7" i="18"/>
  <c r="EA7" i="18"/>
  <c r="EB7" i="18"/>
  <c r="EC7" i="18"/>
  <c r="ED7" i="18"/>
  <c r="EE7" i="18"/>
  <c r="EF7" i="18"/>
  <c r="EG7" i="18"/>
  <c r="EH7" i="18"/>
  <c r="EI7" i="18"/>
  <c r="EJ7" i="18"/>
  <c r="EK7" i="18"/>
  <c r="EL7" i="18"/>
  <c r="EM7" i="18"/>
  <c r="EN7" i="18"/>
  <c r="EO7" i="18"/>
  <c r="EP7" i="18"/>
  <c r="EQ7" i="18"/>
  <c r="ER7" i="18"/>
  <c r="ES7" i="18"/>
  <c r="ET7" i="18"/>
  <c r="EU7" i="18"/>
  <c r="EV7" i="18"/>
  <c r="EW7" i="18"/>
  <c r="EX7" i="18"/>
  <c r="EY7" i="18"/>
  <c r="EZ7" i="18"/>
  <c r="FA7" i="18"/>
  <c r="FB7" i="18"/>
  <c r="FC7" i="18"/>
  <c r="FD7" i="18"/>
  <c r="FE7" i="18"/>
  <c r="FF7" i="18"/>
  <c r="FG7" i="18"/>
  <c r="FH7" i="18"/>
  <c r="FI7" i="18"/>
  <c r="FJ7" i="18"/>
  <c r="FK7" i="18"/>
  <c r="FL7" i="18"/>
  <c r="FM7" i="18"/>
  <c r="FN7" i="18"/>
  <c r="FO7" i="18"/>
  <c r="FP7" i="18"/>
  <c r="FQ7" i="18"/>
  <c r="FR7" i="18"/>
  <c r="FS7" i="18"/>
  <c r="FT7" i="18"/>
  <c r="FU7" i="18"/>
  <c r="FV7" i="18"/>
  <c r="FW7" i="18"/>
  <c r="FX7" i="18"/>
  <c r="FY7" i="18"/>
  <c r="FZ7" i="18"/>
  <c r="GA7" i="18"/>
  <c r="GB7" i="18"/>
  <c r="GC7" i="18"/>
  <c r="GD7" i="18"/>
  <c r="GE7" i="18"/>
  <c r="GF7" i="18"/>
  <c r="GG7" i="18"/>
  <c r="GH7" i="18"/>
  <c r="GI7" i="18"/>
  <c r="GJ7" i="18"/>
  <c r="GK7" i="18"/>
  <c r="GL7" i="18"/>
  <c r="GM7" i="18"/>
  <c r="GN7" i="18"/>
  <c r="GO7" i="18"/>
  <c r="GP7" i="18"/>
  <c r="GQ7" i="18"/>
  <c r="GR7" i="18"/>
  <c r="GS7" i="18"/>
  <c r="GT7" i="18"/>
  <c r="GU7" i="18"/>
  <c r="GV7" i="18"/>
  <c r="GW7" i="18"/>
  <c r="GX7" i="18"/>
  <c r="GY7" i="18"/>
  <c r="GZ7" i="18"/>
  <c r="HA7" i="18"/>
  <c r="HB7" i="18"/>
  <c r="HC7" i="18"/>
  <c r="HD7" i="18"/>
  <c r="HE7" i="18"/>
  <c r="HF7" i="18"/>
  <c r="HG7" i="18"/>
  <c r="HH7" i="18"/>
  <c r="HI7" i="18"/>
  <c r="HJ7" i="18"/>
  <c r="HK7" i="18"/>
  <c r="HL7" i="18"/>
  <c r="HM7" i="18"/>
  <c r="HN7" i="18"/>
  <c r="HO7" i="18"/>
  <c r="HP7" i="18"/>
  <c r="HQ7" i="18"/>
  <c r="HR7" i="18"/>
  <c r="HS7" i="18"/>
  <c r="HT7" i="18"/>
  <c r="HU7" i="18"/>
  <c r="HV7" i="18"/>
  <c r="HW7" i="18"/>
  <c r="HX7" i="18"/>
  <c r="HY7" i="18"/>
  <c r="HZ7" i="18"/>
  <c r="IA7" i="18"/>
  <c r="IB7" i="18"/>
  <c r="IC7" i="18"/>
  <c r="ID7" i="18"/>
  <c r="IE7" i="18"/>
  <c r="IF7" i="18"/>
  <c r="IG7" i="18"/>
  <c r="IH7" i="18"/>
  <c r="II7" i="18"/>
  <c r="IJ7" i="18"/>
  <c r="IK7" i="18"/>
  <c r="IL7" i="18"/>
  <c r="IM7" i="18"/>
  <c r="IN7" i="18"/>
  <c r="IO7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AP8" i="18"/>
  <c r="AQ8" i="18"/>
  <c r="AR8" i="18"/>
  <c r="AS8" i="18"/>
  <c r="AT8" i="18"/>
  <c r="AU8" i="18"/>
  <c r="AV8" i="18"/>
  <c r="AW8" i="18"/>
  <c r="AX8" i="18"/>
  <c r="AY8" i="18"/>
  <c r="AZ8" i="18"/>
  <c r="BA8" i="18"/>
  <c r="BB8" i="18"/>
  <c r="BC8" i="18"/>
  <c r="BD8" i="18"/>
  <c r="BE8" i="18"/>
  <c r="BF8" i="18"/>
  <c r="BG8" i="18"/>
  <c r="BH8" i="18"/>
  <c r="BI8" i="18"/>
  <c r="BJ8" i="18"/>
  <c r="BK8" i="18"/>
  <c r="BL8" i="18"/>
  <c r="BM8" i="18"/>
  <c r="BN8" i="18"/>
  <c r="BO8" i="18"/>
  <c r="BP8" i="18"/>
  <c r="BQ8" i="18"/>
  <c r="BR8" i="18"/>
  <c r="BS8" i="18"/>
  <c r="BT8" i="18"/>
  <c r="BU8" i="18"/>
  <c r="BV8" i="18"/>
  <c r="BW8" i="18"/>
  <c r="BX8" i="18"/>
  <c r="BY8" i="18"/>
  <c r="BZ8" i="18"/>
  <c r="CA8" i="18"/>
  <c r="CB8" i="18"/>
  <c r="CC8" i="18"/>
  <c r="CD8" i="18"/>
  <c r="CE8" i="18"/>
  <c r="CF8" i="18"/>
  <c r="CG8" i="18"/>
  <c r="CH8" i="18"/>
  <c r="CI8" i="18"/>
  <c r="CJ8" i="18"/>
  <c r="CK8" i="18"/>
  <c r="CL8" i="18"/>
  <c r="CM8" i="18"/>
  <c r="CN8" i="18"/>
  <c r="CO8" i="18"/>
  <c r="CP8" i="18"/>
  <c r="CQ8" i="18"/>
  <c r="CR8" i="18"/>
  <c r="CS8" i="18"/>
  <c r="CT8" i="18"/>
  <c r="CU8" i="18"/>
  <c r="CV8" i="18"/>
  <c r="CW8" i="18"/>
  <c r="CX8" i="18"/>
  <c r="CY8" i="18"/>
  <c r="CZ8" i="18"/>
  <c r="DA8" i="18"/>
  <c r="DB8" i="18"/>
  <c r="DC8" i="18"/>
  <c r="DD8" i="18"/>
  <c r="DE8" i="18"/>
  <c r="DF8" i="18"/>
  <c r="DG8" i="18"/>
  <c r="DH8" i="18"/>
  <c r="DI8" i="18"/>
  <c r="DJ8" i="18"/>
  <c r="DK8" i="18"/>
  <c r="DL8" i="18"/>
  <c r="DM8" i="18"/>
  <c r="DN8" i="18"/>
  <c r="DO8" i="18"/>
  <c r="DP8" i="18"/>
  <c r="DQ8" i="18"/>
  <c r="DR8" i="18"/>
  <c r="DS8" i="18"/>
  <c r="DT8" i="18"/>
  <c r="DU8" i="18"/>
  <c r="DV8" i="18"/>
  <c r="DW8" i="18"/>
  <c r="DX8" i="18"/>
  <c r="DY8" i="18"/>
  <c r="DZ8" i="18"/>
  <c r="EA8" i="18"/>
  <c r="EB8" i="18"/>
  <c r="EC8" i="18"/>
  <c r="ED8" i="18"/>
  <c r="EE8" i="18"/>
  <c r="EF8" i="18"/>
  <c r="EG8" i="18"/>
  <c r="EH8" i="18"/>
  <c r="EI8" i="18"/>
  <c r="EJ8" i="18"/>
  <c r="EK8" i="18"/>
  <c r="EL8" i="18"/>
  <c r="EM8" i="18"/>
  <c r="EN8" i="18"/>
  <c r="EO8" i="18"/>
  <c r="EP8" i="18"/>
  <c r="EQ8" i="18"/>
  <c r="ER8" i="18"/>
  <c r="ES8" i="18"/>
  <c r="ET8" i="18"/>
  <c r="EU8" i="18"/>
  <c r="EV8" i="18"/>
  <c r="EW8" i="18"/>
  <c r="EX8" i="18"/>
  <c r="EY8" i="18"/>
  <c r="EZ8" i="18"/>
  <c r="FA8" i="18"/>
  <c r="FB8" i="18"/>
  <c r="FC8" i="18"/>
  <c r="FD8" i="18"/>
  <c r="FE8" i="18"/>
  <c r="FF8" i="18"/>
  <c r="FG8" i="18"/>
  <c r="FH8" i="18"/>
  <c r="FI8" i="18"/>
  <c r="FJ8" i="18"/>
  <c r="FK8" i="18"/>
  <c r="FL8" i="18"/>
  <c r="FM8" i="18"/>
  <c r="FN8" i="18"/>
  <c r="FO8" i="18"/>
  <c r="FP8" i="18"/>
  <c r="FQ8" i="18"/>
  <c r="FR8" i="18"/>
  <c r="FS8" i="18"/>
  <c r="FT8" i="18"/>
  <c r="FU8" i="18"/>
  <c r="FV8" i="18"/>
  <c r="FW8" i="18"/>
  <c r="FX8" i="18"/>
  <c r="FY8" i="18"/>
  <c r="FZ8" i="18"/>
  <c r="GA8" i="18"/>
  <c r="GB8" i="18"/>
  <c r="GC8" i="18"/>
  <c r="GD8" i="18"/>
  <c r="GE8" i="18"/>
  <c r="GF8" i="18"/>
  <c r="GG8" i="18"/>
  <c r="GH8" i="18"/>
  <c r="GI8" i="18"/>
  <c r="GJ8" i="18"/>
  <c r="GK8" i="18"/>
  <c r="GL8" i="18"/>
  <c r="GM8" i="18"/>
  <c r="GN8" i="18"/>
  <c r="GO8" i="18"/>
  <c r="GP8" i="18"/>
  <c r="GQ8" i="18"/>
  <c r="GR8" i="18"/>
  <c r="GS8" i="18"/>
  <c r="GT8" i="18"/>
  <c r="GU8" i="18"/>
  <c r="GV8" i="18"/>
  <c r="GW8" i="18"/>
  <c r="GX8" i="18"/>
  <c r="GY8" i="18"/>
  <c r="GZ8" i="18"/>
  <c r="HA8" i="18"/>
  <c r="HB8" i="18"/>
  <c r="HC8" i="18"/>
  <c r="HD8" i="18"/>
  <c r="HE8" i="18"/>
  <c r="HF8" i="18"/>
  <c r="HG8" i="18"/>
  <c r="HH8" i="18"/>
  <c r="HI8" i="18"/>
  <c r="HJ8" i="18"/>
  <c r="HK8" i="18"/>
  <c r="HL8" i="18"/>
  <c r="HM8" i="18"/>
  <c r="HN8" i="18"/>
  <c r="HO8" i="18"/>
  <c r="HP8" i="18"/>
  <c r="HQ8" i="18"/>
  <c r="HR8" i="18"/>
  <c r="HS8" i="18"/>
  <c r="HT8" i="18"/>
  <c r="HU8" i="18"/>
  <c r="HV8" i="18"/>
  <c r="HW8" i="18"/>
  <c r="HX8" i="18"/>
  <c r="HY8" i="18"/>
  <c r="HZ8" i="18"/>
  <c r="IA8" i="18"/>
  <c r="IB8" i="18"/>
  <c r="IC8" i="18"/>
  <c r="ID8" i="18"/>
  <c r="IE8" i="18"/>
  <c r="IF8" i="18"/>
  <c r="IG8" i="18"/>
  <c r="IH8" i="18"/>
  <c r="II8" i="18"/>
  <c r="IJ8" i="18"/>
  <c r="IK8" i="18"/>
  <c r="IL8" i="18"/>
  <c r="IM8" i="18"/>
  <c r="IN8" i="18"/>
  <c r="IO8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AP9" i="18"/>
  <c r="AQ9" i="18"/>
  <c r="AR9" i="18"/>
  <c r="AS9" i="18"/>
  <c r="AT9" i="18"/>
  <c r="AU9" i="18"/>
  <c r="AV9" i="18"/>
  <c r="AW9" i="18"/>
  <c r="AX9" i="18"/>
  <c r="AY9" i="18"/>
  <c r="AZ9" i="18"/>
  <c r="BA9" i="18"/>
  <c r="BB9" i="18"/>
  <c r="BC9" i="18"/>
  <c r="BD9" i="18"/>
  <c r="BE9" i="18"/>
  <c r="BF9" i="18"/>
  <c r="BG9" i="18"/>
  <c r="BH9" i="18"/>
  <c r="BI9" i="18"/>
  <c r="BJ9" i="18"/>
  <c r="BK9" i="18"/>
  <c r="BL9" i="18"/>
  <c r="BM9" i="18"/>
  <c r="BN9" i="18"/>
  <c r="BO9" i="18"/>
  <c r="BP9" i="18"/>
  <c r="BQ9" i="18"/>
  <c r="BR9" i="18"/>
  <c r="BS9" i="18"/>
  <c r="BT9" i="18"/>
  <c r="BU9" i="18"/>
  <c r="BV9" i="18"/>
  <c r="BW9" i="18"/>
  <c r="BX9" i="18"/>
  <c r="BY9" i="18"/>
  <c r="BZ9" i="18"/>
  <c r="CA9" i="18"/>
  <c r="CB9" i="18"/>
  <c r="CC9" i="18"/>
  <c r="CD9" i="18"/>
  <c r="CE9" i="18"/>
  <c r="CF9" i="18"/>
  <c r="CG9" i="18"/>
  <c r="CH9" i="18"/>
  <c r="CI9" i="18"/>
  <c r="CJ9" i="18"/>
  <c r="CK9" i="18"/>
  <c r="CL9" i="18"/>
  <c r="CM9" i="18"/>
  <c r="CN9" i="18"/>
  <c r="CO9" i="18"/>
  <c r="CP9" i="18"/>
  <c r="CQ9" i="18"/>
  <c r="CR9" i="18"/>
  <c r="CS9" i="18"/>
  <c r="CT9" i="18"/>
  <c r="CU9" i="18"/>
  <c r="CV9" i="18"/>
  <c r="CW9" i="18"/>
  <c r="CX9" i="18"/>
  <c r="CY9" i="18"/>
  <c r="CZ9" i="18"/>
  <c r="DA9" i="18"/>
  <c r="DB9" i="18"/>
  <c r="DC9" i="18"/>
  <c r="DD9" i="18"/>
  <c r="DE9" i="18"/>
  <c r="DF9" i="18"/>
  <c r="DG9" i="18"/>
  <c r="DH9" i="18"/>
  <c r="DI9" i="18"/>
  <c r="DJ9" i="18"/>
  <c r="DK9" i="18"/>
  <c r="DL9" i="18"/>
  <c r="DM9" i="18"/>
  <c r="DN9" i="18"/>
  <c r="DO9" i="18"/>
  <c r="DP9" i="18"/>
  <c r="DQ9" i="18"/>
  <c r="DR9" i="18"/>
  <c r="DS9" i="18"/>
  <c r="DT9" i="18"/>
  <c r="DU9" i="18"/>
  <c r="DV9" i="18"/>
  <c r="DW9" i="18"/>
  <c r="DX9" i="18"/>
  <c r="DY9" i="18"/>
  <c r="DZ9" i="18"/>
  <c r="EA9" i="18"/>
  <c r="EB9" i="18"/>
  <c r="EC9" i="18"/>
  <c r="ED9" i="18"/>
  <c r="EE9" i="18"/>
  <c r="EF9" i="18"/>
  <c r="EG9" i="18"/>
  <c r="EH9" i="18"/>
  <c r="EI9" i="18"/>
  <c r="EJ9" i="18"/>
  <c r="EK9" i="18"/>
  <c r="EL9" i="18"/>
  <c r="EM9" i="18"/>
  <c r="EN9" i="18"/>
  <c r="EO9" i="18"/>
  <c r="EP9" i="18"/>
  <c r="EQ9" i="18"/>
  <c r="ER9" i="18"/>
  <c r="ES9" i="18"/>
  <c r="ET9" i="18"/>
  <c r="EU9" i="18"/>
  <c r="EV9" i="18"/>
  <c r="EW9" i="18"/>
  <c r="EX9" i="18"/>
  <c r="EY9" i="18"/>
  <c r="EZ9" i="18"/>
  <c r="FA9" i="18"/>
  <c r="FB9" i="18"/>
  <c r="FC9" i="18"/>
  <c r="FD9" i="18"/>
  <c r="FE9" i="18"/>
  <c r="FF9" i="18"/>
  <c r="FG9" i="18"/>
  <c r="FH9" i="18"/>
  <c r="FI9" i="18"/>
  <c r="FJ9" i="18"/>
  <c r="FK9" i="18"/>
  <c r="FL9" i="18"/>
  <c r="FM9" i="18"/>
  <c r="FN9" i="18"/>
  <c r="FO9" i="18"/>
  <c r="FP9" i="18"/>
  <c r="FQ9" i="18"/>
  <c r="FR9" i="18"/>
  <c r="FS9" i="18"/>
  <c r="FT9" i="18"/>
  <c r="FU9" i="18"/>
  <c r="FV9" i="18"/>
  <c r="FW9" i="18"/>
  <c r="FX9" i="18"/>
  <c r="FY9" i="18"/>
  <c r="FZ9" i="18"/>
  <c r="GA9" i="18"/>
  <c r="GB9" i="18"/>
  <c r="GC9" i="18"/>
  <c r="GD9" i="18"/>
  <c r="GE9" i="18"/>
  <c r="GF9" i="18"/>
  <c r="GG9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AO10" i="18"/>
  <c r="AP10" i="18"/>
  <c r="AQ10" i="18"/>
  <c r="AR10" i="18"/>
  <c r="AS10" i="18"/>
  <c r="AT10" i="18"/>
  <c r="AU10" i="18"/>
  <c r="AV10" i="18"/>
  <c r="AW10" i="18"/>
  <c r="AX10" i="18"/>
  <c r="AY10" i="18"/>
  <c r="AZ10" i="18"/>
  <c r="BA10" i="18"/>
  <c r="BB10" i="18"/>
  <c r="BC10" i="18"/>
  <c r="BD10" i="18"/>
  <c r="BE10" i="18"/>
  <c r="BF10" i="18"/>
  <c r="BG10" i="18"/>
  <c r="BH10" i="18"/>
  <c r="BI10" i="18"/>
  <c r="BJ10" i="18"/>
  <c r="BK10" i="18"/>
  <c r="BL10" i="18"/>
  <c r="BM10" i="18"/>
  <c r="BN10" i="18"/>
  <c r="BO10" i="18"/>
  <c r="BP10" i="18"/>
  <c r="BQ10" i="18"/>
  <c r="BR10" i="18"/>
  <c r="BS10" i="18"/>
  <c r="BT10" i="18"/>
  <c r="BU10" i="18"/>
  <c r="BV10" i="18"/>
  <c r="BW10" i="18"/>
  <c r="BX10" i="18"/>
  <c r="BY10" i="18"/>
  <c r="BZ10" i="18"/>
  <c r="CA10" i="18"/>
  <c r="CB10" i="18"/>
  <c r="CC10" i="18"/>
  <c r="CD10" i="18"/>
  <c r="CE10" i="18"/>
  <c r="CF10" i="18"/>
  <c r="CG10" i="18"/>
  <c r="CH10" i="18"/>
  <c r="CI10" i="18"/>
  <c r="CJ10" i="18"/>
  <c r="CK10" i="18"/>
  <c r="CL10" i="18"/>
  <c r="CM10" i="18"/>
  <c r="CN10" i="18"/>
  <c r="CO10" i="18"/>
  <c r="CP10" i="18"/>
  <c r="CQ10" i="18"/>
  <c r="CR10" i="18"/>
  <c r="CS10" i="18"/>
  <c r="CT10" i="18"/>
  <c r="CU10" i="18"/>
  <c r="CV10" i="18"/>
  <c r="CW10" i="18"/>
  <c r="CX10" i="18"/>
  <c r="CY10" i="18"/>
  <c r="CZ10" i="18"/>
  <c r="DA10" i="18"/>
  <c r="DB10" i="18"/>
  <c r="DC10" i="18"/>
  <c r="DD10" i="18"/>
  <c r="DE10" i="18"/>
  <c r="DF10" i="18"/>
  <c r="DG10" i="18"/>
  <c r="DH10" i="18"/>
  <c r="DI10" i="18"/>
  <c r="DJ10" i="18"/>
  <c r="DK10" i="18"/>
  <c r="DL10" i="18"/>
  <c r="DM10" i="18"/>
  <c r="DN10" i="18"/>
  <c r="DO10" i="18"/>
  <c r="DP10" i="18"/>
  <c r="DQ10" i="18"/>
  <c r="DR10" i="18"/>
  <c r="DS10" i="18"/>
  <c r="DT10" i="18"/>
  <c r="DU10" i="18"/>
  <c r="DV10" i="18"/>
  <c r="DW10" i="18"/>
  <c r="DX10" i="18"/>
  <c r="DY10" i="18"/>
  <c r="DZ10" i="18"/>
  <c r="EA10" i="18"/>
  <c r="EB10" i="18"/>
  <c r="EC10" i="18"/>
  <c r="ED10" i="18"/>
  <c r="EE10" i="18"/>
  <c r="EF10" i="18"/>
  <c r="EG10" i="18"/>
  <c r="EH10" i="18"/>
  <c r="EI10" i="18"/>
  <c r="EJ10" i="18"/>
  <c r="EK10" i="18"/>
  <c r="EL10" i="18"/>
  <c r="EM10" i="18"/>
  <c r="EN10" i="18"/>
  <c r="EO10" i="18"/>
  <c r="EP10" i="18"/>
  <c r="EQ10" i="18"/>
  <c r="ER10" i="18"/>
  <c r="ES10" i="18"/>
  <c r="ET10" i="18"/>
  <c r="EU10" i="18"/>
  <c r="EV10" i="18"/>
  <c r="EW10" i="18"/>
  <c r="EX10" i="18"/>
  <c r="EY10" i="18"/>
  <c r="EZ10" i="18"/>
  <c r="FA10" i="18"/>
  <c r="FB10" i="18"/>
  <c r="FC10" i="18"/>
  <c r="FD10" i="18"/>
  <c r="FE10" i="18"/>
  <c r="FF10" i="18"/>
  <c r="FG10" i="18"/>
  <c r="FH10" i="18"/>
  <c r="FI10" i="18"/>
  <c r="FJ10" i="18"/>
  <c r="FK10" i="18"/>
  <c r="FL10" i="18"/>
  <c r="FM10" i="18"/>
  <c r="FN10" i="18"/>
  <c r="FO10" i="18"/>
  <c r="FP10" i="18"/>
  <c r="FQ10" i="18"/>
  <c r="FR10" i="18"/>
  <c r="FS10" i="18"/>
  <c r="FT10" i="18"/>
  <c r="FU10" i="18"/>
  <c r="FV10" i="18"/>
  <c r="FW10" i="18"/>
  <c r="FX10" i="18"/>
  <c r="FY10" i="18"/>
  <c r="FZ10" i="18"/>
  <c r="GA10" i="18"/>
  <c r="GB10" i="18"/>
  <c r="GC10" i="18"/>
  <c r="GD10" i="18"/>
  <c r="GE10" i="18"/>
  <c r="GF10" i="18"/>
  <c r="GG10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AN12" i="18"/>
  <c r="AO12" i="18"/>
  <c r="AP12" i="18"/>
  <c r="AQ12" i="18"/>
  <c r="AR12" i="18"/>
  <c r="AS12" i="18"/>
  <c r="AT12" i="18"/>
  <c r="AU12" i="18"/>
  <c r="AV12" i="18"/>
  <c r="AW12" i="18"/>
  <c r="AX12" i="18"/>
  <c r="AY12" i="18"/>
  <c r="AZ12" i="18"/>
  <c r="BA12" i="18"/>
  <c r="BB12" i="18"/>
  <c r="BC12" i="18"/>
  <c r="BD12" i="18"/>
  <c r="BE12" i="18"/>
  <c r="BF12" i="18"/>
  <c r="BG12" i="18"/>
  <c r="BH12" i="18"/>
  <c r="BI12" i="18"/>
  <c r="BJ12" i="18"/>
  <c r="BK12" i="18"/>
  <c r="BL12" i="18"/>
  <c r="BM12" i="18"/>
  <c r="BN12" i="18"/>
  <c r="BO12" i="18"/>
  <c r="BP12" i="18"/>
  <c r="BQ12" i="18"/>
  <c r="BR12" i="18"/>
  <c r="BS12" i="18"/>
  <c r="BT12" i="18"/>
  <c r="BU12" i="18"/>
  <c r="BV12" i="18"/>
  <c r="BW12" i="18"/>
  <c r="BX12" i="18"/>
  <c r="BY12" i="18"/>
  <c r="BZ12" i="18"/>
  <c r="CA12" i="18"/>
  <c r="CB12" i="18"/>
  <c r="CC12" i="18"/>
  <c r="CD12" i="18"/>
  <c r="CE12" i="18"/>
  <c r="CF12" i="18"/>
  <c r="CG12" i="18"/>
  <c r="CH12" i="18"/>
  <c r="CI12" i="18"/>
  <c r="CJ12" i="18"/>
  <c r="CK12" i="18"/>
  <c r="CL12" i="18"/>
  <c r="CM12" i="18"/>
  <c r="CN12" i="18"/>
  <c r="CO12" i="18"/>
  <c r="CP12" i="18"/>
  <c r="CQ12" i="18"/>
  <c r="CR12" i="18"/>
  <c r="CS12" i="18"/>
  <c r="CT12" i="18"/>
  <c r="CU12" i="18"/>
  <c r="CV12" i="18"/>
  <c r="CW12" i="18"/>
  <c r="CX12" i="18"/>
  <c r="CY12" i="18"/>
  <c r="CZ12" i="18"/>
  <c r="DA12" i="18"/>
  <c r="DB12" i="18"/>
  <c r="DC12" i="18"/>
  <c r="DD12" i="18"/>
  <c r="DE12" i="18"/>
  <c r="DF12" i="18"/>
  <c r="DG12" i="18"/>
  <c r="DH12" i="18"/>
  <c r="DI12" i="18"/>
  <c r="DJ12" i="18"/>
  <c r="DK12" i="18"/>
  <c r="DL12" i="18"/>
  <c r="DM12" i="18"/>
  <c r="DN12" i="18"/>
  <c r="DO12" i="18"/>
  <c r="DP12" i="18"/>
  <c r="DQ12" i="18"/>
  <c r="DR12" i="18"/>
  <c r="DS12" i="18"/>
  <c r="DT12" i="18"/>
  <c r="DU12" i="18"/>
  <c r="DV12" i="18"/>
  <c r="DW12" i="18"/>
  <c r="DX12" i="18"/>
  <c r="DY12" i="18"/>
  <c r="DZ12" i="18"/>
  <c r="EA12" i="18"/>
  <c r="EB12" i="18"/>
  <c r="EC12" i="18"/>
  <c r="ED12" i="18"/>
  <c r="EE12" i="18"/>
  <c r="EF12" i="18"/>
  <c r="EG12" i="18"/>
  <c r="EH12" i="18"/>
  <c r="EI12" i="18"/>
  <c r="EJ12" i="18"/>
  <c r="EK12" i="18"/>
  <c r="EL12" i="18"/>
  <c r="EM12" i="18"/>
  <c r="EN12" i="18"/>
  <c r="EO12" i="18"/>
  <c r="EP12" i="18"/>
  <c r="EQ12" i="18"/>
  <c r="ER12" i="18"/>
  <c r="ES12" i="18"/>
  <c r="ET12" i="18"/>
  <c r="EU12" i="18"/>
  <c r="EV12" i="18"/>
  <c r="EW12" i="18"/>
  <c r="EX12" i="18"/>
  <c r="EY12" i="18"/>
  <c r="EZ12" i="18"/>
  <c r="FA12" i="18"/>
  <c r="FB12" i="18"/>
  <c r="FC12" i="18"/>
  <c r="FD12" i="18"/>
  <c r="FE12" i="18"/>
  <c r="FF12" i="18"/>
  <c r="FG12" i="18"/>
  <c r="FH12" i="18"/>
  <c r="FI12" i="18"/>
  <c r="FJ12" i="18"/>
  <c r="FK12" i="18"/>
  <c r="FL12" i="18"/>
  <c r="FM12" i="18"/>
  <c r="FN12" i="18"/>
  <c r="FO12" i="18"/>
  <c r="FP12" i="18"/>
  <c r="FQ12" i="18"/>
  <c r="FR12" i="18"/>
  <c r="FS12" i="18"/>
  <c r="FT12" i="18"/>
  <c r="FU12" i="18"/>
  <c r="FV12" i="18"/>
  <c r="FW12" i="18"/>
  <c r="FX12" i="18"/>
  <c r="FY12" i="18"/>
  <c r="FZ12" i="18"/>
  <c r="GA12" i="18"/>
  <c r="GB12" i="18"/>
  <c r="GC12" i="18"/>
  <c r="GD12" i="18"/>
  <c r="GE12" i="18"/>
  <c r="GF12" i="18"/>
  <c r="GG12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AN13" i="18"/>
  <c r="AO13" i="18"/>
  <c r="AP13" i="18"/>
  <c r="AQ13" i="18"/>
  <c r="AR13" i="18"/>
  <c r="AS13" i="18"/>
  <c r="AT13" i="18"/>
  <c r="AU13" i="18"/>
  <c r="AV13" i="18"/>
  <c r="AW13" i="18"/>
  <c r="AX13" i="18"/>
  <c r="AY13" i="18"/>
  <c r="AZ13" i="18"/>
  <c r="BA13" i="18"/>
  <c r="BB13" i="18"/>
  <c r="BC13" i="18"/>
  <c r="BD13" i="18"/>
  <c r="BE13" i="18"/>
  <c r="BF13" i="18"/>
  <c r="BG13" i="18"/>
  <c r="BH13" i="18"/>
  <c r="BI13" i="18"/>
  <c r="BJ13" i="18"/>
  <c r="BK13" i="18"/>
  <c r="BL13" i="18"/>
  <c r="BM13" i="18"/>
  <c r="BN13" i="18"/>
  <c r="BO13" i="18"/>
  <c r="BP13" i="18"/>
  <c r="BQ13" i="18"/>
  <c r="BR13" i="18"/>
  <c r="BS13" i="18"/>
  <c r="BT13" i="18"/>
  <c r="BU13" i="18"/>
  <c r="BV13" i="18"/>
  <c r="BW13" i="18"/>
  <c r="BX13" i="18"/>
  <c r="BY13" i="18"/>
  <c r="BZ13" i="18"/>
  <c r="CA13" i="18"/>
  <c r="CB13" i="18"/>
  <c r="CC13" i="18"/>
  <c r="CD13" i="18"/>
  <c r="CE13" i="18"/>
  <c r="CF13" i="18"/>
  <c r="CG13" i="18"/>
  <c r="CH13" i="18"/>
  <c r="CI13" i="18"/>
  <c r="CJ13" i="18"/>
  <c r="CK13" i="18"/>
  <c r="CL13" i="18"/>
  <c r="CM13" i="18"/>
  <c r="CN13" i="18"/>
  <c r="CO13" i="18"/>
  <c r="CP13" i="18"/>
  <c r="CQ13" i="18"/>
  <c r="CR13" i="18"/>
  <c r="CS13" i="18"/>
  <c r="CT13" i="18"/>
  <c r="CU13" i="18"/>
  <c r="CV13" i="18"/>
  <c r="CW13" i="18"/>
  <c r="CX13" i="18"/>
  <c r="CY13" i="18"/>
  <c r="CZ13" i="18"/>
  <c r="DA13" i="18"/>
  <c r="DB13" i="18"/>
  <c r="DC13" i="18"/>
  <c r="DD13" i="18"/>
  <c r="DE13" i="18"/>
  <c r="DF13" i="18"/>
  <c r="DG13" i="18"/>
  <c r="DH13" i="18"/>
  <c r="DI13" i="18"/>
  <c r="DJ13" i="18"/>
  <c r="DK13" i="18"/>
  <c r="DL13" i="18"/>
  <c r="DM13" i="18"/>
  <c r="DN13" i="18"/>
  <c r="DO13" i="18"/>
  <c r="DP13" i="18"/>
  <c r="DQ13" i="18"/>
  <c r="DR13" i="18"/>
  <c r="DS13" i="18"/>
  <c r="DT13" i="18"/>
  <c r="DU13" i="18"/>
  <c r="DV13" i="18"/>
  <c r="DW13" i="18"/>
  <c r="DX13" i="18"/>
  <c r="DY13" i="18"/>
  <c r="DZ13" i="18"/>
  <c r="EA13" i="18"/>
  <c r="EB13" i="18"/>
  <c r="EC13" i="18"/>
  <c r="ED13" i="18"/>
  <c r="EE13" i="18"/>
  <c r="EF13" i="18"/>
  <c r="EG13" i="18"/>
  <c r="EH13" i="18"/>
  <c r="EI13" i="18"/>
  <c r="EJ13" i="18"/>
  <c r="EK13" i="18"/>
  <c r="EL13" i="18"/>
  <c r="EM13" i="18"/>
  <c r="EN13" i="18"/>
  <c r="EO13" i="18"/>
  <c r="EP13" i="18"/>
  <c r="EQ13" i="18"/>
  <c r="ER13" i="18"/>
  <c r="ES13" i="18"/>
  <c r="ET13" i="18"/>
  <c r="EU13" i="18"/>
  <c r="EV13" i="18"/>
  <c r="EW13" i="18"/>
  <c r="EX13" i="18"/>
  <c r="EY13" i="18"/>
  <c r="EZ13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BL14" i="18"/>
  <c r="BM14" i="18"/>
  <c r="BN14" i="18"/>
  <c r="BO14" i="18"/>
  <c r="BP14" i="18"/>
  <c r="BQ14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AN15" i="18"/>
  <c r="AO15" i="18"/>
  <c r="AP15" i="18"/>
  <c r="AQ15" i="18"/>
  <c r="AR15" i="18"/>
  <c r="AS15" i="18"/>
  <c r="AT15" i="18"/>
  <c r="AU15" i="18"/>
  <c r="AV15" i="18"/>
  <c r="AW15" i="18"/>
  <c r="AX15" i="18"/>
  <c r="AY15" i="18"/>
  <c r="AZ15" i="18"/>
  <c r="BA15" i="18"/>
  <c r="BB15" i="18"/>
  <c r="BC15" i="18"/>
  <c r="BD15" i="18"/>
  <c r="BE15" i="18"/>
  <c r="BF15" i="18"/>
  <c r="BG15" i="18"/>
  <c r="BH15" i="18"/>
  <c r="BI15" i="18"/>
  <c r="BJ15" i="18"/>
  <c r="BK15" i="18"/>
  <c r="BL15" i="18"/>
  <c r="BM15" i="18"/>
  <c r="BN15" i="18"/>
  <c r="BO15" i="18"/>
  <c r="BP15" i="18"/>
  <c r="BQ15" i="18"/>
  <c r="BR15" i="18"/>
  <c r="BS15" i="18"/>
  <c r="BT15" i="18"/>
  <c r="BU15" i="18"/>
  <c r="BV15" i="18"/>
  <c r="BW15" i="18"/>
  <c r="BX15" i="18"/>
  <c r="BY15" i="18"/>
  <c r="BZ15" i="18"/>
  <c r="CA15" i="18"/>
  <c r="CB15" i="18"/>
  <c r="CC15" i="18"/>
  <c r="CD15" i="18"/>
  <c r="CE15" i="18"/>
  <c r="CF15" i="18"/>
  <c r="CG15" i="18"/>
  <c r="CH15" i="18"/>
  <c r="CI15" i="18"/>
  <c r="CJ15" i="18"/>
  <c r="CK15" i="18"/>
  <c r="CL15" i="18"/>
  <c r="CM15" i="18"/>
  <c r="CN15" i="18"/>
  <c r="CO15" i="18"/>
  <c r="CP15" i="18"/>
  <c r="CQ15" i="18"/>
  <c r="CR15" i="18"/>
  <c r="CS15" i="18"/>
  <c r="CT15" i="18"/>
  <c r="CU15" i="18"/>
  <c r="CV15" i="18"/>
  <c r="CW15" i="18"/>
  <c r="CX15" i="18"/>
  <c r="CY15" i="18"/>
  <c r="CZ15" i="18"/>
  <c r="DA15" i="18"/>
  <c r="DB15" i="18"/>
  <c r="DC15" i="18"/>
  <c r="DD15" i="18"/>
  <c r="DE15" i="18"/>
  <c r="DF15" i="18"/>
  <c r="DG15" i="18"/>
  <c r="DH15" i="18"/>
  <c r="DI15" i="18"/>
  <c r="DJ15" i="18"/>
  <c r="DK15" i="18"/>
  <c r="DL15" i="18"/>
  <c r="DM15" i="18"/>
  <c r="DN15" i="18"/>
  <c r="DO15" i="18"/>
  <c r="DP15" i="18"/>
  <c r="DQ15" i="18"/>
  <c r="DR15" i="18"/>
  <c r="DS15" i="18"/>
  <c r="DT15" i="18"/>
  <c r="DU15" i="18"/>
  <c r="DV15" i="18"/>
  <c r="DW15" i="18"/>
  <c r="DX15" i="18"/>
  <c r="DY15" i="18"/>
  <c r="DZ15" i="18"/>
  <c r="EA15" i="18"/>
  <c r="EB15" i="18"/>
  <c r="EC15" i="18"/>
  <c r="ED15" i="18"/>
  <c r="EE15" i="18"/>
  <c r="EF15" i="18"/>
  <c r="EG15" i="18"/>
  <c r="EH15" i="18"/>
  <c r="EI15" i="18"/>
  <c r="EJ15" i="18"/>
  <c r="EK15" i="18"/>
  <c r="EL15" i="18"/>
  <c r="EM15" i="18"/>
  <c r="EN15" i="18"/>
  <c r="EO15" i="18"/>
  <c r="EP15" i="18"/>
  <c r="EQ15" i="18"/>
  <c r="ER15" i="18"/>
  <c r="ES15" i="18"/>
  <c r="ET15" i="18"/>
  <c r="EU15" i="18"/>
  <c r="EV15" i="18"/>
  <c r="EW15" i="18"/>
  <c r="EX15" i="18"/>
  <c r="EY15" i="18"/>
  <c r="EZ15" i="18"/>
  <c r="FA15" i="18"/>
  <c r="FB15" i="18"/>
  <c r="FC15" i="18"/>
  <c r="FD15" i="18"/>
  <c r="FE15" i="18"/>
  <c r="FF15" i="18"/>
  <c r="FG15" i="18"/>
  <c r="FH15" i="18"/>
  <c r="FI15" i="18"/>
  <c r="FJ15" i="18"/>
  <c r="FK15" i="18"/>
  <c r="FL15" i="18"/>
  <c r="FM15" i="18"/>
  <c r="FN15" i="18"/>
  <c r="FO15" i="18"/>
  <c r="FP15" i="18"/>
  <c r="FQ15" i="18"/>
  <c r="FR15" i="18"/>
  <c r="FS15" i="18"/>
  <c r="FT15" i="18"/>
  <c r="FU15" i="18"/>
  <c r="FV15" i="18"/>
  <c r="FW15" i="18"/>
  <c r="FX15" i="18"/>
  <c r="FY15" i="18"/>
  <c r="FZ15" i="18"/>
  <c r="GA15" i="18"/>
  <c r="GB15" i="18"/>
  <c r="GC15" i="18"/>
  <c r="GD15" i="18"/>
  <c r="GE15" i="18"/>
  <c r="GF15" i="18"/>
  <c r="GG15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AN18" i="18"/>
  <c r="AO18" i="18"/>
  <c r="AP18" i="18"/>
  <c r="AQ18" i="18"/>
  <c r="AR18" i="18"/>
  <c r="AS18" i="18"/>
  <c r="AT18" i="18"/>
  <c r="AU18" i="18"/>
  <c r="AV18" i="18"/>
  <c r="AW18" i="18"/>
  <c r="AX18" i="18"/>
  <c r="AY18" i="18"/>
  <c r="AZ18" i="18"/>
  <c r="BA18" i="18"/>
  <c r="BB18" i="18"/>
  <c r="BC18" i="18"/>
  <c r="BD18" i="18"/>
  <c r="BE18" i="18"/>
  <c r="BF18" i="18"/>
  <c r="BG18" i="18"/>
  <c r="BH18" i="18"/>
  <c r="BI18" i="18"/>
  <c r="BJ18" i="18"/>
  <c r="BK18" i="18"/>
  <c r="BL18" i="18"/>
  <c r="BM18" i="18"/>
  <c r="BN18" i="18"/>
  <c r="BO18" i="18"/>
  <c r="BP18" i="18"/>
  <c r="BQ18" i="18"/>
  <c r="B20" i="18"/>
  <c r="C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I20" i="18"/>
  <c r="AJ20" i="18"/>
  <c r="AK20" i="18"/>
  <c r="AL20" i="18"/>
  <c r="AM20" i="18"/>
  <c r="AN20" i="18"/>
  <c r="AO20" i="18"/>
  <c r="AP20" i="18"/>
  <c r="AQ20" i="18"/>
  <c r="AR20" i="18"/>
  <c r="AS20" i="18"/>
  <c r="AT20" i="18"/>
  <c r="AU20" i="18"/>
  <c r="AV20" i="18"/>
  <c r="AW20" i="18"/>
  <c r="AX20" i="18"/>
  <c r="AY20" i="18"/>
  <c r="AZ20" i="18"/>
  <c r="BA20" i="18"/>
  <c r="BB20" i="18"/>
  <c r="BC20" i="18"/>
  <c r="BD20" i="18"/>
  <c r="BE20" i="18"/>
  <c r="BF20" i="18"/>
  <c r="BG20" i="18"/>
  <c r="BH20" i="18"/>
  <c r="BI20" i="18"/>
  <c r="BJ20" i="18"/>
  <c r="BK20" i="18"/>
  <c r="BL20" i="18"/>
  <c r="BM20" i="18"/>
  <c r="BN20" i="18"/>
  <c r="BO20" i="18"/>
  <c r="BP20" i="18"/>
  <c r="BQ20" i="18"/>
  <c r="BR20" i="18"/>
  <c r="BS20" i="18"/>
  <c r="BT20" i="18"/>
  <c r="BU20" i="18"/>
  <c r="BV20" i="18"/>
  <c r="BW20" i="18"/>
  <c r="BX20" i="18"/>
  <c r="BY20" i="18"/>
  <c r="BZ20" i="18"/>
  <c r="CA20" i="18"/>
  <c r="CB20" i="18"/>
  <c r="CC20" i="18"/>
  <c r="CD20" i="18"/>
  <c r="CE20" i="18"/>
  <c r="CF20" i="18"/>
  <c r="CG20" i="18"/>
  <c r="CH20" i="18"/>
  <c r="CI20" i="18"/>
  <c r="CJ20" i="18"/>
  <c r="CK20" i="18"/>
  <c r="CL20" i="18"/>
  <c r="CM20" i="18"/>
  <c r="CN20" i="18"/>
  <c r="CO20" i="18"/>
  <c r="CP20" i="18"/>
  <c r="CQ20" i="18"/>
  <c r="CR20" i="18"/>
  <c r="CS20" i="18"/>
  <c r="CT20" i="18"/>
  <c r="CU20" i="18"/>
  <c r="CV20" i="18"/>
  <c r="CW20" i="18"/>
  <c r="CX20" i="18"/>
  <c r="CY20" i="18"/>
  <c r="CZ20" i="18"/>
  <c r="DA20" i="18"/>
  <c r="DB20" i="18"/>
  <c r="DC20" i="18"/>
  <c r="DD20" i="18"/>
  <c r="DE20" i="18"/>
  <c r="DF20" i="18"/>
  <c r="DG20" i="18"/>
  <c r="DH20" i="18"/>
  <c r="DI20" i="18"/>
  <c r="DJ20" i="18"/>
  <c r="DK20" i="18"/>
  <c r="DL20" i="18"/>
  <c r="DM20" i="18"/>
  <c r="DN20" i="18"/>
  <c r="DO20" i="18"/>
  <c r="DP20" i="18"/>
  <c r="DQ20" i="18"/>
  <c r="DR20" i="18"/>
  <c r="DS20" i="18"/>
  <c r="DT20" i="18"/>
  <c r="DU20" i="18"/>
  <c r="DV20" i="18"/>
  <c r="DW20" i="18"/>
  <c r="DX20" i="18"/>
  <c r="DY20" i="18"/>
  <c r="DZ20" i="18"/>
  <c r="EA20" i="18"/>
  <c r="EB20" i="18"/>
  <c r="EC20" i="18"/>
  <c r="ED20" i="18"/>
  <c r="EE20" i="18"/>
  <c r="EF20" i="18"/>
  <c r="EG20" i="18"/>
  <c r="EH20" i="18"/>
  <c r="EI20" i="18"/>
  <c r="EJ20" i="18"/>
  <c r="EK20" i="18"/>
  <c r="EL20" i="18"/>
  <c r="EM20" i="18"/>
  <c r="EN20" i="18"/>
  <c r="EO20" i="18"/>
  <c r="EP20" i="18"/>
  <c r="EQ20" i="18"/>
  <c r="ER20" i="18"/>
  <c r="ES20" i="18"/>
  <c r="ET20" i="18"/>
  <c r="EU20" i="18"/>
  <c r="EV20" i="18"/>
  <c r="EW20" i="18"/>
  <c r="EX20" i="18"/>
  <c r="EY20" i="18"/>
  <c r="EZ20" i="18"/>
  <c r="FA20" i="18"/>
  <c r="FB20" i="18"/>
  <c r="FC20" i="18"/>
  <c r="FD20" i="18"/>
  <c r="FE20" i="18"/>
  <c r="FF20" i="18"/>
  <c r="FG20" i="18"/>
  <c r="FH20" i="18"/>
  <c r="FI20" i="18"/>
  <c r="FJ20" i="18"/>
  <c r="FK20" i="18"/>
  <c r="FL20" i="18"/>
  <c r="FM20" i="18"/>
  <c r="FN20" i="18"/>
  <c r="FO20" i="18"/>
  <c r="FP20" i="18"/>
  <c r="FQ20" i="18"/>
  <c r="FR20" i="18"/>
  <c r="FS20" i="18"/>
  <c r="FT20" i="18"/>
  <c r="FU20" i="18"/>
  <c r="FV20" i="18"/>
  <c r="FW20" i="18"/>
  <c r="FX20" i="18"/>
  <c r="FY20" i="18"/>
  <c r="FZ20" i="18"/>
  <c r="GA20" i="18"/>
  <c r="GB20" i="18"/>
  <c r="GC20" i="18"/>
  <c r="GD20" i="18"/>
  <c r="GE20" i="18"/>
  <c r="GF20" i="18"/>
  <c r="GG20" i="18"/>
  <c r="GH20" i="18"/>
  <c r="GI20" i="18"/>
  <c r="GJ20" i="18"/>
  <c r="GK20" i="18"/>
  <c r="GL20" i="18"/>
  <c r="GM20" i="18"/>
  <c r="GN20" i="18"/>
  <c r="GO20" i="18"/>
  <c r="GP20" i="18"/>
  <c r="GQ20" i="18"/>
  <c r="GR20" i="18"/>
  <c r="GS20" i="18"/>
  <c r="GT20" i="18"/>
  <c r="GU20" i="18"/>
  <c r="GV20" i="18"/>
  <c r="GW20" i="18"/>
  <c r="GX20" i="18"/>
  <c r="GY20" i="18"/>
  <c r="GZ20" i="18"/>
  <c r="HA20" i="18"/>
  <c r="HB20" i="18"/>
  <c r="HC20" i="18"/>
  <c r="HD20" i="18"/>
  <c r="HE20" i="18"/>
  <c r="HF20" i="18"/>
  <c r="HG20" i="18"/>
  <c r="HH20" i="18"/>
  <c r="HI20" i="18"/>
  <c r="HJ20" i="18"/>
  <c r="HK20" i="18"/>
  <c r="HL20" i="18"/>
  <c r="HM20" i="18"/>
  <c r="HN20" i="18"/>
  <c r="HO20" i="18"/>
  <c r="HP20" i="18"/>
  <c r="HQ20" i="18"/>
  <c r="HR20" i="18"/>
  <c r="HS20" i="18"/>
  <c r="HT20" i="18"/>
  <c r="HU20" i="18"/>
  <c r="HV20" i="18"/>
  <c r="HW20" i="18"/>
  <c r="HX20" i="18"/>
  <c r="HY20" i="18"/>
  <c r="HZ20" i="18"/>
  <c r="IA20" i="18"/>
  <c r="IB20" i="18"/>
  <c r="IC20" i="18"/>
  <c r="ID20" i="18"/>
  <c r="IE20" i="18"/>
  <c r="IF20" i="18"/>
  <c r="IG20" i="18"/>
  <c r="IH20" i="18"/>
  <c r="II20" i="18"/>
  <c r="IJ20" i="18"/>
  <c r="IK20" i="18"/>
  <c r="IL20" i="18"/>
  <c r="IM20" i="18"/>
  <c r="IN20" i="18"/>
  <c r="IO20" i="18"/>
  <c r="J23" i="18"/>
  <c r="V23" i="18"/>
  <c r="AH23" i="18"/>
  <c r="AT23" i="18"/>
  <c r="BF23" i="18"/>
  <c r="BR23" i="18"/>
  <c r="CD23" i="18"/>
  <c r="CP23" i="18"/>
  <c r="DB23" i="18"/>
  <c r="DN23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BQ25" i="18"/>
  <c r="BR25" i="18"/>
  <c r="BS25" i="18"/>
  <c r="BT25" i="18"/>
  <c r="BU25" i="18"/>
  <c r="BV25" i="18"/>
  <c r="BW25" i="18"/>
  <c r="BX25" i="18"/>
  <c r="BY25" i="18"/>
  <c r="BZ25" i="18"/>
  <c r="CA25" i="18"/>
  <c r="CB25" i="18"/>
  <c r="CC25" i="18"/>
  <c r="CD25" i="18"/>
  <c r="CE25" i="18"/>
  <c r="CF25" i="18"/>
  <c r="CG25" i="18"/>
  <c r="CH25" i="18"/>
  <c r="CI25" i="18"/>
  <c r="CJ25" i="18"/>
  <c r="CK25" i="18"/>
  <c r="CL25" i="18"/>
  <c r="CM25" i="18"/>
  <c r="CN25" i="18"/>
  <c r="CO25" i="18"/>
  <c r="CP25" i="18"/>
  <c r="CQ25" i="18"/>
  <c r="CR25" i="18"/>
  <c r="CS25" i="18"/>
  <c r="CT25" i="18"/>
  <c r="CU25" i="18"/>
  <c r="CV25" i="18"/>
  <c r="CW25" i="18"/>
  <c r="CX25" i="18"/>
  <c r="CY25" i="18"/>
  <c r="CZ25" i="18"/>
  <c r="DA25" i="18"/>
  <c r="DB25" i="18"/>
  <c r="DC25" i="18"/>
  <c r="DD25" i="18"/>
  <c r="DE25" i="18"/>
  <c r="DF25" i="18"/>
  <c r="DG25" i="18"/>
  <c r="DH25" i="18"/>
  <c r="DI25" i="18"/>
  <c r="DJ25" i="18"/>
  <c r="DK25" i="18"/>
  <c r="DL25" i="18"/>
  <c r="DM25" i="18"/>
  <c r="DN25" i="18"/>
  <c r="DO25" i="18"/>
  <c r="DP25" i="18"/>
  <c r="DQ25" i="18"/>
  <c r="DR25" i="18"/>
  <c r="B26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BQ26" i="18"/>
  <c r="BR26" i="18"/>
  <c r="BS26" i="18"/>
  <c r="BT26" i="18"/>
  <c r="BU26" i="18"/>
  <c r="BV26" i="18"/>
  <c r="BW26" i="18"/>
  <c r="BX26" i="18"/>
  <c r="BY26" i="18"/>
  <c r="BZ26" i="18"/>
  <c r="CA26" i="18"/>
  <c r="CB26" i="18"/>
  <c r="CC26" i="18"/>
  <c r="CD26" i="18"/>
  <c r="CE26" i="18"/>
  <c r="CF26" i="18"/>
  <c r="CG26" i="18"/>
  <c r="CH26" i="18"/>
  <c r="CI26" i="18"/>
  <c r="CJ26" i="18"/>
  <c r="CK26" i="18"/>
  <c r="CL26" i="18"/>
  <c r="CM26" i="18"/>
  <c r="CN26" i="18"/>
  <c r="CO26" i="18"/>
  <c r="CP26" i="18"/>
  <c r="CQ26" i="18"/>
  <c r="CR26" i="18"/>
  <c r="CS26" i="18"/>
  <c r="CT26" i="18"/>
  <c r="CU26" i="18"/>
  <c r="CV26" i="18"/>
  <c r="CW26" i="18"/>
  <c r="CX26" i="18"/>
  <c r="CY26" i="18"/>
  <c r="CZ26" i="18"/>
  <c r="DA26" i="18"/>
  <c r="DB26" i="18"/>
  <c r="DC26" i="18"/>
  <c r="DD26" i="18"/>
  <c r="DE26" i="18"/>
  <c r="DF26" i="18"/>
  <c r="DG26" i="18"/>
  <c r="DH26" i="18"/>
  <c r="DI26" i="18"/>
  <c r="DJ26" i="18"/>
  <c r="DK26" i="18"/>
  <c r="DL26" i="18"/>
  <c r="DM26" i="18"/>
  <c r="DN26" i="18"/>
  <c r="DO26" i="18"/>
  <c r="DP26" i="18"/>
  <c r="DQ26" i="18"/>
  <c r="DR26" i="18"/>
  <c r="B28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L28" i="18"/>
  <c r="BM28" i="18"/>
  <c r="BN28" i="18"/>
  <c r="BO28" i="18"/>
  <c r="BP28" i="18"/>
  <c r="BQ28" i="18"/>
  <c r="BR28" i="18"/>
  <c r="BS28" i="18"/>
  <c r="BT28" i="18"/>
  <c r="BU28" i="18"/>
  <c r="BV28" i="18"/>
  <c r="BW28" i="18"/>
  <c r="BX28" i="18"/>
  <c r="BY28" i="18"/>
  <c r="BZ28" i="18"/>
  <c r="CA28" i="18"/>
  <c r="CB28" i="18"/>
  <c r="CC28" i="18"/>
  <c r="CD28" i="18"/>
  <c r="CE28" i="18"/>
  <c r="CF28" i="18"/>
  <c r="CG28" i="18"/>
  <c r="CH28" i="18"/>
  <c r="CI28" i="18"/>
  <c r="CJ28" i="18"/>
  <c r="CK28" i="18"/>
  <c r="CL28" i="18"/>
  <c r="CM28" i="18"/>
  <c r="CN28" i="18"/>
  <c r="CO28" i="18"/>
  <c r="CP28" i="18"/>
  <c r="CQ28" i="18"/>
  <c r="CR28" i="18"/>
  <c r="CS28" i="18"/>
  <c r="CT28" i="18"/>
  <c r="CU28" i="18"/>
  <c r="CV28" i="18"/>
  <c r="CW28" i="18"/>
  <c r="CX28" i="18"/>
  <c r="CY28" i="18"/>
  <c r="CZ28" i="18"/>
  <c r="DA28" i="18"/>
  <c r="DB28" i="18"/>
  <c r="DC28" i="18"/>
  <c r="DD28" i="18"/>
  <c r="DE28" i="18"/>
  <c r="DF28" i="18"/>
  <c r="DG28" i="18"/>
  <c r="DH28" i="18"/>
  <c r="DI28" i="18"/>
  <c r="DJ28" i="18"/>
  <c r="DK28" i="18"/>
  <c r="DL28" i="18"/>
  <c r="DM28" i="18"/>
  <c r="DN28" i="18"/>
  <c r="DO28" i="18"/>
  <c r="DP28" i="18"/>
  <c r="DQ28" i="18"/>
  <c r="DR28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C8" i="14"/>
  <c r="C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C47" i="14"/>
  <c r="D47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C59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C7" i="4"/>
  <c r="C9" i="4"/>
  <c r="C11" i="4"/>
  <c r="C12" i="4"/>
  <c r="C13" i="4"/>
  <c r="C14" i="4"/>
  <c r="C15" i="4"/>
  <c r="C16" i="4"/>
  <c r="C17" i="4"/>
  <c r="D17" i="4"/>
  <c r="E17" i="4"/>
  <c r="G17" i="4"/>
  <c r="C18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D22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E29" i="4"/>
  <c r="F29" i="4"/>
  <c r="G29" i="4"/>
  <c r="H29" i="4"/>
  <c r="I29" i="4"/>
  <c r="J29" i="4"/>
  <c r="K29" i="4"/>
  <c r="L29" i="4"/>
  <c r="M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B36" i="4"/>
  <c r="D36" i="4"/>
  <c r="D36" i="4" a="1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B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D45" i="4"/>
  <c r="D45" i="4" a="1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AC45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B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D58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D61" i="4"/>
  <c r="D61" i="4" a="1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C64" i="4"/>
  <c r="C66" i="4"/>
  <c r="C70" i="4"/>
  <c r="F71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1" i="2"/>
  <c r="A2" i="2"/>
  <c r="C4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C9" i="2"/>
  <c r="R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H33" i="7"/>
  <c r="I33" i="7"/>
  <c r="C34" i="7"/>
  <c r="F34" i="7"/>
  <c r="H34" i="7"/>
  <c r="I34" i="7"/>
  <c r="C35" i="7"/>
  <c r="F35" i="7"/>
  <c r="H35" i="7"/>
  <c r="I35" i="7"/>
  <c r="C36" i="7"/>
  <c r="F36" i="7"/>
  <c r="H36" i="7"/>
  <c r="I36" i="7"/>
  <c r="C37" i="7"/>
  <c r="F37" i="7"/>
  <c r="H37" i="7"/>
  <c r="I37" i="7"/>
  <c r="C38" i="7"/>
  <c r="F38" i="7"/>
  <c r="C39" i="7"/>
  <c r="F39" i="7"/>
  <c r="C40" i="7"/>
  <c r="F40" i="7"/>
  <c r="C41" i="7"/>
  <c r="F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C310" i="7"/>
  <c r="F310" i="7"/>
  <c r="C311" i="7"/>
  <c r="F311" i="7"/>
  <c r="C312" i="7"/>
  <c r="F312" i="7"/>
  <c r="C313" i="7"/>
  <c r="F313" i="7"/>
  <c r="C314" i="7"/>
  <c r="F314" i="7"/>
  <c r="C315" i="7"/>
  <c r="F315" i="7"/>
  <c r="C316" i="7"/>
  <c r="F316" i="7"/>
  <c r="C317" i="7"/>
  <c r="F317" i="7"/>
  <c r="C318" i="7"/>
  <c r="F318" i="7"/>
  <c r="C319" i="7"/>
  <c r="F319" i="7"/>
  <c r="C320" i="7"/>
  <c r="F320" i="7"/>
  <c r="C321" i="7"/>
  <c r="F321" i="7"/>
  <c r="C322" i="7"/>
  <c r="F322" i="7"/>
  <c r="C323" i="7"/>
  <c r="F323" i="7"/>
  <c r="C324" i="7"/>
  <c r="F324" i="7"/>
  <c r="C325" i="7"/>
  <c r="F325" i="7"/>
  <c r="C326" i="7"/>
  <c r="F326" i="7"/>
  <c r="C327" i="7"/>
  <c r="F327" i="7"/>
  <c r="C328" i="7"/>
  <c r="F328" i="7"/>
  <c r="C329" i="7"/>
  <c r="F329" i="7"/>
  <c r="C330" i="7"/>
  <c r="F330" i="7"/>
  <c r="C331" i="7"/>
  <c r="F331" i="7"/>
  <c r="C332" i="7"/>
  <c r="F332" i="7"/>
  <c r="C333" i="7"/>
  <c r="F333" i="7"/>
  <c r="C334" i="7"/>
  <c r="F334" i="7"/>
  <c r="C335" i="7"/>
  <c r="F335" i="7"/>
  <c r="C336" i="7"/>
  <c r="F336" i="7"/>
  <c r="C337" i="7"/>
  <c r="F337" i="7"/>
  <c r="C338" i="7"/>
  <c r="F338" i="7"/>
  <c r="A2" i="16"/>
  <c r="B8" i="16"/>
  <c r="B16" i="16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B2" i="15"/>
  <c r="D2" i="15"/>
  <c r="B3" i="15"/>
  <c r="B4" i="15"/>
  <c r="D4" i="15"/>
  <c r="B5" i="15"/>
  <c r="D5" i="15"/>
  <c r="B9" i="15"/>
  <c r="C9" i="15"/>
  <c r="D9" i="15"/>
  <c r="E9" i="15"/>
  <c r="F9" i="15"/>
  <c r="B10" i="15"/>
  <c r="C10" i="15"/>
  <c r="D10" i="15"/>
  <c r="E10" i="15"/>
  <c r="F10" i="15"/>
  <c r="B11" i="15"/>
  <c r="C11" i="15"/>
  <c r="D11" i="15"/>
  <c r="E11" i="15"/>
  <c r="F11" i="15"/>
  <c r="B12" i="15"/>
  <c r="C12" i="15"/>
  <c r="D12" i="15"/>
  <c r="E12" i="15"/>
  <c r="F12" i="15"/>
  <c r="B13" i="15"/>
  <c r="C13" i="15"/>
  <c r="D13" i="15"/>
  <c r="E13" i="15"/>
  <c r="F13" i="15"/>
  <c r="B14" i="15"/>
  <c r="C14" i="15"/>
  <c r="D14" i="15"/>
  <c r="E14" i="15"/>
  <c r="F14" i="15"/>
  <c r="B15" i="15"/>
  <c r="C15" i="15"/>
  <c r="D15" i="15"/>
  <c r="E15" i="15"/>
  <c r="F15" i="15"/>
  <c r="B16" i="15"/>
  <c r="C16" i="15"/>
  <c r="D16" i="15"/>
  <c r="E16" i="15"/>
  <c r="F16" i="15"/>
  <c r="B17" i="15"/>
  <c r="C17" i="15"/>
  <c r="D17" i="15"/>
  <c r="E17" i="15"/>
  <c r="F17" i="15"/>
  <c r="B18" i="15"/>
  <c r="C18" i="15"/>
  <c r="D18" i="15"/>
  <c r="E18" i="15"/>
  <c r="F18" i="15"/>
  <c r="B19" i="15"/>
  <c r="C19" i="15"/>
  <c r="D19" i="15"/>
  <c r="E19" i="15"/>
  <c r="F19" i="15"/>
  <c r="B20" i="15"/>
  <c r="C20" i="15"/>
  <c r="D20" i="15"/>
  <c r="E20" i="15"/>
  <c r="F20" i="15"/>
  <c r="B21" i="15"/>
  <c r="C21" i="15"/>
  <c r="D21" i="15"/>
  <c r="E21" i="15"/>
  <c r="F21" i="15"/>
  <c r="B22" i="15"/>
  <c r="C22" i="15"/>
  <c r="D22" i="15"/>
  <c r="E22" i="15"/>
  <c r="F22" i="15"/>
  <c r="B23" i="15"/>
  <c r="C23" i="15"/>
  <c r="D23" i="15"/>
  <c r="E23" i="15"/>
  <c r="F23" i="15"/>
  <c r="B24" i="15"/>
  <c r="C24" i="15"/>
  <c r="D24" i="15"/>
  <c r="E24" i="15"/>
  <c r="F24" i="15"/>
  <c r="B25" i="15"/>
  <c r="C25" i="15"/>
  <c r="D25" i="15"/>
  <c r="E25" i="15"/>
  <c r="F25" i="15"/>
  <c r="B26" i="15"/>
  <c r="C26" i="15"/>
  <c r="D26" i="15"/>
  <c r="E26" i="15"/>
  <c r="F26" i="15"/>
  <c r="B27" i="15"/>
  <c r="C27" i="15"/>
  <c r="D27" i="15"/>
  <c r="E27" i="15"/>
  <c r="F27" i="15"/>
  <c r="B28" i="15"/>
  <c r="C28" i="15"/>
  <c r="D28" i="15"/>
  <c r="E28" i="15"/>
  <c r="F28" i="15"/>
  <c r="B2" i="17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A2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AB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B14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B20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B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A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66" i="3"/>
  <c r="B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67" i="3"/>
  <c r="B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A68" i="3"/>
  <c r="B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A69" i="3"/>
  <c r="B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A70" i="3"/>
  <c r="B70" i="3"/>
  <c r="E70" i="3"/>
  <c r="F70" i="3"/>
  <c r="G70" i="3"/>
  <c r="H70" i="3"/>
  <c r="I70" i="3"/>
  <c r="J70" i="3"/>
  <c r="K70" i="3"/>
  <c r="L70" i="3"/>
  <c r="M70" i="3"/>
  <c r="N70" i="3"/>
  <c r="O70" i="3"/>
  <c r="P70" i="3"/>
  <c r="A71" i="3"/>
  <c r="B71" i="3"/>
  <c r="E71" i="3"/>
  <c r="F71" i="3"/>
  <c r="G71" i="3"/>
  <c r="H71" i="3"/>
  <c r="I71" i="3"/>
  <c r="J71" i="3"/>
  <c r="K71" i="3"/>
  <c r="L71" i="3"/>
  <c r="M71" i="3"/>
  <c r="N71" i="3"/>
  <c r="O71" i="3"/>
  <c r="A72" i="3"/>
  <c r="B72" i="3"/>
  <c r="E72" i="3"/>
  <c r="F72" i="3"/>
  <c r="G72" i="3"/>
  <c r="H72" i="3"/>
  <c r="I72" i="3"/>
  <c r="J72" i="3"/>
  <c r="K72" i="3"/>
  <c r="L72" i="3"/>
  <c r="M72" i="3"/>
  <c r="N72" i="3"/>
  <c r="A73" i="3"/>
  <c r="B73" i="3"/>
  <c r="E73" i="3"/>
  <c r="F73" i="3"/>
  <c r="G73" i="3"/>
  <c r="H73" i="3"/>
  <c r="I73" i="3"/>
  <c r="J73" i="3"/>
  <c r="K73" i="3"/>
  <c r="L73" i="3"/>
  <c r="M73" i="3"/>
  <c r="A74" i="3"/>
  <c r="B74" i="3"/>
  <c r="E74" i="3"/>
  <c r="F74" i="3"/>
  <c r="G74" i="3"/>
  <c r="H74" i="3"/>
  <c r="I74" i="3"/>
  <c r="J74" i="3"/>
  <c r="K74" i="3"/>
  <c r="L74" i="3"/>
  <c r="A75" i="3"/>
  <c r="B75" i="3"/>
  <c r="E75" i="3"/>
  <c r="F75" i="3"/>
  <c r="G75" i="3"/>
  <c r="H75" i="3"/>
  <c r="I75" i="3"/>
  <c r="J75" i="3"/>
  <c r="K75" i="3"/>
  <c r="A76" i="3"/>
  <c r="B76" i="3"/>
  <c r="E76" i="3"/>
  <c r="F76" i="3"/>
  <c r="G76" i="3"/>
  <c r="H76" i="3"/>
  <c r="I76" i="3"/>
  <c r="J76" i="3"/>
  <c r="A77" i="3"/>
  <c r="B77" i="3"/>
  <c r="E77" i="3"/>
  <c r="F77" i="3"/>
  <c r="G77" i="3"/>
  <c r="H77" i="3"/>
  <c r="I77" i="3"/>
  <c r="A78" i="3"/>
  <c r="B78" i="3"/>
  <c r="E78" i="3"/>
  <c r="F78" i="3"/>
  <c r="G78" i="3"/>
  <c r="H78" i="3"/>
  <c r="A79" i="3"/>
  <c r="B79" i="3"/>
  <c r="E79" i="3"/>
  <c r="F79" i="3"/>
  <c r="G79" i="3"/>
  <c r="A80" i="3"/>
  <c r="B80" i="3"/>
  <c r="E80" i="3"/>
  <c r="F80" i="3"/>
  <c r="A81" i="3"/>
  <c r="B81" i="3"/>
  <c r="E81" i="3"/>
  <c r="B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B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B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B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B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B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B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B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B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B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B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B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B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B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B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B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B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B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B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B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B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B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B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B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B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B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B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B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B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B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B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B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B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B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B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B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B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B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B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B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B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B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B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B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B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B130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C3" i="2"/>
  <c r="AD3" i="2"/>
  <c r="AE3" i="2"/>
  <c r="AF3" i="2"/>
  <c r="A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C4" i="2"/>
  <c r="AD4" i="2"/>
  <c r="AE4" i="2"/>
  <c r="AF4" i="2"/>
  <c r="A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C5" i="2"/>
  <c r="AD5" i="2"/>
  <c r="AE5" i="2"/>
  <c r="AF5" i="2"/>
  <c r="A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C6" i="2"/>
  <c r="AD6" i="2"/>
  <c r="AE6" i="2"/>
  <c r="AF6" i="2"/>
  <c r="A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C7" i="2"/>
  <c r="AD7" i="2"/>
  <c r="AE7" i="2"/>
  <c r="AF7" i="2"/>
  <c r="A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C8" i="2"/>
  <c r="AD8" i="2"/>
  <c r="AE8" i="2"/>
  <c r="AF8" i="2"/>
  <c r="A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C9" i="2"/>
  <c r="AD9" i="2"/>
  <c r="AE9" i="2"/>
  <c r="AF9" i="2"/>
  <c r="A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C10" i="2"/>
  <c r="AD10" i="2"/>
  <c r="AE10" i="2"/>
  <c r="AF10" i="2"/>
  <c r="A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C11" i="2"/>
  <c r="AD11" i="2"/>
  <c r="AE11" i="2"/>
  <c r="AF11" i="2"/>
  <c r="A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C12" i="2"/>
  <c r="AD12" i="2"/>
  <c r="AE12" i="2"/>
  <c r="AF12" i="2"/>
  <c r="A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C13" i="2"/>
  <c r="AD13" i="2"/>
  <c r="AE13" i="2"/>
  <c r="AF13" i="2"/>
  <c r="A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C14" i="2"/>
  <c r="AD14" i="2"/>
  <c r="AE14" i="2"/>
  <c r="AF14" i="2"/>
  <c r="A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C15" i="2"/>
  <c r="AD15" i="2"/>
  <c r="AE15" i="2"/>
  <c r="AF15" i="2"/>
  <c r="A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C16" i="2"/>
  <c r="AD16" i="2"/>
  <c r="AE16" i="2"/>
  <c r="AF16" i="2"/>
  <c r="A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C17" i="2"/>
  <c r="AD17" i="2"/>
  <c r="AE17" i="2"/>
  <c r="AF17" i="2"/>
  <c r="A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C18" i="2"/>
  <c r="AD18" i="2"/>
  <c r="AE18" i="2"/>
  <c r="AF18" i="2"/>
  <c r="A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C19" i="2"/>
  <c r="AD19" i="2"/>
  <c r="AE19" i="2"/>
  <c r="AF19" i="2"/>
  <c r="A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C20" i="2"/>
  <c r="AD20" i="2"/>
  <c r="AE20" i="2"/>
  <c r="AF20" i="2"/>
  <c r="A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C21" i="2"/>
  <c r="AD21" i="2"/>
  <c r="AE21" i="2"/>
  <c r="AF21" i="2"/>
  <c r="A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C22" i="2"/>
  <c r="AD22" i="2"/>
  <c r="AE22" i="2"/>
  <c r="AF22" i="2"/>
  <c r="A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C23" i="2"/>
  <c r="AD23" i="2"/>
  <c r="AE23" i="2"/>
  <c r="AF23" i="2"/>
  <c r="A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C24" i="2"/>
  <c r="AD24" i="2"/>
  <c r="AE24" i="2"/>
  <c r="AF24" i="2"/>
  <c r="A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C25" i="2"/>
  <c r="AD25" i="2"/>
  <c r="AE25" i="2"/>
  <c r="AF25" i="2"/>
  <c r="A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C26" i="2"/>
  <c r="AD26" i="2"/>
  <c r="AE26" i="2"/>
  <c r="AF26" i="2"/>
  <c r="A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C27" i="2"/>
  <c r="AD27" i="2"/>
  <c r="AE27" i="2"/>
  <c r="AF27" i="2"/>
  <c r="A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C28" i="2"/>
  <c r="AD28" i="2"/>
  <c r="AE28" i="2"/>
  <c r="AF28" i="2"/>
  <c r="A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C29" i="2"/>
  <c r="AD29" i="2"/>
  <c r="AE29" i="2"/>
  <c r="AF29" i="2"/>
  <c r="A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C30" i="2"/>
  <c r="AD30" i="2"/>
  <c r="AE30" i="2"/>
  <c r="AF30" i="2"/>
  <c r="A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C31" i="2"/>
  <c r="AD31" i="2"/>
  <c r="AE31" i="2"/>
  <c r="AF31" i="2"/>
  <c r="A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C32" i="2"/>
  <c r="AD32" i="2"/>
  <c r="AE32" i="2"/>
  <c r="AF32" i="2"/>
  <c r="A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C33" i="2"/>
  <c r="AD33" i="2"/>
  <c r="AE33" i="2"/>
  <c r="AF33" i="2"/>
  <c r="A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C34" i="2"/>
  <c r="AD34" i="2"/>
  <c r="AE34" i="2"/>
  <c r="AF34" i="2"/>
  <c r="A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C35" i="2"/>
  <c r="AD35" i="2"/>
  <c r="AE35" i="2"/>
  <c r="AF35" i="2"/>
  <c r="A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C36" i="2"/>
  <c r="AD36" i="2"/>
  <c r="AE36" i="2"/>
  <c r="AF36" i="2"/>
  <c r="A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C37" i="2"/>
  <c r="AD37" i="2"/>
  <c r="AE37" i="2"/>
  <c r="AF37" i="2"/>
  <c r="A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C38" i="2"/>
  <c r="AD38" i="2"/>
  <c r="AE38" i="2"/>
  <c r="AF38" i="2"/>
  <c r="A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C39" i="2"/>
  <c r="AD39" i="2"/>
  <c r="AE39" i="2"/>
  <c r="AF39" i="2"/>
  <c r="A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C40" i="2"/>
  <c r="AD40" i="2"/>
  <c r="AE40" i="2"/>
  <c r="AF40" i="2"/>
  <c r="A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C41" i="2"/>
  <c r="AD41" i="2"/>
  <c r="AE41" i="2"/>
  <c r="AF41" i="2"/>
  <c r="A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C42" i="2"/>
  <c r="AD42" i="2"/>
  <c r="AE42" i="2"/>
  <c r="AF42" i="2"/>
  <c r="A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C43" i="2"/>
  <c r="AD43" i="2"/>
  <c r="AE43" i="2"/>
  <c r="AF43" i="2"/>
  <c r="A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C44" i="2"/>
  <c r="AD44" i="2"/>
  <c r="AE44" i="2"/>
  <c r="AF44" i="2"/>
  <c r="A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C45" i="2"/>
  <c r="AD45" i="2"/>
  <c r="AE45" i="2"/>
  <c r="AF45" i="2"/>
  <c r="A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C47" i="2"/>
  <c r="AD47" i="2"/>
  <c r="AE47" i="2"/>
  <c r="AF47" i="2"/>
  <c r="A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C49" i="2"/>
  <c r="AD49" i="2"/>
  <c r="AE49" i="2"/>
  <c r="AF49" i="2"/>
  <c r="A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C51" i="2"/>
  <c r="AD51" i="2"/>
  <c r="AE51" i="2"/>
  <c r="AF51" i="2"/>
  <c r="A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C53" i="2"/>
  <c r="AD53" i="2"/>
  <c r="AE53" i="2"/>
  <c r="AF53" i="2"/>
  <c r="A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C55" i="2"/>
  <c r="AD55" i="2"/>
  <c r="AE55" i="2"/>
  <c r="AF55" i="2"/>
  <c r="A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C57" i="2"/>
  <c r="AD57" i="2"/>
  <c r="AE57" i="2"/>
  <c r="AF57" i="2"/>
  <c r="A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C59" i="2"/>
  <c r="AD59" i="2"/>
  <c r="AE59" i="2"/>
  <c r="AF59" i="2"/>
  <c r="A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C61" i="2"/>
  <c r="AD61" i="2"/>
  <c r="AE61" i="2"/>
  <c r="AF61" i="2"/>
  <c r="A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C63" i="2"/>
  <c r="AD63" i="2"/>
  <c r="AE63" i="2"/>
  <c r="AF63" i="2"/>
  <c r="A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C65" i="2"/>
  <c r="AD65" i="2"/>
  <c r="AE65" i="2"/>
  <c r="AF65" i="2"/>
  <c r="A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C67" i="2"/>
  <c r="AD67" i="2"/>
  <c r="AE67" i="2"/>
  <c r="AF67" i="2"/>
  <c r="A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C69" i="2"/>
  <c r="AD69" i="2"/>
  <c r="AE69" i="2"/>
  <c r="AF69" i="2"/>
  <c r="A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C71" i="2"/>
  <c r="AD71" i="2"/>
  <c r="AE71" i="2"/>
  <c r="AF71" i="2"/>
  <c r="A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C73" i="2"/>
  <c r="AD73" i="2"/>
  <c r="AE73" i="2"/>
  <c r="AF73" i="2"/>
  <c r="A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C75" i="2"/>
  <c r="AD75" i="2"/>
  <c r="AE75" i="2"/>
  <c r="AF75" i="2"/>
  <c r="A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C77" i="2"/>
  <c r="AD77" i="2"/>
  <c r="AE77" i="2"/>
  <c r="AF77" i="2"/>
  <c r="A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C79" i="2"/>
  <c r="AD79" i="2"/>
  <c r="AE79" i="2"/>
  <c r="AF79" i="2"/>
  <c r="A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C81" i="2"/>
  <c r="AD81" i="2"/>
  <c r="AE81" i="2"/>
  <c r="AF81" i="2"/>
  <c r="A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C83" i="2"/>
  <c r="AD83" i="2"/>
  <c r="AE83" i="2"/>
  <c r="AF83" i="2"/>
  <c r="A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C85" i="2"/>
  <c r="AD85" i="2"/>
  <c r="AE85" i="2"/>
  <c r="AF85" i="2"/>
  <c r="A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C87" i="2"/>
  <c r="AD87" i="2"/>
  <c r="AE87" i="2"/>
  <c r="AF87" i="2"/>
  <c r="A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C89" i="2"/>
  <c r="AD89" i="2"/>
  <c r="AE89" i="2"/>
  <c r="AF89" i="2"/>
  <c r="A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C91" i="2"/>
  <c r="AD91" i="2"/>
  <c r="AE91" i="2"/>
  <c r="AF91" i="2"/>
  <c r="A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C93" i="2"/>
  <c r="AD93" i="2"/>
  <c r="AE93" i="2"/>
  <c r="AF93" i="2"/>
  <c r="A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C95" i="2"/>
  <c r="AD95" i="2"/>
  <c r="AE95" i="2"/>
  <c r="AF95" i="2"/>
  <c r="A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C97" i="2"/>
  <c r="AD97" i="2"/>
  <c r="AE97" i="2"/>
  <c r="AF97" i="2"/>
  <c r="A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C99" i="2"/>
  <c r="AD99" i="2"/>
  <c r="AE99" i="2"/>
  <c r="AF99" i="2"/>
  <c r="A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C101" i="2"/>
  <c r="AD101" i="2"/>
  <c r="AE101" i="2"/>
  <c r="AF101" i="2"/>
  <c r="A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C103" i="2"/>
  <c r="AD103" i="2"/>
  <c r="AE103" i="2"/>
  <c r="AF103" i="2"/>
  <c r="A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C105" i="2"/>
  <c r="AD105" i="2"/>
  <c r="AE105" i="2"/>
  <c r="AF105" i="2"/>
  <c r="A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C107" i="2"/>
  <c r="AD107" i="2"/>
  <c r="AE107" i="2"/>
  <c r="AF107" i="2"/>
  <c r="A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C109" i="2"/>
  <c r="AD109" i="2"/>
  <c r="AE109" i="2"/>
  <c r="AF109" i="2"/>
  <c r="A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C111" i="2"/>
  <c r="AD111" i="2"/>
  <c r="AE111" i="2"/>
  <c r="AF111" i="2"/>
  <c r="A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C113" i="2"/>
  <c r="AD113" i="2"/>
  <c r="AE113" i="2"/>
  <c r="AF113" i="2"/>
  <c r="A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C115" i="2"/>
  <c r="AD115" i="2"/>
  <c r="AE115" i="2"/>
  <c r="AF115" i="2"/>
  <c r="A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C117" i="2"/>
  <c r="AD117" i="2"/>
  <c r="AE117" i="2"/>
  <c r="AF117" i="2"/>
  <c r="A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C119" i="2"/>
  <c r="AD119" i="2"/>
  <c r="AE119" i="2"/>
  <c r="AF119" i="2"/>
  <c r="A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C121" i="2"/>
  <c r="AD121" i="2"/>
  <c r="AE121" i="2"/>
  <c r="AF121" i="2"/>
  <c r="A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C123" i="2"/>
  <c r="AD123" i="2"/>
  <c r="AE123" i="2"/>
  <c r="AF123" i="2"/>
  <c r="A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C125" i="2"/>
  <c r="AD125" i="2"/>
  <c r="AE125" i="2"/>
  <c r="AF125" i="2"/>
  <c r="A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C127" i="2"/>
  <c r="AD127" i="2"/>
  <c r="AE127" i="2"/>
  <c r="AF127" i="2"/>
  <c r="A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C129" i="2"/>
  <c r="AD129" i="2"/>
  <c r="AE129" i="2"/>
  <c r="AF129" i="2"/>
  <c r="A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C131" i="2"/>
  <c r="AD131" i="2"/>
  <c r="AE131" i="2"/>
  <c r="AF131" i="2"/>
  <c r="A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C133" i="2"/>
  <c r="AD133" i="2"/>
  <c r="AE133" i="2"/>
  <c r="AF133" i="2"/>
  <c r="A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C135" i="2"/>
  <c r="AD135" i="2"/>
  <c r="AE135" i="2"/>
  <c r="AF135" i="2"/>
  <c r="A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C137" i="2"/>
  <c r="AD137" i="2"/>
  <c r="AE137" i="2"/>
  <c r="AF137" i="2"/>
  <c r="A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C139" i="2"/>
  <c r="AD139" i="2"/>
  <c r="AE139" i="2"/>
  <c r="AF139" i="2"/>
  <c r="A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C141" i="2"/>
  <c r="AD141" i="2"/>
  <c r="AE141" i="2"/>
  <c r="AF141" i="2"/>
  <c r="A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C143" i="2"/>
  <c r="AD143" i="2"/>
  <c r="AE143" i="2"/>
  <c r="AF143" i="2"/>
  <c r="A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C145" i="2"/>
  <c r="AD145" i="2"/>
  <c r="AE145" i="2"/>
  <c r="AF145" i="2"/>
  <c r="A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C147" i="2"/>
  <c r="AD147" i="2"/>
  <c r="AE147" i="2"/>
  <c r="AF147" i="2"/>
  <c r="A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C149" i="2"/>
  <c r="AD149" i="2"/>
  <c r="AE149" i="2"/>
  <c r="AF149" i="2"/>
  <c r="A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C151" i="2"/>
  <c r="AD151" i="2"/>
  <c r="AE151" i="2"/>
  <c r="AF151" i="2"/>
  <c r="A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C153" i="2"/>
  <c r="AD153" i="2"/>
  <c r="AE153" i="2"/>
  <c r="AF153" i="2"/>
  <c r="A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C155" i="2"/>
  <c r="AD155" i="2"/>
  <c r="AE155" i="2"/>
  <c r="AF155" i="2"/>
  <c r="A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C157" i="2"/>
  <c r="AD157" i="2"/>
  <c r="AE157" i="2"/>
  <c r="AF157" i="2"/>
  <c r="A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C159" i="2"/>
  <c r="AD159" i="2"/>
  <c r="AE159" i="2"/>
  <c r="AF159" i="2"/>
  <c r="A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C161" i="2"/>
  <c r="AD161" i="2"/>
  <c r="AE161" i="2"/>
  <c r="AF161" i="2"/>
  <c r="A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C163" i="2"/>
  <c r="AD163" i="2"/>
  <c r="AE163" i="2"/>
  <c r="AF163" i="2"/>
  <c r="A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C165" i="2"/>
  <c r="AD165" i="2"/>
  <c r="AE165" i="2"/>
  <c r="AF165" i="2"/>
  <c r="A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C167" i="2"/>
  <c r="AD167" i="2"/>
  <c r="AE167" i="2"/>
  <c r="AF167" i="2"/>
  <c r="A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C169" i="2"/>
  <c r="AD169" i="2"/>
  <c r="AE169" i="2"/>
  <c r="AF169" i="2"/>
  <c r="A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C171" i="2"/>
  <c r="AD171" i="2"/>
  <c r="AE171" i="2"/>
  <c r="AF171" i="2"/>
  <c r="A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C173" i="2"/>
  <c r="AD173" i="2"/>
  <c r="AE173" i="2"/>
  <c r="AF173" i="2"/>
  <c r="A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C175" i="2"/>
  <c r="AD175" i="2"/>
  <c r="AE175" i="2"/>
  <c r="AF175" i="2"/>
  <c r="A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C177" i="2"/>
  <c r="AD177" i="2"/>
  <c r="AE177" i="2"/>
  <c r="AF177" i="2"/>
  <c r="A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C179" i="2"/>
  <c r="AD179" i="2"/>
  <c r="AE179" i="2"/>
  <c r="AF179" i="2"/>
  <c r="A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C181" i="2"/>
  <c r="AD181" i="2"/>
  <c r="AE181" i="2"/>
  <c r="AF181" i="2"/>
  <c r="A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C183" i="2"/>
  <c r="AD183" i="2"/>
  <c r="AE183" i="2"/>
  <c r="AF183" i="2"/>
  <c r="A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C185" i="2"/>
  <c r="AD185" i="2"/>
  <c r="AE185" i="2"/>
  <c r="AF185" i="2"/>
  <c r="A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C187" i="2"/>
  <c r="AD187" i="2"/>
  <c r="AE187" i="2"/>
  <c r="AF187" i="2"/>
  <c r="A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C189" i="2"/>
  <c r="AD189" i="2"/>
  <c r="AE189" i="2"/>
  <c r="AF189" i="2"/>
  <c r="A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C191" i="2"/>
  <c r="AD191" i="2"/>
  <c r="AE191" i="2"/>
  <c r="AF191" i="2"/>
  <c r="A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C193" i="2"/>
  <c r="AD193" i="2"/>
  <c r="AE193" i="2"/>
  <c r="AF193" i="2"/>
  <c r="A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C195" i="2"/>
  <c r="AD195" i="2"/>
  <c r="AE195" i="2"/>
  <c r="AF195" i="2"/>
  <c r="A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C197" i="2"/>
  <c r="AD197" i="2"/>
  <c r="AE197" i="2"/>
  <c r="AF197" i="2"/>
  <c r="A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C199" i="2"/>
  <c r="AD199" i="2"/>
  <c r="AE199" i="2"/>
  <c r="AF199" i="2"/>
  <c r="A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C201" i="2"/>
  <c r="AD201" i="2"/>
  <c r="AE201" i="2"/>
  <c r="AF201" i="2"/>
  <c r="A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C203" i="2"/>
  <c r="AD203" i="2"/>
  <c r="AE203" i="2"/>
  <c r="AF203" i="2"/>
  <c r="A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C204" i="2"/>
  <c r="AD204" i="2"/>
  <c r="AE204" i="2"/>
  <c r="AF204" i="2"/>
  <c r="A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C205" i="2"/>
  <c r="AD205" i="2"/>
  <c r="AE205" i="2"/>
  <c r="AF205" i="2"/>
  <c r="A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C206" i="2"/>
  <c r="AD206" i="2"/>
  <c r="AE206" i="2"/>
  <c r="AF206" i="2"/>
  <c r="A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C207" i="2"/>
  <c r="AD207" i="2"/>
  <c r="AE207" i="2"/>
  <c r="AF207" i="2"/>
  <c r="A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C208" i="2"/>
  <c r="AD208" i="2"/>
  <c r="AE208" i="2"/>
  <c r="AF208" i="2"/>
  <c r="A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C209" i="2"/>
  <c r="AD209" i="2"/>
  <c r="AE209" i="2"/>
  <c r="AF209" i="2"/>
  <c r="A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C210" i="2"/>
  <c r="AD210" i="2"/>
  <c r="AE210" i="2"/>
  <c r="AF210" i="2"/>
  <c r="A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C211" i="2"/>
  <c r="AD211" i="2"/>
  <c r="AE211" i="2"/>
  <c r="AF211" i="2"/>
  <c r="A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C212" i="2"/>
  <c r="AD212" i="2"/>
  <c r="AE212" i="2"/>
  <c r="AF212" i="2"/>
  <c r="A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C213" i="2"/>
  <c r="AD213" i="2"/>
  <c r="AE213" i="2"/>
  <c r="AF213" i="2"/>
  <c r="A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C214" i="2"/>
  <c r="AD214" i="2"/>
  <c r="AE214" i="2"/>
  <c r="AF214" i="2"/>
  <c r="A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C215" i="2"/>
  <c r="AD215" i="2"/>
  <c r="AE215" i="2"/>
  <c r="AF215" i="2"/>
  <c r="A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C216" i="2"/>
  <c r="AD216" i="2"/>
  <c r="AE216" i="2"/>
  <c r="AF216" i="2"/>
  <c r="A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C217" i="2"/>
  <c r="AD217" i="2"/>
  <c r="AE217" i="2"/>
  <c r="AF217" i="2"/>
  <c r="A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C218" i="2"/>
  <c r="AD218" i="2"/>
  <c r="AE218" i="2"/>
  <c r="AF218" i="2"/>
  <c r="A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C219" i="2"/>
  <c r="AD219" i="2"/>
  <c r="AE219" i="2"/>
  <c r="AF219" i="2"/>
  <c r="A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C220" i="2"/>
  <c r="AD220" i="2"/>
  <c r="AE220" i="2"/>
  <c r="AF220" i="2"/>
  <c r="A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C221" i="2"/>
  <c r="AD221" i="2"/>
  <c r="AE221" i="2"/>
  <c r="AF221" i="2"/>
  <c r="A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C222" i="2"/>
  <c r="AD222" i="2"/>
  <c r="AE222" i="2"/>
  <c r="AF222" i="2"/>
  <c r="A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C223" i="2"/>
  <c r="AD223" i="2"/>
  <c r="AE223" i="2"/>
  <c r="AF223" i="2"/>
  <c r="A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C224" i="2"/>
  <c r="AD224" i="2"/>
  <c r="AE224" i="2"/>
  <c r="AF224" i="2"/>
  <c r="A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C225" i="2"/>
  <c r="AD225" i="2"/>
  <c r="AE225" i="2"/>
  <c r="AF225" i="2"/>
  <c r="A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C226" i="2"/>
  <c r="AD226" i="2"/>
  <c r="AE226" i="2"/>
  <c r="AF226" i="2"/>
  <c r="A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C227" i="2"/>
  <c r="AD227" i="2"/>
  <c r="AE227" i="2"/>
  <c r="AF227" i="2"/>
  <c r="A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C228" i="2"/>
  <c r="AD228" i="2"/>
  <c r="AE228" i="2"/>
  <c r="AF228" i="2"/>
  <c r="A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C229" i="2"/>
  <c r="AD229" i="2"/>
  <c r="AE229" i="2"/>
  <c r="AF229" i="2"/>
  <c r="A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C230" i="2"/>
  <c r="AD230" i="2"/>
  <c r="AE230" i="2"/>
  <c r="AF230" i="2"/>
  <c r="A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C231" i="2"/>
  <c r="AD231" i="2"/>
  <c r="AE231" i="2"/>
  <c r="AF231" i="2"/>
  <c r="A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C232" i="2"/>
  <c r="AD232" i="2"/>
  <c r="AE232" i="2"/>
  <c r="AF232" i="2"/>
  <c r="A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C233" i="2"/>
  <c r="AD233" i="2"/>
  <c r="AE233" i="2"/>
  <c r="AF233" i="2"/>
  <c r="A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C234" i="2"/>
  <c r="AD234" i="2"/>
  <c r="AE234" i="2"/>
  <c r="AF234" i="2"/>
  <c r="A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C235" i="2"/>
  <c r="AD235" i="2"/>
  <c r="AE235" i="2"/>
  <c r="AF235" i="2"/>
  <c r="A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C236" i="2"/>
  <c r="AD236" i="2"/>
  <c r="AE236" i="2"/>
  <c r="AF236" i="2"/>
  <c r="A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C237" i="2"/>
  <c r="AD237" i="2"/>
  <c r="AE237" i="2"/>
  <c r="AF237" i="2"/>
  <c r="A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C238" i="2"/>
  <c r="AD238" i="2"/>
  <c r="AE238" i="2"/>
  <c r="AF238" i="2"/>
  <c r="A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C239" i="2"/>
  <c r="AD239" i="2"/>
  <c r="AE239" i="2"/>
  <c r="AF239" i="2"/>
  <c r="A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C240" i="2"/>
  <c r="AD240" i="2"/>
  <c r="AE240" i="2"/>
  <c r="AF240" i="2"/>
  <c r="A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C241" i="2"/>
  <c r="AD241" i="2"/>
  <c r="AE241" i="2"/>
  <c r="AF241" i="2"/>
  <c r="A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C242" i="2"/>
  <c r="AD242" i="2"/>
  <c r="AE242" i="2"/>
  <c r="AF242" i="2"/>
  <c r="A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C243" i="2"/>
  <c r="AD243" i="2"/>
  <c r="AE243" i="2"/>
  <c r="AF243" i="2"/>
  <c r="A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C244" i="2"/>
  <c r="AD244" i="2"/>
  <c r="AE244" i="2"/>
  <c r="AF244" i="2"/>
  <c r="A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C245" i="2"/>
  <c r="AD245" i="2"/>
  <c r="AE245" i="2"/>
  <c r="AF245" i="2"/>
  <c r="A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C246" i="2"/>
  <c r="AD246" i="2"/>
  <c r="AE246" i="2"/>
  <c r="AF246" i="2"/>
  <c r="AG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C247" i="2"/>
  <c r="AD247" i="2"/>
  <c r="AE247" i="2"/>
  <c r="AF247" i="2"/>
  <c r="AG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C248" i="2"/>
  <c r="AD248" i="2"/>
  <c r="AE248" i="2"/>
  <c r="AF248" i="2"/>
  <c r="AG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C249" i="2"/>
  <c r="AD249" i="2"/>
  <c r="AE249" i="2"/>
  <c r="AF249" i="2"/>
  <c r="AG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C250" i="2"/>
  <c r="AD250" i="2"/>
  <c r="AE250" i="2"/>
  <c r="AF250" i="2"/>
  <c r="AG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C251" i="2"/>
  <c r="AD251" i="2"/>
  <c r="AE251" i="2"/>
  <c r="AF251" i="2"/>
  <c r="AG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C252" i="2"/>
  <c r="AD252" i="2"/>
  <c r="AE252" i="2"/>
  <c r="AF252" i="2"/>
  <c r="AG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C253" i="2"/>
  <c r="AD253" i="2"/>
  <c r="AE253" i="2"/>
  <c r="AF253" i="2"/>
  <c r="AG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C254" i="2"/>
  <c r="AD254" i="2"/>
  <c r="AE254" i="2"/>
  <c r="AF254" i="2"/>
  <c r="AG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C255" i="2"/>
  <c r="AD255" i="2"/>
  <c r="AE255" i="2"/>
  <c r="AF255" i="2"/>
  <c r="AG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C256" i="2"/>
  <c r="AD256" i="2"/>
  <c r="AE256" i="2"/>
  <c r="AF256" i="2"/>
  <c r="AG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C257" i="2"/>
  <c r="AD257" i="2"/>
  <c r="AE257" i="2"/>
  <c r="AF257" i="2"/>
  <c r="AG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C258" i="2"/>
  <c r="AD258" i="2"/>
  <c r="AE258" i="2"/>
  <c r="AF258" i="2"/>
  <c r="AG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C259" i="2"/>
  <c r="AD259" i="2"/>
  <c r="AE259" i="2"/>
  <c r="AF259" i="2"/>
  <c r="AG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D260" i="2"/>
  <c r="AE260" i="2"/>
  <c r="AF260" i="2"/>
  <c r="AG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C261" i="2"/>
  <c r="AD261" i="2"/>
  <c r="AE261" i="2"/>
  <c r="AF261" i="2"/>
  <c r="AG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C262" i="2"/>
  <c r="AD262" i="2"/>
  <c r="AE262" i="2"/>
  <c r="AF262" i="2"/>
  <c r="AG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C263" i="2"/>
  <c r="AD263" i="2"/>
  <c r="AE263" i="2"/>
  <c r="AF263" i="2"/>
  <c r="AG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C264" i="2"/>
  <c r="AD264" i="2"/>
  <c r="AE264" i="2"/>
  <c r="AF264" i="2"/>
  <c r="AG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C265" i="2"/>
  <c r="AD265" i="2"/>
  <c r="AE265" i="2"/>
  <c r="AF265" i="2"/>
  <c r="AG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C266" i="2"/>
  <c r="AD266" i="2"/>
  <c r="AE266" i="2"/>
  <c r="AF266" i="2"/>
  <c r="AG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C267" i="2"/>
  <c r="AD267" i="2"/>
  <c r="AE267" i="2"/>
  <c r="AF267" i="2"/>
  <c r="AG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C268" i="2"/>
  <c r="AD268" i="2"/>
  <c r="AE268" i="2"/>
  <c r="AF268" i="2"/>
  <c r="AG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C269" i="2"/>
  <c r="AD269" i="2"/>
  <c r="AE269" i="2"/>
  <c r="AF269" i="2"/>
  <c r="AG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C270" i="2"/>
  <c r="AD270" i="2"/>
  <c r="AE270" i="2"/>
  <c r="AF270" i="2"/>
  <c r="AG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C271" i="2"/>
  <c r="AD271" i="2"/>
  <c r="AE271" i="2"/>
  <c r="AF271" i="2"/>
  <c r="AG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C272" i="2"/>
  <c r="AD272" i="2"/>
  <c r="AE272" i="2"/>
  <c r="AF272" i="2"/>
  <c r="AG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C273" i="2"/>
  <c r="AD273" i="2"/>
  <c r="AE273" i="2"/>
  <c r="AF273" i="2"/>
  <c r="AG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C274" i="2"/>
  <c r="AD274" i="2"/>
  <c r="AE274" i="2"/>
  <c r="AF274" i="2"/>
  <c r="AG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C275" i="2"/>
  <c r="AD275" i="2"/>
  <c r="AE275" i="2"/>
  <c r="AF275" i="2"/>
  <c r="AG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C276" i="2"/>
  <c r="AD276" i="2"/>
  <c r="AE276" i="2"/>
  <c r="AF276" i="2"/>
  <c r="AG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C277" i="2"/>
  <c r="AD277" i="2"/>
  <c r="AE277" i="2"/>
  <c r="AF277" i="2"/>
  <c r="AG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C278" i="2"/>
  <c r="AD278" i="2"/>
  <c r="AE278" i="2"/>
  <c r="AF278" i="2"/>
  <c r="AG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C279" i="2"/>
  <c r="AD279" i="2"/>
  <c r="AE279" i="2"/>
  <c r="AF279" i="2"/>
  <c r="AG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C280" i="2"/>
  <c r="AD280" i="2"/>
  <c r="AE280" i="2"/>
  <c r="AF280" i="2"/>
  <c r="AG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C281" i="2"/>
  <c r="AD281" i="2"/>
  <c r="AE281" i="2"/>
  <c r="AF281" i="2"/>
  <c r="AG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C282" i="2"/>
  <c r="AD282" i="2"/>
  <c r="AE282" i="2"/>
  <c r="AF282" i="2"/>
  <c r="AG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C283" i="2"/>
  <c r="AD283" i="2"/>
  <c r="AE283" i="2"/>
  <c r="AF283" i="2"/>
  <c r="AG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C284" i="2"/>
  <c r="AD284" i="2"/>
  <c r="AE284" i="2"/>
  <c r="AF284" i="2"/>
  <c r="AG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C285" i="2"/>
  <c r="AD285" i="2"/>
  <c r="AE285" i="2"/>
  <c r="AF285" i="2"/>
  <c r="AG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C286" i="2"/>
  <c r="AD286" i="2"/>
  <c r="AE286" i="2"/>
  <c r="AF286" i="2"/>
  <c r="AG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C287" i="2"/>
  <c r="AD287" i="2"/>
  <c r="AE287" i="2"/>
  <c r="AF287" i="2"/>
  <c r="AG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C288" i="2"/>
  <c r="AD288" i="2"/>
  <c r="AE288" i="2"/>
  <c r="AF288" i="2"/>
  <c r="AG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C289" i="2"/>
  <c r="AD289" i="2"/>
  <c r="AE289" i="2"/>
  <c r="AF289" i="2"/>
  <c r="AG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C290" i="2"/>
  <c r="AD290" i="2"/>
  <c r="AE290" i="2"/>
  <c r="AF290" i="2"/>
  <c r="AG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C291" i="2"/>
  <c r="AD291" i="2"/>
  <c r="AE291" i="2"/>
  <c r="AF291" i="2"/>
  <c r="AG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C292" i="2"/>
  <c r="AD292" i="2"/>
  <c r="AE292" i="2"/>
  <c r="AF292" i="2"/>
  <c r="AG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C293" i="2"/>
  <c r="AD293" i="2"/>
  <c r="AE293" i="2"/>
  <c r="AF293" i="2"/>
  <c r="AG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C294" i="2"/>
  <c r="AD294" i="2"/>
  <c r="AE294" i="2"/>
  <c r="AF294" i="2"/>
  <c r="AG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C295" i="2"/>
  <c r="AD295" i="2"/>
  <c r="AE295" i="2"/>
  <c r="AF295" i="2"/>
  <c r="AG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C296" i="2"/>
  <c r="AD296" i="2"/>
  <c r="AE296" i="2"/>
  <c r="AF296" i="2"/>
  <c r="AG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C297" i="2"/>
  <c r="AD297" i="2"/>
  <c r="AE297" i="2"/>
  <c r="AF297" i="2"/>
  <c r="AG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C298" i="2"/>
  <c r="AD298" i="2"/>
  <c r="AE298" i="2"/>
  <c r="AF298" i="2"/>
  <c r="AG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C299" i="2"/>
  <c r="AD299" i="2"/>
  <c r="AE299" i="2"/>
  <c r="AF299" i="2"/>
  <c r="AG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C300" i="2"/>
  <c r="AD300" i="2"/>
  <c r="AE300" i="2"/>
  <c r="AF300" i="2"/>
  <c r="AG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C301" i="2"/>
  <c r="AD301" i="2"/>
  <c r="AE301" i="2"/>
  <c r="AF301" i="2"/>
  <c r="AG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C302" i="2"/>
  <c r="AD302" i="2"/>
  <c r="AE302" i="2"/>
  <c r="AF302" i="2"/>
  <c r="AG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C303" i="2"/>
  <c r="AD303" i="2"/>
  <c r="AE303" i="2"/>
  <c r="AF303" i="2"/>
  <c r="AG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C304" i="2"/>
  <c r="AD304" i="2"/>
  <c r="AE304" i="2"/>
  <c r="AF304" i="2"/>
  <c r="AG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C305" i="2"/>
  <c r="AD305" i="2"/>
  <c r="AE305" i="2"/>
  <c r="AF305" i="2"/>
  <c r="AG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C306" i="2"/>
  <c r="AD306" i="2"/>
  <c r="AE306" i="2"/>
  <c r="AF306" i="2"/>
  <c r="AG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C307" i="2"/>
  <c r="AD307" i="2"/>
  <c r="AE307" i="2"/>
  <c r="AF307" i="2"/>
  <c r="AG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C308" i="2"/>
  <c r="AD308" i="2"/>
  <c r="AE308" i="2"/>
  <c r="AF308" i="2"/>
  <c r="AG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C309" i="2"/>
  <c r="AD309" i="2"/>
  <c r="AE309" i="2"/>
  <c r="AF309" i="2"/>
  <c r="AG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C310" i="2"/>
  <c r="AD310" i="2"/>
  <c r="AE310" i="2"/>
  <c r="AF310" i="2"/>
  <c r="AG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C311" i="2"/>
  <c r="AD311" i="2"/>
  <c r="AE311" i="2"/>
  <c r="AF311" i="2"/>
  <c r="AG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C312" i="2"/>
  <c r="AD312" i="2"/>
  <c r="AE312" i="2"/>
  <c r="AF312" i="2"/>
  <c r="AG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C313" i="2"/>
  <c r="AD313" i="2"/>
  <c r="AE313" i="2"/>
  <c r="AF313" i="2"/>
  <c r="AG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C314" i="2"/>
  <c r="AD314" i="2"/>
  <c r="AE314" i="2"/>
  <c r="AF314" i="2"/>
  <c r="AG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C315" i="2"/>
  <c r="AD315" i="2"/>
  <c r="AE315" i="2"/>
  <c r="AF315" i="2"/>
  <c r="AG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D316" i="2"/>
  <c r="AE316" i="2"/>
  <c r="AF316" i="2"/>
  <c r="AG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C317" i="2"/>
  <c r="AD317" i="2"/>
  <c r="AE317" i="2"/>
  <c r="AF317" i="2"/>
  <c r="AG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C318" i="2"/>
  <c r="AD318" i="2"/>
  <c r="AE318" i="2"/>
  <c r="AF318" i="2"/>
  <c r="AG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C319" i="2"/>
  <c r="AD319" i="2"/>
  <c r="AE319" i="2"/>
  <c r="AF319" i="2"/>
  <c r="AG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C320" i="2"/>
  <c r="AD320" i="2"/>
  <c r="AE320" i="2"/>
  <c r="AF320" i="2"/>
  <c r="AG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C321" i="2"/>
  <c r="AD321" i="2"/>
  <c r="AE321" i="2"/>
  <c r="AF321" i="2"/>
  <c r="AG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C322" i="2"/>
  <c r="AD322" i="2"/>
  <c r="AE322" i="2"/>
  <c r="AF322" i="2"/>
  <c r="AG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C323" i="2"/>
  <c r="AD323" i="2"/>
  <c r="AE323" i="2"/>
  <c r="AF323" i="2"/>
  <c r="AG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C324" i="2"/>
  <c r="AD324" i="2"/>
  <c r="AE324" i="2"/>
  <c r="AF324" i="2"/>
  <c r="AG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C325" i="2"/>
  <c r="AD325" i="2"/>
  <c r="AE325" i="2"/>
  <c r="AF325" i="2"/>
  <c r="AG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C326" i="2"/>
  <c r="AD326" i="2"/>
  <c r="AE326" i="2"/>
  <c r="AF326" i="2"/>
  <c r="AG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C327" i="2"/>
  <c r="AD327" i="2"/>
  <c r="AE327" i="2"/>
  <c r="AF327" i="2"/>
  <c r="AG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C328" i="2"/>
  <c r="AD328" i="2"/>
  <c r="AE328" i="2"/>
  <c r="AF328" i="2"/>
  <c r="AG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C329" i="2"/>
  <c r="AD329" i="2"/>
  <c r="AE329" i="2"/>
  <c r="AF329" i="2"/>
  <c r="AG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C330" i="2"/>
  <c r="AD330" i="2"/>
  <c r="AE330" i="2"/>
  <c r="AF330" i="2"/>
  <c r="AG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C331" i="2"/>
  <c r="AD331" i="2"/>
  <c r="AE331" i="2"/>
  <c r="AF331" i="2"/>
  <c r="AG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C332" i="2"/>
  <c r="AD332" i="2"/>
  <c r="AE332" i="2"/>
  <c r="AF332" i="2"/>
  <c r="AG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C333" i="2"/>
  <c r="AD333" i="2"/>
  <c r="AE333" i="2"/>
  <c r="AF333" i="2"/>
  <c r="AG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C334" i="2"/>
  <c r="AD334" i="2"/>
  <c r="AE334" i="2"/>
  <c r="AF334" i="2"/>
  <c r="AG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C335" i="2"/>
  <c r="AD335" i="2"/>
  <c r="AE335" i="2"/>
  <c r="AF335" i="2"/>
  <c r="AG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C336" i="2"/>
  <c r="AD336" i="2"/>
  <c r="AE336" i="2"/>
  <c r="AF336" i="2"/>
  <c r="AG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C337" i="2"/>
  <c r="AD337" i="2"/>
  <c r="AE337" i="2"/>
  <c r="AF337" i="2"/>
  <c r="AG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C338" i="2"/>
  <c r="AD338" i="2"/>
  <c r="AE338" i="2"/>
  <c r="AF338" i="2"/>
  <c r="AG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C339" i="2"/>
  <c r="AD339" i="2"/>
  <c r="AE339" i="2"/>
  <c r="AF339" i="2"/>
  <c r="AG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C340" i="2"/>
  <c r="AD340" i="2"/>
  <c r="AE340" i="2"/>
  <c r="AF340" i="2"/>
  <c r="AG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C341" i="2"/>
  <c r="AD341" i="2"/>
  <c r="AE341" i="2"/>
  <c r="AF341" i="2"/>
  <c r="AG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C342" i="2"/>
  <c r="AD342" i="2"/>
  <c r="AE342" i="2"/>
  <c r="AF342" i="2"/>
  <c r="AG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C343" i="2"/>
  <c r="AD343" i="2"/>
  <c r="AE343" i="2"/>
  <c r="AF343" i="2"/>
  <c r="AG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C344" i="2"/>
  <c r="AD344" i="2"/>
  <c r="AE344" i="2"/>
  <c r="AF344" i="2"/>
  <c r="AG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C345" i="2"/>
  <c r="AD345" i="2"/>
  <c r="AE345" i="2"/>
  <c r="AF345" i="2"/>
  <c r="AG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C346" i="2"/>
  <c r="AD346" i="2"/>
  <c r="AE346" i="2"/>
  <c r="AF346" i="2"/>
  <c r="AG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C347" i="2"/>
  <c r="AD347" i="2"/>
  <c r="AE347" i="2"/>
  <c r="AF347" i="2"/>
  <c r="AG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C348" i="2"/>
  <c r="AD348" i="2"/>
  <c r="AE348" i="2"/>
  <c r="AF348" i="2"/>
  <c r="AG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C349" i="2"/>
  <c r="AD349" i="2"/>
  <c r="AE349" i="2"/>
  <c r="AF349" i="2"/>
  <c r="AG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C350" i="2"/>
  <c r="AD350" i="2"/>
  <c r="AE350" i="2"/>
  <c r="AF350" i="2"/>
  <c r="AG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C351" i="2"/>
  <c r="AD351" i="2"/>
  <c r="AE351" i="2"/>
  <c r="AF351" i="2"/>
  <c r="AG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C352" i="2"/>
  <c r="AD352" i="2"/>
  <c r="AE352" i="2"/>
  <c r="AF352" i="2"/>
  <c r="AG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C353" i="2"/>
  <c r="AD353" i="2"/>
  <c r="AE353" i="2"/>
  <c r="AF353" i="2"/>
  <c r="AG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C354" i="2"/>
  <c r="AD354" i="2"/>
  <c r="AE354" i="2"/>
  <c r="AF354" i="2"/>
  <c r="AG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C355" i="2"/>
  <c r="AD355" i="2"/>
  <c r="AE355" i="2"/>
  <c r="AF355" i="2"/>
  <c r="AG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C356" i="2"/>
  <c r="AD356" i="2"/>
  <c r="AE356" i="2"/>
  <c r="AF356" i="2"/>
  <c r="AG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C357" i="2"/>
  <c r="AD357" i="2"/>
  <c r="AE357" i="2"/>
  <c r="AF357" i="2"/>
  <c r="AG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C358" i="2"/>
  <c r="AD358" i="2"/>
  <c r="AE358" i="2"/>
  <c r="AF358" i="2"/>
  <c r="AG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C359" i="2"/>
  <c r="AD359" i="2"/>
  <c r="AE359" i="2"/>
  <c r="AF359" i="2"/>
  <c r="AG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C360" i="2"/>
  <c r="AD360" i="2"/>
  <c r="AE360" i="2"/>
  <c r="AF360" i="2"/>
  <c r="AG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C361" i="2"/>
  <c r="AD361" i="2"/>
  <c r="AE361" i="2"/>
  <c r="AF361" i="2"/>
  <c r="AG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C362" i="2"/>
  <c r="AD362" i="2"/>
  <c r="AE362" i="2"/>
  <c r="AF362" i="2"/>
  <c r="AG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C363" i="2"/>
  <c r="AD363" i="2"/>
  <c r="AE363" i="2"/>
  <c r="AF363" i="2"/>
  <c r="AG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C364" i="2"/>
  <c r="AD364" i="2"/>
  <c r="AE364" i="2"/>
  <c r="AF364" i="2"/>
  <c r="AG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C365" i="2"/>
  <c r="AD365" i="2"/>
  <c r="AE365" i="2"/>
  <c r="AF365" i="2"/>
  <c r="AG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C366" i="2"/>
  <c r="AD366" i="2"/>
  <c r="AE366" i="2"/>
  <c r="AF366" i="2"/>
  <c r="AG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C367" i="2"/>
  <c r="AD367" i="2"/>
  <c r="AE367" i="2"/>
  <c r="AF367" i="2"/>
  <c r="AG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C368" i="2"/>
  <c r="AD368" i="2"/>
  <c r="AE368" i="2"/>
  <c r="AF368" i="2"/>
  <c r="AG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C369" i="2"/>
  <c r="AD369" i="2"/>
  <c r="AE369" i="2"/>
  <c r="AF369" i="2"/>
  <c r="AG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C370" i="2"/>
  <c r="AD370" i="2"/>
  <c r="AE370" i="2"/>
  <c r="AF370" i="2"/>
  <c r="AG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C371" i="2"/>
  <c r="AD371" i="2"/>
  <c r="AE371" i="2"/>
  <c r="AF371" i="2"/>
  <c r="AG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C372" i="2"/>
  <c r="AD372" i="2"/>
  <c r="AE372" i="2"/>
  <c r="AF372" i="2"/>
  <c r="AG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C373" i="2"/>
  <c r="AD373" i="2"/>
  <c r="AE373" i="2"/>
  <c r="AF373" i="2"/>
  <c r="AG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C374" i="2"/>
  <c r="AD374" i="2"/>
  <c r="AE374" i="2"/>
  <c r="AF374" i="2"/>
  <c r="AG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C375" i="2"/>
  <c r="AD375" i="2"/>
  <c r="AE375" i="2"/>
  <c r="AF375" i="2"/>
  <c r="AG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C376" i="2"/>
  <c r="AD376" i="2"/>
  <c r="AE376" i="2"/>
  <c r="AF376" i="2"/>
  <c r="AG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C377" i="2"/>
  <c r="AD377" i="2"/>
  <c r="AE377" i="2"/>
  <c r="AF377" i="2"/>
  <c r="AG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C378" i="2"/>
  <c r="AD378" i="2"/>
  <c r="AE378" i="2"/>
  <c r="AF378" i="2"/>
  <c r="AG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C379" i="2"/>
  <c r="AD379" i="2"/>
  <c r="AE379" i="2"/>
  <c r="AF379" i="2"/>
  <c r="AG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C380" i="2"/>
  <c r="AD380" i="2"/>
  <c r="AE380" i="2"/>
  <c r="AF380" i="2"/>
  <c r="AG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C381" i="2"/>
  <c r="AD381" i="2"/>
  <c r="AE381" i="2"/>
  <c r="AF381" i="2"/>
  <c r="AG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C382" i="2"/>
  <c r="AD382" i="2"/>
  <c r="AE382" i="2"/>
  <c r="AF382" i="2"/>
  <c r="AG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C383" i="2"/>
  <c r="AD383" i="2"/>
  <c r="AE383" i="2"/>
  <c r="AF383" i="2"/>
  <c r="AG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C384" i="2"/>
  <c r="AD384" i="2"/>
  <c r="AE384" i="2"/>
  <c r="AF384" i="2"/>
  <c r="AG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C385" i="2"/>
  <c r="AD385" i="2"/>
  <c r="AE385" i="2"/>
  <c r="AF385" i="2"/>
  <c r="AG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C386" i="2"/>
  <c r="AD386" i="2"/>
  <c r="AE386" i="2"/>
  <c r="AF386" i="2"/>
  <c r="AG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C387" i="2"/>
  <c r="AD387" i="2"/>
  <c r="AE387" i="2"/>
  <c r="AF387" i="2"/>
  <c r="AG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C388" i="2"/>
  <c r="AD388" i="2"/>
  <c r="AE388" i="2"/>
  <c r="AF388" i="2"/>
  <c r="AG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C389" i="2"/>
  <c r="AD389" i="2"/>
  <c r="AE389" i="2"/>
  <c r="AF389" i="2"/>
  <c r="AG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C390" i="2"/>
  <c r="AD390" i="2"/>
  <c r="AE390" i="2"/>
  <c r="AF390" i="2"/>
  <c r="AG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C391" i="2"/>
  <c r="AD391" i="2"/>
  <c r="AE391" i="2"/>
  <c r="AF391" i="2"/>
  <c r="AG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C392" i="2"/>
  <c r="AD392" i="2"/>
  <c r="AE392" i="2"/>
  <c r="AF392" i="2"/>
  <c r="AG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C393" i="2"/>
  <c r="AD393" i="2"/>
  <c r="AE393" i="2"/>
  <c r="AF393" i="2"/>
  <c r="AG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C394" i="2"/>
  <c r="AD394" i="2"/>
  <c r="AE394" i="2"/>
  <c r="AF394" i="2"/>
  <c r="AG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C395" i="2"/>
  <c r="AD395" i="2"/>
  <c r="AE395" i="2"/>
  <c r="AF395" i="2"/>
  <c r="AG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C396" i="2"/>
  <c r="AD396" i="2"/>
  <c r="AE396" i="2"/>
  <c r="AF396" i="2"/>
  <c r="AG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D397" i="2"/>
  <c r="AE397" i="2"/>
  <c r="AF397" i="2"/>
  <c r="AG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C398" i="2"/>
  <c r="AD398" i="2"/>
  <c r="AE398" i="2"/>
  <c r="AF398" i="2"/>
  <c r="AG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C399" i="2"/>
  <c r="AD399" i="2"/>
  <c r="AE399" i="2"/>
  <c r="AF399" i="2"/>
  <c r="AG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C400" i="2"/>
  <c r="AD400" i="2"/>
  <c r="AE400" i="2"/>
  <c r="AF400" i="2"/>
  <c r="AG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C401" i="2"/>
  <c r="AD401" i="2"/>
  <c r="AE401" i="2"/>
  <c r="AF401" i="2"/>
  <c r="AG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C402" i="2"/>
  <c r="AD402" i="2"/>
  <c r="AE402" i="2"/>
  <c r="AF402" i="2"/>
  <c r="AG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C403" i="2"/>
  <c r="AD403" i="2"/>
  <c r="AE403" i="2"/>
  <c r="AF403" i="2"/>
  <c r="AG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C404" i="2"/>
  <c r="AD404" i="2"/>
  <c r="AE404" i="2"/>
  <c r="AF404" i="2"/>
  <c r="AG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C405" i="2"/>
  <c r="AD405" i="2"/>
  <c r="AE405" i="2"/>
  <c r="AF405" i="2"/>
  <c r="AG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C406" i="2"/>
  <c r="AD406" i="2"/>
  <c r="AE406" i="2"/>
  <c r="AF406" i="2"/>
  <c r="AG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C407" i="2"/>
  <c r="AD407" i="2"/>
  <c r="AE407" i="2"/>
  <c r="AF407" i="2"/>
  <c r="AG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C408" i="2"/>
  <c r="AD408" i="2"/>
  <c r="AE408" i="2"/>
  <c r="AF408" i="2"/>
  <c r="AG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C409" i="2"/>
  <c r="AD409" i="2"/>
  <c r="AE409" i="2"/>
  <c r="AF409" i="2"/>
  <c r="AG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C410" i="2"/>
  <c r="AD410" i="2"/>
  <c r="AE410" i="2"/>
  <c r="AF410" i="2"/>
  <c r="AG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C411" i="2"/>
  <c r="AD411" i="2"/>
  <c r="AE411" i="2"/>
  <c r="AF411" i="2"/>
  <c r="AG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C412" i="2"/>
  <c r="AD412" i="2"/>
  <c r="AE412" i="2"/>
  <c r="AF412" i="2"/>
  <c r="AG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C413" i="2"/>
  <c r="AD413" i="2"/>
  <c r="AE413" i="2"/>
  <c r="AF413" i="2"/>
  <c r="AG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C414" i="2"/>
  <c r="AD414" i="2"/>
  <c r="AE414" i="2"/>
  <c r="AF414" i="2"/>
  <c r="AG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C415" i="2"/>
  <c r="AD415" i="2"/>
  <c r="AE415" i="2"/>
  <c r="AF415" i="2"/>
  <c r="AG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C416" i="2"/>
  <c r="AD416" i="2"/>
  <c r="AE416" i="2"/>
  <c r="AF416" i="2"/>
  <c r="AG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C417" i="2"/>
  <c r="AD417" i="2"/>
  <c r="AE417" i="2"/>
  <c r="AF417" i="2"/>
  <c r="AG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C418" i="2"/>
  <c r="AD418" i="2"/>
  <c r="AE418" i="2"/>
  <c r="AF418" i="2"/>
  <c r="AG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C419" i="2"/>
  <c r="AD419" i="2"/>
  <c r="AE419" i="2"/>
  <c r="AF419" i="2"/>
  <c r="AG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C420" i="2"/>
  <c r="AD420" i="2"/>
  <c r="AE420" i="2"/>
  <c r="AF420" i="2"/>
  <c r="AG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C421" i="2"/>
  <c r="AD421" i="2"/>
  <c r="AE421" i="2"/>
  <c r="AF421" i="2"/>
  <c r="AG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C422" i="2"/>
  <c r="AD422" i="2"/>
  <c r="AE422" i="2"/>
  <c r="AF422" i="2"/>
  <c r="AG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C423" i="2"/>
  <c r="AD423" i="2"/>
  <c r="AE423" i="2"/>
  <c r="AF423" i="2"/>
  <c r="AG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C424" i="2"/>
  <c r="AD424" i="2"/>
  <c r="AE424" i="2"/>
  <c r="AF424" i="2"/>
  <c r="AG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C425" i="2"/>
  <c r="AD425" i="2"/>
  <c r="AE425" i="2"/>
  <c r="AF425" i="2"/>
  <c r="AG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C426" i="2"/>
  <c r="AD426" i="2"/>
  <c r="AE426" i="2"/>
  <c r="AF426" i="2"/>
  <c r="AG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C427" i="2"/>
  <c r="AD427" i="2"/>
  <c r="AE427" i="2"/>
  <c r="AF427" i="2"/>
  <c r="AG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C428" i="2"/>
  <c r="AD428" i="2"/>
  <c r="AE428" i="2"/>
  <c r="AF428" i="2"/>
  <c r="AG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C429" i="2"/>
  <c r="AD429" i="2"/>
  <c r="AE429" i="2"/>
  <c r="AF429" i="2"/>
  <c r="AG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C430" i="2"/>
  <c r="AD430" i="2"/>
  <c r="AE430" i="2"/>
  <c r="AF430" i="2"/>
  <c r="AG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C431" i="2"/>
  <c r="AD431" i="2"/>
  <c r="AE431" i="2"/>
  <c r="AF431" i="2"/>
  <c r="AG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C432" i="2"/>
  <c r="AD432" i="2"/>
  <c r="AE432" i="2"/>
  <c r="AF432" i="2"/>
  <c r="AG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C433" i="2"/>
  <c r="AD433" i="2"/>
  <c r="AE433" i="2"/>
  <c r="AF433" i="2"/>
  <c r="AG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C434" i="2"/>
  <c r="AD434" i="2"/>
  <c r="AE434" i="2"/>
  <c r="AF434" i="2"/>
  <c r="AG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C435" i="2"/>
  <c r="AD435" i="2"/>
  <c r="AE435" i="2"/>
  <c r="AF435" i="2"/>
  <c r="AG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C436" i="2"/>
  <c r="AD436" i="2"/>
  <c r="AE436" i="2"/>
  <c r="AF436" i="2"/>
  <c r="AG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C437" i="2"/>
  <c r="AD437" i="2"/>
  <c r="AE437" i="2"/>
  <c r="AF437" i="2"/>
  <c r="AG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C438" i="2"/>
  <c r="AD438" i="2"/>
  <c r="AE438" i="2"/>
  <c r="AF438" i="2"/>
  <c r="AG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C439" i="2"/>
  <c r="AD439" i="2"/>
  <c r="AE439" i="2"/>
  <c r="AF439" i="2"/>
  <c r="AG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C440" i="2"/>
  <c r="AD440" i="2"/>
  <c r="AE440" i="2"/>
  <c r="AF440" i="2"/>
  <c r="AG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C441" i="2"/>
  <c r="AD441" i="2"/>
  <c r="AE441" i="2"/>
  <c r="AF441" i="2"/>
  <c r="AG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C442" i="2"/>
  <c r="AD442" i="2"/>
  <c r="AE442" i="2"/>
  <c r="AF442" i="2"/>
  <c r="AG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C443" i="2"/>
  <c r="AD443" i="2"/>
  <c r="AE443" i="2"/>
  <c r="AF443" i="2"/>
  <c r="AG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C444" i="2"/>
  <c r="AD444" i="2"/>
  <c r="AE444" i="2"/>
  <c r="AF444" i="2"/>
  <c r="AG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C445" i="2"/>
  <c r="AD445" i="2"/>
  <c r="AE445" i="2"/>
  <c r="AF445" i="2"/>
  <c r="AG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C446" i="2"/>
  <c r="AD446" i="2"/>
  <c r="AE446" i="2"/>
  <c r="AF446" i="2"/>
  <c r="AG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C447" i="2"/>
  <c r="AD447" i="2"/>
  <c r="AE447" i="2"/>
  <c r="AF447" i="2"/>
  <c r="AG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C448" i="2"/>
  <c r="AD448" i="2"/>
  <c r="AE448" i="2"/>
  <c r="AF448" i="2"/>
  <c r="AG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C449" i="2"/>
  <c r="AD449" i="2"/>
  <c r="AE449" i="2"/>
  <c r="AF449" i="2"/>
  <c r="AG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C450" i="2"/>
  <c r="AD450" i="2"/>
  <c r="AE450" i="2"/>
  <c r="AF450" i="2"/>
  <c r="AG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C451" i="2"/>
  <c r="AD451" i="2"/>
  <c r="AE451" i="2"/>
  <c r="AF451" i="2"/>
  <c r="AG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C452" i="2"/>
  <c r="AD452" i="2"/>
  <c r="AE452" i="2"/>
  <c r="AF452" i="2"/>
  <c r="AG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C453" i="2"/>
  <c r="AD453" i="2"/>
  <c r="AE453" i="2"/>
  <c r="AF453" i="2"/>
  <c r="AG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C454" i="2"/>
  <c r="AD454" i="2"/>
  <c r="AE454" i="2"/>
  <c r="AF454" i="2"/>
  <c r="AG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C455" i="2"/>
  <c r="AD455" i="2"/>
  <c r="AE455" i="2"/>
  <c r="AF455" i="2"/>
  <c r="AG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C456" i="2"/>
  <c r="AD456" i="2"/>
  <c r="AE456" i="2"/>
  <c r="AF456" i="2"/>
  <c r="AG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C457" i="2"/>
  <c r="AD457" i="2"/>
  <c r="AE457" i="2"/>
  <c r="AF457" i="2"/>
  <c r="AG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C458" i="2"/>
  <c r="AD458" i="2"/>
  <c r="AE458" i="2"/>
  <c r="AF458" i="2"/>
  <c r="AG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C459" i="2"/>
  <c r="AD459" i="2"/>
  <c r="AE459" i="2"/>
  <c r="AF459" i="2"/>
  <c r="AG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C460" i="2"/>
  <c r="AD460" i="2"/>
  <c r="AE460" i="2"/>
  <c r="AF460" i="2"/>
  <c r="AG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C461" i="2"/>
  <c r="AD461" i="2"/>
  <c r="AE461" i="2"/>
  <c r="AF461" i="2"/>
  <c r="AG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C462" i="2"/>
  <c r="AD462" i="2"/>
  <c r="AE462" i="2"/>
  <c r="AF462" i="2"/>
  <c r="AG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C463" i="2"/>
  <c r="AD463" i="2"/>
  <c r="AE463" i="2"/>
  <c r="AF463" i="2"/>
  <c r="AG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C464" i="2"/>
  <c r="AD464" i="2"/>
  <c r="AE464" i="2"/>
  <c r="AF464" i="2"/>
  <c r="AG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C465" i="2"/>
  <c r="AD465" i="2"/>
  <c r="AE465" i="2"/>
  <c r="AF465" i="2"/>
  <c r="AG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C466" i="2"/>
  <c r="AD466" i="2"/>
  <c r="AE466" i="2"/>
  <c r="AF466" i="2"/>
  <c r="AG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C467" i="2"/>
  <c r="AD467" i="2"/>
  <c r="AE467" i="2"/>
  <c r="AF467" i="2"/>
  <c r="AG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C468" i="2"/>
  <c r="AD468" i="2"/>
  <c r="AE468" i="2"/>
  <c r="AF468" i="2"/>
  <c r="AG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C469" i="2"/>
  <c r="AD469" i="2"/>
  <c r="AE469" i="2"/>
  <c r="AF469" i="2"/>
  <c r="AG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C470" i="2"/>
  <c r="AD470" i="2"/>
  <c r="AE470" i="2"/>
  <c r="AF470" i="2"/>
  <c r="AG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C471" i="2"/>
  <c r="AD471" i="2"/>
  <c r="AE471" i="2"/>
  <c r="AF471" i="2"/>
  <c r="AG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C472" i="2"/>
  <c r="AD472" i="2"/>
  <c r="AE472" i="2"/>
  <c r="AF472" i="2"/>
  <c r="AG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C473" i="2"/>
  <c r="AD473" i="2"/>
  <c r="AE473" i="2"/>
  <c r="AF473" i="2"/>
  <c r="AG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C474" i="2"/>
  <c r="AD474" i="2"/>
  <c r="AE474" i="2"/>
  <c r="AF474" i="2"/>
  <c r="AG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C475" i="2"/>
  <c r="AD475" i="2"/>
  <c r="AE475" i="2"/>
  <c r="AF475" i="2"/>
  <c r="AG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C476" i="2"/>
  <c r="AD476" i="2"/>
  <c r="AE476" i="2"/>
  <c r="AF476" i="2"/>
  <c r="AG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C477" i="2"/>
  <c r="AD477" i="2"/>
  <c r="AE477" i="2"/>
  <c r="AF477" i="2"/>
  <c r="AG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C478" i="2"/>
  <c r="AD478" i="2"/>
  <c r="AE478" i="2"/>
  <c r="AF478" i="2"/>
  <c r="AG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C479" i="2"/>
  <c r="AD479" i="2"/>
  <c r="AE479" i="2"/>
  <c r="AF479" i="2"/>
  <c r="AG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C480" i="2"/>
  <c r="AD480" i="2"/>
  <c r="AE480" i="2"/>
  <c r="AF480" i="2"/>
  <c r="AG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C481" i="2"/>
  <c r="AD481" i="2"/>
  <c r="AE481" i="2"/>
  <c r="AF481" i="2"/>
  <c r="AG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C482" i="2"/>
  <c r="AD482" i="2"/>
  <c r="AE482" i="2"/>
  <c r="AF482" i="2"/>
  <c r="AG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C483" i="2"/>
  <c r="AD483" i="2"/>
  <c r="AE483" i="2"/>
  <c r="AF483" i="2"/>
  <c r="AG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C484" i="2"/>
  <c r="AD484" i="2"/>
  <c r="AE484" i="2"/>
  <c r="AF484" i="2"/>
  <c r="AG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C485" i="2"/>
  <c r="AD485" i="2"/>
  <c r="AE485" i="2"/>
  <c r="AF485" i="2"/>
  <c r="AG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C486" i="2"/>
  <c r="AD486" i="2"/>
  <c r="AE486" i="2"/>
  <c r="AF486" i="2"/>
  <c r="AG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C487" i="2"/>
  <c r="AD487" i="2"/>
  <c r="AE487" i="2"/>
  <c r="AF487" i="2"/>
  <c r="AG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C488" i="2"/>
  <c r="AD488" i="2"/>
  <c r="AE488" i="2"/>
  <c r="AF488" i="2"/>
  <c r="AG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C489" i="2"/>
  <c r="AD489" i="2"/>
  <c r="AE489" i="2"/>
  <c r="AF489" i="2"/>
  <c r="AG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C490" i="2"/>
  <c r="AD490" i="2"/>
  <c r="AE490" i="2"/>
  <c r="AF490" i="2"/>
  <c r="AG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C491" i="2"/>
  <c r="AD491" i="2"/>
  <c r="AE491" i="2"/>
  <c r="AF491" i="2"/>
  <c r="AG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C492" i="2"/>
  <c r="AD492" i="2"/>
  <c r="AE492" i="2"/>
  <c r="AF492" i="2"/>
  <c r="AG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C493" i="2"/>
  <c r="AD493" i="2"/>
  <c r="AE493" i="2"/>
  <c r="AF493" i="2"/>
  <c r="AG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C494" i="2"/>
  <c r="AD494" i="2"/>
  <c r="AE494" i="2"/>
  <c r="AF494" i="2"/>
  <c r="AG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C495" i="2"/>
  <c r="AD495" i="2"/>
  <c r="AE495" i="2"/>
  <c r="AF495" i="2"/>
  <c r="AG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C496" i="2"/>
  <c r="AD496" i="2"/>
  <c r="AE496" i="2"/>
  <c r="AF496" i="2"/>
  <c r="AG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C497" i="2"/>
  <c r="AD497" i="2"/>
  <c r="AE497" i="2"/>
  <c r="AF497" i="2"/>
  <c r="AG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C498" i="2"/>
  <c r="AD498" i="2"/>
  <c r="AE498" i="2"/>
  <c r="AF498" i="2"/>
  <c r="AG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C499" i="2"/>
  <c r="AD499" i="2"/>
  <c r="AE499" i="2"/>
  <c r="AF499" i="2"/>
  <c r="AG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C500" i="2"/>
  <c r="AD500" i="2"/>
  <c r="AE500" i="2"/>
  <c r="AF500" i="2"/>
  <c r="AG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C501" i="2"/>
  <c r="AD501" i="2"/>
  <c r="AE501" i="2"/>
  <c r="AF501" i="2"/>
  <c r="AG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C502" i="2"/>
  <c r="AD502" i="2"/>
  <c r="AE502" i="2"/>
  <c r="AF502" i="2"/>
  <c r="AG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C503" i="2"/>
  <c r="AD503" i="2"/>
  <c r="AE503" i="2"/>
  <c r="AF503" i="2"/>
  <c r="AG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C504" i="2"/>
  <c r="AD504" i="2"/>
  <c r="AE504" i="2"/>
  <c r="AF504" i="2"/>
  <c r="AG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C505" i="2"/>
  <c r="AD505" i="2"/>
  <c r="AE505" i="2"/>
  <c r="AF505" i="2"/>
  <c r="AG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C506" i="2"/>
  <c r="AD506" i="2"/>
  <c r="AE506" i="2"/>
  <c r="AF506" i="2"/>
  <c r="AG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C507" i="2"/>
  <c r="AD507" i="2"/>
  <c r="AE507" i="2"/>
  <c r="AF507" i="2"/>
  <c r="AG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C508" i="2"/>
  <c r="AD508" i="2"/>
  <c r="AE508" i="2"/>
  <c r="AF508" i="2"/>
  <c r="AG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C509" i="2"/>
  <c r="AD509" i="2"/>
  <c r="AE509" i="2"/>
  <c r="AF509" i="2"/>
  <c r="AG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C510" i="2"/>
  <c r="AD510" i="2"/>
  <c r="AE510" i="2"/>
  <c r="AF510" i="2"/>
  <c r="AG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C511" i="2"/>
  <c r="AD511" i="2"/>
  <c r="AE511" i="2"/>
  <c r="AF511" i="2"/>
  <c r="AG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C512" i="2"/>
  <c r="AD512" i="2"/>
  <c r="AE512" i="2"/>
  <c r="AF512" i="2"/>
  <c r="AG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C513" i="2"/>
  <c r="AD513" i="2"/>
  <c r="AE513" i="2"/>
  <c r="AF513" i="2"/>
  <c r="AG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C514" i="2"/>
  <c r="AD514" i="2"/>
  <c r="AE514" i="2"/>
  <c r="AF514" i="2"/>
  <c r="AG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C515" i="2"/>
  <c r="AD515" i="2"/>
  <c r="AE515" i="2"/>
  <c r="AF515" i="2"/>
  <c r="AG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C516" i="2"/>
  <c r="AD516" i="2"/>
  <c r="AE516" i="2"/>
  <c r="AF516" i="2"/>
  <c r="AG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C517" i="2"/>
  <c r="AD517" i="2"/>
  <c r="AE517" i="2"/>
  <c r="AF517" i="2"/>
  <c r="AG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C518" i="2"/>
  <c r="AD518" i="2"/>
  <c r="AE518" i="2"/>
  <c r="AF518" i="2"/>
  <c r="AG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C519" i="2"/>
  <c r="AD519" i="2"/>
  <c r="AE519" i="2"/>
  <c r="AF519" i="2"/>
  <c r="AG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C520" i="2"/>
  <c r="AD520" i="2"/>
  <c r="AE520" i="2"/>
  <c r="AF520" i="2"/>
  <c r="AG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C521" i="2"/>
  <c r="AD521" i="2"/>
  <c r="AE521" i="2"/>
  <c r="AF521" i="2"/>
  <c r="AG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C522" i="2"/>
  <c r="AD522" i="2"/>
  <c r="AE522" i="2"/>
  <c r="AF522" i="2"/>
  <c r="AG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C523" i="2"/>
  <c r="AD523" i="2"/>
  <c r="AE523" i="2"/>
  <c r="AF523" i="2"/>
  <c r="AG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C524" i="2"/>
  <c r="AD524" i="2"/>
  <c r="AE524" i="2"/>
  <c r="AF524" i="2"/>
  <c r="AG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C525" i="2"/>
  <c r="AD525" i="2"/>
  <c r="AE525" i="2"/>
  <c r="AF525" i="2"/>
  <c r="AG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C526" i="2"/>
  <c r="AD526" i="2"/>
  <c r="AE526" i="2"/>
  <c r="AF526" i="2"/>
  <c r="AG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C527" i="2"/>
  <c r="AD527" i="2"/>
  <c r="AE527" i="2"/>
  <c r="AF527" i="2"/>
  <c r="AG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C528" i="2"/>
  <c r="AD528" i="2"/>
  <c r="AE528" i="2"/>
  <c r="AF528" i="2"/>
  <c r="AG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C529" i="2"/>
  <c r="AD529" i="2"/>
  <c r="AE529" i="2"/>
  <c r="AF529" i="2"/>
  <c r="AG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C530" i="2"/>
  <c r="AD530" i="2"/>
  <c r="AE530" i="2"/>
  <c r="AF530" i="2"/>
  <c r="AG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C531" i="2"/>
  <c r="AD531" i="2"/>
  <c r="AE531" i="2"/>
  <c r="AF531" i="2"/>
  <c r="AG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C532" i="2"/>
  <c r="AD532" i="2"/>
  <c r="AE532" i="2"/>
  <c r="AF532" i="2"/>
  <c r="AG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C533" i="2"/>
  <c r="AD533" i="2"/>
  <c r="AE533" i="2"/>
  <c r="AF533" i="2"/>
  <c r="AG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C534" i="2"/>
  <c r="AD534" i="2"/>
  <c r="AE534" i="2"/>
  <c r="AF534" i="2"/>
  <c r="AG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C535" i="2"/>
  <c r="AD535" i="2"/>
  <c r="AE535" i="2"/>
  <c r="AF535" i="2"/>
  <c r="AG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C536" i="2"/>
  <c r="AD536" i="2"/>
  <c r="AE536" i="2"/>
  <c r="AF536" i="2"/>
  <c r="AG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C537" i="2"/>
  <c r="AD537" i="2"/>
  <c r="AE537" i="2"/>
  <c r="AF537" i="2"/>
  <c r="AG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C538" i="2"/>
  <c r="AD538" i="2"/>
  <c r="AE538" i="2"/>
  <c r="AF538" i="2"/>
  <c r="AG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C539" i="2"/>
  <c r="AD539" i="2"/>
  <c r="AE539" i="2"/>
  <c r="AF539" i="2"/>
  <c r="AG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C540" i="2"/>
  <c r="AD540" i="2"/>
  <c r="AE540" i="2"/>
  <c r="AF540" i="2"/>
  <c r="AG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C541" i="2"/>
  <c r="AD541" i="2"/>
  <c r="AE541" i="2"/>
  <c r="AF541" i="2"/>
  <c r="AG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C542" i="2"/>
  <c r="AD542" i="2"/>
  <c r="AE542" i="2"/>
  <c r="AF542" i="2"/>
  <c r="AG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C543" i="2"/>
  <c r="AD543" i="2"/>
  <c r="AE543" i="2"/>
  <c r="AF543" i="2"/>
  <c r="AG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C544" i="2"/>
  <c r="AD544" i="2"/>
  <c r="AE544" i="2"/>
  <c r="AF544" i="2"/>
  <c r="AG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C545" i="2"/>
  <c r="AD545" i="2"/>
  <c r="AE545" i="2"/>
  <c r="AF545" i="2"/>
  <c r="AG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C546" i="2"/>
  <c r="AD546" i="2"/>
  <c r="AE546" i="2"/>
  <c r="AF546" i="2"/>
  <c r="AG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C547" i="2"/>
  <c r="AD547" i="2"/>
  <c r="AE547" i="2"/>
  <c r="AF547" i="2"/>
  <c r="AG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C548" i="2"/>
  <c r="AD548" i="2"/>
  <c r="AE548" i="2"/>
  <c r="AF548" i="2"/>
  <c r="AG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C549" i="2"/>
  <c r="AD549" i="2"/>
  <c r="AE549" i="2"/>
  <c r="AF549" i="2"/>
  <c r="AG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C550" i="2"/>
  <c r="AD550" i="2"/>
  <c r="AE550" i="2"/>
  <c r="AF550" i="2"/>
  <c r="AG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C551" i="2"/>
  <c r="AD551" i="2"/>
  <c r="AE551" i="2"/>
  <c r="AF551" i="2"/>
  <c r="AG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C552" i="2"/>
  <c r="AD552" i="2"/>
  <c r="AE552" i="2"/>
  <c r="AF552" i="2"/>
  <c r="AG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C553" i="2"/>
  <c r="AD553" i="2"/>
  <c r="AE553" i="2"/>
  <c r="AF553" i="2"/>
  <c r="AG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C554" i="2"/>
  <c r="AD554" i="2"/>
  <c r="AE554" i="2"/>
  <c r="AF554" i="2"/>
  <c r="AG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C555" i="2"/>
  <c r="AD555" i="2"/>
  <c r="AE555" i="2"/>
  <c r="AF555" i="2"/>
  <c r="AG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C556" i="2"/>
  <c r="AD556" i="2"/>
  <c r="AE556" i="2"/>
  <c r="AF556" i="2"/>
  <c r="AG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C557" i="2"/>
  <c r="AD557" i="2"/>
  <c r="AE557" i="2"/>
  <c r="AF557" i="2"/>
  <c r="AG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C558" i="2"/>
  <c r="AD558" i="2"/>
  <c r="AE558" i="2"/>
  <c r="AF558" i="2"/>
  <c r="AG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C559" i="2"/>
  <c r="AD559" i="2"/>
  <c r="AE559" i="2"/>
  <c r="AF559" i="2"/>
  <c r="AG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C560" i="2"/>
  <c r="AD560" i="2"/>
  <c r="AE560" i="2"/>
  <c r="AF560" i="2"/>
  <c r="AG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C561" i="2"/>
  <c r="AD561" i="2"/>
  <c r="AE561" i="2"/>
  <c r="AF561" i="2"/>
  <c r="AG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C562" i="2"/>
  <c r="AD562" i="2"/>
  <c r="AE562" i="2"/>
  <c r="AF562" i="2"/>
  <c r="AG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C563" i="2"/>
  <c r="AD563" i="2"/>
  <c r="AE563" i="2"/>
  <c r="AF563" i="2"/>
  <c r="AG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C564" i="2"/>
  <c r="AD564" i="2"/>
  <c r="AE564" i="2"/>
  <c r="AF564" i="2"/>
  <c r="AG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C565" i="2"/>
  <c r="AD565" i="2"/>
  <c r="AE565" i="2"/>
  <c r="AF565" i="2"/>
  <c r="AG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C566" i="2"/>
  <c r="AD566" i="2"/>
  <c r="AE566" i="2"/>
  <c r="AF566" i="2"/>
  <c r="AG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C567" i="2"/>
  <c r="AD567" i="2"/>
  <c r="AE567" i="2"/>
  <c r="AF567" i="2"/>
  <c r="AG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C568" i="2"/>
  <c r="AD568" i="2"/>
  <c r="AE568" i="2"/>
  <c r="AF568" i="2"/>
  <c r="AG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C569" i="2"/>
  <c r="AD569" i="2"/>
  <c r="AE569" i="2"/>
  <c r="AF569" i="2"/>
  <c r="AG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C570" i="2"/>
  <c r="AD570" i="2"/>
  <c r="AE570" i="2"/>
  <c r="AF570" i="2"/>
  <c r="AG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C571" i="2"/>
  <c r="AD571" i="2"/>
  <c r="AE571" i="2"/>
  <c r="AF571" i="2"/>
  <c r="AG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C572" i="2"/>
  <c r="AD572" i="2"/>
  <c r="AE572" i="2"/>
  <c r="AF572" i="2"/>
  <c r="AG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C573" i="2"/>
  <c r="AD573" i="2"/>
  <c r="AE573" i="2"/>
  <c r="AF573" i="2"/>
  <c r="AG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C574" i="2"/>
  <c r="AD574" i="2"/>
  <c r="AE574" i="2"/>
  <c r="AF574" i="2"/>
  <c r="AG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C575" i="2"/>
  <c r="AD575" i="2"/>
  <c r="AE575" i="2"/>
  <c r="AF575" i="2"/>
  <c r="AG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C576" i="2"/>
  <c r="AD576" i="2"/>
  <c r="AE576" i="2"/>
  <c r="AF576" i="2"/>
  <c r="AG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C577" i="2"/>
  <c r="AD577" i="2"/>
  <c r="AE577" i="2"/>
  <c r="AF577" i="2"/>
  <c r="AG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C578" i="2"/>
  <c r="AD578" i="2"/>
  <c r="AE578" i="2"/>
  <c r="AF578" i="2"/>
  <c r="AG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C579" i="2"/>
  <c r="AD579" i="2"/>
  <c r="AE579" i="2"/>
  <c r="AF579" i="2"/>
  <c r="AG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C580" i="2"/>
  <c r="AD580" i="2"/>
  <c r="AE580" i="2"/>
  <c r="AF580" i="2"/>
  <c r="AG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C581" i="2"/>
  <c r="AD581" i="2"/>
  <c r="AE581" i="2"/>
  <c r="AF581" i="2"/>
  <c r="AG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C582" i="2"/>
  <c r="AD582" i="2"/>
  <c r="AE582" i="2"/>
  <c r="AF582" i="2"/>
  <c r="AG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C583" i="2"/>
  <c r="AD583" i="2"/>
  <c r="AE583" i="2"/>
  <c r="AF583" i="2"/>
  <c r="AG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C584" i="2"/>
  <c r="AD584" i="2"/>
  <c r="AE584" i="2"/>
  <c r="AF584" i="2"/>
  <c r="AG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C585" i="2"/>
  <c r="AD585" i="2"/>
  <c r="AE585" i="2"/>
  <c r="AF585" i="2"/>
  <c r="AG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C586" i="2"/>
  <c r="AD586" i="2"/>
  <c r="AE586" i="2"/>
  <c r="AF586" i="2"/>
  <c r="AG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C587" i="2"/>
  <c r="AD587" i="2"/>
  <c r="AE587" i="2"/>
  <c r="AF587" i="2"/>
  <c r="AG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C588" i="2"/>
  <c r="AD588" i="2"/>
  <c r="AE588" i="2"/>
  <c r="AF588" i="2"/>
  <c r="AG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C589" i="2"/>
  <c r="AD589" i="2"/>
  <c r="AE589" i="2"/>
  <c r="AF589" i="2"/>
  <c r="AG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C590" i="2"/>
  <c r="AD590" i="2"/>
  <c r="AE590" i="2"/>
  <c r="AF590" i="2"/>
  <c r="AG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C591" i="2"/>
  <c r="AD591" i="2"/>
  <c r="AE591" i="2"/>
  <c r="AF591" i="2"/>
  <c r="AG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C592" i="2"/>
  <c r="AD592" i="2"/>
  <c r="AE592" i="2"/>
  <c r="AF592" i="2"/>
  <c r="AG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C593" i="2"/>
  <c r="AD593" i="2"/>
  <c r="AE593" i="2"/>
  <c r="AF593" i="2"/>
  <c r="AG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C594" i="2"/>
  <c r="AD594" i="2"/>
  <c r="AE594" i="2"/>
  <c r="AF594" i="2"/>
  <c r="AG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C595" i="2"/>
  <c r="AD595" i="2"/>
  <c r="AE595" i="2"/>
  <c r="AF595" i="2"/>
  <c r="AG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C596" i="2"/>
  <c r="AD596" i="2"/>
  <c r="AE596" i="2"/>
  <c r="AF596" i="2"/>
  <c r="AG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C597" i="2"/>
  <c r="AD597" i="2"/>
  <c r="AE597" i="2"/>
  <c r="AF597" i="2"/>
  <c r="AG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C598" i="2"/>
  <c r="AD598" i="2"/>
  <c r="AE598" i="2"/>
  <c r="AF598" i="2"/>
  <c r="AG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C599" i="2"/>
  <c r="AD599" i="2"/>
  <c r="AE599" i="2"/>
  <c r="AF599" i="2"/>
  <c r="AG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C600" i="2"/>
  <c r="AD600" i="2"/>
  <c r="AE600" i="2"/>
  <c r="AF600" i="2"/>
  <c r="AG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C601" i="2"/>
  <c r="AD601" i="2"/>
  <c r="AE601" i="2"/>
  <c r="AF601" i="2"/>
  <c r="AG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C602" i="2"/>
  <c r="AD602" i="2"/>
  <c r="AE602" i="2"/>
  <c r="AF602" i="2"/>
  <c r="AG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C603" i="2"/>
  <c r="AD603" i="2"/>
  <c r="AE603" i="2"/>
  <c r="AF603" i="2"/>
  <c r="AG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C604" i="2"/>
  <c r="AD604" i="2"/>
  <c r="AE604" i="2"/>
  <c r="AF604" i="2"/>
  <c r="AG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C605" i="2"/>
  <c r="AD605" i="2"/>
  <c r="AE605" i="2"/>
  <c r="AF605" i="2"/>
  <c r="AG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C606" i="2"/>
  <c r="AD606" i="2"/>
  <c r="AE606" i="2"/>
  <c r="AF606" i="2"/>
  <c r="AG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C607" i="2"/>
  <c r="AD607" i="2"/>
  <c r="AE607" i="2"/>
  <c r="AF607" i="2"/>
  <c r="AG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C608" i="2"/>
  <c r="AD608" i="2"/>
  <c r="AE608" i="2"/>
  <c r="AF608" i="2"/>
  <c r="AG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C609" i="2"/>
  <c r="AD609" i="2"/>
  <c r="AE609" i="2"/>
  <c r="AF609" i="2"/>
  <c r="AG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C610" i="2"/>
  <c r="AD610" i="2"/>
  <c r="AE610" i="2"/>
  <c r="AF610" i="2"/>
  <c r="AG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C611" i="2"/>
  <c r="AD611" i="2"/>
  <c r="AE611" i="2"/>
  <c r="AF611" i="2"/>
  <c r="AG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C612" i="2"/>
  <c r="AD612" i="2"/>
  <c r="AE612" i="2"/>
  <c r="AF612" i="2"/>
  <c r="AG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C613" i="2"/>
  <c r="AD613" i="2"/>
  <c r="AE613" i="2"/>
  <c r="AF613" i="2"/>
  <c r="AG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C614" i="2"/>
  <c r="AD614" i="2"/>
  <c r="AE614" i="2"/>
  <c r="AF614" i="2"/>
  <c r="AG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C615" i="2"/>
  <c r="AD615" i="2"/>
  <c r="AE615" i="2"/>
  <c r="AF615" i="2"/>
  <c r="AG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C616" i="2"/>
  <c r="AD616" i="2"/>
  <c r="AE616" i="2"/>
  <c r="AF616" i="2"/>
  <c r="AG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C617" i="2"/>
  <c r="AD617" i="2"/>
  <c r="AE617" i="2"/>
  <c r="AF617" i="2"/>
  <c r="AG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C618" i="2"/>
  <c r="AD618" i="2"/>
  <c r="AE618" i="2"/>
  <c r="AF618" i="2"/>
  <c r="AG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C619" i="2"/>
  <c r="AD619" i="2"/>
  <c r="AE619" i="2"/>
  <c r="AF619" i="2"/>
  <c r="AG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C620" i="2"/>
  <c r="AD620" i="2"/>
  <c r="AE620" i="2"/>
  <c r="AF620" i="2"/>
  <c r="AG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C621" i="2"/>
  <c r="AD621" i="2"/>
  <c r="AE621" i="2"/>
  <c r="AF621" i="2"/>
  <c r="AG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C622" i="2"/>
  <c r="AD622" i="2"/>
  <c r="AE622" i="2"/>
  <c r="AF622" i="2"/>
  <c r="AG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C623" i="2"/>
  <c r="AD623" i="2"/>
  <c r="AE623" i="2"/>
  <c r="AF623" i="2"/>
  <c r="AG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C624" i="2"/>
  <c r="AD624" i="2"/>
  <c r="AE624" i="2"/>
  <c r="AF624" i="2"/>
  <c r="AG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C625" i="2"/>
  <c r="AD625" i="2"/>
  <c r="AE625" i="2"/>
  <c r="AF625" i="2"/>
  <c r="AG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C626" i="2"/>
  <c r="AD626" i="2"/>
  <c r="AE626" i="2"/>
  <c r="AF626" i="2"/>
  <c r="AG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C627" i="2"/>
  <c r="AD627" i="2"/>
  <c r="AE627" i="2"/>
  <c r="AF627" i="2"/>
  <c r="AG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C628" i="2"/>
  <c r="AD628" i="2"/>
  <c r="AE628" i="2"/>
  <c r="AF628" i="2"/>
  <c r="AG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C629" i="2"/>
  <c r="AD629" i="2"/>
  <c r="AE629" i="2"/>
  <c r="AF629" i="2"/>
  <c r="AG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C630" i="2"/>
  <c r="AD630" i="2"/>
  <c r="AE630" i="2"/>
  <c r="AF630" i="2"/>
  <c r="AG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C631" i="2"/>
  <c r="AD631" i="2"/>
  <c r="AE631" i="2"/>
  <c r="AF631" i="2"/>
  <c r="AG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C632" i="2"/>
  <c r="AD632" i="2"/>
  <c r="AE632" i="2"/>
  <c r="AF632" i="2"/>
  <c r="AG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C633" i="2"/>
  <c r="AD633" i="2"/>
  <c r="AE633" i="2"/>
  <c r="AF633" i="2"/>
  <c r="AG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C634" i="2"/>
  <c r="AD634" i="2"/>
  <c r="AE634" i="2"/>
  <c r="AF634" i="2"/>
  <c r="AG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C635" i="2"/>
  <c r="AD635" i="2"/>
  <c r="AE635" i="2"/>
  <c r="AF635" i="2"/>
  <c r="AG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C636" i="2"/>
  <c r="AD636" i="2"/>
  <c r="AE636" i="2"/>
  <c r="AF636" i="2"/>
  <c r="AG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C637" i="2"/>
  <c r="AD637" i="2"/>
  <c r="AE637" i="2"/>
  <c r="AF637" i="2"/>
  <c r="AG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C638" i="2"/>
  <c r="AD638" i="2"/>
  <c r="AE638" i="2"/>
  <c r="AF638" i="2"/>
  <c r="AG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C639" i="2"/>
  <c r="AD639" i="2"/>
  <c r="AE639" i="2"/>
  <c r="AF639" i="2"/>
  <c r="AG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C640" i="2"/>
  <c r="AD640" i="2"/>
  <c r="AE640" i="2"/>
  <c r="AF640" i="2"/>
  <c r="AG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C641" i="2"/>
  <c r="AD641" i="2"/>
  <c r="AE641" i="2"/>
  <c r="AF641" i="2"/>
  <c r="AG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C642" i="2"/>
  <c r="AD642" i="2"/>
  <c r="AE642" i="2"/>
  <c r="AF642" i="2"/>
  <c r="AG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C643" i="2"/>
  <c r="AD643" i="2"/>
  <c r="AE643" i="2"/>
  <c r="AF643" i="2"/>
  <c r="AG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C644" i="2"/>
  <c r="AD644" i="2"/>
  <c r="AE644" i="2"/>
  <c r="AF644" i="2"/>
  <c r="AG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C645" i="2"/>
  <c r="AD645" i="2"/>
  <c r="AE645" i="2"/>
  <c r="AF645" i="2"/>
  <c r="AG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C646" i="2"/>
  <c r="AD646" i="2"/>
  <c r="AE646" i="2"/>
  <c r="AF646" i="2"/>
  <c r="AG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C647" i="2"/>
  <c r="AD647" i="2"/>
  <c r="AE647" i="2"/>
  <c r="AF647" i="2"/>
  <c r="AG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C648" i="2"/>
  <c r="AD648" i="2"/>
  <c r="AE648" i="2"/>
  <c r="AF648" i="2"/>
  <c r="AG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C649" i="2"/>
  <c r="AD649" i="2"/>
  <c r="AE649" i="2"/>
  <c r="AF649" i="2"/>
  <c r="AG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C650" i="2"/>
  <c r="AD650" i="2"/>
  <c r="AE650" i="2"/>
  <c r="AF650" i="2"/>
  <c r="AG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C651" i="2"/>
  <c r="AD651" i="2"/>
  <c r="AE651" i="2"/>
  <c r="AF651" i="2"/>
  <c r="AG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C652" i="2"/>
  <c r="AD652" i="2"/>
  <c r="AE652" i="2"/>
  <c r="AF652" i="2"/>
  <c r="AG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C653" i="2"/>
  <c r="AD653" i="2"/>
  <c r="AE653" i="2"/>
  <c r="AF653" i="2"/>
  <c r="AG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C654" i="2"/>
  <c r="AD654" i="2"/>
  <c r="AE654" i="2"/>
  <c r="AF654" i="2"/>
  <c r="AG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C655" i="2"/>
  <c r="AD655" i="2"/>
  <c r="AE655" i="2"/>
  <c r="AF655" i="2"/>
  <c r="AG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C656" i="2"/>
  <c r="AD656" i="2"/>
  <c r="AE656" i="2"/>
  <c r="AF656" i="2"/>
  <c r="AG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C657" i="2"/>
  <c r="AD657" i="2"/>
  <c r="AE657" i="2"/>
  <c r="AF657" i="2"/>
  <c r="AG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C658" i="2"/>
  <c r="AD658" i="2"/>
  <c r="AE658" i="2"/>
  <c r="AF658" i="2"/>
  <c r="AG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C659" i="2"/>
  <c r="AD659" i="2"/>
  <c r="AE659" i="2"/>
  <c r="AF659" i="2"/>
  <c r="AG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C660" i="2"/>
  <c r="AD660" i="2"/>
  <c r="AE660" i="2"/>
  <c r="AF660" i="2"/>
  <c r="AG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C661" i="2"/>
  <c r="AD661" i="2"/>
  <c r="AE661" i="2"/>
  <c r="AF661" i="2"/>
  <c r="AG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C662" i="2"/>
  <c r="AD662" i="2"/>
  <c r="AE662" i="2"/>
  <c r="AF662" i="2"/>
  <c r="AG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C663" i="2"/>
  <c r="AD663" i="2"/>
  <c r="AE663" i="2"/>
  <c r="AF663" i="2"/>
  <c r="AG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C664" i="2"/>
  <c r="AD664" i="2"/>
  <c r="AE664" i="2"/>
  <c r="AF664" i="2"/>
  <c r="AG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C665" i="2"/>
  <c r="AD665" i="2"/>
  <c r="AE665" i="2"/>
  <c r="AF665" i="2"/>
  <c r="AG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C666" i="2"/>
  <c r="AD666" i="2"/>
  <c r="AE666" i="2"/>
  <c r="AF666" i="2"/>
  <c r="AG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C667" i="2"/>
  <c r="AD667" i="2"/>
  <c r="AE667" i="2"/>
  <c r="AF667" i="2"/>
  <c r="AG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C668" i="2"/>
  <c r="AD668" i="2"/>
  <c r="AE668" i="2"/>
  <c r="AF668" i="2"/>
  <c r="AG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C669" i="2"/>
  <c r="AD669" i="2"/>
  <c r="AE669" i="2"/>
  <c r="AF669" i="2"/>
  <c r="AG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C670" i="2"/>
  <c r="AD670" i="2"/>
  <c r="AE670" i="2"/>
  <c r="AF670" i="2"/>
  <c r="AG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C671" i="2"/>
  <c r="AD671" i="2"/>
  <c r="AE671" i="2"/>
  <c r="AF671" i="2"/>
  <c r="AG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C672" i="2"/>
  <c r="AD672" i="2"/>
  <c r="AE672" i="2"/>
  <c r="AF672" i="2"/>
  <c r="AG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C673" i="2"/>
  <c r="AD673" i="2"/>
  <c r="AE673" i="2"/>
  <c r="AF673" i="2"/>
  <c r="AG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C674" i="2"/>
  <c r="AD674" i="2"/>
  <c r="AE674" i="2"/>
  <c r="AF674" i="2"/>
  <c r="AG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C675" i="2"/>
  <c r="AD675" i="2"/>
  <c r="AE675" i="2"/>
  <c r="AF675" i="2"/>
  <c r="AG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C676" i="2"/>
  <c r="AD676" i="2"/>
  <c r="AE676" i="2"/>
  <c r="AF676" i="2"/>
  <c r="AG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C677" i="2"/>
  <c r="AD677" i="2"/>
  <c r="AE677" i="2"/>
  <c r="AF677" i="2"/>
  <c r="AG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C678" i="2"/>
  <c r="AD678" i="2"/>
  <c r="AE678" i="2"/>
  <c r="AF678" i="2"/>
  <c r="AG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C679" i="2"/>
  <c r="AD679" i="2"/>
  <c r="AE679" i="2"/>
  <c r="AF679" i="2"/>
  <c r="AG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C680" i="2"/>
  <c r="AD680" i="2"/>
  <c r="AE680" i="2"/>
  <c r="AF680" i="2"/>
  <c r="AG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C681" i="2"/>
  <c r="AD681" i="2"/>
  <c r="AE681" i="2"/>
  <c r="AF681" i="2"/>
  <c r="AG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C682" i="2"/>
  <c r="AD682" i="2"/>
  <c r="AE682" i="2"/>
  <c r="AF682" i="2"/>
  <c r="AG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C683" i="2"/>
  <c r="AD683" i="2"/>
  <c r="AE683" i="2"/>
  <c r="AF683" i="2"/>
  <c r="AG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C684" i="2"/>
  <c r="AD684" i="2"/>
  <c r="AE684" i="2"/>
  <c r="AF684" i="2"/>
  <c r="AG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C685" i="2"/>
  <c r="AD685" i="2"/>
  <c r="AE685" i="2"/>
  <c r="AF685" i="2"/>
  <c r="AG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C686" i="2"/>
  <c r="AD686" i="2"/>
  <c r="AE686" i="2"/>
  <c r="AF686" i="2"/>
  <c r="AG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C687" i="2"/>
  <c r="AD687" i="2"/>
  <c r="AE687" i="2"/>
  <c r="AF687" i="2"/>
  <c r="AG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C688" i="2"/>
  <c r="AD688" i="2"/>
  <c r="AE688" i="2"/>
  <c r="AF688" i="2"/>
  <c r="AG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C689" i="2"/>
  <c r="AD689" i="2"/>
  <c r="AE689" i="2"/>
  <c r="AF689" i="2"/>
  <c r="AG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C690" i="2"/>
  <c r="AD690" i="2"/>
  <c r="AE690" i="2"/>
  <c r="AF690" i="2"/>
  <c r="AG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C691" i="2"/>
  <c r="AD691" i="2"/>
  <c r="AE691" i="2"/>
  <c r="AF691" i="2"/>
  <c r="AG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C692" i="2"/>
  <c r="AD692" i="2"/>
  <c r="AE692" i="2"/>
  <c r="AF692" i="2"/>
  <c r="AG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C693" i="2"/>
  <c r="AD693" i="2"/>
  <c r="AE693" i="2"/>
  <c r="AF693" i="2"/>
  <c r="AG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C694" i="2"/>
  <c r="AD694" i="2"/>
  <c r="AE694" i="2"/>
  <c r="AF694" i="2"/>
  <c r="AG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C695" i="2"/>
  <c r="AD695" i="2"/>
  <c r="AE695" i="2"/>
  <c r="AF695" i="2"/>
  <c r="AG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C696" i="2"/>
  <c r="AD696" i="2"/>
  <c r="AE696" i="2"/>
  <c r="AF696" i="2"/>
  <c r="AG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C697" i="2"/>
  <c r="AD697" i="2"/>
  <c r="AE697" i="2"/>
  <c r="AF697" i="2"/>
  <c r="AG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C698" i="2"/>
  <c r="AD698" i="2"/>
  <c r="AE698" i="2"/>
  <c r="AF698" i="2"/>
  <c r="AG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C699" i="2"/>
  <c r="AD699" i="2"/>
  <c r="AE699" i="2"/>
  <c r="AF699" i="2"/>
  <c r="AG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C700" i="2"/>
  <c r="AD700" i="2"/>
  <c r="AE700" i="2"/>
  <c r="AF700" i="2"/>
  <c r="AG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C701" i="2"/>
  <c r="AD701" i="2"/>
  <c r="AE701" i="2"/>
  <c r="AF701" i="2"/>
  <c r="AG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C702" i="2"/>
  <c r="AD702" i="2"/>
  <c r="AE702" i="2"/>
  <c r="AF702" i="2"/>
  <c r="AG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C703" i="2"/>
  <c r="AD703" i="2"/>
  <c r="AE703" i="2"/>
  <c r="AF703" i="2"/>
  <c r="AG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C704" i="2"/>
  <c r="AD704" i="2"/>
  <c r="AE704" i="2"/>
  <c r="AF704" i="2"/>
  <c r="AG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C705" i="2"/>
  <c r="AD705" i="2"/>
  <c r="AE705" i="2"/>
  <c r="AF705" i="2"/>
  <c r="AG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C706" i="2"/>
  <c r="AD706" i="2"/>
  <c r="AE706" i="2"/>
  <c r="AF706" i="2"/>
  <c r="AG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C707" i="2"/>
  <c r="AD707" i="2"/>
  <c r="AE707" i="2"/>
  <c r="AF707" i="2"/>
  <c r="AG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C708" i="2"/>
  <c r="AD708" i="2"/>
  <c r="AE708" i="2"/>
  <c r="AF708" i="2"/>
  <c r="AG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C709" i="2"/>
  <c r="AD709" i="2"/>
  <c r="AE709" i="2"/>
  <c r="AF709" i="2"/>
  <c r="AG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C710" i="2"/>
  <c r="AD710" i="2"/>
  <c r="AE710" i="2"/>
  <c r="AF710" i="2"/>
  <c r="AG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C711" i="2"/>
  <c r="AD711" i="2"/>
  <c r="AE711" i="2"/>
  <c r="AF711" i="2"/>
  <c r="AG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C712" i="2"/>
  <c r="AD712" i="2"/>
  <c r="AE712" i="2"/>
  <c r="AF712" i="2"/>
  <c r="AG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C713" i="2"/>
  <c r="AD713" i="2"/>
  <c r="AE713" i="2"/>
  <c r="AF713" i="2"/>
  <c r="AG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C714" i="2"/>
  <c r="AD714" i="2"/>
  <c r="AE714" i="2"/>
  <c r="AF714" i="2"/>
  <c r="AG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C715" i="2"/>
  <c r="AD715" i="2"/>
  <c r="AE715" i="2"/>
  <c r="AF715" i="2"/>
  <c r="AG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C716" i="2"/>
  <c r="AD716" i="2"/>
  <c r="AE716" i="2"/>
  <c r="AF716" i="2"/>
  <c r="AG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C717" i="2"/>
  <c r="AD717" i="2"/>
  <c r="AE717" i="2"/>
  <c r="AF717" i="2"/>
  <c r="AG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C718" i="2"/>
  <c r="AD718" i="2"/>
  <c r="AE718" i="2"/>
  <c r="AF718" i="2"/>
  <c r="AG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C719" i="2"/>
  <c r="AD719" i="2"/>
  <c r="AE719" i="2"/>
  <c r="AF719" i="2"/>
  <c r="AG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C720" i="2"/>
  <c r="AD720" i="2"/>
  <c r="AE720" i="2"/>
  <c r="AF720" i="2"/>
  <c r="AG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C721" i="2"/>
  <c r="AD721" i="2"/>
  <c r="AE721" i="2"/>
  <c r="AF721" i="2"/>
  <c r="AG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C722" i="2"/>
  <c r="AD722" i="2"/>
  <c r="AE722" i="2"/>
  <c r="AF722" i="2"/>
  <c r="AG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C723" i="2"/>
  <c r="AD723" i="2"/>
  <c r="AE723" i="2"/>
  <c r="AF723" i="2"/>
  <c r="AG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C724" i="2"/>
  <c r="AD724" i="2"/>
  <c r="AE724" i="2"/>
  <c r="AF724" i="2"/>
  <c r="AG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C725" i="2"/>
  <c r="AD725" i="2"/>
  <c r="AE725" i="2"/>
  <c r="AF725" i="2"/>
  <c r="AG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C726" i="2"/>
  <c r="AD726" i="2"/>
  <c r="AE726" i="2"/>
  <c r="AF726" i="2"/>
  <c r="AG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C727" i="2"/>
  <c r="AD727" i="2"/>
  <c r="AE727" i="2"/>
  <c r="AF727" i="2"/>
  <c r="AG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C728" i="2"/>
  <c r="AD728" i="2"/>
  <c r="AE728" i="2"/>
  <c r="AF728" i="2"/>
  <c r="AG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C729" i="2"/>
  <c r="AD729" i="2"/>
  <c r="AE729" i="2"/>
  <c r="AF729" i="2"/>
  <c r="AG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C730" i="2"/>
  <c r="AD730" i="2"/>
  <c r="AE730" i="2"/>
  <c r="AF730" i="2"/>
  <c r="AG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C731" i="2"/>
  <c r="AD731" i="2"/>
  <c r="AE731" i="2"/>
  <c r="AF731" i="2"/>
  <c r="AG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C732" i="2"/>
  <c r="AD732" i="2"/>
  <c r="AE732" i="2"/>
  <c r="AF732" i="2"/>
  <c r="AG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C733" i="2"/>
  <c r="AD733" i="2"/>
  <c r="AE733" i="2"/>
  <c r="AF733" i="2"/>
  <c r="AG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C734" i="2"/>
  <c r="AD734" i="2"/>
  <c r="AE734" i="2"/>
  <c r="AF734" i="2"/>
  <c r="AG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C735" i="2"/>
  <c r="AD735" i="2"/>
  <c r="AE735" i="2"/>
  <c r="AF735" i="2"/>
  <c r="AG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C736" i="2"/>
  <c r="AD736" i="2"/>
  <c r="AE736" i="2"/>
  <c r="AF736" i="2"/>
  <c r="AG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C737" i="2"/>
  <c r="AD737" i="2"/>
  <c r="AE737" i="2"/>
  <c r="AF737" i="2"/>
  <c r="AG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C738" i="2"/>
  <c r="AD738" i="2"/>
  <c r="AE738" i="2"/>
  <c r="AF738" i="2"/>
  <c r="AG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C739" i="2"/>
  <c r="AD739" i="2"/>
  <c r="AE739" i="2"/>
  <c r="AF739" i="2"/>
  <c r="AG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C740" i="2"/>
  <c r="AD740" i="2"/>
  <c r="AE740" i="2"/>
  <c r="AF740" i="2"/>
  <c r="AG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C741" i="2"/>
  <c r="AD741" i="2"/>
  <c r="AE741" i="2"/>
  <c r="AF741" i="2"/>
  <c r="AG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C742" i="2"/>
  <c r="AD742" i="2"/>
  <c r="AE742" i="2"/>
  <c r="AF742" i="2"/>
  <c r="AG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C743" i="2"/>
  <c r="AD743" i="2"/>
  <c r="AE743" i="2"/>
  <c r="AF743" i="2"/>
  <c r="AG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C744" i="2"/>
  <c r="AD744" i="2"/>
  <c r="AE744" i="2"/>
  <c r="AF744" i="2"/>
  <c r="AG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C745" i="2"/>
  <c r="AD745" i="2"/>
  <c r="AE745" i="2"/>
  <c r="AF745" i="2"/>
  <c r="AG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C746" i="2"/>
  <c r="AD746" i="2"/>
  <c r="AE746" i="2"/>
  <c r="AF746" i="2"/>
  <c r="AG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C747" i="2"/>
  <c r="AD747" i="2"/>
  <c r="AE747" i="2"/>
  <c r="AF747" i="2"/>
  <c r="AG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C748" i="2"/>
  <c r="AD748" i="2"/>
  <c r="AE748" i="2"/>
  <c r="AF748" i="2"/>
  <c r="AG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C749" i="2"/>
  <c r="AD749" i="2"/>
  <c r="AE749" i="2"/>
  <c r="AF749" i="2"/>
  <c r="AG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C750" i="2"/>
  <c r="AD750" i="2"/>
  <c r="AE750" i="2"/>
  <c r="AF750" i="2"/>
  <c r="AG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C751" i="2"/>
  <c r="AD751" i="2"/>
  <c r="AE751" i="2"/>
  <c r="AF751" i="2"/>
  <c r="AG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C752" i="2"/>
  <c r="AD752" i="2"/>
  <c r="AE752" i="2"/>
  <c r="AF752" i="2"/>
  <c r="AG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C753" i="2"/>
  <c r="AD753" i="2"/>
  <c r="AE753" i="2"/>
  <c r="AF753" i="2"/>
  <c r="AG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C754" i="2"/>
  <c r="AD754" i="2"/>
  <c r="AE754" i="2"/>
  <c r="AF754" i="2"/>
  <c r="AG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C755" i="2"/>
  <c r="AD755" i="2"/>
  <c r="AE755" i="2"/>
  <c r="AF755" i="2"/>
  <c r="AG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C756" i="2"/>
  <c r="AD756" i="2"/>
  <c r="AE756" i="2"/>
  <c r="AF756" i="2"/>
  <c r="AG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C757" i="2"/>
  <c r="AD757" i="2"/>
  <c r="AE757" i="2"/>
  <c r="AF757" i="2"/>
  <c r="AG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C758" i="2"/>
  <c r="AD758" i="2"/>
  <c r="AE758" i="2"/>
  <c r="AF758" i="2"/>
  <c r="AG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C759" i="2"/>
  <c r="AD759" i="2"/>
  <c r="AE759" i="2"/>
  <c r="AF759" i="2"/>
  <c r="AG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C760" i="2"/>
  <c r="AD760" i="2"/>
  <c r="AE760" i="2"/>
  <c r="AF760" i="2"/>
  <c r="AG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C761" i="2"/>
  <c r="AD761" i="2"/>
  <c r="AE761" i="2"/>
  <c r="AF761" i="2"/>
  <c r="AG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C762" i="2"/>
  <c r="AD762" i="2"/>
  <c r="AE762" i="2"/>
  <c r="AF762" i="2"/>
  <c r="AG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C763" i="2"/>
  <c r="AD763" i="2"/>
  <c r="AE763" i="2"/>
  <c r="AF763" i="2"/>
  <c r="AG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C764" i="2"/>
  <c r="AD764" i="2"/>
  <c r="AE764" i="2"/>
  <c r="AF764" i="2"/>
  <c r="AG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C765" i="2"/>
  <c r="AD765" i="2"/>
  <c r="AE765" i="2"/>
  <c r="AF765" i="2"/>
  <c r="AG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C766" i="2"/>
  <c r="AD766" i="2"/>
  <c r="AE766" i="2"/>
  <c r="AF766" i="2"/>
  <c r="AG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C767" i="2"/>
  <c r="AD767" i="2"/>
  <c r="AE767" i="2"/>
  <c r="AF767" i="2"/>
  <c r="AG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C768" i="2"/>
  <c r="AD768" i="2"/>
  <c r="AE768" i="2"/>
  <c r="AF768" i="2"/>
  <c r="AG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C769" i="2"/>
  <c r="AD769" i="2"/>
  <c r="AE769" i="2"/>
  <c r="AF769" i="2"/>
  <c r="AG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C770" i="2"/>
  <c r="AD770" i="2"/>
  <c r="AE770" i="2"/>
  <c r="AF770" i="2"/>
  <c r="AG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C771" i="2"/>
  <c r="AD771" i="2"/>
  <c r="AE771" i="2"/>
  <c r="AF771" i="2"/>
  <c r="AG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C772" i="2"/>
  <c r="AD772" i="2"/>
  <c r="AE772" i="2"/>
  <c r="AF772" i="2"/>
  <c r="AG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C773" i="2"/>
  <c r="AD773" i="2"/>
  <c r="AE773" i="2"/>
  <c r="AF773" i="2"/>
  <c r="AG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C774" i="2"/>
  <c r="AD774" i="2"/>
  <c r="AE774" i="2"/>
  <c r="AF774" i="2"/>
  <c r="AG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C775" i="2"/>
  <c r="AD775" i="2"/>
  <c r="AE775" i="2"/>
  <c r="AF775" i="2"/>
  <c r="AG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C776" i="2"/>
  <c r="AD776" i="2"/>
  <c r="AE776" i="2"/>
  <c r="AF776" i="2"/>
  <c r="AG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C777" i="2"/>
  <c r="AD777" i="2"/>
  <c r="AE777" i="2"/>
  <c r="AF777" i="2"/>
  <c r="AG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C778" i="2"/>
  <c r="AD778" i="2"/>
  <c r="AE778" i="2"/>
  <c r="AF778" i="2"/>
  <c r="AG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C779" i="2"/>
  <c r="AD779" i="2"/>
  <c r="AE779" i="2"/>
  <c r="AF779" i="2"/>
  <c r="AG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C780" i="2"/>
  <c r="AD780" i="2"/>
  <c r="AE780" i="2"/>
  <c r="AF780" i="2"/>
  <c r="AG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C781" i="2"/>
  <c r="AD781" i="2"/>
  <c r="AE781" i="2"/>
  <c r="AF781" i="2"/>
  <c r="AG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C782" i="2"/>
  <c r="AD782" i="2"/>
  <c r="AE782" i="2"/>
  <c r="AF782" i="2"/>
  <c r="AG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C783" i="2"/>
  <c r="AD783" i="2"/>
  <c r="AE783" i="2"/>
  <c r="AF783" i="2"/>
  <c r="AG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C784" i="2"/>
  <c r="AD784" i="2"/>
  <c r="AE784" i="2"/>
  <c r="AF784" i="2"/>
  <c r="AG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C785" i="2"/>
  <c r="AD785" i="2"/>
  <c r="AE785" i="2"/>
  <c r="AF785" i="2"/>
  <c r="AG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C786" i="2"/>
  <c r="AD786" i="2"/>
  <c r="AE786" i="2"/>
  <c r="AF786" i="2"/>
  <c r="AG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C787" i="2"/>
  <c r="AD787" i="2"/>
  <c r="AE787" i="2"/>
  <c r="AF787" i="2"/>
  <c r="AG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C788" i="2"/>
  <c r="AD788" i="2"/>
  <c r="AE788" i="2"/>
  <c r="AF788" i="2"/>
  <c r="AG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C789" i="2"/>
  <c r="AD789" i="2"/>
  <c r="AE789" i="2"/>
  <c r="AF789" i="2"/>
  <c r="AG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C790" i="2"/>
  <c r="AD790" i="2"/>
  <c r="AE790" i="2"/>
  <c r="AF790" i="2"/>
  <c r="AG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C791" i="2"/>
  <c r="AD791" i="2"/>
  <c r="AE791" i="2"/>
  <c r="AF791" i="2"/>
  <c r="AG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C792" i="2"/>
  <c r="AD792" i="2"/>
  <c r="AE792" i="2"/>
  <c r="AF792" i="2"/>
  <c r="AG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C793" i="2"/>
  <c r="AD793" i="2"/>
  <c r="AE793" i="2"/>
  <c r="AF793" i="2"/>
  <c r="AG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C794" i="2"/>
  <c r="AD794" i="2"/>
  <c r="AE794" i="2"/>
  <c r="AF794" i="2"/>
  <c r="AG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C795" i="2"/>
  <c r="AD795" i="2"/>
  <c r="AE795" i="2"/>
  <c r="AF795" i="2"/>
  <c r="AG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C796" i="2"/>
  <c r="AD796" i="2"/>
  <c r="AE796" i="2"/>
  <c r="AF796" i="2"/>
  <c r="AG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C797" i="2"/>
  <c r="AD797" i="2"/>
  <c r="AE797" i="2"/>
  <c r="AF797" i="2"/>
  <c r="AG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C798" i="2"/>
  <c r="AD798" i="2"/>
  <c r="AE798" i="2"/>
  <c r="AF798" i="2"/>
  <c r="AG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C799" i="2"/>
  <c r="AD799" i="2"/>
  <c r="AE799" i="2"/>
  <c r="AF799" i="2"/>
  <c r="AG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C800" i="2"/>
  <c r="AD800" i="2"/>
  <c r="AE800" i="2"/>
  <c r="AF800" i="2"/>
  <c r="AG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C801" i="2"/>
  <c r="AD801" i="2"/>
  <c r="AE801" i="2"/>
  <c r="AF801" i="2"/>
  <c r="AG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C802" i="2"/>
  <c r="AD802" i="2"/>
  <c r="AE802" i="2"/>
  <c r="AF802" i="2"/>
  <c r="AG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C803" i="2"/>
  <c r="AD803" i="2"/>
  <c r="AE803" i="2"/>
  <c r="AF803" i="2"/>
  <c r="AG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C804" i="2"/>
  <c r="AD804" i="2"/>
  <c r="AE804" i="2"/>
  <c r="AF804" i="2"/>
  <c r="AG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C805" i="2"/>
  <c r="AD805" i="2"/>
  <c r="AE805" i="2"/>
  <c r="AF805" i="2"/>
  <c r="AG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C806" i="2"/>
  <c r="AD806" i="2"/>
  <c r="AE806" i="2"/>
  <c r="AF806" i="2"/>
  <c r="AG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C807" i="2"/>
  <c r="AD807" i="2"/>
  <c r="AE807" i="2"/>
  <c r="AF807" i="2"/>
  <c r="AG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C808" i="2"/>
  <c r="AD808" i="2"/>
  <c r="AE808" i="2"/>
  <c r="AF808" i="2"/>
  <c r="AG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C809" i="2"/>
  <c r="AD809" i="2"/>
  <c r="AE809" i="2"/>
  <c r="AF809" i="2"/>
  <c r="AG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C810" i="2"/>
  <c r="AD810" i="2"/>
  <c r="AE810" i="2"/>
  <c r="AF810" i="2"/>
  <c r="AG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C811" i="2"/>
  <c r="AD811" i="2"/>
  <c r="AE811" i="2"/>
  <c r="AF811" i="2"/>
  <c r="AG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C812" i="2"/>
  <c r="AD812" i="2"/>
  <c r="AE812" i="2"/>
  <c r="AF812" i="2"/>
  <c r="AG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C813" i="2"/>
  <c r="AD813" i="2"/>
  <c r="AE813" i="2"/>
  <c r="AF813" i="2"/>
  <c r="AG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C814" i="2"/>
  <c r="AD814" i="2"/>
  <c r="AE814" i="2"/>
  <c r="AF814" i="2"/>
  <c r="AG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C815" i="2"/>
  <c r="AD815" i="2"/>
  <c r="AE815" i="2"/>
  <c r="AF815" i="2"/>
  <c r="AG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C816" i="2"/>
  <c r="AD816" i="2"/>
  <c r="AE816" i="2"/>
  <c r="AF816" i="2"/>
  <c r="AG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C817" i="2"/>
  <c r="AD817" i="2"/>
  <c r="AE817" i="2"/>
  <c r="AF817" i="2"/>
  <c r="AG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C818" i="2"/>
  <c r="AD818" i="2"/>
  <c r="AE818" i="2"/>
  <c r="AF818" i="2"/>
  <c r="AG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C819" i="2"/>
  <c r="AD819" i="2"/>
  <c r="AE819" i="2"/>
  <c r="AF819" i="2"/>
  <c r="AG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C820" i="2"/>
  <c r="AD820" i="2"/>
  <c r="AE820" i="2"/>
  <c r="AF820" i="2"/>
  <c r="AG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C821" i="2"/>
  <c r="AD821" i="2"/>
  <c r="AE821" i="2"/>
  <c r="AF821" i="2"/>
  <c r="AG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C822" i="2"/>
  <c r="AD822" i="2"/>
  <c r="AE822" i="2"/>
  <c r="AF822" i="2"/>
  <c r="AG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C823" i="2"/>
  <c r="AD823" i="2"/>
  <c r="AE823" i="2"/>
  <c r="AF823" i="2"/>
  <c r="AG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C824" i="2"/>
  <c r="AD824" i="2"/>
  <c r="AE824" i="2"/>
  <c r="AF824" i="2"/>
  <c r="AG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C825" i="2"/>
  <c r="AD825" i="2"/>
  <c r="AE825" i="2"/>
  <c r="AF825" i="2"/>
  <c r="AG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C826" i="2"/>
  <c r="AD826" i="2"/>
  <c r="AE826" i="2"/>
  <c r="AF826" i="2"/>
  <c r="AG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C827" i="2"/>
  <c r="AD827" i="2"/>
  <c r="AE827" i="2"/>
  <c r="AF827" i="2"/>
  <c r="AG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C828" i="2"/>
  <c r="AD828" i="2"/>
  <c r="AE828" i="2"/>
  <c r="AF828" i="2"/>
  <c r="AG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C829" i="2"/>
  <c r="AD829" i="2"/>
  <c r="AE829" i="2"/>
  <c r="AF829" i="2"/>
  <c r="AG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C830" i="2"/>
  <c r="AD830" i="2"/>
  <c r="AE830" i="2"/>
  <c r="AF830" i="2"/>
  <c r="AG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C831" i="2"/>
  <c r="AD831" i="2"/>
  <c r="AE831" i="2"/>
  <c r="AF831" i="2"/>
  <c r="AG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C832" i="2"/>
  <c r="AD832" i="2"/>
  <c r="AE832" i="2"/>
  <c r="AF832" i="2"/>
  <c r="AG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C833" i="2"/>
  <c r="AD833" i="2"/>
  <c r="AE833" i="2"/>
  <c r="AF833" i="2"/>
  <c r="AG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C834" i="2"/>
  <c r="AD834" i="2"/>
  <c r="AE834" i="2"/>
  <c r="AF834" i="2"/>
  <c r="AG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C835" i="2"/>
  <c r="AD835" i="2"/>
  <c r="AE835" i="2"/>
  <c r="AF835" i="2"/>
  <c r="AG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C836" i="2"/>
  <c r="AD836" i="2"/>
  <c r="AE836" i="2"/>
  <c r="AF836" i="2"/>
  <c r="AG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C837" i="2"/>
  <c r="AD837" i="2"/>
  <c r="AE837" i="2"/>
  <c r="AF837" i="2"/>
  <c r="AG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C838" i="2"/>
  <c r="AD838" i="2"/>
  <c r="AE838" i="2"/>
  <c r="AF838" i="2"/>
  <c r="AG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C839" i="2"/>
  <c r="AD839" i="2"/>
  <c r="AE839" i="2"/>
  <c r="AF839" i="2"/>
  <c r="AG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C840" i="2"/>
  <c r="AD840" i="2"/>
  <c r="AE840" i="2"/>
  <c r="AF840" i="2"/>
  <c r="AG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C841" i="2"/>
  <c r="AD841" i="2"/>
  <c r="AE841" i="2"/>
  <c r="AF841" i="2"/>
  <c r="AG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C842" i="2"/>
  <c r="AD842" i="2"/>
  <c r="AE842" i="2"/>
  <c r="AF842" i="2"/>
  <c r="AG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C843" i="2"/>
  <c r="AD843" i="2"/>
  <c r="AE843" i="2"/>
  <c r="AF843" i="2"/>
  <c r="AG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C844" i="2"/>
  <c r="AD844" i="2"/>
  <c r="AE844" i="2"/>
  <c r="AF844" i="2"/>
  <c r="AG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C845" i="2"/>
  <c r="AD845" i="2"/>
  <c r="AE845" i="2"/>
  <c r="AF845" i="2"/>
  <c r="AG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C846" i="2"/>
  <c r="AD846" i="2"/>
  <c r="AE846" i="2"/>
  <c r="AF846" i="2"/>
  <c r="AG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C847" i="2"/>
  <c r="AD847" i="2"/>
  <c r="AE847" i="2"/>
  <c r="AF847" i="2"/>
  <c r="AG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C848" i="2"/>
  <c r="AD848" i="2"/>
  <c r="AE848" i="2"/>
  <c r="AF848" i="2"/>
  <c r="AG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C849" i="2"/>
  <c r="AD849" i="2"/>
  <c r="AE849" i="2"/>
  <c r="AF849" i="2"/>
  <c r="AG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C850" i="2"/>
  <c r="AD850" i="2"/>
  <c r="AE850" i="2"/>
  <c r="AF850" i="2"/>
  <c r="AG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C851" i="2"/>
  <c r="AD851" i="2"/>
  <c r="AE851" i="2"/>
  <c r="AF851" i="2"/>
  <c r="AG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C852" i="2"/>
  <c r="AD852" i="2"/>
  <c r="AE852" i="2"/>
  <c r="AF852" i="2"/>
  <c r="AG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C853" i="2"/>
  <c r="AD853" i="2"/>
  <c r="AE853" i="2"/>
  <c r="AF853" i="2"/>
  <c r="AG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C854" i="2"/>
  <c r="AD854" i="2"/>
  <c r="AE854" i="2"/>
  <c r="AF854" i="2"/>
  <c r="AG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C855" i="2"/>
  <c r="AD855" i="2"/>
  <c r="AE855" i="2"/>
  <c r="AF855" i="2"/>
  <c r="AG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C856" i="2"/>
  <c r="AD856" i="2"/>
  <c r="AE856" i="2"/>
  <c r="AF856" i="2"/>
  <c r="AG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C857" i="2"/>
  <c r="AD857" i="2"/>
  <c r="AE857" i="2"/>
  <c r="AF857" i="2"/>
  <c r="AG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C858" i="2"/>
  <c r="AD858" i="2"/>
  <c r="AE858" i="2"/>
  <c r="AF858" i="2"/>
  <c r="AG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C859" i="2"/>
  <c r="AD859" i="2"/>
  <c r="AE859" i="2"/>
  <c r="AF859" i="2"/>
  <c r="AG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C860" i="2"/>
  <c r="AD860" i="2"/>
  <c r="AE860" i="2"/>
  <c r="AF860" i="2"/>
  <c r="AG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C861" i="2"/>
  <c r="AD861" i="2"/>
  <c r="AE861" i="2"/>
  <c r="AF861" i="2"/>
  <c r="AG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C862" i="2"/>
  <c r="AD862" i="2"/>
  <c r="AE862" i="2"/>
  <c r="AF862" i="2"/>
  <c r="AG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C863" i="2"/>
  <c r="AD863" i="2"/>
  <c r="AE863" i="2"/>
  <c r="AF863" i="2"/>
  <c r="AG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C864" i="2"/>
  <c r="AD864" i="2"/>
  <c r="AE864" i="2"/>
  <c r="AF864" i="2"/>
  <c r="AG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C865" i="2"/>
  <c r="AD865" i="2"/>
  <c r="AE865" i="2"/>
  <c r="AF865" i="2"/>
  <c r="AG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C866" i="2"/>
  <c r="AD866" i="2"/>
  <c r="AE866" i="2"/>
  <c r="AF866" i="2"/>
  <c r="AG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C867" i="2"/>
  <c r="AD867" i="2"/>
  <c r="AE867" i="2"/>
  <c r="AF867" i="2"/>
  <c r="AG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C868" i="2"/>
  <c r="AD868" i="2"/>
  <c r="AE868" i="2"/>
  <c r="AF868" i="2"/>
  <c r="AG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C869" i="2"/>
  <c r="AD869" i="2"/>
  <c r="AE869" i="2"/>
  <c r="AF869" i="2"/>
  <c r="AG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C870" i="2"/>
  <c r="AD870" i="2"/>
  <c r="AE870" i="2"/>
  <c r="AF870" i="2"/>
  <c r="AG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C871" i="2"/>
  <c r="AD871" i="2"/>
  <c r="AE871" i="2"/>
  <c r="AF871" i="2"/>
  <c r="AG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C872" i="2"/>
  <c r="AD872" i="2"/>
  <c r="AE872" i="2"/>
  <c r="AF872" i="2"/>
  <c r="AG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C873" i="2"/>
  <c r="AD873" i="2"/>
  <c r="AE873" i="2"/>
  <c r="AF873" i="2"/>
  <c r="AG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C874" i="2"/>
  <c r="AD874" i="2"/>
  <c r="AE874" i="2"/>
  <c r="AF874" i="2"/>
  <c r="AG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C875" i="2"/>
  <c r="AD875" i="2"/>
  <c r="AE875" i="2"/>
  <c r="AF875" i="2"/>
  <c r="AG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C876" i="2"/>
  <c r="AD876" i="2"/>
  <c r="AE876" i="2"/>
  <c r="AF876" i="2"/>
  <c r="AG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C877" i="2"/>
  <c r="AD877" i="2"/>
  <c r="AE877" i="2"/>
  <c r="AF877" i="2"/>
  <c r="AG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C878" i="2"/>
  <c r="AD878" i="2"/>
  <c r="AE878" i="2"/>
  <c r="AF878" i="2"/>
  <c r="AG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C879" i="2"/>
  <c r="AD879" i="2"/>
  <c r="AE879" i="2"/>
  <c r="AF879" i="2"/>
  <c r="AG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C880" i="2"/>
  <c r="AD880" i="2"/>
  <c r="AE880" i="2"/>
  <c r="AF880" i="2"/>
  <c r="AG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C881" i="2"/>
  <c r="AD881" i="2"/>
  <c r="AE881" i="2"/>
  <c r="AF881" i="2"/>
  <c r="AG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C882" i="2"/>
  <c r="AD882" i="2"/>
  <c r="AE882" i="2"/>
  <c r="AF882" i="2"/>
  <c r="AG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C883" i="2"/>
  <c r="AD883" i="2"/>
  <c r="AE883" i="2"/>
  <c r="AF883" i="2"/>
  <c r="AG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C884" i="2"/>
  <c r="AD884" i="2"/>
  <c r="AE884" i="2"/>
  <c r="AF884" i="2"/>
  <c r="AG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C885" i="2"/>
  <c r="AD885" i="2"/>
  <c r="AE885" i="2"/>
  <c r="AF885" i="2"/>
  <c r="AG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C886" i="2"/>
  <c r="AD886" i="2"/>
  <c r="AE886" i="2"/>
  <c r="AF886" i="2"/>
  <c r="AG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C887" i="2"/>
  <c r="AD887" i="2"/>
  <c r="AE887" i="2"/>
  <c r="AF887" i="2"/>
  <c r="AG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C888" i="2"/>
  <c r="AD888" i="2"/>
  <c r="AE888" i="2"/>
  <c r="AF888" i="2"/>
  <c r="AG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C889" i="2"/>
  <c r="AD889" i="2"/>
  <c r="AE889" i="2"/>
  <c r="AF889" i="2"/>
  <c r="AG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C890" i="2"/>
  <c r="AD890" i="2"/>
  <c r="AE890" i="2"/>
  <c r="AF890" i="2"/>
  <c r="AG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C891" i="2"/>
  <c r="AD891" i="2"/>
  <c r="AE891" i="2"/>
  <c r="AF891" i="2"/>
  <c r="AG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C892" i="2"/>
  <c r="AD892" i="2"/>
  <c r="AE892" i="2"/>
  <c r="AF892" i="2"/>
  <c r="AG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C893" i="2"/>
  <c r="AD893" i="2"/>
  <c r="AE893" i="2"/>
  <c r="AF893" i="2"/>
  <c r="AG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C894" i="2"/>
  <c r="AD894" i="2"/>
  <c r="AE894" i="2"/>
  <c r="AF894" i="2"/>
  <c r="AG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C895" i="2"/>
  <c r="AD895" i="2"/>
  <c r="AE895" i="2"/>
  <c r="AF895" i="2"/>
  <c r="AG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C896" i="2"/>
  <c r="AD896" i="2"/>
  <c r="AE896" i="2"/>
  <c r="AF896" i="2"/>
  <c r="AG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C897" i="2"/>
  <c r="AD897" i="2"/>
  <c r="AE897" i="2"/>
  <c r="AF897" i="2"/>
  <c r="AG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C898" i="2"/>
  <c r="AD898" i="2"/>
  <c r="AE898" i="2"/>
  <c r="AF898" i="2"/>
  <c r="AG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C899" i="2"/>
  <c r="AD899" i="2"/>
  <c r="AE899" i="2"/>
  <c r="AF899" i="2"/>
  <c r="AG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C900" i="2"/>
  <c r="AD900" i="2"/>
  <c r="AE900" i="2"/>
  <c r="AF900" i="2"/>
  <c r="AG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C901" i="2"/>
  <c r="AD901" i="2"/>
  <c r="AE901" i="2"/>
  <c r="AF901" i="2"/>
  <c r="AG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C902" i="2"/>
  <c r="AD902" i="2"/>
  <c r="AE902" i="2"/>
  <c r="AF902" i="2"/>
  <c r="AG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C903" i="2"/>
  <c r="AD903" i="2"/>
  <c r="AE903" i="2"/>
  <c r="AF903" i="2"/>
  <c r="AG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C904" i="2"/>
  <c r="AD904" i="2"/>
  <c r="AE904" i="2"/>
  <c r="AF904" i="2"/>
  <c r="AG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C905" i="2"/>
  <c r="AD905" i="2"/>
  <c r="AE905" i="2"/>
  <c r="AF905" i="2"/>
  <c r="AG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C906" i="2"/>
  <c r="AD906" i="2"/>
  <c r="AE906" i="2"/>
  <c r="AF906" i="2"/>
  <c r="AG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C907" i="2"/>
  <c r="AD907" i="2"/>
  <c r="AE907" i="2"/>
  <c r="AF907" i="2"/>
  <c r="AG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C908" i="2"/>
  <c r="AD908" i="2"/>
  <c r="AE908" i="2"/>
  <c r="AF908" i="2"/>
  <c r="AG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C909" i="2"/>
  <c r="AD909" i="2"/>
  <c r="AE909" i="2"/>
  <c r="AF909" i="2"/>
  <c r="AG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C910" i="2"/>
  <c r="AD910" i="2"/>
  <c r="AE910" i="2"/>
  <c r="AF910" i="2"/>
  <c r="AG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C911" i="2"/>
  <c r="AD911" i="2"/>
  <c r="AE911" i="2"/>
  <c r="AF911" i="2"/>
  <c r="AG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C912" i="2"/>
  <c r="AD912" i="2"/>
  <c r="AE912" i="2"/>
  <c r="AF912" i="2"/>
  <c r="AG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C913" i="2"/>
  <c r="AD913" i="2"/>
  <c r="AE913" i="2"/>
  <c r="AF913" i="2"/>
  <c r="AG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C914" i="2"/>
  <c r="AD914" i="2"/>
  <c r="AE914" i="2"/>
  <c r="AF914" i="2"/>
  <c r="AG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C915" i="2"/>
  <c r="AD915" i="2"/>
  <c r="AE915" i="2"/>
  <c r="AF915" i="2"/>
  <c r="AG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C916" i="2"/>
  <c r="AD916" i="2"/>
  <c r="AE916" i="2"/>
  <c r="AF916" i="2"/>
  <c r="AG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C917" i="2"/>
  <c r="AD917" i="2"/>
  <c r="AE917" i="2"/>
  <c r="AF917" i="2"/>
  <c r="AG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C918" i="2"/>
  <c r="AD918" i="2"/>
  <c r="AE918" i="2"/>
  <c r="AF918" i="2"/>
  <c r="AG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C919" i="2"/>
  <c r="AD919" i="2"/>
  <c r="AE919" i="2"/>
  <c r="AF919" i="2"/>
  <c r="AG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C920" i="2"/>
  <c r="AD920" i="2"/>
  <c r="AE920" i="2"/>
  <c r="AF920" i="2"/>
  <c r="AG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C921" i="2"/>
  <c r="AD921" i="2"/>
  <c r="AE921" i="2"/>
  <c r="AF921" i="2"/>
  <c r="AG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C922" i="2"/>
  <c r="AD922" i="2"/>
  <c r="AE922" i="2"/>
  <c r="AF922" i="2"/>
  <c r="AG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C923" i="2"/>
  <c r="AD923" i="2"/>
  <c r="AE923" i="2"/>
  <c r="AF923" i="2"/>
  <c r="AG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C924" i="2"/>
  <c r="AD924" i="2"/>
  <c r="AE924" i="2"/>
  <c r="AF924" i="2"/>
  <c r="AG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C925" i="2"/>
  <c r="AD925" i="2"/>
  <c r="AE925" i="2"/>
  <c r="AF925" i="2"/>
  <c r="AG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C926" i="2"/>
  <c r="AD926" i="2"/>
  <c r="AE926" i="2"/>
  <c r="AF926" i="2"/>
  <c r="AG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C927" i="2"/>
  <c r="AD927" i="2"/>
  <c r="AE927" i="2"/>
  <c r="AF927" i="2"/>
  <c r="AG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C928" i="2"/>
  <c r="AD928" i="2"/>
  <c r="AE928" i="2"/>
  <c r="AF928" i="2"/>
  <c r="AG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C929" i="2"/>
  <c r="AD929" i="2"/>
  <c r="AE929" i="2"/>
  <c r="AF929" i="2"/>
  <c r="AG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C930" i="2"/>
  <c r="AD930" i="2"/>
  <c r="AE930" i="2"/>
  <c r="AF930" i="2"/>
  <c r="AG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C931" i="2"/>
  <c r="AD931" i="2"/>
  <c r="AE931" i="2"/>
  <c r="AF931" i="2"/>
  <c r="AG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C932" i="2"/>
  <c r="AD932" i="2"/>
  <c r="AE932" i="2"/>
  <c r="AF932" i="2"/>
  <c r="AG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C933" i="2"/>
  <c r="AD933" i="2"/>
  <c r="AE933" i="2"/>
  <c r="AF933" i="2"/>
  <c r="AG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C934" i="2"/>
  <c r="AD934" i="2"/>
  <c r="AE934" i="2"/>
  <c r="AF934" i="2"/>
  <c r="AG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C935" i="2"/>
  <c r="AD935" i="2"/>
  <c r="AE935" i="2"/>
  <c r="AF935" i="2"/>
  <c r="AG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C936" i="2"/>
  <c r="AD936" i="2"/>
  <c r="AE936" i="2"/>
  <c r="AF936" i="2"/>
  <c r="AG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C937" i="2"/>
  <c r="AD937" i="2"/>
  <c r="AE937" i="2"/>
  <c r="AF937" i="2"/>
  <c r="AG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C938" i="2"/>
  <c r="AD938" i="2"/>
  <c r="AE938" i="2"/>
  <c r="AF938" i="2"/>
  <c r="AG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C939" i="2"/>
  <c r="AD939" i="2"/>
  <c r="AE939" i="2"/>
  <c r="AF939" i="2"/>
  <c r="AG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C940" i="2"/>
  <c r="AD940" i="2"/>
  <c r="AE940" i="2"/>
  <c r="AF940" i="2"/>
  <c r="AG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C941" i="2"/>
  <c r="AD941" i="2"/>
  <c r="AE941" i="2"/>
  <c r="AF941" i="2"/>
  <c r="AG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C942" i="2"/>
  <c r="AD942" i="2"/>
  <c r="AE942" i="2"/>
  <c r="AF942" i="2"/>
  <c r="AG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C943" i="2"/>
  <c r="AD943" i="2"/>
  <c r="AE943" i="2"/>
  <c r="AF943" i="2"/>
  <c r="AG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C944" i="2"/>
  <c r="AD944" i="2"/>
  <c r="AE944" i="2"/>
  <c r="AF944" i="2"/>
  <c r="AG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C945" i="2"/>
  <c r="AD945" i="2"/>
  <c r="AE945" i="2"/>
  <c r="AF945" i="2"/>
  <c r="AG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C946" i="2"/>
  <c r="AD946" i="2"/>
  <c r="AE946" i="2"/>
  <c r="AF946" i="2"/>
  <c r="AG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C947" i="2"/>
  <c r="AD947" i="2"/>
  <c r="AE947" i="2"/>
  <c r="AF947" i="2"/>
  <c r="AG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C948" i="2"/>
  <c r="AD948" i="2"/>
  <c r="AE948" i="2"/>
  <c r="AF948" i="2"/>
  <c r="AG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C949" i="2"/>
  <c r="AD949" i="2"/>
  <c r="AE949" i="2"/>
  <c r="AF949" i="2"/>
  <c r="AG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C950" i="2"/>
  <c r="AD950" i="2"/>
  <c r="AE950" i="2"/>
  <c r="AF950" i="2"/>
  <c r="AG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C951" i="2"/>
  <c r="AD951" i="2"/>
  <c r="AE951" i="2"/>
  <c r="AF951" i="2"/>
  <c r="AG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C952" i="2"/>
  <c r="AD952" i="2"/>
  <c r="AE952" i="2"/>
  <c r="AF952" i="2"/>
  <c r="AG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C953" i="2"/>
  <c r="AD953" i="2"/>
  <c r="AE953" i="2"/>
  <c r="AF953" i="2"/>
  <c r="AG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C954" i="2"/>
  <c r="AD954" i="2"/>
  <c r="AE954" i="2"/>
  <c r="AF954" i="2"/>
  <c r="AG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C955" i="2"/>
  <c r="AD955" i="2"/>
  <c r="AE955" i="2"/>
  <c r="AF955" i="2"/>
  <c r="AG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C956" i="2"/>
  <c r="AD956" i="2"/>
  <c r="AE956" i="2"/>
  <c r="AF956" i="2"/>
  <c r="AG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C957" i="2"/>
  <c r="AD957" i="2"/>
  <c r="AE957" i="2"/>
  <c r="AF957" i="2"/>
  <c r="AG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C958" i="2"/>
  <c r="AD958" i="2"/>
  <c r="AE958" i="2"/>
  <c r="AF958" i="2"/>
  <c r="AG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C959" i="2"/>
  <c r="AD959" i="2"/>
  <c r="AE959" i="2"/>
  <c r="AF959" i="2"/>
  <c r="AG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C960" i="2"/>
  <c r="AD960" i="2"/>
  <c r="AE960" i="2"/>
  <c r="AF960" i="2"/>
  <c r="AG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C961" i="2"/>
  <c r="AD961" i="2"/>
  <c r="AE961" i="2"/>
  <c r="AF961" i="2"/>
  <c r="AG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C962" i="2"/>
  <c r="AD962" i="2"/>
  <c r="AE962" i="2"/>
  <c r="AF962" i="2"/>
  <c r="AG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C963" i="2"/>
  <c r="AD963" i="2"/>
  <c r="AE963" i="2"/>
  <c r="AF963" i="2"/>
  <c r="AG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C964" i="2"/>
  <c r="AD964" i="2"/>
  <c r="AE964" i="2"/>
  <c r="AF964" i="2"/>
  <c r="AG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C965" i="2"/>
  <c r="AD965" i="2"/>
  <c r="AE965" i="2"/>
  <c r="AF965" i="2"/>
  <c r="AG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C966" i="2"/>
  <c r="AD966" i="2"/>
  <c r="AE966" i="2"/>
  <c r="AF966" i="2"/>
  <c r="AG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C967" i="2"/>
  <c r="AD967" i="2"/>
  <c r="AE967" i="2"/>
  <c r="AF967" i="2"/>
  <c r="AG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C968" i="2"/>
  <c r="AD968" i="2"/>
  <c r="AE968" i="2"/>
  <c r="AF968" i="2"/>
  <c r="AG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C969" i="2"/>
  <c r="AD969" i="2"/>
  <c r="AE969" i="2"/>
  <c r="AF969" i="2"/>
  <c r="AG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C970" i="2"/>
  <c r="AD970" i="2"/>
  <c r="AE970" i="2"/>
  <c r="AF970" i="2"/>
  <c r="AG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C971" i="2"/>
  <c r="AD971" i="2"/>
  <c r="AE971" i="2"/>
  <c r="AF971" i="2"/>
  <c r="AG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C972" i="2"/>
  <c r="AD972" i="2"/>
  <c r="AE972" i="2"/>
  <c r="AF972" i="2"/>
  <c r="AG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C973" i="2"/>
  <c r="AD973" i="2"/>
  <c r="AE973" i="2"/>
  <c r="AF973" i="2"/>
  <c r="AG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C974" i="2"/>
  <c r="AD974" i="2"/>
  <c r="AE974" i="2"/>
  <c r="AF974" i="2"/>
  <c r="AG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C975" i="2"/>
  <c r="AD975" i="2"/>
  <c r="AE975" i="2"/>
  <c r="AF975" i="2"/>
  <c r="AG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C976" i="2"/>
  <c r="AD976" i="2"/>
  <c r="AE976" i="2"/>
  <c r="AF976" i="2"/>
  <c r="AG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C977" i="2"/>
  <c r="AD977" i="2"/>
  <c r="AE977" i="2"/>
  <c r="AF977" i="2"/>
  <c r="AG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C978" i="2"/>
  <c r="AD978" i="2"/>
  <c r="AE978" i="2"/>
  <c r="AF978" i="2"/>
  <c r="AG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C979" i="2"/>
  <c r="AD979" i="2"/>
  <c r="AE979" i="2"/>
  <c r="AF979" i="2"/>
  <c r="AG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C980" i="2"/>
  <c r="AD980" i="2"/>
  <c r="AE980" i="2"/>
  <c r="AF980" i="2"/>
  <c r="AG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C981" i="2"/>
  <c r="AD981" i="2"/>
  <c r="AE981" i="2"/>
  <c r="AF981" i="2"/>
  <c r="AG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C982" i="2"/>
  <c r="AD982" i="2"/>
  <c r="AE982" i="2"/>
  <c r="AF982" i="2"/>
  <c r="AG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C983" i="2"/>
  <c r="AD983" i="2"/>
  <c r="AE983" i="2"/>
  <c r="AF983" i="2"/>
  <c r="AG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C984" i="2"/>
  <c r="AD984" i="2"/>
  <c r="AE984" i="2"/>
  <c r="AF984" i="2"/>
  <c r="AG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C985" i="2"/>
  <c r="AD985" i="2"/>
  <c r="AE985" i="2"/>
  <c r="AF985" i="2"/>
  <c r="AG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C986" i="2"/>
  <c r="AD986" i="2"/>
  <c r="AE986" i="2"/>
  <c r="AF986" i="2"/>
  <c r="AG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C987" i="2"/>
  <c r="AD987" i="2"/>
  <c r="AE987" i="2"/>
  <c r="AF987" i="2"/>
  <c r="AG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C988" i="2"/>
  <c r="AD988" i="2"/>
  <c r="AE988" i="2"/>
  <c r="AF988" i="2"/>
  <c r="AG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C989" i="2"/>
  <c r="AD989" i="2"/>
  <c r="AE989" i="2"/>
  <c r="AF989" i="2"/>
  <c r="AG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C990" i="2"/>
  <c r="AD990" i="2"/>
  <c r="AE990" i="2"/>
  <c r="AF990" i="2"/>
  <c r="AG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C991" i="2"/>
  <c r="AD991" i="2"/>
  <c r="AE991" i="2"/>
  <c r="AF991" i="2"/>
  <c r="AG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C992" i="2"/>
  <c r="AD992" i="2"/>
  <c r="AE992" i="2"/>
  <c r="AF992" i="2"/>
  <c r="AG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C993" i="2"/>
  <c r="AD993" i="2"/>
  <c r="AE993" i="2"/>
  <c r="AF993" i="2"/>
  <c r="AG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C994" i="2"/>
  <c r="AD994" i="2"/>
  <c r="AE994" i="2"/>
  <c r="AF994" i="2"/>
  <c r="AG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C995" i="2"/>
  <c r="AD995" i="2"/>
  <c r="AE995" i="2"/>
  <c r="AF995" i="2"/>
  <c r="AG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C996" i="2"/>
  <c r="AD996" i="2"/>
  <c r="AE996" i="2"/>
  <c r="AF996" i="2"/>
  <c r="AG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C997" i="2"/>
  <c r="AD997" i="2"/>
  <c r="AE997" i="2"/>
  <c r="AF997" i="2"/>
  <c r="AG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C998" i="2"/>
  <c r="AD998" i="2"/>
  <c r="AE998" i="2"/>
  <c r="AF998" i="2"/>
  <c r="AG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C999" i="2"/>
  <c r="AD999" i="2"/>
  <c r="AE999" i="2"/>
  <c r="AF999" i="2"/>
  <c r="AG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C1000" i="2"/>
  <c r="AD1000" i="2"/>
  <c r="AE1000" i="2"/>
  <c r="AF1000" i="2"/>
  <c r="AG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C1001" i="2"/>
  <c r="AD1001" i="2"/>
  <c r="AE1001" i="2"/>
  <c r="AF1001" i="2"/>
  <c r="AG1001" i="2"/>
  <c r="AD1002" i="2"/>
  <c r="AE1002" i="2"/>
  <c r="AG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C1006" i="2"/>
  <c r="AD1006" i="2"/>
  <c r="AF1006" i="2"/>
  <c r="AC1007" i="2"/>
  <c r="AD1007" i="2"/>
  <c r="AF1007" i="2"/>
  <c r="AC1008" i="2"/>
  <c r="AD1008" i="2"/>
  <c r="AF1008" i="2"/>
  <c r="AC1009" i="2"/>
  <c r="AD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C1010" i="2"/>
  <c r="AD1010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C1012" i="2"/>
  <c r="AD1012" i="2"/>
  <c r="AF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R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R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R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R17" i="10"/>
  <c r="R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C24" i="10"/>
  <c r="C25" i="10"/>
  <c r="C26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C34" i="10"/>
  <c r="F34" i="10"/>
  <c r="G34" i="10"/>
  <c r="H34" i="10"/>
  <c r="I34" i="10"/>
  <c r="J34" i="10"/>
  <c r="K34" i="10"/>
  <c r="L34" i="10"/>
  <c r="M34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</calcChain>
</file>

<file path=xl/sharedStrings.xml><?xml version="1.0" encoding="utf-8"?>
<sst xmlns="http://schemas.openxmlformats.org/spreadsheetml/2006/main" count="579" uniqueCount="409">
  <si>
    <t>Risk Analytics Results</t>
  </si>
  <si>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</si>
  <si>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</si>
  <si>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</si>
  <si>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</si>
  <si>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</si>
  <si>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</si>
  <si>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</si>
  <si>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</si>
  <si>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</si>
  <si>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</si>
  <si>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</si>
  <si>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</si>
  <si>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</si>
  <si>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</si>
  <si>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</si>
  <si>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</si>
  <si>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</si>
  <si>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</si>
  <si>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</si>
  <si>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</si>
  <si>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Standard Deviation 5</t>
  </si>
  <si>
    <t>Rates</t>
  </si>
  <si>
    <t>Capital Expenditures</t>
  </si>
  <si>
    <t>Uniform Distribution</t>
  </si>
  <si>
    <t>Turnkey Construction</t>
  </si>
  <si>
    <t>EARNINGS ANALYSIS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</si>
  <si>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</si>
  <si>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</si>
  <si>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</si>
  <si>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</si>
  <si>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</si>
  <si>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</si>
  <si>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</si>
  <si>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</si>
  <si>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</si>
  <si>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</si>
  <si>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</si>
  <si>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</si>
  <si>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</si>
  <si>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</si>
  <si>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NET INCOME</t>
  </si>
  <si>
    <t>Transwestern Pipeline Company</t>
  </si>
  <si>
    <t>Year</t>
  </si>
  <si>
    <t>Customers</t>
  </si>
  <si>
    <t>Total</t>
  </si>
  <si>
    <t>Vol(MMbtu/d)</t>
  </si>
  <si>
    <t>Firm Rate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</si>
  <si>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</si>
  <si>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</si>
  <si>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</si>
  <si>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</si>
  <si>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</si>
  <si>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</si>
  <si>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</si>
  <si>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</si>
  <si>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</si>
  <si>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</si>
  <si>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</si>
  <si>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</si>
  <si>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</si>
  <si>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</si>
  <si>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</si>
  <si>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</si>
  <si>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</si>
  <si>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</si>
  <si>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</si>
  <si>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</si>
  <si>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</si>
  <si>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</si>
  <si>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</si>
  <si>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</si>
  <si>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</si>
  <si>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</si>
  <si>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</si>
  <si>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</si>
  <si>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</si>
  <si>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</si>
  <si>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</si>
  <si>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</si>
  <si>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</si>
  <si>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</si>
  <si>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</si>
  <si>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</si>
  <si>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</si>
  <si>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</si>
  <si>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</si>
  <si>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</si>
  <si>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</si>
  <si>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</si>
  <si>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</si>
  <si>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</si>
  <si>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</si>
  <si>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</si>
  <si>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</si>
  <si>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</si>
  <si>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</si>
  <si>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</si>
  <si>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</si>
  <si>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</si>
  <si>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</si>
  <si>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</si>
  <si>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</si>
  <si>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</si>
  <si>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</si>
  <si>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</si>
  <si>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</si>
  <si>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</si>
  <si>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</si>
  <si>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</si>
  <si>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</si>
  <si>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</si>
  <si>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BTU/BHPHR</t>
  </si>
  <si>
    <t>KW/BHPHR</t>
  </si>
  <si>
    <t>FUEL USAGE</t>
  </si>
  <si>
    <t>MILES OF PIPE</t>
  </si>
  <si>
    <t>BTU FACTOR</t>
  </si>
  <si>
    <t>O &amp; M ESCALATORS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</si>
  <si>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</si>
  <si>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</si>
  <si>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</si>
  <si>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</si>
  <si>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</si>
  <si>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</si>
  <si>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</si>
  <si>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</si>
  <si>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</si>
  <si>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</si>
  <si>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</si>
  <si>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</si>
  <si>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</si>
  <si>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</si>
  <si>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</si>
  <si>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</si>
  <si>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</si>
  <si>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</si>
  <si>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</si>
  <si>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</si>
  <si>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</si>
  <si>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</si>
  <si>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</si>
  <si>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</si>
  <si>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</si>
  <si>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</si>
  <si>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</si>
  <si>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</si>
  <si>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</si>
  <si>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</si>
  <si>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</si>
  <si>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</si>
  <si>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</si>
  <si>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</si>
  <si>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</si>
  <si>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</si>
  <si>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</si>
  <si>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</si>
  <si>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</si>
  <si>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</si>
  <si>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</si>
  <si>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</si>
  <si>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</si>
  <si>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</si>
  <si>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</si>
  <si>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</si>
  <si>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</si>
  <si>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</si>
  <si>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</si>
  <si>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</si>
  <si>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</si>
  <si>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</si>
  <si>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</si>
  <si>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</si>
  <si>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</si>
  <si>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</si>
  <si>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</si>
  <si>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</si>
  <si>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>Year 1</t>
  </si>
  <si>
    <t xml:space="preserve"> Investment </t>
  </si>
  <si>
    <t>Balance</t>
  </si>
  <si>
    <t>Cash Flow</t>
  </si>
  <si>
    <t>New Balance</t>
  </si>
  <si>
    <t>Interest Income</t>
  </si>
  <si>
    <t>Ending Balance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</si>
  <si>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</si>
  <si>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</si>
  <si>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</si>
  <si>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</si>
  <si>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</si>
  <si>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</si>
  <si>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</si>
  <si>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</si>
  <si>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</si>
  <si>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Input Date</t>
  </si>
  <si>
    <t>Thoreau to California</t>
  </si>
  <si>
    <t>Capital Recovery &amp; ROE Analysis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</si>
  <si>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</si>
  <si>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</si>
  <si>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</si>
  <si>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</si>
  <si>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</si>
  <si>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</si>
  <si>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</si>
  <si>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</si>
  <si>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</si>
  <si>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</si>
  <si>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</si>
  <si>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</si>
  <si>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</si>
  <si>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</si>
  <si>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</si>
  <si>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</si>
  <si>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</si>
  <si>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</si>
  <si>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</si>
  <si>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</si>
  <si>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</si>
  <si>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</si>
  <si>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Average Return on Equity</t>
  </si>
  <si>
    <t>OVER/(UNDER) RECOVERY OF CAPITAL</t>
  </si>
  <si>
    <t>Year 11</t>
  </si>
  <si>
    <t>Year 12</t>
  </si>
  <si>
    <t>Year 13</t>
  </si>
  <si>
    <t>Year 14</t>
  </si>
  <si>
    <t>Year 15</t>
  </si>
  <si>
    <t>San Juan</t>
  </si>
  <si>
    <t>Mainline</t>
  </si>
  <si>
    <t>YEAR 2016</t>
  </si>
  <si>
    <t>Normal Distribution - Mean Average 85%</t>
  </si>
  <si>
    <t>Project - TW Expansion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</si>
  <si>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</si>
  <si>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</si>
  <si>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</si>
  <si>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</si>
  <si>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</si>
  <si>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</si>
  <si>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</si>
  <si>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</si>
  <si>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</si>
  <si>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</si>
  <si>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</si>
  <si>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</si>
  <si>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</si>
  <si>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BEGINNING</t>
  </si>
  <si>
    <t>ENDING</t>
  </si>
  <si>
    <t>BALANCE</t>
  </si>
  <si>
    <t>PAID</t>
  </si>
  <si>
    <t>Leveraged</t>
  </si>
  <si>
    <t xml:space="preserve">  LOAN INTEREST EXPENSE</t>
  </si>
  <si>
    <t>n</t>
  </si>
  <si>
    <t>No</t>
  </si>
  <si>
    <t>Resubscription %</t>
  </si>
  <si>
    <t>Rate of Return</t>
  </si>
  <si>
    <t>RATES - DEMAND</t>
  </si>
  <si>
    <t>Permian to California</t>
  </si>
  <si>
    <t>La Plata to Bloomfield</t>
  </si>
  <si>
    <t>La Plata</t>
  </si>
  <si>
    <t>Project Analysis</t>
  </si>
  <si>
    <t>Line No.</t>
  </si>
  <si>
    <t xml:space="preserve">20 Year NPV 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</si>
  <si>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</si>
  <si>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</si>
  <si>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</si>
  <si>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</si>
  <si>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</si>
  <si>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</si>
  <si>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</si>
  <si>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</si>
  <si>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</si>
  <si>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</si>
  <si>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</si>
  <si>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</si>
  <si>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</si>
  <si>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</si>
  <si>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</si>
  <si>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</si>
  <si>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</si>
  <si>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PV Factor   10.76%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</si>
  <si>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</si>
  <si>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</si>
  <si>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</si>
  <si>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</si>
  <si>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</si>
  <si>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</si>
  <si>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</si>
  <si>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</si>
  <si>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</si>
  <si>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</si>
  <si>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</si>
  <si>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</si>
  <si>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</si>
  <si>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</si>
  <si>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</si>
  <si>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</si>
  <si>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</si>
  <si>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</si>
  <si>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</si>
  <si>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</si>
  <si>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</si>
  <si>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</si>
  <si>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</si>
  <si>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</si>
  <si>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</si>
  <si>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</si>
  <si>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</si>
  <si>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</si>
  <si>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</si>
  <si>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</si>
  <si>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Existing</t>
  </si>
  <si>
    <t>Volumes - Mainline</t>
  </si>
  <si>
    <t>150 MMBtu/d</t>
  </si>
  <si>
    <t>Fuel Retaninage</t>
  </si>
  <si>
    <t>5%</t>
  </si>
  <si>
    <t>Minimum = 10% Under Estimated Cost</t>
  </si>
  <si>
    <t>Maximum = 10% Over Estimated Cost</t>
  </si>
  <si>
    <t>Required HP</t>
  </si>
  <si>
    <t>Site Rated HP</t>
  </si>
  <si>
    <t>Design Rated HP</t>
  </si>
  <si>
    <t xml:space="preserve">Incremental </t>
  </si>
  <si>
    <t>Fuel</t>
  </si>
  <si>
    <t xml:space="preserve">     Income Tax @ 38.88%</t>
  </si>
  <si>
    <t>Assumptions:</t>
  </si>
  <si>
    <t>Existing Horsepower operating cost is $85/HP and replacement Horsepower operating cost is $35/HP</t>
  </si>
  <si>
    <t>Fuel Prices is based on forward curve as of 1-4-2001 from RAC.</t>
  </si>
  <si>
    <t>Site Rated Horsepower is 99,100 and required horsepower is 80,150</t>
  </si>
  <si>
    <t>BTU/HPHR for new unit is 7300 and for old units 7000.</t>
  </si>
  <si>
    <t>Load Factor  (Fuel &amp; Retainage)</t>
  </si>
  <si>
    <t>Old units will be abandon</t>
  </si>
  <si>
    <t>Ad Valorem Tax will be the same for Options 1 &amp; 2</t>
  </si>
  <si>
    <t>RATES - COMMODITY</t>
  </si>
  <si>
    <t xml:space="preserve">Rates - Demand </t>
  </si>
  <si>
    <t>Rates - Commodity</t>
  </si>
  <si>
    <t>$.3453</t>
  </si>
  <si>
    <t>$.0224</t>
  </si>
  <si>
    <t>Capital Cost Reductions for future project</t>
  </si>
  <si>
    <t>Volume</t>
  </si>
  <si>
    <t>100 % At Risk for Resubscription</t>
  </si>
  <si>
    <t>25 % At Risk for Resubscription</t>
  </si>
  <si>
    <t>50 % At Risk for Resubscription</t>
  </si>
  <si>
    <t>75 % At Risk for Resubscription</t>
  </si>
  <si>
    <t>NPV@15%</t>
  </si>
  <si>
    <t>K Rate</t>
  </si>
  <si>
    <t>Resub Rate</t>
  </si>
  <si>
    <t>Future</t>
  </si>
  <si>
    <t>Tracker</t>
  </si>
  <si>
    <t>y</t>
  </si>
  <si>
    <t xml:space="preserve">Fuel Tracker </t>
  </si>
  <si>
    <t>Start 2007</t>
  </si>
  <si>
    <t>Days</t>
  </si>
  <si>
    <t>Future Capital Avoidance not included in analysis</t>
  </si>
  <si>
    <t>Discount Rate</t>
  </si>
  <si>
    <t>Enron Transportation Services</t>
  </si>
  <si>
    <t>INPUTS</t>
  </si>
  <si>
    <t>Monetize Asset based on project life (y or n)</t>
  </si>
  <si>
    <t>Equity Percentage</t>
  </si>
  <si>
    <t>LOAN INTEREST</t>
  </si>
  <si>
    <t>LOAN TERM, YEARS</t>
  </si>
  <si>
    <t>LEVERAGED (y or n)</t>
  </si>
  <si>
    <t>Fuel Tracker (y or n)</t>
  </si>
  <si>
    <t>Monthly Storage Rate</t>
  </si>
  <si>
    <t>Storage Service Target Rate</t>
  </si>
  <si>
    <t>Base Gas Purchased (y or n)</t>
  </si>
  <si>
    <t>Horsepower Requirements</t>
  </si>
  <si>
    <t>Kw/bhphr</t>
  </si>
  <si>
    <t>?</t>
  </si>
  <si>
    <t>$/kw</t>
  </si>
  <si>
    <t>Construction Cost</t>
  </si>
  <si>
    <t>Beginning Balance</t>
  </si>
  <si>
    <t>PAYMENT</t>
  </si>
  <si>
    <t>3a</t>
  </si>
  <si>
    <t>Levelizing Factor</t>
  </si>
  <si>
    <t>Cash Out Flows</t>
  </si>
  <si>
    <t xml:space="preserve">  Residual Value</t>
  </si>
  <si>
    <t>Fuel Price (AVG)</t>
  </si>
  <si>
    <t>Fuel Price (P95)</t>
  </si>
  <si>
    <t>Fuel Price (P5)</t>
  </si>
  <si>
    <t>Fuel Volumes(MMBtu/d)</t>
  </si>
  <si>
    <t>NPV OF CONTRACT TERM CASH FLOW @ 7.5%</t>
  </si>
  <si>
    <t>EQUITY INTEREST EXPENSE</t>
  </si>
  <si>
    <t>Income</t>
  </si>
  <si>
    <t>Years</t>
  </si>
  <si>
    <t>Install additional compressor at Sta 1 thru 4 and expand the TW/NNG Gray Interconnect</t>
  </si>
  <si>
    <t>TW Red Rock Expansion</t>
  </si>
  <si>
    <t>Residual</t>
  </si>
  <si>
    <t>Residual Value (y or n)</t>
  </si>
  <si>
    <t>US Gypsum</t>
  </si>
  <si>
    <t>Oneok</t>
  </si>
  <si>
    <t>Annual Contracts</t>
  </si>
  <si>
    <t>Shipper</t>
  </si>
  <si>
    <t>Rate -1Yr</t>
  </si>
  <si>
    <t>Rate -2Yr</t>
  </si>
  <si>
    <t>Rate -3Yr</t>
  </si>
  <si>
    <t>Rate -4Yr</t>
  </si>
  <si>
    <t>Rate -5Yr</t>
  </si>
  <si>
    <t>PPL</t>
  </si>
  <si>
    <t>Western</t>
  </si>
  <si>
    <t>Calpine</t>
  </si>
  <si>
    <t>BP Energy</t>
  </si>
  <si>
    <t>Frito Lay</t>
  </si>
  <si>
    <t>Newark Group</t>
  </si>
  <si>
    <t>Volume YR 1</t>
  </si>
  <si>
    <t>Terms</t>
  </si>
  <si>
    <t>30Yr 1 Mth</t>
  </si>
  <si>
    <t>1Yr 10 Mth</t>
  </si>
  <si>
    <t>12 Yr 3 Mth</t>
  </si>
  <si>
    <t>Volumes</t>
  </si>
  <si>
    <t>Total Contracts</t>
  </si>
  <si>
    <t>Volume YR 2</t>
  </si>
  <si>
    <t>Needed To Meet Target</t>
  </si>
  <si>
    <t>Future Value of PPL Contract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</si>
</sst>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8" formatCode="_(&quot;$&quot;* #,##0.0000_);_(&quot;$&quot;* \(#,##0.0000\);_(&quot;$&quot;* &quot;-&quot;??_);_(@_)"/>
    <numFmt numFmtId="170" formatCode="_(* #,##0_);_(* \(#,##0\);_(* &quot;-&quot;??_);_(@_)"/>
    <numFmt numFmtId="171" formatCode="_(&quot;$&quot;* #,##0.00000_);_(&quot;$&quot;* \(#,##0.00000\);_(&quot;$&quot;* &quot;-&quot;??_);_(@_)"/>
    <numFmt numFmtId="172" formatCode="0.0"/>
    <numFmt numFmtId="173" formatCode="0.000"/>
    <numFmt numFmtId="174" formatCode="&quot;$&quot;#,##0.0000_);\(&quot;$&quot;#,##0.0000\)"/>
    <numFmt numFmtId="175" formatCode="0.0%"/>
    <numFmt numFmtId="177" formatCode="0.0000%"/>
    <numFmt numFmtId="178" formatCode="0.0_)"/>
    <numFmt numFmtId="179" formatCode="General_)"/>
    <numFmt numFmtId="181" formatCode="dd\-mmm\-yy_)"/>
    <numFmt numFmtId="182" formatCode="hh:mm\ AM/PM_)"/>
    <numFmt numFmtId="183" formatCode=";;;"/>
    <numFmt numFmtId="184" formatCode="#,##0.0_);\(#,##0.0\)"/>
    <numFmt numFmtId="185" formatCode="#,##0.000_);\(#,##0.000\)"/>
    <numFmt numFmtId="186" formatCode="0_)"/>
    <numFmt numFmtId="187" formatCode="0.0000"/>
    <numFmt numFmtId="189" formatCode="0.000000"/>
    <numFmt numFmtId="192" formatCode="&quot;$&quot;#,##0;\-&quot;$&quot;#,##0"/>
    <numFmt numFmtId="193" formatCode="#,##0.0000"/>
    <numFmt numFmtId="197" formatCode="&quot;$&quot;#,##0.000_);\(&quot;$&quot;#,##0.000\)"/>
    <numFmt numFmtId="200" formatCode="_(* #,##0.0000_);_(* \(#,##0.0000\);_(* &quot;-&quot;????_);_(@_)"/>
    <numFmt numFmtId="217" formatCode="_(&quot;$&quot;* #,##0.0000_);_(&quot;$&quot;* \(#,##0.0000\);_(&quot;$&quot;* &quot;-&quot;????_);_(@_)"/>
    <numFmt numFmtId="221" formatCode="_(* #,##0.0000_);_(* \(#,##0.0000\);_(* &quot;-&quot;_);_(@_)"/>
    <numFmt numFmtId="222" formatCode="_(* #,##0.00000_);_(* \(#,##0.00000\);_(* &quot;-&quot;_);_(@_)"/>
    <numFmt numFmtId="223" formatCode="_(* #,##0.000000_);_(* \(#,##0.000000\);_(* &quot;-&quot;_);_(@_)"/>
    <numFmt numFmtId="224" formatCode="_(* #,##0.0000000_);_(* \(#,##0.0000000\);_(* &quot;-&quot;_);_(@_)"/>
    <numFmt numFmtId="236" formatCode="m/d"/>
  </numFmts>
  <fonts count="37"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sz val="10"/>
      <name val="Arial MT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sz val="10"/>
      <color indexed="8"/>
      <name val="MS Sans Serif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  <font>
      <b/>
      <sz val="10"/>
      <color indexed="56"/>
      <name val="Arial"/>
      <family val="2"/>
    </font>
    <font>
      <b/>
      <sz val="8"/>
      <color indexed="56"/>
      <name val="Arial"/>
      <family val="2"/>
    </font>
    <font>
      <b/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71">
    <xf numFmtId="0" fontId="0" fillId="0" borderId="0" xfId="0"/>
    <xf numFmtId="165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5" fontId="0" fillId="0" borderId="0" xfId="0" applyNumberFormat="1"/>
    <xf numFmtId="0" fontId="3" fillId="0" borderId="0" xfId="0" applyFont="1"/>
    <xf numFmtId="174" fontId="4" fillId="0" borderId="0" xfId="0" applyNumberFormat="1" applyFont="1" applyAlignment="1" applyProtection="1">
      <alignment horizontal="right"/>
      <protection locked="0"/>
    </xf>
    <xf numFmtId="5" fontId="3" fillId="0" borderId="0" xfId="0" applyNumberFormat="1" applyFont="1" applyAlignment="1" applyProtection="1">
      <alignment horizontal="right"/>
    </xf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7" fillId="0" borderId="0" xfId="0" quotePrefix="1" applyFont="1" applyAlignment="1">
      <alignment horizontal="center"/>
    </xf>
    <xf numFmtId="177" fontId="0" fillId="0" borderId="0" xfId="3" applyNumberFormat="1" applyFont="1"/>
    <xf numFmtId="9" fontId="6" fillId="0" borderId="0" xfId="0" applyNumberFormat="1" applyFont="1" applyProtection="1">
      <protection locked="0"/>
    </xf>
    <xf numFmtId="174" fontId="3" fillId="0" borderId="0" xfId="0" applyNumberFormat="1" applyFont="1" applyProtection="1"/>
    <xf numFmtId="175" fontId="6" fillId="0" borderId="0" xfId="0" applyNumberFormat="1" applyFont="1" applyProtection="1">
      <protection locked="0"/>
    </xf>
    <xf numFmtId="10" fontId="5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9" fontId="3" fillId="0" borderId="0" xfId="3" applyFont="1"/>
    <xf numFmtId="1" fontId="0" fillId="0" borderId="0" xfId="0" applyNumberFormat="1"/>
    <xf numFmtId="0" fontId="3" fillId="0" borderId="0" xfId="0" applyFont="1" applyAlignment="1">
      <alignment horizontal="center"/>
    </xf>
    <xf numFmtId="9" fontId="6" fillId="0" borderId="0" xfId="3" applyFont="1" applyAlignment="1" applyProtection="1">
      <alignment horizontal="right"/>
      <protection locked="0"/>
    </xf>
    <xf numFmtId="165" fontId="3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3" fillId="0" borderId="0" xfId="3" applyNumberFormat="1" applyFont="1"/>
    <xf numFmtId="44" fontId="0" fillId="0" borderId="0" xfId="2" applyFont="1"/>
    <xf numFmtId="37" fontId="0" fillId="0" borderId="0" xfId="0" applyNumberFormat="1"/>
    <xf numFmtId="165" fontId="3" fillId="0" borderId="0" xfId="2" applyNumberFormat="1" applyFont="1"/>
    <xf numFmtId="0" fontId="0" fillId="0" borderId="0" xfId="0" applyAlignment="1">
      <alignment horizontal="left"/>
    </xf>
    <xf numFmtId="165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0" fillId="0" borderId="1" xfId="0" applyBorder="1"/>
    <xf numFmtId="0" fontId="11" fillId="0" borderId="0" xfId="0" applyFont="1" applyAlignment="1">
      <alignment horizontal="left"/>
    </xf>
    <xf numFmtId="0" fontId="12" fillId="0" borderId="0" xfId="0" applyFont="1"/>
    <xf numFmtId="181" fontId="12" fillId="0" borderId="0" xfId="0" applyNumberFormat="1" applyFont="1" applyAlignment="1" applyProtection="1">
      <alignment horizontal="right"/>
    </xf>
    <xf numFmtId="0" fontId="12" fillId="0" borderId="0" xfId="0" applyFont="1" applyAlignment="1">
      <alignment horizontal="right"/>
    </xf>
    <xf numFmtId="0" fontId="12" fillId="0" borderId="0" xfId="0" quotePrefix="1" applyFont="1" applyAlignment="1">
      <alignment horizontal="left"/>
    </xf>
    <xf numFmtId="0" fontId="13" fillId="0" borderId="0" xfId="0" quotePrefix="1" applyFont="1" applyAlignment="1">
      <alignment horizontal="left"/>
    </xf>
    <xf numFmtId="0" fontId="14" fillId="0" borderId="0" xfId="0" applyFont="1"/>
    <xf numFmtId="182" fontId="12" fillId="0" borderId="0" xfId="0" applyNumberFormat="1" applyFont="1" applyAlignment="1" applyProtection="1">
      <alignment horizontal="right"/>
    </xf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 applyProtection="1">
      <alignment horizontal="left"/>
      <protection locked="0"/>
    </xf>
    <xf numFmtId="0" fontId="12" fillId="0" borderId="0" xfId="0" quotePrefix="1" applyFont="1" applyAlignment="1" applyProtection="1">
      <alignment horizontal="left"/>
      <protection locked="0"/>
    </xf>
    <xf numFmtId="0" fontId="12" fillId="0" borderId="2" xfId="0" applyFont="1" applyBorder="1" applyAlignment="1">
      <alignment horizontal="right"/>
    </xf>
    <xf numFmtId="0" fontId="15" fillId="0" borderId="0" xfId="0" applyFont="1" applyAlignment="1" applyProtection="1">
      <alignment horizontal="left"/>
      <protection locked="0"/>
    </xf>
    <xf numFmtId="0" fontId="16" fillId="0" borderId="0" xfId="0" applyFont="1" applyBorder="1"/>
    <xf numFmtId="0" fontId="12" fillId="0" borderId="0" xfId="0" applyFont="1" applyBorder="1" applyAlignment="1">
      <alignment horizontal="right"/>
    </xf>
    <xf numFmtId="0" fontId="15" fillId="0" borderId="0" xfId="0" quotePrefix="1" applyFont="1" applyAlignment="1" applyProtection="1">
      <alignment horizontal="left"/>
      <protection locked="0"/>
    </xf>
    <xf numFmtId="0" fontId="12" fillId="0" borderId="0" xfId="0" applyFont="1" applyAlignment="1">
      <alignment horizontal="left"/>
    </xf>
    <xf numFmtId="0" fontId="16" fillId="0" borderId="0" xfId="0" applyFont="1" applyAlignment="1" applyProtection="1">
      <alignment horizontal="right"/>
      <protection locked="0"/>
    </xf>
    <xf numFmtId="0" fontId="17" fillId="0" borderId="0" xfId="0" applyFont="1" applyAlignment="1" applyProtection="1">
      <alignment horizontal="right"/>
      <protection locked="0"/>
    </xf>
    <xf numFmtId="37" fontId="12" fillId="0" borderId="0" xfId="0" applyNumberFormat="1" applyFont="1" applyAlignment="1" applyProtection="1">
      <alignment horizontal="right"/>
    </xf>
    <xf numFmtId="0" fontId="11" fillId="0" borderId="3" xfId="0" quotePrefix="1" applyFont="1" applyBorder="1" applyAlignment="1">
      <alignment horizontal="left"/>
    </xf>
    <xf numFmtId="37" fontId="12" fillId="0" borderId="4" xfId="0" applyNumberFormat="1" applyFont="1" applyBorder="1" applyAlignment="1" applyProtection="1">
      <alignment horizontal="right"/>
    </xf>
    <xf numFmtId="37" fontId="12" fillId="0" borderId="5" xfId="0" applyNumberFormat="1" applyFont="1" applyBorder="1" applyAlignment="1" applyProtection="1">
      <alignment horizontal="right"/>
    </xf>
    <xf numFmtId="37" fontId="12" fillId="0" borderId="0" xfId="0" applyNumberFormat="1" applyFont="1" applyBorder="1" applyAlignment="1" applyProtection="1">
      <alignment horizontal="right"/>
    </xf>
    <xf numFmtId="1" fontId="17" fillId="0" borderId="0" xfId="0" applyNumberFormat="1" applyFont="1" applyAlignment="1" applyProtection="1">
      <alignment horizontal="right"/>
      <protection locked="0"/>
    </xf>
    <xf numFmtId="9" fontId="17" fillId="0" borderId="0" xfId="0" applyNumberFormat="1" applyFont="1" applyProtection="1">
      <protection locked="0"/>
    </xf>
    <xf numFmtId="175" fontId="17" fillId="0" borderId="0" xfId="0" applyNumberFormat="1" applyFont="1" applyAlignment="1" applyProtection="1">
      <alignment horizontal="right"/>
      <protection locked="0"/>
    </xf>
    <xf numFmtId="37" fontId="17" fillId="0" borderId="0" xfId="0" applyNumberFormat="1" applyFont="1" applyAlignment="1" applyProtection="1">
      <alignment horizontal="right"/>
      <protection locked="0"/>
    </xf>
    <xf numFmtId="174" fontId="16" fillId="0" borderId="0" xfId="0" applyNumberFormat="1" applyFont="1" applyAlignment="1" applyProtection="1">
      <alignment horizontal="right"/>
      <protection locked="0"/>
    </xf>
    <xf numFmtId="183" fontId="17" fillId="0" borderId="0" xfId="0" applyNumberFormat="1" applyFont="1" applyAlignment="1" applyProtection="1">
      <alignment horizontal="right"/>
      <protection locked="0"/>
    </xf>
    <xf numFmtId="174" fontId="17" fillId="0" borderId="0" xfId="0" applyNumberFormat="1" applyFont="1" applyAlignment="1" applyProtection="1">
      <alignment horizontal="right"/>
      <protection locked="0"/>
    </xf>
    <xf numFmtId="165" fontId="12" fillId="0" borderId="0" xfId="2" applyNumberFormat="1" applyFont="1" applyAlignment="1">
      <alignment horizontal="right"/>
    </xf>
    <xf numFmtId="178" fontId="11" fillId="0" borderId="0" xfId="0" applyNumberFormat="1" applyFont="1" applyProtection="1"/>
    <xf numFmtId="170" fontId="11" fillId="0" borderId="0" xfId="1" applyNumberFormat="1" applyFont="1" applyAlignment="1" applyProtection="1">
      <alignment horizontal="right"/>
      <protection locked="0"/>
    </xf>
    <xf numFmtId="184" fontId="18" fillId="0" borderId="0" xfId="0" applyNumberFormat="1" applyFont="1" applyAlignment="1" applyProtection="1">
      <alignment horizontal="right"/>
    </xf>
    <xf numFmtId="165" fontId="12" fillId="0" borderId="0" xfId="2" applyNumberFormat="1" applyFont="1" applyAlignment="1" applyProtection="1">
      <alignment horizontal="right"/>
    </xf>
    <xf numFmtId="174" fontId="12" fillId="0" borderId="0" xfId="0" applyNumberFormat="1" applyFont="1" applyProtection="1"/>
    <xf numFmtId="5" fontId="12" fillId="0" borderId="0" xfId="0" applyNumberFormat="1" applyFont="1" applyAlignment="1" applyProtection="1">
      <alignment horizontal="right"/>
    </xf>
    <xf numFmtId="9" fontId="18" fillId="0" borderId="0" xfId="3" applyFont="1" applyProtection="1"/>
    <xf numFmtId="174" fontId="18" fillId="0" borderId="0" xfId="0" applyNumberFormat="1" applyFont="1" applyAlignment="1" applyProtection="1">
      <alignment horizontal="right"/>
      <protection locked="0"/>
    </xf>
    <xf numFmtId="37" fontId="12" fillId="0" borderId="0" xfId="0" applyNumberFormat="1" applyFont="1" applyAlignment="1">
      <alignment horizontal="right"/>
    </xf>
    <xf numFmtId="9" fontId="18" fillId="0" borderId="0" xfId="0" applyNumberFormat="1" applyFont="1" applyProtection="1">
      <protection locked="0"/>
    </xf>
    <xf numFmtId="175" fontId="17" fillId="0" borderId="0" xfId="0" applyNumberFormat="1" applyFont="1" applyProtection="1">
      <protection locked="0"/>
    </xf>
    <xf numFmtId="1" fontId="12" fillId="0" borderId="0" xfId="0" applyNumberFormat="1" applyFont="1" applyAlignment="1">
      <alignment horizontal="right"/>
    </xf>
    <xf numFmtId="186" fontId="12" fillId="0" borderId="0" xfId="0" applyNumberFormat="1" applyFont="1" applyAlignment="1" applyProtection="1">
      <alignment horizontal="right"/>
    </xf>
    <xf numFmtId="0" fontId="11" fillId="0" borderId="0" xfId="0" applyFont="1" applyBorder="1" applyAlignment="1">
      <alignment horizontal="left"/>
    </xf>
    <xf numFmtId="10" fontId="11" fillId="0" borderId="0" xfId="0" applyNumberFormat="1" applyFont="1" applyBorder="1" applyAlignment="1" applyProtection="1">
      <alignment horizontal="right"/>
      <protection locked="0"/>
    </xf>
    <xf numFmtId="0" fontId="19" fillId="2" borderId="0" xfId="0" applyFont="1" applyFill="1" applyAlignment="1">
      <alignment horizontal="right"/>
    </xf>
    <xf numFmtId="10" fontId="12" fillId="0" borderId="6" xfId="0" applyNumberFormat="1" applyFont="1" applyBorder="1"/>
    <xf numFmtId="5" fontId="11" fillId="0" borderId="0" xfId="0" applyNumberFormat="1" applyFont="1" applyAlignment="1" applyProtection="1">
      <alignment horizontal="right"/>
    </xf>
    <xf numFmtId="10" fontId="12" fillId="0" borderId="0" xfId="0" applyNumberFormat="1" applyFont="1" applyProtection="1">
      <protection locked="0"/>
    </xf>
    <xf numFmtId="0" fontId="12" fillId="0" borderId="7" xfId="0" applyFont="1" applyBorder="1" applyAlignment="1">
      <alignment horizontal="centerContinuous"/>
    </xf>
    <xf numFmtId="0" fontId="12" fillId="2" borderId="1" xfId="0" applyFont="1" applyFill="1" applyBorder="1" applyAlignment="1">
      <alignment horizontal="right"/>
    </xf>
    <xf numFmtId="0" fontId="12" fillId="0" borderId="7" xfId="0" applyFont="1" applyBorder="1" applyAlignment="1">
      <alignment horizontal="right"/>
    </xf>
    <xf numFmtId="7" fontId="20" fillId="3" borderId="6" xfId="0" applyNumberFormat="1" applyFont="1" applyFill="1" applyBorder="1" applyAlignment="1">
      <alignment horizontal="right"/>
    </xf>
    <xf numFmtId="0" fontId="11" fillId="0" borderId="8" xfId="0" quotePrefix="1" applyFont="1" applyBorder="1" applyAlignment="1">
      <alignment horizontal="left"/>
    </xf>
    <xf numFmtId="9" fontId="11" fillId="0" borderId="6" xfId="3" applyFont="1" applyBorder="1" applyAlignment="1">
      <alignment horizontal="right"/>
    </xf>
    <xf numFmtId="165" fontId="12" fillId="0" borderId="8" xfId="2" applyNumberFormat="1" applyFont="1" applyBorder="1" applyAlignment="1">
      <alignment horizontal="right"/>
    </xf>
    <xf numFmtId="0" fontId="11" fillId="0" borderId="9" xfId="0" quotePrefix="1" applyFont="1" applyBorder="1" applyAlignment="1">
      <alignment horizontal="left"/>
    </xf>
    <xf numFmtId="165" fontId="12" fillId="0" borderId="9" xfId="2" applyNumberFormat="1" applyFont="1" applyBorder="1" applyAlignment="1">
      <alignment horizontal="right"/>
    </xf>
    <xf numFmtId="0" fontId="12" fillId="0" borderId="10" xfId="0" quotePrefix="1" applyFont="1" applyBorder="1" applyAlignment="1">
      <alignment horizontal="right"/>
    </xf>
    <xf numFmtId="165" fontId="12" fillId="0" borderId="10" xfId="2" applyNumberFormat="1" applyFont="1" applyBorder="1" applyAlignment="1">
      <alignment horizontal="right"/>
    </xf>
    <xf numFmtId="0" fontId="11" fillId="0" borderId="0" xfId="0" applyFont="1" applyAlignment="1" applyProtection="1">
      <alignment horizontal="left"/>
      <protection locked="0"/>
    </xf>
    <xf numFmtId="168" fontId="0" fillId="0" borderId="0" xfId="2" applyNumberFormat="1" applyFont="1"/>
    <xf numFmtId="168" fontId="3" fillId="0" borderId="0" xfId="2" applyNumberFormat="1" applyFont="1"/>
    <xf numFmtId="0" fontId="11" fillId="0" borderId="0" xfId="0" quotePrefix="1" applyFont="1" applyAlignment="1">
      <alignment horizontal="left"/>
    </xf>
    <xf numFmtId="0" fontId="11" fillId="0" borderId="0" xfId="0" quotePrefix="1" applyFont="1" applyBorder="1" applyAlignment="1">
      <alignment horizontal="left"/>
    </xf>
    <xf numFmtId="0" fontId="12" fillId="2" borderId="1" xfId="0" applyFont="1" applyFill="1" applyBorder="1" applyAlignment="1">
      <alignment horizontal="centerContinuous"/>
    </xf>
    <xf numFmtId="0" fontId="12" fillId="2" borderId="11" xfId="0" applyFont="1" applyFill="1" applyBorder="1" applyAlignment="1">
      <alignment horizontal="centerContinuous"/>
    </xf>
    <xf numFmtId="0" fontId="5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89" fontId="0" fillId="0" borderId="0" xfId="0" applyNumberFormat="1"/>
    <xf numFmtId="0" fontId="6" fillId="0" borderId="0" xfId="0" applyFont="1" applyAlignment="1">
      <alignment horizontal="centerContinuous"/>
    </xf>
    <xf numFmtId="165" fontId="10" fillId="0" borderId="0" xfId="2" applyNumberFormat="1" applyFont="1" applyAlignment="1"/>
    <xf numFmtId="0" fontId="3" fillId="0" borderId="0" xfId="0" applyFont="1" applyAlignment="1"/>
    <xf numFmtId="9" fontId="3" fillId="0" borderId="0" xfId="3" applyFont="1" applyAlignment="1"/>
    <xf numFmtId="0" fontId="8" fillId="0" borderId="0" xfId="0" applyFont="1" applyAlignment="1" applyProtection="1">
      <protection locked="0"/>
    </xf>
    <xf numFmtId="165" fontId="16" fillId="0" borderId="0" xfId="2" applyNumberFormat="1" applyFont="1" applyAlignment="1" applyProtection="1">
      <alignment horizontal="right"/>
      <protection locked="0"/>
    </xf>
    <xf numFmtId="165" fontId="17" fillId="0" borderId="0" xfId="2" applyNumberFormat="1" applyFont="1" applyAlignment="1" applyProtection="1">
      <alignment horizontal="right"/>
      <protection locked="0"/>
    </xf>
    <xf numFmtId="1" fontId="6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3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5" fontId="0" fillId="0" borderId="0" xfId="2" applyNumberFormat="1" applyFont="1" applyAlignment="1">
      <alignment horizontal="right"/>
    </xf>
    <xf numFmtId="0" fontId="9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0" fontId="0" fillId="0" borderId="10" xfId="0" applyBorder="1"/>
    <xf numFmtId="175" fontId="0" fillId="0" borderId="0" xfId="3" applyNumberFormat="1" applyFont="1"/>
    <xf numFmtId="15" fontId="0" fillId="0" borderId="0" xfId="0" applyNumberFormat="1"/>
    <xf numFmtId="1" fontId="6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44" fontId="0" fillId="0" borderId="0" xfId="2" applyFont="1" applyAlignment="1">
      <alignment horizontal="center"/>
    </xf>
    <xf numFmtId="173" fontId="0" fillId="4" borderId="0" xfId="0" applyNumberFormat="1" applyFill="1"/>
    <xf numFmtId="44" fontId="21" fillId="0" borderId="0" xfId="2" applyFont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2" fillId="5" borderId="0" xfId="0" applyNumberFormat="1" applyFont="1" applyFill="1" applyAlignment="1" applyProtection="1">
      <alignment horizontal="right"/>
    </xf>
    <xf numFmtId="4" fontId="3" fillId="0" borderId="0" xfId="2" applyNumberFormat="1" applyFont="1" applyAlignment="1">
      <alignment horizontal="right"/>
    </xf>
    <xf numFmtId="0" fontId="22" fillId="0" borderId="0" xfId="0" applyFont="1"/>
    <xf numFmtId="15" fontId="22" fillId="0" borderId="17" xfId="0" applyNumberFormat="1" applyFont="1" applyBorder="1" applyAlignment="1">
      <alignment horizontal="right"/>
    </xf>
    <xf numFmtId="0" fontId="22" fillId="0" borderId="2" xfId="0" applyFont="1" applyBorder="1" applyAlignment="1">
      <alignment horizontal="center"/>
    </xf>
    <xf numFmtId="0" fontId="23" fillId="0" borderId="2" xfId="0" applyFont="1" applyBorder="1" applyAlignment="1">
      <alignment horizontal="center"/>
    </xf>
    <xf numFmtId="192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7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2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93" fontId="0" fillId="0" borderId="19" xfId="0" applyNumberFormat="1" applyBorder="1"/>
    <xf numFmtId="193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3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7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3" fontId="0" fillId="0" borderId="10" xfId="0" applyNumberFormat="1" applyBorder="1" applyAlignment="1">
      <alignment horizontal="center"/>
    </xf>
    <xf numFmtId="173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2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5" fillId="0" borderId="5" xfId="0" applyFont="1" applyBorder="1" applyAlignment="1">
      <alignment horizontal="center"/>
    </xf>
    <xf numFmtId="165" fontId="1" fillId="0" borderId="0" xfId="2" applyNumberFormat="1" applyFont="1"/>
    <xf numFmtId="173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5" fontId="1" fillId="0" borderId="0" xfId="0" applyNumberFormat="1" applyFont="1"/>
    <xf numFmtId="0" fontId="0" fillId="0" borderId="14" xfId="0" quotePrefix="1" applyBorder="1" applyAlignment="1">
      <alignment horizontal="left"/>
    </xf>
    <xf numFmtId="175" fontId="12" fillId="6" borderId="0" xfId="0" applyNumberFormat="1" applyFont="1" applyFill="1" applyAlignment="1">
      <alignment horizontal="right"/>
    </xf>
    <xf numFmtId="174" fontId="18" fillId="6" borderId="0" xfId="0" quotePrefix="1" applyNumberFormat="1" applyFont="1" applyFill="1" applyAlignment="1" applyProtection="1">
      <protection locked="0"/>
    </xf>
    <xf numFmtId="174" fontId="18" fillId="6" borderId="0" xfId="0" applyNumberFormat="1" applyFont="1" applyFill="1" applyAlignment="1" applyProtection="1">
      <alignment horizontal="right"/>
      <protection locked="0"/>
    </xf>
    <xf numFmtId="0" fontId="0" fillId="0" borderId="0" xfId="0" applyBorder="1" applyAlignment="1">
      <alignment horizontal="left"/>
    </xf>
    <xf numFmtId="187" fontId="0" fillId="0" borderId="0" xfId="0" applyNumberFormat="1" applyAlignment="1" applyProtection="1">
      <alignment horizontal="right"/>
    </xf>
    <xf numFmtId="171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6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5" fontId="18" fillId="6" borderId="0" xfId="0" applyNumberFormat="1" applyFont="1" applyFill="1" applyAlignment="1">
      <alignment horizontal="right"/>
    </xf>
    <xf numFmtId="0" fontId="18" fillId="6" borderId="0" xfId="0" applyFont="1" applyFill="1" applyAlignment="1">
      <alignment horizontal="right"/>
    </xf>
    <xf numFmtId="0" fontId="18" fillId="0" borderId="0" xfId="0" applyFont="1" applyFill="1"/>
    <xf numFmtId="175" fontId="12" fillId="6" borderId="6" xfId="0" applyNumberFormat="1" applyFont="1" applyFill="1" applyBorder="1" applyAlignment="1">
      <alignment horizontal="right"/>
    </xf>
    <xf numFmtId="9" fontId="0" fillId="0" borderId="0" xfId="3" applyFont="1"/>
    <xf numFmtId="5" fontId="3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2" fillId="0" borderId="0" xfId="3" applyFont="1" applyFill="1" applyAlignment="1">
      <alignment horizontal="right"/>
    </xf>
    <xf numFmtId="8" fontId="22" fillId="0" borderId="0" xfId="0" applyNumberFormat="1" applyFont="1"/>
    <xf numFmtId="173" fontId="4" fillId="0" borderId="0" xfId="3" applyNumberFormat="1" applyFont="1" applyAlignment="1" applyProtection="1"/>
    <xf numFmtId="0" fontId="24" fillId="0" borderId="0" xfId="0" applyFont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165" fontId="25" fillId="0" borderId="0" xfId="2" applyNumberFormat="1" applyFont="1"/>
    <xf numFmtId="165" fontId="0" fillId="0" borderId="0" xfId="2" applyNumberFormat="1" applyFont="1" applyBorder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85" fontId="12" fillId="0" borderId="0" xfId="0" applyNumberFormat="1" applyFont="1" applyFill="1" applyAlignment="1" applyProtection="1">
      <alignment horizontal="right"/>
    </xf>
    <xf numFmtId="165" fontId="0" fillId="5" borderId="0" xfId="2" applyNumberFormat="1" applyFont="1" applyFill="1"/>
    <xf numFmtId="0" fontId="0" fillId="0" borderId="0" xfId="0" applyFill="1"/>
    <xf numFmtId="9" fontId="12" fillId="4" borderId="0" xfId="3" applyFont="1" applyFill="1" applyAlignment="1" applyProtection="1">
      <alignment horizontal="right"/>
    </xf>
    <xf numFmtId="9" fontId="0" fillId="0" borderId="0" xfId="3" applyFont="1" applyFill="1"/>
    <xf numFmtId="171" fontId="0" fillId="0" borderId="0" xfId="2" applyNumberFormat="1" applyFont="1" applyFill="1"/>
    <xf numFmtId="165" fontId="0" fillId="0" borderId="0" xfId="0" applyNumberFormat="1" applyAlignment="1">
      <alignment horizontal="right"/>
    </xf>
    <xf numFmtId="44" fontId="0" fillId="0" borderId="15" xfId="2" applyFont="1" applyBorder="1"/>
    <xf numFmtId="187" fontId="3" fillId="0" borderId="0" xfId="0" applyNumberFormat="1" applyFont="1" applyAlignment="1"/>
    <xf numFmtId="197" fontId="12" fillId="0" borderId="0" xfId="0" applyNumberFormat="1" applyFont="1" applyAlignment="1" applyProtection="1">
      <alignment horizontal="right"/>
    </xf>
    <xf numFmtId="43" fontId="12" fillId="0" borderId="0" xfId="1" applyFont="1" applyAlignment="1" applyProtection="1">
      <alignment horizontal="right"/>
    </xf>
    <xf numFmtId="165" fontId="2" fillId="0" borderId="0" xfId="2" applyNumberFormat="1"/>
    <xf numFmtId="165" fontId="2" fillId="0" borderId="0" xfId="2" applyNumberFormat="1" applyFont="1"/>
    <xf numFmtId="173" fontId="0" fillId="0" borderId="0" xfId="0" applyNumberFormat="1" applyAlignment="1">
      <alignment horizontal="centerContinuous"/>
    </xf>
    <xf numFmtId="14" fontId="0" fillId="0" borderId="0" xfId="0" applyNumberFormat="1"/>
    <xf numFmtId="173" fontId="0" fillId="0" borderId="0" xfId="0" applyNumberFormat="1"/>
    <xf numFmtId="173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5" borderId="0" xfId="0" applyNumberFormat="1" applyFill="1"/>
    <xf numFmtId="44" fontId="0" fillId="0" borderId="0" xfId="0" applyNumberFormat="1" applyFill="1"/>
    <xf numFmtId="0" fontId="28" fillId="0" borderId="0" xfId="0" applyFont="1" applyAlignment="1">
      <alignment horizontal="center"/>
    </xf>
    <xf numFmtId="0" fontId="28" fillId="0" borderId="0" xfId="0" applyFont="1"/>
    <xf numFmtId="0" fontId="12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9" fillId="0" borderId="0" xfId="3" applyFont="1" applyFill="1"/>
    <xf numFmtId="42" fontId="0" fillId="0" borderId="2" xfId="0" applyNumberFormat="1" applyBorder="1"/>
    <xf numFmtId="10" fontId="2" fillId="0" borderId="0" xfId="3" applyNumberFormat="1"/>
    <xf numFmtId="6" fontId="0" fillId="0" borderId="0" xfId="0" applyNumberFormat="1"/>
    <xf numFmtId="5" fontId="0" fillId="0" borderId="0" xfId="0" applyNumberFormat="1"/>
    <xf numFmtId="42" fontId="0" fillId="0" borderId="28" xfId="0" applyNumberFormat="1" applyBorder="1"/>
    <xf numFmtId="0" fontId="9" fillId="0" borderId="0" xfId="0" applyFont="1"/>
    <xf numFmtId="10" fontId="3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3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4" fillId="0" borderId="0" xfId="0" applyNumberFormat="1" applyFont="1"/>
    <xf numFmtId="165" fontId="14" fillId="0" borderId="0" xfId="0" applyNumberFormat="1" applyFont="1"/>
    <xf numFmtId="173" fontId="12" fillId="0" borderId="0" xfId="2" applyNumberFormat="1" applyFont="1" applyAlignment="1" applyProtection="1">
      <alignment horizontal="right"/>
    </xf>
    <xf numFmtId="9" fontId="0" fillId="0" borderId="0" xfId="0" applyNumberFormat="1"/>
    <xf numFmtId="175" fontId="0" fillId="0" borderId="0" xfId="3" applyNumberFormat="1" applyFont="1" applyFill="1"/>
    <xf numFmtId="4" fontId="0" fillId="0" borderId="0" xfId="0" applyNumberFormat="1" applyBorder="1"/>
    <xf numFmtId="193" fontId="0" fillId="0" borderId="0" xfId="0" applyNumberFormat="1" applyBorder="1"/>
    <xf numFmtId="187" fontId="0" fillId="0" borderId="0" xfId="3" applyNumberFormat="1" applyFont="1" applyBorder="1"/>
    <xf numFmtId="179" fontId="29" fillId="0" borderId="0" xfId="0" applyNumberFormat="1" applyFont="1" applyAlignment="1" applyProtection="1">
      <alignment horizontal="left"/>
    </xf>
    <xf numFmtId="179" fontId="0" fillId="0" borderId="0" xfId="0" applyNumberFormat="1" applyAlignment="1" applyProtection="1">
      <alignment horizontal="left"/>
    </xf>
    <xf numFmtId="165" fontId="30" fillId="0" borderId="0" xfId="0" applyNumberFormat="1" applyFont="1" applyProtection="1">
      <protection locked="0"/>
    </xf>
    <xf numFmtId="179" fontId="29" fillId="0" borderId="0" xfId="0" applyNumberFormat="1" applyFont="1" applyProtection="1"/>
    <xf numFmtId="165" fontId="2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29" fillId="0" borderId="0" xfId="0" applyNumberFormat="1" applyFont="1" applyProtection="1"/>
    <xf numFmtId="179" fontId="31" fillId="0" borderId="0" xfId="0" applyNumberFormat="1" applyFont="1" applyProtection="1"/>
    <xf numFmtId="7" fontId="31" fillId="0" borderId="0" xfId="0" applyNumberFormat="1" applyFont="1" applyAlignment="1" applyProtection="1">
      <alignment horizontal="center"/>
    </xf>
    <xf numFmtId="7" fontId="32" fillId="0" borderId="0" xfId="0" applyNumberFormat="1" applyFont="1" applyProtection="1"/>
    <xf numFmtId="179" fontId="32" fillId="0" borderId="0" xfId="0" applyNumberFormat="1" applyFont="1" applyProtection="1"/>
    <xf numFmtId="170" fontId="2" fillId="0" borderId="0" xfId="1" applyNumberFormat="1" applyProtection="1"/>
    <xf numFmtId="5" fontId="0" fillId="0" borderId="0" xfId="0" applyNumberFormat="1" applyProtection="1"/>
    <xf numFmtId="5" fontId="32" fillId="0" borderId="0" xfId="0" applyNumberFormat="1" applyFont="1" applyProtection="1"/>
    <xf numFmtId="179" fontId="0" fillId="0" borderId="0" xfId="0" applyNumberFormat="1" applyProtection="1"/>
    <xf numFmtId="9" fontId="16" fillId="0" borderId="0" xfId="3" applyFont="1" applyFill="1" applyAlignment="1" applyProtection="1">
      <alignment horizontal="center"/>
    </xf>
    <xf numFmtId="9" fontId="2" fillId="0" borderId="0" xfId="3" applyFill="1"/>
    <xf numFmtId="165" fontId="30" fillId="0" borderId="0" xfId="2" applyNumberFormat="1" applyFont="1" applyFill="1" applyProtection="1">
      <protection locked="0"/>
    </xf>
    <xf numFmtId="165" fontId="2" fillId="0" borderId="0" xfId="2" applyNumberFormat="1" applyFill="1"/>
    <xf numFmtId="165" fontId="2" fillId="0" borderId="0" xfId="2" applyNumberFormat="1" applyFill="1" applyProtection="1"/>
    <xf numFmtId="5" fontId="0" fillId="0" borderId="0" xfId="0" applyNumberFormat="1" applyFill="1" applyProtection="1"/>
    <xf numFmtId="10" fontId="12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5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217" fontId="17" fillId="0" borderId="0" xfId="2" applyNumberFormat="1" applyFont="1" applyAlignment="1" applyProtection="1">
      <alignment horizontal="right"/>
      <protection locked="0"/>
    </xf>
    <xf numFmtId="217" fontId="0" fillId="0" borderId="12" xfId="2" applyNumberFormat="1" applyFont="1" applyBorder="1"/>
    <xf numFmtId="217" fontId="0" fillId="0" borderId="14" xfId="2" applyNumberFormat="1" applyFont="1" applyBorder="1"/>
    <xf numFmtId="0" fontId="0" fillId="0" borderId="0" xfId="0" quotePrefix="1" applyBorder="1" applyAlignment="1">
      <alignment horizontal="left"/>
    </xf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5" fontId="0" fillId="0" borderId="0" xfId="0" applyNumberFormat="1" applyAlignment="1">
      <alignment horizontal="centerContinuous"/>
    </xf>
    <xf numFmtId="165" fontId="3" fillId="0" borderId="0" xfId="2" applyNumberFormat="1" applyFont="1" applyAlignment="1" applyProtection="1">
      <protection locked="0"/>
    </xf>
    <xf numFmtId="8" fontId="5" fillId="0" borderId="0" xfId="0" applyNumberFormat="1" applyFont="1"/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6" fontId="0" fillId="0" borderId="28" xfId="0" applyNumberFormat="1" applyBorder="1" applyAlignment="1"/>
    <xf numFmtId="41" fontId="0" fillId="0" borderId="28" xfId="0" applyNumberFormat="1" applyBorder="1"/>
    <xf numFmtId="223" fontId="0" fillId="0" borderId="0" xfId="0" applyNumberFormat="1"/>
    <xf numFmtId="224" fontId="0" fillId="0" borderId="0" xfId="0" applyNumberFormat="1"/>
    <xf numFmtId="10" fontId="0" fillId="0" borderId="0" xfId="0" applyNumberFormat="1"/>
    <xf numFmtId="0" fontId="5" fillId="0" borderId="15" xfId="0" applyFont="1" applyBorder="1"/>
    <xf numFmtId="10" fontId="0" fillId="0" borderId="15" xfId="0" applyNumberFormat="1" applyBorder="1"/>
    <xf numFmtId="223" fontId="0" fillId="0" borderId="15" xfId="0" applyNumberFormat="1" applyBorder="1"/>
    <xf numFmtId="41" fontId="0" fillId="0" borderId="15" xfId="0" applyNumberFormat="1" applyBorder="1"/>
    <xf numFmtId="0" fontId="33" fillId="0" borderId="0" xfId="0" applyFont="1"/>
    <xf numFmtId="217" fontId="0" fillId="0" borderId="0" xfId="0" applyNumberFormat="1"/>
    <xf numFmtId="221" fontId="0" fillId="0" borderId="0" xfId="0" applyNumberFormat="1"/>
    <xf numFmtId="200" fontId="0" fillId="0" borderId="0" xfId="0" applyNumberFormat="1"/>
    <xf numFmtId="41" fontId="0" fillId="0" borderId="0" xfId="0" applyNumberFormat="1" applyBorder="1"/>
    <xf numFmtId="222" fontId="0" fillId="0" borderId="0" xfId="0" applyNumberFormat="1"/>
    <xf numFmtId="170" fontId="0" fillId="0" borderId="0" xfId="0" applyNumberFormat="1"/>
    <xf numFmtId="42" fontId="0" fillId="0" borderId="0" xfId="0" applyNumberFormat="1" applyBorder="1"/>
    <xf numFmtId="9" fontId="5" fillId="0" borderId="0" xfId="0" applyNumberFormat="1" applyFont="1"/>
    <xf numFmtId="42" fontId="0" fillId="0" borderId="15" xfId="0" applyNumberFormat="1" applyBorder="1"/>
    <xf numFmtId="0" fontId="5" fillId="0" borderId="0" xfId="0" applyFont="1" applyAlignment="1">
      <alignment horizontal="left"/>
    </xf>
    <xf numFmtId="10" fontId="3" fillId="0" borderId="0" xfId="0" applyNumberFormat="1" applyFont="1" applyAlignment="1">
      <alignment horizontal="right"/>
    </xf>
    <xf numFmtId="10" fontId="0" fillId="0" borderId="28" xfId="0" applyNumberFormat="1" applyBorder="1"/>
    <xf numFmtId="5" fontId="0" fillId="0" borderId="0" xfId="0" applyNumberFormat="1" applyAlignment="1"/>
    <xf numFmtId="170" fontId="2" fillId="0" borderId="0" xfId="1" applyNumberFormat="1"/>
    <xf numFmtId="17" fontId="0" fillId="0" borderId="0" xfId="0" applyNumberFormat="1" applyAlignment="1">
      <alignment horizontal="center"/>
    </xf>
    <xf numFmtId="0" fontId="2" fillId="0" borderId="0" xfId="2" applyNumberFormat="1"/>
    <xf numFmtId="17" fontId="9" fillId="0" borderId="0" xfId="0" applyNumberFormat="1" applyFont="1" applyAlignment="1" applyProtection="1">
      <alignment horizontal="center"/>
      <protection locked="0"/>
    </xf>
    <xf numFmtId="1" fontId="2" fillId="0" borderId="0" xfId="1" applyNumberFormat="1"/>
    <xf numFmtId="1" fontId="9" fillId="0" borderId="0" xfId="0" applyNumberFormat="1" applyFont="1" applyAlignment="1" applyProtection="1">
      <alignment horizontal="center"/>
      <protection locked="0"/>
    </xf>
    <xf numFmtId="0" fontId="9" fillId="0" borderId="0" xfId="0" applyFont="1" applyAlignment="1">
      <alignment horizontal="center"/>
    </xf>
    <xf numFmtId="1" fontId="9" fillId="0" borderId="0" xfId="0" applyNumberFormat="1" applyFont="1" applyAlignment="1" applyProtection="1">
      <alignment horizontal="right"/>
      <protection locked="0"/>
    </xf>
    <xf numFmtId="0" fontId="9" fillId="0" borderId="0" xfId="0" applyFont="1" applyAlignment="1">
      <alignment horizontal="right"/>
    </xf>
    <xf numFmtId="187" fontId="9" fillId="0" borderId="0" xfId="0" applyNumberFormat="1" applyFont="1" applyAlignment="1" applyProtection="1">
      <alignment horizontal="right"/>
      <protection locked="0"/>
    </xf>
    <xf numFmtId="165" fontId="12" fillId="0" borderId="0" xfId="2" applyNumberFormat="1" applyFont="1" applyFill="1" applyAlignment="1" applyProtection="1">
      <alignment horizontal="right"/>
    </xf>
    <xf numFmtId="165" fontId="34" fillId="0" borderId="0" xfId="2" applyNumberFormat="1" applyFont="1" applyAlignment="1">
      <alignment horizontal="center"/>
    </xf>
    <xf numFmtId="187" fontId="9" fillId="0" borderId="0" xfId="0" applyNumberFormat="1" applyFont="1" applyAlignment="1">
      <alignment horizontal="right"/>
    </xf>
    <xf numFmtId="0" fontId="9" fillId="0" borderId="0" xfId="0" applyFont="1" applyAlignment="1">
      <alignment horizontal="left"/>
    </xf>
    <xf numFmtId="170" fontId="9" fillId="0" borderId="0" xfId="1" applyNumberFormat="1" applyFont="1" applyAlignment="1">
      <alignment horizontal="right"/>
    </xf>
    <xf numFmtId="43" fontId="9" fillId="0" borderId="0" xfId="1" applyFont="1" applyAlignment="1">
      <alignment horizontal="right"/>
    </xf>
    <xf numFmtId="170" fontId="9" fillId="0" borderId="0" xfId="1" applyNumberFormat="1" applyFont="1" applyAlignment="1" applyProtection="1">
      <alignment horizontal="right"/>
      <protection locked="0"/>
    </xf>
    <xf numFmtId="187" fontId="0" fillId="0" borderId="0" xfId="0" applyNumberFormat="1"/>
    <xf numFmtId="170" fontId="9" fillId="0" borderId="0" xfId="0" applyNumberFormat="1" applyFont="1" applyAlignment="1">
      <alignment horizontal="right"/>
    </xf>
    <xf numFmtId="44" fontId="21" fillId="0" borderId="0" xfId="2" applyFont="1" applyFill="1"/>
    <xf numFmtId="44" fontId="0" fillId="0" borderId="0" xfId="2" applyFont="1" applyFill="1"/>
    <xf numFmtId="173" fontId="12" fillId="5" borderId="0" xfId="0" applyNumberFormat="1" applyFont="1" applyFill="1"/>
    <xf numFmtId="187" fontId="0" fillId="0" borderId="7" xfId="0" applyNumberFormat="1" applyBorder="1" applyAlignment="1">
      <alignment horizontal="right"/>
    </xf>
    <xf numFmtId="44" fontId="16" fillId="0" borderId="0" xfId="2" applyFont="1" applyFill="1" applyAlignment="1" applyProtection="1">
      <alignment horizontal="center"/>
    </xf>
    <xf numFmtId="44" fontId="16" fillId="4" borderId="0" xfId="2" applyFont="1" applyFill="1" applyAlignment="1" applyProtection="1">
      <alignment horizontal="center"/>
    </xf>
    <xf numFmtId="6" fontId="3" fillId="0" borderId="0" xfId="0" applyNumberFormat="1" applyFont="1"/>
    <xf numFmtId="6" fontId="3" fillId="0" borderId="12" xfId="0" applyNumberFormat="1" applyFont="1" applyBorder="1"/>
    <xf numFmtId="165" fontId="3" fillId="0" borderId="0" xfId="2" applyNumberFormat="1" applyFont="1" applyBorder="1"/>
    <xf numFmtId="165" fontId="3" fillId="0" borderId="13" xfId="2" applyNumberFormat="1" applyFont="1" applyBorder="1"/>
    <xf numFmtId="6" fontId="3" fillId="0" borderId="14" xfId="0" applyNumberFormat="1" applyFont="1" applyBorder="1"/>
    <xf numFmtId="165" fontId="3" fillId="0" borderId="15" xfId="2" applyNumberFormat="1" applyFont="1" applyBorder="1"/>
    <xf numFmtId="165" fontId="3" fillId="0" borderId="16" xfId="2" applyNumberFormat="1" applyFont="1" applyBorder="1"/>
    <xf numFmtId="168" fontId="34" fillId="0" borderId="0" xfId="2" applyNumberFormat="1" applyFont="1" applyBorder="1"/>
    <xf numFmtId="168" fontId="34" fillId="0" borderId="15" xfId="2" applyNumberFormat="1" applyFont="1" applyBorder="1"/>
    <xf numFmtId="6" fontId="3" fillId="0" borderId="1" xfId="0" applyNumberFormat="1" applyFont="1" applyBorder="1"/>
    <xf numFmtId="168" fontId="34" fillId="0" borderId="11" xfId="2" applyNumberFormat="1" applyFont="1" applyBorder="1"/>
    <xf numFmtId="165" fontId="3" fillId="0" borderId="11" xfId="2" applyNumberFormat="1" applyFont="1" applyBorder="1"/>
    <xf numFmtId="165" fontId="3" fillId="0" borderId="11" xfId="0" applyNumberFormat="1" applyFont="1" applyBorder="1"/>
    <xf numFmtId="165" fontId="3" fillId="0" borderId="7" xfId="0" applyNumberFormat="1" applyFont="1" applyBorder="1"/>
    <xf numFmtId="0" fontId="5" fillId="0" borderId="1" xfId="0" applyFont="1" applyBorder="1" applyAlignment="1">
      <alignment horizontal="center"/>
    </xf>
    <xf numFmtId="0" fontId="34" fillId="0" borderId="11" xfId="0" applyFont="1" applyBorder="1" applyAlignment="1">
      <alignment horizontal="center"/>
    </xf>
    <xf numFmtId="0" fontId="3" fillId="0" borderId="11" xfId="0" applyNumberFormat="1" applyFont="1" applyBorder="1" applyAlignment="1">
      <alignment horizontal="center"/>
    </xf>
    <xf numFmtId="0" fontId="3" fillId="0" borderId="7" xfId="0" applyNumberFormat="1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168" fontId="8" fillId="0" borderId="11" xfId="2" applyNumberFormat="1" applyFont="1" applyBorder="1"/>
    <xf numFmtId="168" fontId="8" fillId="0" borderId="0" xfId="2" applyNumberFormat="1" applyFont="1" applyBorder="1"/>
    <xf numFmtId="168" fontId="8" fillId="0" borderId="15" xfId="2" applyNumberFormat="1" applyFont="1" applyBorder="1"/>
    <xf numFmtId="37" fontId="12" fillId="0" borderId="0" xfId="0" applyNumberFormat="1" applyFont="1" applyAlignment="1" applyProtection="1">
      <alignment horizontal="center"/>
    </xf>
    <xf numFmtId="37" fontId="16" fillId="0" borderId="0" xfId="0" applyNumberFormat="1" applyFont="1" applyAlignment="1" applyProtection="1">
      <alignment horizontal="right"/>
    </xf>
    <xf numFmtId="9" fontId="0" fillId="0" borderId="12" xfId="0" applyNumberFormat="1" applyBorder="1" applyAlignment="1">
      <alignment horizontal="left"/>
    </xf>
    <xf numFmtId="1" fontId="0" fillId="0" borderId="25" xfId="0" applyNumberFormat="1" applyBorder="1" applyAlignment="1">
      <alignment horizontal="center"/>
    </xf>
    <xf numFmtId="37" fontId="3" fillId="0" borderId="0" xfId="0" applyNumberFormat="1" applyFont="1"/>
    <xf numFmtId="179" fontId="2" fillId="0" borderId="0" xfId="0" applyNumberFormat="1" applyFont="1" applyAlignment="1" applyProtection="1">
      <alignment horizontal="left"/>
    </xf>
    <xf numFmtId="10" fontId="26" fillId="0" borderId="0" xfId="0" applyNumberFormat="1" applyFont="1" applyProtection="1">
      <protection locked="0"/>
    </xf>
    <xf numFmtId="179" fontId="26" fillId="0" borderId="0" xfId="0" applyNumberFormat="1" applyFont="1" applyProtection="1">
      <protection locked="0"/>
    </xf>
    <xf numFmtId="9" fontId="2" fillId="6" borderId="0" xfId="3" applyFill="1"/>
    <xf numFmtId="5" fontId="0" fillId="5" borderId="0" xfId="0" applyNumberFormat="1" applyFill="1" applyProtection="1"/>
    <xf numFmtId="165" fontId="9" fillId="0" borderId="0" xfId="2" applyNumberFormat="1" applyFont="1" applyAlignment="1">
      <alignment horizontal="center"/>
    </xf>
    <xf numFmtId="0" fontId="5" fillId="0" borderId="0" xfId="0" applyFont="1" applyAlignment="1" applyProtection="1">
      <protection locked="0"/>
    </xf>
    <xf numFmtId="175" fontId="8" fillId="0" borderId="0" xfId="3" applyNumberFormat="1" applyFont="1"/>
    <xf numFmtId="179" fontId="5" fillId="0" borderId="0" xfId="0" applyNumberFormat="1" applyFont="1" applyAlignment="1" applyProtection="1">
      <alignment horizontal="left"/>
    </xf>
    <xf numFmtId="10" fontId="9" fillId="0" borderId="0" xfId="0" applyNumberFormat="1" applyFont="1" applyProtection="1">
      <protection locked="0"/>
    </xf>
    <xf numFmtId="179" fontId="9" fillId="0" borderId="0" xfId="0" applyNumberFormat="1" applyFont="1" applyProtection="1">
      <protection locked="0"/>
    </xf>
    <xf numFmtId="0" fontId="34" fillId="0" borderId="0" xfId="0" applyFont="1" applyAlignment="1">
      <alignment horizontal="center"/>
    </xf>
    <xf numFmtId="44" fontId="34" fillId="4" borderId="0" xfId="2" applyFont="1" applyFill="1"/>
    <xf numFmtId="44" fontId="8" fillId="0" borderId="0" xfId="2" applyFont="1"/>
    <xf numFmtId="170" fontId="34" fillId="0" borderId="0" xfId="1" applyNumberFormat="1" applyFont="1"/>
    <xf numFmtId="165" fontId="34" fillId="0" borderId="0" xfId="2" applyNumberFormat="1" applyFont="1"/>
    <xf numFmtId="165" fontId="2" fillId="0" borderId="0" xfId="2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5" fillId="0" borderId="0" xfId="0" applyFont="1" applyAlignment="1">
      <alignment horizontal="right"/>
    </xf>
    <xf numFmtId="165" fontId="0" fillId="0" borderId="0" xfId="2" applyNumberFormat="1" applyFont="1" applyAlignment="1">
      <alignment horizontal="center"/>
    </xf>
    <xf numFmtId="5" fontId="14" fillId="5" borderId="0" xfId="0" applyNumberFormat="1" applyFont="1" applyFill="1"/>
    <xf numFmtId="37" fontId="14" fillId="5" borderId="0" xfId="0" applyNumberFormat="1" applyFont="1" applyFill="1"/>
    <xf numFmtId="165" fontId="12" fillId="5" borderId="0" xfId="2" applyNumberFormat="1" applyFont="1" applyFill="1" applyAlignment="1" applyProtection="1">
      <alignment horizontal="right"/>
    </xf>
    <xf numFmtId="2" fontId="0" fillId="0" borderId="0" xfId="0" applyNumberFormat="1"/>
    <xf numFmtId="7" fontId="0" fillId="0" borderId="0" xfId="0" applyNumberFormat="1"/>
    <xf numFmtId="43" fontId="7" fillId="0" borderId="0" xfId="2" applyNumberFormat="1" applyFont="1"/>
    <xf numFmtId="165" fontId="7" fillId="0" borderId="0" xfId="2" applyNumberFormat="1" applyFont="1"/>
    <xf numFmtId="165" fontId="12" fillId="5" borderId="0" xfId="2" applyNumberFormat="1" applyFont="1" applyFill="1"/>
    <xf numFmtId="37" fontId="35" fillId="0" borderId="0" xfId="0" applyNumberFormat="1" applyFont="1" applyAlignment="1" applyProtection="1">
      <alignment horizontal="right"/>
    </xf>
    <xf numFmtId="236" fontId="0" fillId="0" borderId="0" xfId="0" applyNumberFormat="1" applyAlignment="1">
      <alignment horizontal="left"/>
    </xf>
    <xf numFmtId="168" fontId="2" fillId="0" borderId="0" xfId="2" applyNumberFormat="1"/>
    <xf numFmtId="0" fontId="0" fillId="0" borderId="4" xfId="0" applyBorder="1" applyAlignment="1">
      <alignment horizontal="center"/>
    </xf>
    <xf numFmtId="0" fontId="0" fillId="0" borderId="3" xfId="0" applyBorder="1"/>
    <xf numFmtId="170" fontId="3" fillId="0" borderId="0" xfId="1" applyNumberFormat="1" applyFont="1"/>
    <xf numFmtId="44" fontId="2" fillId="0" borderId="0" xfId="2"/>
    <xf numFmtId="170" fontId="2" fillId="0" borderId="0" xfId="2" applyNumberFormat="1"/>
    <xf numFmtId="170" fontId="3" fillId="0" borderId="0" xfId="1" quotePrefix="1" applyNumberFormat="1" applyFont="1"/>
    <xf numFmtId="170" fontId="0" fillId="0" borderId="0" xfId="1" applyNumberFormat="1" applyFont="1"/>
    <xf numFmtId="172" fontId="0" fillId="0" borderId="0" xfId="0" applyNumberFormat="1" applyFill="1"/>
    <xf numFmtId="0" fontId="36" fillId="0" borderId="0" xfId="0" applyFont="1"/>
    <xf numFmtId="8" fontId="3" fillId="0" borderId="0" xfId="0" applyNumberFormat="1" applyFont="1"/>
    <xf numFmtId="173" fontId="3" fillId="0" borderId="0" xfId="0" applyNumberFormat="1" applyFont="1"/>
    <xf numFmtId="1" fontId="3" fillId="0" borderId="0" xfId="0" applyNumberFormat="1" applyFont="1"/>
    <xf numFmtId="0" fontId="5" fillId="0" borderId="0" xfId="0" applyFont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8" fillId="0" borderId="0" xfId="0" applyFont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r>
              <a:rPr lang="en-US"/>
              <a:t>Cash Flow Summary</a:t>
            </a:r>
          </a:p>
        </c:rich>
      </c:tx>
      <c:layout>
        <c:manualLayout>
          <c:xMode val="edge"/>
          <c:yMode val="edge"/>
          <c:x val="0.4142990299966674"/>
          <c:y val="3.71634674437833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192925056858374E-2"/>
          <c:y val="0.20608831946098016"/>
          <c:w val="0.62025803054098771"/>
          <c:h val="0.64867143174603592"/>
        </c:manualLayout>
      </c:layout>
      <c:barChart>
        <c:barDir val="col"/>
        <c:grouping val="stacked"/>
        <c:varyColors val="0"/>
        <c:ser>
          <c:idx val="6"/>
          <c:order val="3"/>
          <c:tx>
            <c:strRef>
              <c:f>'[5]Total Cash flows'!$A$1042</c:f>
              <c:strCache>
                <c:ptCount val="1"/>
                <c:pt idx="0">
                  <c:v>Outflows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1.1808219178082191</c:v>
                </c:pt>
                <c:pt idx="1">
                  <c:v>2.1808219178082191</c:v>
                </c:pt>
                <c:pt idx="2">
                  <c:v>3.1835616438356165</c:v>
                </c:pt>
                <c:pt idx="3">
                  <c:v>4.183561643835616</c:v>
                </c:pt>
                <c:pt idx="4">
                  <c:v>5.183561643835616</c:v>
                </c:pt>
                <c:pt idx="5">
                  <c:v>6.183561643835616</c:v>
                </c:pt>
                <c:pt idx="6">
                  <c:v>7.1863013698630134</c:v>
                </c:pt>
                <c:pt idx="7">
                  <c:v>8.1863013698630134</c:v>
                </c:pt>
                <c:pt idx="8">
                  <c:v>9.1863013698630134</c:v>
                </c:pt>
                <c:pt idx="9">
                  <c:v>10.186301369863013</c:v>
                </c:pt>
              </c:numCache>
            </c:numRef>
          </c:cat>
          <c:val>
            <c:numRef>
              <c:f>'[5]Total Cash flows'!$B$1042</c:f>
              <c:numCache>
                <c:formatCode>General</c:formatCode>
                <c:ptCount val="1"/>
                <c:pt idx="0">
                  <c:v>-94441.227386414874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9-4914-AB3F-5A0060F32DB6}"/>
            </c:ext>
          </c:extLst>
        </c:ser>
        <c:ser>
          <c:idx val="0"/>
          <c:order val="4"/>
          <c:tx>
            <c:strRef>
              <c:f>'[5]Total Cash flows'!$A$1043</c:f>
              <c:strCache>
                <c:ptCount val="1"/>
                <c:pt idx="0">
                  <c:v>Fees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1.1808219178082191</c:v>
                </c:pt>
                <c:pt idx="1">
                  <c:v>2.1808219178082191</c:v>
                </c:pt>
                <c:pt idx="2">
                  <c:v>3.1835616438356165</c:v>
                </c:pt>
                <c:pt idx="3">
                  <c:v>4.183561643835616</c:v>
                </c:pt>
                <c:pt idx="4">
                  <c:v>5.183561643835616</c:v>
                </c:pt>
                <c:pt idx="5">
                  <c:v>6.183561643835616</c:v>
                </c:pt>
                <c:pt idx="6">
                  <c:v>7.1863013698630134</c:v>
                </c:pt>
                <c:pt idx="7">
                  <c:v>8.1863013698630134</c:v>
                </c:pt>
                <c:pt idx="8">
                  <c:v>9.1863013698630134</c:v>
                </c:pt>
                <c:pt idx="9">
                  <c:v>10.186301369863013</c:v>
                </c:pt>
              </c:numCache>
            </c:numRef>
          </c:cat>
          <c:val>
            <c:numRef>
              <c:f>'[5]Total Cash flows'!$B$1043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9-4914-AB3F-5A0060F32DB6}"/>
            </c:ext>
          </c:extLst>
        </c:ser>
        <c:ser>
          <c:idx val="1"/>
          <c:order val="5"/>
          <c:tx>
            <c:strRef>
              <c:f>'[5]Total Cash flows'!$A$1044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1.1808219178082191</c:v>
                </c:pt>
                <c:pt idx="1">
                  <c:v>2.1808219178082191</c:v>
                </c:pt>
                <c:pt idx="2">
                  <c:v>3.1835616438356165</c:v>
                </c:pt>
                <c:pt idx="3">
                  <c:v>4.183561643835616</c:v>
                </c:pt>
                <c:pt idx="4">
                  <c:v>5.183561643835616</c:v>
                </c:pt>
                <c:pt idx="5">
                  <c:v>6.183561643835616</c:v>
                </c:pt>
                <c:pt idx="6">
                  <c:v>7.1863013698630134</c:v>
                </c:pt>
                <c:pt idx="7">
                  <c:v>8.1863013698630134</c:v>
                </c:pt>
                <c:pt idx="8">
                  <c:v>9.1863013698630134</c:v>
                </c:pt>
                <c:pt idx="9">
                  <c:v>10.186301369863013</c:v>
                </c:pt>
              </c:numCache>
            </c:numRef>
          </c:cat>
          <c:val>
            <c:numRef>
              <c:f>'[5]Total Cash flows'!$B$1044:$K$1044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9-4914-AB3F-5A0060F32DB6}"/>
            </c:ext>
          </c:extLst>
        </c:ser>
        <c:ser>
          <c:idx val="2"/>
          <c:order val="6"/>
          <c:tx>
            <c:strRef>
              <c:f>'[5]Total Cash flows'!$A$1045</c:f>
              <c:strCache>
                <c:ptCount val="1"/>
                <c:pt idx="0">
                  <c:v>Terminal Value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1.1808219178082191</c:v>
                </c:pt>
                <c:pt idx="1">
                  <c:v>2.1808219178082191</c:v>
                </c:pt>
                <c:pt idx="2">
                  <c:v>3.1835616438356165</c:v>
                </c:pt>
                <c:pt idx="3">
                  <c:v>4.183561643835616</c:v>
                </c:pt>
                <c:pt idx="4">
                  <c:v>5.183561643835616</c:v>
                </c:pt>
                <c:pt idx="5">
                  <c:v>6.183561643835616</c:v>
                </c:pt>
                <c:pt idx="6">
                  <c:v>7.1863013698630134</c:v>
                </c:pt>
                <c:pt idx="7">
                  <c:v>8.1863013698630134</c:v>
                </c:pt>
                <c:pt idx="8">
                  <c:v>9.1863013698630134</c:v>
                </c:pt>
                <c:pt idx="9">
                  <c:v>10.186301369863013</c:v>
                </c:pt>
              </c:numCache>
            </c:numRef>
          </c:cat>
          <c:val>
            <c:numRef>
              <c:f>'[5]Total Cash flows'!$B$1045:$K$1045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A9-4914-AB3F-5A0060F32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848809551"/>
        <c:axId val="1"/>
      </c:barChart>
      <c:lineChart>
        <c:grouping val="standard"/>
        <c:varyColors val="0"/>
        <c:ser>
          <c:idx val="3"/>
          <c:order val="0"/>
          <c:tx>
            <c:strRef>
              <c:f>'[5]Total Cash flows'!$A$1039</c:f>
              <c:strCache>
                <c:ptCount val="1"/>
                <c:pt idx="0">
                  <c:v>Expected cumulative cash flows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9933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1.1808219178082191</c:v>
                </c:pt>
                <c:pt idx="1">
                  <c:v>2.1808219178082191</c:v>
                </c:pt>
                <c:pt idx="2">
                  <c:v>3.1835616438356165</c:v>
                </c:pt>
                <c:pt idx="3">
                  <c:v>4.183561643835616</c:v>
                </c:pt>
                <c:pt idx="4">
                  <c:v>5.183561643835616</c:v>
                </c:pt>
                <c:pt idx="5">
                  <c:v>6.183561643835616</c:v>
                </c:pt>
                <c:pt idx="6">
                  <c:v>7.1863013698630134</c:v>
                </c:pt>
                <c:pt idx="7">
                  <c:v>8.1863013698630134</c:v>
                </c:pt>
                <c:pt idx="8">
                  <c:v>9.1863013698630134</c:v>
                </c:pt>
                <c:pt idx="9">
                  <c:v>10.186301369863013</c:v>
                </c:pt>
              </c:numCache>
            </c:numRef>
          </c:cat>
          <c:val>
            <c:numRef>
              <c:f>'[5]Total Cash flows'!$B$1039:$K$1039</c:f>
              <c:numCache>
                <c:formatCode>General</c:formatCode>
                <c:ptCount val="10"/>
                <c:pt idx="0">
                  <c:v>-94441.227386414874</c:v>
                </c:pt>
                <c:pt idx="1">
                  <c:v>-80266.844087633159</c:v>
                </c:pt>
                <c:pt idx="2">
                  <c:v>-68024.404478414319</c:v>
                </c:pt>
                <c:pt idx="3">
                  <c:v>-57878.212499827714</c:v>
                </c:pt>
                <c:pt idx="4">
                  <c:v>-48149.296059876564</c:v>
                </c:pt>
                <c:pt idx="5">
                  <c:v>-38717.075215529454</c:v>
                </c:pt>
                <c:pt idx="6">
                  <c:v>-30218.007969218022</c:v>
                </c:pt>
                <c:pt idx="7">
                  <c:v>-21870.255375788562</c:v>
                </c:pt>
                <c:pt idx="8">
                  <c:v>-13534.936984894086</c:v>
                </c:pt>
                <c:pt idx="9">
                  <c:v>-5208.7539476898837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A9-4914-AB3F-5A0060F32DB6}"/>
            </c:ext>
          </c:extLst>
        </c:ser>
        <c:ser>
          <c:idx val="4"/>
          <c:order val="1"/>
          <c:tx>
            <c:strRef>
              <c:f>'[5]Total Cash flows'!$A$1040</c:f>
              <c:strCache>
                <c:ptCount val="1"/>
                <c:pt idx="0">
                  <c:v>Cumulative P5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1.1808219178082191</c:v>
                </c:pt>
                <c:pt idx="1">
                  <c:v>2.1808219178082191</c:v>
                </c:pt>
                <c:pt idx="2">
                  <c:v>3.1835616438356165</c:v>
                </c:pt>
                <c:pt idx="3">
                  <c:v>4.183561643835616</c:v>
                </c:pt>
                <c:pt idx="4">
                  <c:v>5.183561643835616</c:v>
                </c:pt>
                <c:pt idx="5">
                  <c:v>6.183561643835616</c:v>
                </c:pt>
                <c:pt idx="6">
                  <c:v>7.1863013698630134</c:v>
                </c:pt>
                <c:pt idx="7">
                  <c:v>8.1863013698630134</c:v>
                </c:pt>
                <c:pt idx="8">
                  <c:v>9.1863013698630134</c:v>
                </c:pt>
                <c:pt idx="9">
                  <c:v>10.186301369863013</c:v>
                </c:pt>
              </c:numCache>
            </c:numRef>
          </c:cat>
          <c:val>
            <c:numRef>
              <c:f>'[5]Total Cash flows'!$B$1040:$K$1040</c:f>
              <c:numCache>
                <c:formatCode>General</c:formatCode>
                <c:ptCount val="10"/>
                <c:pt idx="0">
                  <c:v>-102979.26932145249</c:v>
                </c:pt>
                <c:pt idx="1">
                  <c:v>-88989.754347135837</c:v>
                </c:pt>
                <c:pt idx="2">
                  <c:v>-77066.880230918134</c:v>
                </c:pt>
                <c:pt idx="3">
                  <c:v>-67225.7898177467</c:v>
                </c:pt>
                <c:pt idx="4">
                  <c:v>-57773.805179599884</c:v>
                </c:pt>
                <c:pt idx="5">
                  <c:v>-48597.76811943241</c:v>
                </c:pt>
                <c:pt idx="6">
                  <c:v>-40307.675681769157</c:v>
                </c:pt>
                <c:pt idx="7">
                  <c:v>-32157.828605358038</c:v>
                </c:pt>
                <c:pt idx="8">
                  <c:v>-24020.415731481909</c:v>
                </c:pt>
                <c:pt idx="9">
                  <c:v>-15892.473644375728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A9-4914-AB3F-5A0060F32DB6}"/>
            </c:ext>
          </c:extLst>
        </c:ser>
        <c:ser>
          <c:idx val="5"/>
          <c:order val="2"/>
          <c:tx>
            <c:strRef>
              <c:f>'[5]Total Cash flows'!$A$1041</c:f>
              <c:strCache>
                <c:ptCount val="1"/>
                <c:pt idx="0">
                  <c:v>Cumulative P95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1.1808219178082191</c:v>
                </c:pt>
                <c:pt idx="1">
                  <c:v>2.1808219178082191</c:v>
                </c:pt>
                <c:pt idx="2">
                  <c:v>3.1835616438356165</c:v>
                </c:pt>
                <c:pt idx="3">
                  <c:v>4.183561643835616</c:v>
                </c:pt>
                <c:pt idx="4">
                  <c:v>5.183561643835616</c:v>
                </c:pt>
                <c:pt idx="5">
                  <c:v>6.183561643835616</c:v>
                </c:pt>
                <c:pt idx="6">
                  <c:v>7.1863013698630134</c:v>
                </c:pt>
                <c:pt idx="7">
                  <c:v>8.1863013698630134</c:v>
                </c:pt>
                <c:pt idx="8">
                  <c:v>9.1863013698630134</c:v>
                </c:pt>
                <c:pt idx="9">
                  <c:v>10.186301369863013</c:v>
                </c:pt>
              </c:numCache>
            </c:numRef>
          </c:cat>
          <c:val>
            <c:numRef>
              <c:f>'[5]Total Cash flows'!$B$1041:$K$1041</c:f>
              <c:numCache>
                <c:formatCode>General</c:formatCode>
                <c:ptCount val="10"/>
                <c:pt idx="0">
                  <c:v>-85813.833361412326</c:v>
                </c:pt>
                <c:pt idx="1">
                  <c:v>-71457.593264107913</c:v>
                </c:pt>
                <c:pt idx="2">
                  <c:v>-58893.588872987442</c:v>
                </c:pt>
                <c:pt idx="3">
                  <c:v>-48451.350813737539</c:v>
                </c:pt>
                <c:pt idx="4">
                  <c:v>-38454.858225386481</c:v>
                </c:pt>
                <c:pt idx="5">
                  <c:v>-28781.182741079203</c:v>
                </c:pt>
                <c:pt idx="6">
                  <c:v>-20075.304993887228</c:v>
                </c:pt>
                <c:pt idx="7">
                  <c:v>-11531.696548901557</c:v>
                </c:pt>
                <c:pt idx="8">
                  <c:v>-3000.5223064508755</c:v>
                </c:pt>
                <c:pt idx="9">
                  <c:v>5521.8485413799863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A9-4914-AB3F-5A0060F32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8809551"/>
        <c:axId val="1"/>
      </c:lineChart>
      <c:catAx>
        <c:axId val="1848809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MS Sans Serif"/>
                    <a:ea typeface="MS Sans Serif"/>
                    <a:cs typeface="MS Sans Serif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36429742292810413"/>
              <c:y val="0.88516622457011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848809551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txPr>
          <a:bodyPr/>
          <a:lstStyle/>
          <a:p>
            <a:pPr>
              <a:defRPr sz="735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</c:legendEntry>
      <c:layout>
        <c:manualLayout>
          <c:xMode val="edge"/>
          <c:yMode val="edge"/>
          <c:x val="0.7321663892182485"/>
          <c:y val="0.28041525434854675"/>
          <c:w val="0.22619774626254829"/>
          <c:h val="0.3817701655588648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MS Sans Serif"/>
              <a:ea typeface="MS Sans Serif"/>
              <a:cs typeface="MS Sans Serif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5185255886011219"/>
          <c:y val="2.86259541984732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6700156531628"/>
          <c:y val="0.1316793893129771"/>
          <c:w val="0.80864360018727532"/>
          <c:h val="0.6774809160305344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forwcurv!$H$10:$H$37</c:f>
              <c:numCache>
                <c:formatCode>_("$"* #,##0.00_);_("$"* \(#,##0.00\);_("$"* "-"??_);_(@_)</c:formatCode>
                <c:ptCount val="28"/>
                <c:pt idx="0">
                  <c:v>2.5796409369778184</c:v>
                </c:pt>
                <c:pt idx="1">
                  <c:v>2.254563666728064</c:v>
                </c:pt>
                <c:pt idx="2">
                  <c:v>2.3475866256440852</c:v>
                </c:pt>
                <c:pt idx="3">
                  <c:v>3.156314972098508</c:v>
                </c:pt>
                <c:pt idx="4">
                  <c:v>6.6333706187838546</c:v>
                </c:pt>
                <c:pt idx="5">
                  <c:v>4.5845934247091584</c:v>
                </c:pt>
                <c:pt idx="6">
                  <c:v>3.6008182170131193</c:v>
                </c:pt>
                <c:pt idx="7">
                  <c:v>3.6910660511828159</c:v>
                </c:pt>
                <c:pt idx="8">
                  <c:v>3.9532366276941224</c:v>
                </c:pt>
                <c:pt idx="9">
                  <c:v>3.8621622645927598</c:v>
                </c:pt>
                <c:pt idx="10">
                  <c:v>3.5250402612704517</c:v>
                </c:pt>
                <c:pt idx="11">
                  <c:v>3.7548027762743317</c:v>
                </c:pt>
                <c:pt idx="12">
                  <c:v>4.3660985786259987</c:v>
                </c:pt>
                <c:pt idx="13">
                  <c:v>4.0299141633794298</c:v>
                </c:pt>
                <c:pt idx="14">
                  <c:v>3.8264071510219524</c:v>
                </c:pt>
                <c:pt idx="15">
                  <c:v>4.1875527092379832</c:v>
                </c:pt>
                <c:pt idx="16">
                  <c:v>4.206436385911287</c:v>
                </c:pt>
                <c:pt idx="17">
                  <c:v>3.7819595701877735</c:v>
                </c:pt>
                <c:pt idx="18">
                  <c:v>4.7406887113114964</c:v>
                </c:pt>
                <c:pt idx="19">
                  <c:v>3.9284870011320034</c:v>
                </c:pt>
                <c:pt idx="20">
                  <c:v>4.4316002640045404</c:v>
                </c:pt>
                <c:pt idx="21">
                  <c:v>4.9810796229998262</c:v>
                </c:pt>
                <c:pt idx="22">
                  <c:v>4.379106346354436</c:v>
                </c:pt>
                <c:pt idx="23">
                  <c:v>4.5320154563349222</c:v>
                </c:pt>
                <c:pt idx="24">
                  <c:v>4.7581188570075783</c:v>
                </c:pt>
                <c:pt idx="25">
                  <c:v>5.0933136828298231</c:v>
                </c:pt>
                <c:pt idx="26">
                  <c:v>5.4028981824547637</c:v>
                </c:pt>
                <c:pt idx="27">
                  <c:v>4.2259987781205695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41C-48B5-8EFA-A7C6E4D0D34C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forwcurv!$I$10:$I$37</c:f>
              <c:numCache>
                <c:formatCode>_("$"* #,##0.00_);_("$"* \(#,##0.00\);_("$"* "-"??_);_(@_)</c:formatCode>
                <c:ptCount val="28"/>
                <c:pt idx="0">
                  <c:v>2.056890710117766</c:v>
                </c:pt>
                <c:pt idx="1">
                  <c:v>1.631990092471745</c:v>
                </c:pt>
                <c:pt idx="2">
                  <c:v>1.6507265526605359</c:v>
                </c:pt>
                <c:pt idx="3">
                  <c:v>2.8233778626374271</c:v>
                </c:pt>
                <c:pt idx="4">
                  <c:v>6.1123632706507314</c:v>
                </c:pt>
                <c:pt idx="5">
                  <c:v>4.1142443685420815</c:v>
                </c:pt>
                <c:pt idx="6">
                  <c:v>3.0508842101231313</c:v>
                </c:pt>
                <c:pt idx="7">
                  <c:v>3.1404124026611711</c:v>
                </c:pt>
                <c:pt idx="8">
                  <c:v>3.5584787674243921</c:v>
                </c:pt>
                <c:pt idx="9">
                  <c:v>3.4260283586434785</c:v>
                </c:pt>
                <c:pt idx="10">
                  <c:v>3.0595225809410773</c:v>
                </c:pt>
                <c:pt idx="11">
                  <c:v>3.228008662686729</c:v>
                </c:pt>
                <c:pt idx="12">
                  <c:v>3.8774419516742706</c:v>
                </c:pt>
                <c:pt idx="13">
                  <c:v>3.6819286257619517</c:v>
                </c:pt>
                <c:pt idx="14">
                  <c:v>3.1811118691925242</c:v>
                </c:pt>
                <c:pt idx="15">
                  <c:v>3.5622499124541407</c:v>
                </c:pt>
                <c:pt idx="16">
                  <c:v>3.6256828436783928</c:v>
                </c:pt>
                <c:pt idx="17">
                  <c:v>3.4193585979447332</c:v>
                </c:pt>
                <c:pt idx="18">
                  <c:v>4.3602622259087838</c:v>
                </c:pt>
                <c:pt idx="19">
                  <c:v>3.4005101898688341</c:v>
                </c:pt>
                <c:pt idx="20">
                  <c:v>3.8314928504213417</c:v>
                </c:pt>
                <c:pt idx="21">
                  <c:v>4.4808402144110211</c:v>
                </c:pt>
                <c:pt idx="22">
                  <c:v>3.9483066557906414</c:v>
                </c:pt>
                <c:pt idx="23">
                  <c:v>4.1333057275861922</c:v>
                </c:pt>
                <c:pt idx="24">
                  <c:v>4.3785680944123806</c:v>
                </c:pt>
                <c:pt idx="25">
                  <c:v>4.7378540997721883</c:v>
                </c:pt>
                <c:pt idx="26">
                  <c:v>4.8993392875005588</c:v>
                </c:pt>
                <c:pt idx="27">
                  <c:v>3.6766220662224249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41C-48B5-8EFA-A7C6E4D0D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273999"/>
        <c:axId val="1"/>
      </c:lineChart>
      <c:catAx>
        <c:axId val="1979273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703811615490804"/>
              <c:y val="0.88549618320610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0864259549132647E-2"/>
              <c:y val="0.43702290076335876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9273999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0699609977032651"/>
          <c:y val="0.94465648854961837"/>
          <c:w val="0.633746129408857"/>
          <c:h val="4.1984732824427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123825</xdr:rowOff>
    </xdr:from>
    <xdr:to>
      <xdr:col>8</xdr:col>
      <xdr:colOff>28575</xdr:colOff>
      <xdr:row>33</xdr:row>
      <xdr:rowOff>9525</xdr:rowOff>
    </xdr:to>
    <xdr:graphicFrame macro="">
      <xdr:nvGraphicFramePr>
        <xdr:cNvPr id="1028" name="Chart 4">
          <a:extLst>
            <a:ext uri="{FF2B5EF4-FFF2-40B4-BE49-F238E27FC236}">
              <a16:creationId xmlns:a16="http://schemas.microsoft.com/office/drawing/2014/main" id="{6DA959DA-8B07-C29D-5055-FE5EA94D6F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6</xdr:row>
      <xdr:rowOff>9525</xdr:rowOff>
    </xdr:from>
    <xdr:to>
      <xdr:col>17</xdr:col>
      <xdr:colOff>9525</xdr:colOff>
      <xdr:row>36</xdr:row>
      <xdr:rowOff>142875</xdr:rowOff>
    </xdr:to>
    <xdr:graphicFrame macro="">
      <xdr:nvGraphicFramePr>
        <xdr:cNvPr id="2050" name="Chart 2">
          <a:extLst>
            <a:ext uri="{FF2B5EF4-FFF2-40B4-BE49-F238E27FC236}">
              <a16:creationId xmlns:a16="http://schemas.microsoft.com/office/drawing/2014/main" id="{0C08526D-51B6-B428-2153-ED7F77AE5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cf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FUE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in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grap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21687.040000000001</v>
          </cell>
          <cell r="B2">
            <v>15575.226000000001</v>
          </cell>
          <cell r="C2">
            <v>13222.39</v>
          </cell>
          <cell r="D2">
            <v>13061.89</v>
          </cell>
          <cell r="E2">
            <v>13061.89</v>
          </cell>
          <cell r="F2">
            <v>10821.156000000001</v>
          </cell>
          <cell r="G2">
            <v>10791.59</v>
          </cell>
          <cell r="H2">
            <v>10791.59</v>
          </cell>
          <cell r="I2">
            <v>10791.59</v>
          </cell>
          <cell r="J2">
            <v>10821.156000000001</v>
          </cell>
          <cell r="K2">
            <v>10791.59</v>
          </cell>
          <cell r="L2">
            <v>10791.59</v>
          </cell>
          <cell r="M2">
            <v>10275.620000000001</v>
          </cell>
          <cell r="N2">
            <v>10129.415999999999</v>
          </cell>
          <cell r="O2">
            <v>10101.74</v>
          </cell>
        </row>
        <row r="3">
          <cell r="A3">
            <v>21687.040000000001</v>
          </cell>
          <cell r="B3">
            <v>15575.226000000001</v>
          </cell>
          <cell r="C3">
            <v>13222.39</v>
          </cell>
          <cell r="D3">
            <v>13061.89</v>
          </cell>
          <cell r="E3">
            <v>13061.89</v>
          </cell>
          <cell r="F3">
            <v>10821.156000000001</v>
          </cell>
          <cell r="G3">
            <v>10791.59</v>
          </cell>
          <cell r="H3">
            <v>10791.59</v>
          </cell>
          <cell r="I3">
            <v>10791.59</v>
          </cell>
          <cell r="J3">
            <v>10821.156000000001</v>
          </cell>
          <cell r="K3">
            <v>10791.59</v>
          </cell>
          <cell r="L3">
            <v>10791.59</v>
          </cell>
          <cell r="M3">
            <v>10275.620000000001</v>
          </cell>
          <cell r="N3">
            <v>10129.415999999999</v>
          </cell>
          <cell r="O3">
            <v>10101.74</v>
          </cell>
        </row>
        <row r="4">
          <cell r="A4">
            <v>21687.040000000001</v>
          </cell>
          <cell r="B4">
            <v>15575.226000000001</v>
          </cell>
          <cell r="C4">
            <v>13222.39</v>
          </cell>
          <cell r="D4">
            <v>13061.89</v>
          </cell>
          <cell r="E4">
            <v>13061.89</v>
          </cell>
          <cell r="F4">
            <v>10821.156000000001</v>
          </cell>
          <cell r="G4">
            <v>10791.59</v>
          </cell>
          <cell r="H4">
            <v>10791.59</v>
          </cell>
          <cell r="I4">
            <v>10791.59</v>
          </cell>
          <cell r="J4">
            <v>10821.156000000001</v>
          </cell>
          <cell r="K4">
            <v>10791.59</v>
          </cell>
          <cell r="L4">
            <v>10791.59</v>
          </cell>
          <cell r="M4">
            <v>10275.620000000001</v>
          </cell>
          <cell r="N4">
            <v>10129.415999999999</v>
          </cell>
          <cell r="O4">
            <v>10101.74</v>
          </cell>
        </row>
        <row r="5">
          <cell r="A5">
            <v>21687.040000000001</v>
          </cell>
          <cell r="B5">
            <v>15575.226000000001</v>
          </cell>
          <cell r="C5">
            <v>13222.39</v>
          </cell>
          <cell r="D5">
            <v>13061.89</v>
          </cell>
          <cell r="E5">
            <v>13061.89</v>
          </cell>
          <cell r="F5">
            <v>10821.156000000001</v>
          </cell>
          <cell r="G5">
            <v>10791.59</v>
          </cell>
          <cell r="H5">
            <v>10791.59</v>
          </cell>
          <cell r="I5">
            <v>10791.59</v>
          </cell>
          <cell r="J5">
            <v>10821.156000000001</v>
          </cell>
          <cell r="K5">
            <v>10791.59</v>
          </cell>
          <cell r="L5">
            <v>10791.59</v>
          </cell>
          <cell r="M5">
            <v>10275.620000000001</v>
          </cell>
          <cell r="N5">
            <v>10129.415999999999</v>
          </cell>
          <cell r="O5">
            <v>10101.74</v>
          </cell>
        </row>
        <row r="6">
          <cell r="A6">
            <v>21687.040000000001</v>
          </cell>
          <cell r="B6">
            <v>15575.226000000001</v>
          </cell>
          <cell r="C6">
            <v>13222.39</v>
          </cell>
          <cell r="D6">
            <v>13061.89</v>
          </cell>
          <cell r="E6">
            <v>13061.89</v>
          </cell>
          <cell r="F6">
            <v>10821.156000000001</v>
          </cell>
          <cell r="G6">
            <v>10791.59</v>
          </cell>
          <cell r="H6">
            <v>10791.59</v>
          </cell>
          <cell r="I6">
            <v>10791.59</v>
          </cell>
          <cell r="J6">
            <v>10821.156000000001</v>
          </cell>
          <cell r="K6">
            <v>10791.59</v>
          </cell>
          <cell r="L6">
            <v>10791.59</v>
          </cell>
          <cell r="M6">
            <v>10275.620000000001</v>
          </cell>
          <cell r="N6">
            <v>10129.415999999999</v>
          </cell>
          <cell r="O6">
            <v>10101.74</v>
          </cell>
        </row>
        <row r="7">
          <cell r="A7">
            <v>21687.040000000001</v>
          </cell>
          <cell r="B7">
            <v>15575.226000000001</v>
          </cell>
          <cell r="C7">
            <v>13222.39</v>
          </cell>
          <cell r="D7">
            <v>13061.89</v>
          </cell>
          <cell r="E7">
            <v>13061.89</v>
          </cell>
          <cell r="F7">
            <v>10821.156000000001</v>
          </cell>
          <cell r="G7">
            <v>10791.59</v>
          </cell>
          <cell r="H7">
            <v>10791.59</v>
          </cell>
          <cell r="I7">
            <v>10791.59</v>
          </cell>
          <cell r="J7">
            <v>10821.156000000001</v>
          </cell>
          <cell r="K7">
            <v>10791.59</v>
          </cell>
          <cell r="L7">
            <v>10791.59</v>
          </cell>
          <cell r="M7">
            <v>10275.620000000001</v>
          </cell>
          <cell r="N7">
            <v>10129.415999999999</v>
          </cell>
          <cell r="O7">
            <v>10101.74</v>
          </cell>
        </row>
        <row r="8">
          <cell r="A8">
            <v>21687.040000000001</v>
          </cell>
          <cell r="B8">
            <v>15575.226000000001</v>
          </cell>
          <cell r="C8">
            <v>13222.39</v>
          </cell>
          <cell r="D8">
            <v>13061.89</v>
          </cell>
          <cell r="E8">
            <v>13061.89</v>
          </cell>
          <cell r="F8">
            <v>10821.156000000001</v>
          </cell>
          <cell r="G8">
            <v>10791.59</v>
          </cell>
          <cell r="H8">
            <v>10791.59</v>
          </cell>
          <cell r="I8">
            <v>10791.59</v>
          </cell>
          <cell r="J8">
            <v>10821.156000000001</v>
          </cell>
          <cell r="K8">
            <v>10791.59</v>
          </cell>
          <cell r="L8">
            <v>10791.59</v>
          </cell>
          <cell r="M8">
            <v>10275.620000000001</v>
          </cell>
          <cell r="N8">
            <v>10129.415999999999</v>
          </cell>
          <cell r="O8">
            <v>10101.74</v>
          </cell>
        </row>
        <row r="9">
          <cell r="A9">
            <v>21687.040000000001</v>
          </cell>
          <cell r="B9">
            <v>15575.226000000001</v>
          </cell>
          <cell r="C9">
            <v>13222.39</v>
          </cell>
          <cell r="D9">
            <v>13061.89</v>
          </cell>
          <cell r="E9">
            <v>13061.89</v>
          </cell>
          <cell r="F9">
            <v>10821.156000000001</v>
          </cell>
          <cell r="G9">
            <v>10791.59</v>
          </cell>
          <cell r="H9">
            <v>10791.59</v>
          </cell>
          <cell r="I9">
            <v>10791.59</v>
          </cell>
          <cell r="J9">
            <v>10821.156000000001</v>
          </cell>
          <cell r="K9">
            <v>10791.59</v>
          </cell>
          <cell r="L9">
            <v>10791.59</v>
          </cell>
          <cell r="M9">
            <v>10275.620000000001</v>
          </cell>
          <cell r="N9">
            <v>10129.415999999999</v>
          </cell>
          <cell r="O9">
            <v>10101.74</v>
          </cell>
        </row>
        <row r="10">
          <cell r="A10">
            <v>21687.040000000001</v>
          </cell>
          <cell r="B10">
            <v>15575.226000000001</v>
          </cell>
          <cell r="C10">
            <v>13222.39</v>
          </cell>
          <cell r="D10">
            <v>13061.89</v>
          </cell>
          <cell r="E10">
            <v>13061.89</v>
          </cell>
          <cell r="F10">
            <v>10821.156000000001</v>
          </cell>
          <cell r="G10">
            <v>10791.59</v>
          </cell>
          <cell r="H10">
            <v>10791.59</v>
          </cell>
          <cell r="I10">
            <v>10791.59</v>
          </cell>
          <cell r="J10">
            <v>10821.156000000001</v>
          </cell>
          <cell r="K10">
            <v>10791.59</v>
          </cell>
          <cell r="L10">
            <v>10791.59</v>
          </cell>
          <cell r="M10">
            <v>10275.620000000001</v>
          </cell>
          <cell r="N10">
            <v>10129.415999999999</v>
          </cell>
          <cell r="O10">
            <v>10101.74</v>
          </cell>
        </row>
        <row r="11">
          <cell r="A11">
            <v>21687.040000000001</v>
          </cell>
          <cell r="B11">
            <v>15575.226000000001</v>
          </cell>
          <cell r="C11">
            <v>13222.39</v>
          </cell>
          <cell r="D11">
            <v>13061.89</v>
          </cell>
          <cell r="E11">
            <v>13061.89</v>
          </cell>
          <cell r="F11">
            <v>10821.156000000001</v>
          </cell>
          <cell r="G11">
            <v>10791.59</v>
          </cell>
          <cell r="H11">
            <v>10791.59</v>
          </cell>
          <cell r="I11">
            <v>10791.59</v>
          </cell>
          <cell r="J11">
            <v>10821.156000000001</v>
          </cell>
          <cell r="K11">
            <v>10791.59</v>
          </cell>
          <cell r="L11">
            <v>10791.59</v>
          </cell>
          <cell r="M11">
            <v>10275.620000000001</v>
          </cell>
          <cell r="N11">
            <v>10129.415999999999</v>
          </cell>
          <cell r="O11">
            <v>10101.74</v>
          </cell>
        </row>
        <row r="12">
          <cell r="A12">
            <v>21687.040000000001</v>
          </cell>
          <cell r="B12">
            <v>15575.226000000001</v>
          </cell>
          <cell r="C12">
            <v>13222.39</v>
          </cell>
          <cell r="D12">
            <v>13061.89</v>
          </cell>
          <cell r="E12">
            <v>13061.89</v>
          </cell>
          <cell r="F12">
            <v>10821.156000000001</v>
          </cell>
          <cell r="G12">
            <v>10791.59</v>
          </cell>
          <cell r="H12">
            <v>10791.59</v>
          </cell>
          <cell r="I12">
            <v>10791.59</v>
          </cell>
          <cell r="J12">
            <v>10821.156000000001</v>
          </cell>
          <cell r="K12">
            <v>10791.59</v>
          </cell>
          <cell r="L12">
            <v>10791.59</v>
          </cell>
          <cell r="M12">
            <v>10275.620000000001</v>
          </cell>
          <cell r="N12">
            <v>10129.415999999999</v>
          </cell>
          <cell r="O12">
            <v>10101.74</v>
          </cell>
        </row>
        <row r="13">
          <cell r="A13">
            <v>21687.040000000001</v>
          </cell>
          <cell r="B13">
            <v>15575.226000000001</v>
          </cell>
          <cell r="C13">
            <v>13222.39</v>
          </cell>
          <cell r="D13">
            <v>13061.89</v>
          </cell>
          <cell r="E13">
            <v>13061.89</v>
          </cell>
          <cell r="F13">
            <v>10821.156000000001</v>
          </cell>
          <cell r="G13">
            <v>10791.59</v>
          </cell>
          <cell r="H13">
            <v>10791.59</v>
          </cell>
          <cell r="I13">
            <v>10791.59</v>
          </cell>
          <cell r="J13">
            <v>10821.156000000001</v>
          </cell>
          <cell r="K13">
            <v>10791.59</v>
          </cell>
          <cell r="L13">
            <v>10791.59</v>
          </cell>
          <cell r="M13">
            <v>10275.620000000001</v>
          </cell>
          <cell r="N13">
            <v>10129.415999999999</v>
          </cell>
          <cell r="O13">
            <v>10101.74</v>
          </cell>
        </row>
        <row r="14">
          <cell r="A14">
            <v>21687.040000000001</v>
          </cell>
          <cell r="B14">
            <v>15575.226000000001</v>
          </cell>
          <cell r="C14">
            <v>13222.39</v>
          </cell>
          <cell r="D14">
            <v>13061.89</v>
          </cell>
          <cell r="E14">
            <v>13061.89</v>
          </cell>
          <cell r="F14">
            <v>10821.156000000001</v>
          </cell>
          <cell r="G14">
            <v>10791.59</v>
          </cell>
          <cell r="H14">
            <v>10791.59</v>
          </cell>
          <cell r="I14">
            <v>10791.59</v>
          </cell>
          <cell r="J14">
            <v>10821.156000000001</v>
          </cell>
          <cell r="K14">
            <v>10791.59</v>
          </cell>
          <cell r="L14">
            <v>10791.59</v>
          </cell>
          <cell r="M14">
            <v>10275.620000000001</v>
          </cell>
          <cell r="N14">
            <v>10129.415999999999</v>
          </cell>
          <cell r="O14">
            <v>10101.74</v>
          </cell>
        </row>
        <row r="15">
          <cell r="A15">
            <v>21687.040000000001</v>
          </cell>
          <cell r="B15">
            <v>15575.226000000001</v>
          </cell>
          <cell r="C15">
            <v>13222.39</v>
          </cell>
          <cell r="D15">
            <v>13061.89</v>
          </cell>
          <cell r="E15">
            <v>13061.89</v>
          </cell>
          <cell r="F15">
            <v>10821.156000000001</v>
          </cell>
          <cell r="G15">
            <v>10791.59</v>
          </cell>
          <cell r="H15">
            <v>10791.59</v>
          </cell>
          <cell r="I15">
            <v>10791.59</v>
          </cell>
          <cell r="J15">
            <v>10821.156000000001</v>
          </cell>
          <cell r="K15">
            <v>10791.59</v>
          </cell>
          <cell r="L15">
            <v>10791.59</v>
          </cell>
          <cell r="M15">
            <v>10275.620000000001</v>
          </cell>
          <cell r="N15">
            <v>10129.415999999999</v>
          </cell>
          <cell r="O15">
            <v>10101.74</v>
          </cell>
        </row>
        <row r="16">
          <cell r="A16">
            <v>21687.040000000001</v>
          </cell>
          <cell r="B16">
            <v>15575.226000000001</v>
          </cell>
          <cell r="C16">
            <v>13222.39</v>
          </cell>
          <cell r="D16">
            <v>13061.89</v>
          </cell>
          <cell r="E16">
            <v>13061.89</v>
          </cell>
          <cell r="F16">
            <v>10821.156000000001</v>
          </cell>
          <cell r="G16">
            <v>10791.59</v>
          </cell>
          <cell r="H16">
            <v>10791.59</v>
          </cell>
          <cell r="I16">
            <v>10791.59</v>
          </cell>
          <cell r="J16">
            <v>10821.156000000001</v>
          </cell>
          <cell r="K16">
            <v>10791.59</v>
          </cell>
          <cell r="L16">
            <v>10791.59</v>
          </cell>
          <cell r="M16">
            <v>10275.620000000001</v>
          </cell>
          <cell r="N16">
            <v>10129.415999999999</v>
          </cell>
          <cell r="O16">
            <v>10101.74</v>
          </cell>
        </row>
        <row r="17">
          <cell r="A17">
            <v>21687.040000000001</v>
          </cell>
          <cell r="B17">
            <v>15575.226000000001</v>
          </cell>
          <cell r="C17">
            <v>13222.39</v>
          </cell>
          <cell r="D17">
            <v>13061.89</v>
          </cell>
          <cell r="E17">
            <v>13061.89</v>
          </cell>
          <cell r="F17">
            <v>10821.156000000001</v>
          </cell>
          <cell r="G17">
            <v>10791.59</v>
          </cell>
          <cell r="H17">
            <v>10791.59</v>
          </cell>
          <cell r="I17">
            <v>10791.59</v>
          </cell>
          <cell r="J17">
            <v>10821.156000000001</v>
          </cell>
          <cell r="K17">
            <v>10791.59</v>
          </cell>
          <cell r="L17">
            <v>10791.59</v>
          </cell>
          <cell r="M17">
            <v>10275.620000000001</v>
          </cell>
          <cell r="N17">
            <v>10129.415999999999</v>
          </cell>
          <cell r="O17">
            <v>10101.74</v>
          </cell>
        </row>
        <row r="18">
          <cell r="A18">
            <v>21687.040000000001</v>
          </cell>
          <cell r="B18">
            <v>15575.226000000001</v>
          </cell>
          <cell r="C18">
            <v>13222.39</v>
          </cell>
          <cell r="D18">
            <v>13061.89</v>
          </cell>
          <cell r="E18">
            <v>13061.89</v>
          </cell>
          <cell r="F18">
            <v>10821.156000000001</v>
          </cell>
          <cell r="G18">
            <v>10791.59</v>
          </cell>
          <cell r="H18">
            <v>10791.59</v>
          </cell>
          <cell r="I18">
            <v>10791.59</v>
          </cell>
          <cell r="J18">
            <v>10821.156000000001</v>
          </cell>
          <cell r="K18">
            <v>10791.59</v>
          </cell>
          <cell r="L18">
            <v>10791.59</v>
          </cell>
          <cell r="M18">
            <v>10275.620000000001</v>
          </cell>
          <cell r="N18">
            <v>10129.415999999999</v>
          </cell>
          <cell r="O18">
            <v>10101.74</v>
          </cell>
        </row>
        <row r="19">
          <cell r="A19">
            <v>21687.040000000001</v>
          </cell>
          <cell r="B19">
            <v>15575.226000000001</v>
          </cell>
          <cell r="C19">
            <v>13222.39</v>
          </cell>
          <cell r="D19">
            <v>13061.89</v>
          </cell>
          <cell r="E19">
            <v>13061.89</v>
          </cell>
          <cell r="F19">
            <v>10821.156000000001</v>
          </cell>
          <cell r="G19">
            <v>10791.59</v>
          </cell>
          <cell r="H19">
            <v>10791.59</v>
          </cell>
          <cell r="I19">
            <v>10791.59</v>
          </cell>
          <cell r="J19">
            <v>10821.156000000001</v>
          </cell>
          <cell r="K19">
            <v>10791.59</v>
          </cell>
          <cell r="L19">
            <v>10791.59</v>
          </cell>
          <cell r="M19">
            <v>10275.620000000001</v>
          </cell>
          <cell r="N19">
            <v>10129.415999999999</v>
          </cell>
          <cell r="O19">
            <v>10101.74</v>
          </cell>
        </row>
        <row r="20">
          <cell r="A20">
            <v>21687.040000000001</v>
          </cell>
          <cell r="B20">
            <v>15575.226000000001</v>
          </cell>
          <cell r="C20">
            <v>13222.39</v>
          </cell>
          <cell r="D20">
            <v>13061.89</v>
          </cell>
          <cell r="E20">
            <v>13061.89</v>
          </cell>
          <cell r="F20">
            <v>10821.156000000001</v>
          </cell>
          <cell r="G20">
            <v>10791.59</v>
          </cell>
          <cell r="H20">
            <v>10791.59</v>
          </cell>
          <cell r="I20">
            <v>10791.59</v>
          </cell>
          <cell r="J20">
            <v>10821.156000000001</v>
          </cell>
          <cell r="K20">
            <v>10791.59</v>
          </cell>
          <cell r="L20">
            <v>10791.59</v>
          </cell>
          <cell r="M20">
            <v>10275.620000000001</v>
          </cell>
          <cell r="N20">
            <v>10129.415999999999</v>
          </cell>
          <cell r="O20">
            <v>10101.74</v>
          </cell>
        </row>
        <row r="21">
          <cell r="A21">
            <v>21687.040000000001</v>
          </cell>
          <cell r="B21">
            <v>15575.226000000001</v>
          </cell>
          <cell r="C21">
            <v>13222.39</v>
          </cell>
          <cell r="D21">
            <v>13061.89</v>
          </cell>
          <cell r="E21">
            <v>13061.89</v>
          </cell>
          <cell r="F21">
            <v>10821.156000000001</v>
          </cell>
          <cell r="G21">
            <v>10791.59</v>
          </cell>
          <cell r="H21">
            <v>10791.59</v>
          </cell>
          <cell r="I21">
            <v>10791.59</v>
          </cell>
          <cell r="J21">
            <v>10821.156000000001</v>
          </cell>
          <cell r="K21">
            <v>10791.59</v>
          </cell>
          <cell r="L21">
            <v>10791.59</v>
          </cell>
          <cell r="M21">
            <v>10275.620000000001</v>
          </cell>
          <cell r="N21">
            <v>10129.415999999999</v>
          </cell>
          <cell r="O21">
            <v>10101.74</v>
          </cell>
        </row>
        <row r="22">
          <cell r="A22">
            <v>21687.040000000001</v>
          </cell>
          <cell r="B22">
            <v>15575.226000000001</v>
          </cell>
          <cell r="C22">
            <v>13222.39</v>
          </cell>
          <cell r="D22">
            <v>13061.89</v>
          </cell>
          <cell r="E22">
            <v>13061.89</v>
          </cell>
          <cell r="F22">
            <v>10821.156000000001</v>
          </cell>
          <cell r="G22">
            <v>10791.59</v>
          </cell>
          <cell r="H22">
            <v>10791.59</v>
          </cell>
          <cell r="I22">
            <v>10791.59</v>
          </cell>
          <cell r="J22">
            <v>10821.156000000001</v>
          </cell>
          <cell r="K22">
            <v>10791.59</v>
          </cell>
          <cell r="L22">
            <v>10791.59</v>
          </cell>
          <cell r="M22">
            <v>10275.620000000001</v>
          </cell>
          <cell r="N22">
            <v>10129.415999999999</v>
          </cell>
          <cell r="O22">
            <v>10101.74</v>
          </cell>
        </row>
        <row r="23">
          <cell r="A23">
            <v>21687.040000000001</v>
          </cell>
          <cell r="B23">
            <v>15575.226000000001</v>
          </cell>
          <cell r="C23">
            <v>13222.39</v>
          </cell>
          <cell r="D23">
            <v>13061.89</v>
          </cell>
          <cell r="E23">
            <v>13061.89</v>
          </cell>
          <cell r="F23">
            <v>10821.156000000001</v>
          </cell>
          <cell r="G23">
            <v>10791.59</v>
          </cell>
          <cell r="H23">
            <v>10791.59</v>
          </cell>
          <cell r="I23">
            <v>10791.59</v>
          </cell>
          <cell r="J23">
            <v>10821.156000000001</v>
          </cell>
          <cell r="K23">
            <v>10791.59</v>
          </cell>
          <cell r="L23">
            <v>10791.59</v>
          </cell>
          <cell r="M23">
            <v>10275.620000000001</v>
          </cell>
          <cell r="N23">
            <v>10129.415999999999</v>
          </cell>
          <cell r="O23">
            <v>10101.74</v>
          </cell>
        </row>
        <row r="24">
          <cell r="A24">
            <v>21687.040000000001</v>
          </cell>
          <cell r="B24">
            <v>15575.226000000001</v>
          </cell>
          <cell r="C24">
            <v>13222.39</v>
          </cell>
          <cell r="D24">
            <v>13061.89</v>
          </cell>
          <cell r="E24">
            <v>13061.89</v>
          </cell>
          <cell r="F24">
            <v>10821.156000000001</v>
          </cell>
          <cell r="G24">
            <v>10791.59</v>
          </cell>
          <cell r="H24">
            <v>10791.59</v>
          </cell>
          <cell r="I24">
            <v>10791.59</v>
          </cell>
          <cell r="J24">
            <v>10821.156000000001</v>
          </cell>
          <cell r="K24">
            <v>10791.59</v>
          </cell>
          <cell r="L24">
            <v>10791.59</v>
          </cell>
          <cell r="M24">
            <v>10275.620000000001</v>
          </cell>
          <cell r="N24">
            <v>10129.415999999999</v>
          </cell>
          <cell r="O24">
            <v>10101.74</v>
          </cell>
        </row>
        <row r="25">
          <cell r="A25">
            <v>21687.040000000001</v>
          </cell>
          <cell r="B25">
            <v>15575.226000000001</v>
          </cell>
          <cell r="C25">
            <v>13222.39</v>
          </cell>
          <cell r="D25">
            <v>13061.89</v>
          </cell>
          <cell r="E25">
            <v>13061.89</v>
          </cell>
          <cell r="F25">
            <v>10821.156000000001</v>
          </cell>
          <cell r="G25">
            <v>10791.59</v>
          </cell>
          <cell r="H25">
            <v>10791.59</v>
          </cell>
          <cell r="I25">
            <v>10791.59</v>
          </cell>
          <cell r="J25">
            <v>10821.156000000001</v>
          </cell>
          <cell r="K25">
            <v>10791.59</v>
          </cell>
          <cell r="L25">
            <v>10791.59</v>
          </cell>
          <cell r="M25">
            <v>10275.620000000001</v>
          </cell>
          <cell r="N25">
            <v>10129.415999999999</v>
          </cell>
          <cell r="O25">
            <v>10101.74</v>
          </cell>
        </row>
        <row r="26">
          <cell r="A26">
            <v>21687.040000000001</v>
          </cell>
          <cell r="B26">
            <v>15575.226000000001</v>
          </cell>
          <cell r="C26">
            <v>13222.39</v>
          </cell>
          <cell r="D26">
            <v>13061.89</v>
          </cell>
          <cell r="E26">
            <v>13061.89</v>
          </cell>
          <cell r="F26">
            <v>10821.156000000001</v>
          </cell>
          <cell r="G26">
            <v>10791.59</v>
          </cell>
          <cell r="H26">
            <v>10791.59</v>
          </cell>
          <cell r="I26">
            <v>10791.59</v>
          </cell>
          <cell r="J26">
            <v>10821.156000000001</v>
          </cell>
          <cell r="K26">
            <v>10791.59</v>
          </cell>
          <cell r="L26">
            <v>10791.59</v>
          </cell>
          <cell r="M26">
            <v>10275.620000000001</v>
          </cell>
          <cell r="N26">
            <v>10129.415999999999</v>
          </cell>
          <cell r="O26">
            <v>10101.74</v>
          </cell>
        </row>
        <row r="27">
          <cell r="A27">
            <v>21687.040000000001</v>
          </cell>
          <cell r="B27">
            <v>15575.226000000001</v>
          </cell>
          <cell r="C27">
            <v>13222.39</v>
          </cell>
          <cell r="D27">
            <v>13061.89</v>
          </cell>
          <cell r="E27">
            <v>13061.89</v>
          </cell>
          <cell r="F27">
            <v>10821.156000000001</v>
          </cell>
          <cell r="G27">
            <v>10791.59</v>
          </cell>
          <cell r="H27">
            <v>10791.59</v>
          </cell>
          <cell r="I27">
            <v>10791.59</v>
          </cell>
          <cell r="J27">
            <v>10821.156000000001</v>
          </cell>
          <cell r="K27">
            <v>10791.59</v>
          </cell>
          <cell r="L27">
            <v>10791.59</v>
          </cell>
          <cell r="M27">
            <v>10275.620000000001</v>
          </cell>
          <cell r="N27">
            <v>10129.415999999999</v>
          </cell>
          <cell r="O27">
            <v>10101.74</v>
          </cell>
        </row>
        <row r="28">
          <cell r="A28">
            <v>21687.040000000001</v>
          </cell>
          <cell r="B28">
            <v>15575.226000000001</v>
          </cell>
          <cell r="C28">
            <v>13222.39</v>
          </cell>
          <cell r="D28">
            <v>13061.89</v>
          </cell>
          <cell r="E28">
            <v>13061.89</v>
          </cell>
          <cell r="F28">
            <v>10821.156000000001</v>
          </cell>
          <cell r="G28">
            <v>10791.59</v>
          </cell>
          <cell r="H28">
            <v>10791.59</v>
          </cell>
          <cell r="I28">
            <v>10791.59</v>
          </cell>
          <cell r="J28">
            <v>10821.156000000001</v>
          </cell>
          <cell r="K28">
            <v>10791.59</v>
          </cell>
          <cell r="L28">
            <v>10791.59</v>
          </cell>
          <cell r="M28">
            <v>10275.620000000001</v>
          </cell>
          <cell r="N28">
            <v>10129.415999999999</v>
          </cell>
          <cell r="O28">
            <v>10101.74</v>
          </cell>
        </row>
        <row r="29">
          <cell r="A29">
            <v>21687.040000000001</v>
          </cell>
          <cell r="B29">
            <v>15575.226000000001</v>
          </cell>
          <cell r="C29">
            <v>13222.39</v>
          </cell>
          <cell r="D29">
            <v>13061.89</v>
          </cell>
          <cell r="E29">
            <v>13061.89</v>
          </cell>
          <cell r="F29">
            <v>10821.156000000001</v>
          </cell>
          <cell r="G29">
            <v>10791.59</v>
          </cell>
          <cell r="H29">
            <v>10791.59</v>
          </cell>
          <cell r="I29">
            <v>10791.59</v>
          </cell>
          <cell r="J29">
            <v>10821.156000000001</v>
          </cell>
          <cell r="K29">
            <v>10791.59</v>
          </cell>
          <cell r="L29">
            <v>10791.59</v>
          </cell>
          <cell r="M29">
            <v>10275.620000000001</v>
          </cell>
          <cell r="N29">
            <v>10129.415999999999</v>
          </cell>
          <cell r="O29">
            <v>10101.74</v>
          </cell>
        </row>
        <row r="30">
          <cell r="A30">
            <v>21687.040000000001</v>
          </cell>
          <cell r="B30">
            <v>15575.226000000001</v>
          </cell>
          <cell r="C30">
            <v>13222.39</v>
          </cell>
          <cell r="D30">
            <v>13061.89</v>
          </cell>
          <cell r="E30">
            <v>13061.89</v>
          </cell>
          <cell r="F30">
            <v>10821.156000000001</v>
          </cell>
          <cell r="G30">
            <v>10791.59</v>
          </cell>
          <cell r="H30">
            <v>10791.59</v>
          </cell>
          <cell r="I30">
            <v>10791.59</v>
          </cell>
          <cell r="J30">
            <v>10821.156000000001</v>
          </cell>
          <cell r="K30">
            <v>10791.59</v>
          </cell>
          <cell r="L30">
            <v>10791.59</v>
          </cell>
          <cell r="M30">
            <v>10275.620000000001</v>
          </cell>
          <cell r="N30">
            <v>10129.415999999999</v>
          </cell>
          <cell r="O30">
            <v>10101.74</v>
          </cell>
        </row>
        <row r="31">
          <cell r="A31">
            <v>21687.040000000001</v>
          </cell>
          <cell r="B31">
            <v>15575.226000000001</v>
          </cell>
          <cell r="C31">
            <v>13222.39</v>
          </cell>
          <cell r="D31">
            <v>13061.89</v>
          </cell>
          <cell r="E31">
            <v>13061.89</v>
          </cell>
          <cell r="F31">
            <v>10821.156000000001</v>
          </cell>
          <cell r="G31">
            <v>10791.59</v>
          </cell>
          <cell r="H31">
            <v>10791.59</v>
          </cell>
          <cell r="I31">
            <v>10791.59</v>
          </cell>
          <cell r="J31">
            <v>10821.156000000001</v>
          </cell>
          <cell r="K31">
            <v>10791.59</v>
          </cell>
          <cell r="L31">
            <v>10791.59</v>
          </cell>
          <cell r="M31">
            <v>10275.620000000001</v>
          </cell>
          <cell r="N31">
            <v>10129.415999999999</v>
          </cell>
          <cell r="O31">
            <v>10101.74</v>
          </cell>
        </row>
        <row r="32">
          <cell r="A32">
            <v>21687.040000000001</v>
          </cell>
          <cell r="B32">
            <v>15575.226000000001</v>
          </cell>
          <cell r="C32">
            <v>13222.39</v>
          </cell>
          <cell r="D32">
            <v>13061.89</v>
          </cell>
          <cell r="E32">
            <v>13061.89</v>
          </cell>
          <cell r="F32">
            <v>10821.156000000001</v>
          </cell>
          <cell r="G32">
            <v>10791.59</v>
          </cell>
          <cell r="H32">
            <v>10791.59</v>
          </cell>
          <cell r="I32">
            <v>10791.59</v>
          </cell>
          <cell r="J32">
            <v>10821.156000000001</v>
          </cell>
          <cell r="K32">
            <v>10791.59</v>
          </cell>
          <cell r="L32">
            <v>10791.59</v>
          </cell>
          <cell r="M32">
            <v>10275.620000000001</v>
          </cell>
          <cell r="N32">
            <v>10129.415999999999</v>
          </cell>
          <cell r="O32">
            <v>10101.74</v>
          </cell>
        </row>
        <row r="33">
          <cell r="A33">
            <v>21687.040000000001</v>
          </cell>
          <cell r="B33">
            <v>15575.226000000001</v>
          </cell>
          <cell r="C33">
            <v>13222.39</v>
          </cell>
          <cell r="D33">
            <v>13061.89</v>
          </cell>
          <cell r="E33">
            <v>13061.89</v>
          </cell>
          <cell r="F33">
            <v>10821.156000000001</v>
          </cell>
          <cell r="G33">
            <v>10791.59</v>
          </cell>
          <cell r="H33">
            <v>10791.59</v>
          </cell>
          <cell r="I33">
            <v>10791.59</v>
          </cell>
          <cell r="J33">
            <v>10821.156000000001</v>
          </cell>
          <cell r="K33">
            <v>10791.59</v>
          </cell>
          <cell r="L33">
            <v>10791.59</v>
          </cell>
          <cell r="M33">
            <v>10275.620000000001</v>
          </cell>
          <cell r="N33">
            <v>10129.415999999999</v>
          </cell>
          <cell r="O33">
            <v>10101.74</v>
          </cell>
        </row>
        <row r="34">
          <cell r="A34">
            <v>21687.040000000001</v>
          </cell>
          <cell r="B34">
            <v>15575.226000000001</v>
          </cell>
          <cell r="C34">
            <v>13222.39</v>
          </cell>
          <cell r="D34">
            <v>13061.89</v>
          </cell>
          <cell r="E34">
            <v>13061.89</v>
          </cell>
          <cell r="F34">
            <v>10821.156000000001</v>
          </cell>
          <cell r="G34">
            <v>10791.59</v>
          </cell>
          <cell r="H34">
            <v>10791.59</v>
          </cell>
          <cell r="I34">
            <v>10791.59</v>
          </cell>
          <cell r="J34">
            <v>10821.156000000001</v>
          </cell>
          <cell r="K34">
            <v>10791.59</v>
          </cell>
          <cell r="L34">
            <v>10791.59</v>
          </cell>
          <cell r="M34">
            <v>10275.620000000001</v>
          </cell>
          <cell r="N34">
            <v>10129.415999999999</v>
          </cell>
          <cell r="O34">
            <v>10101.74</v>
          </cell>
        </row>
        <row r="35">
          <cell r="A35">
            <v>21687.040000000001</v>
          </cell>
          <cell r="B35">
            <v>15575.226000000001</v>
          </cell>
          <cell r="C35">
            <v>13222.39</v>
          </cell>
          <cell r="D35">
            <v>13061.89</v>
          </cell>
          <cell r="E35">
            <v>13061.89</v>
          </cell>
          <cell r="F35">
            <v>10821.156000000001</v>
          </cell>
          <cell r="G35">
            <v>10791.59</v>
          </cell>
          <cell r="H35">
            <v>10791.59</v>
          </cell>
          <cell r="I35">
            <v>10791.59</v>
          </cell>
          <cell r="J35">
            <v>10821.156000000001</v>
          </cell>
          <cell r="K35">
            <v>10791.59</v>
          </cell>
          <cell r="L35">
            <v>10791.59</v>
          </cell>
          <cell r="M35">
            <v>10275.620000000001</v>
          </cell>
          <cell r="N35">
            <v>10129.415999999999</v>
          </cell>
          <cell r="O35">
            <v>10101.74</v>
          </cell>
        </row>
        <row r="36">
          <cell r="A36">
            <v>21687.040000000001</v>
          </cell>
          <cell r="B36">
            <v>15575.226000000001</v>
          </cell>
          <cell r="C36">
            <v>13222.39</v>
          </cell>
          <cell r="D36">
            <v>13061.89</v>
          </cell>
          <cell r="E36">
            <v>13061.89</v>
          </cell>
          <cell r="F36">
            <v>10821.156000000001</v>
          </cell>
          <cell r="G36">
            <v>10791.59</v>
          </cell>
          <cell r="H36">
            <v>10791.59</v>
          </cell>
          <cell r="I36">
            <v>10791.59</v>
          </cell>
          <cell r="J36">
            <v>10821.156000000001</v>
          </cell>
          <cell r="K36">
            <v>10791.59</v>
          </cell>
          <cell r="L36">
            <v>10791.59</v>
          </cell>
          <cell r="M36">
            <v>10275.620000000001</v>
          </cell>
          <cell r="N36">
            <v>10129.415999999999</v>
          </cell>
          <cell r="O36">
            <v>10101.74</v>
          </cell>
        </row>
        <row r="37">
          <cell r="A37">
            <v>21687.040000000001</v>
          </cell>
          <cell r="B37">
            <v>15575.226000000001</v>
          </cell>
          <cell r="C37">
            <v>13222.39</v>
          </cell>
          <cell r="D37">
            <v>13061.89</v>
          </cell>
          <cell r="E37">
            <v>13061.89</v>
          </cell>
          <cell r="F37">
            <v>10821.156000000001</v>
          </cell>
          <cell r="G37">
            <v>10791.59</v>
          </cell>
          <cell r="H37">
            <v>10791.59</v>
          </cell>
          <cell r="I37">
            <v>10791.59</v>
          </cell>
          <cell r="J37">
            <v>10821.156000000001</v>
          </cell>
          <cell r="K37">
            <v>10791.59</v>
          </cell>
          <cell r="L37">
            <v>10791.59</v>
          </cell>
          <cell r="M37">
            <v>10275.620000000001</v>
          </cell>
          <cell r="N37">
            <v>10129.415999999999</v>
          </cell>
          <cell r="O37">
            <v>10101.74</v>
          </cell>
        </row>
        <row r="38">
          <cell r="A38">
            <v>21687.040000000001</v>
          </cell>
          <cell r="B38">
            <v>15575.226000000001</v>
          </cell>
          <cell r="C38">
            <v>13222.39</v>
          </cell>
          <cell r="D38">
            <v>13061.89</v>
          </cell>
          <cell r="E38">
            <v>13061.89</v>
          </cell>
          <cell r="F38">
            <v>10821.156000000001</v>
          </cell>
          <cell r="G38">
            <v>10791.59</v>
          </cell>
          <cell r="H38">
            <v>10791.59</v>
          </cell>
          <cell r="I38">
            <v>10791.59</v>
          </cell>
          <cell r="J38">
            <v>10821.156000000001</v>
          </cell>
          <cell r="K38">
            <v>10791.59</v>
          </cell>
          <cell r="L38">
            <v>10791.59</v>
          </cell>
          <cell r="M38">
            <v>10275.620000000001</v>
          </cell>
          <cell r="N38">
            <v>10129.415999999999</v>
          </cell>
          <cell r="O38">
            <v>10101.74</v>
          </cell>
        </row>
        <row r="39">
          <cell r="A39">
            <v>21687.040000000001</v>
          </cell>
          <cell r="B39">
            <v>15575.226000000001</v>
          </cell>
          <cell r="C39">
            <v>13222.39</v>
          </cell>
          <cell r="D39">
            <v>13061.89</v>
          </cell>
          <cell r="E39">
            <v>13061.89</v>
          </cell>
          <cell r="F39">
            <v>10821.156000000001</v>
          </cell>
          <cell r="G39">
            <v>10791.59</v>
          </cell>
          <cell r="H39">
            <v>10791.59</v>
          </cell>
          <cell r="I39">
            <v>10791.59</v>
          </cell>
          <cell r="J39">
            <v>10821.156000000001</v>
          </cell>
          <cell r="K39">
            <v>10791.59</v>
          </cell>
          <cell r="L39">
            <v>10791.59</v>
          </cell>
          <cell r="M39">
            <v>10275.620000000001</v>
          </cell>
          <cell r="N39">
            <v>10129.415999999999</v>
          </cell>
          <cell r="O39">
            <v>10101.74</v>
          </cell>
        </row>
        <row r="40">
          <cell r="A40">
            <v>21687.040000000001</v>
          </cell>
          <cell r="B40">
            <v>15575.226000000001</v>
          </cell>
          <cell r="C40">
            <v>13222.39</v>
          </cell>
          <cell r="D40">
            <v>13061.89</v>
          </cell>
          <cell r="E40">
            <v>13061.89</v>
          </cell>
          <cell r="F40">
            <v>10821.156000000001</v>
          </cell>
          <cell r="G40">
            <v>10791.59</v>
          </cell>
          <cell r="H40">
            <v>10791.59</v>
          </cell>
          <cell r="I40">
            <v>10791.59</v>
          </cell>
          <cell r="J40">
            <v>10821.156000000001</v>
          </cell>
          <cell r="K40">
            <v>10791.59</v>
          </cell>
          <cell r="L40">
            <v>10791.59</v>
          </cell>
          <cell r="M40">
            <v>10275.620000000001</v>
          </cell>
          <cell r="N40">
            <v>10129.415999999999</v>
          </cell>
          <cell r="O40">
            <v>10101.74</v>
          </cell>
        </row>
        <row r="41">
          <cell r="A41">
            <v>21687.040000000001</v>
          </cell>
          <cell r="B41">
            <v>15575.226000000001</v>
          </cell>
          <cell r="C41">
            <v>13222.39</v>
          </cell>
          <cell r="D41">
            <v>13061.89</v>
          </cell>
          <cell r="E41">
            <v>13061.89</v>
          </cell>
          <cell r="F41">
            <v>10821.156000000001</v>
          </cell>
          <cell r="G41">
            <v>10791.59</v>
          </cell>
          <cell r="H41">
            <v>10791.59</v>
          </cell>
          <cell r="I41">
            <v>10791.59</v>
          </cell>
          <cell r="J41">
            <v>10821.156000000001</v>
          </cell>
          <cell r="K41">
            <v>10791.59</v>
          </cell>
          <cell r="L41">
            <v>10791.59</v>
          </cell>
          <cell r="M41">
            <v>10275.620000000001</v>
          </cell>
          <cell r="N41">
            <v>10129.415999999999</v>
          </cell>
          <cell r="O41">
            <v>10101.74</v>
          </cell>
        </row>
        <row r="42">
          <cell r="A42">
            <v>21687.040000000001</v>
          </cell>
          <cell r="B42">
            <v>15575.226000000001</v>
          </cell>
          <cell r="C42">
            <v>13222.39</v>
          </cell>
          <cell r="D42">
            <v>13061.89</v>
          </cell>
          <cell r="E42">
            <v>13061.89</v>
          </cell>
          <cell r="F42">
            <v>10821.156000000001</v>
          </cell>
          <cell r="G42">
            <v>10791.59</v>
          </cell>
          <cell r="H42">
            <v>10791.59</v>
          </cell>
          <cell r="I42">
            <v>10791.59</v>
          </cell>
          <cell r="J42">
            <v>10821.156000000001</v>
          </cell>
          <cell r="K42">
            <v>10791.59</v>
          </cell>
          <cell r="L42">
            <v>10791.59</v>
          </cell>
          <cell r="M42">
            <v>10275.620000000001</v>
          </cell>
          <cell r="N42">
            <v>10129.415999999999</v>
          </cell>
          <cell r="O42">
            <v>10101.74</v>
          </cell>
        </row>
        <row r="43">
          <cell r="A43">
            <v>21687.040000000001</v>
          </cell>
          <cell r="B43">
            <v>15575.226000000001</v>
          </cell>
          <cell r="C43">
            <v>13222.39</v>
          </cell>
          <cell r="D43">
            <v>13061.89</v>
          </cell>
          <cell r="E43">
            <v>13061.89</v>
          </cell>
          <cell r="F43">
            <v>10821.156000000001</v>
          </cell>
          <cell r="G43">
            <v>10791.59</v>
          </cell>
          <cell r="H43">
            <v>10791.59</v>
          </cell>
          <cell r="I43">
            <v>10791.59</v>
          </cell>
          <cell r="J43">
            <v>10821.156000000001</v>
          </cell>
          <cell r="K43">
            <v>10791.59</v>
          </cell>
          <cell r="L43">
            <v>10791.59</v>
          </cell>
          <cell r="M43">
            <v>10275.620000000001</v>
          </cell>
          <cell r="N43">
            <v>10129.415999999999</v>
          </cell>
          <cell r="O43">
            <v>10101.74</v>
          </cell>
        </row>
        <row r="44">
          <cell r="A44">
            <v>21687.040000000001</v>
          </cell>
          <cell r="B44">
            <v>15575.226000000001</v>
          </cell>
          <cell r="C44">
            <v>13222.39</v>
          </cell>
          <cell r="D44">
            <v>13061.89</v>
          </cell>
          <cell r="E44">
            <v>13061.89</v>
          </cell>
          <cell r="F44">
            <v>10821.156000000001</v>
          </cell>
          <cell r="G44">
            <v>10791.59</v>
          </cell>
          <cell r="H44">
            <v>10791.59</v>
          </cell>
          <cell r="I44">
            <v>10791.59</v>
          </cell>
          <cell r="J44">
            <v>10821.156000000001</v>
          </cell>
          <cell r="K44">
            <v>10791.59</v>
          </cell>
          <cell r="L44">
            <v>10791.59</v>
          </cell>
          <cell r="M44">
            <v>10275.620000000001</v>
          </cell>
          <cell r="N44">
            <v>10129.415999999999</v>
          </cell>
          <cell r="O44">
            <v>10101.74</v>
          </cell>
        </row>
        <row r="45">
          <cell r="A45">
            <v>21687.040000000001</v>
          </cell>
          <cell r="B45">
            <v>15575.226000000001</v>
          </cell>
          <cell r="C45">
            <v>13222.39</v>
          </cell>
          <cell r="D45">
            <v>13061.89</v>
          </cell>
          <cell r="E45">
            <v>13061.89</v>
          </cell>
          <cell r="F45">
            <v>10821.156000000001</v>
          </cell>
          <cell r="G45">
            <v>10791.59</v>
          </cell>
          <cell r="H45">
            <v>10791.59</v>
          </cell>
          <cell r="I45">
            <v>10791.59</v>
          </cell>
          <cell r="J45">
            <v>10821.156000000001</v>
          </cell>
          <cell r="K45">
            <v>10791.59</v>
          </cell>
          <cell r="L45">
            <v>10791.59</v>
          </cell>
          <cell r="M45">
            <v>10275.620000000001</v>
          </cell>
          <cell r="N45">
            <v>10129.415999999999</v>
          </cell>
          <cell r="O45">
            <v>10101.74</v>
          </cell>
        </row>
        <row r="46">
          <cell r="A46">
            <v>21687.040000000001</v>
          </cell>
          <cell r="B46">
            <v>15575.226000000001</v>
          </cell>
          <cell r="C46">
            <v>13222.39</v>
          </cell>
          <cell r="D46">
            <v>13061.89</v>
          </cell>
          <cell r="E46">
            <v>13061.89</v>
          </cell>
          <cell r="F46">
            <v>10821.156000000001</v>
          </cell>
          <cell r="G46">
            <v>10791.59</v>
          </cell>
          <cell r="H46">
            <v>10791.59</v>
          </cell>
          <cell r="I46">
            <v>10791.59</v>
          </cell>
          <cell r="J46">
            <v>10821.156000000001</v>
          </cell>
          <cell r="K46">
            <v>10791.59</v>
          </cell>
          <cell r="L46">
            <v>10791.59</v>
          </cell>
          <cell r="M46">
            <v>10275.620000000001</v>
          </cell>
          <cell r="N46">
            <v>10129.415999999999</v>
          </cell>
          <cell r="O46">
            <v>10101.74</v>
          </cell>
        </row>
        <row r="47">
          <cell r="A47">
            <v>21687.040000000001</v>
          </cell>
          <cell r="B47">
            <v>15575.226000000001</v>
          </cell>
          <cell r="C47">
            <v>13222.39</v>
          </cell>
          <cell r="D47">
            <v>13061.89</v>
          </cell>
          <cell r="E47">
            <v>13061.89</v>
          </cell>
          <cell r="F47">
            <v>10821.156000000001</v>
          </cell>
          <cell r="G47">
            <v>10791.59</v>
          </cell>
          <cell r="H47">
            <v>10791.59</v>
          </cell>
          <cell r="I47">
            <v>10791.59</v>
          </cell>
          <cell r="J47">
            <v>10821.156000000001</v>
          </cell>
          <cell r="K47">
            <v>10791.59</v>
          </cell>
          <cell r="L47">
            <v>10791.59</v>
          </cell>
          <cell r="M47">
            <v>10275.620000000001</v>
          </cell>
          <cell r="N47">
            <v>10129.415999999999</v>
          </cell>
          <cell r="O47">
            <v>10101.74</v>
          </cell>
        </row>
        <row r="48">
          <cell r="A48">
            <v>21687.040000000001</v>
          </cell>
          <cell r="B48">
            <v>15575.226000000001</v>
          </cell>
          <cell r="C48">
            <v>13222.39</v>
          </cell>
          <cell r="D48">
            <v>13061.89</v>
          </cell>
          <cell r="E48">
            <v>13061.89</v>
          </cell>
          <cell r="F48">
            <v>10821.156000000001</v>
          </cell>
          <cell r="G48">
            <v>10791.59</v>
          </cell>
          <cell r="H48">
            <v>10791.59</v>
          </cell>
          <cell r="I48">
            <v>10791.59</v>
          </cell>
          <cell r="J48">
            <v>10821.156000000001</v>
          </cell>
          <cell r="K48">
            <v>10791.59</v>
          </cell>
          <cell r="L48">
            <v>10791.59</v>
          </cell>
          <cell r="M48">
            <v>10275.620000000001</v>
          </cell>
          <cell r="N48">
            <v>10129.415999999999</v>
          </cell>
          <cell r="O48">
            <v>10101.74</v>
          </cell>
        </row>
        <row r="49">
          <cell r="A49">
            <v>21687.040000000001</v>
          </cell>
          <cell r="B49">
            <v>15575.226000000001</v>
          </cell>
          <cell r="C49">
            <v>13222.39</v>
          </cell>
          <cell r="D49">
            <v>13061.89</v>
          </cell>
          <cell r="E49">
            <v>13061.89</v>
          </cell>
          <cell r="F49">
            <v>10821.156000000001</v>
          </cell>
          <cell r="G49">
            <v>10791.59</v>
          </cell>
          <cell r="H49">
            <v>10791.59</v>
          </cell>
          <cell r="I49">
            <v>10791.59</v>
          </cell>
          <cell r="J49">
            <v>10821.156000000001</v>
          </cell>
          <cell r="K49">
            <v>10791.59</v>
          </cell>
          <cell r="L49">
            <v>10791.59</v>
          </cell>
          <cell r="M49">
            <v>10275.620000000001</v>
          </cell>
          <cell r="N49">
            <v>10129.415999999999</v>
          </cell>
          <cell r="O49">
            <v>10101.74</v>
          </cell>
        </row>
        <row r="50">
          <cell r="A50">
            <v>21687.040000000001</v>
          </cell>
          <cell r="B50">
            <v>15575.226000000001</v>
          </cell>
          <cell r="C50">
            <v>13222.39</v>
          </cell>
          <cell r="D50">
            <v>13061.89</v>
          </cell>
          <cell r="E50">
            <v>13061.89</v>
          </cell>
          <cell r="F50">
            <v>10821.156000000001</v>
          </cell>
          <cell r="G50">
            <v>10791.59</v>
          </cell>
          <cell r="H50">
            <v>10791.59</v>
          </cell>
          <cell r="I50">
            <v>10791.59</v>
          </cell>
          <cell r="J50">
            <v>10821.156000000001</v>
          </cell>
          <cell r="K50">
            <v>10791.59</v>
          </cell>
          <cell r="L50">
            <v>10791.59</v>
          </cell>
          <cell r="M50">
            <v>10275.620000000001</v>
          </cell>
          <cell r="N50">
            <v>10129.415999999999</v>
          </cell>
          <cell r="O50">
            <v>10101.74</v>
          </cell>
        </row>
        <row r="51">
          <cell r="A51">
            <v>21687.040000000001</v>
          </cell>
          <cell r="B51">
            <v>15575.226000000001</v>
          </cell>
          <cell r="C51">
            <v>13222.39</v>
          </cell>
          <cell r="D51">
            <v>13061.89</v>
          </cell>
          <cell r="E51">
            <v>13061.89</v>
          </cell>
          <cell r="F51">
            <v>10821.156000000001</v>
          </cell>
          <cell r="G51">
            <v>10791.59</v>
          </cell>
          <cell r="H51">
            <v>10791.59</v>
          </cell>
          <cell r="I51">
            <v>10791.59</v>
          </cell>
          <cell r="J51">
            <v>10821.156000000001</v>
          </cell>
          <cell r="K51">
            <v>10791.59</v>
          </cell>
          <cell r="L51">
            <v>10791.59</v>
          </cell>
          <cell r="M51">
            <v>10275.620000000001</v>
          </cell>
          <cell r="N51">
            <v>10129.415999999999</v>
          </cell>
          <cell r="O51">
            <v>10101.74</v>
          </cell>
        </row>
        <row r="52">
          <cell r="A52">
            <v>21687.040000000001</v>
          </cell>
          <cell r="B52">
            <v>15575.226000000001</v>
          </cell>
          <cell r="C52">
            <v>13222.39</v>
          </cell>
          <cell r="D52">
            <v>13061.89</v>
          </cell>
          <cell r="E52">
            <v>13061.89</v>
          </cell>
          <cell r="F52">
            <v>10821.156000000001</v>
          </cell>
          <cell r="G52">
            <v>10791.59</v>
          </cell>
          <cell r="H52">
            <v>10791.59</v>
          </cell>
          <cell r="I52">
            <v>10791.59</v>
          </cell>
          <cell r="J52">
            <v>10821.156000000001</v>
          </cell>
          <cell r="K52">
            <v>10791.59</v>
          </cell>
          <cell r="L52">
            <v>10791.59</v>
          </cell>
          <cell r="M52">
            <v>10275.620000000001</v>
          </cell>
          <cell r="N52">
            <v>10129.415999999999</v>
          </cell>
          <cell r="O52">
            <v>10101.74</v>
          </cell>
        </row>
        <row r="53">
          <cell r="A53">
            <v>21687.040000000001</v>
          </cell>
          <cell r="B53">
            <v>15575.226000000001</v>
          </cell>
          <cell r="C53">
            <v>13222.39</v>
          </cell>
          <cell r="D53">
            <v>13061.89</v>
          </cell>
          <cell r="E53">
            <v>13061.89</v>
          </cell>
          <cell r="F53">
            <v>10821.156000000001</v>
          </cell>
          <cell r="G53">
            <v>10791.59</v>
          </cell>
          <cell r="H53">
            <v>10791.59</v>
          </cell>
          <cell r="I53">
            <v>10791.59</v>
          </cell>
          <cell r="J53">
            <v>10821.156000000001</v>
          </cell>
          <cell r="K53">
            <v>10791.59</v>
          </cell>
          <cell r="L53">
            <v>10791.59</v>
          </cell>
          <cell r="M53">
            <v>10275.620000000001</v>
          </cell>
          <cell r="N53">
            <v>10129.415999999999</v>
          </cell>
          <cell r="O53">
            <v>10101.74</v>
          </cell>
        </row>
        <row r="54">
          <cell r="A54">
            <v>21687.040000000001</v>
          </cell>
          <cell r="B54">
            <v>15575.226000000001</v>
          </cell>
          <cell r="C54">
            <v>13222.39</v>
          </cell>
          <cell r="D54">
            <v>13061.89</v>
          </cell>
          <cell r="E54">
            <v>13061.89</v>
          </cell>
          <cell r="F54">
            <v>10821.156000000001</v>
          </cell>
          <cell r="G54">
            <v>10791.59</v>
          </cell>
          <cell r="H54">
            <v>10791.59</v>
          </cell>
          <cell r="I54">
            <v>10791.59</v>
          </cell>
          <cell r="J54">
            <v>10821.156000000001</v>
          </cell>
          <cell r="K54">
            <v>10791.59</v>
          </cell>
          <cell r="L54">
            <v>10791.59</v>
          </cell>
          <cell r="M54">
            <v>10275.620000000001</v>
          </cell>
          <cell r="N54">
            <v>10129.415999999999</v>
          </cell>
          <cell r="O54">
            <v>10101.74</v>
          </cell>
        </row>
        <row r="55">
          <cell r="A55">
            <v>21687.040000000001</v>
          </cell>
          <cell r="B55">
            <v>15575.226000000001</v>
          </cell>
          <cell r="C55">
            <v>13222.39</v>
          </cell>
          <cell r="D55">
            <v>13061.89</v>
          </cell>
          <cell r="E55">
            <v>13061.89</v>
          </cell>
          <cell r="F55">
            <v>10821.156000000001</v>
          </cell>
          <cell r="G55">
            <v>10791.59</v>
          </cell>
          <cell r="H55">
            <v>10791.59</v>
          </cell>
          <cell r="I55">
            <v>10791.59</v>
          </cell>
          <cell r="J55">
            <v>10821.156000000001</v>
          </cell>
          <cell r="K55">
            <v>10791.59</v>
          </cell>
          <cell r="L55">
            <v>10791.59</v>
          </cell>
          <cell r="M55">
            <v>10275.620000000001</v>
          </cell>
          <cell r="N55">
            <v>10129.415999999999</v>
          </cell>
          <cell r="O55">
            <v>10101.74</v>
          </cell>
        </row>
        <row r="56">
          <cell r="A56">
            <v>21687.040000000001</v>
          </cell>
          <cell r="B56">
            <v>15575.226000000001</v>
          </cell>
          <cell r="C56">
            <v>13222.39</v>
          </cell>
          <cell r="D56">
            <v>13061.89</v>
          </cell>
          <cell r="E56">
            <v>13061.89</v>
          </cell>
          <cell r="F56">
            <v>10821.156000000001</v>
          </cell>
          <cell r="G56">
            <v>10791.59</v>
          </cell>
          <cell r="H56">
            <v>10791.59</v>
          </cell>
          <cell r="I56">
            <v>10791.59</v>
          </cell>
          <cell r="J56">
            <v>10821.156000000001</v>
          </cell>
          <cell r="K56">
            <v>10791.59</v>
          </cell>
          <cell r="L56">
            <v>10791.59</v>
          </cell>
          <cell r="M56">
            <v>10275.620000000001</v>
          </cell>
          <cell r="N56">
            <v>10129.415999999999</v>
          </cell>
          <cell r="O56">
            <v>10101.74</v>
          </cell>
        </row>
        <row r="57">
          <cell r="A57">
            <v>21687.040000000001</v>
          </cell>
          <cell r="B57">
            <v>15575.226000000001</v>
          </cell>
          <cell r="C57">
            <v>13222.39</v>
          </cell>
          <cell r="D57">
            <v>13061.89</v>
          </cell>
          <cell r="E57">
            <v>13061.89</v>
          </cell>
          <cell r="F57">
            <v>10821.156000000001</v>
          </cell>
          <cell r="G57">
            <v>10791.59</v>
          </cell>
          <cell r="H57">
            <v>10791.59</v>
          </cell>
          <cell r="I57">
            <v>10791.59</v>
          </cell>
          <cell r="J57">
            <v>10821.156000000001</v>
          </cell>
          <cell r="K57">
            <v>10791.59</v>
          </cell>
          <cell r="L57">
            <v>10791.59</v>
          </cell>
          <cell r="M57">
            <v>10275.620000000001</v>
          </cell>
          <cell r="N57">
            <v>10129.415999999999</v>
          </cell>
          <cell r="O57">
            <v>10101.74</v>
          </cell>
        </row>
        <row r="58">
          <cell r="A58">
            <v>21687.040000000001</v>
          </cell>
          <cell r="B58">
            <v>15575.226000000001</v>
          </cell>
          <cell r="C58">
            <v>13222.39</v>
          </cell>
          <cell r="D58">
            <v>13061.89</v>
          </cell>
          <cell r="E58">
            <v>13061.89</v>
          </cell>
          <cell r="F58">
            <v>10821.156000000001</v>
          </cell>
          <cell r="G58">
            <v>10791.59</v>
          </cell>
          <cell r="H58">
            <v>10791.59</v>
          </cell>
          <cell r="I58">
            <v>10791.59</v>
          </cell>
          <cell r="J58">
            <v>10821.156000000001</v>
          </cell>
          <cell r="K58">
            <v>10791.59</v>
          </cell>
          <cell r="L58">
            <v>10791.59</v>
          </cell>
          <cell r="M58">
            <v>10275.620000000001</v>
          </cell>
          <cell r="N58">
            <v>10129.415999999999</v>
          </cell>
          <cell r="O58">
            <v>10101.74</v>
          </cell>
        </row>
        <row r="59">
          <cell r="A59">
            <v>21687.040000000001</v>
          </cell>
          <cell r="B59">
            <v>15575.226000000001</v>
          </cell>
          <cell r="C59">
            <v>13222.39</v>
          </cell>
          <cell r="D59">
            <v>13061.89</v>
          </cell>
          <cell r="E59">
            <v>13061.89</v>
          </cell>
          <cell r="F59">
            <v>10821.156000000001</v>
          </cell>
          <cell r="G59">
            <v>10791.59</v>
          </cell>
          <cell r="H59">
            <v>10791.59</v>
          </cell>
          <cell r="I59">
            <v>10791.59</v>
          </cell>
          <cell r="J59">
            <v>10821.156000000001</v>
          </cell>
          <cell r="K59">
            <v>10791.59</v>
          </cell>
          <cell r="L59">
            <v>10791.59</v>
          </cell>
          <cell r="M59">
            <v>10275.620000000001</v>
          </cell>
          <cell r="N59">
            <v>10129.415999999999</v>
          </cell>
          <cell r="O59">
            <v>10101.74</v>
          </cell>
        </row>
        <row r="60">
          <cell r="A60">
            <v>21687.040000000001</v>
          </cell>
          <cell r="B60">
            <v>15575.226000000001</v>
          </cell>
          <cell r="C60">
            <v>13222.39</v>
          </cell>
          <cell r="D60">
            <v>13061.89</v>
          </cell>
          <cell r="E60">
            <v>13061.89</v>
          </cell>
          <cell r="F60">
            <v>10821.156000000001</v>
          </cell>
          <cell r="G60">
            <v>10791.59</v>
          </cell>
          <cell r="H60">
            <v>10791.59</v>
          </cell>
          <cell r="I60">
            <v>10791.59</v>
          </cell>
          <cell r="J60">
            <v>10821.156000000001</v>
          </cell>
          <cell r="K60">
            <v>10791.59</v>
          </cell>
          <cell r="L60">
            <v>10791.59</v>
          </cell>
          <cell r="M60">
            <v>10275.620000000001</v>
          </cell>
          <cell r="N60">
            <v>10129.415999999999</v>
          </cell>
          <cell r="O60">
            <v>10101.74</v>
          </cell>
        </row>
        <row r="61">
          <cell r="A61">
            <v>21687.040000000001</v>
          </cell>
          <cell r="B61">
            <v>15575.226000000001</v>
          </cell>
          <cell r="C61">
            <v>13222.39</v>
          </cell>
          <cell r="D61">
            <v>13061.89</v>
          </cell>
          <cell r="E61">
            <v>13061.89</v>
          </cell>
          <cell r="F61">
            <v>10821.156000000001</v>
          </cell>
          <cell r="G61">
            <v>10791.59</v>
          </cell>
          <cell r="H61">
            <v>10791.59</v>
          </cell>
          <cell r="I61">
            <v>10791.59</v>
          </cell>
          <cell r="J61">
            <v>10821.156000000001</v>
          </cell>
          <cell r="K61">
            <v>10791.59</v>
          </cell>
          <cell r="L61">
            <v>10791.59</v>
          </cell>
          <cell r="M61">
            <v>10275.620000000001</v>
          </cell>
          <cell r="N61">
            <v>10129.415999999999</v>
          </cell>
          <cell r="O61">
            <v>10101.74</v>
          </cell>
        </row>
        <row r="62">
          <cell r="A62">
            <v>21687.040000000001</v>
          </cell>
          <cell r="B62">
            <v>15575.226000000001</v>
          </cell>
          <cell r="C62">
            <v>13222.39</v>
          </cell>
          <cell r="D62">
            <v>13061.89</v>
          </cell>
          <cell r="E62">
            <v>13061.89</v>
          </cell>
          <cell r="F62">
            <v>10821.156000000001</v>
          </cell>
          <cell r="G62">
            <v>10791.59</v>
          </cell>
          <cell r="H62">
            <v>10791.59</v>
          </cell>
          <cell r="I62">
            <v>10791.59</v>
          </cell>
          <cell r="J62">
            <v>10821.156000000001</v>
          </cell>
          <cell r="K62">
            <v>10791.59</v>
          </cell>
          <cell r="L62">
            <v>10791.59</v>
          </cell>
          <cell r="M62">
            <v>10275.620000000001</v>
          </cell>
          <cell r="N62">
            <v>10129.415999999999</v>
          </cell>
          <cell r="O62">
            <v>10101.74</v>
          </cell>
        </row>
        <row r="63">
          <cell r="A63">
            <v>21687.040000000001</v>
          </cell>
          <cell r="B63">
            <v>15575.226000000001</v>
          </cell>
          <cell r="C63">
            <v>13222.39</v>
          </cell>
          <cell r="D63">
            <v>13061.89</v>
          </cell>
          <cell r="E63">
            <v>13061.89</v>
          </cell>
          <cell r="F63">
            <v>10821.156000000001</v>
          </cell>
          <cell r="G63">
            <v>10791.59</v>
          </cell>
          <cell r="H63">
            <v>10791.59</v>
          </cell>
          <cell r="I63">
            <v>10791.59</v>
          </cell>
          <cell r="J63">
            <v>10821.156000000001</v>
          </cell>
          <cell r="K63">
            <v>10791.59</v>
          </cell>
          <cell r="L63">
            <v>10791.59</v>
          </cell>
          <cell r="M63">
            <v>10275.620000000001</v>
          </cell>
          <cell r="N63">
            <v>10129.415999999999</v>
          </cell>
          <cell r="O63">
            <v>10101.74</v>
          </cell>
        </row>
        <row r="64">
          <cell r="A64">
            <v>21687.040000000001</v>
          </cell>
          <cell r="B64">
            <v>15575.226000000001</v>
          </cell>
          <cell r="C64">
            <v>13222.39</v>
          </cell>
          <cell r="D64">
            <v>13061.89</v>
          </cell>
          <cell r="E64">
            <v>13061.89</v>
          </cell>
          <cell r="F64">
            <v>10821.156000000001</v>
          </cell>
          <cell r="G64">
            <v>10791.59</v>
          </cell>
          <cell r="H64">
            <v>10791.59</v>
          </cell>
          <cell r="I64">
            <v>10791.59</v>
          </cell>
          <cell r="J64">
            <v>10821.156000000001</v>
          </cell>
          <cell r="K64">
            <v>10791.59</v>
          </cell>
          <cell r="L64">
            <v>10791.59</v>
          </cell>
          <cell r="M64">
            <v>10275.620000000001</v>
          </cell>
          <cell r="N64">
            <v>10129.415999999999</v>
          </cell>
          <cell r="O64">
            <v>10101.74</v>
          </cell>
        </row>
        <row r="65">
          <cell r="A65">
            <v>21687.040000000001</v>
          </cell>
          <cell r="B65">
            <v>15575.226000000001</v>
          </cell>
          <cell r="C65">
            <v>13222.39</v>
          </cell>
          <cell r="D65">
            <v>13061.89</v>
          </cell>
          <cell r="E65">
            <v>13061.89</v>
          </cell>
          <cell r="F65">
            <v>10821.156000000001</v>
          </cell>
          <cell r="G65">
            <v>10791.59</v>
          </cell>
          <cell r="H65">
            <v>10791.59</v>
          </cell>
          <cell r="I65">
            <v>10791.59</v>
          </cell>
          <cell r="J65">
            <v>10821.156000000001</v>
          </cell>
          <cell r="K65">
            <v>10791.59</v>
          </cell>
          <cell r="L65">
            <v>10791.59</v>
          </cell>
          <cell r="M65">
            <v>10275.620000000001</v>
          </cell>
          <cell r="N65">
            <v>10129.415999999999</v>
          </cell>
          <cell r="O65">
            <v>10101.74</v>
          </cell>
        </row>
        <row r="66">
          <cell r="A66">
            <v>21687.040000000001</v>
          </cell>
          <cell r="B66">
            <v>15575.226000000001</v>
          </cell>
          <cell r="C66">
            <v>13222.39</v>
          </cell>
          <cell r="D66">
            <v>13061.89</v>
          </cell>
          <cell r="E66">
            <v>13061.89</v>
          </cell>
          <cell r="F66">
            <v>10821.156000000001</v>
          </cell>
          <cell r="G66">
            <v>10791.59</v>
          </cell>
          <cell r="H66">
            <v>10791.59</v>
          </cell>
          <cell r="I66">
            <v>10791.59</v>
          </cell>
          <cell r="J66">
            <v>10821.156000000001</v>
          </cell>
          <cell r="K66">
            <v>10791.59</v>
          </cell>
          <cell r="L66">
            <v>10791.59</v>
          </cell>
          <cell r="M66">
            <v>10275.620000000001</v>
          </cell>
          <cell r="N66">
            <v>10129.415999999999</v>
          </cell>
          <cell r="O66">
            <v>10101.74</v>
          </cell>
        </row>
        <row r="67">
          <cell r="A67">
            <v>21687.040000000001</v>
          </cell>
          <cell r="B67">
            <v>15575.226000000001</v>
          </cell>
          <cell r="C67">
            <v>13222.39</v>
          </cell>
          <cell r="D67">
            <v>13061.89</v>
          </cell>
          <cell r="E67">
            <v>13061.89</v>
          </cell>
          <cell r="F67">
            <v>10821.156000000001</v>
          </cell>
          <cell r="G67">
            <v>10791.59</v>
          </cell>
          <cell r="H67">
            <v>10791.59</v>
          </cell>
          <cell r="I67">
            <v>10791.59</v>
          </cell>
          <cell r="J67">
            <v>10821.156000000001</v>
          </cell>
          <cell r="K67">
            <v>10791.59</v>
          </cell>
          <cell r="L67">
            <v>10791.59</v>
          </cell>
          <cell r="M67">
            <v>10275.620000000001</v>
          </cell>
          <cell r="N67">
            <v>10129.415999999999</v>
          </cell>
          <cell r="O67">
            <v>10101.74</v>
          </cell>
        </row>
        <row r="68">
          <cell r="A68">
            <v>21687.040000000001</v>
          </cell>
          <cell r="B68">
            <v>15575.226000000001</v>
          </cell>
          <cell r="C68">
            <v>13222.39</v>
          </cell>
          <cell r="D68">
            <v>13061.89</v>
          </cell>
          <cell r="E68">
            <v>13061.89</v>
          </cell>
          <cell r="F68">
            <v>10821.156000000001</v>
          </cell>
          <cell r="G68">
            <v>10791.59</v>
          </cell>
          <cell r="H68">
            <v>10791.59</v>
          </cell>
          <cell r="I68">
            <v>10791.59</v>
          </cell>
          <cell r="J68">
            <v>10821.156000000001</v>
          </cell>
          <cell r="K68">
            <v>10791.59</v>
          </cell>
          <cell r="L68">
            <v>10791.59</v>
          </cell>
          <cell r="M68">
            <v>10275.620000000001</v>
          </cell>
          <cell r="N68">
            <v>10129.415999999999</v>
          </cell>
          <cell r="O68">
            <v>10101.74</v>
          </cell>
        </row>
        <row r="69">
          <cell r="A69">
            <v>21687.040000000001</v>
          </cell>
          <cell r="B69">
            <v>15575.226000000001</v>
          </cell>
          <cell r="C69">
            <v>13222.39</v>
          </cell>
          <cell r="D69">
            <v>13061.89</v>
          </cell>
          <cell r="E69">
            <v>13061.89</v>
          </cell>
          <cell r="F69">
            <v>10821.156000000001</v>
          </cell>
          <cell r="G69">
            <v>10791.59</v>
          </cell>
          <cell r="H69">
            <v>10791.59</v>
          </cell>
          <cell r="I69">
            <v>10791.59</v>
          </cell>
          <cell r="J69">
            <v>10821.156000000001</v>
          </cell>
          <cell r="K69">
            <v>10791.59</v>
          </cell>
          <cell r="L69">
            <v>10791.59</v>
          </cell>
          <cell r="M69">
            <v>10275.620000000001</v>
          </cell>
          <cell r="N69">
            <v>10129.415999999999</v>
          </cell>
          <cell r="O69">
            <v>10101.74</v>
          </cell>
        </row>
        <row r="70">
          <cell r="A70">
            <v>21687.040000000001</v>
          </cell>
          <cell r="B70">
            <v>15575.226000000001</v>
          </cell>
          <cell r="C70">
            <v>13222.39</v>
          </cell>
          <cell r="D70">
            <v>13061.89</v>
          </cell>
          <cell r="E70">
            <v>13061.89</v>
          </cell>
          <cell r="F70">
            <v>10821.156000000001</v>
          </cell>
          <cell r="G70">
            <v>10791.59</v>
          </cell>
          <cell r="H70">
            <v>10791.59</v>
          </cell>
          <cell r="I70">
            <v>10791.59</v>
          </cell>
          <cell r="J70">
            <v>10821.156000000001</v>
          </cell>
          <cell r="K70">
            <v>10791.59</v>
          </cell>
          <cell r="L70">
            <v>10791.59</v>
          </cell>
          <cell r="M70">
            <v>10275.620000000001</v>
          </cell>
          <cell r="N70">
            <v>10129.415999999999</v>
          </cell>
          <cell r="O70">
            <v>10101.74</v>
          </cell>
        </row>
        <row r="71">
          <cell r="A71">
            <v>21687.040000000001</v>
          </cell>
          <cell r="B71">
            <v>15575.226000000001</v>
          </cell>
          <cell r="C71">
            <v>13222.39</v>
          </cell>
          <cell r="D71">
            <v>13061.89</v>
          </cell>
          <cell r="E71">
            <v>13061.89</v>
          </cell>
          <cell r="F71">
            <v>10821.156000000001</v>
          </cell>
          <cell r="G71">
            <v>10791.59</v>
          </cell>
          <cell r="H71">
            <v>10791.59</v>
          </cell>
          <cell r="I71">
            <v>10791.59</v>
          </cell>
          <cell r="J71">
            <v>10821.156000000001</v>
          </cell>
          <cell r="K71">
            <v>10791.59</v>
          </cell>
          <cell r="L71">
            <v>10791.59</v>
          </cell>
          <cell r="M71">
            <v>10275.620000000001</v>
          </cell>
          <cell r="N71">
            <v>10129.415999999999</v>
          </cell>
          <cell r="O71">
            <v>10101.74</v>
          </cell>
        </row>
        <row r="72">
          <cell r="A72">
            <v>21687.040000000001</v>
          </cell>
          <cell r="B72">
            <v>15575.226000000001</v>
          </cell>
          <cell r="C72">
            <v>13222.39</v>
          </cell>
          <cell r="D72">
            <v>13061.89</v>
          </cell>
          <cell r="E72">
            <v>13061.89</v>
          </cell>
          <cell r="F72">
            <v>10821.156000000001</v>
          </cell>
          <cell r="G72">
            <v>10791.59</v>
          </cell>
          <cell r="H72">
            <v>10791.59</v>
          </cell>
          <cell r="I72">
            <v>10791.59</v>
          </cell>
          <cell r="J72">
            <v>10821.156000000001</v>
          </cell>
          <cell r="K72">
            <v>10791.59</v>
          </cell>
          <cell r="L72">
            <v>10791.59</v>
          </cell>
          <cell r="M72">
            <v>10275.620000000001</v>
          </cell>
          <cell r="N72">
            <v>10129.415999999999</v>
          </cell>
          <cell r="O72">
            <v>10101.74</v>
          </cell>
        </row>
        <row r="73">
          <cell r="A73">
            <v>21687.040000000001</v>
          </cell>
          <cell r="B73">
            <v>15575.226000000001</v>
          </cell>
          <cell r="C73">
            <v>13222.39</v>
          </cell>
          <cell r="D73">
            <v>13061.89</v>
          </cell>
          <cell r="E73">
            <v>13061.89</v>
          </cell>
          <cell r="F73">
            <v>10821.156000000001</v>
          </cell>
          <cell r="G73">
            <v>10791.59</v>
          </cell>
          <cell r="H73">
            <v>10791.59</v>
          </cell>
          <cell r="I73">
            <v>10791.59</v>
          </cell>
          <cell r="J73">
            <v>10821.156000000001</v>
          </cell>
          <cell r="K73">
            <v>10791.59</v>
          </cell>
          <cell r="L73">
            <v>10791.59</v>
          </cell>
          <cell r="M73">
            <v>10275.620000000001</v>
          </cell>
          <cell r="N73">
            <v>10129.415999999999</v>
          </cell>
          <cell r="O73">
            <v>10101.74</v>
          </cell>
        </row>
        <row r="74">
          <cell r="A74">
            <v>21687.040000000001</v>
          </cell>
          <cell r="B74">
            <v>15575.226000000001</v>
          </cell>
          <cell r="C74">
            <v>13222.39</v>
          </cell>
          <cell r="D74">
            <v>13061.89</v>
          </cell>
          <cell r="E74">
            <v>13061.89</v>
          </cell>
          <cell r="F74">
            <v>10821.156000000001</v>
          </cell>
          <cell r="G74">
            <v>10791.59</v>
          </cell>
          <cell r="H74">
            <v>10791.59</v>
          </cell>
          <cell r="I74">
            <v>10791.59</v>
          </cell>
          <cell r="J74">
            <v>10821.156000000001</v>
          </cell>
          <cell r="K74">
            <v>10791.59</v>
          </cell>
          <cell r="L74">
            <v>10791.59</v>
          </cell>
          <cell r="M74">
            <v>10275.620000000001</v>
          </cell>
          <cell r="N74">
            <v>10129.415999999999</v>
          </cell>
          <cell r="O74">
            <v>10101.74</v>
          </cell>
        </row>
        <row r="75">
          <cell r="A75">
            <v>21687.040000000001</v>
          </cell>
          <cell r="B75">
            <v>15575.226000000001</v>
          </cell>
          <cell r="C75">
            <v>13222.39</v>
          </cell>
          <cell r="D75">
            <v>13061.89</v>
          </cell>
          <cell r="E75">
            <v>13061.89</v>
          </cell>
          <cell r="F75">
            <v>10821.156000000001</v>
          </cell>
          <cell r="G75">
            <v>10791.59</v>
          </cell>
          <cell r="H75">
            <v>10791.59</v>
          </cell>
          <cell r="I75">
            <v>10791.59</v>
          </cell>
          <cell r="J75">
            <v>10821.156000000001</v>
          </cell>
          <cell r="K75">
            <v>10791.59</v>
          </cell>
          <cell r="L75">
            <v>10791.59</v>
          </cell>
          <cell r="M75">
            <v>10275.620000000001</v>
          </cell>
          <cell r="N75">
            <v>10129.415999999999</v>
          </cell>
          <cell r="O75">
            <v>10101.74</v>
          </cell>
        </row>
        <row r="76">
          <cell r="A76">
            <v>21687.040000000001</v>
          </cell>
          <cell r="B76">
            <v>15575.226000000001</v>
          </cell>
          <cell r="C76">
            <v>13222.39</v>
          </cell>
          <cell r="D76">
            <v>13061.89</v>
          </cell>
          <cell r="E76">
            <v>13061.89</v>
          </cell>
          <cell r="F76">
            <v>10821.156000000001</v>
          </cell>
          <cell r="G76">
            <v>10791.59</v>
          </cell>
          <cell r="H76">
            <v>10791.59</v>
          </cell>
          <cell r="I76">
            <v>10791.59</v>
          </cell>
          <cell r="J76">
            <v>10821.156000000001</v>
          </cell>
          <cell r="K76">
            <v>10791.59</v>
          </cell>
          <cell r="L76">
            <v>10791.59</v>
          </cell>
          <cell r="M76">
            <v>10275.620000000001</v>
          </cell>
          <cell r="N76">
            <v>10129.415999999999</v>
          </cell>
          <cell r="O76">
            <v>10101.74</v>
          </cell>
        </row>
        <row r="77">
          <cell r="A77">
            <v>21687.040000000001</v>
          </cell>
          <cell r="B77">
            <v>15575.226000000001</v>
          </cell>
          <cell r="C77">
            <v>13222.39</v>
          </cell>
          <cell r="D77">
            <v>13061.89</v>
          </cell>
          <cell r="E77">
            <v>13061.89</v>
          </cell>
          <cell r="F77">
            <v>10821.156000000001</v>
          </cell>
          <cell r="G77">
            <v>10791.59</v>
          </cell>
          <cell r="H77">
            <v>10791.59</v>
          </cell>
          <cell r="I77">
            <v>10791.59</v>
          </cell>
          <cell r="J77">
            <v>10821.156000000001</v>
          </cell>
          <cell r="K77">
            <v>10791.59</v>
          </cell>
          <cell r="L77">
            <v>10791.59</v>
          </cell>
          <cell r="M77">
            <v>10275.620000000001</v>
          </cell>
          <cell r="N77">
            <v>10129.415999999999</v>
          </cell>
          <cell r="O77">
            <v>10101.74</v>
          </cell>
        </row>
        <row r="78">
          <cell r="A78">
            <v>21687.040000000001</v>
          </cell>
          <cell r="B78">
            <v>15575.226000000001</v>
          </cell>
          <cell r="C78">
            <v>13222.39</v>
          </cell>
          <cell r="D78">
            <v>13061.89</v>
          </cell>
          <cell r="E78">
            <v>13061.89</v>
          </cell>
          <cell r="F78">
            <v>10821.156000000001</v>
          </cell>
          <cell r="G78">
            <v>10791.59</v>
          </cell>
          <cell r="H78">
            <v>10791.59</v>
          </cell>
          <cell r="I78">
            <v>10791.59</v>
          </cell>
          <cell r="J78">
            <v>10821.156000000001</v>
          </cell>
          <cell r="K78">
            <v>10791.59</v>
          </cell>
          <cell r="L78">
            <v>10791.59</v>
          </cell>
          <cell r="M78">
            <v>10275.620000000001</v>
          </cell>
          <cell r="N78">
            <v>10129.415999999999</v>
          </cell>
          <cell r="O78">
            <v>10101.74</v>
          </cell>
        </row>
        <row r="79">
          <cell r="A79">
            <v>21687.040000000001</v>
          </cell>
          <cell r="B79">
            <v>15575.226000000001</v>
          </cell>
          <cell r="C79">
            <v>13222.39</v>
          </cell>
          <cell r="D79">
            <v>13061.89</v>
          </cell>
          <cell r="E79">
            <v>13061.89</v>
          </cell>
          <cell r="F79">
            <v>10821.156000000001</v>
          </cell>
          <cell r="G79">
            <v>10791.59</v>
          </cell>
          <cell r="H79">
            <v>10791.59</v>
          </cell>
          <cell r="I79">
            <v>10791.59</v>
          </cell>
          <cell r="J79">
            <v>10821.156000000001</v>
          </cell>
          <cell r="K79">
            <v>10791.59</v>
          </cell>
          <cell r="L79">
            <v>10791.59</v>
          </cell>
          <cell r="M79">
            <v>10275.620000000001</v>
          </cell>
          <cell r="N79">
            <v>10129.415999999999</v>
          </cell>
          <cell r="O79">
            <v>10101.74</v>
          </cell>
        </row>
        <row r="80">
          <cell r="A80">
            <v>21687.040000000001</v>
          </cell>
          <cell r="B80">
            <v>15575.226000000001</v>
          </cell>
          <cell r="C80">
            <v>13222.39</v>
          </cell>
          <cell r="D80">
            <v>13061.89</v>
          </cell>
          <cell r="E80">
            <v>13061.89</v>
          </cell>
          <cell r="F80">
            <v>10821.156000000001</v>
          </cell>
          <cell r="G80">
            <v>10791.59</v>
          </cell>
          <cell r="H80">
            <v>10791.59</v>
          </cell>
          <cell r="I80">
            <v>10791.59</v>
          </cell>
          <cell r="J80">
            <v>10821.156000000001</v>
          </cell>
          <cell r="K80">
            <v>10791.59</v>
          </cell>
          <cell r="L80">
            <v>10791.59</v>
          </cell>
          <cell r="M80">
            <v>10275.620000000001</v>
          </cell>
          <cell r="N80">
            <v>10129.415999999999</v>
          </cell>
          <cell r="O80">
            <v>10101.74</v>
          </cell>
        </row>
        <row r="81">
          <cell r="A81">
            <v>21687.040000000001</v>
          </cell>
          <cell r="B81">
            <v>15575.226000000001</v>
          </cell>
          <cell r="C81">
            <v>13222.39</v>
          </cell>
          <cell r="D81">
            <v>13061.89</v>
          </cell>
          <cell r="E81">
            <v>13061.89</v>
          </cell>
          <cell r="F81">
            <v>10821.156000000001</v>
          </cell>
          <cell r="G81">
            <v>10791.59</v>
          </cell>
          <cell r="H81">
            <v>10791.59</v>
          </cell>
          <cell r="I81">
            <v>10791.59</v>
          </cell>
          <cell r="J81">
            <v>10821.156000000001</v>
          </cell>
          <cell r="K81">
            <v>10791.59</v>
          </cell>
          <cell r="L81">
            <v>10791.59</v>
          </cell>
          <cell r="M81">
            <v>10275.620000000001</v>
          </cell>
          <cell r="N81">
            <v>10129.415999999999</v>
          </cell>
          <cell r="O81">
            <v>10101.74</v>
          </cell>
        </row>
        <row r="82">
          <cell r="A82">
            <v>21687.040000000001</v>
          </cell>
          <cell r="B82">
            <v>15575.226000000001</v>
          </cell>
          <cell r="C82">
            <v>13222.39</v>
          </cell>
          <cell r="D82">
            <v>13061.89</v>
          </cell>
          <cell r="E82">
            <v>13061.89</v>
          </cell>
          <cell r="F82">
            <v>10821.156000000001</v>
          </cell>
          <cell r="G82">
            <v>10791.59</v>
          </cell>
          <cell r="H82">
            <v>10791.59</v>
          </cell>
          <cell r="I82">
            <v>10791.59</v>
          </cell>
          <cell r="J82">
            <v>10821.156000000001</v>
          </cell>
          <cell r="K82">
            <v>10791.59</v>
          </cell>
          <cell r="L82">
            <v>10791.59</v>
          </cell>
          <cell r="M82">
            <v>10275.620000000001</v>
          </cell>
          <cell r="N82">
            <v>10129.415999999999</v>
          </cell>
          <cell r="O82">
            <v>10101.74</v>
          </cell>
        </row>
        <row r="83">
          <cell r="A83">
            <v>21687.040000000001</v>
          </cell>
          <cell r="B83">
            <v>15575.226000000001</v>
          </cell>
          <cell r="C83">
            <v>13222.39</v>
          </cell>
          <cell r="D83">
            <v>13061.89</v>
          </cell>
          <cell r="E83">
            <v>13061.89</v>
          </cell>
          <cell r="F83">
            <v>10821.156000000001</v>
          </cell>
          <cell r="G83">
            <v>10791.59</v>
          </cell>
          <cell r="H83">
            <v>10791.59</v>
          </cell>
          <cell r="I83">
            <v>10791.59</v>
          </cell>
          <cell r="J83">
            <v>10821.156000000001</v>
          </cell>
          <cell r="K83">
            <v>10791.59</v>
          </cell>
          <cell r="L83">
            <v>10791.59</v>
          </cell>
          <cell r="M83">
            <v>10275.620000000001</v>
          </cell>
          <cell r="N83">
            <v>10129.415999999999</v>
          </cell>
          <cell r="O83">
            <v>10101.74</v>
          </cell>
        </row>
        <row r="84">
          <cell r="A84">
            <v>21687.040000000001</v>
          </cell>
          <cell r="B84">
            <v>15575.226000000001</v>
          </cell>
          <cell r="C84">
            <v>13222.39</v>
          </cell>
          <cell r="D84">
            <v>13061.89</v>
          </cell>
          <cell r="E84">
            <v>13061.89</v>
          </cell>
          <cell r="F84">
            <v>10821.156000000001</v>
          </cell>
          <cell r="G84">
            <v>10791.59</v>
          </cell>
          <cell r="H84">
            <v>10791.59</v>
          </cell>
          <cell r="I84">
            <v>10791.59</v>
          </cell>
          <cell r="J84">
            <v>10821.156000000001</v>
          </cell>
          <cell r="K84">
            <v>10791.59</v>
          </cell>
          <cell r="L84">
            <v>10791.59</v>
          </cell>
          <cell r="M84">
            <v>10275.620000000001</v>
          </cell>
          <cell r="N84">
            <v>10129.415999999999</v>
          </cell>
          <cell r="O84">
            <v>10101.74</v>
          </cell>
        </row>
        <row r="85">
          <cell r="A85">
            <v>21687.040000000001</v>
          </cell>
          <cell r="B85">
            <v>15575.226000000001</v>
          </cell>
          <cell r="C85">
            <v>13222.39</v>
          </cell>
          <cell r="D85">
            <v>13061.89</v>
          </cell>
          <cell r="E85">
            <v>13061.89</v>
          </cell>
          <cell r="F85">
            <v>10821.156000000001</v>
          </cell>
          <cell r="G85">
            <v>10791.59</v>
          </cell>
          <cell r="H85">
            <v>10791.59</v>
          </cell>
          <cell r="I85">
            <v>10791.59</v>
          </cell>
          <cell r="J85">
            <v>10821.156000000001</v>
          </cell>
          <cell r="K85">
            <v>10791.59</v>
          </cell>
          <cell r="L85">
            <v>10791.59</v>
          </cell>
          <cell r="M85">
            <v>10275.620000000001</v>
          </cell>
          <cell r="N85">
            <v>10129.415999999999</v>
          </cell>
          <cell r="O85">
            <v>10101.74</v>
          </cell>
        </row>
        <row r="86">
          <cell r="A86">
            <v>21687.040000000001</v>
          </cell>
          <cell r="B86">
            <v>15575.226000000001</v>
          </cell>
          <cell r="C86">
            <v>13222.39</v>
          </cell>
          <cell r="D86">
            <v>13061.89</v>
          </cell>
          <cell r="E86">
            <v>13061.89</v>
          </cell>
          <cell r="F86">
            <v>10821.156000000001</v>
          </cell>
          <cell r="G86">
            <v>10791.59</v>
          </cell>
          <cell r="H86">
            <v>10791.59</v>
          </cell>
          <cell r="I86">
            <v>10791.59</v>
          </cell>
          <cell r="J86">
            <v>10821.156000000001</v>
          </cell>
          <cell r="K86">
            <v>10791.59</v>
          </cell>
          <cell r="L86">
            <v>10791.59</v>
          </cell>
          <cell r="M86">
            <v>10275.620000000001</v>
          </cell>
          <cell r="N86">
            <v>10129.415999999999</v>
          </cell>
          <cell r="O86">
            <v>10101.74</v>
          </cell>
        </row>
        <row r="87">
          <cell r="A87">
            <v>21687.040000000001</v>
          </cell>
          <cell r="B87">
            <v>15575.226000000001</v>
          </cell>
          <cell r="C87">
            <v>13222.39</v>
          </cell>
          <cell r="D87">
            <v>13061.89</v>
          </cell>
          <cell r="E87">
            <v>13061.89</v>
          </cell>
          <cell r="F87">
            <v>10821.156000000001</v>
          </cell>
          <cell r="G87">
            <v>10791.59</v>
          </cell>
          <cell r="H87">
            <v>10791.59</v>
          </cell>
          <cell r="I87">
            <v>10791.59</v>
          </cell>
          <cell r="J87">
            <v>10821.156000000001</v>
          </cell>
          <cell r="K87">
            <v>10791.59</v>
          </cell>
          <cell r="L87">
            <v>10791.59</v>
          </cell>
          <cell r="M87">
            <v>10275.620000000001</v>
          </cell>
          <cell r="N87">
            <v>10129.415999999999</v>
          </cell>
          <cell r="O87">
            <v>10101.74</v>
          </cell>
        </row>
        <row r="88">
          <cell r="A88">
            <v>21687.040000000001</v>
          </cell>
          <cell r="B88">
            <v>15575.226000000001</v>
          </cell>
          <cell r="C88">
            <v>13222.39</v>
          </cell>
          <cell r="D88">
            <v>13061.89</v>
          </cell>
          <cell r="E88">
            <v>13061.89</v>
          </cell>
          <cell r="F88">
            <v>10821.156000000001</v>
          </cell>
          <cell r="G88">
            <v>10791.59</v>
          </cell>
          <cell r="H88">
            <v>10791.59</v>
          </cell>
          <cell r="I88">
            <v>10791.59</v>
          </cell>
          <cell r="J88">
            <v>10821.156000000001</v>
          </cell>
          <cell r="K88">
            <v>10791.59</v>
          </cell>
          <cell r="L88">
            <v>10791.59</v>
          </cell>
          <cell r="M88">
            <v>10275.620000000001</v>
          </cell>
          <cell r="N88">
            <v>10129.415999999999</v>
          </cell>
          <cell r="O88">
            <v>10101.74</v>
          </cell>
        </row>
        <row r="89">
          <cell r="A89">
            <v>21687.040000000001</v>
          </cell>
          <cell r="B89">
            <v>15575.226000000001</v>
          </cell>
          <cell r="C89">
            <v>13222.39</v>
          </cell>
          <cell r="D89">
            <v>13061.89</v>
          </cell>
          <cell r="E89">
            <v>13061.89</v>
          </cell>
          <cell r="F89">
            <v>10821.156000000001</v>
          </cell>
          <cell r="G89">
            <v>10791.59</v>
          </cell>
          <cell r="H89">
            <v>10791.59</v>
          </cell>
          <cell r="I89">
            <v>10791.59</v>
          </cell>
          <cell r="J89">
            <v>10821.156000000001</v>
          </cell>
          <cell r="K89">
            <v>10791.59</v>
          </cell>
          <cell r="L89">
            <v>10791.59</v>
          </cell>
          <cell r="M89">
            <v>10275.620000000001</v>
          </cell>
          <cell r="N89">
            <v>10129.415999999999</v>
          </cell>
          <cell r="O89">
            <v>10101.74</v>
          </cell>
        </row>
        <row r="90">
          <cell r="A90">
            <v>21687.040000000001</v>
          </cell>
          <cell r="B90">
            <v>15575.226000000001</v>
          </cell>
          <cell r="C90">
            <v>13222.39</v>
          </cell>
          <cell r="D90">
            <v>13061.89</v>
          </cell>
          <cell r="E90">
            <v>13061.89</v>
          </cell>
          <cell r="F90">
            <v>10821.156000000001</v>
          </cell>
          <cell r="G90">
            <v>10791.59</v>
          </cell>
          <cell r="H90">
            <v>10791.59</v>
          </cell>
          <cell r="I90">
            <v>10791.59</v>
          </cell>
          <cell r="J90">
            <v>10821.156000000001</v>
          </cell>
          <cell r="K90">
            <v>10791.59</v>
          </cell>
          <cell r="L90">
            <v>10791.59</v>
          </cell>
          <cell r="M90">
            <v>10275.620000000001</v>
          </cell>
          <cell r="N90">
            <v>10129.415999999999</v>
          </cell>
          <cell r="O90">
            <v>10101.74</v>
          </cell>
        </row>
        <row r="91">
          <cell r="A91">
            <v>21687.040000000001</v>
          </cell>
          <cell r="B91">
            <v>15575.226000000001</v>
          </cell>
          <cell r="C91">
            <v>13222.39</v>
          </cell>
          <cell r="D91">
            <v>13061.89</v>
          </cell>
          <cell r="E91">
            <v>13061.89</v>
          </cell>
          <cell r="F91">
            <v>10821.156000000001</v>
          </cell>
          <cell r="G91">
            <v>10791.59</v>
          </cell>
          <cell r="H91">
            <v>10791.59</v>
          </cell>
          <cell r="I91">
            <v>10791.59</v>
          </cell>
          <cell r="J91">
            <v>10821.156000000001</v>
          </cell>
          <cell r="K91">
            <v>10791.59</v>
          </cell>
          <cell r="L91">
            <v>10791.59</v>
          </cell>
          <cell r="M91">
            <v>10275.620000000001</v>
          </cell>
          <cell r="N91">
            <v>10129.415999999999</v>
          </cell>
          <cell r="O91">
            <v>10101.74</v>
          </cell>
        </row>
        <row r="92">
          <cell r="A92">
            <v>21687.040000000001</v>
          </cell>
          <cell r="B92">
            <v>15575.226000000001</v>
          </cell>
          <cell r="C92">
            <v>13222.39</v>
          </cell>
          <cell r="D92">
            <v>13061.89</v>
          </cell>
          <cell r="E92">
            <v>13061.89</v>
          </cell>
          <cell r="F92">
            <v>10821.156000000001</v>
          </cell>
          <cell r="G92">
            <v>10791.59</v>
          </cell>
          <cell r="H92">
            <v>10791.59</v>
          </cell>
          <cell r="I92">
            <v>10791.59</v>
          </cell>
          <cell r="J92">
            <v>10821.156000000001</v>
          </cell>
          <cell r="K92">
            <v>10791.59</v>
          </cell>
          <cell r="L92">
            <v>10791.59</v>
          </cell>
          <cell r="M92">
            <v>10275.620000000001</v>
          </cell>
          <cell r="N92">
            <v>10129.415999999999</v>
          </cell>
          <cell r="O92">
            <v>10101.74</v>
          </cell>
        </row>
        <row r="93">
          <cell r="A93">
            <v>21687.040000000001</v>
          </cell>
          <cell r="B93">
            <v>15575.226000000001</v>
          </cell>
          <cell r="C93">
            <v>13222.39</v>
          </cell>
          <cell r="D93">
            <v>13061.89</v>
          </cell>
          <cell r="E93">
            <v>13061.89</v>
          </cell>
          <cell r="F93">
            <v>10821.156000000001</v>
          </cell>
          <cell r="G93">
            <v>10791.59</v>
          </cell>
          <cell r="H93">
            <v>10791.59</v>
          </cell>
          <cell r="I93">
            <v>10791.59</v>
          </cell>
          <cell r="J93">
            <v>10821.156000000001</v>
          </cell>
          <cell r="K93">
            <v>10791.59</v>
          </cell>
          <cell r="L93">
            <v>10791.59</v>
          </cell>
          <cell r="M93">
            <v>10275.620000000001</v>
          </cell>
          <cell r="N93">
            <v>10129.415999999999</v>
          </cell>
          <cell r="O93">
            <v>10101.74</v>
          </cell>
        </row>
        <row r="94">
          <cell r="A94">
            <v>21687.040000000001</v>
          </cell>
          <cell r="B94">
            <v>15575.226000000001</v>
          </cell>
          <cell r="C94">
            <v>13222.39</v>
          </cell>
          <cell r="D94">
            <v>13061.89</v>
          </cell>
          <cell r="E94">
            <v>13061.89</v>
          </cell>
          <cell r="F94">
            <v>10821.156000000001</v>
          </cell>
          <cell r="G94">
            <v>10791.59</v>
          </cell>
          <cell r="H94">
            <v>10791.59</v>
          </cell>
          <cell r="I94">
            <v>10791.59</v>
          </cell>
          <cell r="J94">
            <v>10821.156000000001</v>
          </cell>
          <cell r="K94">
            <v>10791.59</v>
          </cell>
          <cell r="L94">
            <v>10791.59</v>
          </cell>
          <cell r="M94">
            <v>10275.620000000001</v>
          </cell>
          <cell r="N94">
            <v>10129.415999999999</v>
          </cell>
          <cell r="O94">
            <v>10101.74</v>
          </cell>
        </row>
        <row r="95">
          <cell r="A95">
            <v>21687.040000000001</v>
          </cell>
          <cell r="B95">
            <v>15575.226000000001</v>
          </cell>
          <cell r="C95">
            <v>13222.39</v>
          </cell>
          <cell r="D95">
            <v>13061.89</v>
          </cell>
          <cell r="E95">
            <v>13061.89</v>
          </cell>
          <cell r="F95">
            <v>10821.156000000001</v>
          </cell>
          <cell r="G95">
            <v>10791.59</v>
          </cell>
          <cell r="H95">
            <v>10791.59</v>
          </cell>
          <cell r="I95">
            <v>10791.59</v>
          </cell>
          <cell r="J95">
            <v>10821.156000000001</v>
          </cell>
          <cell r="K95">
            <v>10791.59</v>
          </cell>
          <cell r="L95">
            <v>10791.59</v>
          </cell>
          <cell r="M95">
            <v>10275.620000000001</v>
          </cell>
          <cell r="N95">
            <v>10129.415999999999</v>
          </cell>
          <cell r="O95">
            <v>10101.74</v>
          </cell>
        </row>
        <row r="96">
          <cell r="A96">
            <v>21687.040000000001</v>
          </cell>
          <cell r="B96">
            <v>15575.226000000001</v>
          </cell>
          <cell r="C96">
            <v>13222.39</v>
          </cell>
          <cell r="D96">
            <v>13061.89</v>
          </cell>
          <cell r="E96">
            <v>13061.89</v>
          </cell>
          <cell r="F96">
            <v>10821.156000000001</v>
          </cell>
          <cell r="G96">
            <v>10791.59</v>
          </cell>
          <cell r="H96">
            <v>10791.59</v>
          </cell>
          <cell r="I96">
            <v>10791.59</v>
          </cell>
          <cell r="J96">
            <v>10821.156000000001</v>
          </cell>
          <cell r="K96">
            <v>10791.59</v>
          </cell>
          <cell r="L96">
            <v>10791.59</v>
          </cell>
          <cell r="M96">
            <v>10275.620000000001</v>
          </cell>
          <cell r="N96">
            <v>10129.415999999999</v>
          </cell>
          <cell r="O96">
            <v>10101.74</v>
          </cell>
        </row>
        <row r="97">
          <cell r="A97">
            <v>21687.040000000001</v>
          </cell>
          <cell r="B97">
            <v>15575.226000000001</v>
          </cell>
          <cell r="C97">
            <v>13222.39</v>
          </cell>
          <cell r="D97">
            <v>13061.89</v>
          </cell>
          <cell r="E97">
            <v>13061.89</v>
          </cell>
          <cell r="F97">
            <v>10821.156000000001</v>
          </cell>
          <cell r="G97">
            <v>10791.59</v>
          </cell>
          <cell r="H97">
            <v>10791.59</v>
          </cell>
          <cell r="I97">
            <v>10791.59</v>
          </cell>
          <cell r="J97">
            <v>10821.156000000001</v>
          </cell>
          <cell r="K97">
            <v>10791.59</v>
          </cell>
          <cell r="L97">
            <v>10791.59</v>
          </cell>
          <cell r="M97">
            <v>10275.620000000001</v>
          </cell>
          <cell r="N97">
            <v>10129.415999999999</v>
          </cell>
          <cell r="O97">
            <v>10101.74</v>
          </cell>
        </row>
        <row r="98">
          <cell r="A98">
            <v>21687.040000000001</v>
          </cell>
          <cell r="B98">
            <v>15575.226000000001</v>
          </cell>
          <cell r="C98">
            <v>13222.39</v>
          </cell>
          <cell r="D98">
            <v>13061.89</v>
          </cell>
          <cell r="E98">
            <v>13061.89</v>
          </cell>
          <cell r="F98">
            <v>10821.156000000001</v>
          </cell>
          <cell r="G98">
            <v>10791.59</v>
          </cell>
          <cell r="H98">
            <v>10791.59</v>
          </cell>
          <cell r="I98">
            <v>10791.59</v>
          </cell>
          <cell r="J98">
            <v>10821.156000000001</v>
          </cell>
          <cell r="K98">
            <v>10791.59</v>
          </cell>
          <cell r="L98">
            <v>10791.59</v>
          </cell>
          <cell r="M98">
            <v>10275.620000000001</v>
          </cell>
          <cell r="N98">
            <v>10129.415999999999</v>
          </cell>
          <cell r="O98">
            <v>10101.74</v>
          </cell>
        </row>
        <row r="99">
          <cell r="A99">
            <v>21687.040000000001</v>
          </cell>
          <cell r="B99">
            <v>15575.226000000001</v>
          </cell>
          <cell r="C99">
            <v>13222.39</v>
          </cell>
          <cell r="D99">
            <v>13061.89</v>
          </cell>
          <cell r="E99">
            <v>13061.89</v>
          </cell>
          <cell r="F99">
            <v>10821.156000000001</v>
          </cell>
          <cell r="G99">
            <v>10791.59</v>
          </cell>
          <cell r="H99">
            <v>10791.59</v>
          </cell>
          <cell r="I99">
            <v>10791.59</v>
          </cell>
          <cell r="J99">
            <v>10821.156000000001</v>
          </cell>
          <cell r="K99">
            <v>10791.59</v>
          </cell>
          <cell r="L99">
            <v>10791.59</v>
          </cell>
          <cell r="M99">
            <v>10275.620000000001</v>
          </cell>
          <cell r="N99">
            <v>10129.415999999999</v>
          </cell>
          <cell r="O99">
            <v>10101.74</v>
          </cell>
        </row>
        <row r="100">
          <cell r="A100">
            <v>21687.040000000001</v>
          </cell>
          <cell r="B100">
            <v>15575.226000000001</v>
          </cell>
          <cell r="C100">
            <v>13222.39</v>
          </cell>
          <cell r="D100">
            <v>13061.89</v>
          </cell>
          <cell r="E100">
            <v>13061.89</v>
          </cell>
          <cell r="F100">
            <v>10821.156000000001</v>
          </cell>
          <cell r="G100">
            <v>10791.59</v>
          </cell>
          <cell r="H100">
            <v>10791.59</v>
          </cell>
          <cell r="I100">
            <v>10791.59</v>
          </cell>
          <cell r="J100">
            <v>10821.156000000001</v>
          </cell>
          <cell r="K100">
            <v>10791.59</v>
          </cell>
          <cell r="L100">
            <v>10791.59</v>
          </cell>
          <cell r="M100">
            <v>10275.620000000001</v>
          </cell>
          <cell r="N100">
            <v>10129.415999999999</v>
          </cell>
          <cell r="O100">
            <v>10101.74</v>
          </cell>
        </row>
        <row r="101">
          <cell r="A101">
            <v>21687.040000000001</v>
          </cell>
          <cell r="B101">
            <v>15575.226000000001</v>
          </cell>
          <cell r="C101">
            <v>13222.39</v>
          </cell>
          <cell r="D101">
            <v>13061.89</v>
          </cell>
          <cell r="E101">
            <v>13061.89</v>
          </cell>
          <cell r="F101">
            <v>10821.156000000001</v>
          </cell>
          <cell r="G101">
            <v>10791.59</v>
          </cell>
          <cell r="H101">
            <v>10791.59</v>
          </cell>
          <cell r="I101">
            <v>10791.59</v>
          </cell>
          <cell r="J101">
            <v>10821.156000000001</v>
          </cell>
          <cell r="K101">
            <v>10791.59</v>
          </cell>
          <cell r="L101">
            <v>10791.59</v>
          </cell>
          <cell r="M101">
            <v>10275.620000000001</v>
          </cell>
          <cell r="N101">
            <v>10129.415999999999</v>
          </cell>
          <cell r="O101">
            <v>10101.74</v>
          </cell>
        </row>
        <row r="102">
          <cell r="A102">
            <v>21687.040000000001</v>
          </cell>
          <cell r="B102">
            <v>15575.226000000001</v>
          </cell>
          <cell r="C102">
            <v>13222.39</v>
          </cell>
          <cell r="D102">
            <v>13061.89</v>
          </cell>
          <cell r="E102">
            <v>13061.89</v>
          </cell>
          <cell r="F102">
            <v>10821.156000000001</v>
          </cell>
          <cell r="G102">
            <v>10791.59</v>
          </cell>
          <cell r="H102">
            <v>10791.59</v>
          </cell>
          <cell r="I102">
            <v>10791.59</v>
          </cell>
          <cell r="J102">
            <v>10821.156000000001</v>
          </cell>
          <cell r="K102">
            <v>10791.59</v>
          </cell>
          <cell r="L102">
            <v>10791.59</v>
          </cell>
          <cell r="M102">
            <v>10275.620000000001</v>
          </cell>
          <cell r="N102">
            <v>10129.415999999999</v>
          </cell>
          <cell r="O102">
            <v>10101.74</v>
          </cell>
        </row>
        <row r="103">
          <cell r="A103">
            <v>21687.040000000001</v>
          </cell>
          <cell r="B103">
            <v>15575.226000000001</v>
          </cell>
          <cell r="C103">
            <v>13222.39</v>
          </cell>
          <cell r="D103">
            <v>13061.89</v>
          </cell>
          <cell r="E103">
            <v>13061.89</v>
          </cell>
          <cell r="F103">
            <v>10821.156000000001</v>
          </cell>
          <cell r="G103">
            <v>10791.59</v>
          </cell>
          <cell r="H103">
            <v>10791.59</v>
          </cell>
          <cell r="I103">
            <v>10791.59</v>
          </cell>
          <cell r="J103">
            <v>10821.156000000001</v>
          </cell>
          <cell r="K103">
            <v>10791.59</v>
          </cell>
          <cell r="L103">
            <v>10791.59</v>
          </cell>
          <cell r="M103">
            <v>10275.620000000001</v>
          </cell>
          <cell r="N103">
            <v>10129.415999999999</v>
          </cell>
          <cell r="O103">
            <v>10101.74</v>
          </cell>
        </row>
        <row r="104">
          <cell r="A104">
            <v>21687.040000000001</v>
          </cell>
          <cell r="B104">
            <v>15575.226000000001</v>
          </cell>
          <cell r="C104">
            <v>13222.39</v>
          </cell>
          <cell r="D104">
            <v>13061.89</v>
          </cell>
          <cell r="E104">
            <v>13061.89</v>
          </cell>
          <cell r="F104">
            <v>10821.156000000001</v>
          </cell>
          <cell r="G104">
            <v>10791.59</v>
          </cell>
          <cell r="H104">
            <v>10791.59</v>
          </cell>
          <cell r="I104">
            <v>10791.59</v>
          </cell>
          <cell r="J104">
            <v>10821.156000000001</v>
          </cell>
          <cell r="K104">
            <v>10791.59</v>
          </cell>
          <cell r="L104">
            <v>10791.59</v>
          </cell>
          <cell r="M104">
            <v>10275.620000000001</v>
          </cell>
          <cell r="N104">
            <v>10129.415999999999</v>
          </cell>
          <cell r="O104">
            <v>10101.74</v>
          </cell>
        </row>
        <row r="105">
          <cell r="A105">
            <v>21687.040000000001</v>
          </cell>
          <cell r="B105">
            <v>15575.226000000001</v>
          </cell>
          <cell r="C105">
            <v>13222.39</v>
          </cell>
          <cell r="D105">
            <v>13061.89</v>
          </cell>
          <cell r="E105">
            <v>13061.89</v>
          </cell>
          <cell r="F105">
            <v>10821.156000000001</v>
          </cell>
          <cell r="G105">
            <v>10791.59</v>
          </cell>
          <cell r="H105">
            <v>10791.59</v>
          </cell>
          <cell r="I105">
            <v>10791.59</v>
          </cell>
          <cell r="J105">
            <v>10821.156000000001</v>
          </cell>
          <cell r="K105">
            <v>10791.59</v>
          </cell>
          <cell r="L105">
            <v>10791.59</v>
          </cell>
          <cell r="M105">
            <v>10275.620000000001</v>
          </cell>
          <cell r="N105">
            <v>10129.415999999999</v>
          </cell>
          <cell r="O105">
            <v>10101.74</v>
          </cell>
        </row>
        <row r="106">
          <cell r="A106">
            <v>21687.040000000001</v>
          </cell>
          <cell r="B106">
            <v>15575.226000000001</v>
          </cell>
          <cell r="C106">
            <v>13222.39</v>
          </cell>
          <cell r="D106">
            <v>13061.89</v>
          </cell>
          <cell r="E106">
            <v>13061.89</v>
          </cell>
          <cell r="F106">
            <v>10821.156000000001</v>
          </cell>
          <cell r="G106">
            <v>10791.59</v>
          </cell>
          <cell r="H106">
            <v>10791.59</v>
          </cell>
          <cell r="I106">
            <v>10791.59</v>
          </cell>
          <cell r="J106">
            <v>10821.156000000001</v>
          </cell>
          <cell r="K106">
            <v>10791.59</v>
          </cell>
          <cell r="L106">
            <v>10791.59</v>
          </cell>
          <cell r="M106">
            <v>10275.620000000001</v>
          </cell>
          <cell r="N106">
            <v>10129.415999999999</v>
          </cell>
          <cell r="O106">
            <v>10101.74</v>
          </cell>
        </row>
        <row r="107">
          <cell r="A107">
            <v>21687.040000000001</v>
          </cell>
          <cell r="B107">
            <v>15575.226000000001</v>
          </cell>
          <cell r="C107">
            <v>13222.39</v>
          </cell>
          <cell r="D107">
            <v>13061.89</v>
          </cell>
          <cell r="E107">
            <v>13061.89</v>
          </cell>
          <cell r="F107">
            <v>10821.156000000001</v>
          </cell>
          <cell r="G107">
            <v>10791.59</v>
          </cell>
          <cell r="H107">
            <v>10791.59</v>
          </cell>
          <cell r="I107">
            <v>10791.59</v>
          </cell>
          <cell r="J107">
            <v>10821.156000000001</v>
          </cell>
          <cell r="K107">
            <v>10791.59</v>
          </cell>
          <cell r="L107">
            <v>10791.59</v>
          </cell>
          <cell r="M107">
            <v>10275.620000000001</v>
          </cell>
          <cell r="N107">
            <v>10129.415999999999</v>
          </cell>
          <cell r="O107">
            <v>10101.74</v>
          </cell>
        </row>
        <row r="108">
          <cell r="A108">
            <v>21687.040000000001</v>
          </cell>
          <cell r="B108">
            <v>15575.226000000001</v>
          </cell>
          <cell r="C108">
            <v>13222.39</v>
          </cell>
          <cell r="D108">
            <v>13061.89</v>
          </cell>
          <cell r="E108">
            <v>13061.89</v>
          </cell>
          <cell r="F108">
            <v>10821.156000000001</v>
          </cell>
          <cell r="G108">
            <v>10791.59</v>
          </cell>
          <cell r="H108">
            <v>10791.59</v>
          </cell>
          <cell r="I108">
            <v>10791.59</v>
          </cell>
          <cell r="J108">
            <v>10821.156000000001</v>
          </cell>
          <cell r="K108">
            <v>10791.59</v>
          </cell>
          <cell r="L108">
            <v>10791.59</v>
          </cell>
          <cell r="M108">
            <v>10275.620000000001</v>
          </cell>
          <cell r="N108">
            <v>10129.415999999999</v>
          </cell>
          <cell r="O108">
            <v>10101.74</v>
          </cell>
        </row>
        <row r="109">
          <cell r="A109">
            <v>21687.040000000001</v>
          </cell>
          <cell r="B109">
            <v>15575.226000000001</v>
          </cell>
          <cell r="C109">
            <v>13222.39</v>
          </cell>
          <cell r="D109">
            <v>13061.89</v>
          </cell>
          <cell r="E109">
            <v>13061.89</v>
          </cell>
          <cell r="F109">
            <v>10821.156000000001</v>
          </cell>
          <cell r="G109">
            <v>10791.59</v>
          </cell>
          <cell r="H109">
            <v>10791.59</v>
          </cell>
          <cell r="I109">
            <v>10791.59</v>
          </cell>
          <cell r="J109">
            <v>10821.156000000001</v>
          </cell>
          <cell r="K109">
            <v>10791.59</v>
          </cell>
          <cell r="L109">
            <v>10791.59</v>
          </cell>
          <cell r="M109">
            <v>10275.620000000001</v>
          </cell>
          <cell r="N109">
            <v>10129.415999999999</v>
          </cell>
          <cell r="O109">
            <v>10101.74</v>
          </cell>
        </row>
        <row r="110">
          <cell r="A110">
            <v>21687.040000000001</v>
          </cell>
          <cell r="B110">
            <v>15575.226000000001</v>
          </cell>
          <cell r="C110">
            <v>13222.39</v>
          </cell>
          <cell r="D110">
            <v>13061.89</v>
          </cell>
          <cell r="E110">
            <v>13061.89</v>
          </cell>
          <cell r="F110">
            <v>10821.156000000001</v>
          </cell>
          <cell r="G110">
            <v>10791.59</v>
          </cell>
          <cell r="H110">
            <v>10791.59</v>
          </cell>
          <cell r="I110">
            <v>10791.59</v>
          </cell>
          <cell r="J110">
            <v>10821.156000000001</v>
          </cell>
          <cell r="K110">
            <v>10791.59</v>
          </cell>
          <cell r="L110">
            <v>10791.59</v>
          </cell>
          <cell r="M110">
            <v>10275.620000000001</v>
          </cell>
          <cell r="N110">
            <v>10129.415999999999</v>
          </cell>
          <cell r="O110">
            <v>10101.74</v>
          </cell>
        </row>
        <row r="111">
          <cell r="A111">
            <v>21687.040000000001</v>
          </cell>
          <cell r="B111">
            <v>15575.226000000001</v>
          </cell>
          <cell r="C111">
            <v>13222.39</v>
          </cell>
          <cell r="D111">
            <v>13061.89</v>
          </cell>
          <cell r="E111">
            <v>13061.89</v>
          </cell>
          <cell r="F111">
            <v>10821.156000000001</v>
          </cell>
          <cell r="G111">
            <v>10791.59</v>
          </cell>
          <cell r="H111">
            <v>10791.59</v>
          </cell>
          <cell r="I111">
            <v>10791.59</v>
          </cell>
          <cell r="J111">
            <v>10821.156000000001</v>
          </cell>
          <cell r="K111">
            <v>10791.59</v>
          </cell>
          <cell r="L111">
            <v>10791.59</v>
          </cell>
          <cell r="M111">
            <v>10275.620000000001</v>
          </cell>
          <cell r="N111">
            <v>10129.415999999999</v>
          </cell>
          <cell r="O111">
            <v>10101.74</v>
          </cell>
        </row>
        <row r="112">
          <cell r="A112">
            <v>21687.040000000001</v>
          </cell>
          <cell r="B112">
            <v>15575.226000000001</v>
          </cell>
          <cell r="C112">
            <v>13222.39</v>
          </cell>
          <cell r="D112">
            <v>13061.89</v>
          </cell>
          <cell r="E112">
            <v>13061.89</v>
          </cell>
          <cell r="F112">
            <v>10821.156000000001</v>
          </cell>
          <cell r="G112">
            <v>10791.59</v>
          </cell>
          <cell r="H112">
            <v>10791.59</v>
          </cell>
          <cell r="I112">
            <v>10791.59</v>
          </cell>
          <cell r="J112">
            <v>10821.156000000001</v>
          </cell>
          <cell r="K112">
            <v>10791.59</v>
          </cell>
          <cell r="L112">
            <v>10791.59</v>
          </cell>
          <cell r="M112">
            <v>10275.620000000001</v>
          </cell>
          <cell r="N112">
            <v>10129.415999999999</v>
          </cell>
          <cell r="O112">
            <v>10101.74</v>
          </cell>
        </row>
        <row r="113">
          <cell r="A113">
            <v>21687.040000000001</v>
          </cell>
          <cell r="B113">
            <v>15575.226000000001</v>
          </cell>
          <cell r="C113">
            <v>13222.39</v>
          </cell>
          <cell r="D113">
            <v>13061.89</v>
          </cell>
          <cell r="E113">
            <v>13061.89</v>
          </cell>
          <cell r="F113">
            <v>10821.156000000001</v>
          </cell>
          <cell r="G113">
            <v>10791.59</v>
          </cell>
          <cell r="H113">
            <v>10791.59</v>
          </cell>
          <cell r="I113">
            <v>10791.59</v>
          </cell>
          <cell r="J113">
            <v>10821.156000000001</v>
          </cell>
          <cell r="K113">
            <v>10791.59</v>
          </cell>
          <cell r="L113">
            <v>10791.59</v>
          </cell>
          <cell r="M113">
            <v>10275.620000000001</v>
          </cell>
          <cell r="N113">
            <v>10129.415999999999</v>
          </cell>
          <cell r="O113">
            <v>10101.74</v>
          </cell>
        </row>
        <row r="114">
          <cell r="A114">
            <v>21687.040000000001</v>
          </cell>
          <cell r="B114">
            <v>15575.226000000001</v>
          </cell>
          <cell r="C114">
            <v>13222.39</v>
          </cell>
          <cell r="D114">
            <v>13061.89</v>
          </cell>
          <cell r="E114">
            <v>13061.89</v>
          </cell>
          <cell r="F114">
            <v>10821.156000000001</v>
          </cell>
          <cell r="G114">
            <v>10791.59</v>
          </cell>
          <cell r="H114">
            <v>10791.59</v>
          </cell>
          <cell r="I114">
            <v>10791.59</v>
          </cell>
          <cell r="J114">
            <v>10821.156000000001</v>
          </cell>
          <cell r="K114">
            <v>10791.59</v>
          </cell>
          <cell r="L114">
            <v>10791.59</v>
          </cell>
          <cell r="M114">
            <v>10275.620000000001</v>
          </cell>
          <cell r="N114">
            <v>10129.415999999999</v>
          </cell>
          <cell r="O114">
            <v>10101.74</v>
          </cell>
        </row>
        <row r="115">
          <cell r="A115">
            <v>21687.040000000001</v>
          </cell>
          <cell r="B115">
            <v>15575.226000000001</v>
          </cell>
          <cell r="C115">
            <v>13222.39</v>
          </cell>
          <cell r="D115">
            <v>13061.89</v>
          </cell>
          <cell r="E115">
            <v>13061.89</v>
          </cell>
          <cell r="F115">
            <v>10821.156000000001</v>
          </cell>
          <cell r="G115">
            <v>10791.59</v>
          </cell>
          <cell r="H115">
            <v>10791.59</v>
          </cell>
          <cell r="I115">
            <v>10791.59</v>
          </cell>
          <cell r="J115">
            <v>10821.156000000001</v>
          </cell>
          <cell r="K115">
            <v>10791.59</v>
          </cell>
          <cell r="L115">
            <v>10791.59</v>
          </cell>
          <cell r="M115">
            <v>10275.620000000001</v>
          </cell>
          <cell r="N115">
            <v>10129.415999999999</v>
          </cell>
          <cell r="O115">
            <v>10101.74</v>
          </cell>
        </row>
        <row r="116">
          <cell r="A116">
            <v>21687.040000000001</v>
          </cell>
          <cell r="B116">
            <v>15575.226000000001</v>
          </cell>
          <cell r="C116">
            <v>13222.39</v>
          </cell>
          <cell r="D116">
            <v>13061.89</v>
          </cell>
          <cell r="E116">
            <v>13061.89</v>
          </cell>
          <cell r="F116">
            <v>10821.156000000001</v>
          </cell>
          <cell r="G116">
            <v>10791.59</v>
          </cell>
          <cell r="H116">
            <v>10791.59</v>
          </cell>
          <cell r="I116">
            <v>10791.59</v>
          </cell>
          <cell r="J116">
            <v>10821.156000000001</v>
          </cell>
          <cell r="K116">
            <v>10791.59</v>
          </cell>
          <cell r="L116">
            <v>10791.59</v>
          </cell>
          <cell r="M116">
            <v>10275.620000000001</v>
          </cell>
          <cell r="N116">
            <v>10129.415999999999</v>
          </cell>
          <cell r="O116">
            <v>10101.74</v>
          </cell>
        </row>
        <row r="117">
          <cell r="A117">
            <v>21687.040000000001</v>
          </cell>
          <cell r="B117">
            <v>15575.226000000001</v>
          </cell>
          <cell r="C117">
            <v>13222.39</v>
          </cell>
          <cell r="D117">
            <v>13061.89</v>
          </cell>
          <cell r="E117">
            <v>13061.89</v>
          </cell>
          <cell r="F117">
            <v>10821.156000000001</v>
          </cell>
          <cell r="G117">
            <v>10791.59</v>
          </cell>
          <cell r="H117">
            <v>10791.59</v>
          </cell>
          <cell r="I117">
            <v>10791.59</v>
          </cell>
          <cell r="J117">
            <v>10821.156000000001</v>
          </cell>
          <cell r="K117">
            <v>10791.59</v>
          </cell>
          <cell r="L117">
            <v>10791.59</v>
          </cell>
          <cell r="M117">
            <v>10275.620000000001</v>
          </cell>
          <cell r="N117">
            <v>10129.415999999999</v>
          </cell>
          <cell r="O117">
            <v>10101.74</v>
          </cell>
        </row>
        <row r="118">
          <cell r="A118">
            <v>21687.040000000001</v>
          </cell>
          <cell r="B118">
            <v>15575.226000000001</v>
          </cell>
          <cell r="C118">
            <v>13222.39</v>
          </cell>
          <cell r="D118">
            <v>13061.89</v>
          </cell>
          <cell r="E118">
            <v>13061.89</v>
          </cell>
          <cell r="F118">
            <v>10821.156000000001</v>
          </cell>
          <cell r="G118">
            <v>10791.59</v>
          </cell>
          <cell r="H118">
            <v>10791.59</v>
          </cell>
          <cell r="I118">
            <v>10791.59</v>
          </cell>
          <cell r="J118">
            <v>10821.156000000001</v>
          </cell>
          <cell r="K118">
            <v>10791.59</v>
          </cell>
          <cell r="L118">
            <v>10791.59</v>
          </cell>
          <cell r="M118">
            <v>10275.620000000001</v>
          </cell>
          <cell r="N118">
            <v>10129.415999999999</v>
          </cell>
          <cell r="O118">
            <v>10101.74</v>
          </cell>
        </row>
        <row r="119">
          <cell r="A119">
            <v>21687.040000000001</v>
          </cell>
          <cell r="B119">
            <v>15575.226000000001</v>
          </cell>
          <cell r="C119">
            <v>13222.39</v>
          </cell>
          <cell r="D119">
            <v>13061.89</v>
          </cell>
          <cell r="E119">
            <v>13061.89</v>
          </cell>
          <cell r="F119">
            <v>10821.156000000001</v>
          </cell>
          <cell r="G119">
            <v>10791.59</v>
          </cell>
          <cell r="H119">
            <v>10791.59</v>
          </cell>
          <cell r="I119">
            <v>10791.59</v>
          </cell>
          <cell r="J119">
            <v>10821.156000000001</v>
          </cell>
          <cell r="K119">
            <v>10791.59</v>
          </cell>
          <cell r="L119">
            <v>10791.59</v>
          </cell>
          <cell r="M119">
            <v>10275.620000000001</v>
          </cell>
          <cell r="N119">
            <v>10129.415999999999</v>
          </cell>
          <cell r="O119">
            <v>10101.74</v>
          </cell>
        </row>
        <row r="120">
          <cell r="A120">
            <v>21687.040000000001</v>
          </cell>
          <cell r="B120">
            <v>15575.226000000001</v>
          </cell>
          <cell r="C120">
            <v>13222.39</v>
          </cell>
          <cell r="D120">
            <v>13061.89</v>
          </cell>
          <cell r="E120">
            <v>13061.89</v>
          </cell>
          <cell r="F120">
            <v>10821.156000000001</v>
          </cell>
          <cell r="G120">
            <v>10791.59</v>
          </cell>
          <cell r="H120">
            <v>10791.59</v>
          </cell>
          <cell r="I120">
            <v>10791.59</v>
          </cell>
          <cell r="J120">
            <v>10821.156000000001</v>
          </cell>
          <cell r="K120">
            <v>10791.59</v>
          </cell>
          <cell r="L120">
            <v>10791.59</v>
          </cell>
          <cell r="M120">
            <v>10275.620000000001</v>
          </cell>
          <cell r="N120">
            <v>10129.415999999999</v>
          </cell>
          <cell r="O120">
            <v>10101.74</v>
          </cell>
        </row>
        <row r="121">
          <cell r="A121">
            <v>21687.040000000001</v>
          </cell>
          <cell r="B121">
            <v>15575.226000000001</v>
          </cell>
          <cell r="C121">
            <v>13222.39</v>
          </cell>
          <cell r="D121">
            <v>13061.89</v>
          </cell>
          <cell r="E121">
            <v>13061.89</v>
          </cell>
          <cell r="F121">
            <v>10821.156000000001</v>
          </cell>
          <cell r="G121">
            <v>10791.59</v>
          </cell>
          <cell r="H121">
            <v>10791.59</v>
          </cell>
          <cell r="I121">
            <v>10791.59</v>
          </cell>
          <cell r="J121">
            <v>10821.156000000001</v>
          </cell>
          <cell r="K121">
            <v>10791.59</v>
          </cell>
          <cell r="L121">
            <v>10791.59</v>
          </cell>
          <cell r="M121">
            <v>10275.620000000001</v>
          </cell>
          <cell r="N121">
            <v>10129.415999999999</v>
          </cell>
          <cell r="O121">
            <v>10101.74</v>
          </cell>
        </row>
        <row r="122">
          <cell r="A122">
            <v>21687.040000000001</v>
          </cell>
          <cell r="B122">
            <v>15575.226000000001</v>
          </cell>
          <cell r="C122">
            <v>13222.39</v>
          </cell>
          <cell r="D122">
            <v>13061.89</v>
          </cell>
          <cell r="E122">
            <v>13061.89</v>
          </cell>
          <cell r="F122">
            <v>10821.156000000001</v>
          </cell>
          <cell r="G122">
            <v>10791.59</v>
          </cell>
          <cell r="H122">
            <v>10791.59</v>
          </cell>
          <cell r="I122">
            <v>10791.59</v>
          </cell>
          <cell r="J122">
            <v>10821.156000000001</v>
          </cell>
          <cell r="K122">
            <v>10791.59</v>
          </cell>
          <cell r="L122">
            <v>10791.59</v>
          </cell>
          <cell r="M122">
            <v>10275.620000000001</v>
          </cell>
          <cell r="N122">
            <v>10129.415999999999</v>
          </cell>
          <cell r="O122">
            <v>10101.74</v>
          </cell>
        </row>
        <row r="123">
          <cell r="A123">
            <v>21687.040000000001</v>
          </cell>
          <cell r="B123">
            <v>15575.226000000001</v>
          </cell>
          <cell r="C123">
            <v>13222.39</v>
          </cell>
          <cell r="D123">
            <v>13061.89</v>
          </cell>
          <cell r="E123">
            <v>13061.89</v>
          </cell>
          <cell r="F123">
            <v>10821.156000000001</v>
          </cell>
          <cell r="G123">
            <v>10791.59</v>
          </cell>
          <cell r="H123">
            <v>10791.59</v>
          </cell>
          <cell r="I123">
            <v>10791.59</v>
          </cell>
          <cell r="J123">
            <v>10821.156000000001</v>
          </cell>
          <cell r="K123">
            <v>10791.59</v>
          </cell>
          <cell r="L123">
            <v>10791.59</v>
          </cell>
          <cell r="M123">
            <v>10275.620000000001</v>
          </cell>
          <cell r="N123">
            <v>10129.415999999999</v>
          </cell>
          <cell r="O123">
            <v>10101.74</v>
          </cell>
        </row>
        <row r="124">
          <cell r="A124">
            <v>21687.040000000001</v>
          </cell>
          <cell r="B124">
            <v>15575.226000000001</v>
          </cell>
          <cell r="C124">
            <v>13222.39</v>
          </cell>
          <cell r="D124">
            <v>13061.89</v>
          </cell>
          <cell r="E124">
            <v>13061.89</v>
          </cell>
          <cell r="F124">
            <v>10821.156000000001</v>
          </cell>
          <cell r="G124">
            <v>10791.59</v>
          </cell>
          <cell r="H124">
            <v>10791.59</v>
          </cell>
          <cell r="I124">
            <v>10791.59</v>
          </cell>
          <cell r="J124">
            <v>10821.156000000001</v>
          </cell>
          <cell r="K124">
            <v>10791.59</v>
          </cell>
          <cell r="L124">
            <v>10791.59</v>
          </cell>
          <cell r="M124">
            <v>10275.620000000001</v>
          </cell>
          <cell r="N124">
            <v>10129.415999999999</v>
          </cell>
          <cell r="O124">
            <v>10101.74</v>
          </cell>
        </row>
        <row r="125">
          <cell r="A125">
            <v>21687.040000000001</v>
          </cell>
          <cell r="B125">
            <v>15575.226000000001</v>
          </cell>
          <cell r="C125">
            <v>13222.39</v>
          </cell>
          <cell r="D125">
            <v>13061.89</v>
          </cell>
          <cell r="E125">
            <v>13061.89</v>
          </cell>
          <cell r="F125">
            <v>10821.156000000001</v>
          </cell>
          <cell r="G125">
            <v>10791.59</v>
          </cell>
          <cell r="H125">
            <v>10791.59</v>
          </cell>
          <cell r="I125">
            <v>10791.59</v>
          </cell>
          <cell r="J125">
            <v>10821.156000000001</v>
          </cell>
          <cell r="K125">
            <v>10791.59</v>
          </cell>
          <cell r="L125">
            <v>10791.59</v>
          </cell>
          <cell r="M125">
            <v>10275.620000000001</v>
          </cell>
          <cell r="N125">
            <v>10129.415999999999</v>
          </cell>
          <cell r="O125">
            <v>10101.74</v>
          </cell>
        </row>
        <row r="126">
          <cell r="A126">
            <v>21687.040000000001</v>
          </cell>
          <cell r="B126">
            <v>15575.226000000001</v>
          </cell>
          <cell r="C126">
            <v>13222.39</v>
          </cell>
          <cell r="D126">
            <v>13061.89</v>
          </cell>
          <cell r="E126">
            <v>13061.89</v>
          </cell>
          <cell r="F126">
            <v>10821.156000000001</v>
          </cell>
          <cell r="G126">
            <v>10791.59</v>
          </cell>
          <cell r="H126">
            <v>10791.59</v>
          </cell>
          <cell r="I126">
            <v>10791.59</v>
          </cell>
          <cell r="J126">
            <v>10821.156000000001</v>
          </cell>
          <cell r="K126">
            <v>10791.59</v>
          </cell>
          <cell r="L126">
            <v>10791.59</v>
          </cell>
          <cell r="M126">
            <v>10275.620000000001</v>
          </cell>
          <cell r="N126">
            <v>10129.415999999999</v>
          </cell>
          <cell r="O126">
            <v>10101.74</v>
          </cell>
        </row>
        <row r="127">
          <cell r="A127">
            <v>21687.040000000001</v>
          </cell>
          <cell r="B127">
            <v>15575.226000000001</v>
          </cell>
          <cell r="C127">
            <v>13222.39</v>
          </cell>
          <cell r="D127">
            <v>13061.89</v>
          </cell>
          <cell r="E127">
            <v>13061.89</v>
          </cell>
          <cell r="F127">
            <v>10821.156000000001</v>
          </cell>
          <cell r="G127">
            <v>10791.59</v>
          </cell>
          <cell r="H127">
            <v>10791.59</v>
          </cell>
          <cell r="I127">
            <v>10791.59</v>
          </cell>
          <cell r="J127">
            <v>10821.156000000001</v>
          </cell>
          <cell r="K127">
            <v>10791.59</v>
          </cell>
          <cell r="L127">
            <v>10791.59</v>
          </cell>
          <cell r="M127">
            <v>10275.620000000001</v>
          </cell>
          <cell r="N127">
            <v>10129.415999999999</v>
          </cell>
          <cell r="O127">
            <v>10101.74</v>
          </cell>
        </row>
        <row r="128">
          <cell r="A128">
            <v>21687.040000000001</v>
          </cell>
          <cell r="B128">
            <v>15575.226000000001</v>
          </cell>
          <cell r="C128">
            <v>13222.39</v>
          </cell>
          <cell r="D128">
            <v>13061.89</v>
          </cell>
          <cell r="E128">
            <v>13061.89</v>
          </cell>
          <cell r="F128">
            <v>10821.156000000001</v>
          </cell>
          <cell r="G128">
            <v>10791.59</v>
          </cell>
          <cell r="H128">
            <v>10791.59</v>
          </cell>
          <cell r="I128">
            <v>10791.59</v>
          </cell>
          <cell r="J128">
            <v>10821.156000000001</v>
          </cell>
          <cell r="K128">
            <v>10791.59</v>
          </cell>
          <cell r="L128">
            <v>10791.59</v>
          </cell>
          <cell r="M128">
            <v>10275.620000000001</v>
          </cell>
          <cell r="N128">
            <v>10129.415999999999</v>
          </cell>
          <cell r="O128">
            <v>10101.74</v>
          </cell>
        </row>
        <row r="129">
          <cell r="A129">
            <v>21687.040000000001</v>
          </cell>
          <cell r="B129">
            <v>15575.226000000001</v>
          </cell>
          <cell r="C129">
            <v>13222.39</v>
          </cell>
          <cell r="D129">
            <v>13061.89</v>
          </cell>
          <cell r="E129">
            <v>13061.89</v>
          </cell>
          <cell r="F129">
            <v>10821.156000000001</v>
          </cell>
          <cell r="G129">
            <v>10791.59</v>
          </cell>
          <cell r="H129">
            <v>10791.59</v>
          </cell>
          <cell r="I129">
            <v>10791.59</v>
          </cell>
          <cell r="J129">
            <v>10821.156000000001</v>
          </cell>
          <cell r="K129">
            <v>10791.59</v>
          </cell>
          <cell r="L129">
            <v>10791.59</v>
          </cell>
          <cell r="M129">
            <v>10275.620000000001</v>
          </cell>
          <cell r="N129">
            <v>10129.415999999999</v>
          </cell>
          <cell r="O129">
            <v>10101.74</v>
          </cell>
        </row>
        <row r="130">
          <cell r="A130">
            <v>21687.040000000001</v>
          </cell>
          <cell r="B130">
            <v>15575.226000000001</v>
          </cell>
          <cell r="C130">
            <v>13222.39</v>
          </cell>
          <cell r="D130">
            <v>13061.89</v>
          </cell>
          <cell r="E130">
            <v>13061.89</v>
          </cell>
          <cell r="F130">
            <v>10821.156000000001</v>
          </cell>
          <cell r="G130">
            <v>10791.59</v>
          </cell>
          <cell r="H130">
            <v>10791.59</v>
          </cell>
          <cell r="I130">
            <v>10791.59</v>
          </cell>
          <cell r="J130">
            <v>10821.156000000001</v>
          </cell>
          <cell r="K130">
            <v>10791.59</v>
          </cell>
          <cell r="L130">
            <v>10791.59</v>
          </cell>
          <cell r="M130">
            <v>10275.620000000001</v>
          </cell>
          <cell r="N130">
            <v>10129.415999999999</v>
          </cell>
          <cell r="O130">
            <v>10101.74</v>
          </cell>
        </row>
        <row r="131">
          <cell r="A131">
            <v>21687.040000000001</v>
          </cell>
          <cell r="B131">
            <v>15575.226000000001</v>
          </cell>
          <cell r="C131">
            <v>13222.39</v>
          </cell>
          <cell r="D131">
            <v>13061.89</v>
          </cell>
          <cell r="E131">
            <v>13061.89</v>
          </cell>
          <cell r="F131">
            <v>10821.156000000001</v>
          </cell>
          <cell r="G131">
            <v>10791.59</v>
          </cell>
          <cell r="H131">
            <v>10791.59</v>
          </cell>
          <cell r="I131">
            <v>10791.59</v>
          </cell>
          <cell r="J131">
            <v>10821.156000000001</v>
          </cell>
          <cell r="K131">
            <v>10791.59</v>
          </cell>
          <cell r="L131">
            <v>10791.59</v>
          </cell>
          <cell r="M131">
            <v>10275.620000000001</v>
          </cell>
          <cell r="N131">
            <v>10129.415999999999</v>
          </cell>
          <cell r="O131">
            <v>10101.74</v>
          </cell>
        </row>
        <row r="132">
          <cell r="A132">
            <v>21687.040000000001</v>
          </cell>
          <cell r="B132">
            <v>15575.226000000001</v>
          </cell>
          <cell r="C132">
            <v>13222.39</v>
          </cell>
          <cell r="D132">
            <v>13061.89</v>
          </cell>
          <cell r="E132">
            <v>13061.89</v>
          </cell>
          <cell r="F132">
            <v>10821.156000000001</v>
          </cell>
          <cell r="G132">
            <v>10791.59</v>
          </cell>
          <cell r="H132">
            <v>10791.59</v>
          </cell>
          <cell r="I132">
            <v>10791.59</v>
          </cell>
          <cell r="J132">
            <v>10821.156000000001</v>
          </cell>
          <cell r="K132">
            <v>10791.59</v>
          </cell>
          <cell r="L132">
            <v>10791.59</v>
          </cell>
          <cell r="M132">
            <v>10275.620000000001</v>
          </cell>
          <cell r="N132">
            <v>10129.415999999999</v>
          </cell>
          <cell r="O132">
            <v>10101.74</v>
          </cell>
        </row>
        <row r="133">
          <cell r="A133">
            <v>21687.040000000001</v>
          </cell>
          <cell r="B133">
            <v>15575.226000000001</v>
          </cell>
          <cell r="C133">
            <v>13222.39</v>
          </cell>
          <cell r="D133">
            <v>13061.89</v>
          </cell>
          <cell r="E133">
            <v>13061.89</v>
          </cell>
          <cell r="F133">
            <v>10821.156000000001</v>
          </cell>
          <cell r="G133">
            <v>10791.59</v>
          </cell>
          <cell r="H133">
            <v>10791.59</v>
          </cell>
          <cell r="I133">
            <v>10791.59</v>
          </cell>
          <cell r="J133">
            <v>10821.156000000001</v>
          </cell>
          <cell r="K133">
            <v>10791.59</v>
          </cell>
          <cell r="L133">
            <v>10791.59</v>
          </cell>
          <cell r="M133">
            <v>10275.620000000001</v>
          </cell>
          <cell r="N133">
            <v>10129.415999999999</v>
          </cell>
          <cell r="O133">
            <v>10101.74</v>
          </cell>
        </row>
        <row r="134">
          <cell r="A134">
            <v>21687.040000000001</v>
          </cell>
          <cell r="B134">
            <v>15575.226000000001</v>
          </cell>
          <cell r="C134">
            <v>13222.39</v>
          </cell>
          <cell r="D134">
            <v>13061.89</v>
          </cell>
          <cell r="E134">
            <v>13061.89</v>
          </cell>
          <cell r="F134">
            <v>10821.156000000001</v>
          </cell>
          <cell r="G134">
            <v>10791.59</v>
          </cell>
          <cell r="H134">
            <v>10791.59</v>
          </cell>
          <cell r="I134">
            <v>10791.59</v>
          </cell>
          <cell r="J134">
            <v>10821.156000000001</v>
          </cell>
          <cell r="K134">
            <v>10791.59</v>
          </cell>
          <cell r="L134">
            <v>10791.59</v>
          </cell>
          <cell r="M134">
            <v>10275.620000000001</v>
          </cell>
          <cell r="N134">
            <v>10129.415999999999</v>
          </cell>
          <cell r="O134">
            <v>10101.74</v>
          </cell>
        </row>
        <row r="135">
          <cell r="A135">
            <v>21687.040000000001</v>
          </cell>
          <cell r="B135">
            <v>15575.226000000001</v>
          </cell>
          <cell r="C135">
            <v>13222.39</v>
          </cell>
          <cell r="D135">
            <v>13061.89</v>
          </cell>
          <cell r="E135">
            <v>13061.89</v>
          </cell>
          <cell r="F135">
            <v>10821.156000000001</v>
          </cell>
          <cell r="G135">
            <v>10791.59</v>
          </cell>
          <cell r="H135">
            <v>10791.59</v>
          </cell>
          <cell r="I135">
            <v>10791.59</v>
          </cell>
          <cell r="J135">
            <v>10821.156000000001</v>
          </cell>
          <cell r="K135">
            <v>10791.59</v>
          </cell>
          <cell r="L135">
            <v>10791.59</v>
          </cell>
          <cell r="M135">
            <v>10275.620000000001</v>
          </cell>
          <cell r="N135">
            <v>10129.415999999999</v>
          </cell>
          <cell r="O135">
            <v>10101.74</v>
          </cell>
        </row>
        <row r="136">
          <cell r="A136">
            <v>21687.040000000001</v>
          </cell>
          <cell r="B136">
            <v>15575.226000000001</v>
          </cell>
          <cell r="C136">
            <v>13222.39</v>
          </cell>
          <cell r="D136">
            <v>13061.89</v>
          </cell>
          <cell r="E136">
            <v>13061.89</v>
          </cell>
          <cell r="F136">
            <v>10821.156000000001</v>
          </cell>
          <cell r="G136">
            <v>10791.59</v>
          </cell>
          <cell r="H136">
            <v>10791.59</v>
          </cell>
          <cell r="I136">
            <v>10791.59</v>
          </cell>
          <cell r="J136">
            <v>10821.156000000001</v>
          </cell>
          <cell r="K136">
            <v>10791.59</v>
          </cell>
          <cell r="L136">
            <v>10791.59</v>
          </cell>
          <cell r="M136">
            <v>10275.620000000001</v>
          </cell>
          <cell r="N136">
            <v>10129.415999999999</v>
          </cell>
          <cell r="O136">
            <v>10101.74</v>
          </cell>
        </row>
        <row r="137">
          <cell r="A137">
            <v>21687.040000000001</v>
          </cell>
          <cell r="B137">
            <v>15575.226000000001</v>
          </cell>
          <cell r="C137">
            <v>13222.39</v>
          </cell>
          <cell r="D137">
            <v>13061.89</v>
          </cell>
          <cell r="E137">
            <v>13061.89</v>
          </cell>
          <cell r="F137">
            <v>10821.156000000001</v>
          </cell>
          <cell r="G137">
            <v>10791.59</v>
          </cell>
          <cell r="H137">
            <v>10791.59</v>
          </cell>
          <cell r="I137">
            <v>10791.59</v>
          </cell>
          <cell r="J137">
            <v>10821.156000000001</v>
          </cell>
          <cell r="K137">
            <v>10791.59</v>
          </cell>
          <cell r="L137">
            <v>10791.59</v>
          </cell>
          <cell r="M137">
            <v>10275.620000000001</v>
          </cell>
          <cell r="N137">
            <v>10129.415999999999</v>
          </cell>
          <cell r="O137">
            <v>10101.74</v>
          </cell>
        </row>
        <row r="138">
          <cell r="A138">
            <v>21687.040000000001</v>
          </cell>
          <cell r="B138">
            <v>15575.226000000001</v>
          </cell>
          <cell r="C138">
            <v>13222.39</v>
          </cell>
          <cell r="D138">
            <v>13061.89</v>
          </cell>
          <cell r="E138">
            <v>13061.89</v>
          </cell>
          <cell r="F138">
            <v>10821.156000000001</v>
          </cell>
          <cell r="G138">
            <v>10791.59</v>
          </cell>
          <cell r="H138">
            <v>10791.59</v>
          </cell>
          <cell r="I138">
            <v>10791.59</v>
          </cell>
          <cell r="J138">
            <v>10821.156000000001</v>
          </cell>
          <cell r="K138">
            <v>10791.59</v>
          </cell>
          <cell r="L138">
            <v>10791.59</v>
          </cell>
          <cell r="M138">
            <v>10275.620000000001</v>
          </cell>
          <cell r="N138">
            <v>10129.415999999999</v>
          </cell>
          <cell r="O138">
            <v>10101.74</v>
          </cell>
        </row>
        <row r="139">
          <cell r="A139">
            <v>21687.040000000001</v>
          </cell>
          <cell r="B139">
            <v>15575.226000000001</v>
          </cell>
          <cell r="C139">
            <v>13222.39</v>
          </cell>
          <cell r="D139">
            <v>13061.89</v>
          </cell>
          <cell r="E139">
            <v>13061.89</v>
          </cell>
          <cell r="F139">
            <v>10821.156000000001</v>
          </cell>
          <cell r="G139">
            <v>10791.59</v>
          </cell>
          <cell r="H139">
            <v>10791.59</v>
          </cell>
          <cell r="I139">
            <v>10791.59</v>
          </cell>
          <cell r="J139">
            <v>10821.156000000001</v>
          </cell>
          <cell r="K139">
            <v>10791.59</v>
          </cell>
          <cell r="L139">
            <v>10791.59</v>
          </cell>
          <cell r="M139">
            <v>10275.620000000001</v>
          </cell>
          <cell r="N139">
            <v>10129.415999999999</v>
          </cell>
          <cell r="O139">
            <v>10101.74</v>
          </cell>
        </row>
        <row r="140">
          <cell r="A140">
            <v>21687.040000000001</v>
          </cell>
          <cell r="B140">
            <v>15575.226000000001</v>
          </cell>
          <cell r="C140">
            <v>13222.39</v>
          </cell>
          <cell r="D140">
            <v>13061.89</v>
          </cell>
          <cell r="E140">
            <v>13061.89</v>
          </cell>
          <cell r="F140">
            <v>10821.156000000001</v>
          </cell>
          <cell r="G140">
            <v>10791.59</v>
          </cell>
          <cell r="H140">
            <v>10791.59</v>
          </cell>
          <cell r="I140">
            <v>10791.59</v>
          </cell>
          <cell r="J140">
            <v>10821.156000000001</v>
          </cell>
          <cell r="K140">
            <v>10791.59</v>
          </cell>
          <cell r="L140">
            <v>10791.59</v>
          </cell>
          <cell r="M140">
            <v>10275.620000000001</v>
          </cell>
          <cell r="N140">
            <v>10129.415999999999</v>
          </cell>
          <cell r="O140">
            <v>10101.74</v>
          </cell>
        </row>
        <row r="141">
          <cell r="A141">
            <v>21687.040000000001</v>
          </cell>
          <cell r="B141">
            <v>15575.226000000001</v>
          </cell>
          <cell r="C141">
            <v>13222.39</v>
          </cell>
          <cell r="D141">
            <v>13061.89</v>
          </cell>
          <cell r="E141">
            <v>13061.89</v>
          </cell>
          <cell r="F141">
            <v>10821.156000000001</v>
          </cell>
          <cell r="G141">
            <v>10791.59</v>
          </cell>
          <cell r="H141">
            <v>10791.59</v>
          </cell>
          <cell r="I141">
            <v>10791.59</v>
          </cell>
          <cell r="J141">
            <v>10821.156000000001</v>
          </cell>
          <cell r="K141">
            <v>10791.59</v>
          </cell>
          <cell r="L141">
            <v>10791.59</v>
          </cell>
          <cell r="M141">
            <v>10275.620000000001</v>
          </cell>
          <cell r="N141">
            <v>10129.415999999999</v>
          </cell>
          <cell r="O141">
            <v>10101.74</v>
          </cell>
        </row>
        <row r="142">
          <cell r="A142">
            <v>21687.040000000001</v>
          </cell>
          <cell r="B142">
            <v>15575.226000000001</v>
          </cell>
          <cell r="C142">
            <v>13222.39</v>
          </cell>
          <cell r="D142">
            <v>13061.89</v>
          </cell>
          <cell r="E142">
            <v>13061.89</v>
          </cell>
          <cell r="F142">
            <v>10821.156000000001</v>
          </cell>
          <cell r="G142">
            <v>10791.59</v>
          </cell>
          <cell r="H142">
            <v>10791.59</v>
          </cell>
          <cell r="I142">
            <v>10791.59</v>
          </cell>
          <cell r="J142">
            <v>10821.156000000001</v>
          </cell>
          <cell r="K142">
            <v>10791.59</v>
          </cell>
          <cell r="L142">
            <v>10791.59</v>
          </cell>
          <cell r="M142">
            <v>10275.620000000001</v>
          </cell>
          <cell r="N142">
            <v>10129.415999999999</v>
          </cell>
          <cell r="O142">
            <v>10101.74</v>
          </cell>
        </row>
        <row r="143">
          <cell r="A143">
            <v>21687.040000000001</v>
          </cell>
          <cell r="B143">
            <v>15575.226000000001</v>
          </cell>
          <cell r="C143">
            <v>13222.39</v>
          </cell>
          <cell r="D143">
            <v>13061.89</v>
          </cell>
          <cell r="E143">
            <v>13061.89</v>
          </cell>
          <cell r="F143">
            <v>10821.156000000001</v>
          </cell>
          <cell r="G143">
            <v>10791.59</v>
          </cell>
          <cell r="H143">
            <v>10791.59</v>
          </cell>
          <cell r="I143">
            <v>10791.59</v>
          </cell>
          <cell r="J143">
            <v>10821.156000000001</v>
          </cell>
          <cell r="K143">
            <v>10791.59</v>
          </cell>
          <cell r="L143">
            <v>10791.59</v>
          </cell>
          <cell r="M143">
            <v>10275.620000000001</v>
          </cell>
          <cell r="N143">
            <v>10129.415999999999</v>
          </cell>
          <cell r="O143">
            <v>10101.74</v>
          </cell>
        </row>
        <row r="144">
          <cell r="A144">
            <v>21687.040000000001</v>
          </cell>
          <cell r="B144">
            <v>15575.226000000001</v>
          </cell>
          <cell r="C144">
            <v>13222.39</v>
          </cell>
          <cell r="D144">
            <v>13061.89</v>
          </cell>
          <cell r="E144">
            <v>13061.89</v>
          </cell>
          <cell r="F144">
            <v>10821.156000000001</v>
          </cell>
          <cell r="G144">
            <v>10791.59</v>
          </cell>
          <cell r="H144">
            <v>10791.59</v>
          </cell>
          <cell r="I144">
            <v>10791.59</v>
          </cell>
          <cell r="J144">
            <v>10821.156000000001</v>
          </cell>
          <cell r="K144">
            <v>10791.59</v>
          </cell>
          <cell r="L144">
            <v>10791.59</v>
          </cell>
          <cell r="M144">
            <v>10275.620000000001</v>
          </cell>
          <cell r="N144">
            <v>10129.415999999999</v>
          </cell>
          <cell r="O144">
            <v>10101.74</v>
          </cell>
        </row>
        <row r="145">
          <cell r="A145">
            <v>21687.040000000001</v>
          </cell>
          <cell r="B145">
            <v>15575.226000000001</v>
          </cell>
          <cell r="C145">
            <v>13222.39</v>
          </cell>
          <cell r="D145">
            <v>13061.89</v>
          </cell>
          <cell r="E145">
            <v>13061.89</v>
          </cell>
          <cell r="F145">
            <v>10821.156000000001</v>
          </cell>
          <cell r="G145">
            <v>10791.59</v>
          </cell>
          <cell r="H145">
            <v>10791.59</v>
          </cell>
          <cell r="I145">
            <v>10791.59</v>
          </cell>
          <cell r="J145">
            <v>10821.156000000001</v>
          </cell>
          <cell r="K145">
            <v>10791.59</v>
          </cell>
          <cell r="L145">
            <v>10791.59</v>
          </cell>
          <cell r="M145">
            <v>10275.620000000001</v>
          </cell>
          <cell r="N145">
            <v>10129.415999999999</v>
          </cell>
          <cell r="O145">
            <v>10101.74</v>
          </cell>
        </row>
        <row r="146">
          <cell r="A146">
            <v>21687.040000000001</v>
          </cell>
          <cell r="B146">
            <v>15575.226000000001</v>
          </cell>
          <cell r="C146">
            <v>13222.39</v>
          </cell>
          <cell r="D146">
            <v>13061.89</v>
          </cell>
          <cell r="E146">
            <v>13061.89</v>
          </cell>
          <cell r="F146">
            <v>10821.156000000001</v>
          </cell>
          <cell r="G146">
            <v>10791.59</v>
          </cell>
          <cell r="H146">
            <v>10791.59</v>
          </cell>
          <cell r="I146">
            <v>10791.59</v>
          </cell>
          <cell r="J146">
            <v>10821.156000000001</v>
          </cell>
          <cell r="K146">
            <v>10791.59</v>
          </cell>
          <cell r="L146">
            <v>10791.59</v>
          </cell>
          <cell r="M146">
            <v>10275.620000000001</v>
          </cell>
          <cell r="N146">
            <v>10129.415999999999</v>
          </cell>
          <cell r="O146">
            <v>10101.74</v>
          </cell>
        </row>
        <row r="147">
          <cell r="A147">
            <v>21687.040000000001</v>
          </cell>
          <cell r="B147">
            <v>15575.226000000001</v>
          </cell>
          <cell r="C147">
            <v>13222.39</v>
          </cell>
          <cell r="D147">
            <v>13061.89</v>
          </cell>
          <cell r="E147">
            <v>13061.89</v>
          </cell>
          <cell r="F147">
            <v>10821.156000000001</v>
          </cell>
          <cell r="G147">
            <v>10791.59</v>
          </cell>
          <cell r="H147">
            <v>10791.59</v>
          </cell>
          <cell r="I147">
            <v>10791.59</v>
          </cell>
          <cell r="J147">
            <v>10821.156000000001</v>
          </cell>
          <cell r="K147">
            <v>10791.59</v>
          </cell>
          <cell r="L147">
            <v>10791.59</v>
          </cell>
          <cell r="M147">
            <v>10275.620000000001</v>
          </cell>
          <cell r="N147">
            <v>10129.415999999999</v>
          </cell>
          <cell r="O147">
            <v>10101.74</v>
          </cell>
        </row>
        <row r="148">
          <cell r="A148">
            <v>21687.040000000001</v>
          </cell>
          <cell r="B148">
            <v>15575.226000000001</v>
          </cell>
          <cell r="C148">
            <v>13222.39</v>
          </cell>
          <cell r="D148">
            <v>13061.89</v>
          </cell>
          <cell r="E148">
            <v>13061.89</v>
          </cell>
          <cell r="F148">
            <v>10821.156000000001</v>
          </cell>
          <cell r="G148">
            <v>10791.59</v>
          </cell>
          <cell r="H148">
            <v>10791.59</v>
          </cell>
          <cell r="I148">
            <v>10791.59</v>
          </cell>
          <cell r="J148">
            <v>10821.156000000001</v>
          </cell>
          <cell r="K148">
            <v>10791.59</v>
          </cell>
          <cell r="L148">
            <v>10791.59</v>
          </cell>
          <cell r="M148">
            <v>10275.620000000001</v>
          </cell>
          <cell r="N148">
            <v>10129.415999999999</v>
          </cell>
          <cell r="O148">
            <v>10101.74</v>
          </cell>
        </row>
        <row r="149">
          <cell r="A149">
            <v>21687.040000000001</v>
          </cell>
          <cell r="B149">
            <v>15575.226000000001</v>
          </cell>
          <cell r="C149">
            <v>13222.39</v>
          </cell>
          <cell r="D149">
            <v>13061.89</v>
          </cell>
          <cell r="E149">
            <v>13061.89</v>
          </cell>
          <cell r="F149">
            <v>10821.156000000001</v>
          </cell>
          <cell r="G149">
            <v>10791.59</v>
          </cell>
          <cell r="H149">
            <v>10791.59</v>
          </cell>
          <cell r="I149">
            <v>10791.59</v>
          </cell>
          <cell r="J149">
            <v>10821.156000000001</v>
          </cell>
          <cell r="K149">
            <v>10791.59</v>
          </cell>
          <cell r="L149">
            <v>10791.59</v>
          </cell>
          <cell r="M149">
            <v>10275.620000000001</v>
          </cell>
          <cell r="N149">
            <v>10129.415999999999</v>
          </cell>
          <cell r="O149">
            <v>10101.74</v>
          </cell>
        </row>
        <row r="150">
          <cell r="A150">
            <v>21687.040000000001</v>
          </cell>
          <cell r="B150">
            <v>15575.226000000001</v>
          </cell>
          <cell r="C150">
            <v>13222.39</v>
          </cell>
          <cell r="D150">
            <v>13061.89</v>
          </cell>
          <cell r="E150">
            <v>13061.89</v>
          </cell>
          <cell r="F150">
            <v>10821.156000000001</v>
          </cell>
          <cell r="G150">
            <v>10791.59</v>
          </cell>
          <cell r="H150">
            <v>10791.59</v>
          </cell>
          <cell r="I150">
            <v>10791.59</v>
          </cell>
          <cell r="J150">
            <v>10821.156000000001</v>
          </cell>
          <cell r="K150">
            <v>10791.59</v>
          </cell>
          <cell r="L150">
            <v>10791.59</v>
          </cell>
          <cell r="M150">
            <v>10275.620000000001</v>
          </cell>
          <cell r="N150">
            <v>10129.415999999999</v>
          </cell>
          <cell r="O150">
            <v>10101.74</v>
          </cell>
        </row>
        <row r="151">
          <cell r="A151">
            <v>21687.040000000001</v>
          </cell>
          <cell r="B151">
            <v>15575.226000000001</v>
          </cell>
          <cell r="C151">
            <v>13222.39</v>
          </cell>
          <cell r="D151">
            <v>13061.89</v>
          </cell>
          <cell r="E151">
            <v>13061.89</v>
          </cell>
          <cell r="F151">
            <v>10821.156000000001</v>
          </cell>
          <cell r="G151">
            <v>10791.59</v>
          </cell>
          <cell r="H151">
            <v>10791.59</v>
          </cell>
          <cell r="I151">
            <v>10791.59</v>
          </cell>
          <cell r="J151">
            <v>10821.156000000001</v>
          </cell>
          <cell r="K151">
            <v>10791.59</v>
          </cell>
          <cell r="L151">
            <v>10791.59</v>
          </cell>
          <cell r="M151">
            <v>10275.620000000001</v>
          </cell>
          <cell r="N151">
            <v>10129.415999999999</v>
          </cell>
          <cell r="O151">
            <v>10101.74</v>
          </cell>
        </row>
        <row r="152">
          <cell r="A152">
            <v>21687.040000000001</v>
          </cell>
          <cell r="B152">
            <v>15575.226000000001</v>
          </cell>
          <cell r="C152">
            <v>13222.39</v>
          </cell>
          <cell r="D152">
            <v>13061.89</v>
          </cell>
          <cell r="E152">
            <v>13061.89</v>
          </cell>
          <cell r="F152">
            <v>10821.156000000001</v>
          </cell>
          <cell r="G152">
            <v>10791.59</v>
          </cell>
          <cell r="H152">
            <v>10791.59</v>
          </cell>
          <cell r="I152">
            <v>10791.59</v>
          </cell>
          <cell r="J152">
            <v>10821.156000000001</v>
          </cell>
          <cell r="K152">
            <v>10791.59</v>
          </cell>
          <cell r="L152">
            <v>10791.59</v>
          </cell>
          <cell r="M152">
            <v>10275.620000000001</v>
          </cell>
          <cell r="N152">
            <v>10129.415999999999</v>
          </cell>
          <cell r="O152">
            <v>10101.74</v>
          </cell>
        </row>
        <row r="153">
          <cell r="A153">
            <v>21687.040000000001</v>
          </cell>
          <cell r="B153">
            <v>15575.226000000001</v>
          </cell>
          <cell r="C153">
            <v>13222.39</v>
          </cell>
          <cell r="D153">
            <v>13061.89</v>
          </cell>
          <cell r="E153">
            <v>13061.89</v>
          </cell>
          <cell r="F153">
            <v>10821.156000000001</v>
          </cell>
          <cell r="G153">
            <v>10791.59</v>
          </cell>
          <cell r="H153">
            <v>10791.59</v>
          </cell>
          <cell r="I153">
            <v>10791.59</v>
          </cell>
          <cell r="J153">
            <v>10821.156000000001</v>
          </cell>
          <cell r="K153">
            <v>10791.59</v>
          </cell>
          <cell r="L153">
            <v>10791.59</v>
          </cell>
          <cell r="M153">
            <v>10275.620000000001</v>
          </cell>
          <cell r="N153">
            <v>10129.415999999999</v>
          </cell>
          <cell r="O153">
            <v>10101.74</v>
          </cell>
        </row>
        <row r="154">
          <cell r="A154">
            <v>21687.040000000001</v>
          </cell>
          <cell r="B154">
            <v>15575.226000000001</v>
          </cell>
          <cell r="C154">
            <v>13222.39</v>
          </cell>
          <cell r="D154">
            <v>13061.89</v>
          </cell>
          <cell r="E154">
            <v>13061.89</v>
          </cell>
          <cell r="F154">
            <v>10821.156000000001</v>
          </cell>
          <cell r="G154">
            <v>10791.59</v>
          </cell>
          <cell r="H154">
            <v>10791.59</v>
          </cell>
          <cell r="I154">
            <v>10791.59</v>
          </cell>
          <cell r="J154">
            <v>10821.156000000001</v>
          </cell>
          <cell r="K154">
            <v>10791.59</v>
          </cell>
          <cell r="L154">
            <v>10791.59</v>
          </cell>
          <cell r="M154">
            <v>10275.620000000001</v>
          </cell>
          <cell r="N154">
            <v>10129.415999999999</v>
          </cell>
          <cell r="O154">
            <v>10101.74</v>
          </cell>
        </row>
        <row r="155">
          <cell r="A155">
            <v>21687.040000000001</v>
          </cell>
          <cell r="B155">
            <v>15575.226000000001</v>
          </cell>
          <cell r="C155">
            <v>13222.39</v>
          </cell>
          <cell r="D155">
            <v>13061.89</v>
          </cell>
          <cell r="E155">
            <v>13061.89</v>
          </cell>
          <cell r="F155">
            <v>10821.156000000001</v>
          </cell>
          <cell r="G155">
            <v>10791.59</v>
          </cell>
          <cell r="H155">
            <v>10791.59</v>
          </cell>
          <cell r="I155">
            <v>10791.59</v>
          </cell>
          <cell r="J155">
            <v>10821.156000000001</v>
          </cell>
          <cell r="K155">
            <v>10791.59</v>
          </cell>
          <cell r="L155">
            <v>10791.59</v>
          </cell>
          <cell r="M155">
            <v>10275.620000000001</v>
          </cell>
          <cell r="N155">
            <v>10129.415999999999</v>
          </cell>
          <cell r="O155">
            <v>10101.74</v>
          </cell>
        </row>
        <row r="156">
          <cell r="A156">
            <v>21687.040000000001</v>
          </cell>
          <cell r="B156">
            <v>15575.226000000001</v>
          </cell>
          <cell r="C156">
            <v>13222.39</v>
          </cell>
          <cell r="D156">
            <v>13061.89</v>
          </cell>
          <cell r="E156">
            <v>13061.89</v>
          </cell>
          <cell r="F156">
            <v>10821.156000000001</v>
          </cell>
          <cell r="G156">
            <v>10791.59</v>
          </cell>
          <cell r="H156">
            <v>10791.59</v>
          </cell>
          <cell r="I156">
            <v>10791.59</v>
          </cell>
          <cell r="J156">
            <v>10821.156000000001</v>
          </cell>
          <cell r="K156">
            <v>10791.59</v>
          </cell>
          <cell r="L156">
            <v>10791.59</v>
          </cell>
          <cell r="M156">
            <v>10275.620000000001</v>
          </cell>
          <cell r="N156">
            <v>10129.415999999999</v>
          </cell>
          <cell r="O156">
            <v>10101.74</v>
          </cell>
        </row>
        <row r="157">
          <cell r="A157">
            <v>21687.040000000001</v>
          </cell>
          <cell r="B157">
            <v>15575.226000000001</v>
          </cell>
          <cell r="C157">
            <v>13222.39</v>
          </cell>
          <cell r="D157">
            <v>13061.89</v>
          </cell>
          <cell r="E157">
            <v>13061.89</v>
          </cell>
          <cell r="F157">
            <v>10821.156000000001</v>
          </cell>
          <cell r="G157">
            <v>10791.59</v>
          </cell>
          <cell r="H157">
            <v>10791.59</v>
          </cell>
          <cell r="I157">
            <v>10791.59</v>
          </cell>
          <cell r="J157">
            <v>10821.156000000001</v>
          </cell>
          <cell r="K157">
            <v>10791.59</v>
          </cell>
          <cell r="L157">
            <v>10791.59</v>
          </cell>
          <cell r="M157">
            <v>10275.620000000001</v>
          </cell>
          <cell r="N157">
            <v>10129.415999999999</v>
          </cell>
          <cell r="O157">
            <v>10101.74</v>
          </cell>
        </row>
        <row r="158">
          <cell r="A158">
            <v>21687.040000000001</v>
          </cell>
          <cell r="B158">
            <v>15575.226000000001</v>
          </cell>
          <cell r="C158">
            <v>13222.39</v>
          </cell>
          <cell r="D158">
            <v>13061.89</v>
          </cell>
          <cell r="E158">
            <v>13061.89</v>
          </cell>
          <cell r="F158">
            <v>10821.156000000001</v>
          </cell>
          <cell r="G158">
            <v>10791.59</v>
          </cell>
          <cell r="H158">
            <v>10791.59</v>
          </cell>
          <cell r="I158">
            <v>10791.59</v>
          </cell>
          <cell r="J158">
            <v>10821.156000000001</v>
          </cell>
          <cell r="K158">
            <v>10791.59</v>
          </cell>
          <cell r="L158">
            <v>10791.59</v>
          </cell>
          <cell r="M158">
            <v>10275.620000000001</v>
          </cell>
          <cell r="N158">
            <v>10129.415999999999</v>
          </cell>
          <cell r="O158">
            <v>10101.74</v>
          </cell>
        </row>
        <row r="159">
          <cell r="A159">
            <v>21687.040000000001</v>
          </cell>
          <cell r="B159">
            <v>15575.226000000001</v>
          </cell>
          <cell r="C159">
            <v>13222.39</v>
          </cell>
          <cell r="D159">
            <v>13061.89</v>
          </cell>
          <cell r="E159">
            <v>13061.89</v>
          </cell>
          <cell r="F159">
            <v>10821.156000000001</v>
          </cell>
          <cell r="G159">
            <v>10791.59</v>
          </cell>
          <cell r="H159">
            <v>10791.59</v>
          </cell>
          <cell r="I159">
            <v>10791.59</v>
          </cell>
          <cell r="J159">
            <v>10821.156000000001</v>
          </cell>
          <cell r="K159">
            <v>10791.59</v>
          </cell>
          <cell r="L159">
            <v>10791.59</v>
          </cell>
          <cell r="M159">
            <v>10275.620000000001</v>
          </cell>
          <cell r="N159">
            <v>10129.415999999999</v>
          </cell>
          <cell r="O159">
            <v>10101.74</v>
          </cell>
        </row>
        <row r="160">
          <cell r="A160">
            <v>21687.040000000001</v>
          </cell>
          <cell r="B160">
            <v>15575.226000000001</v>
          </cell>
          <cell r="C160">
            <v>13222.39</v>
          </cell>
          <cell r="D160">
            <v>13061.89</v>
          </cell>
          <cell r="E160">
            <v>13061.89</v>
          </cell>
          <cell r="F160">
            <v>10821.156000000001</v>
          </cell>
          <cell r="G160">
            <v>10791.59</v>
          </cell>
          <cell r="H160">
            <v>10791.59</v>
          </cell>
          <cell r="I160">
            <v>10791.59</v>
          </cell>
          <cell r="J160">
            <v>10821.156000000001</v>
          </cell>
          <cell r="K160">
            <v>10791.59</v>
          </cell>
          <cell r="L160">
            <v>10791.59</v>
          </cell>
          <cell r="M160">
            <v>10275.620000000001</v>
          </cell>
          <cell r="N160">
            <v>10129.415999999999</v>
          </cell>
          <cell r="O160">
            <v>10101.74</v>
          </cell>
        </row>
        <row r="161">
          <cell r="A161">
            <v>21687.040000000001</v>
          </cell>
          <cell r="B161">
            <v>15575.226000000001</v>
          </cell>
          <cell r="C161">
            <v>13222.39</v>
          </cell>
          <cell r="D161">
            <v>13061.89</v>
          </cell>
          <cell r="E161">
            <v>13061.89</v>
          </cell>
          <cell r="F161">
            <v>10821.156000000001</v>
          </cell>
          <cell r="G161">
            <v>10791.59</v>
          </cell>
          <cell r="H161">
            <v>10791.59</v>
          </cell>
          <cell r="I161">
            <v>10791.59</v>
          </cell>
          <cell r="J161">
            <v>10821.156000000001</v>
          </cell>
          <cell r="K161">
            <v>10791.59</v>
          </cell>
          <cell r="L161">
            <v>10791.59</v>
          </cell>
          <cell r="M161">
            <v>10275.620000000001</v>
          </cell>
          <cell r="N161">
            <v>10129.415999999999</v>
          </cell>
          <cell r="O161">
            <v>10101.74</v>
          </cell>
        </row>
        <row r="162">
          <cell r="A162">
            <v>21687.040000000001</v>
          </cell>
          <cell r="B162">
            <v>15575.226000000001</v>
          </cell>
          <cell r="C162">
            <v>13222.39</v>
          </cell>
          <cell r="D162">
            <v>13061.89</v>
          </cell>
          <cell r="E162">
            <v>13061.89</v>
          </cell>
          <cell r="F162">
            <v>10821.156000000001</v>
          </cell>
          <cell r="G162">
            <v>10791.59</v>
          </cell>
          <cell r="H162">
            <v>10791.59</v>
          </cell>
          <cell r="I162">
            <v>10791.59</v>
          </cell>
          <cell r="J162">
            <v>10821.156000000001</v>
          </cell>
          <cell r="K162">
            <v>10791.59</v>
          </cell>
          <cell r="L162">
            <v>10791.59</v>
          </cell>
          <cell r="M162">
            <v>10275.620000000001</v>
          </cell>
          <cell r="N162">
            <v>10129.415999999999</v>
          </cell>
          <cell r="O162">
            <v>10101.74</v>
          </cell>
        </row>
        <row r="163">
          <cell r="A163">
            <v>21687.040000000001</v>
          </cell>
          <cell r="B163">
            <v>15575.226000000001</v>
          </cell>
          <cell r="C163">
            <v>13222.39</v>
          </cell>
          <cell r="D163">
            <v>13061.89</v>
          </cell>
          <cell r="E163">
            <v>13061.89</v>
          </cell>
          <cell r="F163">
            <v>10821.156000000001</v>
          </cell>
          <cell r="G163">
            <v>10791.59</v>
          </cell>
          <cell r="H163">
            <v>10791.59</v>
          </cell>
          <cell r="I163">
            <v>10791.59</v>
          </cell>
          <cell r="J163">
            <v>10821.156000000001</v>
          </cell>
          <cell r="K163">
            <v>10791.59</v>
          </cell>
          <cell r="L163">
            <v>10791.59</v>
          </cell>
          <cell r="M163">
            <v>10275.620000000001</v>
          </cell>
          <cell r="N163">
            <v>10129.415999999999</v>
          </cell>
          <cell r="O163">
            <v>10101.74</v>
          </cell>
        </row>
        <row r="164">
          <cell r="A164">
            <v>21687.040000000001</v>
          </cell>
          <cell r="B164">
            <v>15575.226000000001</v>
          </cell>
          <cell r="C164">
            <v>13222.39</v>
          </cell>
          <cell r="D164">
            <v>13061.89</v>
          </cell>
          <cell r="E164">
            <v>13061.89</v>
          </cell>
          <cell r="F164">
            <v>10821.156000000001</v>
          </cell>
          <cell r="G164">
            <v>10791.59</v>
          </cell>
          <cell r="H164">
            <v>10791.59</v>
          </cell>
          <cell r="I164">
            <v>10791.59</v>
          </cell>
          <cell r="J164">
            <v>10821.156000000001</v>
          </cell>
          <cell r="K164">
            <v>10791.59</v>
          </cell>
          <cell r="L164">
            <v>10791.59</v>
          </cell>
          <cell r="M164">
            <v>10275.620000000001</v>
          </cell>
          <cell r="N164">
            <v>10129.415999999999</v>
          </cell>
          <cell r="O164">
            <v>10101.74</v>
          </cell>
        </row>
        <row r="165">
          <cell r="A165">
            <v>21687.040000000001</v>
          </cell>
          <cell r="B165">
            <v>15575.226000000001</v>
          </cell>
          <cell r="C165">
            <v>13222.39</v>
          </cell>
          <cell r="D165">
            <v>13061.89</v>
          </cell>
          <cell r="E165">
            <v>13061.89</v>
          </cell>
          <cell r="F165">
            <v>10821.156000000001</v>
          </cell>
          <cell r="G165">
            <v>10791.59</v>
          </cell>
          <cell r="H165">
            <v>10791.59</v>
          </cell>
          <cell r="I165">
            <v>10791.59</v>
          </cell>
          <cell r="J165">
            <v>10821.156000000001</v>
          </cell>
          <cell r="K165">
            <v>10791.59</v>
          </cell>
          <cell r="L165">
            <v>10791.59</v>
          </cell>
          <cell r="M165">
            <v>10275.620000000001</v>
          </cell>
          <cell r="N165">
            <v>10129.415999999999</v>
          </cell>
          <cell r="O165">
            <v>10101.74</v>
          </cell>
        </row>
        <row r="166">
          <cell r="A166">
            <v>21687.040000000001</v>
          </cell>
          <cell r="B166">
            <v>15575.226000000001</v>
          </cell>
          <cell r="C166">
            <v>13222.39</v>
          </cell>
          <cell r="D166">
            <v>13061.89</v>
          </cell>
          <cell r="E166">
            <v>13061.89</v>
          </cell>
          <cell r="F166">
            <v>10821.156000000001</v>
          </cell>
          <cell r="G166">
            <v>10791.59</v>
          </cell>
          <cell r="H166">
            <v>10791.59</v>
          </cell>
          <cell r="I166">
            <v>10791.59</v>
          </cell>
          <cell r="J166">
            <v>10821.156000000001</v>
          </cell>
          <cell r="K166">
            <v>10791.59</v>
          </cell>
          <cell r="L166">
            <v>10791.59</v>
          </cell>
          <cell r="M166">
            <v>10275.620000000001</v>
          </cell>
          <cell r="N166">
            <v>10129.415999999999</v>
          </cell>
          <cell r="O166">
            <v>10101.74</v>
          </cell>
        </row>
        <row r="167">
          <cell r="A167">
            <v>21687.040000000001</v>
          </cell>
          <cell r="B167">
            <v>15575.226000000001</v>
          </cell>
          <cell r="C167">
            <v>13222.39</v>
          </cell>
          <cell r="D167">
            <v>13061.89</v>
          </cell>
          <cell r="E167">
            <v>13061.89</v>
          </cell>
          <cell r="F167">
            <v>10821.156000000001</v>
          </cell>
          <cell r="G167">
            <v>10791.59</v>
          </cell>
          <cell r="H167">
            <v>10791.59</v>
          </cell>
          <cell r="I167">
            <v>10791.59</v>
          </cell>
          <cell r="J167">
            <v>10821.156000000001</v>
          </cell>
          <cell r="K167">
            <v>10791.59</v>
          </cell>
          <cell r="L167">
            <v>10791.59</v>
          </cell>
          <cell r="M167">
            <v>10275.620000000001</v>
          </cell>
          <cell r="N167">
            <v>10129.415999999999</v>
          </cell>
          <cell r="O167">
            <v>10101.74</v>
          </cell>
        </row>
        <row r="168">
          <cell r="A168">
            <v>21687.040000000001</v>
          </cell>
          <cell r="B168">
            <v>15575.226000000001</v>
          </cell>
          <cell r="C168">
            <v>13222.39</v>
          </cell>
          <cell r="D168">
            <v>13061.89</v>
          </cell>
          <cell r="E168">
            <v>13061.89</v>
          </cell>
          <cell r="F168">
            <v>10821.156000000001</v>
          </cell>
          <cell r="G168">
            <v>10791.59</v>
          </cell>
          <cell r="H168">
            <v>10791.59</v>
          </cell>
          <cell r="I168">
            <v>10791.59</v>
          </cell>
          <cell r="J168">
            <v>10821.156000000001</v>
          </cell>
          <cell r="K168">
            <v>10791.59</v>
          </cell>
          <cell r="L168">
            <v>10791.59</v>
          </cell>
          <cell r="M168">
            <v>10275.620000000001</v>
          </cell>
          <cell r="N168">
            <v>10129.415999999999</v>
          </cell>
          <cell r="O168">
            <v>10101.74</v>
          </cell>
        </row>
        <row r="169">
          <cell r="A169">
            <v>21687.040000000001</v>
          </cell>
          <cell r="B169">
            <v>15575.226000000001</v>
          </cell>
          <cell r="C169">
            <v>13222.39</v>
          </cell>
          <cell r="D169">
            <v>13061.89</v>
          </cell>
          <cell r="E169">
            <v>13061.89</v>
          </cell>
          <cell r="F169">
            <v>10821.156000000001</v>
          </cell>
          <cell r="G169">
            <v>10791.59</v>
          </cell>
          <cell r="H169">
            <v>10791.59</v>
          </cell>
          <cell r="I169">
            <v>10791.59</v>
          </cell>
          <cell r="J169">
            <v>10821.156000000001</v>
          </cell>
          <cell r="K169">
            <v>10791.59</v>
          </cell>
          <cell r="L169">
            <v>10791.59</v>
          </cell>
          <cell r="M169">
            <v>10275.620000000001</v>
          </cell>
          <cell r="N169">
            <v>10129.415999999999</v>
          </cell>
          <cell r="O169">
            <v>10101.74</v>
          </cell>
        </row>
        <row r="170">
          <cell r="A170">
            <v>21687.040000000001</v>
          </cell>
          <cell r="B170">
            <v>15575.226000000001</v>
          </cell>
          <cell r="C170">
            <v>13222.39</v>
          </cell>
          <cell r="D170">
            <v>13061.89</v>
          </cell>
          <cell r="E170">
            <v>13061.89</v>
          </cell>
          <cell r="F170">
            <v>10821.156000000001</v>
          </cell>
          <cell r="G170">
            <v>10791.59</v>
          </cell>
          <cell r="H170">
            <v>10791.59</v>
          </cell>
          <cell r="I170">
            <v>10791.59</v>
          </cell>
          <cell r="J170">
            <v>10821.156000000001</v>
          </cell>
          <cell r="K170">
            <v>10791.59</v>
          </cell>
          <cell r="L170">
            <v>10791.59</v>
          </cell>
          <cell r="M170">
            <v>10275.620000000001</v>
          </cell>
          <cell r="N170">
            <v>10129.415999999999</v>
          </cell>
          <cell r="O170">
            <v>10101.74</v>
          </cell>
        </row>
        <row r="171">
          <cell r="A171">
            <v>21687.040000000001</v>
          </cell>
          <cell r="B171">
            <v>15575.226000000001</v>
          </cell>
          <cell r="C171">
            <v>13222.39</v>
          </cell>
          <cell r="D171">
            <v>13061.89</v>
          </cell>
          <cell r="E171">
            <v>13061.89</v>
          </cell>
          <cell r="F171">
            <v>10821.156000000001</v>
          </cell>
          <cell r="G171">
            <v>10791.59</v>
          </cell>
          <cell r="H171">
            <v>10791.59</v>
          </cell>
          <cell r="I171">
            <v>10791.59</v>
          </cell>
          <cell r="J171">
            <v>10821.156000000001</v>
          </cell>
          <cell r="K171">
            <v>10791.59</v>
          </cell>
          <cell r="L171">
            <v>10791.59</v>
          </cell>
          <cell r="M171">
            <v>10275.620000000001</v>
          </cell>
          <cell r="N171">
            <v>10129.415999999999</v>
          </cell>
          <cell r="O171">
            <v>10101.74</v>
          </cell>
        </row>
        <row r="172">
          <cell r="A172">
            <v>21687.040000000001</v>
          </cell>
          <cell r="B172">
            <v>15575.226000000001</v>
          </cell>
          <cell r="C172">
            <v>13222.39</v>
          </cell>
          <cell r="D172">
            <v>13061.89</v>
          </cell>
          <cell r="E172">
            <v>13061.89</v>
          </cell>
          <cell r="F172">
            <v>10821.156000000001</v>
          </cell>
          <cell r="G172">
            <v>10791.59</v>
          </cell>
          <cell r="H172">
            <v>10791.59</v>
          </cell>
          <cell r="I172">
            <v>10791.59</v>
          </cell>
          <cell r="J172">
            <v>10821.156000000001</v>
          </cell>
          <cell r="K172">
            <v>10791.59</v>
          </cell>
          <cell r="L172">
            <v>10791.59</v>
          </cell>
          <cell r="M172">
            <v>10275.620000000001</v>
          </cell>
          <cell r="N172">
            <v>10129.415999999999</v>
          </cell>
          <cell r="O172">
            <v>10101.74</v>
          </cell>
        </row>
        <row r="173">
          <cell r="A173">
            <v>21687.040000000001</v>
          </cell>
          <cell r="B173">
            <v>15575.226000000001</v>
          </cell>
          <cell r="C173">
            <v>13222.39</v>
          </cell>
          <cell r="D173">
            <v>13061.89</v>
          </cell>
          <cell r="E173">
            <v>13061.89</v>
          </cell>
          <cell r="F173">
            <v>10821.156000000001</v>
          </cell>
          <cell r="G173">
            <v>10791.59</v>
          </cell>
          <cell r="H173">
            <v>10791.59</v>
          </cell>
          <cell r="I173">
            <v>10791.59</v>
          </cell>
          <cell r="J173">
            <v>10821.156000000001</v>
          </cell>
          <cell r="K173">
            <v>10791.59</v>
          </cell>
          <cell r="L173">
            <v>10791.59</v>
          </cell>
          <cell r="M173">
            <v>10275.620000000001</v>
          </cell>
          <cell r="N173">
            <v>10129.415999999999</v>
          </cell>
          <cell r="O173">
            <v>10101.74</v>
          </cell>
        </row>
        <row r="174">
          <cell r="A174">
            <v>21687.040000000001</v>
          </cell>
          <cell r="B174">
            <v>15575.226000000001</v>
          </cell>
          <cell r="C174">
            <v>13222.39</v>
          </cell>
          <cell r="D174">
            <v>13061.89</v>
          </cell>
          <cell r="E174">
            <v>13061.89</v>
          </cell>
          <cell r="F174">
            <v>10821.156000000001</v>
          </cell>
          <cell r="G174">
            <v>10791.59</v>
          </cell>
          <cell r="H174">
            <v>10791.59</v>
          </cell>
          <cell r="I174">
            <v>10791.59</v>
          </cell>
          <cell r="J174">
            <v>10821.156000000001</v>
          </cell>
          <cell r="K174">
            <v>10791.59</v>
          </cell>
          <cell r="L174">
            <v>10791.59</v>
          </cell>
          <cell r="M174">
            <v>10275.620000000001</v>
          </cell>
          <cell r="N174">
            <v>10129.415999999999</v>
          </cell>
          <cell r="O174">
            <v>10101.74</v>
          </cell>
        </row>
        <row r="175">
          <cell r="A175">
            <v>21687.040000000001</v>
          </cell>
          <cell r="B175">
            <v>15575.226000000001</v>
          </cell>
          <cell r="C175">
            <v>13222.39</v>
          </cell>
          <cell r="D175">
            <v>13061.89</v>
          </cell>
          <cell r="E175">
            <v>13061.89</v>
          </cell>
          <cell r="F175">
            <v>10821.156000000001</v>
          </cell>
          <cell r="G175">
            <v>10791.59</v>
          </cell>
          <cell r="H175">
            <v>10791.59</v>
          </cell>
          <cell r="I175">
            <v>10791.59</v>
          </cell>
          <cell r="J175">
            <v>10821.156000000001</v>
          </cell>
          <cell r="K175">
            <v>10791.59</v>
          </cell>
          <cell r="L175">
            <v>10791.59</v>
          </cell>
          <cell r="M175">
            <v>10275.620000000001</v>
          </cell>
          <cell r="N175">
            <v>10129.415999999999</v>
          </cell>
          <cell r="O175">
            <v>10101.74</v>
          </cell>
        </row>
        <row r="176">
          <cell r="A176">
            <v>21687.040000000001</v>
          </cell>
          <cell r="B176">
            <v>15575.226000000001</v>
          </cell>
          <cell r="C176">
            <v>13222.39</v>
          </cell>
          <cell r="D176">
            <v>13061.89</v>
          </cell>
          <cell r="E176">
            <v>13061.89</v>
          </cell>
          <cell r="F176">
            <v>10821.156000000001</v>
          </cell>
          <cell r="G176">
            <v>10791.59</v>
          </cell>
          <cell r="H176">
            <v>10791.59</v>
          </cell>
          <cell r="I176">
            <v>10791.59</v>
          </cell>
          <cell r="J176">
            <v>10821.156000000001</v>
          </cell>
          <cell r="K176">
            <v>10791.59</v>
          </cell>
          <cell r="L176">
            <v>10791.59</v>
          </cell>
          <cell r="M176">
            <v>10275.620000000001</v>
          </cell>
          <cell r="N176">
            <v>10129.415999999999</v>
          </cell>
          <cell r="O176">
            <v>10101.74</v>
          </cell>
        </row>
        <row r="177">
          <cell r="A177">
            <v>21687.040000000001</v>
          </cell>
          <cell r="B177">
            <v>15575.226000000001</v>
          </cell>
          <cell r="C177">
            <v>13222.39</v>
          </cell>
          <cell r="D177">
            <v>13061.89</v>
          </cell>
          <cell r="E177">
            <v>13061.89</v>
          </cell>
          <cell r="F177">
            <v>10821.156000000001</v>
          </cell>
          <cell r="G177">
            <v>10791.59</v>
          </cell>
          <cell r="H177">
            <v>10791.59</v>
          </cell>
          <cell r="I177">
            <v>10791.59</v>
          </cell>
          <cell r="J177">
            <v>10821.156000000001</v>
          </cell>
          <cell r="K177">
            <v>10791.59</v>
          </cell>
          <cell r="L177">
            <v>10791.59</v>
          </cell>
          <cell r="M177">
            <v>10275.620000000001</v>
          </cell>
          <cell r="N177">
            <v>10129.415999999999</v>
          </cell>
          <cell r="O177">
            <v>10101.74</v>
          </cell>
        </row>
        <row r="178">
          <cell r="A178">
            <v>21687.040000000001</v>
          </cell>
          <cell r="B178">
            <v>15575.226000000001</v>
          </cell>
          <cell r="C178">
            <v>13222.39</v>
          </cell>
          <cell r="D178">
            <v>13061.89</v>
          </cell>
          <cell r="E178">
            <v>13061.89</v>
          </cell>
          <cell r="F178">
            <v>10821.156000000001</v>
          </cell>
          <cell r="G178">
            <v>10791.59</v>
          </cell>
          <cell r="H178">
            <v>10791.59</v>
          </cell>
          <cell r="I178">
            <v>10791.59</v>
          </cell>
          <cell r="J178">
            <v>10821.156000000001</v>
          </cell>
          <cell r="K178">
            <v>10791.59</v>
          </cell>
          <cell r="L178">
            <v>10791.59</v>
          </cell>
          <cell r="M178">
            <v>10275.620000000001</v>
          </cell>
          <cell r="N178">
            <v>10129.415999999999</v>
          </cell>
          <cell r="O178">
            <v>10101.74</v>
          </cell>
        </row>
        <row r="179">
          <cell r="A179">
            <v>21687.040000000001</v>
          </cell>
          <cell r="B179">
            <v>15575.226000000001</v>
          </cell>
          <cell r="C179">
            <v>13222.39</v>
          </cell>
          <cell r="D179">
            <v>13061.89</v>
          </cell>
          <cell r="E179">
            <v>13061.89</v>
          </cell>
          <cell r="F179">
            <v>10821.156000000001</v>
          </cell>
          <cell r="G179">
            <v>10791.59</v>
          </cell>
          <cell r="H179">
            <v>10791.59</v>
          </cell>
          <cell r="I179">
            <v>10791.59</v>
          </cell>
          <cell r="J179">
            <v>10821.156000000001</v>
          </cell>
          <cell r="K179">
            <v>10791.59</v>
          </cell>
          <cell r="L179">
            <v>10791.59</v>
          </cell>
          <cell r="M179">
            <v>10275.620000000001</v>
          </cell>
          <cell r="N179">
            <v>10129.415999999999</v>
          </cell>
          <cell r="O179">
            <v>10101.74</v>
          </cell>
        </row>
        <row r="180">
          <cell r="A180">
            <v>21687.040000000001</v>
          </cell>
          <cell r="B180">
            <v>15575.226000000001</v>
          </cell>
          <cell r="C180">
            <v>13222.39</v>
          </cell>
          <cell r="D180">
            <v>13061.89</v>
          </cell>
          <cell r="E180">
            <v>13061.89</v>
          </cell>
          <cell r="F180">
            <v>10821.156000000001</v>
          </cell>
          <cell r="G180">
            <v>10791.59</v>
          </cell>
          <cell r="H180">
            <v>10791.59</v>
          </cell>
          <cell r="I180">
            <v>10791.59</v>
          </cell>
          <cell r="J180">
            <v>10821.156000000001</v>
          </cell>
          <cell r="K180">
            <v>10791.59</v>
          </cell>
          <cell r="L180">
            <v>10791.59</v>
          </cell>
          <cell r="M180">
            <v>10275.620000000001</v>
          </cell>
          <cell r="N180">
            <v>10129.415999999999</v>
          </cell>
          <cell r="O180">
            <v>10101.74</v>
          </cell>
        </row>
        <row r="181">
          <cell r="A181">
            <v>21687.040000000001</v>
          </cell>
          <cell r="B181">
            <v>15575.226000000001</v>
          </cell>
          <cell r="C181">
            <v>13222.39</v>
          </cell>
          <cell r="D181">
            <v>13061.89</v>
          </cell>
          <cell r="E181">
            <v>13061.89</v>
          </cell>
          <cell r="F181">
            <v>10821.156000000001</v>
          </cell>
          <cell r="G181">
            <v>10791.59</v>
          </cell>
          <cell r="H181">
            <v>10791.59</v>
          </cell>
          <cell r="I181">
            <v>10791.59</v>
          </cell>
          <cell r="J181">
            <v>10821.156000000001</v>
          </cell>
          <cell r="K181">
            <v>10791.59</v>
          </cell>
          <cell r="L181">
            <v>10791.59</v>
          </cell>
          <cell r="M181">
            <v>10275.620000000001</v>
          </cell>
          <cell r="N181">
            <v>10129.415999999999</v>
          </cell>
          <cell r="O181">
            <v>10101.74</v>
          </cell>
        </row>
        <row r="182">
          <cell r="A182">
            <v>21687.040000000001</v>
          </cell>
          <cell r="B182">
            <v>15575.226000000001</v>
          </cell>
          <cell r="C182">
            <v>13222.39</v>
          </cell>
          <cell r="D182">
            <v>13061.89</v>
          </cell>
          <cell r="E182">
            <v>13061.89</v>
          </cell>
          <cell r="F182">
            <v>10821.156000000001</v>
          </cell>
          <cell r="G182">
            <v>10791.59</v>
          </cell>
          <cell r="H182">
            <v>10791.59</v>
          </cell>
          <cell r="I182">
            <v>10791.59</v>
          </cell>
          <cell r="J182">
            <v>10821.156000000001</v>
          </cell>
          <cell r="K182">
            <v>10791.59</v>
          </cell>
          <cell r="L182">
            <v>10791.59</v>
          </cell>
          <cell r="M182">
            <v>10275.620000000001</v>
          </cell>
          <cell r="N182">
            <v>10129.415999999999</v>
          </cell>
          <cell r="O182">
            <v>10101.74</v>
          </cell>
        </row>
        <row r="183">
          <cell r="A183">
            <v>21687.040000000001</v>
          </cell>
          <cell r="B183">
            <v>15575.226000000001</v>
          </cell>
          <cell r="C183">
            <v>13222.39</v>
          </cell>
          <cell r="D183">
            <v>13061.89</v>
          </cell>
          <cell r="E183">
            <v>13061.89</v>
          </cell>
          <cell r="F183">
            <v>10821.156000000001</v>
          </cell>
          <cell r="G183">
            <v>10791.59</v>
          </cell>
          <cell r="H183">
            <v>10791.59</v>
          </cell>
          <cell r="I183">
            <v>10791.59</v>
          </cell>
          <cell r="J183">
            <v>10821.156000000001</v>
          </cell>
          <cell r="K183">
            <v>10791.59</v>
          </cell>
          <cell r="L183">
            <v>10791.59</v>
          </cell>
          <cell r="M183">
            <v>10275.620000000001</v>
          </cell>
          <cell r="N183">
            <v>10129.415999999999</v>
          </cell>
          <cell r="O183">
            <v>10101.74</v>
          </cell>
        </row>
        <row r="184">
          <cell r="A184">
            <v>21687.040000000001</v>
          </cell>
          <cell r="B184">
            <v>15575.226000000001</v>
          </cell>
          <cell r="C184">
            <v>13222.39</v>
          </cell>
          <cell r="D184">
            <v>13061.89</v>
          </cell>
          <cell r="E184">
            <v>13061.89</v>
          </cell>
          <cell r="F184">
            <v>10821.156000000001</v>
          </cell>
          <cell r="G184">
            <v>10791.59</v>
          </cell>
          <cell r="H184">
            <v>10791.59</v>
          </cell>
          <cell r="I184">
            <v>10791.59</v>
          </cell>
          <cell r="J184">
            <v>10821.156000000001</v>
          </cell>
          <cell r="K184">
            <v>10791.59</v>
          </cell>
          <cell r="L184">
            <v>10791.59</v>
          </cell>
          <cell r="M184">
            <v>10275.620000000001</v>
          </cell>
          <cell r="N184">
            <v>10129.415999999999</v>
          </cell>
          <cell r="O184">
            <v>10101.74</v>
          </cell>
        </row>
        <row r="185">
          <cell r="A185">
            <v>21687.040000000001</v>
          </cell>
          <cell r="B185">
            <v>15575.226000000001</v>
          </cell>
          <cell r="C185">
            <v>13222.39</v>
          </cell>
          <cell r="D185">
            <v>13061.89</v>
          </cell>
          <cell r="E185">
            <v>13061.89</v>
          </cell>
          <cell r="F185">
            <v>10821.156000000001</v>
          </cell>
          <cell r="G185">
            <v>10791.59</v>
          </cell>
          <cell r="H185">
            <v>10791.59</v>
          </cell>
          <cell r="I185">
            <v>10791.59</v>
          </cell>
          <cell r="J185">
            <v>10821.156000000001</v>
          </cell>
          <cell r="K185">
            <v>10791.59</v>
          </cell>
          <cell r="L185">
            <v>10791.59</v>
          </cell>
          <cell r="M185">
            <v>10275.620000000001</v>
          </cell>
          <cell r="N185">
            <v>10129.415999999999</v>
          </cell>
          <cell r="O185">
            <v>10101.74</v>
          </cell>
        </row>
        <row r="186">
          <cell r="A186">
            <v>21687.040000000001</v>
          </cell>
          <cell r="B186">
            <v>15575.226000000001</v>
          </cell>
          <cell r="C186">
            <v>13222.39</v>
          </cell>
          <cell r="D186">
            <v>13061.89</v>
          </cell>
          <cell r="E186">
            <v>13061.89</v>
          </cell>
          <cell r="F186">
            <v>10821.156000000001</v>
          </cell>
          <cell r="G186">
            <v>10791.59</v>
          </cell>
          <cell r="H186">
            <v>10791.59</v>
          </cell>
          <cell r="I186">
            <v>10791.59</v>
          </cell>
          <cell r="J186">
            <v>10821.156000000001</v>
          </cell>
          <cell r="K186">
            <v>10791.59</v>
          </cell>
          <cell r="L186">
            <v>10791.59</v>
          </cell>
          <cell r="M186">
            <v>10275.620000000001</v>
          </cell>
          <cell r="N186">
            <v>10129.415999999999</v>
          </cell>
          <cell r="O186">
            <v>10101.74</v>
          </cell>
        </row>
        <row r="187">
          <cell r="A187">
            <v>21687.040000000001</v>
          </cell>
          <cell r="B187">
            <v>15575.226000000001</v>
          </cell>
          <cell r="C187">
            <v>13222.39</v>
          </cell>
          <cell r="D187">
            <v>13061.89</v>
          </cell>
          <cell r="E187">
            <v>13061.89</v>
          </cell>
          <cell r="F187">
            <v>10821.156000000001</v>
          </cell>
          <cell r="G187">
            <v>10791.59</v>
          </cell>
          <cell r="H187">
            <v>10791.59</v>
          </cell>
          <cell r="I187">
            <v>10791.59</v>
          </cell>
          <cell r="J187">
            <v>10821.156000000001</v>
          </cell>
          <cell r="K187">
            <v>10791.59</v>
          </cell>
          <cell r="L187">
            <v>10791.59</v>
          </cell>
          <cell r="M187">
            <v>10275.620000000001</v>
          </cell>
          <cell r="N187">
            <v>10129.415999999999</v>
          </cell>
          <cell r="O187">
            <v>10101.74</v>
          </cell>
        </row>
        <row r="188">
          <cell r="A188">
            <v>21687.040000000001</v>
          </cell>
          <cell r="B188">
            <v>15575.226000000001</v>
          </cell>
          <cell r="C188">
            <v>13222.39</v>
          </cell>
          <cell r="D188">
            <v>13061.89</v>
          </cell>
          <cell r="E188">
            <v>13061.89</v>
          </cell>
          <cell r="F188">
            <v>10821.156000000001</v>
          </cell>
          <cell r="G188">
            <v>10791.59</v>
          </cell>
          <cell r="H188">
            <v>10791.59</v>
          </cell>
          <cell r="I188">
            <v>10791.59</v>
          </cell>
          <cell r="J188">
            <v>10821.156000000001</v>
          </cell>
          <cell r="K188">
            <v>10791.59</v>
          </cell>
          <cell r="L188">
            <v>10791.59</v>
          </cell>
          <cell r="M188">
            <v>10275.620000000001</v>
          </cell>
          <cell r="N188">
            <v>10129.415999999999</v>
          </cell>
          <cell r="O188">
            <v>10101.74</v>
          </cell>
        </row>
        <row r="189">
          <cell r="A189">
            <v>21687.040000000001</v>
          </cell>
          <cell r="B189">
            <v>15575.226000000001</v>
          </cell>
          <cell r="C189">
            <v>13222.39</v>
          </cell>
          <cell r="D189">
            <v>13061.89</v>
          </cell>
          <cell r="E189">
            <v>13061.89</v>
          </cell>
          <cell r="F189">
            <v>10821.156000000001</v>
          </cell>
          <cell r="G189">
            <v>10791.59</v>
          </cell>
          <cell r="H189">
            <v>10791.59</v>
          </cell>
          <cell r="I189">
            <v>10791.59</v>
          </cell>
          <cell r="J189">
            <v>10821.156000000001</v>
          </cell>
          <cell r="K189">
            <v>10791.59</v>
          </cell>
          <cell r="L189">
            <v>10791.59</v>
          </cell>
          <cell r="M189">
            <v>10275.620000000001</v>
          </cell>
          <cell r="N189">
            <v>10129.415999999999</v>
          </cell>
          <cell r="O189">
            <v>10101.74</v>
          </cell>
        </row>
        <row r="190">
          <cell r="A190">
            <v>21687.040000000001</v>
          </cell>
          <cell r="B190">
            <v>15575.226000000001</v>
          </cell>
          <cell r="C190">
            <v>13222.39</v>
          </cell>
          <cell r="D190">
            <v>13061.89</v>
          </cell>
          <cell r="E190">
            <v>13061.89</v>
          </cell>
          <cell r="F190">
            <v>10821.156000000001</v>
          </cell>
          <cell r="G190">
            <v>10791.59</v>
          </cell>
          <cell r="H190">
            <v>10791.59</v>
          </cell>
          <cell r="I190">
            <v>10791.59</v>
          </cell>
          <cell r="J190">
            <v>10821.156000000001</v>
          </cell>
          <cell r="K190">
            <v>10791.59</v>
          </cell>
          <cell r="L190">
            <v>10791.59</v>
          </cell>
          <cell r="M190">
            <v>10275.620000000001</v>
          </cell>
          <cell r="N190">
            <v>10129.415999999999</v>
          </cell>
          <cell r="O190">
            <v>10101.74</v>
          </cell>
        </row>
        <row r="191">
          <cell r="A191">
            <v>21687.040000000001</v>
          </cell>
          <cell r="B191">
            <v>15575.226000000001</v>
          </cell>
          <cell r="C191">
            <v>13222.39</v>
          </cell>
          <cell r="D191">
            <v>13061.89</v>
          </cell>
          <cell r="E191">
            <v>13061.89</v>
          </cell>
          <cell r="F191">
            <v>10821.156000000001</v>
          </cell>
          <cell r="G191">
            <v>10791.59</v>
          </cell>
          <cell r="H191">
            <v>10791.59</v>
          </cell>
          <cell r="I191">
            <v>10791.59</v>
          </cell>
          <cell r="J191">
            <v>10821.156000000001</v>
          </cell>
          <cell r="K191">
            <v>10791.59</v>
          </cell>
          <cell r="L191">
            <v>10791.59</v>
          </cell>
          <cell r="M191">
            <v>10275.620000000001</v>
          </cell>
          <cell r="N191">
            <v>10129.415999999999</v>
          </cell>
          <cell r="O191">
            <v>10101.74</v>
          </cell>
        </row>
        <row r="192">
          <cell r="A192">
            <v>21687.040000000001</v>
          </cell>
          <cell r="B192">
            <v>15575.226000000001</v>
          </cell>
          <cell r="C192">
            <v>13222.39</v>
          </cell>
          <cell r="D192">
            <v>13061.89</v>
          </cell>
          <cell r="E192">
            <v>13061.89</v>
          </cell>
          <cell r="F192">
            <v>10821.156000000001</v>
          </cell>
          <cell r="G192">
            <v>10791.59</v>
          </cell>
          <cell r="H192">
            <v>10791.59</v>
          </cell>
          <cell r="I192">
            <v>10791.59</v>
          </cell>
          <cell r="J192">
            <v>10821.156000000001</v>
          </cell>
          <cell r="K192">
            <v>10791.59</v>
          </cell>
          <cell r="L192">
            <v>10791.59</v>
          </cell>
          <cell r="M192">
            <v>10275.620000000001</v>
          </cell>
          <cell r="N192">
            <v>10129.415999999999</v>
          </cell>
          <cell r="O192">
            <v>10101.74</v>
          </cell>
        </row>
        <row r="193">
          <cell r="A193">
            <v>21687.040000000001</v>
          </cell>
          <cell r="B193">
            <v>15575.226000000001</v>
          </cell>
          <cell r="C193">
            <v>13222.39</v>
          </cell>
          <cell r="D193">
            <v>13061.89</v>
          </cell>
          <cell r="E193">
            <v>13061.89</v>
          </cell>
          <cell r="F193">
            <v>10821.156000000001</v>
          </cell>
          <cell r="G193">
            <v>10791.59</v>
          </cell>
          <cell r="H193">
            <v>10791.59</v>
          </cell>
          <cell r="I193">
            <v>10791.59</v>
          </cell>
          <cell r="J193">
            <v>10821.156000000001</v>
          </cell>
          <cell r="K193">
            <v>10791.59</v>
          </cell>
          <cell r="L193">
            <v>10791.59</v>
          </cell>
          <cell r="M193">
            <v>10275.620000000001</v>
          </cell>
          <cell r="N193">
            <v>10129.415999999999</v>
          </cell>
          <cell r="O193">
            <v>10101.74</v>
          </cell>
        </row>
        <row r="194">
          <cell r="A194">
            <v>21687.040000000001</v>
          </cell>
          <cell r="B194">
            <v>15575.226000000001</v>
          </cell>
          <cell r="C194">
            <v>13222.39</v>
          </cell>
          <cell r="D194">
            <v>13061.89</v>
          </cell>
          <cell r="E194">
            <v>13061.89</v>
          </cell>
          <cell r="F194">
            <v>10821.156000000001</v>
          </cell>
          <cell r="G194">
            <v>10791.59</v>
          </cell>
          <cell r="H194">
            <v>10791.59</v>
          </cell>
          <cell r="I194">
            <v>10791.59</v>
          </cell>
          <cell r="J194">
            <v>10821.156000000001</v>
          </cell>
          <cell r="K194">
            <v>10791.59</v>
          </cell>
          <cell r="L194">
            <v>10791.59</v>
          </cell>
          <cell r="M194">
            <v>10275.620000000001</v>
          </cell>
          <cell r="N194">
            <v>10129.415999999999</v>
          </cell>
          <cell r="O194">
            <v>10101.74</v>
          </cell>
        </row>
        <row r="195">
          <cell r="A195">
            <v>21687.040000000001</v>
          </cell>
          <cell r="B195">
            <v>15575.226000000001</v>
          </cell>
          <cell r="C195">
            <v>13222.39</v>
          </cell>
          <cell r="D195">
            <v>13061.89</v>
          </cell>
          <cell r="E195">
            <v>13061.89</v>
          </cell>
          <cell r="F195">
            <v>10821.156000000001</v>
          </cell>
          <cell r="G195">
            <v>10791.59</v>
          </cell>
          <cell r="H195">
            <v>10791.59</v>
          </cell>
          <cell r="I195">
            <v>10791.59</v>
          </cell>
          <cell r="J195">
            <v>10821.156000000001</v>
          </cell>
          <cell r="K195">
            <v>10791.59</v>
          </cell>
          <cell r="L195">
            <v>10791.59</v>
          </cell>
          <cell r="M195">
            <v>10275.620000000001</v>
          </cell>
          <cell r="N195">
            <v>10129.415999999999</v>
          </cell>
          <cell r="O195">
            <v>10101.74</v>
          </cell>
        </row>
        <row r="196">
          <cell r="A196">
            <v>21687.040000000001</v>
          </cell>
          <cell r="B196">
            <v>15575.226000000001</v>
          </cell>
          <cell r="C196">
            <v>13222.39</v>
          </cell>
          <cell r="D196">
            <v>13061.89</v>
          </cell>
          <cell r="E196">
            <v>13061.89</v>
          </cell>
          <cell r="F196">
            <v>10821.156000000001</v>
          </cell>
          <cell r="G196">
            <v>10791.59</v>
          </cell>
          <cell r="H196">
            <v>10791.59</v>
          </cell>
          <cell r="I196">
            <v>10791.59</v>
          </cell>
          <cell r="J196">
            <v>10821.156000000001</v>
          </cell>
          <cell r="K196">
            <v>10791.59</v>
          </cell>
          <cell r="L196">
            <v>10791.59</v>
          </cell>
          <cell r="M196">
            <v>10275.620000000001</v>
          </cell>
          <cell r="N196">
            <v>10129.415999999999</v>
          </cell>
          <cell r="O196">
            <v>10101.74</v>
          </cell>
        </row>
        <row r="197">
          <cell r="A197">
            <v>21687.040000000001</v>
          </cell>
          <cell r="B197">
            <v>15575.226000000001</v>
          </cell>
          <cell r="C197">
            <v>13222.39</v>
          </cell>
          <cell r="D197">
            <v>13061.89</v>
          </cell>
          <cell r="E197">
            <v>13061.89</v>
          </cell>
          <cell r="F197">
            <v>10821.156000000001</v>
          </cell>
          <cell r="G197">
            <v>10791.59</v>
          </cell>
          <cell r="H197">
            <v>10791.59</v>
          </cell>
          <cell r="I197">
            <v>10791.59</v>
          </cell>
          <cell r="J197">
            <v>10821.156000000001</v>
          </cell>
          <cell r="K197">
            <v>10791.59</v>
          </cell>
          <cell r="L197">
            <v>10791.59</v>
          </cell>
          <cell r="M197">
            <v>10275.620000000001</v>
          </cell>
          <cell r="N197">
            <v>10129.415999999999</v>
          </cell>
          <cell r="O197">
            <v>10101.74</v>
          </cell>
        </row>
        <row r="198">
          <cell r="A198">
            <v>21687.040000000001</v>
          </cell>
          <cell r="B198">
            <v>15575.226000000001</v>
          </cell>
          <cell r="C198">
            <v>13222.39</v>
          </cell>
          <cell r="D198">
            <v>13061.89</v>
          </cell>
          <cell r="E198">
            <v>13061.89</v>
          </cell>
          <cell r="F198">
            <v>10821.156000000001</v>
          </cell>
          <cell r="G198">
            <v>10791.59</v>
          </cell>
          <cell r="H198">
            <v>10791.59</v>
          </cell>
          <cell r="I198">
            <v>10791.59</v>
          </cell>
          <cell r="J198">
            <v>10821.156000000001</v>
          </cell>
          <cell r="K198">
            <v>10791.59</v>
          </cell>
          <cell r="L198">
            <v>10791.59</v>
          </cell>
          <cell r="M198">
            <v>10275.620000000001</v>
          </cell>
          <cell r="N198">
            <v>10129.415999999999</v>
          </cell>
          <cell r="O198">
            <v>10101.74</v>
          </cell>
        </row>
        <row r="199">
          <cell r="A199">
            <v>21687.040000000001</v>
          </cell>
          <cell r="B199">
            <v>15575.226000000001</v>
          </cell>
          <cell r="C199">
            <v>13222.39</v>
          </cell>
          <cell r="D199">
            <v>13061.89</v>
          </cell>
          <cell r="E199">
            <v>13061.89</v>
          </cell>
          <cell r="F199">
            <v>10821.156000000001</v>
          </cell>
          <cell r="G199">
            <v>10791.59</v>
          </cell>
          <cell r="H199">
            <v>10791.59</v>
          </cell>
          <cell r="I199">
            <v>10791.59</v>
          </cell>
          <cell r="J199">
            <v>10821.156000000001</v>
          </cell>
          <cell r="K199">
            <v>10791.59</v>
          </cell>
          <cell r="L199">
            <v>10791.59</v>
          </cell>
          <cell r="M199">
            <v>10275.620000000001</v>
          </cell>
          <cell r="N199">
            <v>10129.415999999999</v>
          </cell>
          <cell r="O199">
            <v>10101.74</v>
          </cell>
        </row>
        <row r="200">
          <cell r="A200">
            <v>21687.040000000001</v>
          </cell>
          <cell r="B200">
            <v>15575.226000000001</v>
          </cell>
          <cell r="C200">
            <v>13222.39</v>
          </cell>
          <cell r="D200">
            <v>13061.89</v>
          </cell>
          <cell r="E200">
            <v>13061.89</v>
          </cell>
          <cell r="F200">
            <v>10821.156000000001</v>
          </cell>
          <cell r="G200">
            <v>10791.59</v>
          </cell>
          <cell r="H200">
            <v>10791.59</v>
          </cell>
          <cell r="I200">
            <v>10791.59</v>
          </cell>
          <cell r="J200">
            <v>10821.156000000001</v>
          </cell>
          <cell r="K200">
            <v>10791.59</v>
          </cell>
          <cell r="L200">
            <v>10791.59</v>
          </cell>
          <cell r="M200">
            <v>10275.620000000001</v>
          </cell>
          <cell r="N200">
            <v>10129.415999999999</v>
          </cell>
          <cell r="O200">
            <v>10101.74</v>
          </cell>
        </row>
        <row r="201">
          <cell r="A201">
            <v>21687.040000000001</v>
          </cell>
          <cell r="B201">
            <v>15575.226000000001</v>
          </cell>
          <cell r="C201">
            <v>13222.39</v>
          </cell>
          <cell r="D201">
            <v>13061.89</v>
          </cell>
          <cell r="E201">
            <v>13061.89</v>
          </cell>
          <cell r="F201">
            <v>10821.156000000001</v>
          </cell>
          <cell r="G201">
            <v>10791.59</v>
          </cell>
          <cell r="H201">
            <v>10791.59</v>
          </cell>
          <cell r="I201">
            <v>10791.59</v>
          </cell>
          <cell r="J201">
            <v>10821.156000000001</v>
          </cell>
          <cell r="K201">
            <v>10791.59</v>
          </cell>
          <cell r="L201">
            <v>10791.59</v>
          </cell>
          <cell r="M201">
            <v>10275.620000000001</v>
          </cell>
          <cell r="N201">
            <v>10129.415999999999</v>
          </cell>
          <cell r="O201">
            <v>10101.74</v>
          </cell>
        </row>
        <row r="202">
          <cell r="A202">
            <v>21687.040000000001</v>
          </cell>
          <cell r="B202">
            <v>15575.226000000001</v>
          </cell>
          <cell r="C202">
            <v>13222.39</v>
          </cell>
          <cell r="D202">
            <v>13061.89</v>
          </cell>
          <cell r="E202">
            <v>13061.89</v>
          </cell>
          <cell r="F202">
            <v>10821.156000000001</v>
          </cell>
          <cell r="G202">
            <v>10791.59</v>
          </cell>
          <cell r="H202">
            <v>10791.59</v>
          </cell>
          <cell r="I202">
            <v>10791.59</v>
          </cell>
          <cell r="J202">
            <v>10821.156000000001</v>
          </cell>
          <cell r="K202">
            <v>10791.59</v>
          </cell>
          <cell r="L202">
            <v>10791.59</v>
          </cell>
          <cell r="M202">
            <v>10275.620000000001</v>
          </cell>
          <cell r="N202">
            <v>10129.415999999999</v>
          </cell>
          <cell r="O202">
            <v>10101.74</v>
          </cell>
        </row>
        <row r="203">
          <cell r="A203">
            <v>21687.040000000001</v>
          </cell>
          <cell r="B203">
            <v>15575.226000000001</v>
          </cell>
          <cell r="C203">
            <v>13222.39</v>
          </cell>
          <cell r="D203">
            <v>13061.89</v>
          </cell>
          <cell r="E203">
            <v>13061.89</v>
          </cell>
          <cell r="F203">
            <v>10821.156000000001</v>
          </cell>
          <cell r="G203">
            <v>10791.59</v>
          </cell>
          <cell r="H203">
            <v>10791.59</v>
          </cell>
          <cell r="I203">
            <v>10791.59</v>
          </cell>
          <cell r="J203">
            <v>10821.156000000001</v>
          </cell>
          <cell r="K203">
            <v>10791.59</v>
          </cell>
          <cell r="L203">
            <v>10791.59</v>
          </cell>
          <cell r="M203">
            <v>10275.620000000001</v>
          </cell>
          <cell r="N203">
            <v>10129.415999999999</v>
          </cell>
          <cell r="O203">
            <v>10101.74</v>
          </cell>
        </row>
        <row r="204">
          <cell r="A204">
            <v>21687.040000000001</v>
          </cell>
          <cell r="B204">
            <v>15575.226000000001</v>
          </cell>
          <cell r="C204">
            <v>13222.39</v>
          </cell>
          <cell r="D204">
            <v>13061.89</v>
          </cell>
          <cell r="E204">
            <v>13061.89</v>
          </cell>
          <cell r="F204">
            <v>10821.156000000001</v>
          </cell>
          <cell r="G204">
            <v>10791.59</v>
          </cell>
          <cell r="H204">
            <v>10791.59</v>
          </cell>
          <cell r="I204">
            <v>10791.59</v>
          </cell>
          <cell r="J204">
            <v>10821.156000000001</v>
          </cell>
          <cell r="K204">
            <v>10791.59</v>
          </cell>
          <cell r="L204">
            <v>10791.59</v>
          </cell>
          <cell r="M204">
            <v>10275.620000000001</v>
          </cell>
          <cell r="N204">
            <v>10129.415999999999</v>
          </cell>
          <cell r="O204">
            <v>10101.74</v>
          </cell>
        </row>
        <row r="205">
          <cell r="A205">
            <v>21687.040000000001</v>
          </cell>
          <cell r="B205">
            <v>15575.226000000001</v>
          </cell>
          <cell r="C205">
            <v>13222.39</v>
          </cell>
          <cell r="D205">
            <v>13061.89</v>
          </cell>
          <cell r="E205">
            <v>13061.89</v>
          </cell>
          <cell r="F205">
            <v>10821.156000000001</v>
          </cell>
          <cell r="G205">
            <v>10791.59</v>
          </cell>
          <cell r="H205">
            <v>10791.59</v>
          </cell>
          <cell r="I205">
            <v>10791.59</v>
          </cell>
          <cell r="J205">
            <v>10821.156000000001</v>
          </cell>
          <cell r="K205">
            <v>10791.59</v>
          </cell>
          <cell r="L205">
            <v>10791.59</v>
          </cell>
          <cell r="M205">
            <v>10275.620000000001</v>
          </cell>
          <cell r="N205">
            <v>10129.415999999999</v>
          </cell>
          <cell r="O205">
            <v>10101.74</v>
          </cell>
        </row>
        <row r="206">
          <cell r="A206">
            <v>21687.040000000001</v>
          </cell>
          <cell r="B206">
            <v>15575.226000000001</v>
          </cell>
          <cell r="C206">
            <v>13222.39</v>
          </cell>
          <cell r="D206">
            <v>13061.89</v>
          </cell>
          <cell r="E206">
            <v>13061.89</v>
          </cell>
          <cell r="F206">
            <v>10821.156000000001</v>
          </cell>
          <cell r="G206">
            <v>10791.59</v>
          </cell>
          <cell r="H206">
            <v>10791.59</v>
          </cell>
          <cell r="I206">
            <v>10791.59</v>
          </cell>
          <cell r="J206">
            <v>10821.156000000001</v>
          </cell>
          <cell r="K206">
            <v>10791.59</v>
          </cell>
          <cell r="L206">
            <v>10791.59</v>
          </cell>
          <cell r="M206">
            <v>10275.620000000001</v>
          </cell>
          <cell r="N206">
            <v>10129.415999999999</v>
          </cell>
          <cell r="O206">
            <v>10101.74</v>
          </cell>
        </row>
        <row r="207">
          <cell r="A207">
            <v>21687.040000000001</v>
          </cell>
          <cell r="B207">
            <v>15575.226000000001</v>
          </cell>
          <cell r="C207">
            <v>13222.39</v>
          </cell>
          <cell r="D207">
            <v>13061.89</v>
          </cell>
          <cell r="E207">
            <v>13061.89</v>
          </cell>
          <cell r="F207">
            <v>10821.156000000001</v>
          </cell>
          <cell r="G207">
            <v>10791.59</v>
          </cell>
          <cell r="H207">
            <v>10791.59</v>
          </cell>
          <cell r="I207">
            <v>10791.59</v>
          </cell>
          <cell r="J207">
            <v>10821.156000000001</v>
          </cell>
          <cell r="K207">
            <v>10791.59</v>
          </cell>
          <cell r="L207">
            <v>10791.59</v>
          </cell>
          <cell r="M207">
            <v>10275.620000000001</v>
          </cell>
          <cell r="N207">
            <v>10129.415999999999</v>
          </cell>
          <cell r="O207">
            <v>10101.74</v>
          </cell>
        </row>
        <row r="208">
          <cell r="A208">
            <v>21687.040000000001</v>
          </cell>
          <cell r="B208">
            <v>15575.226000000001</v>
          </cell>
          <cell r="C208">
            <v>13222.39</v>
          </cell>
          <cell r="D208">
            <v>13061.89</v>
          </cell>
          <cell r="E208">
            <v>13061.89</v>
          </cell>
          <cell r="F208">
            <v>10821.156000000001</v>
          </cell>
          <cell r="G208">
            <v>10791.59</v>
          </cell>
          <cell r="H208">
            <v>10791.59</v>
          </cell>
          <cell r="I208">
            <v>10791.59</v>
          </cell>
          <cell r="J208">
            <v>10821.156000000001</v>
          </cell>
          <cell r="K208">
            <v>10791.59</v>
          </cell>
          <cell r="L208">
            <v>10791.59</v>
          </cell>
          <cell r="M208">
            <v>10275.620000000001</v>
          </cell>
          <cell r="N208">
            <v>10129.415999999999</v>
          </cell>
          <cell r="O208">
            <v>10101.74</v>
          </cell>
        </row>
        <row r="209">
          <cell r="A209">
            <v>21687.040000000001</v>
          </cell>
          <cell r="B209">
            <v>15575.226000000001</v>
          </cell>
          <cell r="C209">
            <v>13222.39</v>
          </cell>
          <cell r="D209">
            <v>13061.89</v>
          </cell>
          <cell r="E209">
            <v>13061.89</v>
          </cell>
          <cell r="F209">
            <v>10821.156000000001</v>
          </cell>
          <cell r="G209">
            <v>10791.59</v>
          </cell>
          <cell r="H209">
            <v>10791.59</v>
          </cell>
          <cell r="I209">
            <v>10791.59</v>
          </cell>
          <cell r="J209">
            <v>10821.156000000001</v>
          </cell>
          <cell r="K209">
            <v>10791.59</v>
          </cell>
          <cell r="L209">
            <v>10791.59</v>
          </cell>
          <cell r="M209">
            <v>10275.620000000001</v>
          </cell>
          <cell r="N209">
            <v>10129.415999999999</v>
          </cell>
          <cell r="O209">
            <v>10101.74</v>
          </cell>
        </row>
        <row r="210">
          <cell r="A210">
            <v>21687.040000000001</v>
          </cell>
          <cell r="B210">
            <v>15575.226000000001</v>
          </cell>
          <cell r="C210">
            <v>13222.39</v>
          </cell>
          <cell r="D210">
            <v>13061.89</v>
          </cell>
          <cell r="E210">
            <v>13061.89</v>
          </cell>
          <cell r="F210">
            <v>10821.156000000001</v>
          </cell>
          <cell r="G210">
            <v>10791.59</v>
          </cell>
          <cell r="H210">
            <v>10791.59</v>
          </cell>
          <cell r="I210">
            <v>10791.59</v>
          </cell>
          <cell r="J210">
            <v>10821.156000000001</v>
          </cell>
          <cell r="K210">
            <v>10791.59</v>
          </cell>
          <cell r="L210">
            <v>10791.59</v>
          </cell>
          <cell r="M210">
            <v>10275.620000000001</v>
          </cell>
          <cell r="N210">
            <v>10129.415999999999</v>
          </cell>
          <cell r="O210">
            <v>10101.74</v>
          </cell>
        </row>
        <row r="211">
          <cell r="A211">
            <v>21687.040000000001</v>
          </cell>
          <cell r="B211">
            <v>15575.226000000001</v>
          </cell>
          <cell r="C211">
            <v>13222.39</v>
          </cell>
          <cell r="D211">
            <v>13061.89</v>
          </cell>
          <cell r="E211">
            <v>13061.89</v>
          </cell>
          <cell r="F211">
            <v>10821.156000000001</v>
          </cell>
          <cell r="G211">
            <v>10791.59</v>
          </cell>
          <cell r="H211">
            <v>10791.59</v>
          </cell>
          <cell r="I211">
            <v>10791.59</v>
          </cell>
          <cell r="J211">
            <v>10821.156000000001</v>
          </cell>
          <cell r="K211">
            <v>10791.59</v>
          </cell>
          <cell r="L211">
            <v>10791.59</v>
          </cell>
          <cell r="M211">
            <v>10275.620000000001</v>
          </cell>
          <cell r="N211">
            <v>10129.415999999999</v>
          </cell>
          <cell r="O211">
            <v>10101.74</v>
          </cell>
        </row>
        <row r="212">
          <cell r="A212">
            <v>21687.040000000001</v>
          </cell>
          <cell r="B212">
            <v>15575.226000000001</v>
          </cell>
          <cell r="C212">
            <v>13222.39</v>
          </cell>
          <cell r="D212">
            <v>13061.89</v>
          </cell>
          <cell r="E212">
            <v>13061.89</v>
          </cell>
          <cell r="F212">
            <v>10821.156000000001</v>
          </cell>
          <cell r="G212">
            <v>10791.59</v>
          </cell>
          <cell r="H212">
            <v>10791.59</v>
          </cell>
          <cell r="I212">
            <v>10791.59</v>
          </cell>
          <cell r="J212">
            <v>10821.156000000001</v>
          </cell>
          <cell r="K212">
            <v>10791.59</v>
          </cell>
          <cell r="L212">
            <v>10791.59</v>
          </cell>
          <cell r="M212">
            <v>10275.620000000001</v>
          </cell>
          <cell r="N212">
            <v>10129.415999999999</v>
          </cell>
          <cell r="O212">
            <v>10101.74</v>
          </cell>
        </row>
        <row r="213">
          <cell r="A213">
            <v>21687.040000000001</v>
          </cell>
          <cell r="B213">
            <v>15575.226000000001</v>
          </cell>
          <cell r="C213">
            <v>13222.39</v>
          </cell>
          <cell r="D213">
            <v>13061.89</v>
          </cell>
          <cell r="E213">
            <v>13061.89</v>
          </cell>
          <cell r="F213">
            <v>10821.156000000001</v>
          </cell>
          <cell r="G213">
            <v>10791.59</v>
          </cell>
          <cell r="H213">
            <v>10791.59</v>
          </cell>
          <cell r="I213">
            <v>10791.59</v>
          </cell>
          <cell r="J213">
            <v>10821.156000000001</v>
          </cell>
          <cell r="K213">
            <v>10791.59</v>
          </cell>
          <cell r="L213">
            <v>10791.59</v>
          </cell>
          <cell r="M213">
            <v>10275.620000000001</v>
          </cell>
          <cell r="N213">
            <v>10129.415999999999</v>
          </cell>
          <cell r="O213">
            <v>10101.74</v>
          </cell>
        </row>
        <row r="214">
          <cell r="A214">
            <v>21687.040000000001</v>
          </cell>
          <cell r="B214">
            <v>15575.226000000001</v>
          </cell>
          <cell r="C214">
            <v>13222.39</v>
          </cell>
          <cell r="D214">
            <v>13061.89</v>
          </cell>
          <cell r="E214">
            <v>13061.89</v>
          </cell>
          <cell r="F214">
            <v>10821.156000000001</v>
          </cell>
          <cell r="G214">
            <v>10791.59</v>
          </cell>
          <cell r="H214">
            <v>10791.59</v>
          </cell>
          <cell r="I214">
            <v>10791.59</v>
          </cell>
          <cell r="J214">
            <v>10821.156000000001</v>
          </cell>
          <cell r="K214">
            <v>10791.59</v>
          </cell>
          <cell r="L214">
            <v>10791.59</v>
          </cell>
          <cell r="M214">
            <v>10275.620000000001</v>
          </cell>
          <cell r="N214">
            <v>10129.415999999999</v>
          </cell>
          <cell r="O214">
            <v>10101.74</v>
          </cell>
        </row>
        <row r="215">
          <cell r="A215">
            <v>21687.040000000001</v>
          </cell>
          <cell r="B215">
            <v>15575.226000000001</v>
          </cell>
          <cell r="C215">
            <v>13222.39</v>
          </cell>
          <cell r="D215">
            <v>13061.89</v>
          </cell>
          <cell r="E215">
            <v>13061.89</v>
          </cell>
          <cell r="F215">
            <v>10821.156000000001</v>
          </cell>
          <cell r="G215">
            <v>10791.59</v>
          </cell>
          <cell r="H215">
            <v>10791.59</v>
          </cell>
          <cell r="I215">
            <v>10791.59</v>
          </cell>
          <cell r="J215">
            <v>10821.156000000001</v>
          </cell>
          <cell r="K215">
            <v>10791.59</v>
          </cell>
          <cell r="L215">
            <v>10791.59</v>
          </cell>
          <cell r="M215">
            <v>10275.620000000001</v>
          </cell>
          <cell r="N215">
            <v>10129.415999999999</v>
          </cell>
          <cell r="O215">
            <v>10101.74</v>
          </cell>
        </row>
        <row r="216">
          <cell r="A216">
            <v>21687.040000000001</v>
          </cell>
          <cell r="B216">
            <v>15575.226000000001</v>
          </cell>
          <cell r="C216">
            <v>13222.39</v>
          </cell>
          <cell r="D216">
            <v>13061.89</v>
          </cell>
          <cell r="E216">
            <v>13061.89</v>
          </cell>
          <cell r="F216">
            <v>10821.156000000001</v>
          </cell>
          <cell r="G216">
            <v>10791.59</v>
          </cell>
          <cell r="H216">
            <v>10791.59</v>
          </cell>
          <cell r="I216">
            <v>10791.59</v>
          </cell>
          <cell r="J216">
            <v>10821.156000000001</v>
          </cell>
          <cell r="K216">
            <v>10791.59</v>
          </cell>
          <cell r="L216">
            <v>10791.59</v>
          </cell>
          <cell r="M216">
            <v>10275.620000000001</v>
          </cell>
          <cell r="N216">
            <v>10129.415999999999</v>
          </cell>
          <cell r="O216">
            <v>10101.74</v>
          </cell>
        </row>
        <row r="217">
          <cell r="A217">
            <v>21687.040000000001</v>
          </cell>
          <cell r="B217">
            <v>15575.226000000001</v>
          </cell>
          <cell r="C217">
            <v>13222.39</v>
          </cell>
          <cell r="D217">
            <v>13061.89</v>
          </cell>
          <cell r="E217">
            <v>13061.89</v>
          </cell>
          <cell r="F217">
            <v>10821.156000000001</v>
          </cell>
          <cell r="G217">
            <v>10791.59</v>
          </cell>
          <cell r="H217">
            <v>10791.59</v>
          </cell>
          <cell r="I217">
            <v>10791.59</v>
          </cell>
          <cell r="J217">
            <v>10821.156000000001</v>
          </cell>
          <cell r="K217">
            <v>10791.59</v>
          </cell>
          <cell r="L217">
            <v>10791.59</v>
          </cell>
          <cell r="M217">
            <v>10275.620000000001</v>
          </cell>
          <cell r="N217">
            <v>10129.415999999999</v>
          </cell>
          <cell r="O217">
            <v>10101.74</v>
          </cell>
        </row>
        <row r="218">
          <cell r="A218">
            <v>21687.040000000001</v>
          </cell>
          <cell r="B218">
            <v>15575.226000000001</v>
          </cell>
          <cell r="C218">
            <v>13222.39</v>
          </cell>
          <cell r="D218">
            <v>13061.89</v>
          </cell>
          <cell r="E218">
            <v>13061.89</v>
          </cell>
          <cell r="F218">
            <v>10821.156000000001</v>
          </cell>
          <cell r="G218">
            <v>10791.59</v>
          </cell>
          <cell r="H218">
            <v>10791.59</v>
          </cell>
          <cell r="I218">
            <v>10791.59</v>
          </cell>
          <cell r="J218">
            <v>10821.156000000001</v>
          </cell>
          <cell r="K218">
            <v>10791.59</v>
          </cell>
          <cell r="L218">
            <v>10791.59</v>
          </cell>
          <cell r="M218">
            <v>10275.620000000001</v>
          </cell>
          <cell r="N218">
            <v>10129.415999999999</v>
          </cell>
          <cell r="O218">
            <v>10101.74</v>
          </cell>
        </row>
        <row r="219">
          <cell r="A219">
            <v>21687.040000000001</v>
          </cell>
          <cell r="B219">
            <v>15575.226000000001</v>
          </cell>
          <cell r="C219">
            <v>13222.39</v>
          </cell>
          <cell r="D219">
            <v>13061.89</v>
          </cell>
          <cell r="E219">
            <v>13061.89</v>
          </cell>
          <cell r="F219">
            <v>10821.156000000001</v>
          </cell>
          <cell r="G219">
            <v>10791.59</v>
          </cell>
          <cell r="H219">
            <v>10791.59</v>
          </cell>
          <cell r="I219">
            <v>10791.59</v>
          </cell>
          <cell r="J219">
            <v>10821.156000000001</v>
          </cell>
          <cell r="K219">
            <v>10791.59</v>
          </cell>
          <cell r="L219">
            <v>10791.59</v>
          </cell>
          <cell r="M219">
            <v>10275.620000000001</v>
          </cell>
          <cell r="N219">
            <v>10129.415999999999</v>
          </cell>
          <cell r="O219">
            <v>10101.74</v>
          </cell>
        </row>
        <row r="220">
          <cell r="A220">
            <v>21687.040000000001</v>
          </cell>
          <cell r="B220">
            <v>15575.226000000001</v>
          </cell>
          <cell r="C220">
            <v>13222.39</v>
          </cell>
          <cell r="D220">
            <v>13061.89</v>
          </cell>
          <cell r="E220">
            <v>13061.89</v>
          </cell>
          <cell r="F220">
            <v>10821.156000000001</v>
          </cell>
          <cell r="G220">
            <v>10791.59</v>
          </cell>
          <cell r="H220">
            <v>10791.59</v>
          </cell>
          <cell r="I220">
            <v>10791.59</v>
          </cell>
          <cell r="J220">
            <v>10821.156000000001</v>
          </cell>
          <cell r="K220">
            <v>10791.59</v>
          </cell>
          <cell r="L220">
            <v>10791.59</v>
          </cell>
          <cell r="M220">
            <v>10275.620000000001</v>
          </cell>
          <cell r="N220">
            <v>10129.415999999999</v>
          </cell>
          <cell r="O220">
            <v>10101.74</v>
          </cell>
        </row>
        <row r="221">
          <cell r="A221">
            <v>21687.040000000001</v>
          </cell>
          <cell r="B221">
            <v>15575.226000000001</v>
          </cell>
          <cell r="C221">
            <v>13222.39</v>
          </cell>
          <cell r="D221">
            <v>13061.89</v>
          </cell>
          <cell r="E221">
            <v>13061.89</v>
          </cell>
          <cell r="F221">
            <v>10821.156000000001</v>
          </cell>
          <cell r="G221">
            <v>10791.59</v>
          </cell>
          <cell r="H221">
            <v>10791.59</v>
          </cell>
          <cell r="I221">
            <v>10791.59</v>
          </cell>
          <cell r="J221">
            <v>10821.156000000001</v>
          </cell>
          <cell r="K221">
            <v>10791.59</v>
          </cell>
          <cell r="L221">
            <v>10791.59</v>
          </cell>
          <cell r="M221">
            <v>10275.620000000001</v>
          </cell>
          <cell r="N221">
            <v>10129.415999999999</v>
          </cell>
          <cell r="O221">
            <v>10101.74</v>
          </cell>
        </row>
        <row r="222">
          <cell r="A222">
            <v>21687.040000000001</v>
          </cell>
          <cell r="B222">
            <v>15575.226000000001</v>
          </cell>
          <cell r="C222">
            <v>13222.39</v>
          </cell>
          <cell r="D222">
            <v>13061.89</v>
          </cell>
          <cell r="E222">
            <v>13061.89</v>
          </cell>
          <cell r="F222">
            <v>10821.156000000001</v>
          </cell>
          <cell r="G222">
            <v>10791.59</v>
          </cell>
          <cell r="H222">
            <v>10791.59</v>
          </cell>
          <cell r="I222">
            <v>10791.59</v>
          </cell>
          <cell r="J222">
            <v>10821.156000000001</v>
          </cell>
          <cell r="K222">
            <v>10791.59</v>
          </cell>
          <cell r="L222">
            <v>10791.59</v>
          </cell>
          <cell r="M222">
            <v>10275.620000000001</v>
          </cell>
          <cell r="N222">
            <v>10129.415999999999</v>
          </cell>
          <cell r="O222">
            <v>10101.74</v>
          </cell>
        </row>
        <row r="223">
          <cell r="A223">
            <v>21687.040000000001</v>
          </cell>
          <cell r="B223">
            <v>15575.226000000001</v>
          </cell>
          <cell r="C223">
            <v>13222.39</v>
          </cell>
          <cell r="D223">
            <v>13061.89</v>
          </cell>
          <cell r="E223">
            <v>13061.89</v>
          </cell>
          <cell r="F223">
            <v>10821.156000000001</v>
          </cell>
          <cell r="G223">
            <v>10791.59</v>
          </cell>
          <cell r="H223">
            <v>10791.59</v>
          </cell>
          <cell r="I223">
            <v>10791.59</v>
          </cell>
          <cell r="J223">
            <v>10821.156000000001</v>
          </cell>
          <cell r="K223">
            <v>10791.59</v>
          </cell>
          <cell r="L223">
            <v>10791.59</v>
          </cell>
          <cell r="M223">
            <v>10275.620000000001</v>
          </cell>
          <cell r="N223">
            <v>10129.415999999999</v>
          </cell>
          <cell r="O223">
            <v>10101.74</v>
          </cell>
        </row>
        <row r="224">
          <cell r="A224">
            <v>21687.040000000001</v>
          </cell>
          <cell r="B224">
            <v>15575.226000000001</v>
          </cell>
          <cell r="C224">
            <v>13222.39</v>
          </cell>
          <cell r="D224">
            <v>13061.89</v>
          </cell>
          <cell r="E224">
            <v>13061.89</v>
          </cell>
          <cell r="F224">
            <v>10821.156000000001</v>
          </cell>
          <cell r="G224">
            <v>10791.59</v>
          </cell>
          <cell r="H224">
            <v>10791.59</v>
          </cell>
          <cell r="I224">
            <v>10791.59</v>
          </cell>
          <cell r="J224">
            <v>10821.156000000001</v>
          </cell>
          <cell r="K224">
            <v>10791.59</v>
          </cell>
          <cell r="L224">
            <v>10791.59</v>
          </cell>
          <cell r="M224">
            <v>10275.620000000001</v>
          </cell>
          <cell r="N224">
            <v>10129.415999999999</v>
          </cell>
          <cell r="O224">
            <v>10101.74</v>
          </cell>
        </row>
        <row r="225">
          <cell r="A225">
            <v>21687.040000000001</v>
          </cell>
          <cell r="B225">
            <v>15575.226000000001</v>
          </cell>
          <cell r="C225">
            <v>13222.39</v>
          </cell>
          <cell r="D225">
            <v>13061.89</v>
          </cell>
          <cell r="E225">
            <v>13061.89</v>
          </cell>
          <cell r="F225">
            <v>10821.156000000001</v>
          </cell>
          <cell r="G225">
            <v>10791.59</v>
          </cell>
          <cell r="H225">
            <v>10791.59</v>
          </cell>
          <cell r="I225">
            <v>10791.59</v>
          </cell>
          <cell r="J225">
            <v>10821.156000000001</v>
          </cell>
          <cell r="K225">
            <v>10791.59</v>
          </cell>
          <cell r="L225">
            <v>10791.59</v>
          </cell>
          <cell r="M225">
            <v>10275.620000000001</v>
          </cell>
          <cell r="N225">
            <v>10129.415999999999</v>
          </cell>
          <cell r="O225">
            <v>10101.74</v>
          </cell>
        </row>
        <row r="226">
          <cell r="A226">
            <v>21687.040000000001</v>
          </cell>
          <cell r="B226">
            <v>15575.226000000001</v>
          </cell>
          <cell r="C226">
            <v>13222.39</v>
          </cell>
          <cell r="D226">
            <v>13061.89</v>
          </cell>
          <cell r="E226">
            <v>13061.89</v>
          </cell>
          <cell r="F226">
            <v>10821.156000000001</v>
          </cell>
          <cell r="G226">
            <v>10791.59</v>
          </cell>
          <cell r="H226">
            <v>10791.59</v>
          </cell>
          <cell r="I226">
            <v>10791.59</v>
          </cell>
          <cell r="J226">
            <v>10821.156000000001</v>
          </cell>
          <cell r="K226">
            <v>10791.59</v>
          </cell>
          <cell r="L226">
            <v>10791.59</v>
          </cell>
          <cell r="M226">
            <v>10275.620000000001</v>
          </cell>
          <cell r="N226">
            <v>10129.415999999999</v>
          </cell>
          <cell r="O226">
            <v>10101.74</v>
          </cell>
        </row>
        <row r="227">
          <cell r="A227">
            <v>21687.040000000001</v>
          </cell>
          <cell r="B227">
            <v>15575.226000000001</v>
          </cell>
          <cell r="C227">
            <v>13222.39</v>
          </cell>
          <cell r="D227">
            <v>13061.89</v>
          </cell>
          <cell r="E227">
            <v>13061.89</v>
          </cell>
          <cell r="F227">
            <v>10821.156000000001</v>
          </cell>
          <cell r="G227">
            <v>10791.59</v>
          </cell>
          <cell r="H227">
            <v>10791.59</v>
          </cell>
          <cell r="I227">
            <v>10791.59</v>
          </cell>
          <cell r="J227">
            <v>10821.156000000001</v>
          </cell>
          <cell r="K227">
            <v>10791.59</v>
          </cell>
          <cell r="L227">
            <v>10791.59</v>
          </cell>
          <cell r="M227">
            <v>10275.620000000001</v>
          </cell>
          <cell r="N227">
            <v>10129.415999999999</v>
          </cell>
          <cell r="O227">
            <v>10101.74</v>
          </cell>
        </row>
        <row r="228">
          <cell r="A228">
            <v>21687.040000000001</v>
          </cell>
          <cell r="B228">
            <v>15575.226000000001</v>
          </cell>
          <cell r="C228">
            <v>13222.39</v>
          </cell>
          <cell r="D228">
            <v>13061.89</v>
          </cell>
          <cell r="E228">
            <v>13061.89</v>
          </cell>
          <cell r="F228">
            <v>10821.156000000001</v>
          </cell>
          <cell r="G228">
            <v>10791.59</v>
          </cell>
          <cell r="H228">
            <v>10791.59</v>
          </cell>
          <cell r="I228">
            <v>10791.59</v>
          </cell>
          <cell r="J228">
            <v>10821.156000000001</v>
          </cell>
          <cell r="K228">
            <v>10791.59</v>
          </cell>
          <cell r="L228">
            <v>10791.59</v>
          </cell>
          <cell r="M228">
            <v>10275.620000000001</v>
          </cell>
          <cell r="N228">
            <v>10129.415999999999</v>
          </cell>
          <cell r="O228">
            <v>10101.74</v>
          </cell>
        </row>
        <row r="229">
          <cell r="A229">
            <v>21687.040000000001</v>
          </cell>
          <cell r="B229">
            <v>15575.226000000001</v>
          </cell>
          <cell r="C229">
            <v>13222.39</v>
          </cell>
          <cell r="D229">
            <v>13061.89</v>
          </cell>
          <cell r="E229">
            <v>13061.89</v>
          </cell>
          <cell r="F229">
            <v>10821.156000000001</v>
          </cell>
          <cell r="G229">
            <v>10791.59</v>
          </cell>
          <cell r="H229">
            <v>10791.59</v>
          </cell>
          <cell r="I229">
            <v>10791.59</v>
          </cell>
          <cell r="J229">
            <v>10821.156000000001</v>
          </cell>
          <cell r="K229">
            <v>10791.59</v>
          </cell>
          <cell r="L229">
            <v>10791.59</v>
          </cell>
          <cell r="M229">
            <v>10275.620000000001</v>
          </cell>
          <cell r="N229">
            <v>10129.415999999999</v>
          </cell>
          <cell r="O229">
            <v>10101.74</v>
          </cell>
        </row>
        <row r="230">
          <cell r="A230">
            <v>21687.040000000001</v>
          </cell>
          <cell r="B230">
            <v>15575.226000000001</v>
          </cell>
          <cell r="C230">
            <v>13222.39</v>
          </cell>
          <cell r="D230">
            <v>13061.89</v>
          </cell>
          <cell r="E230">
            <v>13061.89</v>
          </cell>
          <cell r="F230">
            <v>10821.156000000001</v>
          </cell>
          <cell r="G230">
            <v>10791.59</v>
          </cell>
          <cell r="H230">
            <v>10791.59</v>
          </cell>
          <cell r="I230">
            <v>10791.59</v>
          </cell>
          <cell r="J230">
            <v>10821.156000000001</v>
          </cell>
          <cell r="K230">
            <v>10791.59</v>
          </cell>
          <cell r="L230">
            <v>10791.59</v>
          </cell>
          <cell r="M230">
            <v>10275.620000000001</v>
          </cell>
          <cell r="N230">
            <v>10129.415999999999</v>
          </cell>
          <cell r="O230">
            <v>10101.74</v>
          </cell>
        </row>
        <row r="231">
          <cell r="A231">
            <v>21687.040000000001</v>
          </cell>
          <cell r="B231">
            <v>15575.226000000001</v>
          </cell>
          <cell r="C231">
            <v>13222.39</v>
          </cell>
          <cell r="D231">
            <v>13061.89</v>
          </cell>
          <cell r="E231">
            <v>13061.89</v>
          </cell>
          <cell r="F231">
            <v>10821.156000000001</v>
          </cell>
          <cell r="G231">
            <v>10791.59</v>
          </cell>
          <cell r="H231">
            <v>10791.59</v>
          </cell>
          <cell r="I231">
            <v>10791.59</v>
          </cell>
          <cell r="J231">
            <v>10821.156000000001</v>
          </cell>
          <cell r="K231">
            <v>10791.59</v>
          </cell>
          <cell r="L231">
            <v>10791.59</v>
          </cell>
          <cell r="M231">
            <v>10275.620000000001</v>
          </cell>
          <cell r="N231">
            <v>10129.415999999999</v>
          </cell>
          <cell r="O231">
            <v>10101.74</v>
          </cell>
        </row>
        <row r="232">
          <cell r="A232">
            <v>21687.040000000001</v>
          </cell>
          <cell r="B232">
            <v>15575.226000000001</v>
          </cell>
          <cell r="C232">
            <v>13222.39</v>
          </cell>
          <cell r="D232">
            <v>13061.89</v>
          </cell>
          <cell r="E232">
            <v>13061.89</v>
          </cell>
          <cell r="F232">
            <v>10821.156000000001</v>
          </cell>
          <cell r="G232">
            <v>10791.59</v>
          </cell>
          <cell r="H232">
            <v>10791.59</v>
          </cell>
          <cell r="I232">
            <v>10791.59</v>
          </cell>
          <cell r="J232">
            <v>10821.156000000001</v>
          </cell>
          <cell r="K232">
            <v>10791.59</v>
          </cell>
          <cell r="L232">
            <v>10791.59</v>
          </cell>
          <cell r="M232">
            <v>10275.620000000001</v>
          </cell>
          <cell r="N232">
            <v>10129.415999999999</v>
          </cell>
          <cell r="O232">
            <v>10101.74</v>
          </cell>
        </row>
        <row r="233">
          <cell r="A233">
            <v>21687.040000000001</v>
          </cell>
          <cell r="B233">
            <v>15575.226000000001</v>
          </cell>
          <cell r="C233">
            <v>13222.39</v>
          </cell>
          <cell r="D233">
            <v>13061.89</v>
          </cell>
          <cell r="E233">
            <v>13061.89</v>
          </cell>
          <cell r="F233">
            <v>10821.156000000001</v>
          </cell>
          <cell r="G233">
            <v>10791.59</v>
          </cell>
          <cell r="H233">
            <v>10791.59</v>
          </cell>
          <cell r="I233">
            <v>10791.59</v>
          </cell>
          <cell r="J233">
            <v>10821.156000000001</v>
          </cell>
          <cell r="K233">
            <v>10791.59</v>
          </cell>
          <cell r="L233">
            <v>10791.59</v>
          </cell>
          <cell r="M233">
            <v>10275.620000000001</v>
          </cell>
          <cell r="N233">
            <v>10129.415999999999</v>
          </cell>
          <cell r="O233">
            <v>10101.74</v>
          </cell>
        </row>
        <row r="234">
          <cell r="A234">
            <v>21687.040000000001</v>
          </cell>
          <cell r="B234">
            <v>15575.226000000001</v>
          </cell>
          <cell r="C234">
            <v>13222.39</v>
          </cell>
          <cell r="D234">
            <v>13061.89</v>
          </cell>
          <cell r="E234">
            <v>13061.89</v>
          </cell>
          <cell r="F234">
            <v>10821.156000000001</v>
          </cell>
          <cell r="G234">
            <v>10791.59</v>
          </cell>
          <cell r="H234">
            <v>10791.59</v>
          </cell>
          <cell r="I234">
            <v>10791.59</v>
          </cell>
          <cell r="J234">
            <v>10821.156000000001</v>
          </cell>
          <cell r="K234">
            <v>10791.59</v>
          </cell>
          <cell r="L234">
            <v>10791.59</v>
          </cell>
          <cell r="M234">
            <v>10275.620000000001</v>
          </cell>
          <cell r="N234">
            <v>10129.415999999999</v>
          </cell>
          <cell r="O234">
            <v>10101.74</v>
          </cell>
        </row>
        <row r="235">
          <cell r="A235">
            <v>21687.040000000001</v>
          </cell>
          <cell r="B235">
            <v>15575.226000000001</v>
          </cell>
          <cell r="C235">
            <v>13222.39</v>
          </cell>
          <cell r="D235">
            <v>13061.89</v>
          </cell>
          <cell r="E235">
            <v>13061.89</v>
          </cell>
          <cell r="F235">
            <v>10821.156000000001</v>
          </cell>
          <cell r="G235">
            <v>10791.59</v>
          </cell>
          <cell r="H235">
            <v>10791.59</v>
          </cell>
          <cell r="I235">
            <v>10791.59</v>
          </cell>
          <cell r="J235">
            <v>10821.156000000001</v>
          </cell>
          <cell r="K235">
            <v>10791.59</v>
          </cell>
          <cell r="L235">
            <v>10791.59</v>
          </cell>
          <cell r="M235">
            <v>10275.620000000001</v>
          </cell>
          <cell r="N235">
            <v>10129.415999999999</v>
          </cell>
          <cell r="O235">
            <v>10101.74</v>
          </cell>
        </row>
        <row r="236">
          <cell r="A236">
            <v>21687.040000000001</v>
          </cell>
          <cell r="B236">
            <v>15575.226000000001</v>
          </cell>
          <cell r="C236">
            <v>13222.39</v>
          </cell>
          <cell r="D236">
            <v>13061.89</v>
          </cell>
          <cell r="E236">
            <v>13061.89</v>
          </cell>
          <cell r="F236">
            <v>10821.156000000001</v>
          </cell>
          <cell r="G236">
            <v>10791.59</v>
          </cell>
          <cell r="H236">
            <v>10791.59</v>
          </cell>
          <cell r="I236">
            <v>10791.59</v>
          </cell>
          <cell r="J236">
            <v>10821.156000000001</v>
          </cell>
          <cell r="K236">
            <v>10791.59</v>
          </cell>
          <cell r="L236">
            <v>10791.59</v>
          </cell>
          <cell r="M236">
            <v>10275.620000000001</v>
          </cell>
          <cell r="N236">
            <v>10129.415999999999</v>
          </cell>
          <cell r="O236">
            <v>10101.74</v>
          </cell>
        </row>
        <row r="237">
          <cell r="A237">
            <v>21687.040000000001</v>
          </cell>
          <cell r="B237">
            <v>15575.226000000001</v>
          </cell>
          <cell r="C237">
            <v>13222.39</v>
          </cell>
          <cell r="D237">
            <v>13061.89</v>
          </cell>
          <cell r="E237">
            <v>13061.89</v>
          </cell>
          <cell r="F237">
            <v>10821.156000000001</v>
          </cell>
          <cell r="G237">
            <v>10791.59</v>
          </cell>
          <cell r="H237">
            <v>10791.59</v>
          </cell>
          <cell r="I237">
            <v>10791.59</v>
          </cell>
          <cell r="J237">
            <v>10821.156000000001</v>
          </cell>
          <cell r="K237">
            <v>10791.59</v>
          </cell>
          <cell r="L237">
            <v>10791.59</v>
          </cell>
          <cell r="M237">
            <v>10275.620000000001</v>
          </cell>
          <cell r="N237">
            <v>10129.415999999999</v>
          </cell>
          <cell r="O237">
            <v>10101.74</v>
          </cell>
        </row>
        <row r="238">
          <cell r="A238">
            <v>21687.040000000001</v>
          </cell>
          <cell r="B238">
            <v>15575.226000000001</v>
          </cell>
          <cell r="C238">
            <v>13222.39</v>
          </cell>
          <cell r="D238">
            <v>13061.89</v>
          </cell>
          <cell r="E238">
            <v>13061.89</v>
          </cell>
          <cell r="F238">
            <v>10821.156000000001</v>
          </cell>
          <cell r="G238">
            <v>10791.59</v>
          </cell>
          <cell r="H238">
            <v>10791.59</v>
          </cell>
          <cell r="I238">
            <v>10791.59</v>
          </cell>
          <cell r="J238">
            <v>10821.156000000001</v>
          </cell>
          <cell r="K238">
            <v>10791.59</v>
          </cell>
          <cell r="L238">
            <v>10791.59</v>
          </cell>
          <cell r="M238">
            <v>10275.620000000001</v>
          </cell>
          <cell r="N238">
            <v>10129.415999999999</v>
          </cell>
          <cell r="O238">
            <v>10101.74</v>
          </cell>
        </row>
        <row r="239">
          <cell r="A239">
            <v>21687.040000000001</v>
          </cell>
          <cell r="B239">
            <v>15575.226000000001</v>
          </cell>
          <cell r="C239">
            <v>13222.39</v>
          </cell>
          <cell r="D239">
            <v>13061.89</v>
          </cell>
          <cell r="E239">
            <v>13061.89</v>
          </cell>
          <cell r="F239">
            <v>10821.156000000001</v>
          </cell>
          <cell r="G239">
            <v>10791.59</v>
          </cell>
          <cell r="H239">
            <v>10791.59</v>
          </cell>
          <cell r="I239">
            <v>10791.59</v>
          </cell>
          <cell r="J239">
            <v>10821.156000000001</v>
          </cell>
          <cell r="K239">
            <v>10791.59</v>
          </cell>
          <cell r="L239">
            <v>10791.59</v>
          </cell>
          <cell r="M239">
            <v>10275.620000000001</v>
          </cell>
          <cell r="N239">
            <v>10129.415999999999</v>
          </cell>
          <cell r="O239">
            <v>10101.74</v>
          </cell>
        </row>
        <row r="240">
          <cell r="A240">
            <v>21687.040000000001</v>
          </cell>
          <cell r="B240">
            <v>15575.226000000001</v>
          </cell>
          <cell r="C240">
            <v>13222.39</v>
          </cell>
          <cell r="D240">
            <v>13061.89</v>
          </cell>
          <cell r="E240">
            <v>13061.89</v>
          </cell>
          <cell r="F240">
            <v>10821.156000000001</v>
          </cell>
          <cell r="G240">
            <v>10791.59</v>
          </cell>
          <cell r="H240">
            <v>10791.59</v>
          </cell>
          <cell r="I240">
            <v>10791.59</v>
          </cell>
          <cell r="J240">
            <v>10821.156000000001</v>
          </cell>
          <cell r="K240">
            <v>10791.59</v>
          </cell>
          <cell r="L240">
            <v>10791.59</v>
          </cell>
          <cell r="M240">
            <v>10275.620000000001</v>
          </cell>
          <cell r="N240">
            <v>10129.415999999999</v>
          </cell>
          <cell r="O240">
            <v>10101.74</v>
          </cell>
        </row>
        <row r="241">
          <cell r="A241">
            <v>21687.040000000001</v>
          </cell>
          <cell r="B241">
            <v>15575.226000000001</v>
          </cell>
          <cell r="C241">
            <v>13222.39</v>
          </cell>
          <cell r="D241">
            <v>13061.89</v>
          </cell>
          <cell r="E241">
            <v>13061.89</v>
          </cell>
          <cell r="F241">
            <v>10821.156000000001</v>
          </cell>
          <cell r="G241">
            <v>10791.59</v>
          </cell>
          <cell r="H241">
            <v>10791.59</v>
          </cell>
          <cell r="I241">
            <v>10791.59</v>
          </cell>
          <cell r="J241">
            <v>10821.156000000001</v>
          </cell>
          <cell r="K241">
            <v>10791.59</v>
          </cell>
          <cell r="L241">
            <v>10791.59</v>
          </cell>
          <cell r="M241">
            <v>10275.620000000001</v>
          </cell>
          <cell r="N241">
            <v>10129.415999999999</v>
          </cell>
          <cell r="O241">
            <v>10101.74</v>
          </cell>
        </row>
        <row r="242">
          <cell r="A242">
            <v>21687.040000000001</v>
          </cell>
          <cell r="B242">
            <v>15575.226000000001</v>
          </cell>
          <cell r="C242">
            <v>13222.39</v>
          </cell>
          <cell r="D242">
            <v>13061.89</v>
          </cell>
          <cell r="E242">
            <v>13061.89</v>
          </cell>
          <cell r="F242">
            <v>10821.156000000001</v>
          </cell>
          <cell r="G242">
            <v>10791.59</v>
          </cell>
          <cell r="H242">
            <v>10791.59</v>
          </cell>
          <cell r="I242">
            <v>10791.59</v>
          </cell>
          <cell r="J242">
            <v>10821.156000000001</v>
          </cell>
          <cell r="K242">
            <v>10791.59</v>
          </cell>
          <cell r="L242">
            <v>10791.59</v>
          </cell>
          <cell r="M242">
            <v>10275.620000000001</v>
          </cell>
          <cell r="N242">
            <v>10129.415999999999</v>
          </cell>
          <cell r="O242">
            <v>10101.74</v>
          </cell>
        </row>
        <row r="243">
          <cell r="A243">
            <v>21687.040000000001</v>
          </cell>
          <cell r="B243">
            <v>15575.226000000001</v>
          </cell>
          <cell r="C243">
            <v>13222.39</v>
          </cell>
          <cell r="D243">
            <v>13061.89</v>
          </cell>
          <cell r="E243">
            <v>13061.89</v>
          </cell>
          <cell r="F243">
            <v>10821.156000000001</v>
          </cell>
          <cell r="G243">
            <v>10791.59</v>
          </cell>
          <cell r="H243">
            <v>10791.59</v>
          </cell>
          <cell r="I243">
            <v>10791.59</v>
          </cell>
          <cell r="J243">
            <v>10821.156000000001</v>
          </cell>
          <cell r="K243">
            <v>10791.59</v>
          </cell>
          <cell r="L243">
            <v>10791.59</v>
          </cell>
          <cell r="M243">
            <v>10275.620000000001</v>
          </cell>
          <cell r="N243">
            <v>10129.415999999999</v>
          </cell>
          <cell r="O243">
            <v>10101.74</v>
          </cell>
        </row>
        <row r="244">
          <cell r="A244">
            <v>21687.040000000001</v>
          </cell>
          <cell r="B244">
            <v>15575.226000000001</v>
          </cell>
          <cell r="C244">
            <v>13222.39</v>
          </cell>
          <cell r="D244">
            <v>13061.89</v>
          </cell>
          <cell r="E244">
            <v>13061.89</v>
          </cell>
          <cell r="F244">
            <v>10821.156000000001</v>
          </cell>
          <cell r="G244">
            <v>10791.59</v>
          </cell>
          <cell r="H244">
            <v>10791.59</v>
          </cell>
          <cell r="I244">
            <v>10791.59</v>
          </cell>
          <cell r="J244">
            <v>10821.156000000001</v>
          </cell>
          <cell r="K244">
            <v>10791.59</v>
          </cell>
          <cell r="L244">
            <v>10791.59</v>
          </cell>
          <cell r="M244">
            <v>10275.620000000001</v>
          </cell>
          <cell r="N244">
            <v>10129.415999999999</v>
          </cell>
          <cell r="O244">
            <v>10101.74</v>
          </cell>
        </row>
        <row r="245">
          <cell r="A245">
            <v>21687.040000000001</v>
          </cell>
          <cell r="B245">
            <v>15575.226000000001</v>
          </cell>
          <cell r="C245">
            <v>13222.39</v>
          </cell>
          <cell r="D245">
            <v>13061.89</v>
          </cell>
          <cell r="E245">
            <v>13061.89</v>
          </cell>
          <cell r="F245">
            <v>10821.156000000001</v>
          </cell>
          <cell r="G245">
            <v>10791.59</v>
          </cell>
          <cell r="H245">
            <v>10791.59</v>
          </cell>
          <cell r="I245">
            <v>10791.59</v>
          </cell>
          <cell r="J245">
            <v>10821.156000000001</v>
          </cell>
          <cell r="K245">
            <v>10791.59</v>
          </cell>
          <cell r="L245">
            <v>10791.59</v>
          </cell>
          <cell r="M245">
            <v>10275.620000000001</v>
          </cell>
          <cell r="N245">
            <v>10129.415999999999</v>
          </cell>
          <cell r="O245">
            <v>10101.74</v>
          </cell>
        </row>
        <row r="246">
          <cell r="A246">
            <v>21687.040000000001</v>
          </cell>
          <cell r="B246">
            <v>15575.226000000001</v>
          </cell>
          <cell r="C246">
            <v>13222.39</v>
          </cell>
          <cell r="D246">
            <v>13061.89</v>
          </cell>
          <cell r="E246">
            <v>13061.89</v>
          </cell>
          <cell r="F246">
            <v>10821.156000000001</v>
          </cell>
          <cell r="G246">
            <v>10791.59</v>
          </cell>
          <cell r="H246">
            <v>10791.59</v>
          </cell>
          <cell r="I246">
            <v>10791.59</v>
          </cell>
          <cell r="J246">
            <v>10821.156000000001</v>
          </cell>
          <cell r="K246">
            <v>10791.59</v>
          </cell>
          <cell r="L246">
            <v>10791.59</v>
          </cell>
          <cell r="M246">
            <v>10275.620000000001</v>
          </cell>
          <cell r="N246">
            <v>10129.415999999999</v>
          </cell>
          <cell r="O246">
            <v>10101.74</v>
          </cell>
        </row>
        <row r="247">
          <cell r="A247">
            <v>21687.040000000001</v>
          </cell>
          <cell r="B247">
            <v>15575.226000000001</v>
          </cell>
          <cell r="C247">
            <v>13222.39</v>
          </cell>
          <cell r="D247">
            <v>13061.89</v>
          </cell>
          <cell r="E247">
            <v>13061.89</v>
          </cell>
          <cell r="F247">
            <v>10821.156000000001</v>
          </cell>
          <cell r="G247">
            <v>10791.59</v>
          </cell>
          <cell r="H247">
            <v>10791.59</v>
          </cell>
          <cell r="I247">
            <v>10791.59</v>
          </cell>
          <cell r="J247">
            <v>10821.156000000001</v>
          </cell>
          <cell r="K247">
            <v>10791.59</v>
          </cell>
          <cell r="L247">
            <v>10791.59</v>
          </cell>
          <cell r="M247">
            <v>10275.620000000001</v>
          </cell>
          <cell r="N247">
            <v>10129.415999999999</v>
          </cell>
          <cell r="O247">
            <v>10101.74</v>
          </cell>
        </row>
        <row r="248">
          <cell r="A248">
            <v>21687.040000000001</v>
          </cell>
          <cell r="B248">
            <v>15575.226000000001</v>
          </cell>
          <cell r="C248">
            <v>13222.39</v>
          </cell>
          <cell r="D248">
            <v>13061.89</v>
          </cell>
          <cell r="E248">
            <v>13061.89</v>
          </cell>
          <cell r="F248">
            <v>10821.156000000001</v>
          </cell>
          <cell r="G248">
            <v>10791.59</v>
          </cell>
          <cell r="H248">
            <v>10791.59</v>
          </cell>
          <cell r="I248">
            <v>10791.59</v>
          </cell>
          <cell r="J248">
            <v>10821.156000000001</v>
          </cell>
          <cell r="K248">
            <v>10791.59</v>
          </cell>
          <cell r="L248">
            <v>10791.59</v>
          </cell>
          <cell r="M248">
            <v>10275.620000000001</v>
          </cell>
          <cell r="N248">
            <v>10129.415999999999</v>
          </cell>
          <cell r="O248">
            <v>10101.74</v>
          </cell>
        </row>
        <row r="249">
          <cell r="A249">
            <v>21687.040000000001</v>
          </cell>
          <cell r="B249">
            <v>15575.226000000001</v>
          </cell>
          <cell r="C249">
            <v>13222.39</v>
          </cell>
          <cell r="D249">
            <v>13061.89</v>
          </cell>
          <cell r="E249">
            <v>13061.89</v>
          </cell>
          <cell r="F249">
            <v>10821.156000000001</v>
          </cell>
          <cell r="G249">
            <v>10791.59</v>
          </cell>
          <cell r="H249">
            <v>10791.59</v>
          </cell>
          <cell r="I249">
            <v>10791.59</v>
          </cell>
          <cell r="J249">
            <v>10821.156000000001</v>
          </cell>
          <cell r="K249">
            <v>10791.59</v>
          </cell>
          <cell r="L249">
            <v>10791.59</v>
          </cell>
          <cell r="M249">
            <v>10275.620000000001</v>
          </cell>
          <cell r="N249">
            <v>10129.415999999999</v>
          </cell>
          <cell r="O249">
            <v>10101.74</v>
          </cell>
        </row>
        <row r="250">
          <cell r="A250">
            <v>21687.040000000001</v>
          </cell>
          <cell r="B250">
            <v>15575.226000000001</v>
          </cell>
          <cell r="C250">
            <v>13222.39</v>
          </cell>
          <cell r="D250">
            <v>13061.89</v>
          </cell>
          <cell r="E250">
            <v>13061.89</v>
          </cell>
          <cell r="F250">
            <v>10821.156000000001</v>
          </cell>
          <cell r="G250">
            <v>10791.59</v>
          </cell>
          <cell r="H250">
            <v>10791.59</v>
          </cell>
          <cell r="I250">
            <v>10791.59</v>
          </cell>
          <cell r="J250">
            <v>10821.156000000001</v>
          </cell>
          <cell r="K250">
            <v>10791.59</v>
          </cell>
          <cell r="L250">
            <v>10791.59</v>
          </cell>
          <cell r="M250">
            <v>10275.620000000001</v>
          </cell>
          <cell r="N250">
            <v>10129.415999999999</v>
          </cell>
          <cell r="O250">
            <v>10101.74</v>
          </cell>
        </row>
        <row r="251">
          <cell r="A251">
            <v>21687.040000000001</v>
          </cell>
          <cell r="B251">
            <v>15575.226000000001</v>
          </cell>
          <cell r="C251">
            <v>13222.39</v>
          </cell>
          <cell r="D251">
            <v>13061.89</v>
          </cell>
          <cell r="E251">
            <v>13061.89</v>
          </cell>
          <cell r="F251">
            <v>10821.156000000001</v>
          </cell>
          <cell r="G251">
            <v>10791.59</v>
          </cell>
          <cell r="H251">
            <v>10791.59</v>
          </cell>
          <cell r="I251">
            <v>10791.59</v>
          </cell>
          <cell r="J251">
            <v>10821.156000000001</v>
          </cell>
          <cell r="K251">
            <v>10791.59</v>
          </cell>
          <cell r="L251">
            <v>10791.59</v>
          </cell>
          <cell r="M251">
            <v>10275.620000000001</v>
          </cell>
          <cell r="N251">
            <v>10129.415999999999</v>
          </cell>
          <cell r="O251">
            <v>10101.74</v>
          </cell>
        </row>
        <row r="252">
          <cell r="A252">
            <v>21687.040000000001</v>
          </cell>
          <cell r="B252">
            <v>15575.226000000001</v>
          </cell>
          <cell r="C252">
            <v>13222.39</v>
          </cell>
          <cell r="D252">
            <v>13061.89</v>
          </cell>
          <cell r="E252">
            <v>13061.89</v>
          </cell>
          <cell r="F252">
            <v>10821.156000000001</v>
          </cell>
          <cell r="G252">
            <v>10791.59</v>
          </cell>
          <cell r="H252">
            <v>10791.59</v>
          </cell>
          <cell r="I252">
            <v>10791.59</v>
          </cell>
          <cell r="J252">
            <v>10821.156000000001</v>
          </cell>
          <cell r="K252">
            <v>10791.59</v>
          </cell>
          <cell r="L252">
            <v>10791.59</v>
          </cell>
          <cell r="M252">
            <v>10275.620000000001</v>
          </cell>
          <cell r="N252">
            <v>10129.415999999999</v>
          </cell>
          <cell r="O252">
            <v>10101.74</v>
          </cell>
        </row>
        <row r="253">
          <cell r="A253">
            <v>21687.040000000001</v>
          </cell>
          <cell r="B253">
            <v>15575.226000000001</v>
          </cell>
          <cell r="C253">
            <v>13222.39</v>
          </cell>
          <cell r="D253">
            <v>13061.89</v>
          </cell>
          <cell r="E253">
            <v>13061.89</v>
          </cell>
          <cell r="F253">
            <v>10821.156000000001</v>
          </cell>
          <cell r="G253">
            <v>10791.59</v>
          </cell>
          <cell r="H253">
            <v>10791.59</v>
          </cell>
          <cell r="I253">
            <v>10791.59</v>
          </cell>
          <cell r="J253">
            <v>10821.156000000001</v>
          </cell>
          <cell r="K253">
            <v>10791.59</v>
          </cell>
          <cell r="L253">
            <v>10791.59</v>
          </cell>
          <cell r="M253">
            <v>10275.620000000001</v>
          </cell>
          <cell r="N253">
            <v>10129.415999999999</v>
          </cell>
          <cell r="O253">
            <v>10101.74</v>
          </cell>
        </row>
        <row r="254">
          <cell r="A254">
            <v>21687.040000000001</v>
          </cell>
          <cell r="B254">
            <v>15575.226000000001</v>
          </cell>
          <cell r="C254">
            <v>13222.39</v>
          </cell>
          <cell r="D254">
            <v>13061.89</v>
          </cell>
          <cell r="E254">
            <v>13061.89</v>
          </cell>
          <cell r="F254">
            <v>10821.156000000001</v>
          </cell>
          <cell r="G254">
            <v>10791.59</v>
          </cell>
          <cell r="H254">
            <v>10791.59</v>
          </cell>
          <cell r="I254">
            <v>10791.59</v>
          </cell>
          <cell r="J254">
            <v>10821.156000000001</v>
          </cell>
          <cell r="K254">
            <v>10791.59</v>
          </cell>
          <cell r="L254">
            <v>10791.59</v>
          </cell>
          <cell r="M254">
            <v>10275.620000000001</v>
          </cell>
          <cell r="N254">
            <v>10129.415999999999</v>
          </cell>
          <cell r="O254">
            <v>10101.74</v>
          </cell>
        </row>
        <row r="255">
          <cell r="A255">
            <v>21687.040000000001</v>
          </cell>
          <cell r="B255">
            <v>15575.226000000001</v>
          </cell>
          <cell r="C255">
            <v>13222.39</v>
          </cell>
          <cell r="D255">
            <v>13061.89</v>
          </cell>
          <cell r="E255">
            <v>13061.89</v>
          </cell>
          <cell r="F255">
            <v>10821.156000000001</v>
          </cell>
          <cell r="G255">
            <v>10791.59</v>
          </cell>
          <cell r="H255">
            <v>10791.59</v>
          </cell>
          <cell r="I255">
            <v>10791.59</v>
          </cell>
          <cell r="J255">
            <v>10821.156000000001</v>
          </cell>
          <cell r="K255">
            <v>10791.59</v>
          </cell>
          <cell r="L255">
            <v>10791.59</v>
          </cell>
          <cell r="M255">
            <v>10275.620000000001</v>
          </cell>
          <cell r="N255">
            <v>10129.415999999999</v>
          </cell>
          <cell r="O255">
            <v>10101.74</v>
          </cell>
        </row>
        <row r="256">
          <cell r="A256">
            <v>21687.040000000001</v>
          </cell>
          <cell r="B256">
            <v>15575.226000000001</v>
          </cell>
          <cell r="C256">
            <v>13222.39</v>
          </cell>
          <cell r="D256">
            <v>13061.89</v>
          </cell>
          <cell r="E256">
            <v>13061.89</v>
          </cell>
          <cell r="F256">
            <v>10821.156000000001</v>
          </cell>
          <cell r="G256">
            <v>10791.59</v>
          </cell>
          <cell r="H256">
            <v>10791.59</v>
          </cell>
          <cell r="I256">
            <v>10791.59</v>
          </cell>
          <cell r="J256">
            <v>10821.156000000001</v>
          </cell>
          <cell r="K256">
            <v>10791.59</v>
          </cell>
          <cell r="L256">
            <v>10791.59</v>
          </cell>
          <cell r="M256">
            <v>10275.620000000001</v>
          </cell>
          <cell r="N256">
            <v>10129.415999999999</v>
          </cell>
          <cell r="O256">
            <v>10101.74</v>
          </cell>
        </row>
        <row r="257">
          <cell r="A257">
            <v>21687.040000000001</v>
          </cell>
          <cell r="B257">
            <v>15575.226000000001</v>
          </cell>
          <cell r="C257">
            <v>13222.39</v>
          </cell>
          <cell r="D257">
            <v>13061.89</v>
          </cell>
          <cell r="E257">
            <v>13061.89</v>
          </cell>
          <cell r="F257">
            <v>10821.156000000001</v>
          </cell>
          <cell r="G257">
            <v>10791.59</v>
          </cell>
          <cell r="H257">
            <v>10791.59</v>
          </cell>
          <cell r="I257">
            <v>10791.59</v>
          </cell>
          <cell r="J257">
            <v>10821.156000000001</v>
          </cell>
          <cell r="K257">
            <v>10791.59</v>
          </cell>
          <cell r="L257">
            <v>10791.59</v>
          </cell>
          <cell r="M257">
            <v>10275.620000000001</v>
          </cell>
          <cell r="N257">
            <v>10129.415999999999</v>
          </cell>
          <cell r="O257">
            <v>10101.74</v>
          </cell>
        </row>
        <row r="258">
          <cell r="A258">
            <v>21687.040000000001</v>
          </cell>
          <cell r="B258">
            <v>15575.226000000001</v>
          </cell>
          <cell r="C258">
            <v>13222.39</v>
          </cell>
          <cell r="D258">
            <v>13061.89</v>
          </cell>
          <cell r="E258">
            <v>13061.89</v>
          </cell>
          <cell r="F258">
            <v>10821.156000000001</v>
          </cell>
          <cell r="G258">
            <v>10791.59</v>
          </cell>
          <cell r="H258">
            <v>10791.59</v>
          </cell>
          <cell r="I258">
            <v>10791.59</v>
          </cell>
          <cell r="J258">
            <v>10821.156000000001</v>
          </cell>
          <cell r="K258">
            <v>10791.59</v>
          </cell>
          <cell r="L258">
            <v>10791.59</v>
          </cell>
          <cell r="M258">
            <v>10275.620000000001</v>
          </cell>
          <cell r="N258">
            <v>10129.415999999999</v>
          </cell>
          <cell r="O258">
            <v>10101.74</v>
          </cell>
        </row>
        <row r="259">
          <cell r="A259">
            <v>21687.040000000001</v>
          </cell>
          <cell r="B259">
            <v>15575.226000000001</v>
          </cell>
          <cell r="C259">
            <v>13222.39</v>
          </cell>
          <cell r="D259">
            <v>13061.89</v>
          </cell>
          <cell r="E259">
            <v>13061.89</v>
          </cell>
          <cell r="F259">
            <v>10821.156000000001</v>
          </cell>
          <cell r="G259">
            <v>10791.59</v>
          </cell>
          <cell r="H259">
            <v>10791.59</v>
          </cell>
          <cell r="I259">
            <v>10791.59</v>
          </cell>
          <cell r="J259">
            <v>10821.156000000001</v>
          </cell>
          <cell r="K259">
            <v>10791.59</v>
          </cell>
          <cell r="L259">
            <v>10791.59</v>
          </cell>
          <cell r="M259">
            <v>10275.620000000001</v>
          </cell>
          <cell r="N259">
            <v>10129.415999999999</v>
          </cell>
          <cell r="O259">
            <v>10101.74</v>
          </cell>
        </row>
        <row r="260">
          <cell r="A260">
            <v>21687.040000000001</v>
          </cell>
          <cell r="B260">
            <v>15575.226000000001</v>
          </cell>
          <cell r="C260">
            <v>13222.39</v>
          </cell>
          <cell r="D260">
            <v>13061.89</v>
          </cell>
          <cell r="E260">
            <v>13061.89</v>
          </cell>
          <cell r="F260">
            <v>10821.156000000001</v>
          </cell>
          <cell r="G260">
            <v>10791.59</v>
          </cell>
          <cell r="H260">
            <v>10791.59</v>
          </cell>
          <cell r="I260">
            <v>10791.59</v>
          </cell>
          <cell r="J260">
            <v>10821.156000000001</v>
          </cell>
          <cell r="K260">
            <v>10791.59</v>
          </cell>
          <cell r="L260">
            <v>10791.59</v>
          </cell>
          <cell r="M260">
            <v>10275.620000000001</v>
          </cell>
          <cell r="N260">
            <v>10129.415999999999</v>
          </cell>
          <cell r="O260">
            <v>10101.74</v>
          </cell>
        </row>
        <row r="261">
          <cell r="A261">
            <v>21687.040000000001</v>
          </cell>
          <cell r="B261">
            <v>15575.226000000001</v>
          </cell>
          <cell r="C261">
            <v>13222.39</v>
          </cell>
          <cell r="D261">
            <v>13061.89</v>
          </cell>
          <cell r="E261">
            <v>13061.89</v>
          </cell>
          <cell r="F261">
            <v>10821.156000000001</v>
          </cell>
          <cell r="G261">
            <v>10791.59</v>
          </cell>
          <cell r="H261">
            <v>10791.59</v>
          </cell>
          <cell r="I261">
            <v>10791.59</v>
          </cell>
          <cell r="J261">
            <v>10821.156000000001</v>
          </cell>
          <cell r="K261">
            <v>10791.59</v>
          </cell>
          <cell r="L261">
            <v>10791.59</v>
          </cell>
          <cell r="M261">
            <v>10275.620000000001</v>
          </cell>
          <cell r="N261">
            <v>10129.415999999999</v>
          </cell>
          <cell r="O261">
            <v>10101.74</v>
          </cell>
        </row>
        <row r="262">
          <cell r="A262">
            <v>21687.040000000001</v>
          </cell>
          <cell r="B262">
            <v>15575.226000000001</v>
          </cell>
          <cell r="C262">
            <v>13222.39</v>
          </cell>
          <cell r="D262">
            <v>13061.89</v>
          </cell>
          <cell r="E262">
            <v>13061.89</v>
          </cell>
          <cell r="F262">
            <v>10821.156000000001</v>
          </cell>
          <cell r="G262">
            <v>10791.59</v>
          </cell>
          <cell r="H262">
            <v>10791.59</v>
          </cell>
          <cell r="I262">
            <v>10791.59</v>
          </cell>
          <cell r="J262">
            <v>10821.156000000001</v>
          </cell>
          <cell r="K262">
            <v>10791.59</v>
          </cell>
          <cell r="L262">
            <v>10791.59</v>
          </cell>
          <cell r="M262">
            <v>10275.620000000001</v>
          </cell>
          <cell r="N262">
            <v>10129.415999999999</v>
          </cell>
          <cell r="O262">
            <v>10101.74</v>
          </cell>
        </row>
        <row r="263">
          <cell r="A263">
            <v>21687.040000000001</v>
          </cell>
          <cell r="B263">
            <v>15575.226000000001</v>
          </cell>
          <cell r="C263">
            <v>13222.39</v>
          </cell>
          <cell r="D263">
            <v>13061.89</v>
          </cell>
          <cell r="E263">
            <v>13061.89</v>
          </cell>
          <cell r="F263">
            <v>10821.156000000001</v>
          </cell>
          <cell r="G263">
            <v>10791.59</v>
          </cell>
          <cell r="H263">
            <v>10791.59</v>
          </cell>
          <cell r="I263">
            <v>10791.59</v>
          </cell>
          <cell r="J263">
            <v>10821.156000000001</v>
          </cell>
          <cell r="K263">
            <v>10791.59</v>
          </cell>
          <cell r="L263">
            <v>10791.59</v>
          </cell>
          <cell r="M263">
            <v>10275.620000000001</v>
          </cell>
          <cell r="N263">
            <v>10129.415999999999</v>
          </cell>
          <cell r="O263">
            <v>10101.74</v>
          </cell>
        </row>
        <row r="264">
          <cell r="A264">
            <v>21687.040000000001</v>
          </cell>
          <cell r="B264">
            <v>15575.226000000001</v>
          </cell>
          <cell r="C264">
            <v>13222.39</v>
          </cell>
          <cell r="D264">
            <v>13061.89</v>
          </cell>
          <cell r="E264">
            <v>13061.89</v>
          </cell>
          <cell r="F264">
            <v>10821.156000000001</v>
          </cell>
          <cell r="G264">
            <v>10791.59</v>
          </cell>
          <cell r="H264">
            <v>10791.59</v>
          </cell>
          <cell r="I264">
            <v>10791.59</v>
          </cell>
          <cell r="J264">
            <v>10821.156000000001</v>
          </cell>
          <cell r="K264">
            <v>10791.59</v>
          </cell>
          <cell r="L264">
            <v>10791.59</v>
          </cell>
          <cell r="M264">
            <v>10275.620000000001</v>
          </cell>
          <cell r="N264">
            <v>10129.415999999999</v>
          </cell>
          <cell r="O264">
            <v>10101.74</v>
          </cell>
        </row>
        <row r="265">
          <cell r="A265">
            <v>21687.040000000001</v>
          </cell>
          <cell r="B265">
            <v>15575.226000000001</v>
          </cell>
          <cell r="C265">
            <v>13222.39</v>
          </cell>
          <cell r="D265">
            <v>13061.89</v>
          </cell>
          <cell r="E265">
            <v>13061.89</v>
          </cell>
          <cell r="F265">
            <v>10821.156000000001</v>
          </cell>
          <cell r="G265">
            <v>10791.59</v>
          </cell>
          <cell r="H265">
            <v>10791.59</v>
          </cell>
          <cell r="I265">
            <v>10791.59</v>
          </cell>
          <cell r="J265">
            <v>10821.156000000001</v>
          </cell>
          <cell r="K265">
            <v>10791.59</v>
          </cell>
          <cell r="L265">
            <v>10791.59</v>
          </cell>
          <cell r="M265">
            <v>10275.620000000001</v>
          </cell>
          <cell r="N265">
            <v>10129.415999999999</v>
          </cell>
          <cell r="O265">
            <v>10101.74</v>
          </cell>
        </row>
        <row r="266">
          <cell r="A266">
            <v>21687.040000000001</v>
          </cell>
          <cell r="B266">
            <v>15575.226000000001</v>
          </cell>
          <cell r="C266">
            <v>13222.39</v>
          </cell>
          <cell r="D266">
            <v>13061.89</v>
          </cell>
          <cell r="E266">
            <v>13061.89</v>
          </cell>
          <cell r="F266">
            <v>10821.156000000001</v>
          </cell>
          <cell r="G266">
            <v>10791.59</v>
          </cell>
          <cell r="H266">
            <v>10791.59</v>
          </cell>
          <cell r="I266">
            <v>10791.59</v>
          </cell>
          <cell r="J266">
            <v>10821.156000000001</v>
          </cell>
          <cell r="K266">
            <v>10791.59</v>
          </cell>
          <cell r="L266">
            <v>10791.59</v>
          </cell>
          <cell r="M266">
            <v>10275.620000000001</v>
          </cell>
          <cell r="N266">
            <v>10129.415999999999</v>
          </cell>
          <cell r="O266">
            <v>10101.74</v>
          </cell>
        </row>
        <row r="267">
          <cell r="A267">
            <v>21687.040000000001</v>
          </cell>
          <cell r="B267">
            <v>15575.226000000001</v>
          </cell>
          <cell r="C267">
            <v>13222.39</v>
          </cell>
          <cell r="D267">
            <v>13061.89</v>
          </cell>
          <cell r="E267">
            <v>13061.89</v>
          </cell>
          <cell r="F267">
            <v>10821.156000000001</v>
          </cell>
          <cell r="G267">
            <v>10791.59</v>
          </cell>
          <cell r="H267">
            <v>10791.59</v>
          </cell>
          <cell r="I267">
            <v>10791.59</v>
          </cell>
          <cell r="J267">
            <v>10821.156000000001</v>
          </cell>
          <cell r="K267">
            <v>10791.59</v>
          </cell>
          <cell r="L267">
            <v>10791.59</v>
          </cell>
          <cell r="M267">
            <v>10275.620000000001</v>
          </cell>
          <cell r="N267">
            <v>10129.415999999999</v>
          </cell>
          <cell r="O267">
            <v>10101.74</v>
          </cell>
        </row>
        <row r="268">
          <cell r="A268">
            <v>21687.040000000001</v>
          </cell>
          <cell r="B268">
            <v>15575.226000000001</v>
          </cell>
          <cell r="C268">
            <v>13222.39</v>
          </cell>
          <cell r="D268">
            <v>13061.89</v>
          </cell>
          <cell r="E268">
            <v>13061.89</v>
          </cell>
          <cell r="F268">
            <v>10821.156000000001</v>
          </cell>
          <cell r="G268">
            <v>10791.59</v>
          </cell>
          <cell r="H268">
            <v>10791.59</v>
          </cell>
          <cell r="I268">
            <v>10791.59</v>
          </cell>
          <cell r="J268">
            <v>10821.156000000001</v>
          </cell>
          <cell r="K268">
            <v>10791.59</v>
          </cell>
          <cell r="L268">
            <v>10791.59</v>
          </cell>
          <cell r="M268">
            <v>10275.620000000001</v>
          </cell>
          <cell r="N268">
            <v>10129.415999999999</v>
          </cell>
          <cell r="O268">
            <v>10101.74</v>
          </cell>
        </row>
        <row r="269">
          <cell r="A269">
            <v>21687.040000000001</v>
          </cell>
          <cell r="B269">
            <v>15575.226000000001</v>
          </cell>
          <cell r="C269">
            <v>13222.39</v>
          </cell>
          <cell r="D269">
            <v>13061.89</v>
          </cell>
          <cell r="E269">
            <v>13061.89</v>
          </cell>
          <cell r="F269">
            <v>10821.156000000001</v>
          </cell>
          <cell r="G269">
            <v>10791.59</v>
          </cell>
          <cell r="H269">
            <v>10791.59</v>
          </cell>
          <cell r="I269">
            <v>10791.59</v>
          </cell>
          <cell r="J269">
            <v>10821.156000000001</v>
          </cell>
          <cell r="K269">
            <v>10791.59</v>
          </cell>
          <cell r="L269">
            <v>10791.59</v>
          </cell>
          <cell r="M269">
            <v>10275.620000000001</v>
          </cell>
          <cell r="N269">
            <v>10129.415999999999</v>
          </cell>
          <cell r="O269">
            <v>10101.74</v>
          </cell>
        </row>
        <row r="270">
          <cell r="A270">
            <v>21687.040000000001</v>
          </cell>
          <cell r="B270">
            <v>15575.226000000001</v>
          </cell>
          <cell r="C270">
            <v>13222.39</v>
          </cell>
          <cell r="D270">
            <v>13061.89</v>
          </cell>
          <cell r="E270">
            <v>13061.89</v>
          </cell>
          <cell r="F270">
            <v>10821.156000000001</v>
          </cell>
          <cell r="G270">
            <v>10791.59</v>
          </cell>
          <cell r="H270">
            <v>10791.59</v>
          </cell>
          <cell r="I270">
            <v>10791.59</v>
          </cell>
          <cell r="J270">
            <v>10821.156000000001</v>
          </cell>
          <cell r="K270">
            <v>10791.59</v>
          </cell>
          <cell r="L270">
            <v>10791.59</v>
          </cell>
          <cell r="M270">
            <v>10275.620000000001</v>
          </cell>
          <cell r="N270">
            <v>10129.415999999999</v>
          </cell>
          <cell r="O270">
            <v>10101.74</v>
          </cell>
        </row>
        <row r="271">
          <cell r="A271">
            <v>21687.040000000001</v>
          </cell>
          <cell r="B271">
            <v>15575.226000000001</v>
          </cell>
          <cell r="C271">
            <v>13222.39</v>
          </cell>
          <cell r="D271">
            <v>13061.89</v>
          </cell>
          <cell r="E271">
            <v>13061.89</v>
          </cell>
          <cell r="F271">
            <v>10821.156000000001</v>
          </cell>
          <cell r="G271">
            <v>10791.59</v>
          </cell>
          <cell r="H271">
            <v>10791.59</v>
          </cell>
          <cell r="I271">
            <v>10791.59</v>
          </cell>
          <cell r="J271">
            <v>10821.156000000001</v>
          </cell>
          <cell r="K271">
            <v>10791.59</v>
          </cell>
          <cell r="L271">
            <v>10791.59</v>
          </cell>
          <cell r="M271">
            <v>10275.620000000001</v>
          </cell>
          <cell r="N271">
            <v>10129.415999999999</v>
          </cell>
          <cell r="O271">
            <v>10101.74</v>
          </cell>
        </row>
        <row r="272">
          <cell r="A272">
            <v>21687.040000000001</v>
          </cell>
          <cell r="B272">
            <v>15575.226000000001</v>
          </cell>
          <cell r="C272">
            <v>13222.39</v>
          </cell>
          <cell r="D272">
            <v>13061.89</v>
          </cell>
          <cell r="E272">
            <v>13061.89</v>
          </cell>
          <cell r="F272">
            <v>10821.156000000001</v>
          </cell>
          <cell r="G272">
            <v>10791.59</v>
          </cell>
          <cell r="H272">
            <v>10791.59</v>
          </cell>
          <cell r="I272">
            <v>10791.59</v>
          </cell>
          <cell r="J272">
            <v>10821.156000000001</v>
          </cell>
          <cell r="K272">
            <v>10791.59</v>
          </cell>
          <cell r="L272">
            <v>10791.59</v>
          </cell>
          <cell r="M272">
            <v>10275.620000000001</v>
          </cell>
          <cell r="N272">
            <v>10129.415999999999</v>
          </cell>
          <cell r="O272">
            <v>10101.74</v>
          </cell>
        </row>
        <row r="273">
          <cell r="A273">
            <v>21687.040000000001</v>
          </cell>
          <cell r="B273">
            <v>15575.226000000001</v>
          </cell>
          <cell r="C273">
            <v>13222.39</v>
          </cell>
          <cell r="D273">
            <v>13061.89</v>
          </cell>
          <cell r="E273">
            <v>13061.89</v>
          </cell>
          <cell r="F273">
            <v>10821.156000000001</v>
          </cell>
          <cell r="G273">
            <v>10791.59</v>
          </cell>
          <cell r="H273">
            <v>10791.59</v>
          </cell>
          <cell r="I273">
            <v>10791.59</v>
          </cell>
          <cell r="J273">
            <v>10821.156000000001</v>
          </cell>
          <cell r="K273">
            <v>10791.59</v>
          </cell>
          <cell r="L273">
            <v>10791.59</v>
          </cell>
          <cell r="M273">
            <v>10275.620000000001</v>
          </cell>
          <cell r="N273">
            <v>10129.415999999999</v>
          </cell>
          <cell r="O273">
            <v>10101.74</v>
          </cell>
        </row>
        <row r="274">
          <cell r="A274">
            <v>21687.040000000001</v>
          </cell>
          <cell r="B274">
            <v>15575.226000000001</v>
          </cell>
          <cell r="C274">
            <v>13222.39</v>
          </cell>
          <cell r="D274">
            <v>13061.89</v>
          </cell>
          <cell r="E274">
            <v>13061.89</v>
          </cell>
          <cell r="F274">
            <v>10821.156000000001</v>
          </cell>
          <cell r="G274">
            <v>10791.59</v>
          </cell>
          <cell r="H274">
            <v>10791.59</v>
          </cell>
          <cell r="I274">
            <v>10791.59</v>
          </cell>
          <cell r="J274">
            <v>10821.156000000001</v>
          </cell>
          <cell r="K274">
            <v>10791.59</v>
          </cell>
          <cell r="L274">
            <v>10791.59</v>
          </cell>
          <cell r="M274">
            <v>10275.620000000001</v>
          </cell>
          <cell r="N274">
            <v>10129.415999999999</v>
          </cell>
          <cell r="O274">
            <v>10101.74</v>
          </cell>
        </row>
        <row r="275">
          <cell r="A275">
            <v>21687.040000000001</v>
          </cell>
          <cell r="B275">
            <v>15575.226000000001</v>
          </cell>
          <cell r="C275">
            <v>13222.39</v>
          </cell>
          <cell r="D275">
            <v>13061.89</v>
          </cell>
          <cell r="E275">
            <v>13061.89</v>
          </cell>
          <cell r="F275">
            <v>10821.156000000001</v>
          </cell>
          <cell r="G275">
            <v>10791.59</v>
          </cell>
          <cell r="H275">
            <v>10791.59</v>
          </cell>
          <cell r="I275">
            <v>10791.59</v>
          </cell>
          <cell r="J275">
            <v>10821.156000000001</v>
          </cell>
          <cell r="K275">
            <v>10791.59</v>
          </cell>
          <cell r="L275">
            <v>10791.59</v>
          </cell>
          <cell r="M275">
            <v>10275.620000000001</v>
          </cell>
          <cell r="N275">
            <v>10129.415999999999</v>
          </cell>
          <cell r="O275">
            <v>10101.74</v>
          </cell>
        </row>
        <row r="276">
          <cell r="A276">
            <v>21687.040000000001</v>
          </cell>
          <cell r="B276">
            <v>15575.226000000001</v>
          </cell>
          <cell r="C276">
            <v>13222.39</v>
          </cell>
          <cell r="D276">
            <v>13061.89</v>
          </cell>
          <cell r="E276">
            <v>13061.89</v>
          </cell>
          <cell r="F276">
            <v>10821.156000000001</v>
          </cell>
          <cell r="G276">
            <v>10791.59</v>
          </cell>
          <cell r="H276">
            <v>10791.59</v>
          </cell>
          <cell r="I276">
            <v>10791.59</v>
          </cell>
          <cell r="J276">
            <v>10821.156000000001</v>
          </cell>
          <cell r="K276">
            <v>10791.59</v>
          </cell>
          <cell r="L276">
            <v>10791.59</v>
          </cell>
          <cell r="M276">
            <v>10275.620000000001</v>
          </cell>
          <cell r="N276">
            <v>10129.415999999999</v>
          </cell>
          <cell r="O276">
            <v>10101.74</v>
          </cell>
        </row>
        <row r="277">
          <cell r="A277">
            <v>21687.040000000001</v>
          </cell>
          <cell r="B277">
            <v>15575.226000000001</v>
          </cell>
          <cell r="C277">
            <v>13222.39</v>
          </cell>
          <cell r="D277">
            <v>13061.89</v>
          </cell>
          <cell r="E277">
            <v>13061.89</v>
          </cell>
          <cell r="F277">
            <v>10821.156000000001</v>
          </cell>
          <cell r="G277">
            <v>10791.59</v>
          </cell>
          <cell r="H277">
            <v>10791.59</v>
          </cell>
          <cell r="I277">
            <v>10791.59</v>
          </cell>
          <cell r="J277">
            <v>10821.156000000001</v>
          </cell>
          <cell r="K277">
            <v>10791.59</v>
          </cell>
          <cell r="L277">
            <v>10791.59</v>
          </cell>
          <cell r="M277">
            <v>10275.620000000001</v>
          </cell>
          <cell r="N277">
            <v>10129.415999999999</v>
          </cell>
          <cell r="O277">
            <v>10101.74</v>
          </cell>
        </row>
        <row r="278">
          <cell r="A278">
            <v>21687.040000000001</v>
          </cell>
          <cell r="B278">
            <v>15575.226000000001</v>
          </cell>
          <cell r="C278">
            <v>13222.39</v>
          </cell>
          <cell r="D278">
            <v>13061.89</v>
          </cell>
          <cell r="E278">
            <v>13061.89</v>
          </cell>
          <cell r="F278">
            <v>10821.156000000001</v>
          </cell>
          <cell r="G278">
            <v>10791.59</v>
          </cell>
          <cell r="H278">
            <v>10791.59</v>
          </cell>
          <cell r="I278">
            <v>10791.59</v>
          </cell>
          <cell r="J278">
            <v>10821.156000000001</v>
          </cell>
          <cell r="K278">
            <v>10791.59</v>
          </cell>
          <cell r="L278">
            <v>10791.59</v>
          </cell>
          <cell r="M278">
            <v>10275.620000000001</v>
          </cell>
          <cell r="N278">
            <v>10129.415999999999</v>
          </cell>
          <cell r="O278">
            <v>10101.74</v>
          </cell>
        </row>
        <row r="279">
          <cell r="A279">
            <v>21687.040000000001</v>
          </cell>
          <cell r="B279">
            <v>15575.226000000001</v>
          </cell>
          <cell r="C279">
            <v>13222.39</v>
          </cell>
          <cell r="D279">
            <v>13061.89</v>
          </cell>
          <cell r="E279">
            <v>13061.89</v>
          </cell>
          <cell r="F279">
            <v>10821.156000000001</v>
          </cell>
          <cell r="G279">
            <v>10791.59</v>
          </cell>
          <cell r="H279">
            <v>10791.59</v>
          </cell>
          <cell r="I279">
            <v>10791.59</v>
          </cell>
          <cell r="J279">
            <v>10821.156000000001</v>
          </cell>
          <cell r="K279">
            <v>10791.59</v>
          </cell>
          <cell r="L279">
            <v>10791.59</v>
          </cell>
          <cell r="M279">
            <v>10275.620000000001</v>
          </cell>
          <cell r="N279">
            <v>10129.415999999999</v>
          </cell>
          <cell r="O279">
            <v>10101.74</v>
          </cell>
        </row>
        <row r="280">
          <cell r="A280">
            <v>21687.040000000001</v>
          </cell>
          <cell r="B280">
            <v>15575.226000000001</v>
          </cell>
          <cell r="C280">
            <v>13222.39</v>
          </cell>
          <cell r="D280">
            <v>13061.89</v>
          </cell>
          <cell r="E280">
            <v>13061.89</v>
          </cell>
          <cell r="F280">
            <v>10821.156000000001</v>
          </cell>
          <cell r="G280">
            <v>10791.59</v>
          </cell>
          <cell r="H280">
            <v>10791.59</v>
          </cell>
          <cell r="I280">
            <v>10791.59</v>
          </cell>
          <cell r="J280">
            <v>10821.156000000001</v>
          </cell>
          <cell r="K280">
            <v>10791.59</v>
          </cell>
          <cell r="L280">
            <v>10791.59</v>
          </cell>
          <cell r="M280">
            <v>10275.620000000001</v>
          </cell>
          <cell r="N280">
            <v>10129.415999999999</v>
          </cell>
          <cell r="O280">
            <v>10101.74</v>
          </cell>
        </row>
        <row r="281">
          <cell r="A281">
            <v>21687.040000000001</v>
          </cell>
          <cell r="B281">
            <v>15575.226000000001</v>
          </cell>
          <cell r="C281">
            <v>13222.39</v>
          </cell>
          <cell r="D281">
            <v>13061.89</v>
          </cell>
          <cell r="E281">
            <v>13061.89</v>
          </cell>
          <cell r="F281">
            <v>10821.156000000001</v>
          </cell>
          <cell r="G281">
            <v>10791.59</v>
          </cell>
          <cell r="H281">
            <v>10791.59</v>
          </cell>
          <cell r="I281">
            <v>10791.59</v>
          </cell>
          <cell r="J281">
            <v>10821.156000000001</v>
          </cell>
          <cell r="K281">
            <v>10791.59</v>
          </cell>
          <cell r="L281">
            <v>10791.59</v>
          </cell>
          <cell r="M281">
            <v>10275.620000000001</v>
          </cell>
          <cell r="N281">
            <v>10129.415999999999</v>
          </cell>
          <cell r="O281">
            <v>10101.74</v>
          </cell>
        </row>
        <row r="282">
          <cell r="A282">
            <v>21687.040000000001</v>
          </cell>
          <cell r="B282">
            <v>15575.226000000001</v>
          </cell>
          <cell r="C282">
            <v>13222.39</v>
          </cell>
          <cell r="D282">
            <v>13061.89</v>
          </cell>
          <cell r="E282">
            <v>13061.89</v>
          </cell>
          <cell r="F282">
            <v>10821.156000000001</v>
          </cell>
          <cell r="G282">
            <v>10791.59</v>
          </cell>
          <cell r="H282">
            <v>10791.59</v>
          </cell>
          <cell r="I282">
            <v>10791.59</v>
          </cell>
          <cell r="J282">
            <v>10821.156000000001</v>
          </cell>
          <cell r="K282">
            <v>10791.59</v>
          </cell>
          <cell r="L282">
            <v>10791.59</v>
          </cell>
          <cell r="M282">
            <v>10275.620000000001</v>
          </cell>
          <cell r="N282">
            <v>10129.415999999999</v>
          </cell>
          <cell r="O282">
            <v>10101.74</v>
          </cell>
        </row>
        <row r="283">
          <cell r="A283">
            <v>21687.040000000001</v>
          </cell>
          <cell r="B283">
            <v>15575.226000000001</v>
          </cell>
          <cell r="C283">
            <v>13222.39</v>
          </cell>
          <cell r="D283">
            <v>13061.89</v>
          </cell>
          <cell r="E283">
            <v>13061.89</v>
          </cell>
          <cell r="F283">
            <v>10821.156000000001</v>
          </cell>
          <cell r="G283">
            <v>10791.59</v>
          </cell>
          <cell r="H283">
            <v>10791.59</v>
          </cell>
          <cell r="I283">
            <v>10791.59</v>
          </cell>
          <cell r="J283">
            <v>10821.156000000001</v>
          </cell>
          <cell r="K283">
            <v>10791.59</v>
          </cell>
          <cell r="L283">
            <v>10791.59</v>
          </cell>
          <cell r="M283">
            <v>10275.620000000001</v>
          </cell>
          <cell r="N283">
            <v>10129.415999999999</v>
          </cell>
          <cell r="O283">
            <v>10101.74</v>
          </cell>
        </row>
        <row r="284">
          <cell r="A284">
            <v>21687.040000000001</v>
          </cell>
          <cell r="B284">
            <v>15575.226000000001</v>
          </cell>
          <cell r="C284">
            <v>13222.39</v>
          </cell>
          <cell r="D284">
            <v>13061.89</v>
          </cell>
          <cell r="E284">
            <v>13061.89</v>
          </cell>
          <cell r="F284">
            <v>10821.156000000001</v>
          </cell>
          <cell r="G284">
            <v>10791.59</v>
          </cell>
          <cell r="H284">
            <v>10791.59</v>
          </cell>
          <cell r="I284">
            <v>10791.59</v>
          </cell>
          <cell r="J284">
            <v>10821.156000000001</v>
          </cell>
          <cell r="K284">
            <v>10791.59</v>
          </cell>
          <cell r="L284">
            <v>10791.59</v>
          </cell>
          <cell r="M284">
            <v>10275.620000000001</v>
          </cell>
          <cell r="N284">
            <v>10129.415999999999</v>
          </cell>
          <cell r="O284">
            <v>10101.74</v>
          </cell>
        </row>
        <row r="285">
          <cell r="A285">
            <v>21687.040000000001</v>
          </cell>
          <cell r="B285">
            <v>15575.226000000001</v>
          </cell>
          <cell r="C285">
            <v>13222.39</v>
          </cell>
          <cell r="D285">
            <v>13061.89</v>
          </cell>
          <cell r="E285">
            <v>13061.89</v>
          </cell>
          <cell r="F285">
            <v>10821.156000000001</v>
          </cell>
          <cell r="G285">
            <v>10791.59</v>
          </cell>
          <cell r="H285">
            <v>10791.59</v>
          </cell>
          <cell r="I285">
            <v>10791.59</v>
          </cell>
          <cell r="J285">
            <v>10821.156000000001</v>
          </cell>
          <cell r="K285">
            <v>10791.59</v>
          </cell>
          <cell r="L285">
            <v>10791.59</v>
          </cell>
          <cell r="M285">
            <v>10275.620000000001</v>
          </cell>
          <cell r="N285">
            <v>10129.415999999999</v>
          </cell>
          <cell r="O285">
            <v>10101.74</v>
          </cell>
        </row>
        <row r="286">
          <cell r="A286">
            <v>21687.040000000001</v>
          </cell>
          <cell r="B286">
            <v>15575.226000000001</v>
          </cell>
          <cell r="C286">
            <v>13222.39</v>
          </cell>
          <cell r="D286">
            <v>13061.89</v>
          </cell>
          <cell r="E286">
            <v>13061.89</v>
          </cell>
          <cell r="F286">
            <v>10821.156000000001</v>
          </cell>
          <cell r="G286">
            <v>10791.59</v>
          </cell>
          <cell r="H286">
            <v>10791.59</v>
          </cell>
          <cell r="I286">
            <v>10791.59</v>
          </cell>
          <cell r="J286">
            <v>10821.156000000001</v>
          </cell>
          <cell r="K286">
            <v>10791.59</v>
          </cell>
          <cell r="L286">
            <v>10791.59</v>
          </cell>
          <cell r="M286">
            <v>10275.620000000001</v>
          </cell>
          <cell r="N286">
            <v>10129.415999999999</v>
          </cell>
          <cell r="O286">
            <v>10101.74</v>
          </cell>
        </row>
        <row r="287">
          <cell r="A287">
            <v>21687.040000000001</v>
          </cell>
          <cell r="B287">
            <v>15575.226000000001</v>
          </cell>
          <cell r="C287">
            <v>13222.39</v>
          </cell>
          <cell r="D287">
            <v>13061.89</v>
          </cell>
          <cell r="E287">
            <v>13061.89</v>
          </cell>
          <cell r="F287">
            <v>10821.156000000001</v>
          </cell>
          <cell r="G287">
            <v>10791.59</v>
          </cell>
          <cell r="H287">
            <v>10791.59</v>
          </cell>
          <cell r="I287">
            <v>10791.59</v>
          </cell>
          <cell r="J287">
            <v>10821.156000000001</v>
          </cell>
          <cell r="K287">
            <v>10791.59</v>
          </cell>
          <cell r="L287">
            <v>10791.59</v>
          </cell>
          <cell r="M287">
            <v>10275.620000000001</v>
          </cell>
          <cell r="N287">
            <v>10129.415999999999</v>
          </cell>
          <cell r="O287">
            <v>10101.74</v>
          </cell>
        </row>
        <row r="288">
          <cell r="A288">
            <v>21687.040000000001</v>
          </cell>
          <cell r="B288">
            <v>15575.226000000001</v>
          </cell>
          <cell r="C288">
            <v>13222.39</v>
          </cell>
          <cell r="D288">
            <v>13061.89</v>
          </cell>
          <cell r="E288">
            <v>13061.89</v>
          </cell>
          <cell r="F288">
            <v>10821.156000000001</v>
          </cell>
          <cell r="G288">
            <v>10791.59</v>
          </cell>
          <cell r="H288">
            <v>10791.59</v>
          </cell>
          <cell r="I288">
            <v>10791.59</v>
          </cell>
          <cell r="J288">
            <v>10821.156000000001</v>
          </cell>
          <cell r="K288">
            <v>10791.59</v>
          </cell>
          <cell r="L288">
            <v>10791.59</v>
          </cell>
          <cell r="M288">
            <v>10275.620000000001</v>
          </cell>
          <cell r="N288">
            <v>10129.415999999999</v>
          </cell>
          <cell r="O288">
            <v>10101.74</v>
          </cell>
        </row>
        <row r="289">
          <cell r="A289">
            <v>21687.040000000001</v>
          </cell>
          <cell r="B289">
            <v>15575.226000000001</v>
          </cell>
          <cell r="C289">
            <v>13222.39</v>
          </cell>
          <cell r="D289">
            <v>13061.89</v>
          </cell>
          <cell r="E289">
            <v>13061.89</v>
          </cell>
          <cell r="F289">
            <v>10821.156000000001</v>
          </cell>
          <cell r="G289">
            <v>10791.59</v>
          </cell>
          <cell r="H289">
            <v>10791.59</v>
          </cell>
          <cell r="I289">
            <v>10791.59</v>
          </cell>
          <cell r="J289">
            <v>10821.156000000001</v>
          </cell>
          <cell r="K289">
            <v>10791.59</v>
          </cell>
          <cell r="L289">
            <v>10791.59</v>
          </cell>
          <cell r="M289">
            <v>10275.620000000001</v>
          </cell>
          <cell r="N289">
            <v>10129.415999999999</v>
          </cell>
          <cell r="O289">
            <v>10101.74</v>
          </cell>
        </row>
        <row r="290">
          <cell r="A290">
            <v>21687.040000000001</v>
          </cell>
          <cell r="B290">
            <v>15575.226000000001</v>
          </cell>
          <cell r="C290">
            <v>13222.39</v>
          </cell>
          <cell r="D290">
            <v>13061.89</v>
          </cell>
          <cell r="E290">
            <v>13061.89</v>
          </cell>
          <cell r="F290">
            <v>10821.156000000001</v>
          </cell>
          <cell r="G290">
            <v>10791.59</v>
          </cell>
          <cell r="H290">
            <v>10791.59</v>
          </cell>
          <cell r="I290">
            <v>10791.59</v>
          </cell>
          <cell r="J290">
            <v>10821.156000000001</v>
          </cell>
          <cell r="K290">
            <v>10791.59</v>
          </cell>
          <cell r="L290">
            <v>10791.59</v>
          </cell>
          <cell r="M290">
            <v>10275.620000000001</v>
          </cell>
          <cell r="N290">
            <v>10129.415999999999</v>
          </cell>
          <cell r="O290">
            <v>10101.74</v>
          </cell>
        </row>
        <row r="291">
          <cell r="A291">
            <v>21687.040000000001</v>
          </cell>
          <cell r="B291">
            <v>15575.226000000001</v>
          </cell>
          <cell r="C291">
            <v>13222.39</v>
          </cell>
          <cell r="D291">
            <v>13061.89</v>
          </cell>
          <cell r="E291">
            <v>13061.89</v>
          </cell>
          <cell r="F291">
            <v>10821.156000000001</v>
          </cell>
          <cell r="G291">
            <v>10791.59</v>
          </cell>
          <cell r="H291">
            <v>10791.59</v>
          </cell>
          <cell r="I291">
            <v>10791.59</v>
          </cell>
          <cell r="J291">
            <v>10821.156000000001</v>
          </cell>
          <cell r="K291">
            <v>10791.59</v>
          </cell>
          <cell r="L291">
            <v>10791.59</v>
          </cell>
          <cell r="M291">
            <v>10275.620000000001</v>
          </cell>
          <cell r="N291">
            <v>10129.415999999999</v>
          </cell>
          <cell r="O291">
            <v>10101.74</v>
          </cell>
        </row>
        <row r="292">
          <cell r="A292">
            <v>21687.040000000001</v>
          </cell>
          <cell r="B292">
            <v>15575.226000000001</v>
          </cell>
          <cell r="C292">
            <v>13222.39</v>
          </cell>
          <cell r="D292">
            <v>13061.89</v>
          </cell>
          <cell r="E292">
            <v>13061.89</v>
          </cell>
          <cell r="F292">
            <v>10821.156000000001</v>
          </cell>
          <cell r="G292">
            <v>10791.59</v>
          </cell>
          <cell r="H292">
            <v>10791.59</v>
          </cell>
          <cell r="I292">
            <v>10791.59</v>
          </cell>
          <cell r="J292">
            <v>10821.156000000001</v>
          </cell>
          <cell r="K292">
            <v>10791.59</v>
          </cell>
          <cell r="L292">
            <v>10791.59</v>
          </cell>
          <cell r="M292">
            <v>10275.620000000001</v>
          </cell>
          <cell r="N292">
            <v>10129.415999999999</v>
          </cell>
          <cell r="O292">
            <v>10101.74</v>
          </cell>
        </row>
        <row r="293">
          <cell r="A293">
            <v>21687.040000000001</v>
          </cell>
          <cell r="B293">
            <v>15575.226000000001</v>
          </cell>
          <cell r="C293">
            <v>13222.39</v>
          </cell>
          <cell r="D293">
            <v>13061.89</v>
          </cell>
          <cell r="E293">
            <v>13061.89</v>
          </cell>
          <cell r="F293">
            <v>10821.156000000001</v>
          </cell>
          <cell r="G293">
            <v>10791.59</v>
          </cell>
          <cell r="H293">
            <v>10791.59</v>
          </cell>
          <cell r="I293">
            <v>10791.59</v>
          </cell>
          <cell r="J293">
            <v>10821.156000000001</v>
          </cell>
          <cell r="K293">
            <v>10791.59</v>
          </cell>
          <cell r="L293">
            <v>10791.59</v>
          </cell>
          <cell r="M293">
            <v>10275.620000000001</v>
          </cell>
          <cell r="N293">
            <v>10129.415999999999</v>
          </cell>
          <cell r="O293">
            <v>10101.74</v>
          </cell>
        </row>
        <row r="294">
          <cell r="A294">
            <v>21687.040000000001</v>
          </cell>
          <cell r="B294">
            <v>15575.226000000001</v>
          </cell>
          <cell r="C294">
            <v>13222.39</v>
          </cell>
          <cell r="D294">
            <v>13061.89</v>
          </cell>
          <cell r="E294">
            <v>13061.89</v>
          </cell>
          <cell r="F294">
            <v>10821.156000000001</v>
          </cell>
          <cell r="G294">
            <v>10791.59</v>
          </cell>
          <cell r="H294">
            <v>10791.59</v>
          </cell>
          <cell r="I294">
            <v>10791.59</v>
          </cell>
          <cell r="J294">
            <v>10821.156000000001</v>
          </cell>
          <cell r="K294">
            <v>10791.59</v>
          </cell>
          <cell r="L294">
            <v>10791.59</v>
          </cell>
          <cell r="M294">
            <v>10275.620000000001</v>
          </cell>
          <cell r="N294">
            <v>10129.415999999999</v>
          </cell>
          <cell r="O294">
            <v>10101.74</v>
          </cell>
        </row>
        <row r="295">
          <cell r="A295">
            <v>21687.040000000001</v>
          </cell>
          <cell r="B295">
            <v>15575.226000000001</v>
          </cell>
          <cell r="C295">
            <v>13222.39</v>
          </cell>
          <cell r="D295">
            <v>13061.89</v>
          </cell>
          <cell r="E295">
            <v>13061.89</v>
          </cell>
          <cell r="F295">
            <v>10821.156000000001</v>
          </cell>
          <cell r="G295">
            <v>10791.59</v>
          </cell>
          <cell r="H295">
            <v>10791.59</v>
          </cell>
          <cell r="I295">
            <v>10791.59</v>
          </cell>
          <cell r="J295">
            <v>10821.156000000001</v>
          </cell>
          <cell r="K295">
            <v>10791.59</v>
          </cell>
          <cell r="L295">
            <v>10791.59</v>
          </cell>
          <cell r="M295">
            <v>10275.620000000001</v>
          </cell>
          <cell r="N295">
            <v>10129.415999999999</v>
          </cell>
          <cell r="O295">
            <v>10101.74</v>
          </cell>
        </row>
        <row r="296">
          <cell r="A296">
            <v>21687.040000000001</v>
          </cell>
          <cell r="B296">
            <v>15575.226000000001</v>
          </cell>
          <cell r="C296">
            <v>13222.39</v>
          </cell>
          <cell r="D296">
            <v>13061.89</v>
          </cell>
          <cell r="E296">
            <v>13061.89</v>
          </cell>
          <cell r="F296">
            <v>10821.156000000001</v>
          </cell>
          <cell r="G296">
            <v>10791.59</v>
          </cell>
          <cell r="H296">
            <v>10791.59</v>
          </cell>
          <cell r="I296">
            <v>10791.59</v>
          </cell>
          <cell r="J296">
            <v>10821.156000000001</v>
          </cell>
          <cell r="K296">
            <v>10791.59</v>
          </cell>
          <cell r="L296">
            <v>10791.59</v>
          </cell>
          <cell r="M296">
            <v>10275.620000000001</v>
          </cell>
          <cell r="N296">
            <v>10129.415999999999</v>
          </cell>
          <cell r="O296">
            <v>10101.74</v>
          </cell>
        </row>
        <row r="297">
          <cell r="A297">
            <v>21687.040000000001</v>
          </cell>
          <cell r="B297">
            <v>15575.226000000001</v>
          </cell>
          <cell r="C297">
            <v>13222.39</v>
          </cell>
          <cell r="D297">
            <v>13061.89</v>
          </cell>
          <cell r="E297">
            <v>13061.89</v>
          </cell>
          <cell r="F297">
            <v>10821.156000000001</v>
          </cell>
          <cell r="G297">
            <v>10791.59</v>
          </cell>
          <cell r="H297">
            <v>10791.59</v>
          </cell>
          <cell r="I297">
            <v>10791.59</v>
          </cell>
          <cell r="J297">
            <v>10821.156000000001</v>
          </cell>
          <cell r="K297">
            <v>10791.59</v>
          </cell>
          <cell r="L297">
            <v>10791.59</v>
          </cell>
          <cell r="M297">
            <v>10275.620000000001</v>
          </cell>
          <cell r="N297">
            <v>10129.415999999999</v>
          </cell>
          <cell r="O297">
            <v>10101.74</v>
          </cell>
        </row>
        <row r="298">
          <cell r="A298">
            <v>21687.040000000001</v>
          </cell>
          <cell r="B298">
            <v>15575.226000000001</v>
          </cell>
          <cell r="C298">
            <v>13222.39</v>
          </cell>
          <cell r="D298">
            <v>13061.89</v>
          </cell>
          <cell r="E298">
            <v>13061.89</v>
          </cell>
          <cell r="F298">
            <v>10821.156000000001</v>
          </cell>
          <cell r="G298">
            <v>10791.59</v>
          </cell>
          <cell r="H298">
            <v>10791.59</v>
          </cell>
          <cell r="I298">
            <v>10791.59</v>
          </cell>
          <cell r="J298">
            <v>10821.156000000001</v>
          </cell>
          <cell r="K298">
            <v>10791.59</v>
          </cell>
          <cell r="L298">
            <v>10791.59</v>
          </cell>
          <cell r="M298">
            <v>10275.620000000001</v>
          </cell>
          <cell r="N298">
            <v>10129.415999999999</v>
          </cell>
          <cell r="O298">
            <v>10101.74</v>
          </cell>
        </row>
        <row r="299">
          <cell r="A299">
            <v>21687.040000000001</v>
          </cell>
          <cell r="B299">
            <v>15575.226000000001</v>
          </cell>
          <cell r="C299">
            <v>13222.39</v>
          </cell>
          <cell r="D299">
            <v>13061.89</v>
          </cell>
          <cell r="E299">
            <v>13061.89</v>
          </cell>
          <cell r="F299">
            <v>10821.156000000001</v>
          </cell>
          <cell r="G299">
            <v>10791.59</v>
          </cell>
          <cell r="H299">
            <v>10791.59</v>
          </cell>
          <cell r="I299">
            <v>10791.59</v>
          </cell>
          <cell r="J299">
            <v>10821.156000000001</v>
          </cell>
          <cell r="K299">
            <v>10791.59</v>
          </cell>
          <cell r="L299">
            <v>10791.59</v>
          </cell>
          <cell r="M299">
            <v>10275.620000000001</v>
          </cell>
          <cell r="N299">
            <v>10129.415999999999</v>
          </cell>
          <cell r="O299">
            <v>10101.74</v>
          </cell>
        </row>
        <row r="300">
          <cell r="A300">
            <v>21687.040000000001</v>
          </cell>
          <cell r="B300">
            <v>15575.226000000001</v>
          </cell>
          <cell r="C300">
            <v>13222.39</v>
          </cell>
          <cell r="D300">
            <v>13061.89</v>
          </cell>
          <cell r="E300">
            <v>13061.89</v>
          </cell>
          <cell r="F300">
            <v>10821.156000000001</v>
          </cell>
          <cell r="G300">
            <v>10791.59</v>
          </cell>
          <cell r="H300">
            <v>10791.59</v>
          </cell>
          <cell r="I300">
            <v>10791.59</v>
          </cell>
          <cell r="J300">
            <v>10821.156000000001</v>
          </cell>
          <cell r="K300">
            <v>10791.59</v>
          </cell>
          <cell r="L300">
            <v>10791.59</v>
          </cell>
          <cell r="M300">
            <v>10275.620000000001</v>
          </cell>
          <cell r="N300">
            <v>10129.415999999999</v>
          </cell>
          <cell r="O300">
            <v>10101.74</v>
          </cell>
        </row>
        <row r="301">
          <cell r="A301">
            <v>21687.040000000001</v>
          </cell>
          <cell r="B301">
            <v>15575.226000000001</v>
          </cell>
          <cell r="C301">
            <v>13222.39</v>
          </cell>
          <cell r="D301">
            <v>13061.89</v>
          </cell>
          <cell r="E301">
            <v>13061.89</v>
          </cell>
          <cell r="F301">
            <v>10821.156000000001</v>
          </cell>
          <cell r="G301">
            <v>10791.59</v>
          </cell>
          <cell r="H301">
            <v>10791.59</v>
          </cell>
          <cell r="I301">
            <v>10791.59</v>
          </cell>
          <cell r="J301">
            <v>10821.156000000001</v>
          </cell>
          <cell r="K301">
            <v>10791.59</v>
          </cell>
          <cell r="L301">
            <v>10791.59</v>
          </cell>
          <cell r="M301">
            <v>10275.620000000001</v>
          </cell>
          <cell r="N301">
            <v>10129.415999999999</v>
          </cell>
          <cell r="O301">
            <v>10101.74</v>
          </cell>
        </row>
        <row r="302">
          <cell r="A302">
            <v>21687.040000000001</v>
          </cell>
          <cell r="B302">
            <v>15575.226000000001</v>
          </cell>
          <cell r="C302">
            <v>13222.39</v>
          </cell>
          <cell r="D302">
            <v>13061.89</v>
          </cell>
          <cell r="E302">
            <v>13061.89</v>
          </cell>
          <cell r="F302">
            <v>10821.156000000001</v>
          </cell>
          <cell r="G302">
            <v>10791.59</v>
          </cell>
          <cell r="H302">
            <v>10791.59</v>
          </cell>
          <cell r="I302">
            <v>10791.59</v>
          </cell>
          <cell r="J302">
            <v>10821.156000000001</v>
          </cell>
          <cell r="K302">
            <v>10791.59</v>
          </cell>
          <cell r="L302">
            <v>10791.59</v>
          </cell>
          <cell r="M302">
            <v>10275.620000000001</v>
          </cell>
          <cell r="N302">
            <v>10129.415999999999</v>
          </cell>
          <cell r="O302">
            <v>10101.74</v>
          </cell>
        </row>
        <row r="303">
          <cell r="A303">
            <v>21687.040000000001</v>
          </cell>
          <cell r="B303">
            <v>15575.226000000001</v>
          </cell>
          <cell r="C303">
            <v>13222.39</v>
          </cell>
          <cell r="D303">
            <v>13061.89</v>
          </cell>
          <cell r="E303">
            <v>13061.89</v>
          </cell>
          <cell r="F303">
            <v>10821.156000000001</v>
          </cell>
          <cell r="G303">
            <v>10791.59</v>
          </cell>
          <cell r="H303">
            <v>10791.59</v>
          </cell>
          <cell r="I303">
            <v>10791.59</v>
          </cell>
          <cell r="J303">
            <v>10821.156000000001</v>
          </cell>
          <cell r="K303">
            <v>10791.59</v>
          </cell>
          <cell r="L303">
            <v>10791.59</v>
          </cell>
          <cell r="M303">
            <v>10275.620000000001</v>
          </cell>
          <cell r="N303">
            <v>10129.415999999999</v>
          </cell>
          <cell r="O303">
            <v>10101.74</v>
          </cell>
        </row>
        <row r="304">
          <cell r="A304">
            <v>21687.040000000001</v>
          </cell>
          <cell r="B304">
            <v>15575.226000000001</v>
          </cell>
          <cell r="C304">
            <v>13222.39</v>
          </cell>
          <cell r="D304">
            <v>13061.89</v>
          </cell>
          <cell r="E304">
            <v>13061.89</v>
          </cell>
          <cell r="F304">
            <v>10821.156000000001</v>
          </cell>
          <cell r="G304">
            <v>10791.59</v>
          </cell>
          <cell r="H304">
            <v>10791.59</v>
          </cell>
          <cell r="I304">
            <v>10791.59</v>
          </cell>
          <cell r="J304">
            <v>10821.156000000001</v>
          </cell>
          <cell r="K304">
            <v>10791.59</v>
          </cell>
          <cell r="L304">
            <v>10791.59</v>
          </cell>
          <cell r="M304">
            <v>10275.620000000001</v>
          </cell>
          <cell r="N304">
            <v>10129.415999999999</v>
          </cell>
          <cell r="O304">
            <v>10101.74</v>
          </cell>
        </row>
        <row r="305">
          <cell r="A305">
            <v>21687.040000000001</v>
          </cell>
          <cell r="B305">
            <v>15575.226000000001</v>
          </cell>
          <cell r="C305">
            <v>13222.39</v>
          </cell>
          <cell r="D305">
            <v>13061.89</v>
          </cell>
          <cell r="E305">
            <v>13061.89</v>
          </cell>
          <cell r="F305">
            <v>10821.156000000001</v>
          </cell>
          <cell r="G305">
            <v>10791.59</v>
          </cell>
          <cell r="H305">
            <v>10791.59</v>
          </cell>
          <cell r="I305">
            <v>10791.59</v>
          </cell>
          <cell r="J305">
            <v>10821.156000000001</v>
          </cell>
          <cell r="K305">
            <v>10791.59</v>
          </cell>
          <cell r="L305">
            <v>10791.59</v>
          </cell>
          <cell r="M305">
            <v>10275.620000000001</v>
          </cell>
          <cell r="N305">
            <v>10129.415999999999</v>
          </cell>
          <cell r="O305">
            <v>10101.74</v>
          </cell>
        </row>
        <row r="306">
          <cell r="A306">
            <v>21687.040000000001</v>
          </cell>
          <cell r="B306">
            <v>15575.226000000001</v>
          </cell>
          <cell r="C306">
            <v>13222.39</v>
          </cell>
          <cell r="D306">
            <v>13061.89</v>
          </cell>
          <cell r="E306">
            <v>13061.89</v>
          </cell>
          <cell r="F306">
            <v>10821.156000000001</v>
          </cell>
          <cell r="G306">
            <v>10791.59</v>
          </cell>
          <cell r="H306">
            <v>10791.59</v>
          </cell>
          <cell r="I306">
            <v>10791.59</v>
          </cell>
          <cell r="J306">
            <v>10821.156000000001</v>
          </cell>
          <cell r="K306">
            <v>10791.59</v>
          </cell>
          <cell r="L306">
            <v>10791.59</v>
          </cell>
          <cell r="M306">
            <v>10275.620000000001</v>
          </cell>
          <cell r="N306">
            <v>10129.415999999999</v>
          </cell>
          <cell r="O306">
            <v>10101.74</v>
          </cell>
        </row>
        <row r="307">
          <cell r="A307">
            <v>21687.040000000001</v>
          </cell>
          <cell r="B307">
            <v>15575.226000000001</v>
          </cell>
          <cell r="C307">
            <v>13222.39</v>
          </cell>
          <cell r="D307">
            <v>13061.89</v>
          </cell>
          <cell r="E307">
            <v>13061.89</v>
          </cell>
          <cell r="F307">
            <v>10821.156000000001</v>
          </cell>
          <cell r="G307">
            <v>10791.59</v>
          </cell>
          <cell r="H307">
            <v>10791.59</v>
          </cell>
          <cell r="I307">
            <v>10791.59</v>
          </cell>
          <cell r="J307">
            <v>10821.156000000001</v>
          </cell>
          <cell r="K307">
            <v>10791.59</v>
          </cell>
          <cell r="L307">
            <v>10791.59</v>
          </cell>
          <cell r="M307">
            <v>10275.620000000001</v>
          </cell>
          <cell r="N307">
            <v>10129.415999999999</v>
          </cell>
          <cell r="O307">
            <v>10101.74</v>
          </cell>
        </row>
        <row r="308">
          <cell r="A308">
            <v>21687.040000000001</v>
          </cell>
          <cell r="B308">
            <v>15575.226000000001</v>
          </cell>
          <cell r="C308">
            <v>13222.39</v>
          </cell>
          <cell r="D308">
            <v>13061.89</v>
          </cell>
          <cell r="E308">
            <v>13061.89</v>
          </cell>
          <cell r="F308">
            <v>10821.156000000001</v>
          </cell>
          <cell r="G308">
            <v>10791.59</v>
          </cell>
          <cell r="H308">
            <v>10791.59</v>
          </cell>
          <cell r="I308">
            <v>10791.59</v>
          </cell>
          <cell r="J308">
            <v>10821.156000000001</v>
          </cell>
          <cell r="K308">
            <v>10791.59</v>
          </cell>
          <cell r="L308">
            <v>10791.59</v>
          </cell>
          <cell r="M308">
            <v>10275.620000000001</v>
          </cell>
          <cell r="N308">
            <v>10129.415999999999</v>
          </cell>
          <cell r="O308">
            <v>10101.74</v>
          </cell>
        </row>
        <row r="309">
          <cell r="A309">
            <v>21687.040000000001</v>
          </cell>
          <cell r="B309">
            <v>15575.226000000001</v>
          </cell>
          <cell r="C309">
            <v>13222.39</v>
          </cell>
          <cell r="D309">
            <v>13061.89</v>
          </cell>
          <cell r="E309">
            <v>13061.89</v>
          </cell>
          <cell r="F309">
            <v>10821.156000000001</v>
          </cell>
          <cell r="G309">
            <v>10791.59</v>
          </cell>
          <cell r="H309">
            <v>10791.59</v>
          </cell>
          <cell r="I309">
            <v>10791.59</v>
          </cell>
          <cell r="J309">
            <v>10821.156000000001</v>
          </cell>
          <cell r="K309">
            <v>10791.59</v>
          </cell>
          <cell r="L309">
            <v>10791.59</v>
          </cell>
          <cell r="M309">
            <v>10275.620000000001</v>
          </cell>
          <cell r="N309">
            <v>10129.415999999999</v>
          </cell>
          <cell r="O309">
            <v>10101.74</v>
          </cell>
        </row>
        <row r="310">
          <cell r="A310">
            <v>21687.040000000001</v>
          </cell>
          <cell r="B310">
            <v>15575.226000000001</v>
          </cell>
          <cell r="C310">
            <v>13222.39</v>
          </cell>
          <cell r="D310">
            <v>13061.89</v>
          </cell>
          <cell r="E310">
            <v>13061.89</v>
          </cell>
          <cell r="F310">
            <v>10821.156000000001</v>
          </cell>
          <cell r="G310">
            <v>10791.59</v>
          </cell>
          <cell r="H310">
            <v>10791.59</v>
          </cell>
          <cell r="I310">
            <v>10791.59</v>
          </cell>
          <cell r="J310">
            <v>10821.156000000001</v>
          </cell>
          <cell r="K310">
            <v>10791.59</v>
          </cell>
          <cell r="L310">
            <v>10791.59</v>
          </cell>
          <cell r="M310">
            <v>10275.620000000001</v>
          </cell>
          <cell r="N310">
            <v>10129.415999999999</v>
          </cell>
          <cell r="O310">
            <v>10101.74</v>
          </cell>
        </row>
        <row r="311">
          <cell r="A311">
            <v>21687.040000000001</v>
          </cell>
          <cell r="B311">
            <v>15575.226000000001</v>
          </cell>
          <cell r="C311">
            <v>13222.39</v>
          </cell>
          <cell r="D311">
            <v>13061.89</v>
          </cell>
          <cell r="E311">
            <v>13061.89</v>
          </cell>
          <cell r="F311">
            <v>10821.156000000001</v>
          </cell>
          <cell r="G311">
            <v>10791.59</v>
          </cell>
          <cell r="H311">
            <v>10791.59</v>
          </cell>
          <cell r="I311">
            <v>10791.59</v>
          </cell>
          <cell r="J311">
            <v>10821.156000000001</v>
          </cell>
          <cell r="K311">
            <v>10791.59</v>
          </cell>
          <cell r="L311">
            <v>10791.59</v>
          </cell>
          <cell r="M311">
            <v>10275.620000000001</v>
          </cell>
          <cell r="N311">
            <v>10129.415999999999</v>
          </cell>
          <cell r="O311">
            <v>10101.74</v>
          </cell>
        </row>
        <row r="312">
          <cell r="A312">
            <v>21687.040000000001</v>
          </cell>
          <cell r="B312">
            <v>15575.226000000001</v>
          </cell>
          <cell r="C312">
            <v>13222.39</v>
          </cell>
          <cell r="D312">
            <v>13061.89</v>
          </cell>
          <cell r="E312">
            <v>13061.89</v>
          </cell>
          <cell r="F312">
            <v>10821.156000000001</v>
          </cell>
          <cell r="G312">
            <v>10791.59</v>
          </cell>
          <cell r="H312">
            <v>10791.59</v>
          </cell>
          <cell r="I312">
            <v>10791.59</v>
          </cell>
          <cell r="J312">
            <v>10821.156000000001</v>
          </cell>
          <cell r="K312">
            <v>10791.59</v>
          </cell>
          <cell r="L312">
            <v>10791.59</v>
          </cell>
          <cell r="M312">
            <v>10275.620000000001</v>
          </cell>
          <cell r="N312">
            <v>10129.415999999999</v>
          </cell>
          <cell r="O312">
            <v>10101.74</v>
          </cell>
        </row>
        <row r="313">
          <cell r="A313">
            <v>21687.040000000001</v>
          </cell>
          <cell r="B313">
            <v>15575.226000000001</v>
          </cell>
          <cell r="C313">
            <v>13222.39</v>
          </cell>
          <cell r="D313">
            <v>13061.89</v>
          </cell>
          <cell r="E313">
            <v>13061.89</v>
          </cell>
          <cell r="F313">
            <v>10821.156000000001</v>
          </cell>
          <cell r="G313">
            <v>10791.59</v>
          </cell>
          <cell r="H313">
            <v>10791.59</v>
          </cell>
          <cell r="I313">
            <v>10791.59</v>
          </cell>
          <cell r="J313">
            <v>10821.156000000001</v>
          </cell>
          <cell r="K313">
            <v>10791.59</v>
          </cell>
          <cell r="L313">
            <v>10791.59</v>
          </cell>
          <cell r="M313">
            <v>10275.620000000001</v>
          </cell>
          <cell r="N313">
            <v>10129.415999999999</v>
          </cell>
          <cell r="O313">
            <v>10101.74</v>
          </cell>
        </row>
        <row r="314">
          <cell r="A314">
            <v>21687.040000000001</v>
          </cell>
          <cell r="B314">
            <v>15575.226000000001</v>
          </cell>
          <cell r="C314">
            <v>13222.39</v>
          </cell>
          <cell r="D314">
            <v>13061.89</v>
          </cell>
          <cell r="E314">
            <v>13061.89</v>
          </cell>
          <cell r="F314">
            <v>10821.156000000001</v>
          </cell>
          <cell r="G314">
            <v>10791.59</v>
          </cell>
          <cell r="H314">
            <v>10791.59</v>
          </cell>
          <cell r="I314">
            <v>10791.59</v>
          </cell>
          <cell r="J314">
            <v>10821.156000000001</v>
          </cell>
          <cell r="K314">
            <v>10791.59</v>
          </cell>
          <cell r="L314">
            <v>10791.59</v>
          </cell>
          <cell r="M314">
            <v>10275.620000000001</v>
          </cell>
          <cell r="N314">
            <v>10129.415999999999</v>
          </cell>
          <cell r="O314">
            <v>10101.74</v>
          </cell>
        </row>
        <row r="315">
          <cell r="A315">
            <v>21687.040000000001</v>
          </cell>
          <cell r="B315">
            <v>15575.226000000001</v>
          </cell>
          <cell r="C315">
            <v>13222.39</v>
          </cell>
          <cell r="D315">
            <v>13061.89</v>
          </cell>
          <cell r="E315">
            <v>13061.89</v>
          </cell>
          <cell r="F315">
            <v>10821.156000000001</v>
          </cell>
          <cell r="G315">
            <v>10791.59</v>
          </cell>
          <cell r="H315">
            <v>10791.59</v>
          </cell>
          <cell r="I315">
            <v>10791.59</v>
          </cell>
          <cell r="J315">
            <v>10821.156000000001</v>
          </cell>
          <cell r="K315">
            <v>10791.59</v>
          </cell>
          <cell r="L315">
            <v>10791.59</v>
          </cell>
          <cell r="M315">
            <v>10275.620000000001</v>
          </cell>
          <cell r="N315">
            <v>10129.415999999999</v>
          </cell>
          <cell r="O315">
            <v>10101.74</v>
          </cell>
        </row>
        <row r="316">
          <cell r="A316">
            <v>21687.040000000001</v>
          </cell>
          <cell r="B316">
            <v>15575.226000000001</v>
          </cell>
          <cell r="C316">
            <v>13222.39</v>
          </cell>
          <cell r="D316">
            <v>13061.89</v>
          </cell>
          <cell r="E316">
            <v>13061.89</v>
          </cell>
          <cell r="F316">
            <v>10821.156000000001</v>
          </cell>
          <cell r="G316">
            <v>10791.59</v>
          </cell>
          <cell r="H316">
            <v>10791.59</v>
          </cell>
          <cell r="I316">
            <v>10791.59</v>
          </cell>
          <cell r="J316">
            <v>10821.156000000001</v>
          </cell>
          <cell r="K316">
            <v>10791.59</v>
          </cell>
          <cell r="L316">
            <v>10791.59</v>
          </cell>
          <cell r="M316">
            <v>10275.620000000001</v>
          </cell>
          <cell r="N316">
            <v>10129.415999999999</v>
          </cell>
          <cell r="O316">
            <v>10101.74</v>
          </cell>
        </row>
        <row r="317">
          <cell r="A317">
            <v>21687.040000000001</v>
          </cell>
          <cell r="B317">
            <v>15575.226000000001</v>
          </cell>
          <cell r="C317">
            <v>13222.39</v>
          </cell>
          <cell r="D317">
            <v>13061.89</v>
          </cell>
          <cell r="E317">
            <v>13061.89</v>
          </cell>
          <cell r="F317">
            <v>10821.156000000001</v>
          </cell>
          <cell r="G317">
            <v>10791.59</v>
          </cell>
          <cell r="H317">
            <v>10791.59</v>
          </cell>
          <cell r="I317">
            <v>10791.59</v>
          </cell>
          <cell r="J317">
            <v>10821.156000000001</v>
          </cell>
          <cell r="K317">
            <v>10791.59</v>
          </cell>
          <cell r="L317">
            <v>10791.59</v>
          </cell>
          <cell r="M317">
            <v>10275.620000000001</v>
          </cell>
          <cell r="N317">
            <v>10129.415999999999</v>
          </cell>
          <cell r="O317">
            <v>10101.74</v>
          </cell>
        </row>
        <row r="318">
          <cell r="A318">
            <v>21687.040000000001</v>
          </cell>
          <cell r="B318">
            <v>15575.226000000001</v>
          </cell>
          <cell r="C318">
            <v>13222.39</v>
          </cell>
          <cell r="D318">
            <v>13061.89</v>
          </cell>
          <cell r="E318">
            <v>13061.89</v>
          </cell>
          <cell r="F318">
            <v>10821.156000000001</v>
          </cell>
          <cell r="G318">
            <v>10791.59</v>
          </cell>
          <cell r="H318">
            <v>10791.59</v>
          </cell>
          <cell r="I318">
            <v>10791.59</v>
          </cell>
          <cell r="J318">
            <v>10821.156000000001</v>
          </cell>
          <cell r="K318">
            <v>10791.59</v>
          </cell>
          <cell r="L318">
            <v>10791.59</v>
          </cell>
          <cell r="M318">
            <v>10275.620000000001</v>
          </cell>
          <cell r="N318">
            <v>10129.415999999999</v>
          </cell>
          <cell r="O318">
            <v>10101.74</v>
          </cell>
        </row>
        <row r="319">
          <cell r="A319">
            <v>21687.040000000001</v>
          </cell>
          <cell r="B319">
            <v>15575.226000000001</v>
          </cell>
          <cell r="C319">
            <v>13222.39</v>
          </cell>
          <cell r="D319">
            <v>13061.89</v>
          </cell>
          <cell r="E319">
            <v>13061.89</v>
          </cell>
          <cell r="F319">
            <v>10821.156000000001</v>
          </cell>
          <cell r="G319">
            <v>10791.59</v>
          </cell>
          <cell r="H319">
            <v>10791.59</v>
          </cell>
          <cell r="I319">
            <v>10791.59</v>
          </cell>
          <cell r="J319">
            <v>10821.156000000001</v>
          </cell>
          <cell r="K319">
            <v>10791.59</v>
          </cell>
          <cell r="L319">
            <v>10791.59</v>
          </cell>
          <cell r="M319">
            <v>10275.620000000001</v>
          </cell>
          <cell r="N319">
            <v>10129.415999999999</v>
          </cell>
          <cell r="O319">
            <v>10101.74</v>
          </cell>
        </row>
        <row r="320">
          <cell r="A320">
            <v>21687.040000000001</v>
          </cell>
          <cell r="B320">
            <v>15575.226000000001</v>
          </cell>
          <cell r="C320">
            <v>13222.39</v>
          </cell>
          <cell r="D320">
            <v>13061.89</v>
          </cell>
          <cell r="E320">
            <v>13061.89</v>
          </cell>
          <cell r="F320">
            <v>10821.156000000001</v>
          </cell>
          <cell r="G320">
            <v>10791.59</v>
          </cell>
          <cell r="H320">
            <v>10791.59</v>
          </cell>
          <cell r="I320">
            <v>10791.59</v>
          </cell>
          <cell r="J320">
            <v>10821.156000000001</v>
          </cell>
          <cell r="K320">
            <v>10791.59</v>
          </cell>
          <cell r="L320">
            <v>10791.59</v>
          </cell>
          <cell r="M320">
            <v>10275.620000000001</v>
          </cell>
          <cell r="N320">
            <v>10129.415999999999</v>
          </cell>
          <cell r="O320">
            <v>10101.74</v>
          </cell>
        </row>
        <row r="321">
          <cell r="A321">
            <v>21687.040000000001</v>
          </cell>
          <cell r="B321">
            <v>15575.226000000001</v>
          </cell>
          <cell r="C321">
            <v>13222.39</v>
          </cell>
          <cell r="D321">
            <v>13061.89</v>
          </cell>
          <cell r="E321">
            <v>13061.89</v>
          </cell>
          <cell r="F321">
            <v>10821.156000000001</v>
          </cell>
          <cell r="G321">
            <v>10791.59</v>
          </cell>
          <cell r="H321">
            <v>10791.59</v>
          </cell>
          <cell r="I321">
            <v>10791.59</v>
          </cell>
          <cell r="J321">
            <v>10821.156000000001</v>
          </cell>
          <cell r="K321">
            <v>10791.59</v>
          </cell>
          <cell r="L321">
            <v>10791.59</v>
          </cell>
          <cell r="M321">
            <v>10275.620000000001</v>
          </cell>
          <cell r="N321">
            <v>10129.415999999999</v>
          </cell>
          <cell r="O321">
            <v>10101.74</v>
          </cell>
        </row>
        <row r="322">
          <cell r="A322">
            <v>21687.040000000001</v>
          </cell>
          <cell r="B322">
            <v>15575.226000000001</v>
          </cell>
          <cell r="C322">
            <v>13222.39</v>
          </cell>
          <cell r="D322">
            <v>13061.89</v>
          </cell>
          <cell r="E322">
            <v>13061.89</v>
          </cell>
          <cell r="F322">
            <v>10821.156000000001</v>
          </cell>
          <cell r="G322">
            <v>10791.59</v>
          </cell>
          <cell r="H322">
            <v>10791.59</v>
          </cell>
          <cell r="I322">
            <v>10791.59</v>
          </cell>
          <cell r="J322">
            <v>10821.156000000001</v>
          </cell>
          <cell r="K322">
            <v>10791.59</v>
          </cell>
          <cell r="L322">
            <v>10791.59</v>
          </cell>
          <cell r="M322">
            <v>10275.620000000001</v>
          </cell>
          <cell r="N322">
            <v>10129.415999999999</v>
          </cell>
          <cell r="O322">
            <v>10101.74</v>
          </cell>
        </row>
        <row r="323">
          <cell r="A323">
            <v>21687.040000000001</v>
          </cell>
          <cell r="B323">
            <v>15575.226000000001</v>
          </cell>
          <cell r="C323">
            <v>13222.39</v>
          </cell>
          <cell r="D323">
            <v>13061.89</v>
          </cell>
          <cell r="E323">
            <v>13061.89</v>
          </cell>
          <cell r="F323">
            <v>10821.156000000001</v>
          </cell>
          <cell r="G323">
            <v>10791.59</v>
          </cell>
          <cell r="H323">
            <v>10791.59</v>
          </cell>
          <cell r="I323">
            <v>10791.59</v>
          </cell>
          <cell r="J323">
            <v>10821.156000000001</v>
          </cell>
          <cell r="K323">
            <v>10791.59</v>
          </cell>
          <cell r="L323">
            <v>10791.59</v>
          </cell>
          <cell r="M323">
            <v>10275.620000000001</v>
          </cell>
          <cell r="N323">
            <v>10129.415999999999</v>
          </cell>
          <cell r="O323">
            <v>10101.74</v>
          </cell>
        </row>
        <row r="324">
          <cell r="A324">
            <v>21687.040000000001</v>
          </cell>
          <cell r="B324">
            <v>15575.226000000001</v>
          </cell>
          <cell r="C324">
            <v>13222.39</v>
          </cell>
          <cell r="D324">
            <v>13061.89</v>
          </cell>
          <cell r="E324">
            <v>13061.89</v>
          </cell>
          <cell r="F324">
            <v>10821.156000000001</v>
          </cell>
          <cell r="G324">
            <v>10791.59</v>
          </cell>
          <cell r="H324">
            <v>10791.59</v>
          </cell>
          <cell r="I324">
            <v>10791.59</v>
          </cell>
          <cell r="J324">
            <v>10821.156000000001</v>
          </cell>
          <cell r="K324">
            <v>10791.59</v>
          </cell>
          <cell r="L324">
            <v>10791.59</v>
          </cell>
          <cell r="M324">
            <v>10275.620000000001</v>
          </cell>
          <cell r="N324">
            <v>10129.415999999999</v>
          </cell>
          <cell r="O324">
            <v>10101.74</v>
          </cell>
        </row>
        <row r="325">
          <cell r="A325">
            <v>21687.040000000001</v>
          </cell>
          <cell r="B325">
            <v>15575.226000000001</v>
          </cell>
          <cell r="C325">
            <v>13222.39</v>
          </cell>
          <cell r="D325">
            <v>13061.89</v>
          </cell>
          <cell r="E325">
            <v>13061.89</v>
          </cell>
          <cell r="F325">
            <v>10821.156000000001</v>
          </cell>
          <cell r="G325">
            <v>10791.59</v>
          </cell>
          <cell r="H325">
            <v>10791.59</v>
          </cell>
          <cell r="I325">
            <v>10791.59</v>
          </cell>
          <cell r="J325">
            <v>10821.156000000001</v>
          </cell>
          <cell r="K325">
            <v>10791.59</v>
          </cell>
          <cell r="L325">
            <v>10791.59</v>
          </cell>
          <cell r="M325">
            <v>10275.620000000001</v>
          </cell>
          <cell r="N325">
            <v>10129.415999999999</v>
          </cell>
          <cell r="O325">
            <v>10101.74</v>
          </cell>
        </row>
        <row r="326">
          <cell r="A326">
            <v>21687.040000000001</v>
          </cell>
          <cell r="B326">
            <v>15575.226000000001</v>
          </cell>
          <cell r="C326">
            <v>13222.39</v>
          </cell>
          <cell r="D326">
            <v>13061.89</v>
          </cell>
          <cell r="E326">
            <v>13061.89</v>
          </cell>
          <cell r="F326">
            <v>10821.156000000001</v>
          </cell>
          <cell r="G326">
            <v>10791.59</v>
          </cell>
          <cell r="H326">
            <v>10791.59</v>
          </cell>
          <cell r="I326">
            <v>10791.59</v>
          </cell>
          <cell r="J326">
            <v>10821.156000000001</v>
          </cell>
          <cell r="K326">
            <v>10791.59</v>
          </cell>
          <cell r="L326">
            <v>10791.59</v>
          </cell>
          <cell r="M326">
            <v>10275.620000000001</v>
          </cell>
          <cell r="N326">
            <v>10129.415999999999</v>
          </cell>
          <cell r="O326">
            <v>10101.74</v>
          </cell>
        </row>
        <row r="327">
          <cell r="A327">
            <v>21687.040000000001</v>
          </cell>
          <cell r="B327">
            <v>15575.226000000001</v>
          </cell>
          <cell r="C327">
            <v>13222.39</v>
          </cell>
          <cell r="D327">
            <v>13061.89</v>
          </cell>
          <cell r="E327">
            <v>13061.89</v>
          </cell>
          <cell r="F327">
            <v>10821.156000000001</v>
          </cell>
          <cell r="G327">
            <v>10791.59</v>
          </cell>
          <cell r="H327">
            <v>10791.59</v>
          </cell>
          <cell r="I327">
            <v>10791.59</v>
          </cell>
          <cell r="J327">
            <v>10821.156000000001</v>
          </cell>
          <cell r="K327">
            <v>10791.59</v>
          </cell>
          <cell r="L327">
            <v>10791.59</v>
          </cell>
          <cell r="M327">
            <v>10275.620000000001</v>
          </cell>
          <cell r="N327">
            <v>10129.415999999999</v>
          </cell>
          <cell r="O327">
            <v>10101.74</v>
          </cell>
        </row>
        <row r="328">
          <cell r="A328">
            <v>21687.040000000001</v>
          </cell>
          <cell r="B328">
            <v>15575.226000000001</v>
          </cell>
          <cell r="C328">
            <v>13222.39</v>
          </cell>
          <cell r="D328">
            <v>13061.89</v>
          </cell>
          <cell r="E328">
            <v>13061.89</v>
          </cell>
          <cell r="F328">
            <v>10821.156000000001</v>
          </cell>
          <cell r="G328">
            <v>10791.59</v>
          </cell>
          <cell r="H328">
            <v>10791.59</v>
          </cell>
          <cell r="I328">
            <v>10791.59</v>
          </cell>
          <cell r="J328">
            <v>10821.156000000001</v>
          </cell>
          <cell r="K328">
            <v>10791.59</v>
          </cell>
          <cell r="L328">
            <v>10791.59</v>
          </cell>
          <cell r="M328">
            <v>10275.620000000001</v>
          </cell>
          <cell r="N328">
            <v>10129.415999999999</v>
          </cell>
          <cell r="O328">
            <v>10101.74</v>
          </cell>
        </row>
        <row r="329">
          <cell r="A329">
            <v>21687.040000000001</v>
          </cell>
          <cell r="B329">
            <v>15575.226000000001</v>
          </cell>
          <cell r="C329">
            <v>13222.39</v>
          </cell>
          <cell r="D329">
            <v>13061.89</v>
          </cell>
          <cell r="E329">
            <v>13061.89</v>
          </cell>
          <cell r="F329">
            <v>10821.156000000001</v>
          </cell>
          <cell r="G329">
            <v>10791.59</v>
          </cell>
          <cell r="H329">
            <v>10791.59</v>
          </cell>
          <cell r="I329">
            <v>10791.59</v>
          </cell>
          <cell r="J329">
            <v>10821.156000000001</v>
          </cell>
          <cell r="K329">
            <v>10791.59</v>
          </cell>
          <cell r="L329">
            <v>10791.59</v>
          </cell>
          <cell r="M329">
            <v>10275.620000000001</v>
          </cell>
          <cell r="N329">
            <v>10129.415999999999</v>
          </cell>
          <cell r="O329">
            <v>10101.74</v>
          </cell>
        </row>
        <row r="330">
          <cell r="A330">
            <v>21687.040000000001</v>
          </cell>
          <cell r="B330">
            <v>15575.226000000001</v>
          </cell>
          <cell r="C330">
            <v>13222.39</v>
          </cell>
          <cell r="D330">
            <v>13061.89</v>
          </cell>
          <cell r="E330">
            <v>13061.89</v>
          </cell>
          <cell r="F330">
            <v>10821.156000000001</v>
          </cell>
          <cell r="G330">
            <v>10791.59</v>
          </cell>
          <cell r="H330">
            <v>10791.59</v>
          </cell>
          <cell r="I330">
            <v>10791.59</v>
          </cell>
          <cell r="J330">
            <v>10821.156000000001</v>
          </cell>
          <cell r="K330">
            <v>10791.59</v>
          </cell>
          <cell r="L330">
            <v>10791.59</v>
          </cell>
          <cell r="M330">
            <v>10275.620000000001</v>
          </cell>
          <cell r="N330">
            <v>10129.415999999999</v>
          </cell>
          <cell r="O330">
            <v>10101.74</v>
          </cell>
        </row>
        <row r="331">
          <cell r="A331">
            <v>21687.040000000001</v>
          </cell>
          <cell r="B331">
            <v>15575.226000000001</v>
          </cell>
          <cell r="C331">
            <v>13222.39</v>
          </cell>
          <cell r="D331">
            <v>13061.89</v>
          </cell>
          <cell r="E331">
            <v>13061.89</v>
          </cell>
          <cell r="F331">
            <v>10821.156000000001</v>
          </cell>
          <cell r="G331">
            <v>10791.59</v>
          </cell>
          <cell r="H331">
            <v>10791.59</v>
          </cell>
          <cell r="I331">
            <v>10791.59</v>
          </cell>
          <cell r="J331">
            <v>10821.156000000001</v>
          </cell>
          <cell r="K331">
            <v>10791.59</v>
          </cell>
          <cell r="L331">
            <v>10791.59</v>
          </cell>
          <cell r="M331">
            <v>10275.620000000001</v>
          </cell>
          <cell r="N331">
            <v>10129.415999999999</v>
          </cell>
          <cell r="O331">
            <v>10101.74</v>
          </cell>
        </row>
        <row r="332">
          <cell r="A332">
            <v>21687.040000000001</v>
          </cell>
          <cell r="B332">
            <v>15575.226000000001</v>
          </cell>
          <cell r="C332">
            <v>13222.39</v>
          </cell>
          <cell r="D332">
            <v>13061.89</v>
          </cell>
          <cell r="E332">
            <v>13061.89</v>
          </cell>
          <cell r="F332">
            <v>10821.156000000001</v>
          </cell>
          <cell r="G332">
            <v>10791.59</v>
          </cell>
          <cell r="H332">
            <v>10791.59</v>
          </cell>
          <cell r="I332">
            <v>10791.59</v>
          </cell>
          <cell r="J332">
            <v>10821.156000000001</v>
          </cell>
          <cell r="K332">
            <v>10791.59</v>
          </cell>
          <cell r="L332">
            <v>10791.59</v>
          </cell>
          <cell r="M332">
            <v>10275.620000000001</v>
          </cell>
          <cell r="N332">
            <v>10129.415999999999</v>
          </cell>
          <cell r="O332">
            <v>10101.74</v>
          </cell>
        </row>
        <row r="333">
          <cell r="A333">
            <v>21687.040000000001</v>
          </cell>
          <cell r="B333">
            <v>15575.226000000001</v>
          </cell>
          <cell r="C333">
            <v>13222.39</v>
          </cell>
          <cell r="D333">
            <v>13061.89</v>
          </cell>
          <cell r="E333">
            <v>13061.89</v>
          </cell>
          <cell r="F333">
            <v>10821.156000000001</v>
          </cell>
          <cell r="G333">
            <v>10791.59</v>
          </cell>
          <cell r="H333">
            <v>10791.59</v>
          </cell>
          <cell r="I333">
            <v>10791.59</v>
          </cell>
          <cell r="J333">
            <v>10821.156000000001</v>
          </cell>
          <cell r="K333">
            <v>10791.59</v>
          </cell>
          <cell r="L333">
            <v>10791.59</v>
          </cell>
          <cell r="M333">
            <v>10275.620000000001</v>
          </cell>
          <cell r="N333">
            <v>10129.415999999999</v>
          </cell>
          <cell r="O333">
            <v>10101.74</v>
          </cell>
        </row>
        <row r="334">
          <cell r="A334">
            <v>21687.040000000001</v>
          </cell>
          <cell r="B334">
            <v>15575.226000000001</v>
          </cell>
          <cell r="C334">
            <v>13222.39</v>
          </cell>
          <cell r="D334">
            <v>13061.89</v>
          </cell>
          <cell r="E334">
            <v>13061.89</v>
          </cell>
          <cell r="F334">
            <v>10821.156000000001</v>
          </cell>
          <cell r="G334">
            <v>10791.59</v>
          </cell>
          <cell r="H334">
            <v>10791.59</v>
          </cell>
          <cell r="I334">
            <v>10791.59</v>
          </cell>
          <cell r="J334">
            <v>10821.156000000001</v>
          </cell>
          <cell r="K334">
            <v>10791.59</v>
          </cell>
          <cell r="L334">
            <v>10791.59</v>
          </cell>
          <cell r="M334">
            <v>10275.620000000001</v>
          </cell>
          <cell r="N334">
            <v>10129.415999999999</v>
          </cell>
          <cell r="O334">
            <v>10101.74</v>
          </cell>
        </row>
        <row r="335">
          <cell r="A335">
            <v>21687.040000000001</v>
          </cell>
          <cell r="B335">
            <v>15575.226000000001</v>
          </cell>
          <cell r="C335">
            <v>13222.39</v>
          </cell>
          <cell r="D335">
            <v>13061.89</v>
          </cell>
          <cell r="E335">
            <v>13061.89</v>
          </cell>
          <cell r="F335">
            <v>10821.156000000001</v>
          </cell>
          <cell r="G335">
            <v>10791.59</v>
          </cell>
          <cell r="H335">
            <v>10791.59</v>
          </cell>
          <cell r="I335">
            <v>10791.59</v>
          </cell>
          <cell r="J335">
            <v>10821.156000000001</v>
          </cell>
          <cell r="K335">
            <v>10791.59</v>
          </cell>
          <cell r="L335">
            <v>10791.59</v>
          </cell>
          <cell r="M335">
            <v>10275.620000000001</v>
          </cell>
          <cell r="N335">
            <v>10129.415999999999</v>
          </cell>
          <cell r="O335">
            <v>10101.74</v>
          </cell>
        </row>
        <row r="336">
          <cell r="A336">
            <v>21687.040000000001</v>
          </cell>
          <cell r="B336">
            <v>15575.226000000001</v>
          </cell>
          <cell r="C336">
            <v>13222.39</v>
          </cell>
          <cell r="D336">
            <v>13061.89</v>
          </cell>
          <cell r="E336">
            <v>13061.89</v>
          </cell>
          <cell r="F336">
            <v>10821.156000000001</v>
          </cell>
          <cell r="G336">
            <v>10791.59</v>
          </cell>
          <cell r="H336">
            <v>10791.59</v>
          </cell>
          <cell r="I336">
            <v>10791.59</v>
          </cell>
          <cell r="J336">
            <v>10821.156000000001</v>
          </cell>
          <cell r="K336">
            <v>10791.59</v>
          </cell>
          <cell r="L336">
            <v>10791.59</v>
          </cell>
          <cell r="M336">
            <v>10275.620000000001</v>
          </cell>
          <cell r="N336">
            <v>10129.415999999999</v>
          </cell>
          <cell r="O336">
            <v>10101.74</v>
          </cell>
        </row>
        <row r="337">
          <cell r="A337">
            <v>21687.040000000001</v>
          </cell>
          <cell r="B337">
            <v>15575.226000000001</v>
          </cell>
          <cell r="C337">
            <v>13222.39</v>
          </cell>
          <cell r="D337">
            <v>13061.89</v>
          </cell>
          <cell r="E337">
            <v>13061.89</v>
          </cell>
          <cell r="F337">
            <v>10821.156000000001</v>
          </cell>
          <cell r="G337">
            <v>10791.59</v>
          </cell>
          <cell r="H337">
            <v>10791.59</v>
          </cell>
          <cell r="I337">
            <v>10791.59</v>
          </cell>
          <cell r="J337">
            <v>10821.156000000001</v>
          </cell>
          <cell r="K337">
            <v>10791.59</v>
          </cell>
          <cell r="L337">
            <v>10791.59</v>
          </cell>
          <cell r="M337">
            <v>10275.620000000001</v>
          </cell>
          <cell r="N337">
            <v>10129.415999999999</v>
          </cell>
          <cell r="O337">
            <v>10101.74</v>
          </cell>
        </row>
        <row r="338">
          <cell r="A338">
            <v>21687.040000000001</v>
          </cell>
          <cell r="B338">
            <v>15575.226000000001</v>
          </cell>
          <cell r="C338">
            <v>13222.39</v>
          </cell>
          <cell r="D338">
            <v>13061.89</v>
          </cell>
          <cell r="E338">
            <v>13061.89</v>
          </cell>
          <cell r="F338">
            <v>10821.156000000001</v>
          </cell>
          <cell r="G338">
            <v>10791.59</v>
          </cell>
          <cell r="H338">
            <v>10791.59</v>
          </cell>
          <cell r="I338">
            <v>10791.59</v>
          </cell>
          <cell r="J338">
            <v>10821.156000000001</v>
          </cell>
          <cell r="K338">
            <v>10791.59</v>
          </cell>
          <cell r="L338">
            <v>10791.59</v>
          </cell>
          <cell r="M338">
            <v>10275.620000000001</v>
          </cell>
          <cell r="N338">
            <v>10129.415999999999</v>
          </cell>
          <cell r="O338">
            <v>10101.74</v>
          </cell>
        </row>
        <row r="339">
          <cell r="A339">
            <v>21687.040000000001</v>
          </cell>
          <cell r="B339">
            <v>15575.226000000001</v>
          </cell>
          <cell r="C339">
            <v>13222.39</v>
          </cell>
          <cell r="D339">
            <v>13061.89</v>
          </cell>
          <cell r="E339">
            <v>13061.89</v>
          </cell>
          <cell r="F339">
            <v>10821.156000000001</v>
          </cell>
          <cell r="G339">
            <v>10791.59</v>
          </cell>
          <cell r="H339">
            <v>10791.59</v>
          </cell>
          <cell r="I339">
            <v>10791.59</v>
          </cell>
          <cell r="J339">
            <v>10821.156000000001</v>
          </cell>
          <cell r="K339">
            <v>10791.59</v>
          </cell>
          <cell r="L339">
            <v>10791.59</v>
          </cell>
          <cell r="M339">
            <v>10275.620000000001</v>
          </cell>
          <cell r="N339">
            <v>10129.415999999999</v>
          </cell>
          <cell r="O339">
            <v>10101.74</v>
          </cell>
        </row>
        <row r="340">
          <cell r="A340">
            <v>21687.040000000001</v>
          </cell>
          <cell r="B340">
            <v>15575.226000000001</v>
          </cell>
          <cell r="C340">
            <v>13222.39</v>
          </cell>
          <cell r="D340">
            <v>13061.89</v>
          </cell>
          <cell r="E340">
            <v>13061.89</v>
          </cell>
          <cell r="F340">
            <v>10821.156000000001</v>
          </cell>
          <cell r="G340">
            <v>10791.59</v>
          </cell>
          <cell r="H340">
            <v>10791.59</v>
          </cell>
          <cell r="I340">
            <v>10791.59</v>
          </cell>
          <cell r="J340">
            <v>10821.156000000001</v>
          </cell>
          <cell r="K340">
            <v>10791.59</v>
          </cell>
          <cell r="L340">
            <v>10791.59</v>
          </cell>
          <cell r="M340">
            <v>10275.620000000001</v>
          </cell>
          <cell r="N340">
            <v>10129.415999999999</v>
          </cell>
          <cell r="O340">
            <v>10101.74</v>
          </cell>
        </row>
        <row r="341">
          <cell r="A341">
            <v>21687.040000000001</v>
          </cell>
          <cell r="B341">
            <v>15575.226000000001</v>
          </cell>
          <cell r="C341">
            <v>13222.39</v>
          </cell>
          <cell r="D341">
            <v>13061.89</v>
          </cell>
          <cell r="E341">
            <v>13061.89</v>
          </cell>
          <cell r="F341">
            <v>10821.156000000001</v>
          </cell>
          <cell r="G341">
            <v>10791.59</v>
          </cell>
          <cell r="H341">
            <v>10791.59</v>
          </cell>
          <cell r="I341">
            <v>10791.59</v>
          </cell>
          <cell r="J341">
            <v>10821.156000000001</v>
          </cell>
          <cell r="K341">
            <v>10791.59</v>
          </cell>
          <cell r="L341">
            <v>10791.59</v>
          </cell>
          <cell r="M341">
            <v>10275.620000000001</v>
          </cell>
          <cell r="N341">
            <v>10129.415999999999</v>
          </cell>
          <cell r="O341">
            <v>10101.74</v>
          </cell>
        </row>
        <row r="342">
          <cell r="A342">
            <v>21687.040000000001</v>
          </cell>
          <cell r="B342">
            <v>15575.226000000001</v>
          </cell>
          <cell r="C342">
            <v>13222.39</v>
          </cell>
          <cell r="D342">
            <v>13061.89</v>
          </cell>
          <cell r="E342">
            <v>13061.89</v>
          </cell>
          <cell r="F342">
            <v>10821.156000000001</v>
          </cell>
          <cell r="G342">
            <v>10791.59</v>
          </cell>
          <cell r="H342">
            <v>10791.59</v>
          </cell>
          <cell r="I342">
            <v>10791.59</v>
          </cell>
          <cell r="J342">
            <v>10821.156000000001</v>
          </cell>
          <cell r="K342">
            <v>10791.59</v>
          </cell>
          <cell r="L342">
            <v>10791.59</v>
          </cell>
          <cell r="M342">
            <v>10275.620000000001</v>
          </cell>
          <cell r="N342">
            <v>10129.415999999999</v>
          </cell>
          <cell r="O342">
            <v>10101.74</v>
          </cell>
        </row>
        <row r="343">
          <cell r="A343">
            <v>21687.040000000001</v>
          </cell>
          <cell r="B343">
            <v>15575.226000000001</v>
          </cell>
          <cell r="C343">
            <v>13222.39</v>
          </cell>
          <cell r="D343">
            <v>13061.89</v>
          </cell>
          <cell r="E343">
            <v>13061.89</v>
          </cell>
          <cell r="F343">
            <v>10821.156000000001</v>
          </cell>
          <cell r="G343">
            <v>10791.59</v>
          </cell>
          <cell r="H343">
            <v>10791.59</v>
          </cell>
          <cell r="I343">
            <v>10791.59</v>
          </cell>
          <cell r="J343">
            <v>10821.156000000001</v>
          </cell>
          <cell r="K343">
            <v>10791.59</v>
          </cell>
          <cell r="L343">
            <v>10791.59</v>
          </cell>
          <cell r="M343">
            <v>10275.620000000001</v>
          </cell>
          <cell r="N343">
            <v>10129.415999999999</v>
          </cell>
          <cell r="O343">
            <v>10101.74</v>
          </cell>
        </row>
        <row r="344">
          <cell r="A344">
            <v>21687.040000000001</v>
          </cell>
          <cell r="B344">
            <v>15575.226000000001</v>
          </cell>
          <cell r="C344">
            <v>13222.39</v>
          </cell>
          <cell r="D344">
            <v>13061.89</v>
          </cell>
          <cell r="E344">
            <v>13061.89</v>
          </cell>
          <cell r="F344">
            <v>10821.156000000001</v>
          </cell>
          <cell r="G344">
            <v>10791.59</v>
          </cell>
          <cell r="H344">
            <v>10791.59</v>
          </cell>
          <cell r="I344">
            <v>10791.59</v>
          </cell>
          <cell r="J344">
            <v>10821.156000000001</v>
          </cell>
          <cell r="K344">
            <v>10791.59</v>
          </cell>
          <cell r="L344">
            <v>10791.59</v>
          </cell>
          <cell r="M344">
            <v>10275.620000000001</v>
          </cell>
          <cell r="N344">
            <v>10129.415999999999</v>
          </cell>
          <cell r="O344">
            <v>10101.74</v>
          </cell>
        </row>
        <row r="345">
          <cell r="A345">
            <v>21687.040000000001</v>
          </cell>
          <cell r="B345">
            <v>15575.226000000001</v>
          </cell>
          <cell r="C345">
            <v>13222.39</v>
          </cell>
          <cell r="D345">
            <v>13061.89</v>
          </cell>
          <cell r="E345">
            <v>13061.89</v>
          </cell>
          <cell r="F345">
            <v>10821.156000000001</v>
          </cell>
          <cell r="G345">
            <v>10791.59</v>
          </cell>
          <cell r="H345">
            <v>10791.59</v>
          </cell>
          <cell r="I345">
            <v>10791.59</v>
          </cell>
          <cell r="J345">
            <v>10821.156000000001</v>
          </cell>
          <cell r="K345">
            <v>10791.59</v>
          </cell>
          <cell r="L345">
            <v>10791.59</v>
          </cell>
          <cell r="M345">
            <v>10275.620000000001</v>
          </cell>
          <cell r="N345">
            <v>10129.415999999999</v>
          </cell>
          <cell r="O345">
            <v>10101.74</v>
          </cell>
        </row>
        <row r="346">
          <cell r="A346">
            <v>21687.040000000001</v>
          </cell>
          <cell r="B346">
            <v>15575.226000000001</v>
          </cell>
          <cell r="C346">
            <v>13222.39</v>
          </cell>
          <cell r="D346">
            <v>13061.89</v>
          </cell>
          <cell r="E346">
            <v>13061.89</v>
          </cell>
          <cell r="F346">
            <v>10821.156000000001</v>
          </cell>
          <cell r="G346">
            <v>10791.59</v>
          </cell>
          <cell r="H346">
            <v>10791.59</v>
          </cell>
          <cell r="I346">
            <v>10791.59</v>
          </cell>
          <cell r="J346">
            <v>10821.156000000001</v>
          </cell>
          <cell r="K346">
            <v>10791.59</v>
          </cell>
          <cell r="L346">
            <v>10791.59</v>
          </cell>
          <cell r="M346">
            <v>10275.620000000001</v>
          </cell>
          <cell r="N346">
            <v>10129.415999999999</v>
          </cell>
          <cell r="O346">
            <v>10101.74</v>
          </cell>
        </row>
        <row r="347">
          <cell r="A347">
            <v>21687.040000000001</v>
          </cell>
          <cell r="B347">
            <v>15575.226000000001</v>
          </cell>
          <cell r="C347">
            <v>13222.39</v>
          </cell>
          <cell r="D347">
            <v>13061.89</v>
          </cell>
          <cell r="E347">
            <v>13061.89</v>
          </cell>
          <cell r="F347">
            <v>10821.156000000001</v>
          </cell>
          <cell r="G347">
            <v>10791.59</v>
          </cell>
          <cell r="H347">
            <v>10791.59</v>
          </cell>
          <cell r="I347">
            <v>10791.59</v>
          </cell>
          <cell r="J347">
            <v>10821.156000000001</v>
          </cell>
          <cell r="K347">
            <v>10791.59</v>
          </cell>
          <cell r="L347">
            <v>10791.59</v>
          </cell>
          <cell r="M347">
            <v>10275.620000000001</v>
          </cell>
          <cell r="N347">
            <v>10129.415999999999</v>
          </cell>
          <cell r="O347">
            <v>10101.74</v>
          </cell>
        </row>
        <row r="348">
          <cell r="A348">
            <v>21687.040000000001</v>
          </cell>
          <cell r="B348">
            <v>15575.226000000001</v>
          </cell>
          <cell r="C348">
            <v>13222.39</v>
          </cell>
          <cell r="D348">
            <v>13061.89</v>
          </cell>
          <cell r="E348">
            <v>13061.89</v>
          </cell>
          <cell r="F348">
            <v>10821.156000000001</v>
          </cell>
          <cell r="G348">
            <v>10791.59</v>
          </cell>
          <cell r="H348">
            <v>10791.59</v>
          </cell>
          <cell r="I348">
            <v>10791.59</v>
          </cell>
          <cell r="J348">
            <v>10821.156000000001</v>
          </cell>
          <cell r="K348">
            <v>10791.59</v>
          </cell>
          <cell r="L348">
            <v>10791.59</v>
          </cell>
          <cell r="M348">
            <v>10275.620000000001</v>
          </cell>
          <cell r="N348">
            <v>10129.415999999999</v>
          </cell>
          <cell r="O348">
            <v>10101.74</v>
          </cell>
        </row>
        <row r="349">
          <cell r="A349">
            <v>21687.040000000001</v>
          </cell>
          <cell r="B349">
            <v>15575.226000000001</v>
          </cell>
          <cell r="C349">
            <v>13222.39</v>
          </cell>
          <cell r="D349">
            <v>13061.89</v>
          </cell>
          <cell r="E349">
            <v>13061.89</v>
          </cell>
          <cell r="F349">
            <v>10821.156000000001</v>
          </cell>
          <cell r="G349">
            <v>10791.59</v>
          </cell>
          <cell r="H349">
            <v>10791.59</v>
          </cell>
          <cell r="I349">
            <v>10791.59</v>
          </cell>
          <cell r="J349">
            <v>10821.156000000001</v>
          </cell>
          <cell r="K349">
            <v>10791.59</v>
          </cell>
          <cell r="L349">
            <v>10791.59</v>
          </cell>
          <cell r="M349">
            <v>10275.620000000001</v>
          </cell>
          <cell r="N349">
            <v>10129.415999999999</v>
          </cell>
          <cell r="O349">
            <v>10101.74</v>
          </cell>
        </row>
        <row r="350">
          <cell r="A350">
            <v>21687.040000000001</v>
          </cell>
          <cell r="B350">
            <v>15575.226000000001</v>
          </cell>
          <cell r="C350">
            <v>13222.39</v>
          </cell>
          <cell r="D350">
            <v>13061.89</v>
          </cell>
          <cell r="E350">
            <v>13061.89</v>
          </cell>
          <cell r="F350">
            <v>10821.156000000001</v>
          </cell>
          <cell r="G350">
            <v>10791.59</v>
          </cell>
          <cell r="H350">
            <v>10791.59</v>
          </cell>
          <cell r="I350">
            <v>10791.59</v>
          </cell>
          <cell r="J350">
            <v>10821.156000000001</v>
          </cell>
          <cell r="K350">
            <v>10791.59</v>
          </cell>
          <cell r="L350">
            <v>10791.59</v>
          </cell>
          <cell r="M350">
            <v>10275.620000000001</v>
          </cell>
          <cell r="N350">
            <v>10129.415999999999</v>
          </cell>
          <cell r="O350">
            <v>10101.74</v>
          </cell>
        </row>
        <row r="351">
          <cell r="A351">
            <v>21687.040000000001</v>
          </cell>
          <cell r="B351">
            <v>15575.226000000001</v>
          </cell>
          <cell r="C351">
            <v>13222.39</v>
          </cell>
          <cell r="D351">
            <v>13061.89</v>
          </cell>
          <cell r="E351">
            <v>13061.89</v>
          </cell>
          <cell r="F351">
            <v>10821.156000000001</v>
          </cell>
          <cell r="G351">
            <v>10791.59</v>
          </cell>
          <cell r="H351">
            <v>10791.59</v>
          </cell>
          <cell r="I351">
            <v>10791.59</v>
          </cell>
          <cell r="J351">
            <v>10821.156000000001</v>
          </cell>
          <cell r="K351">
            <v>10791.59</v>
          </cell>
          <cell r="L351">
            <v>10791.59</v>
          </cell>
          <cell r="M351">
            <v>10275.620000000001</v>
          </cell>
          <cell r="N351">
            <v>10129.415999999999</v>
          </cell>
          <cell r="O351">
            <v>10101.74</v>
          </cell>
        </row>
        <row r="352">
          <cell r="A352">
            <v>21687.040000000001</v>
          </cell>
          <cell r="B352">
            <v>15575.226000000001</v>
          </cell>
          <cell r="C352">
            <v>13222.39</v>
          </cell>
          <cell r="D352">
            <v>13061.89</v>
          </cell>
          <cell r="E352">
            <v>13061.89</v>
          </cell>
          <cell r="F352">
            <v>10821.156000000001</v>
          </cell>
          <cell r="G352">
            <v>10791.59</v>
          </cell>
          <cell r="H352">
            <v>10791.59</v>
          </cell>
          <cell r="I352">
            <v>10791.59</v>
          </cell>
          <cell r="J352">
            <v>10821.156000000001</v>
          </cell>
          <cell r="K352">
            <v>10791.59</v>
          </cell>
          <cell r="L352">
            <v>10791.59</v>
          </cell>
          <cell r="M352">
            <v>10275.620000000001</v>
          </cell>
          <cell r="N352">
            <v>10129.415999999999</v>
          </cell>
          <cell r="O352">
            <v>10101.74</v>
          </cell>
        </row>
        <row r="353">
          <cell r="A353">
            <v>21687.040000000001</v>
          </cell>
          <cell r="B353">
            <v>15575.226000000001</v>
          </cell>
          <cell r="C353">
            <v>13222.39</v>
          </cell>
          <cell r="D353">
            <v>13061.89</v>
          </cell>
          <cell r="E353">
            <v>13061.89</v>
          </cell>
          <cell r="F353">
            <v>10821.156000000001</v>
          </cell>
          <cell r="G353">
            <v>10791.59</v>
          </cell>
          <cell r="H353">
            <v>10791.59</v>
          </cell>
          <cell r="I353">
            <v>10791.59</v>
          </cell>
          <cell r="J353">
            <v>10821.156000000001</v>
          </cell>
          <cell r="K353">
            <v>10791.59</v>
          </cell>
          <cell r="L353">
            <v>10791.59</v>
          </cell>
          <cell r="M353">
            <v>10275.620000000001</v>
          </cell>
          <cell r="N353">
            <v>10129.415999999999</v>
          </cell>
          <cell r="O353">
            <v>10101.74</v>
          </cell>
        </row>
        <row r="354">
          <cell r="A354">
            <v>21687.040000000001</v>
          </cell>
          <cell r="B354">
            <v>15575.226000000001</v>
          </cell>
          <cell r="C354">
            <v>13222.39</v>
          </cell>
          <cell r="D354">
            <v>13061.89</v>
          </cell>
          <cell r="E354">
            <v>13061.89</v>
          </cell>
          <cell r="F354">
            <v>10821.156000000001</v>
          </cell>
          <cell r="G354">
            <v>10791.59</v>
          </cell>
          <cell r="H354">
            <v>10791.59</v>
          </cell>
          <cell r="I354">
            <v>10791.59</v>
          </cell>
          <cell r="J354">
            <v>10821.156000000001</v>
          </cell>
          <cell r="K354">
            <v>10791.59</v>
          </cell>
          <cell r="L354">
            <v>10791.59</v>
          </cell>
          <cell r="M354">
            <v>10275.620000000001</v>
          </cell>
          <cell r="N354">
            <v>10129.415999999999</v>
          </cell>
          <cell r="O354">
            <v>10101.74</v>
          </cell>
        </row>
        <row r="355">
          <cell r="A355">
            <v>21687.040000000001</v>
          </cell>
          <cell r="B355">
            <v>15575.226000000001</v>
          </cell>
          <cell r="C355">
            <v>13222.39</v>
          </cell>
          <cell r="D355">
            <v>13061.89</v>
          </cell>
          <cell r="E355">
            <v>13061.89</v>
          </cell>
          <cell r="F355">
            <v>10821.156000000001</v>
          </cell>
          <cell r="G355">
            <v>10791.59</v>
          </cell>
          <cell r="H355">
            <v>10791.59</v>
          </cell>
          <cell r="I355">
            <v>10791.59</v>
          </cell>
          <cell r="J355">
            <v>10821.156000000001</v>
          </cell>
          <cell r="K355">
            <v>10791.59</v>
          </cell>
          <cell r="L355">
            <v>10791.59</v>
          </cell>
          <cell r="M355">
            <v>10275.620000000001</v>
          </cell>
          <cell r="N355">
            <v>10129.415999999999</v>
          </cell>
          <cell r="O355">
            <v>10101.74</v>
          </cell>
        </row>
        <row r="356">
          <cell r="A356">
            <v>21687.040000000001</v>
          </cell>
          <cell r="B356">
            <v>15575.226000000001</v>
          </cell>
          <cell r="C356">
            <v>13222.39</v>
          </cell>
          <cell r="D356">
            <v>13061.89</v>
          </cell>
          <cell r="E356">
            <v>13061.89</v>
          </cell>
          <cell r="F356">
            <v>10821.156000000001</v>
          </cell>
          <cell r="G356">
            <v>10791.59</v>
          </cell>
          <cell r="H356">
            <v>10791.59</v>
          </cell>
          <cell r="I356">
            <v>10791.59</v>
          </cell>
          <cell r="J356">
            <v>10821.156000000001</v>
          </cell>
          <cell r="K356">
            <v>10791.59</v>
          </cell>
          <cell r="L356">
            <v>10791.59</v>
          </cell>
          <cell r="M356">
            <v>10275.620000000001</v>
          </cell>
          <cell r="N356">
            <v>10129.415999999999</v>
          </cell>
          <cell r="O356">
            <v>10101.74</v>
          </cell>
        </row>
        <row r="357">
          <cell r="A357">
            <v>21687.040000000001</v>
          </cell>
          <cell r="B357">
            <v>15575.226000000001</v>
          </cell>
          <cell r="C357">
            <v>13222.39</v>
          </cell>
          <cell r="D357">
            <v>13061.89</v>
          </cell>
          <cell r="E357">
            <v>13061.89</v>
          </cell>
          <cell r="F357">
            <v>10821.156000000001</v>
          </cell>
          <cell r="G357">
            <v>10791.59</v>
          </cell>
          <cell r="H357">
            <v>10791.59</v>
          </cell>
          <cell r="I357">
            <v>10791.59</v>
          </cell>
          <cell r="J357">
            <v>10821.156000000001</v>
          </cell>
          <cell r="K357">
            <v>10791.59</v>
          </cell>
          <cell r="L357">
            <v>10791.59</v>
          </cell>
          <cell r="M357">
            <v>10275.620000000001</v>
          </cell>
          <cell r="N357">
            <v>10129.415999999999</v>
          </cell>
          <cell r="O357">
            <v>10101.74</v>
          </cell>
        </row>
        <row r="358">
          <cell r="A358">
            <v>21687.040000000001</v>
          </cell>
          <cell r="B358">
            <v>15575.226000000001</v>
          </cell>
          <cell r="C358">
            <v>13222.39</v>
          </cell>
          <cell r="D358">
            <v>13061.89</v>
          </cell>
          <cell r="E358">
            <v>13061.89</v>
          </cell>
          <cell r="F358">
            <v>10821.156000000001</v>
          </cell>
          <cell r="G358">
            <v>10791.59</v>
          </cell>
          <cell r="H358">
            <v>10791.59</v>
          </cell>
          <cell r="I358">
            <v>10791.59</v>
          </cell>
          <cell r="J358">
            <v>10821.156000000001</v>
          </cell>
          <cell r="K358">
            <v>10791.59</v>
          </cell>
          <cell r="L358">
            <v>10791.59</v>
          </cell>
          <cell r="M358">
            <v>10275.620000000001</v>
          </cell>
          <cell r="N358">
            <v>10129.415999999999</v>
          </cell>
          <cell r="O358">
            <v>10101.74</v>
          </cell>
        </row>
        <row r="359">
          <cell r="A359">
            <v>21687.040000000001</v>
          </cell>
          <cell r="B359">
            <v>15575.226000000001</v>
          </cell>
          <cell r="C359">
            <v>13222.39</v>
          </cell>
          <cell r="D359">
            <v>13061.89</v>
          </cell>
          <cell r="E359">
            <v>13061.89</v>
          </cell>
          <cell r="F359">
            <v>10821.156000000001</v>
          </cell>
          <cell r="G359">
            <v>10791.59</v>
          </cell>
          <cell r="H359">
            <v>10791.59</v>
          </cell>
          <cell r="I359">
            <v>10791.59</v>
          </cell>
          <cell r="J359">
            <v>10821.156000000001</v>
          </cell>
          <cell r="K359">
            <v>10791.59</v>
          </cell>
          <cell r="L359">
            <v>10791.59</v>
          </cell>
          <cell r="M359">
            <v>10275.620000000001</v>
          </cell>
          <cell r="N359">
            <v>10129.415999999999</v>
          </cell>
          <cell r="O359">
            <v>10101.74</v>
          </cell>
        </row>
        <row r="360">
          <cell r="A360">
            <v>21687.040000000001</v>
          </cell>
          <cell r="B360">
            <v>15575.226000000001</v>
          </cell>
          <cell r="C360">
            <v>13222.39</v>
          </cell>
          <cell r="D360">
            <v>13061.89</v>
          </cell>
          <cell r="E360">
            <v>13061.89</v>
          </cell>
          <cell r="F360">
            <v>10821.156000000001</v>
          </cell>
          <cell r="G360">
            <v>10791.59</v>
          </cell>
          <cell r="H360">
            <v>10791.59</v>
          </cell>
          <cell r="I360">
            <v>10791.59</v>
          </cell>
          <cell r="J360">
            <v>10821.156000000001</v>
          </cell>
          <cell r="K360">
            <v>10791.59</v>
          </cell>
          <cell r="L360">
            <v>10791.59</v>
          </cell>
          <cell r="M360">
            <v>10275.620000000001</v>
          </cell>
          <cell r="N360">
            <v>10129.415999999999</v>
          </cell>
          <cell r="O360">
            <v>10101.74</v>
          </cell>
        </row>
        <row r="361">
          <cell r="A361">
            <v>21687.040000000001</v>
          </cell>
          <cell r="B361">
            <v>15575.226000000001</v>
          </cell>
          <cell r="C361">
            <v>13222.39</v>
          </cell>
          <cell r="D361">
            <v>13061.89</v>
          </cell>
          <cell r="E361">
            <v>13061.89</v>
          </cell>
          <cell r="F361">
            <v>10821.156000000001</v>
          </cell>
          <cell r="G361">
            <v>10791.59</v>
          </cell>
          <cell r="H361">
            <v>10791.59</v>
          </cell>
          <cell r="I361">
            <v>10791.59</v>
          </cell>
          <cell r="J361">
            <v>10821.156000000001</v>
          </cell>
          <cell r="K361">
            <v>10791.59</v>
          </cell>
          <cell r="L361">
            <v>10791.59</v>
          </cell>
          <cell r="M361">
            <v>10275.620000000001</v>
          </cell>
          <cell r="N361">
            <v>10129.415999999999</v>
          </cell>
          <cell r="O361">
            <v>10101.74</v>
          </cell>
        </row>
        <row r="362">
          <cell r="A362">
            <v>21687.040000000001</v>
          </cell>
          <cell r="B362">
            <v>15575.226000000001</v>
          </cell>
          <cell r="C362">
            <v>13222.39</v>
          </cell>
          <cell r="D362">
            <v>13061.89</v>
          </cell>
          <cell r="E362">
            <v>13061.89</v>
          </cell>
          <cell r="F362">
            <v>10821.156000000001</v>
          </cell>
          <cell r="G362">
            <v>10791.59</v>
          </cell>
          <cell r="H362">
            <v>10791.59</v>
          </cell>
          <cell r="I362">
            <v>10791.59</v>
          </cell>
          <cell r="J362">
            <v>10821.156000000001</v>
          </cell>
          <cell r="K362">
            <v>10791.59</v>
          </cell>
          <cell r="L362">
            <v>10791.59</v>
          </cell>
          <cell r="M362">
            <v>10275.620000000001</v>
          </cell>
          <cell r="N362">
            <v>10129.415999999999</v>
          </cell>
          <cell r="O362">
            <v>10101.74</v>
          </cell>
        </row>
        <row r="363">
          <cell r="A363">
            <v>21687.040000000001</v>
          </cell>
          <cell r="B363">
            <v>15575.226000000001</v>
          </cell>
          <cell r="C363">
            <v>13222.39</v>
          </cell>
          <cell r="D363">
            <v>13061.89</v>
          </cell>
          <cell r="E363">
            <v>13061.89</v>
          </cell>
          <cell r="F363">
            <v>10821.156000000001</v>
          </cell>
          <cell r="G363">
            <v>10791.59</v>
          </cell>
          <cell r="H363">
            <v>10791.59</v>
          </cell>
          <cell r="I363">
            <v>10791.59</v>
          </cell>
          <cell r="J363">
            <v>10821.156000000001</v>
          </cell>
          <cell r="K363">
            <v>10791.59</v>
          </cell>
          <cell r="L363">
            <v>10791.59</v>
          </cell>
          <cell r="M363">
            <v>10275.620000000001</v>
          </cell>
          <cell r="N363">
            <v>10129.415999999999</v>
          </cell>
          <cell r="O363">
            <v>10101.74</v>
          </cell>
        </row>
        <row r="364">
          <cell r="A364">
            <v>21687.040000000001</v>
          </cell>
          <cell r="B364">
            <v>15575.226000000001</v>
          </cell>
          <cell r="C364">
            <v>13222.39</v>
          </cell>
          <cell r="D364">
            <v>13061.89</v>
          </cell>
          <cell r="E364">
            <v>13061.89</v>
          </cell>
          <cell r="F364">
            <v>10821.156000000001</v>
          </cell>
          <cell r="G364">
            <v>10791.59</v>
          </cell>
          <cell r="H364">
            <v>10791.59</v>
          </cell>
          <cell r="I364">
            <v>10791.59</v>
          </cell>
          <cell r="J364">
            <v>10821.156000000001</v>
          </cell>
          <cell r="K364">
            <v>10791.59</v>
          </cell>
          <cell r="L364">
            <v>10791.59</v>
          </cell>
          <cell r="M364">
            <v>10275.620000000001</v>
          </cell>
          <cell r="N364">
            <v>10129.415999999999</v>
          </cell>
          <cell r="O364">
            <v>10101.74</v>
          </cell>
        </row>
        <row r="365">
          <cell r="A365">
            <v>21687.040000000001</v>
          </cell>
          <cell r="B365">
            <v>15575.226000000001</v>
          </cell>
          <cell r="C365">
            <v>13222.39</v>
          </cell>
          <cell r="D365">
            <v>13061.89</v>
          </cell>
          <cell r="E365">
            <v>13061.89</v>
          </cell>
          <cell r="F365">
            <v>10821.156000000001</v>
          </cell>
          <cell r="G365">
            <v>10791.59</v>
          </cell>
          <cell r="H365">
            <v>10791.59</v>
          </cell>
          <cell r="I365">
            <v>10791.59</v>
          </cell>
          <cell r="J365">
            <v>10821.156000000001</v>
          </cell>
          <cell r="K365">
            <v>10791.59</v>
          </cell>
          <cell r="L365">
            <v>10791.59</v>
          </cell>
          <cell r="M365">
            <v>10275.620000000001</v>
          </cell>
          <cell r="N365">
            <v>10129.415999999999</v>
          </cell>
          <cell r="O365">
            <v>10101.74</v>
          </cell>
        </row>
        <row r="366">
          <cell r="A366">
            <v>21687.040000000001</v>
          </cell>
          <cell r="B366">
            <v>15575.226000000001</v>
          </cell>
          <cell r="C366">
            <v>13222.39</v>
          </cell>
          <cell r="D366">
            <v>13061.89</v>
          </cell>
          <cell r="E366">
            <v>13061.89</v>
          </cell>
          <cell r="F366">
            <v>10821.156000000001</v>
          </cell>
          <cell r="G366">
            <v>10791.59</v>
          </cell>
          <cell r="H366">
            <v>10791.59</v>
          </cell>
          <cell r="I366">
            <v>10791.59</v>
          </cell>
          <cell r="J366">
            <v>10821.156000000001</v>
          </cell>
          <cell r="K366">
            <v>10791.59</v>
          </cell>
          <cell r="L366">
            <v>10791.59</v>
          </cell>
          <cell r="M366">
            <v>10275.620000000001</v>
          </cell>
          <cell r="N366">
            <v>10129.415999999999</v>
          </cell>
          <cell r="O366">
            <v>10101.74</v>
          </cell>
        </row>
        <row r="367">
          <cell r="A367">
            <v>21687.040000000001</v>
          </cell>
          <cell r="B367">
            <v>15575.226000000001</v>
          </cell>
          <cell r="C367">
            <v>13222.39</v>
          </cell>
          <cell r="D367">
            <v>13061.89</v>
          </cell>
          <cell r="E367">
            <v>13061.89</v>
          </cell>
          <cell r="F367">
            <v>10821.156000000001</v>
          </cell>
          <cell r="G367">
            <v>10791.59</v>
          </cell>
          <cell r="H367">
            <v>10791.59</v>
          </cell>
          <cell r="I367">
            <v>10791.59</v>
          </cell>
          <cell r="J367">
            <v>10821.156000000001</v>
          </cell>
          <cell r="K367">
            <v>10791.59</v>
          </cell>
          <cell r="L367">
            <v>10791.59</v>
          </cell>
          <cell r="M367">
            <v>10275.620000000001</v>
          </cell>
          <cell r="N367">
            <v>10129.415999999999</v>
          </cell>
          <cell r="O367">
            <v>10101.74</v>
          </cell>
        </row>
        <row r="368">
          <cell r="A368">
            <v>21687.040000000001</v>
          </cell>
          <cell r="B368">
            <v>15575.226000000001</v>
          </cell>
          <cell r="C368">
            <v>13222.39</v>
          </cell>
          <cell r="D368">
            <v>13061.89</v>
          </cell>
          <cell r="E368">
            <v>13061.89</v>
          </cell>
          <cell r="F368">
            <v>10821.156000000001</v>
          </cell>
          <cell r="G368">
            <v>10791.59</v>
          </cell>
          <cell r="H368">
            <v>10791.59</v>
          </cell>
          <cell r="I368">
            <v>10791.59</v>
          </cell>
          <cell r="J368">
            <v>10821.156000000001</v>
          </cell>
          <cell r="K368">
            <v>10791.59</v>
          </cell>
          <cell r="L368">
            <v>10791.59</v>
          </cell>
          <cell r="M368">
            <v>10275.620000000001</v>
          </cell>
          <cell r="N368">
            <v>10129.415999999999</v>
          </cell>
          <cell r="O368">
            <v>10101.74</v>
          </cell>
        </row>
        <row r="369">
          <cell r="A369">
            <v>21687.040000000001</v>
          </cell>
          <cell r="B369">
            <v>15575.226000000001</v>
          </cell>
          <cell r="C369">
            <v>13222.39</v>
          </cell>
          <cell r="D369">
            <v>13061.89</v>
          </cell>
          <cell r="E369">
            <v>13061.89</v>
          </cell>
          <cell r="F369">
            <v>10821.156000000001</v>
          </cell>
          <cell r="G369">
            <v>10791.59</v>
          </cell>
          <cell r="H369">
            <v>10791.59</v>
          </cell>
          <cell r="I369">
            <v>10791.59</v>
          </cell>
          <cell r="J369">
            <v>10821.156000000001</v>
          </cell>
          <cell r="K369">
            <v>10791.59</v>
          </cell>
          <cell r="L369">
            <v>10791.59</v>
          </cell>
          <cell r="M369">
            <v>10275.620000000001</v>
          </cell>
          <cell r="N369">
            <v>10129.415999999999</v>
          </cell>
          <cell r="O369">
            <v>10101.74</v>
          </cell>
        </row>
        <row r="370">
          <cell r="A370">
            <v>21687.040000000001</v>
          </cell>
          <cell r="B370">
            <v>15575.226000000001</v>
          </cell>
          <cell r="C370">
            <v>13222.39</v>
          </cell>
          <cell r="D370">
            <v>13061.89</v>
          </cell>
          <cell r="E370">
            <v>13061.89</v>
          </cell>
          <cell r="F370">
            <v>10821.156000000001</v>
          </cell>
          <cell r="G370">
            <v>10791.59</v>
          </cell>
          <cell r="H370">
            <v>10791.59</v>
          </cell>
          <cell r="I370">
            <v>10791.59</v>
          </cell>
          <cell r="J370">
            <v>10821.156000000001</v>
          </cell>
          <cell r="K370">
            <v>10791.59</v>
          </cell>
          <cell r="L370">
            <v>10791.59</v>
          </cell>
          <cell r="M370">
            <v>10275.620000000001</v>
          </cell>
          <cell r="N370">
            <v>10129.415999999999</v>
          </cell>
          <cell r="O370">
            <v>10101.74</v>
          </cell>
        </row>
        <row r="371">
          <cell r="A371">
            <v>21687.040000000001</v>
          </cell>
          <cell r="B371">
            <v>15575.226000000001</v>
          </cell>
          <cell r="C371">
            <v>13222.39</v>
          </cell>
          <cell r="D371">
            <v>13061.89</v>
          </cell>
          <cell r="E371">
            <v>13061.89</v>
          </cell>
          <cell r="F371">
            <v>10821.156000000001</v>
          </cell>
          <cell r="G371">
            <v>10791.59</v>
          </cell>
          <cell r="H371">
            <v>10791.59</v>
          </cell>
          <cell r="I371">
            <v>10791.59</v>
          </cell>
          <cell r="J371">
            <v>10821.156000000001</v>
          </cell>
          <cell r="K371">
            <v>10791.59</v>
          </cell>
          <cell r="L371">
            <v>10791.59</v>
          </cell>
          <cell r="M371">
            <v>10275.620000000001</v>
          </cell>
          <cell r="N371">
            <v>10129.415999999999</v>
          </cell>
          <cell r="O371">
            <v>10101.74</v>
          </cell>
        </row>
        <row r="372">
          <cell r="A372">
            <v>21687.040000000001</v>
          </cell>
          <cell r="B372">
            <v>15575.226000000001</v>
          </cell>
          <cell r="C372">
            <v>13222.39</v>
          </cell>
          <cell r="D372">
            <v>13061.89</v>
          </cell>
          <cell r="E372">
            <v>13061.89</v>
          </cell>
          <cell r="F372">
            <v>10821.156000000001</v>
          </cell>
          <cell r="G372">
            <v>10791.59</v>
          </cell>
          <cell r="H372">
            <v>10791.59</v>
          </cell>
          <cell r="I372">
            <v>10791.59</v>
          </cell>
          <cell r="J372">
            <v>10821.156000000001</v>
          </cell>
          <cell r="K372">
            <v>10791.59</v>
          </cell>
          <cell r="L372">
            <v>10791.59</v>
          </cell>
          <cell r="M372">
            <v>10275.620000000001</v>
          </cell>
          <cell r="N372">
            <v>10129.415999999999</v>
          </cell>
          <cell r="O372">
            <v>10101.74</v>
          </cell>
        </row>
        <row r="373">
          <cell r="A373">
            <v>21687.040000000001</v>
          </cell>
          <cell r="B373">
            <v>15575.226000000001</v>
          </cell>
          <cell r="C373">
            <v>13222.39</v>
          </cell>
          <cell r="D373">
            <v>13061.89</v>
          </cell>
          <cell r="E373">
            <v>13061.89</v>
          </cell>
          <cell r="F373">
            <v>10821.156000000001</v>
          </cell>
          <cell r="G373">
            <v>10791.59</v>
          </cell>
          <cell r="H373">
            <v>10791.59</v>
          </cell>
          <cell r="I373">
            <v>10791.59</v>
          </cell>
          <cell r="J373">
            <v>10821.156000000001</v>
          </cell>
          <cell r="K373">
            <v>10791.59</v>
          </cell>
          <cell r="L373">
            <v>10791.59</v>
          </cell>
          <cell r="M373">
            <v>10275.620000000001</v>
          </cell>
          <cell r="N373">
            <v>10129.415999999999</v>
          </cell>
          <cell r="O373">
            <v>10101.74</v>
          </cell>
        </row>
        <row r="374">
          <cell r="A374">
            <v>21687.040000000001</v>
          </cell>
          <cell r="B374">
            <v>15575.226000000001</v>
          </cell>
          <cell r="C374">
            <v>13222.39</v>
          </cell>
          <cell r="D374">
            <v>13061.89</v>
          </cell>
          <cell r="E374">
            <v>13061.89</v>
          </cell>
          <cell r="F374">
            <v>10821.156000000001</v>
          </cell>
          <cell r="G374">
            <v>10791.59</v>
          </cell>
          <cell r="H374">
            <v>10791.59</v>
          </cell>
          <cell r="I374">
            <v>10791.59</v>
          </cell>
          <cell r="J374">
            <v>10821.156000000001</v>
          </cell>
          <cell r="K374">
            <v>10791.59</v>
          </cell>
          <cell r="L374">
            <v>10791.59</v>
          </cell>
          <cell r="M374">
            <v>10275.620000000001</v>
          </cell>
          <cell r="N374">
            <v>10129.415999999999</v>
          </cell>
          <cell r="O374">
            <v>10101.74</v>
          </cell>
        </row>
        <row r="375">
          <cell r="A375">
            <v>21687.040000000001</v>
          </cell>
          <cell r="B375">
            <v>15575.226000000001</v>
          </cell>
          <cell r="C375">
            <v>13222.39</v>
          </cell>
          <cell r="D375">
            <v>13061.89</v>
          </cell>
          <cell r="E375">
            <v>13061.89</v>
          </cell>
          <cell r="F375">
            <v>10821.156000000001</v>
          </cell>
          <cell r="G375">
            <v>10791.59</v>
          </cell>
          <cell r="H375">
            <v>10791.59</v>
          </cell>
          <cell r="I375">
            <v>10791.59</v>
          </cell>
          <cell r="J375">
            <v>10821.156000000001</v>
          </cell>
          <cell r="K375">
            <v>10791.59</v>
          </cell>
          <cell r="L375">
            <v>10791.59</v>
          </cell>
          <cell r="M375">
            <v>10275.620000000001</v>
          </cell>
          <cell r="N375">
            <v>10129.415999999999</v>
          </cell>
          <cell r="O375">
            <v>10101.74</v>
          </cell>
        </row>
        <row r="376">
          <cell r="A376">
            <v>21687.040000000001</v>
          </cell>
          <cell r="B376">
            <v>15575.226000000001</v>
          </cell>
          <cell r="C376">
            <v>13222.39</v>
          </cell>
          <cell r="D376">
            <v>13061.89</v>
          </cell>
          <cell r="E376">
            <v>13061.89</v>
          </cell>
          <cell r="F376">
            <v>10821.156000000001</v>
          </cell>
          <cell r="G376">
            <v>10791.59</v>
          </cell>
          <cell r="H376">
            <v>10791.59</v>
          </cell>
          <cell r="I376">
            <v>10791.59</v>
          </cell>
          <cell r="J376">
            <v>10821.156000000001</v>
          </cell>
          <cell r="K376">
            <v>10791.59</v>
          </cell>
          <cell r="L376">
            <v>10791.59</v>
          </cell>
          <cell r="M376">
            <v>10275.620000000001</v>
          </cell>
          <cell r="N376">
            <v>10129.415999999999</v>
          </cell>
          <cell r="O376">
            <v>10101.74</v>
          </cell>
        </row>
        <row r="377">
          <cell r="A377">
            <v>21687.040000000001</v>
          </cell>
          <cell r="B377">
            <v>15575.226000000001</v>
          </cell>
          <cell r="C377">
            <v>13222.39</v>
          </cell>
          <cell r="D377">
            <v>13061.89</v>
          </cell>
          <cell r="E377">
            <v>13061.89</v>
          </cell>
          <cell r="F377">
            <v>10821.156000000001</v>
          </cell>
          <cell r="G377">
            <v>10791.59</v>
          </cell>
          <cell r="H377">
            <v>10791.59</v>
          </cell>
          <cell r="I377">
            <v>10791.59</v>
          </cell>
          <cell r="J377">
            <v>10821.156000000001</v>
          </cell>
          <cell r="K377">
            <v>10791.59</v>
          </cell>
          <cell r="L377">
            <v>10791.59</v>
          </cell>
          <cell r="M377">
            <v>10275.620000000001</v>
          </cell>
          <cell r="N377">
            <v>10129.415999999999</v>
          </cell>
          <cell r="O377">
            <v>10101.74</v>
          </cell>
        </row>
        <row r="378">
          <cell r="A378">
            <v>21687.040000000001</v>
          </cell>
          <cell r="B378">
            <v>15575.226000000001</v>
          </cell>
          <cell r="C378">
            <v>13222.39</v>
          </cell>
          <cell r="D378">
            <v>13061.89</v>
          </cell>
          <cell r="E378">
            <v>13061.89</v>
          </cell>
          <cell r="F378">
            <v>10821.156000000001</v>
          </cell>
          <cell r="G378">
            <v>10791.59</v>
          </cell>
          <cell r="H378">
            <v>10791.59</v>
          </cell>
          <cell r="I378">
            <v>10791.59</v>
          </cell>
          <cell r="J378">
            <v>10821.156000000001</v>
          </cell>
          <cell r="K378">
            <v>10791.59</v>
          </cell>
          <cell r="L378">
            <v>10791.59</v>
          </cell>
          <cell r="M378">
            <v>10275.620000000001</v>
          </cell>
          <cell r="N378">
            <v>10129.415999999999</v>
          </cell>
          <cell r="O378">
            <v>10101.74</v>
          </cell>
        </row>
        <row r="379">
          <cell r="A379">
            <v>21687.040000000001</v>
          </cell>
          <cell r="B379">
            <v>15575.226000000001</v>
          </cell>
          <cell r="C379">
            <v>13222.39</v>
          </cell>
          <cell r="D379">
            <v>13061.89</v>
          </cell>
          <cell r="E379">
            <v>13061.89</v>
          </cell>
          <cell r="F379">
            <v>10821.156000000001</v>
          </cell>
          <cell r="G379">
            <v>10791.59</v>
          </cell>
          <cell r="H379">
            <v>10791.59</v>
          </cell>
          <cell r="I379">
            <v>10791.59</v>
          </cell>
          <cell r="J379">
            <v>10821.156000000001</v>
          </cell>
          <cell r="K379">
            <v>10791.59</v>
          </cell>
          <cell r="L379">
            <v>10791.59</v>
          </cell>
          <cell r="M379">
            <v>10275.620000000001</v>
          </cell>
          <cell r="N379">
            <v>10129.415999999999</v>
          </cell>
          <cell r="O379">
            <v>10101.74</v>
          </cell>
        </row>
        <row r="380">
          <cell r="A380">
            <v>21687.040000000001</v>
          </cell>
          <cell r="B380">
            <v>15575.226000000001</v>
          </cell>
          <cell r="C380">
            <v>13222.39</v>
          </cell>
          <cell r="D380">
            <v>13061.89</v>
          </cell>
          <cell r="E380">
            <v>13061.89</v>
          </cell>
          <cell r="F380">
            <v>10821.156000000001</v>
          </cell>
          <cell r="G380">
            <v>10791.59</v>
          </cell>
          <cell r="H380">
            <v>10791.59</v>
          </cell>
          <cell r="I380">
            <v>10791.59</v>
          </cell>
          <cell r="J380">
            <v>10821.156000000001</v>
          </cell>
          <cell r="K380">
            <v>10791.59</v>
          </cell>
          <cell r="L380">
            <v>10791.59</v>
          </cell>
          <cell r="M380">
            <v>10275.620000000001</v>
          </cell>
          <cell r="N380">
            <v>10129.415999999999</v>
          </cell>
          <cell r="O380">
            <v>10101.74</v>
          </cell>
        </row>
        <row r="381">
          <cell r="A381">
            <v>21687.040000000001</v>
          </cell>
          <cell r="B381">
            <v>15575.226000000001</v>
          </cell>
          <cell r="C381">
            <v>13222.39</v>
          </cell>
          <cell r="D381">
            <v>13061.89</v>
          </cell>
          <cell r="E381">
            <v>13061.89</v>
          </cell>
          <cell r="F381">
            <v>10821.156000000001</v>
          </cell>
          <cell r="G381">
            <v>10791.59</v>
          </cell>
          <cell r="H381">
            <v>10791.59</v>
          </cell>
          <cell r="I381">
            <v>10791.59</v>
          </cell>
          <cell r="J381">
            <v>10821.156000000001</v>
          </cell>
          <cell r="K381">
            <v>10791.59</v>
          </cell>
          <cell r="L381">
            <v>10791.59</v>
          </cell>
          <cell r="M381">
            <v>10275.620000000001</v>
          </cell>
          <cell r="N381">
            <v>10129.415999999999</v>
          </cell>
          <cell r="O381">
            <v>10101.74</v>
          </cell>
        </row>
        <row r="382">
          <cell r="A382">
            <v>21687.040000000001</v>
          </cell>
          <cell r="B382">
            <v>15575.226000000001</v>
          </cell>
          <cell r="C382">
            <v>13222.39</v>
          </cell>
          <cell r="D382">
            <v>13061.89</v>
          </cell>
          <cell r="E382">
            <v>13061.89</v>
          </cell>
          <cell r="F382">
            <v>10821.156000000001</v>
          </cell>
          <cell r="G382">
            <v>10791.59</v>
          </cell>
          <cell r="H382">
            <v>10791.59</v>
          </cell>
          <cell r="I382">
            <v>10791.59</v>
          </cell>
          <cell r="J382">
            <v>10821.156000000001</v>
          </cell>
          <cell r="K382">
            <v>10791.59</v>
          </cell>
          <cell r="L382">
            <v>10791.59</v>
          </cell>
          <cell r="M382">
            <v>10275.620000000001</v>
          </cell>
          <cell r="N382">
            <v>10129.415999999999</v>
          </cell>
          <cell r="O382">
            <v>10101.74</v>
          </cell>
        </row>
        <row r="383">
          <cell r="A383">
            <v>21687.040000000001</v>
          </cell>
          <cell r="B383">
            <v>15575.226000000001</v>
          </cell>
          <cell r="C383">
            <v>13222.39</v>
          </cell>
          <cell r="D383">
            <v>13061.89</v>
          </cell>
          <cell r="E383">
            <v>13061.89</v>
          </cell>
          <cell r="F383">
            <v>10821.156000000001</v>
          </cell>
          <cell r="G383">
            <v>10791.59</v>
          </cell>
          <cell r="H383">
            <v>10791.59</v>
          </cell>
          <cell r="I383">
            <v>10791.59</v>
          </cell>
          <cell r="J383">
            <v>10821.156000000001</v>
          </cell>
          <cell r="K383">
            <v>10791.59</v>
          </cell>
          <cell r="L383">
            <v>10791.59</v>
          </cell>
          <cell r="M383">
            <v>10275.620000000001</v>
          </cell>
          <cell r="N383">
            <v>10129.415999999999</v>
          </cell>
          <cell r="O383">
            <v>10101.74</v>
          </cell>
        </row>
        <row r="384">
          <cell r="A384">
            <v>21687.040000000001</v>
          </cell>
          <cell r="B384">
            <v>15575.226000000001</v>
          </cell>
          <cell r="C384">
            <v>13222.39</v>
          </cell>
          <cell r="D384">
            <v>13061.89</v>
          </cell>
          <cell r="E384">
            <v>13061.89</v>
          </cell>
          <cell r="F384">
            <v>10821.156000000001</v>
          </cell>
          <cell r="G384">
            <v>10791.59</v>
          </cell>
          <cell r="H384">
            <v>10791.59</v>
          </cell>
          <cell r="I384">
            <v>10791.59</v>
          </cell>
          <cell r="J384">
            <v>10821.156000000001</v>
          </cell>
          <cell r="K384">
            <v>10791.59</v>
          </cell>
          <cell r="L384">
            <v>10791.59</v>
          </cell>
          <cell r="M384">
            <v>10275.620000000001</v>
          </cell>
          <cell r="N384">
            <v>10129.415999999999</v>
          </cell>
          <cell r="O384">
            <v>10101.74</v>
          </cell>
        </row>
        <row r="385">
          <cell r="A385">
            <v>21687.040000000001</v>
          </cell>
          <cell r="B385">
            <v>15575.226000000001</v>
          </cell>
          <cell r="C385">
            <v>13222.39</v>
          </cell>
          <cell r="D385">
            <v>13061.89</v>
          </cell>
          <cell r="E385">
            <v>13061.89</v>
          </cell>
          <cell r="F385">
            <v>10821.156000000001</v>
          </cell>
          <cell r="G385">
            <v>10791.59</v>
          </cell>
          <cell r="H385">
            <v>10791.59</v>
          </cell>
          <cell r="I385">
            <v>10791.59</v>
          </cell>
          <cell r="J385">
            <v>10821.156000000001</v>
          </cell>
          <cell r="K385">
            <v>10791.59</v>
          </cell>
          <cell r="L385">
            <v>10791.59</v>
          </cell>
          <cell r="M385">
            <v>10275.620000000001</v>
          </cell>
          <cell r="N385">
            <v>10129.415999999999</v>
          </cell>
          <cell r="O385">
            <v>10101.74</v>
          </cell>
        </row>
        <row r="386">
          <cell r="A386">
            <v>21687.040000000001</v>
          </cell>
          <cell r="B386">
            <v>15575.226000000001</v>
          </cell>
          <cell r="C386">
            <v>13222.39</v>
          </cell>
          <cell r="D386">
            <v>13061.89</v>
          </cell>
          <cell r="E386">
            <v>13061.89</v>
          </cell>
          <cell r="F386">
            <v>10821.156000000001</v>
          </cell>
          <cell r="G386">
            <v>10791.59</v>
          </cell>
          <cell r="H386">
            <v>10791.59</v>
          </cell>
          <cell r="I386">
            <v>10791.59</v>
          </cell>
          <cell r="J386">
            <v>10821.156000000001</v>
          </cell>
          <cell r="K386">
            <v>10791.59</v>
          </cell>
          <cell r="L386">
            <v>10791.59</v>
          </cell>
          <cell r="M386">
            <v>10275.620000000001</v>
          </cell>
          <cell r="N386">
            <v>10129.415999999999</v>
          </cell>
          <cell r="O386">
            <v>10101.74</v>
          </cell>
        </row>
        <row r="387">
          <cell r="A387">
            <v>21687.040000000001</v>
          </cell>
          <cell r="B387">
            <v>15575.226000000001</v>
          </cell>
          <cell r="C387">
            <v>13222.39</v>
          </cell>
          <cell r="D387">
            <v>13061.89</v>
          </cell>
          <cell r="E387">
            <v>13061.89</v>
          </cell>
          <cell r="F387">
            <v>10821.156000000001</v>
          </cell>
          <cell r="G387">
            <v>10791.59</v>
          </cell>
          <cell r="H387">
            <v>10791.59</v>
          </cell>
          <cell r="I387">
            <v>10791.59</v>
          </cell>
          <cell r="J387">
            <v>10821.156000000001</v>
          </cell>
          <cell r="K387">
            <v>10791.59</v>
          </cell>
          <cell r="L387">
            <v>10791.59</v>
          </cell>
          <cell r="M387">
            <v>10275.620000000001</v>
          </cell>
          <cell r="N387">
            <v>10129.415999999999</v>
          </cell>
          <cell r="O387">
            <v>10101.74</v>
          </cell>
        </row>
        <row r="388">
          <cell r="A388">
            <v>21687.040000000001</v>
          </cell>
          <cell r="B388">
            <v>15575.226000000001</v>
          </cell>
          <cell r="C388">
            <v>13222.39</v>
          </cell>
          <cell r="D388">
            <v>13061.89</v>
          </cell>
          <cell r="E388">
            <v>13061.89</v>
          </cell>
          <cell r="F388">
            <v>10821.156000000001</v>
          </cell>
          <cell r="G388">
            <v>10791.59</v>
          </cell>
          <cell r="H388">
            <v>10791.59</v>
          </cell>
          <cell r="I388">
            <v>10791.59</v>
          </cell>
          <cell r="J388">
            <v>10821.156000000001</v>
          </cell>
          <cell r="K388">
            <v>10791.59</v>
          </cell>
          <cell r="L388">
            <v>10791.59</v>
          </cell>
          <cell r="M388">
            <v>10275.620000000001</v>
          </cell>
          <cell r="N388">
            <v>10129.415999999999</v>
          </cell>
          <cell r="O388">
            <v>10101.74</v>
          </cell>
        </row>
        <row r="389">
          <cell r="A389">
            <v>21687.040000000001</v>
          </cell>
          <cell r="B389">
            <v>15575.226000000001</v>
          </cell>
          <cell r="C389">
            <v>13222.39</v>
          </cell>
          <cell r="D389">
            <v>13061.89</v>
          </cell>
          <cell r="E389">
            <v>13061.89</v>
          </cell>
          <cell r="F389">
            <v>10821.156000000001</v>
          </cell>
          <cell r="G389">
            <v>10791.59</v>
          </cell>
          <cell r="H389">
            <v>10791.59</v>
          </cell>
          <cell r="I389">
            <v>10791.59</v>
          </cell>
          <cell r="J389">
            <v>10821.156000000001</v>
          </cell>
          <cell r="K389">
            <v>10791.59</v>
          </cell>
          <cell r="L389">
            <v>10791.59</v>
          </cell>
          <cell r="M389">
            <v>10275.620000000001</v>
          </cell>
          <cell r="N389">
            <v>10129.415999999999</v>
          </cell>
          <cell r="O389">
            <v>10101.74</v>
          </cell>
        </row>
        <row r="390">
          <cell r="A390">
            <v>21687.040000000001</v>
          </cell>
          <cell r="B390">
            <v>15575.226000000001</v>
          </cell>
          <cell r="C390">
            <v>13222.39</v>
          </cell>
          <cell r="D390">
            <v>13061.89</v>
          </cell>
          <cell r="E390">
            <v>13061.89</v>
          </cell>
          <cell r="F390">
            <v>10821.156000000001</v>
          </cell>
          <cell r="G390">
            <v>10791.59</v>
          </cell>
          <cell r="H390">
            <v>10791.59</v>
          </cell>
          <cell r="I390">
            <v>10791.59</v>
          </cell>
          <cell r="J390">
            <v>10821.156000000001</v>
          </cell>
          <cell r="K390">
            <v>10791.59</v>
          </cell>
          <cell r="L390">
            <v>10791.59</v>
          </cell>
          <cell r="M390">
            <v>10275.620000000001</v>
          </cell>
          <cell r="N390">
            <v>10129.415999999999</v>
          </cell>
          <cell r="O390">
            <v>10101.74</v>
          </cell>
        </row>
        <row r="391">
          <cell r="A391">
            <v>21687.040000000001</v>
          </cell>
          <cell r="B391">
            <v>15575.226000000001</v>
          </cell>
          <cell r="C391">
            <v>13222.39</v>
          </cell>
          <cell r="D391">
            <v>13061.89</v>
          </cell>
          <cell r="E391">
            <v>13061.89</v>
          </cell>
          <cell r="F391">
            <v>10821.156000000001</v>
          </cell>
          <cell r="G391">
            <v>10791.59</v>
          </cell>
          <cell r="H391">
            <v>10791.59</v>
          </cell>
          <cell r="I391">
            <v>10791.59</v>
          </cell>
          <cell r="J391">
            <v>10821.156000000001</v>
          </cell>
          <cell r="K391">
            <v>10791.59</v>
          </cell>
          <cell r="L391">
            <v>10791.59</v>
          </cell>
          <cell r="M391">
            <v>10275.620000000001</v>
          </cell>
          <cell r="N391">
            <v>10129.415999999999</v>
          </cell>
          <cell r="O391">
            <v>10101.74</v>
          </cell>
        </row>
        <row r="392">
          <cell r="A392">
            <v>21687.040000000001</v>
          </cell>
          <cell r="B392">
            <v>15575.226000000001</v>
          </cell>
          <cell r="C392">
            <v>13222.39</v>
          </cell>
          <cell r="D392">
            <v>13061.89</v>
          </cell>
          <cell r="E392">
            <v>13061.89</v>
          </cell>
          <cell r="F392">
            <v>10821.156000000001</v>
          </cell>
          <cell r="G392">
            <v>10791.59</v>
          </cell>
          <cell r="H392">
            <v>10791.59</v>
          </cell>
          <cell r="I392">
            <v>10791.59</v>
          </cell>
          <cell r="J392">
            <v>10821.156000000001</v>
          </cell>
          <cell r="K392">
            <v>10791.59</v>
          </cell>
          <cell r="L392">
            <v>10791.59</v>
          </cell>
          <cell r="M392">
            <v>10275.620000000001</v>
          </cell>
          <cell r="N392">
            <v>10129.415999999999</v>
          </cell>
          <cell r="O392">
            <v>10101.74</v>
          </cell>
        </row>
        <row r="393">
          <cell r="A393">
            <v>21687.040000000001</v>
          </cell>
          <cell r="B393">
            <v>15575.226000000001</v>
          </cell>
          <cell r="C393">
            <v>13222.39</v>
          </cell>
          <cell r="D393">
            <v>13061.89</v>
          </cell>
          <cell r="E393">
            <v>13061.89</v>
          </cell>
          <cell r="F393">
            <v>10821.156000000001</v>
          </cell>
          <cell r="G393">
            <v>10791.59</v>
          </cell>
          <cell r="H393">
            <v>10791.59</v>
          </cell>
          <cell r="I393">
            <v>10791.59</v>
          </cell>
          <cell r="J393">
            <v>10821.156000000001</v>
          </cell>
          <cell r="K393">
            <v>10791.59</v>
          </cell>
          <cell r="L393">
            <v>10791.59</v>
          </cell>
          <cell r="M393">
            <v>10275.620000000001</v>
          </cell>
          <cell r="N393">
            <v>10129.415999999999</v>
          </cell>
          <cell r="O393">
            <v>10101.74</v>
          </cell>
        </row>
        <row r="394">
          <cell r="A394">
            <v>21687.040000000001</v>
          </cell>
          <cell r="B394">
            <v>15575.226000000001</v>
          </cell>
          <cell r="C394">
            <v>13222.39</v>
          </cell>
          <cell r="D394">
            <v>13061.89</v>
          </cell>
          <cell r="E394">
            <v>13061.89</v>
          </cell>
          <cell r="F394">
            <v>10821.156000000001</v>
          </cell>
          <cell r="G394">
            <v>10791.59</v>
          </cell>
          <cell r="H394">
            <v>10791.59</v>
          </cell>
          <cell r="I394">
            <v>10791.59</v>
          </cell>
          <cell r="J394">
            <v>10821.156000000001</v>
          </cell>
          <cell r="K394">
            <v>10791.59</v>
          </cell>
          <cell r="L394">
            <v>10791.59</v>
          </cell>
          <cell r="M394">
            <v>10275.620000000001</v>
          </cell>
          <cell r="N394">
            <v>10129.415999999999</v>
          </cell>
          <cell r="O394">
            <v>10101.74</v>
          </cell>
        </row>
        <row r="395">
          <cell r="A395">
            <v>21687.040000000001</v>
          </cell>
          <cell r="B395">
            <v>15575.226000000001</v>
          </cell>
          <cell r="C395">
            <v>13222.39</v>
          </cell>
          <cell r="D395">
            <v>13061.89</v>
          </cell>
          <cell r="E395">
            <v>13061.89</v>
          </cell>
          <cell r="F395">
            <v>10821.156000000001</v>
          </cell>
          <cell r="G395">
            <v>10791.59</v>
          </cell>
          <cell r="H395">
            <v>10791.59</v>
          </cell>
          <cell r="I395">
            <v>10791.59</v>
          </cell>
          <cell r="J395">
            <v>10821.156000000001</v>
          </cell>
          <cell r="K395">
            <v>10791.59</v>
          </cell>
          <cell r="L395">
            <v>10791.59</v>
          </cell>
          <cell r="M395">
            <v>10275.620000000001</v>
          </cell>
          <cell r="N395">
            <v>10129.415999999999</v>
          </cell>
          <cell r="O395">
            <v>10101.74</v>
          </cell>
        </row>
        <row r="396">
          <cell r="A396">
            <v>21687.040000000001</v>
          </cell>
          <cell r="B396">
            <v>15575.226000000001</v>
          </cell>
          <cell r="C396">
            <v>13222.39</v>
          </cell>
          <cell r="D396">
            <v>13061.89</v>
          </cell>
          <cell r="E396">
            <v>13061.89</v>
          </cell>
          <cell r="F396">
            <v>10821.156000000001</v>
          </cell>
          <cell r="G396">
            <v>10791.59</v>
          </cell>
          <cell r="H396">
            <v>10791.59</v>
          </cell>
          <cell r="I396">
            <v>10791.59</v>
          </cell>
          <cell r="J396">
            <v>10821.156000000001</v>
          </cell>
          <cell r="K396">
            <v>10791.59</v>
          </cell>
          <cell r="L396">
            <v>10791.59</v>
          </cell>
          <cell r="M396">
            <v>10275.620000000001</v>
          </cell>
          <cell r="N396">
            <v>10129.415999999999</v>
          </cell>
          <cell r="O396">
            <v>10101.74</v>
          </cell>
        </row>
        <row r="397">
          <cell r="A397">
            <v>21687.040000000001</v>
          </cell>
          <cell r="B397">
            <v>15575.226000000001</v>
          </cell>
          <cell r="C397">
            <v>13222.39</v>
          </cell>
          <cell r="D397">
            <v>13061.89</v>
          </cell>
          <cell r="E397">
            <v>13061.89</v>
          </cell>
          <cell r="F397">
            <v>10821.156000000001</v>
          </cell>
          <cell r="G397">
            <v>10791.59</v>
          </cell>
          <cell r="H397">
            <v>10791.59</v>
          </cell>
          <cell r="I397">
            <v>10791.59</v>
          </cell>
          <cell r="J397">
            <v>10821.156000000001</v>
          </cell>
          <cell r="K397">
            <v>10791.59</v>
          </cell>
          <cell r="L397">
            <v>10791.59</v>
          </cell>
          <cell r="M397">
            <v>10275.620000000001</v>
          </cell>
          <cell r="N397">
            <v>10129.415999999999</v>
          </cell>
          <cell r="O397">
            <v>10101.74</v>
          </cell>
        </row>
        <row r="398">
          <cell r="A398">
            <v>21687.040000000001</v>
          </cell>
          <cell r="B398">
            <v>15575.226000000001</v>
          </cell>
          <cell r="C398">
            <v>13222.39</v>
          </cell>
          <cell r="D398">
            <v>13061.89</v>
          </cell>
          <cell r="E398">
            <v>13061.89</v>
          </cell>
          <cell r="F398">
            <v>10821.156000000001</v>
          </cell>
          <cell r="G398">
            <v>10791.59</v>
          </cell>
          <cell r="H398">
            <v>10791.59</v>
          </cell>
          <cell r="I398">
            <v>10791.59</v>
          </cell>
          <cell r="J398">
            <v>10821.156000000001</v>
          </cell>
          <cell r="K398">
            <v>10791.59</v>
          </cell>
          <cell r="L398">
            <v>10791.59</v>
          </cell>
          <cell r="M398">
            <v>10275.620000000001</v>
          </cell>
          <cell r="N398">
            <v>10129.415999999999</v>
          </cell>
          <cell r="O398">
            <v>10101.74</v>
          </cell>
        </row>
        <row r="399">
          <cell r="A399">
            <v>21687.040000000001</v>
          </cell>
          <cell r="B399">
            <v>15575.226000000001</v>
          </cell>
          <cell r="C399">
            <v>13222.39</v>
          </cell>
          <cell r="D399">
            <v>13061.89</v>
          </cell>
          <cell r="E399">
            <v>13061.89</v>
          </cell>
          <cell r="F399">
            <v>10821.156000000001</v>
          </cell>
          <cell r="G399">
            <v>10791.59</v>
          </cell>
          <cell r="H399">
            <v>10791.59</v>
          </cell>
          <cell r="I399">
            <v>10791.59</v>
          </cell>
          <cell r="J399">
            <v>10821.156000000001</v>
          </cell>
          <cell r="K399">
            <v>10791.59</v>
          </cell>
          <cell r="L399">
            <v>10791.59</v>
          </cell>
          <cell r="M399">
            <v>10275.620000000001</v>
          </cell>
          <cell r="N399">
            <v>10129.415999999999</v>
          </cell>
          <cell r="O399">
            <v>10101.74</v>
          </cell>
        </row>
        <row r="400">
          <cell r="A400">
            <v>21687.040000000001</v>
          </cell>
          <cell r="B400">
            <v>15575.226000000001</v>
          </cell>
          <cell r="C400">
            <v>13222.39</v>
          </cell>
          <cell r="D400">
            <v>13061.89</v>
          </cell>
          <cell r="E400">
            <v>13061.89</v>
          </cell>
          <cell r="F400">
            <v>10821.156000000001</v>
          </cell>
          <cell r="G400">
            <v>10791.59</v>
          </cell>
          <cell r="H400">
            <v>10791.59</v>
          </cell>
          <cell r="I400">
            <v>10791.59</v>
          </cell>
          <cell r="J400">
            <v>10821.156000000001</v>
          </cell>
          <cell r="K400">
            <v>10791.59</v>
          </cell>
          <cell r="L400">
            <v>10791.59</v>
          </cell>
          <cell r="M400">
            <v>10275.620000000001</v>
          </cell>
          <cell r="N400">
            <v>10129.415999999999</v>
          </cell>
          <cell r="O400">
            <v>10101.74</v>
          </cell>
        </row>
        <row r="401">
          <cell r="A401">
            <v>21687.040000000001</v>
          </cell>
          <cell r="B401">
            <v>15575.226000000001</v>
          </cell>
          <cell r="C401">
            <v>13222.39</v>
          </cell>
          <cell r="D401">
            <v>13061.89</v>
          </cell>
          <cell r="E401">
            <v>13061.89</v>
          </cell>
          <cell r="F401">
            <v>10821.156000000001</v>
          </cell>
          <cell r="G401">
            <v>10791.59</v>
          </cell>
          <cell r="H401">
            <v>10791.59</v>
          </cell>
          <cell r="I401">
            <v>10791.59</v>
          </cell>
          <cell r="J401">
            <v>10821.156000000001</v>
          </cell>
          <cell r="K401">
            <v>10791.59</v>
          </cell>
          <cell r="L401">
            <v>10791.59</v>
          </cell>
          <cell r="M401">
            <v>10275.620000000001</v>
          </cell>
          <cell r="N401">
            <v>10129.415999999999</v>
          </cell>
          <cell r="O401">
            <v>10101.74</v>
          </cell>
        </row>
        <row r="402">
          <cell r="A402">
            <v>21687.040000000001</v>
          </cell>
          <cell r="B402">
            <v>15575.226000000001</v>
          </cell>
          <cell r="C402">
            <v>13222.39</v>
          </cell>
          <cell r="D402">
            <v>13061.89</v>
          </cell>
          <cell r="E402">
            <v>13061.89</v>
          </cell>
          <cell r="F402">
            <v>10821.156000000001</v>
          </cell>
          <cell r="G402">
            <v>10791.59</v>
          </cell>
          <cell r="H402">
            <v>10791.59</v>
          </cell>
          <cell r="I402">
            <v>10791.59</v>
          </cell>
          <cell r="J402">
            <v>10821.156000000001</v>
          </cell>
          <cell r="K402">
            <v>10791.59</v>
          </cell>
          <cell r="L402">
            <v>10791.59</v>
          </cell>
          <cell r="M402">
            <v>10275.620000000001</v>
          </cell>
          <cell r="N402">
            <v>10129.415999999999</v>
          </cell>
          <cell r="O402">
            <v>10101.74</v>
          </cell>
        </row>
        <row r="403">
          <cell r="A403">
            <v>21687.040000000001</v>
          </cell>
          <cell r="B403">
            <v>15575.226000000001</v>
          </cell>
          <cell r="C403">
            <v>13222.39</v>
          </cell>
          <cell r="D403">
            <v>13061.89</v>
          </cell>
          <cell r="E403">
            <v>13061.89</v>
          </cell>
          <cell r="F403">
            <v>10821.156000000001</v>
          </cell>
          <cell r="G403">
            <v>10791.59</v>
          </cell>
          <cell r="H403">
            <v>10791.59</v>
          </cell>
          <cell r="I403">
            <v>10791.59</v>
          </cell>
          <cell r="J403">
            <v>10821.156000000001</v>
          </cell>
          <cell r="K403">
            <v>10791.59</v>
          </cell>
          <cell r="L403">
            <v>10791.59</v>
          </cell>
          <cell r="M403">
            <v>10275.620000000001</v>
          </cell>
          <cell r="N403">
            <v>10129.415999999999</v>
          </cell>
          <cell r="O403">
            <v>10101.74</v>
          </cell>
        </row>
        <row r="404">
          <cell r="A404">
            <v>21687.040000000001</v>
          </cell>
          <cell r="B404">
            <v>15575.226000000001</v>
          </cell>
          <cell r="C404">
            <v>13222.39</v>
          </cell>
          <cell r="D404">
            <v>13061.89</v>
          </cell>
          <cell r="E404">
            <v>13061.89</v>
          </cell>
          <cell r="F404">
            <v>10821.156000000001</v>
          </cell>
          <cell r="G404">
            <v>10791.59</v>
          </cell>
          <cell r="H404">
            <v>10791.59</v>
          </cell>
          <cell r="I404">
            <v>10791.59</v>
          </cell>
          <cell r="J404">
            <v>10821.156000000001</v>
          </cell>
          <cell r="K404">
            <v>10791.59</v>
          </cell>
          <cell r="L404">
            <v>10791.59</v>
          </cell>
          <cell r="M404">
            <v>10275.620000000001</v>
          </cell>
          <cell r="N404">
            <v>10129.415999999999</v>
          </cell>
          <cell r="O404">
            <v>10101.74</v>
          </cell>
        </row>
        <row r="405">
          <cell r="A405">
            <v>21687.040000000001</v>
          </cell>
          <cell r="B405">
            <v>15575.226000000001</v>
          </cell>
          <cell r="C405">
            <v>13222.39</v>
          </cell>
          <cell r="D405">
            <v>13061.89</v>
          </cell>
          <cell r="E405">
            <v>13061.89</v>
          </cell>
          <cell r="F405">
            <v>10821.156000000001</v>
          </cell>
          <cell r="G405">
            <v>10791.59</v>
          </cell>
          <cell r="H405">
            <v>10791.59</v>
          </cell>
          <cell r="I405">
            <v>10791.59</v>
          </cell>
          <cell r="J405">
            <v>10821.156000000001</v>
          </cell>
          <cell r="K405">
            <v>10791.59</v>
          </cell>
          <cell r="L405">
            <v>10791.59</v>
          </cell>
          <cell r="M405">
            <v>10275.620000000001</v>
          </cell>
          <cell r="N405">
            <v>10129.415999999999</v>
          </cell>
          <cell r="O405">
            <v>10101.74</v>
          </cell>
        </row>
        <row r="406">
          <cell r="A406">
            <v>21687.040000000001</v>
          </cell>
          <cell r="B406">
            <v>15575.226000000001</v>
          </cell>
          <cell r="C406">
            <v>13222.39</v>
          </cell>
          <cell r="D406">
            <v>13061.89</v>
          </cell>
          <cell r="E406">
            <v>13061.89</v>
          </cell>
          <cell r="F406">
            <v>10821.156000000001</v>
          </cell>
          <cell r="G406">
            <v>10791.59</v>
          </cell>
          <cell r="H406">
            <v>10791.59</v>
          </cell>
          <cell r="I406">
            <v>10791.59</v>
          </cell>
          <cell r="J406">
            <v>10821.156000000001</v>
          </cell>
          <cell r="K406">
            <v>10791.59</v>
          </cell>
          <cell r="L406">
            <v>10791.59</v>
          </cell>
          <cell r="M406">
            <v>10275.620000000001</v>
          </cell>
          <cell r="N406">
            <v>10129.415999999999</v>
          </cell>
          <cell r="O406">
            <v>10101.74</v>
          </cell>
        </row>
        <row r="407">
          <cell r="A407">
            <v>21687.040000000001</v>
          </cell>
          <cell r="B407">
            <v>15575.226000000001</v>
          </cell>
          <cell r="C407">
            <v>13222.39</v>
          </cell>
          <cell r="D407">
            <v>13061.89</v>
          </cell>
          <cell r="E407">
            <v>13061.89</v>
          </cell>
          <cell r="F407">
            <v>10821.156000000001</v>
          </cell>
          <cell r="G407">
            <v>10791.59</v>
          </cell>
          <cell r="H407">
            <v>10791.59</v>
          </cell>
          <cell r="I407">
            <v>10791.59</v>
          </cell>
          <cell r="J407">
            <v>10821.156000000001</v>
          </cell>
          <cell r="K407">
            <v>10791.59</v>
          </cell>
          <cell r="L407">
            <v>10791.59</v>
          </cell>
          <cell r="M407">
            <v>10275.620000000001</v>
          </cell>
          <cell r="N407">
            <v>10129.415999999999</v>
          </cell>
          <cell r="O407">
            <v>10101.74</v>
          </cell>
        </row>
        <row r="408">
          <cell r="A408">
            <v>21687.040000000001</v>
          </cell>
          <cell r="B408">
            <v>15575.226000000001</v>
          </cell>
          <cell r="C408">
            <v>13222.39</v>
          </cell>
          <cell r="D408">
            <v>13061.89</v>
          </cell>
          <cell r="E408">
            <v>13061.89</v>
          </cell>
          <cell r="F408">
            <v>10821.156000000001</v>
          </cell>
          <cell r="G408">
            <v>10791.59</v>
          </cell>
          <cell r="H408">
            <v>10791.59</v>
          </cell>
          <cell r="I408">
            <v>10791.59</v>
          </cell>
          <cell r="J408">
            <v>10821.156000000001</v>
          </cell>
          <cell r="K408">
            <v>10791.59</v>
          </cell>
          <cell r="L408">
            <v>10791.59</v>
          </cell>
          <cell r="M408">
            <v>10275.620000000001</v>
          </cell>
          <cell r="N408">
            <v>10129.415999999999</v>
          </cell>
          <cell r="O408">
            <v>10101.74</v>
          </cell>
        </row>
        <row r="409">
          <cell r="A409">
            <v>21687.040000000001</v>
          </cell>
          <cell r="B409">
            <v>15575.226000000001</v>
          </cell>
          <cell r="C409">
            <v>13222.39</v>
          </cell>
          <cell r="D409">
            <v>13061.89</v>
          </cell>
          <cell r="E409">
            <v>13061.89</v>
          </cell>
          <cell r="F409">
            <v>10821.156000000001</v>
          </cell>
          <cell r="G409">
            <v>10791.59</v>
          </cell>
          <cell r="H409">
            <v>10791.59</v>
          </cell>
          <cell r="I409">
            <v>10791.59</v>
          </cell>
          <cell r="J409">
            <v>10821.156000000001</v>
          </cell>
          <cell r="K409">
            <v>10791.59</v>
          </cell>
          <cell r="L409">
            <v>10791.59</v>
          </cell>
          <cell r="M409">
            <v>10275.620000000001</v>
          </cell>
          <cell r="N409">
            <v>10129.415999999999</v>
          </cell>
          <cell r="O409">
            <v>10101.74</v>
          </cell>
        </row>
        <row r="410">
          <cell r="A410">
            <v>21687.040000000001</v>
          </cell>
          <cell r="B410">
            <v>15575.226000000001</v>
          </cell>
          <cell r="C410">
            <v>13222.39</v>
          </cell>
          <cell r="D410">
            <v>13061.89</v>
          </cell>
          <cell r="E410">
            <v>13061.89</v>
          </cell>
          <cell r="F410">
            <v>10821.156000000001</v>
          </cell>
          <cell r="G410">
            <v>10791.59</v>
          </cell>
          <cell r="H410">
            <v>10791.59</v>
          </cell>
          <cell r="I410">
            <v>10791.59</v>
          </cell>
          <cell r="J410">
            <v>10821.156000000001</v>
          </cell>
          <cell r="K410">
            <v>10791.59</v>
          </cell>
          <cell r="L410">
            <v>10791.59</v>
          </cell>
          <cell r="M410">
            <v>10275.620000000001</v>
          </cell>
          <cell r="N410">
            <v>10129.415999999999</v>
          </cell>
          <cell r="O410">
            <v>10101.74</v>
          </cell>
        </row>
        <row r="411">
          <cell r="A411">
            <v>21687.040000000001</v>
          </cell>
          <cell r="B411">
            <v>15575.226000000001</v>
          </cell>
          <cell r="C411">
            <v>13222.39</v>
          </cell>
          <cell r="D411">
            <v>13061.89</v>
          </cell>
          <cell r="E411">
            <v>13061.89</v>
          </cell>
          <cell r="F411">
            <v>10821.156000000001</v>
          </cell>
          <cell r="G411">
            <v>10791.59</v>
          </cell>
          <cell r="H411">
            <v>10791.59</v>
          </cell>
          <cell r="I411">
            <v>10791.59</v>
          </cell>
          <cell r="J411">
            <v>10821.156000000001</v>
          </cell>
          <cell r="K411">
            <v>10791.59</v>
          </cell>
          <cell r="L411">
            <v>10791.59</v>
          </cell>
          <cell r="M411">
            <v>10275.620000000001</v>
          </cell>
          <cell r="N411">
            <v>10129.415999999999</v>
          </cell>
          <cell r="O411">
            <v>10101.74</v>
          </cell>
        </row>
        <row r="412">
          <cell r="A412">
            <v>21687.040000000001</v>
          </cell>
          <cell r="B412">
            <v>15575.226000000001</v>
          </cell>
          <cell r="C412">
            <v>13222.39</v>
          </cell>
          <cell r="D412">
            <v>13061.89</v>
          </cell>
          <cell r="E412">
            <v>13061.89</v>
          </cell>
          <cell r="F412">
            <v>10821.156000000001</v>
          </cell>
          <cell r="G412">
            <v>10791.59</v>
          </cell>
          <cell r="H412">
            <v>10791.59</v>
          </cell>
          <cell r="I412">
            <v>10791.59</v>
          </cell>
          <cell r="J412">
            <v>10821.156000000001</v>
          </cell>
          <cell r="K412">
            <v>10791.59</v>
          </cell>
          <cell r="L412">
            <v>10791.59</v>
          </cell>
          <cell r="M412">
            <v>10275.620000000001</v>
          </cell>
          <cell r="N412">
            <v>10129.415999999999</v>
          </cell>
          <cell r="O412">
            <v>10101.74</v>
          </cell>
        </row>
        <row r="413">
          <cell r="A413">
            <v>21687.040000000001</v>
          </cell>
          <cell r="B413">
            <v>15575.226000000001</v>
          </cell>
          <cell r="C413">
            <v>13222.39</v>
          </cell>
          <cell r="D413">
            <v>13061.89</v>
          </cell>
          <cell r="E413">
            <v>13061.89</v>
          </cell>
          <cell r="F413">
            <v>10821.156000000001</v>
          </cell>
          <cell r="G413">
            <v>10791.59</v>
          </cell>
          <cell r="H413">
            <v>10791.59</v>
          </cell>
          <cell r="I413">
            <v>10791.59</v>
          </cell>
          <cell r="J413">
            <v>10821.156000000001</v>
          </cell>
          <cell r="K413">
            <v>10791.59</v>
          </cell>
          <cell r="L413">
            <v>10791.59</v>
          </cell>
          <cell r="M413">
            <v>10275.620000000001</v>
          </cell>
          <cell r="N413">
            <v>10129.415999999999</v>
          </cell>
          <cell r="O413">
            <v>10101.74</v>
          </cell>
        </row>
        <row r="414">
          <cell r="A414">
            <v>21687.040000000001</v>
          </cell>
          <cell r="B414">
            <v>15575.226000000001</v>
          </cell>
          <cell r="C414">
            <v>13222.39</v>
          </cell>
          <cell r="D414">
            <v>13061.89</v>
          </cell>
          <cell r="E414">
            <v>13061.89</v>
          </cell>
          <cell r="F414">
            <v>10821.156000000001</v>
          </cell>
          <cell r="G414">
            <v>10791.59</v>
          </cell>
          <cell r="H414">
            <v>10791.59</v>
          </cell>
          <cell r="I414">
            <v>10791.59</v>
          </cell>
          <cell r="J414">
            <v>10821.156000000001</v>
          </cell>
          <cell r="K414">
            <v>10791.59</v>
          </cell>
          <cell r="L414">
            <v>10791.59</v>
          </cell>
          <cell r="M414">
            <v>10275.620000000001</v>
          </cell>
          <cell r="N414">
            <v>10129.415999999999</v>
          </cell>
          <cell r="O414">
            <v>10101.74</v>
          </cell>
        </row>
        <row r="415">
          <cell r="A415">
            <v>21687.040000000001</v>
          </cell>
          <cell r="B415">
            <v>15575.226000000001</v>
          </cell>
          <cell r="C415">
            <v>13222.39</v>
          </cell>
          <cell r="D415">
            <v>13061.89</v>
          </cell>
          <cell r="E415">
            <v>13061.89</v>
          </cell>
          <cell r="F415">
            <v>10821.156000000001</v>
          </cell>
          <cell r="G415">
            <v>10791.59</v>
          </cell>
          <cell r="H415">
            <v>10791.59</v>
          </cell>
          <cell r="I415">
            <v>10791.59</v>
          </cell>
          <cell r="J415">
            <v>10821.156000000001</v>
          </cell>
          <cell r="K415">
            <v>10791.59</v>
          </cell>
          <cell r="L415">
            <v>10791.59</v>
          </cell>
          <cell r="M415">
            <v>10275.620000000001</v>
          </cell>
          <cell r="N415">
            <v>10129.415999999999</v>
          </cell>
          <cell r="O415">
            <v>10101.74</v>
          </cell>
        </row>
        <row r="416">
          <cell r="A416">
            <v>21687.040000000001</v>
          </cell>
          <cell r="B416">
            <v>15575.226000000001</v>
          </cell>
          <cell r="C416">
            <v>13222.39</v>
          </cell>
          <cell r="D416">
            <v>13061.89</v>
          </cell>
          <cell r="E416">
            <v>13061.89</v>
          </cell>
          <cell r="F416">
            <v>10821.156000000001</v>
          </cell>
          <cell r="G416">
            <v>10791.59</v>
          </cell>
          <cell r="H416">
            <v>10791.59</v>
          </cell>
          <cell r="I416">
            <v>10791.59</v>
          </cell>
          <cell r="J416">
            <v>10821.156000000001</v>
          </cell>
          <cell r="K416">
            <v>10791.59</v>
          </cell>
          <cell r="L416">
            <v>10791.59</v>
          </cell>
          <cell r="M416">
            <v>10275.620000000001</v>
          </cell>
          <cell r="N416">
            <v>10129.415999999999</v>
          </cell>
          <cell r="O416">
            <v>10101.74</v>
          </cell>
        </row>
        <row r="417">
          <cell r="A417">
            <v>21687.040000000001</v>
          </cell>
          <cell r="B417">
            <v>15575.226000000001</v>
          </cell>
          <cell r="C417">
            <v>13222.39</v>
          </cell>
          <cell r="D417">
            <v>13061.89</v>
          </cell>
          <cell r="E417">
            <v>13061.89</v>
          </cell>
          <cell r="F417">
            <v>10821.156000000001</v>
          </cell>
          <cell r="G417">
            <v>10791.59</v>
          </cell>
          <cell r="H417">
            <v>10791.59</v>
          </cell>
          <cell r="I417">
            <v>10791.59</v>
          </cell>
          <cell r="J417">
            <v>10821.156000000001</v>
          </cell>
          <cell r="K417">
            <v>10791.59</v>
          </cell>
          <cell r="L417">
            <v>10791.59</v>
          </cell>
          <cell r="M417">
            <v>10275.620000000001</v>
          </cell>
          <cell r="N417">
            <v>10129.415999999999</v>
          </cell>
          <cell r="O417">
            <v>10101.74</v>
          </cell>
        </row>
        <row r="418">
          <cell r="A418">
            <v>21687.040000000001</v>
          </cell>
          <cell r="B418">
            <v>15575.226000000001</v>
          </cell>
          <cell r="C418">
            <v>13222.39</v>
          </cell>
          <cell r="D418">
            <v>13061.89</v>
          </cell>
          <cell r="E418">
            <v>13061.89</v>
          </cell>
          <cell r="F418">
            <v>10821.156000000001</v>
          </cell>
          <cell r="G418">
            <v>10791.59</v>
          </cell>
          <cell r="H418">
            <v>10791.59</v>
          </cell>
          <cell r="I418">
            <v>10791.59</v>
          </cell>
          <cell r="J418">
            <v>10821.156000000001</v>
          </cell>
          <cell r="K418">
            <v>10791.59</v>
          </cell>
          <cell r="L418">
            <v>10791.59</v>
          </cell>
          <cell r="M418">
            <v>10275.620000000001</v>
          </cell>
          <cell r="N418">
            <v>10129.415999999999</v>
          </cell>
          <cell r="O418">
            <v>10101.74</v>
          </cell>
        </row>
        <row r="419">
          <cell r="A419">
            <v>21687.040000000001</v>
          </cell>
          <cell r="B419">
            <v>15575.226000000001</v>
          </cell>
          <cell r="C419">
            <v>13222.39</v>
          </cell>
          <cell r="D419">
            <v>13061.89</v>
          </cell>
          <cell r="E419">
            <v>13061.89</v>
          </cell>
          <cell r="F419">
            <v>10821.156000000001</v>
          </cell>
          <cell r="G419">
            <v>10791.59</v>
          </cell>
          <cell r="H419">
            <v>10791.59</v>
          </cell>
          <cell r="I419">
            <v>10791.59</v>
          </cell>
          <cell r="J419">
            <v>10821.156000000001</v>
          </cell>
          <cell r="K419">
            <v>10791.59</v>
          </cell>
          <cell r="L419">
            <v>10791.59</v>
          </cell>
          <cell r="M419">
            <v>10275.620000000001</v>
          </cell>
          <cell r="N419">
            <v>10129.415999999999</v>
          </cell>
          <cell r="O419">
            <v>10101.74</v>
          </cell>
        </row>
        <row r="420">
          <cell r="A420">
            <v>21687.040000000001</v>
          </cell>
          <cell r="B420">
            <v>15575.226000000001</v>
          </cell>
          <cell r="C420">
            <v>13222.39</v>
          </cell>
          <cell r="D420">
            <v>13061.89</v>
          </cell>
          <cell r="E420">
            <v>13061.89</v>
          </cell>
          <cell r="F420">
            <v>10821.156000000001</v>
          </cell>
          <cell r="G420">
            <v>10791.59</v>
          </cell>
          <cell r="H420">
            <v>10791.59</v>
          </cell>
          <cell r="I420">
            <v>10791.59</v>
          </cell>
          <cell r="J420">
            <v>10821.156000000001</v>
          </cell>
          <cell r="K420">
            <v>10791.59</v>
          </cell>
          <cell r="L420">
            <v>10791.59</v>
          </cell>
          <cell r="M420">
            <v>10275.620000000001</v>
          </cell>
          <cell r="N420">
            <v>10129.415999999999</v>
          </cell>
          <cell r="O420">
            <v>10101.74</v>
          </cell>
        </row>
        <row r="421">
          <cell r="A421">
            <v>21687.040000000001</v>
          </cell>
          <cell r="B421">
            <v>15575.226000000001</v>
          </cell>
          <cell r="C421">
            <v>13222.39</v>
          </cell>
          <cell r="D421">
            <v>13061.89</v>
          </cell>
          <cell r="E421">
            <v>13061.89</v>
          </cell>
          <cell r="F421">
            <v>10821.156000000001</v>
          </cell>
          <cell r="G421">
            <v>10791.59</v>
          </cell>
          <cell r="H421">
            <v>10791.59</v>
          </cell>
          <cell r="I421">
            <v>10791.59</v>
          </cell>
          <cell r="J421">
            <v>10821.156000000001</v>
          </cell>
          <cell r="K421">
            <v>10791.59</v>
          </cell>
          <cell r="L421">
            <v>10791.59</v>
          </cell>
          <cell r="M421">
            <v>10275.620000000001</v>
          </cell>
          <cell r="N421">
            <v>10129.415999999999</v>
          </cell>
          <cell r="O421">
            <v>10101.74</v>
          </cell>
        </row>
        <row r="422">
          <cell r="A422">
            <v>21687.040000000001</v>
          </cell>
          <cell r="B422">
            <v>15575.226000000001</v>
          </cell>
          <cell r="C422">
            <v>13222.39</v>
          </cell>
          <cell r="D422">
            <v>13061.89</v>
          </cell>
          <cell r="E422">
            <v>13061.89</v>
          </cell>
          <cell r="F422">
            <v>10821.156000000001</v>
          </cell>
          <cell r="G422">
            <v>10791.59</v>
          </cell>
          <cell r="H422">
            <v>10791.59</v>
          </cell>
          <cell r="I422">
            <v>10791.59</v>
          </cell>
          <cell r="J422">
            <v>10821.156000000001</v>
          </cell>
          <cell r="K422">
            <v>10791.59</v>
          </cell>
          <cell r="L422">
            <v>10791.59</v>
          </cell>
          <cell r="M422">
            <v>10275.620000000001</v>
          </cell>
          <cell r="N422">
            <v>10129.415999999999</v>
          </cell>
          <cell r="O422">
            <v>10101.74</v>
          </cell>
        </row>
        <row r="423">
          <cell r="A423">
            <v>21687.040000000001</v>
          </cell>
          <cell r="B423">
            <v>15575.226000000001</v>
          </cell>
          <cell r="C423">
            <v>13222.39</v>
          </cell>
          <cell r="D423">
            <v>13061.89</v>
          </cell>
          <cell r="E423">
            <v>13061.89</v>
          </cell>
          <cell r="F423">
            <v>10821.156000000001</v>
          </cell>
          <cell r="G423">
            <v>10791.59</v>
          </cell>
          <cell r="H423">
            <v>10791.59</v>
          </cell>
          <cell r="I423">
            <v>10791.59</v>
          </cell>
          <cell r="J423">
            <v>10821.156000000001</v>
          </cell>
          <cell r="K423">
            <v>10791.59</v>
          </cell>
          <cell r="L423">
            <v>10791.59</v>
          </cell>
          <cell r="M423">
            <v>10275.620000000001</v>
          </cell>
          <cell r="N423">
            <v>10129.415999999999</v>
          </cell>
          <cell r="O423">
            <v>10101.74</v>
          </cell>
        </row>
        <row r="424">
          <cell r="A424">
            <v>21687.040000000001</v>
          </cell>
          <cell r="B424">
            <v>15575.226000000001</v>
          </cell>
          <cell r="C424">
            <v>13222.39</v>
          </cell>
          <cell r="D424">
            <v>13061.89</v>
          </cell>
          <cell r="E424">
            <v>13061.89</v>
          </cell>
          <cell r="F424">
            <v>10821.156000000001</v>
          </cell>
          <cell r="G424">
            <v>10791.59</v>
          </cell>
          <cell r="H424">
            <v>10791.59</v>
          </cell>
          <cell r="I424">
            <v>10791.59</v>
          </cell>
          <cell r="J424">
            <v>10821.156000000001</v>
          </cell>
          <cell r="K424">
            <v>10791.59</v>
          </cell>
          <cell r="L424">
            <v>10791.59</v>
          </cell>
          <cell r="M424">
            <v>10275.620000000001</v>
          </cell>
          <cell r="N424">
            <v>10129.415999999999</v>
          </cell>
          <cell r="O424">
            <v>10101.74</v>
          </cell>
        </row>
        <row r="425">
          <cell r="A425">
            <v>21687.040000000001</v>
          </cell>
          <cell r="B425">
            <v>15575.226000000001</v>
          </cell>
          <cell r="C425">
            <v>13222.39</v>
          </cell>
          <cell r="D425">
            <v>13061.89</v>
          </cell>
          <cell r="E425">
            <v>13061.89</v>
          </cell>
          <cell r="F425">
            <v>10821.156000000001</v>
          </cell>
          <cell r="G425">
            <v>10791.59</v>
          </cell>
          <cell r="H425">
            <v>10791.59</v>
          </cell>
          <cell r="I425">
            <v>10791.59</v>
          </cell>
          <cell r="J425">
            <v>10821.156000000001</v>
          </cell>
          <cell r="K425">
            <v>10791.59</v>
          </cell>
          <cell r="L425">
            <v>10791.59</v>
          </cell>
          <cell r="M425">
            <v>10275.620000000001</v>
          </cell>
          <cell r="N425">
            <v>10129.415999999999</v>
          </cell>
          <cell r="O425">
            <v>10101.74</v>
          </cell>
        </row>
        <row r="426">
          <cell r="A426">
            <v>21687.040000000001</v>
          </cell>
          <cell r="B426">
            <v>15575.226000000001</v>
          </cell>
          <cell r="C426">
            <v>13222.39</v>
          </cell>
          <cell r="D426">
            <v>13061.89</v>
          </cell>
          <cell r="E426">
            <v>13061.89</v>
          </cell>
          <cell r="F426">
            <v>10821.156000000001</v>
          </cell>
          <cell r="G426">
            <v>10791.59</v>
          </cell>
          <cell r="H426">
            <v>10791.59</v>
          </cell>
          <cell r="I426">
            <v>10791.59</v>
          </cell>
          <cell r="J426">
            <v>10821.156000000001</v>
          </cell>
          <cell r="K426">
            <v>10791.59</v>
          </cell>
          <cell r="L426">
            <v>10791.59</v>
          </cell>
          <cell r="M426">
            <v>10275.620000000001</v>
          </cell>
          <cell r="N426">
            <v>10129.415999999999</v>
          </cell>
          <cell r="O426">
            <v>10101.74</v>
          </cell>
        </row>
        <row r="427">
          <cell r="A427">
            <v>21687.040000000001</v>
          </cell>
          <cell r="B427">
            <v>15575.226000000001</v>
          </cell>
          <cell r="C427">
            <v>13222.39</v>
          </cell>
          <cell r="D427">
            <v>13061.89</v>
          </cell>
          <cell r="E427">
            <v>13061.89</v>
          </cell>
          <cell r="F427">
            <v>10821.156000000001</v>
          </cell>
          <cell r="G427">
            <v>10791.59</v>
          </cell>
          <cell r="H427">
            <v>10791.59</v>
          </cell>
          <cell r="I427">
            <v>10791.59</v>
          </cell>
          <cell r="J427">
            <v>10821.156000000001</v>
          </cell>
          <cell r="K427">
            <v>10791.59</v>
          </cell>
          <cell r="L427">
            <v>10791.59</v>
          </cell>
          <cell r="M427">
            <v>10275.620000000001</v>
          </cell>
          <cell r="N427">
            <v>10129.415999999999</v>
          </cell>
          <cell r="O427">
            <v>10101.74</v>
          </cell>
        </row>
        <row r="428">
          <cell r="A428">
            <v>21687.040000000001</v>
          </cell>
          <cell r="B428">
            <v>15575.226000000001</v>
          </cell>
          <cell r="C428">
            <v>13222.39</v>
          </cell>
          <cell r="D428">
            <v>13061.89</v>
          </cell>
          <cell r="E428">
            <v>13061.89</v>
          </cell>
          <cell r="F428">
            <v>10821.156000000001</v>
          </cell>
          <cell r="G428">
            <v>10791.59</v>
          </cell>
          <cell r="H428">
            <v>10791.59</v>
          </cell>
          <cell r="I428">
            <v>10791.59</v>
          </cell>
          <cell r="J428">
            <v>10821.156000000001</v>
          </cell>
          <cell r="K428">
            <v>10791.59</v>
          </cell>
          <cell r="L428">
            <v>10791.59</v>
          </cell>
          <cell r="M428">
            <v>10275.620000000001</v>
          </cell>
          <cell r="N428">
            <v>10129.415999999999</v>
          </cell>
          <cell r="O428">
            <v>10101.74</v>
          </cell>
        </row>
        <row r="429">
          <cell r="A429">
            <v>21687.040000000001</v>
          </cell>
          <cell r="B429">
            <v>15575.226000000001</v>
          </cell>
          <cell r="C429">
            <v>13222.39</v>
          </cell>
          <cell r="D429">
            <v>13061.89</v>
          </cell>
          <cell r="E429">
            <v>13061.89</v>
          </cell>
          <cell r="F429">
            <v>10821.156000000001</v>
          </cell>
          <cell r="G429">
            <v>10791.59</v>
          </cell>
          <cell r="H429">
            <v>10791.59</v>
          </cell>
          <cell r="I429">
            <v>10791.59</v>
          </cell>
          <cell r="J429">
            <v>10821.156000000001</v>
          </cell>
          <cell r="K429">
            <v>10791.59</v>
          </cell>
          <cell r="L429">
            <v>10791.59</v>
          </cell>
          <cell r="M429">
            <v>10275.620000000001</v>
          </cell>
          <cell r="N429">
            <v>10129.415999999999</v>
          </cell>
          <cell r="O429">
            <v>10101.74</v>
          </cell>
        </row>
        <row r="430">
          <cell r="A430">
            <v>21687.040000000001</v>
          </cell>
          <cell r="B430">
            <v>15575.226000000001</v>
          </cell>
          <cell r="C430">
            <v>13222.39</v>
          </cell>
          <cell r="D430">
            <v>13061.89</v>
          </cell>
          <cell r="E430">
            <v>13061.89</v>
          </cell>
          <cell r="F430">
            <v>10821.156000000001</v>
          </cell>
          <cell r="G430">
            <v>10791.59</v>
          </cell>
          <cell r="H430">
            <v>10791.59</v>
          </cell>
          <cell r="I430">
            <v>10791.59</v>
          </cell>
          <cell r="J430">
            <v>10821.156000000001</v>
          </cell>
          <cell r="K430">
            <v>10791.59</v>
          </cell>
          <cell r="L430">
            <v>10791.59</v>
          </cell>
          <cell r="M430">
            <v>10275.620000000001</v>
          </cell>
          <cell r="N430">
            <v>10129.415999999999</v>
          </cell>
          <cell r="O430">
            <v>10101.74</v>
          </cell>
        </row>
        <row r="431">
          <cell r="A431">
            <v>21687.040000000001</v>
          </cell>
          <cell r="B431">
            <v>15575.226000000001</v>
          </cell>
          <cell r="C431">
            <v>13222.39</v>
          </cell>
          <cell r="D431">
            <v>13061.89</v>
          </cell>
          <cell r="E431">
            <v>13061.89</v>
          </cell>
          <cell r="F431">
            <v>10821.156000000001</v>
          </cell>
          <cell r="G431">
            <v>10791.59</v>
          </cell>
          <cell r="H431">
            <v>10791.59</v>
          </cell>
          <cell r="I431">
            <v>10791.59</v>
          </cell>
          <cell r="J431">
            <v>10821.156000000001</v>
          </cell>
          <cell r="K431">
            <v>10791.59</v>
          </cell>
          <cell r="L431">
            <v>10791.59</v>
          </cell>
          <cell r="M431">
            <v>10275.620000000001</v>
          </cell>
          <cell r="N431">
            <v>10129.415999999999</v>
          </cell>
          <cell r="O431">
            <v>10101.74</v>
          </cell>
        </row>
        <row r="432">
          <cell r="A432">
            <v>21687.040000000001</v>
          </cell>
          <cell r="B432">
            <v>15575.226000000001</v>
          </cell>
          <cell r="C432">
            <v>13222.39</v>
          </cell>
          <cell r="D432">
            <v>13061.89</v>
          </cell>
          <cell r="E432">
            <v>13061.89</v>
          </cell>
          <cell r="F432">
            <v>10821.156000000001</v>
          </cell>
          <cell r="G432">
            <v>10791.59</v>
          </cell>
          <cell r="H432">
            <v>10791.59</v>
          </cell>
          <cell r="I432">
            <v>10791.59</v>
          </cell>
          <cell r="J432">
            <v>10821.156000000001</v>
          </cell>
          <cell r="K432">
            <v>10791.59</v>
          </cell>
          <cell r="L432">
            <v>10791.59</v>
          </cell>
          <cell r="M432">
            <v>10275.620000000001</v>
          </cell>
          <cell r="N432">
            <v>10129.415999999999</v>
          </cell>
          <cell r="O432">
            <v>10101.74</v>
          </cell>
        </row>
        <row r="433">
          <cell r="A433">
            <v>21687.040000000001</v>
          </cell>
          <cell r="B433">
            <v>15575.226000000001</v>
          </cell>
          <cell r="C433">
            <v>13222.39</v>
          </cell>
          <cell r="D433">
            <v>13061.89</v>
          </cell>
          <cell r="E433">
            <v>13061.89</v>
          </cell>
          <cell r="F433">
            <v>10821.156000000001</v>
          </cell>
          <cell r="G433">
            <v>10791.59</v>
          </cell>
          <cell r="H433">
            <v>10791.59</v>
          </cell>
          <cell r="I433">
            <v>10791.59</v>
          </cell>
          <cell r="J433">
            <v>10821.156000000001</v>
          </cell>
          <cell r="K433">
            <v>10791.59</v>
          </cell>
          <cell r="L433">
            <v>10791.59</v>
          </cell>
          <cell r="M433">
            <v>10275.620000000001</v>
          </cell>
          <cell r="N433">
            <v>10129.415999999999</v>
          </cell>
          <cell r="O433">
            <v>10101.74</v>
          </cell>
        </row>
        <row r="434">
          <cell r="A434">
            <v>21687.040000000001</v>
          </cell>
          <cell r="B434">
            <v>15575.226000000001</v>
          </cell>
          <cell r="C434">
            <v>13222.39</v>
          </cell>
          <cell r="D434">
            <v>13061.89</v>
          </cell>
          <cell r="E434">
            <v>13061.89</v>
          </cell>
          <cell r="F434">
            <v>10821.156000000001</v>
          </cell>
          <cell r="G434">
            <v>10791.59</v>
          </cell>
          <cell r="H434">
            <v>10791.59</v>
          </cell>
          <cell r="I434">
            <v>10791.59</v>
          </cell>
          <cell r="J434">
            <v>10821.156000000001</v>
          </cell>
          <cell r="K434">
            <v>10791.59</v>
          </cell>
          <cell r="L434">
            <v>10791.59</v>
          </cell>
          <cell r="M434">
            <v>10275.620000000001</v>
          </cell>
          <cell r="N434">
            <v>10129.415999999999</v>
          </cell>
          <cell r="O434">
            <v>10101.74</v>
          </cell>
        </row>
        <row r="435">
          <cell r="A435">
            <v>21687.040000000001</v>
          </cell>
          <cell r="B435">
            <v>15575.226000000001</v>
          </cell>
          <cell r="C435">
            <v>13222.39</v>
          </cell>
          <cell r="D435">
            <v>13061.89</v>
          </cell>
          <cell r="E435">
            <v>13061.89</v>
          </cell>
          <cell r="F435">
            <v>10821.156000000001</v>
          </cell>
          <cell r="G435">
            <v>10791.59</v>
          </cell>
          <cell r="H435">
            <v>10791.59</v>
          </cell>
          <cell r="I435">
            <v>10791.59</v>
          </cell>
          <cell r="J435">
            <v>10821.156000000001</v>
          </cell>
          <cell r="K435">
            <v>10791.59</v>
          </cell>
          <cell r="L435">
            <v>10791.59</v>
          </cell>
          <cell r="M435">
            <v>10275.620000000001</v>
          </cell>
          <cell r="N435">
            <v>10129.415999999999</v>
          </cell>
          <cell r="O435">
            <v>10101.74</v>
          </cell>
        </row>
        <row r="436">
          <cell r="A436">
            <v>21687.040000000001</v>
          </cell>
          <cell r="B436">
            <v>15575.226000000001</v>
          </cell>
          <cell r="C436">
            <v>13222.39</v>
          </cell>
          <cell r="D436">
            <v>13061.89</v>
          </cell>
          <cell r="E436">
            <v>13061.89</v>
          </cell>
          <cell r="F436">
            <v>10821.156000000001</v>
          </cell>
          <cell r="G436">
            <v>10791.59</v>
          </cell>
          <cell r="H436">
            <v>10791.59</v>
          </cell>
          <cell r="I436">
            <v>10791.59</v>
          </cell>
          <cell r="J436">
            <v>10821.156000000001</v>
          </cell>
          <cell r="K436">
            <v>10791.59</v>
          </cell>
          <cell r="L436">
            <v>10791.59</v>
          </cell>
          <cell r="M436">
            <v>10275.620000000001</v>
          </cell>
          <cell r="N436">
            <v>10129.415999999999</v>
          </cell>
          <cell r="O436">
            <v>10101.74</v>
          </cell>
        </row>
        <row r="437">
          <cell r="A437">
            <v>21687.040000000001</v>
          </cell>
          <cell r="B437">
            <v>15575.226000000001</v>
          </cell>
          <cell r="C437">
            <v>13222.39</v>
          </cell>
          <cell r="D437">
            <v>13061.89</v>
          </cell>
          <cell r="E437">
            <v>13061.89</v>
          </cell>
          <cell r="F437">
            <v>10821.156000000001</v>
          </cell>
          <cell r="G437">
            <v>10791.59</v>
          </cell>
          <cell r="H437">
            <v>10791.59</v>
          </cell>
          <cell r="I437">
            <v>10791.59</v>
          </cell>
          <cell r="J437">
            <v>10821.156000000001</v>
          </cell>
          <cell r="K437">
            <v>10791.59</v>
          </cell>
          <cell r="L437">
            <v>10791.59</v>
          </cell>
          <cell r="M437">
            <v>10275.620000000001</v>
          </cell>
          <cell r="N437">
            <v>10129.415999999999</v>
          </cell>
          <cell r="O437">
            <v>10101.74</v>
          </cell>
        </row>
        <row r="438">
          <cell r="A438">
            <v>21687.040000000001</v>
          </cell>
          <cell r="B438">
            <v>15575.226000000001</v>
          </cell>
          <cell r="C438">
            <v>13222.39</v>
          </cell>
          <cell r="D438">
            <v>13061.89</v>
          </cell>
          <cell r="E438">
            <v>13061.89</v>
          </cell>
          <cell r="F438">
            <v>10821.156000000001</v>
          </cell>
          <cell r="G438">
            <v>10791.59</v>
          </cell>
          <cell r="H438">
            <v>10791.59</v>
          </cell>
          <cell r="I438">
            <v>10791.59</v>
          </cell>
          <cell r="J438">
            <v>10821.156000000001</v>
          </cell>
          <cell r="K438">
            <v>10791.59</v>
          </cell>
          <cell r="L438">
            <v>10791.59</v>
          </cell>
          <cell r="M438">
            <v>10275.620000000001</v>
          </cell>
          <cell r="N438">
            <v>10129.415999999999</v>
          </cell>
          <cell r="O438">
            <v>10101.74</v>
          </cell>
        </row>
        <row r="439">
          <cell r="A439">
            <v>21687.040000000001</v>
          </cell>
          <cell r="B439">
            <v>15575.226000000001</v>
          </cell>
          <cell r="C439">
            <v>13222.39</v>
          </cell>
          <cell r="D439">
            <v>13061.89</v>
          </cell>
          <cell r="E439">
            <v>13061.89</v>
          </cell>
          <cell r="F439">
            <v>10821.156000000001</v>
          </cell>
          <cell r="G439">
            <v>10791.59</v>
          </cell>
          <cell r="H439">
            <v>10791.59</v>
          </cell>
          <cell r="I439">
            <v>10791.59</v>
          </cell>
          <cell r="J439">
            <v>10821.156000000001</v>
          </cell>
          <cell r="K439">
            <v>10791.59</v>
          </cell>
          <cell r="L439">
            <v>10791.59</v>
          </cell>
          <cell r="M439">
            <v>10275.620000000001</v>
          </cell>
          <cell r="N439">
            <v>10129.415999999999</v>
          </cell>
          <cell r="O439">
            <v>10101.74</v>
          </cell>
        </row>
        <row r="440">
          <cell r="A440">
            <v>21687.040000000001</v>
          </cell>
          <cell r="B440">
            <v>15575.226000000001</v>
          </cell>
          <cell r="C440">
            <v>13222.39</v>
          </cell>
          <cell r="D440">
            <v>13061.89</v>
          </cell>
          <cell r="E440">
            <v>13061.89</v>
          </cell>
          <cell r="F440">
            <v>10821.156000000001</v>
          </cell>
          <cell r="G440">
            <v>10791.59</v>
          </cell>
          <cell r="H440">
            <v>10791.59</v>
          </cell>
          <cell r="I440">
            <v>10791.59</v>
          </cell>
          <cell r="J440">
            <v>10821.156000000001</v>
          </cell>
          <cell r="K440">
            <v>10791.59</v>
          </cell>
          <cell r="L440">
            <v>10791.59</v>
          </cell>
          <cell r="M440">
            <v>10275.620000000001</v>
          </cell>
          <cell r="N440">
            <v>10129.415999999999</v>
          </cell>
          <cell r="O440">
            <v>10101.74</v>
          </cell>
        </row>
        <row r="441">
          <cell r="A441">
            <v>21687.040000000001</v>
          </cell>
          <cell r="B441">
            <v>15575.226000000001</v>
          </cell>
          <cell r="C441">
            <v>13222.39</v>
          </cell>
          <cell r="D441">
            <v>13061.89</v>
          </cell>
          <cell r="E441">
            <v>13061.89</v>
          </cell>
          <cell r="F441">
            <v>10821.156000000001</v>
          </cell>
          <cell r="G441">
            <v>10791.59</v>
          </cell>
          <cell r="H441">
            <v>10791.59</v>
          </cell>
          <cell r="I441">
            <v>10791.59</v>
          </cell>
          <cell r="J441">
            <v>10821.156000000001</v>
          </cell>
          <cell r="K441">
            <v>10791.59</v>
          </cell>
          <cell r="L441">
            <v>10791.59</v>
          </cell>
          <cell r="M441">
            <v>10275.620000000001</v>
          </cell>
          <cell r="N441">
            <v>10129.415999999999</v>
          </cell>
          <cell r="O441">
            <v>10101.74</v>
          </cell>
        </row>
        <row r="442">
          <cell r="A442">
            <v>21687.040000000001</v>
          </cell>
          <cell r="B442">
            <v>15575.226000000001</v>
          </cell>
          <cell r="C442">
            <v>13222.39</v>
          </cell>
          <cell r="D442">
            <v>13061.89</v>
          </cell>
          <cell r="E442">
            <v>13061.89</v>
          </cell>
          <cell r="F442">
            <v>10821.156000000001</v>
          </cell>
          <cell r="G442">
            <v>10791.59</v>
          </cell>
          <cell r="H442">
            <v>10791.59</v>
          </cell>
          <cell r="I442">
            <v>10791.59</v>
          </cell>
          <cell r="J442">
            <v>10821.156000000001</v>
          </cell>
          <cell r="K442">
            <v>10791.59</v>
          </cell>
          <cell r="L442">
            <v>10791.59</v>
          </cell>
          <cell r="M442">
            <v>10275.620000000001</v>
          </cell>
          <cell r="N442">
            <v>10129.415999999999</v>
          </cell>
          <cell r="O442">
            <v>10101.74</v>
          </cell>
        </row>
        <row r="443">
          <cell r="A443">
            <v>21687.040000000001</v>
          </cell>
          <cell r="B443">
            <v>15575.226000000001</v>
          </cell>
          <cell r="C443">
            <v>13222.39</v>
          </cell>
          <cell r="D443">
            <v>13061.89</v>
          </cell>
          <cell r="E443">
            <v>13061.89</v>
          </cell>
          <cell r="F443">
            <v>10821.156000000001</v>
          </cell>
          <cell r="G443">
            <v>10791.59</v>
          </cell>
          <cell r="H443">
            <v>10791.59</v>
          </cell>
          <cell r="I443">
            <v>10791.59</v>
          </cell>
          <cell r="J443">
            <v>10821.156000000001</v>
          </cell>
          <cell r="K443">
            <v>10791.59</v>
          </cell>
          <cell r="L443">
            <v>10791.59</v>
          </cell>
          <cell r="M443">
            <v>10275.620000000001</v>
          </cell>
          <cell r="N443">
            <v>10129.415999999999</v>
          </cell>
          <cell r="O443">
            <v>10101.74</v>
          </cell>
        </row>
        <row r="444">
          <cell r="A444">
            <v>21687.040000000001</v>
          </cell>
          <cell r="B444">
            <v>15575.226000000001</v>
          </cell>
          <cell r="C444">
            <v>13222.39</v>
          </cell>
          <cell r="D444">
            <v>13061.89</v>
          </cell>
          <cell r="E444">
            <v>13061.89</v>
          </cell>
          <cell r="F444">
            <v>10821.156000000001</v>
          </cell>
          <cell r="G444">
            <v>10791.59</v>
          </cell>
          <cell r="H444">
            <v>10791.59</v>
          </cell>
          <cell r="I444">
            <v>10791.59</v>
          </cell>
          <cell r="J444">
            <v>10821.156000000001</v>
          </cell>
          <cell r="K444">
            <v>10791.59</v>
          </cell>
          <cell r="L444">
            <v>10791.59</v>
          </cell>
          <cell r="M444">
            <v>10275.620000000001</v>
          </cell>
          <cell r="N444">
            <v>10129.415999999999</v>
          </cell>
          <cell r="O444">
            <v>10101.74</v>
          </cell>
        </row>
        <row r="445">
          <cell r="A445">
            <v>21687.040000000001</v>
          </cell>
          <cell r="B445">
            <v>15575.226000000001</v>
          </cell>
          <cell r="C445">
            <v>13222.39</v>
          </cell>
          <cell r="D445">
            <v>13061.89</v>
          </cell>
          <cell r="E445">
            <v>13061.89</v>
          </cell>
          <cell r="F445">
            <v>10821.156000000001</v>
          </cell>
          <cell r="G445">
            <v>10791.59</v>
          </cell>
          <cell r="H445">
            <v>10791.59</v>
          </cell>
          <cell r="I445">
            <v>10791.59</v>
          </cell>
          <cell r="J445">
            <v>10821.156000000001</v>
          </cell>
          <cell r="K445">
            <v>10791.59</v>
          </cell>
          <cell r="L445">
            <v>10791.59</v>
          </cell>
          <cell r="M445">
            <v>10275.620000000001</v>
          </cell>
          <cell r="N445">
            <v>10129.415999999999</v>
          </cell>
          <cell r="O445">
            <v>10101.74</v>
          </cell>
        </row>
        <row r="446">
          <cell r="A446">
            <v>21687.040000000001</v>
          </cell>
          <cell r="B446">
            <v>15575.226000000001</v>
          </cell>
          <cell r="C446">
            <v>13222.39</v>
          </cell>
          <cell r="D446">
            <v>13061.89</v>
          </cell>
          <cell r="E446">
            <v>13061.89</v>
          </cell>
          <cell r="F446">
            <v>10821.156000000001</v>
          </cell>
          <cell r="G446">
            <v>10791.59</v>
          </cell>
          <cell r="H446">
            <v>10791.59</v>
          </cell>
          <cell r="I446">
            <v>10791.59</v>
          </cell>
          <cell r="J446">
            <v>10821.156000000001</v>
          </cell>
          <cell r="K446">
            <v>10791.59</v>
          </cell>
          <cell r="L446">
            <v>10791.59</v>
          </cell>
          <cell r="M446">
            <v>10275.620000000001</v>
          </cell>
          <cell r="N446">
            <v>10129.415999999999</v>
          </cell>
          <cell r="O446">
            <v>10101.74</v>
          </cell>
        </row>
        <row r="447">
          <cell r="A447">
            <v>21687.040000000001</v>
          </cell>
          <cell r="B447">
            <v>15575.226000000001</v>
          </cell>
          <cell r="C447">
            <v>13222.39</v>
          </cell>
          <cell r="D447">
            <v>13061.89</v>
          </cell>
          <cell r="E447">
            <v>13061.89</v>
          </cell>
          <cell r="F447">
            <v>10821.156000000001</v>
          </cell>
          <cell r="G447">
            <v>10791.59</v>
          </cell>
          <cell r="H447">
            <v>10791.59</v>
          </cell>
          <cell r="I447">
            <v>10791.59</v>
          </cell>
          <cell r="J447">
            <v>10821.156000000001</v>
          </cell>
          <cell r="K447">
            <v>10791.59</v>
          </cell>
          <cell r="L447">
            <v>10791.59</v>
          </cell>
          <cell r="M447">
            <v>10275.620000000001</v>
          </cell>
          <cell r="N447">
            <v>10129.415999999999</v>
          </cell>
          <cell r="O447">
            <v>10101.74</v>
          </cell>
        </row>
        <row r="448">
          <cell r="A448">
            <v>21687.040000000001</v>
          </cell>
          <cell r="B448">
            <v>15575.226000000001</v>
          </cell>
          <cell r="C448">
            <v>13222.39</v>
          </cell>
          <cell r="D448">
            <v>13061.89</v>
          </cell>
          <cell r="E448">
            <v>13061.89</v>
          </cell>
          <cell r="F448">
            <v>10821.156000000001</v>
          </cell>
          <cell r="G448">
            <v>10791.59</v>
          </cell>
          <cell r="H448">
            <v>10791.59</v>
          </cell>
          <cell r="I448">
            <v>10791.59</v>
          </cell>
          <cell r="J448">
            <v>10821.156000000001</v>
          </cell>
          <cell r="K448">
            <v>10791.59</v>
          </cell>
          <cell r="L448">
            <v>10791.59</v>
          </cell>
          <cell r="M448">
            <v>10275.620000000001</v>
          </cell>
          <cell r="N448">
            <v>10129.415999999999</v>
          </cell>
          <cell r="O448">
            <v>10101.74</v>
          </cell>
        </row>
        <row r="449">
          <cell r="A449">
            <v>21687.040000000001</v>
          </cell>
          <cell r="B449">
            <v>15575.226000000001</v>
          </cell>
          <cell r="C449">
            <v>13222.39</v>
          </cell>
          <cell r="D449">
            <v>13061.89</v>
          </cell>
          <cell r="E449">
            <v>13061.89</v>
          </cell>
          <cell r="F449">
            <v>10821.156000000001</v>
          </cell>
          <cell r="G449">
            <v>10791.59</v>
          </cell>
          <cell r="H449">
            <v>10791.59</v>
          </cell>
          <cell r="I449">
            <v>10791.59</v>
          </cell>
          <cell r="J449">
            <v>10821.156000000001</v>
          </cell>
          <cell r="K449">
            <v>10791.59</v>
          </cell>
          <cell r="L449">
            <v>10791.59</v>
          </cell>
          <cell r="M449">
            <v>10275.620000000001</v>
          </cell>
          <cell r="N449">
            <v>10129.415999999999</v>
          </cell>
          <cell r="O449">
            <v>10101.74</v>
          </cell>
        </row>
        <row r="450">
          <cell r="A450">
            <v>21687.040000000001</v>
          </cell>
          <cell r="B450">
            <v>15575.226000000001</v>
          </cell>
          <cell r="C450">
            <v>13222.39</v>
          </cell>
          <cell r="D450">
            <v>13061.89</v>
          </cell>
          <cell r="E450">
            <v>13061.89</v>
          </cell>
          <cell r="F450">
            <v>10821.156000000001</v>
          </cell>
          <cell r="G450">
            <v>10791.59</v>
          </cell>
          <cell r="H450">
            <v>10791.59</v>
          </cell>
          <cell r="I450">
            <v>10791.59</v>
          </cell>
          <cell r="J450">
            <v>10821.156000000001</v>
          </cell>
          <cell r="K450">
            <v>10791.59</v>
          </cell>
          <cell r="L450">
            <v>10791.59</v>
          </cell>
          <cell r="M450">
            <v>10275.620000000001</v>
          </cell>
          <cell r="N450">
            <v>10129.415999999999</v>
          </cell>
          <cell r="O450">
            <v>10101.74</v>
          </cell>
        </row>
        <row r="451">
          <cell r="A451">
            <v>21687.040000000001</v>
          </cell>
          <cell r="B451">
            <v>15575.226000000001</v>
          </cell>
          <cell r="C451">
            <v>13222.39</v>
          </cell>
          <cell r="D451">
            <v>13061.89</v>
          </cell>
          <cell r="E451">
            <v>13061.89</v>
          </cell>
          <cell r="F451">
            <v>10821.156000000001</v>
          </cell>
          <cell r="G451">
            <v>10791.59</v>
          </cell>
          <cell r="H451">
            <v>10791.59</v>
          </cell>
          <cell r="I451">
            <v>10791.59</v>
          </cell>
          <cell r="J451">
            <v>10821.156000000001</v>
          </cell>
          <cell r="K451">
            <v>10791.59</v>
          </cell>
          <cell r="L451">
            <v>10791.59</v>
          </cell>
          <cell r="M451">
            <v>10275.620000000001</v>
          </cell>
          <cell r="N451">
            <v>10129.415999999999</v>
          </cell>
          <cell r="O451">
            <v>10101.74</v>
          </cell>
        </row>
        <row r="452">
          <cell r="A452">
            <v>21687.040000000001</v>
          </cell>
          <cell r="B452">
            <v>15575.226000000001</v>
          </cell>
          <cell r="C452">
            <v>13222.39</v>
          </cell>
          <cell r="D452">
            <v>13061.89</v>
          </cell>
          <cell r="E452">
            <v>13061.89</v>
          </cell>
          <cell r="F452">
            <v>10821.156000000001</v>
          </cell>
          <cell r="G452">
            <v>10791.59</v>
          </cell>
          <cell r="H452">
            <v>10791.59</v>
          </cell>
          <cell r="I452">
            <v>10791.59</v>
          </cell>
          <cell r="J452">
            <v>10821.156000000001</v>
          </cell>
          <cell r="K452">
            <v>10791.59</v>
          </cell>
          <cell r="L452">
            <v>10791.59</v>
          </cell>
          <cell r="M452">
            <v>10275.620000000001</v>
          </cell>
          <cell r="N452">
            <v>10129.415999999999</v>
          </cell>
          <cell r="O452">
            <v>10101.74</v>
          </cell>
        </row>
        <row r="453">
          <cell r="A453">
            <v>21687.040000000001</v>
          </cell>
          <cell r="B453">
            <v>15575.226000000001</v>
          </cell>
          <cell r="C453">
            <v>13222.39</v>
          </cell>
          <cell r="D453">
            <v>13061.89</v>
          </cell>
          <cell r="E453">
            <v>13061.89</v>
          </cell>
          <cell r="F453">
            <v>10821.156000000001</v>
          </cell>
          <cell r="G453">
            <v>10791.59</v>
          </cell>
          <cell r="H453">
            <v>10791.59</v>
          </cell>
          <cell r="I453">
            <v>10791.59</v>
          </cell>
          <cell r="J453">
            <v>10821.156000000001</v>
          </cell>
          <cell r="K453">
            <v>10791.59</v>
          </cell>
          <cell r="L453">
            <v>10791.59</v>
          </cell>
          <cell r="M453">
            <v>10275.620000000001</v>
          </cell>
          <cell r="N453">
            <v>10129.415999999999</v>
          </cell>
          <cell r="O453">
            <v>10101.74</v>
          </cell>
        </row>
        <row r="454">
          <cell r="A454">
            <v>21687.040000000001</v>
          </cell>
          <cell r="B454">
            <v>15575.226000000001</v>
          </cell>
          <cell r="C454">
            <v>13222.39</v>
          </cell>
          <cell r="D454">
            <v>13061.89</v>
          </cell>
          <cell r="E454">
            <v>13061.89</v>
          </cell>
          <cell r="F454">
            <v>10821.156000000001</v>
          </cell>
          <cell r="G454">
            <v>10791.59</v>
          </cell>
          <cell r="H454">
            <v>10791.59</v>
          </cell>
          <cell r="I454">
            <v>10791.59</v>
          </cell>
          <cell r="J454">
            <v>10821.156000000001</v>
          </cell>
          <cell r="K454">
            <v>10791.59</v>
          </cell>
          <cell r="L454">
            <v>10791.59</v>
          </cell>
          <cell r="M454">
            <v>10275.620000000001</v>
          </cell>
          <cell r="N454">
            <v>10129.415999999999</v>
          </cell>
          <cell r="O454">
            <v>10101.74</v>
          </cell>
        </row>
        <row r="455">
          <cell r="A455">
            <v>21687.040000000001</v>
          </cell>
          <cell r="B455">
            <v>15575.226000000001</v>
          </cell>
          <cell r="C455">
            <v>13222.39</v>
          </cell>
          <cell r="D455">
            <v>13061.89</v>
          </cell>
          <cell r="E455">
            <v>13061.89</v>
          </cell>
          <cell r="F455">
            <v>10821.156000000001</v>
          </cell>
          <cell r="G455">
            <v>10791.59</v>
          </cell>
          <cell r="H455">
            <v>10791.59</v>
          </cell>
          <cell r="I455">
            <v>10791.59</v>
          </cell>
          <cell r="J455">
            <v>10821.156000000001</v>
          </cell>
          <cell r="K455">
            <v>10791.59</v>
          </cell>
          <cell r="L455">
            <v>10791.59</v>
          </cell>
          <cell r="M455">
            <v>10275.620000000001</v>
          </cell>
          <cell r="N455">
            <v>10129.415999999999</v>
          </cell>
          <cell r="O455">
            <v>10101.74</v>
          </cell>
        </row>
        <row r="456">
          <cell r="A456">
            <v>21687.040000000001</v>
          </cell>
          <cell r="B456">
            <v>15575.226000000001</v>
          </cell>
          <cell r="C456">
            <v>13222.39</v>
          </cell>
          <cell r="D456">
            <v>13061.89</v>
          </cell>
          <cell r="E456">
            <v>13061.89</v>
          </cell>
          <cell r="F456">
            <v>10821.156000000001</v>
          </cell>
          <cell r="G456">
            <v>10791.59</v>
          </cell>
          <cell r="H456">
            <v>10791.59</v>
          </cell>
          <cell r="I456">
            <v>10791.59</v>
          </cell>
          <cell r="J456">
            <v>10821.156000000001</v>
          </cell>
          <cell r="K456">
            <v>10791.59</v>
          </cell>
          <cell r="L456">
            <v>10791.59</v>
          </cell>
          <cell r="M456">
            <v>10275.620000000001</v>
          </cell>
          <cell r="N456">
            <v>10129.415999999999</v>
          </cell>
          <cell r="O456">
            <v>10101.74</v>
          </cell>
        </row>
        <row r="457">
          <cell r="A457">
            <v>21687.040000000001</v>
          </cell>
          <cell r="B457">
            <v>15575.226000000001</v>
          </cell>
          <cell r="C457">
            <v>13222.39</v>
          </cell>
          <cell r="D457">
            <v>13061.89</v>
          </cell>
          <cell r="E457">
            <v>13061.89</v>
          </cell>
          <cell r="F457">
            <v>10821.156000000001</v>
          </cell>
          <cell r="G457">
            <v>10791.59</v>
          </cell>
          <cell r="H457">
            <v>10791.59</v>
          </cell>
          <cell r="I457">
            <v>10791.59</v>
          </cell>
          <cell r="J457">
            <v>10821.156000000001</v>
          </cell>
          <cell r="K457">
            <v>10791.59</v>
          </cell>
          <cell r="L457">
            <v>10791.59</v>
          </cell>
          <cell r="M457">
            <v>10275.620000000001</v>
          </cell>
          <cell r="N457">
            <v>10129.415999999999</v>
          </cell>
          <cell r="O457">
            <v>10101.74</v>
          </cell>
        </row>
        <row r="458">
          <cell r="A458">
            <v>21687.040000000001</v>
          </cell>
          <cell r="B458">
            <v>15575.226000000001</v>
          </cell>
          <cell r="C458">
            <v>13222.39</v>
          </cell>
          <cell r="D458">
            <v>13061.89</v>
          </cell>
          <cell r="E458">
            <v>13061.89</v>
          </cell>
          <cell r="F458">
            <v>10821.156000000001</v>
          </cell>
          <cell r="G458">
            <v>10791.59</v>
          </cell>
          <cell r="H458">
            <v>10791.59</v>
          </cell>
          <cell r="I458">
            <v>10791.59</v>
          </cell>
          <cell r="J458">
            <v>10821.156000000001</v>
          </cell>
          <cell r="K458">
            <v>10791.59</v>
          </cell>
          <cell r="L458">
            <v>10791.59</v>
          </cell>
          <cell r="M458">
            <v>10275.620000000001</v>
          </cell>
          <cell r="N458">
            <v>10129.415999999999</v>
          </cell>
          <cell r="O458">
            <v>10101.74</v>
          </cell>
        </row>
        <row r="459">
          <cell r="A459">
            <v>21687.040000000001</v>
          </cell>
          <cell r="B459">
            <v>15575.226000000001</v>
          </cell>
          <cell r="C459">
            <v>13222.39</v>
          </cell>
          <cell r="D459">
            <v>13061.89</v>
          </cell>
          <cell r="E459">
            <v>13061.89</v>
          </cell>
          <cell r="F459">
            <v>10821.156000000001</v>
          </cell>
          <cell r="G459">
            <v>10791.59</v>
          </cell>
          <cell r="H459">
            <v>10791.59</v>
          </cell>
          <cell r="I459">
            <v>10791.59</v>
          </cell>
          <cell r="J459">
            <v>10821.156000000001</v>
          </cell>
          <cell r="K459">
            <v>10791.59</v>
          </cell>
          <cell r="L459">
            <v>10791.59</v>
          </cell>
          <cell r="M459">
            <v>10275.620000000001</v>
          </cell>
          <cell r="N459">
            <v>10129.415999999999</v>
          </cell>
          <cell r="O459">
            <v>10101.74</v>
          </cell>
        </row>
        <row r="460">
          <cell r="A460">
            <v>21687.040000000001</v>
          </cell>
          <cell r="B460">
            <v>15575.226000000001</v>
          </cell>
          <cell r="C460">
            <v>13222.39</v>
          </cell>
          <cell r="D460">
            <v>13061.89</v>
          </cell>
          <cell r="E460">
            <v>13061.89</v>
          </cell>
          <cell r="F460">
            <v>10821.156000000001</v>
          </cell>
          <cell r="G460">
            <v>10791.59</v>
          </cell>
          <cell r="H460">
            <v>10791.59</v>
          </cell>
          <cell r="I460">
            <v>10791.59</v>
          </cell>
          <cell r="J460">
            <v>10821.156000000001</v>
          </cell>
          <cell r="K460">
            <v>10791.59</v>
          </cell>
          <cell r="L460">
            <v>10791.59</v>
          </cell>
          <cell r="M460">
            <v>10275.620000000001</v>
          </cell>
          <cell r="N460">
            <v>10129.415999999999</v>
          </cell>
          <cell r="O460">
            <v>10101.74</v>
          </cell>
        </row>
        <row r="461">
          <cell r="A461">
            <v>21687.040000000001</v>
          </cell>
          <cell r="B461">
            <v>15575.226000000001</v>
          </cell>
          <cell r="C461">
            <v>13222.39</v>
          </cell>
          <cell r="D461">
            <v>13061.89</v>
          </cell>
          <cell r="E461">
            <v>13061.89</v>
          </cell>
          <cell r="F461">
            <v>10821.156000000001</v>
          </cell>
          <cell r="G461">
            <v>10791.59</v>
          </cell>
          <cell r="H461">
            <v>10791.59</v>
          </cell>
          <cell r="I461">
            <v>10791.59</v>
          </cell>
          <cell r="J461">
            <v>10821.156000000001</v>
          </cell>
          <cell r="K461">
            <v>10791.59</v>
          </cell>
          <cell r="L461">
            <v>10791.59</v>
          </cell>
          <cell r="M461">
            <v>10275.620000000001</v>
          </cell>
          <cell r="N461">
            <v>10129.415999999999</v>
          </cell>
          <cell r="O461">
            <v>10101.74</v>
          </cell>
        </row>
        <row r="462">
          <cell r="A462">
            <v>21687.040000000001</v>
          </cell>
          <cell r="B462">
            <v>15575.226000000001</v>
          </cell>
          <cell r="C462">
            <v>13222.39</v>
          </cell>
          <cell r="D462">
            <v>13061.89</v>
          </cell>
          <cell r="E462">
            <v>13061.89</v>
          </cell>
          <cell r="F462">
            <v>10821.156000000001</v>
          </cell>
          <cell r="G462">
            <v>10791.59</v>
          </cell>
          <cell r="H462">
            <v>10791.59</v>
          </cell>
          <cell r="I462">
            <v>10791.59</v>
          </cell>
          <cell r="J462">
            <v>10821.156000000001</v>
          </cell>
          <cell r="K462">
            <v>10791.59</v>
          </cell>
          <cell r="L462">
            <v>10791.59</v>
          </cell>
          <cell r="M462">
            <v>10275.620000000001</v>
          </cell>
          <cell r="N462">
            <v>10129.415999999999</v>
          </cell>
          <cell r="O462">
            <v>10101.74</v>
          </cell>
        </row>
        <row r="463">
          <cell r="A463">
            <v>21687.040000000001</v>
          </cell>
          <cell r="B463">
            <v>15575.226000000001</v>
          </cell>
          <cell r="C463">
            <v>13222.39</v>
          </cell>
          <cell r="D463">
            <v>13061.89</v>
          </cell>
          <cell r="E463">
            <v>13061.89</v>
          </cell>
          <cell r="F463">
            <v>10821.156000000001</v>
          </cell>
          <cell r="G463">
            <v>10791.59</v>
          </cell>
          <cell r="H463">
            <v>10791.59</v>
          </cell>
          <cell r="I463">
            <v>10791.59</v>
          </cell>
          <cell r="J463">
            <v>10821.156000000001</v>
          </cell>
          <cell r="K463">
            <v>10791.59</v>
          </cell>
          <cell r="L463">
            <v>10791.59</v>
          </cell>
          <cell r="M463">
            <v>10275.620000000001</v>
          </cell>
          <cell r="N463">
            <v>10129.415999999999</v>
          </cell>
          <cell r="O463">
            <v>10101.74</v>
          </cell>
        </row>
        <row r="464">
          <cell r="A464">
            <v>21687.040000000001</v>
          </cell>
          <cell r="B464">
            <v>15575.226000000001</v>
          </cell>
          <cell r="C464">
            <v>13222.39</v>
          </cell>
          <cell r="D464">
            <v>13061.89</v>
          </cell>
          <cell r="E464">
            <v>13061.89</v>
          </cell>
          <cell r="F464">
            <v>10821.156000000001</v>
          </cell>
          <cell r="G464">
            <v>10791.59</v>
          </cell>
          <cell r="H464">
            <v>10791.59</v>
          </cell>
          <cell r="I464">
            <v>10791.59</v>
          </cell>
          <cell r="J464">
            <v>10821.156000000001</v>
          </cell>
          <cell r="K464">
            <v>10791.59</v>
          </cell>
          <cell r="L464">
            <v>10791.59</v>
          </cell>
          <cell r="M464">
            <v>10275.620000000001</v>
          </cell>
          <cell r="N464">
            <v>10129.415999999999</v>
          </cell>
          <cell r="O464">
            <v>10101.74</v>
          </cell>
        </row>
        <row r="465">
          <cell r="A465">
            <v>21687.040000000001</v>
          </cell>
          <cell r="B465">
            <v>15575.226000000001</v>
          </cell>
          <cell r="C465">
            <v>13222.39</v>
          </cell>
          <cell r="D465">
            <v>13061.89</v>
          </cell>
          <cell r="E465">
            <v>13061.89</v>
          </cell>
          <cell r="F465">
            <v>10821.156000000001</v>
          </cell>
          <cell r="G465">
            <v>10791.59</v>
          </cell>
          <cell r="H465">
            <v>10791.59</v>
          </cell>
          <cell r="I465">
            <v>10791.59</v>
          </cell>
          <cell r="J465">
            <v>10821.156000000001</v>
          </cell>
          <cell r="K465">
            <v>10791.59</v>
          </cell>
          <cell r="L465">
            <v>10791.59</v>
          </cell>
          <cell r="M465">
            <v>10275.620000000001</v>
          </cell>
          <cell r="N465">
            <v>10129.415999999999</v>
          </cell>
          <cell r="O465">
            <v>10101.74</v>
          </cell>
        </row>
        <row r="466">
          <cell r="A466">
            <v>21687.040000000001</v>
          </cell>
          <cell r="B466">
            <v>15575.226000000001</v>
          </cell>
          <cell r="C466">
            <v>13222.39</v>
          </cell>
          <cell r="D466">
            <v>13061.89</v>
          </cell>
          <cell r="E466">
            <v>13061.89</v>
          </cell>
          <cell r="F466">
            <v>10821.156000000001</v>
          </cell>
          <cell r="G466">
            <v>10791.59</v>
          </cell>
          <cell r="H466">
            <v>10791.59</v>
          </cell>
          <cell r="I466">
            <v>10791.59</v>
          </cell>
          <cell r="J466">
            <v>10821.156000000001</v>
          </cell>
          <cell r="K466">
            <v>10791.59</v>
          </cell>
          <cell r="L466">
            <v>10791.59</v>
          </cell>
          <cell r="M466">
            <v>10275.620000000001</v>
          </cell>
          <cell r="N466">
            <v>10129.415999999999</v>
          </cell>
          <cell r="O466">
            <v>10101.74</v>
          </cell>
        </row>
        <row r="467">
          <cell r="A467">
            <v>21687.040000000001</v>
          </cell>
          <cell r="B467">
            <v>15575.226000000001</v>
          </cell>
          <cell r="C467">
            <v>13222.39</v>
          </cell>
          <cell r="D467">
            <v>13061.89</v>
          </cell>
          <cell r="E467">
            <v>13061.89</v>
          </cell>
          <cell r="F467">
            <v>10821.156000000001</v>
          </cell>
          <cell r="G467">
            <v>10791.59</v>
          </cell>
          <cell r="H467">
            <v>10791.59</v>
          </cell>
          <cell r="I467">
            <v>10791.59</v>
          </cell>
          <cell r="J467">
            <v>10821.156000000001</v>
          </cell>
          <cell r="K467">
            <v>10791.59</v>
          </cell>
          <cell r="L467">
            <v>10791.59</v>
          </cell>
          <cell r="M467">
            <v>10275.620000000001</v>
          </cell>
          <cell r="N467">
            <v>10129.415999999999</v>
          </cell>
          <cell r="O467">
            <v>10101.74</v>
          </cell>
        </row>
        <row r="468">
          <cell r="A468">
            <v>21687.040000000001</v>
          </cell>
          <cell r="B468">
            <v>15575.226000000001</v>
          </cell>
          <cell r="C468">
            <v>13222.39</v>
          </cell>
          <cell r="D468">
            <v>13061.89</v>
          </cell>
          <cell r="E468">
            <v>13061.89</v>
          </cell>
          <cell r="F468">
            <v>10821.156000000001</v>
          </cell>
          <cell r="G468">
            <v>10791.59</v>
          </cell>
          <cell r="H468">
            <v>10791.59</v>
          </cell>
          <cell r="I468">
            <v>10791.59</v>
          </cell>
          <cell r="J468">
            <v>10821.156000000001</v>
          </cell>
          <cell r="K468">
            <v>10791.59</v>
          </cell>
          <cell r="L468">
            <v>10791.59</v>
          </cell>
          <cell r="M468">
            <v>10275.620000000001</v>
          </cell>
          <cell r="N468">
            <v>10129.415999999999</v>
          </cell>
          <cell r="O468">
            <v>10101.74</v>
          </cell>
        </row>
        <row r="469">
          <cell r="A469">
            <v>21687.040000000001</v>
          </cell>
          <cell r="B469">
            <v>15575.226000000001</v>
          </cell>
          <cell r="C469">
            <v>13222.39</v>
          </cell>
          <cell r="D469">
            <v>13061.89</v>
          </cell>
          <cell r="E469">
            <v>13061.89</v>
          </cell>
          <cell r="F469">
            <v>10821.156000000001</v>
          </cell>
          <cell r="G469">
            <v>10791.59</v>
          </cell>
          <cell r="H469">
            <v>10791.59</v>
          </cell>
          <cell r="I469">
            <v>10791.59</v>
          </cell>
          <cell r="J469">
            <v>10821.156000000001</v>
          </cell>
          <cell r="K469">
            <v>10791.59</v>
          </cell>
          <cell r="L469">
            <v>10791.59</v>
          </cell>
          <cell r="M469">
            <v>10275.620000000001</v>
          </cell>
          <cell r="N469">
            <v>10129.415999999999</v>
          </cell>
          <cell r="O469">
            <v>10101.74</v>
          </cell>
        </row>
        <row r="470">
          <cell r="A470">
            <v>21687.040000000001</v>
          </cell>
          <cell r="B470">
            <v>15575.226000000001</v>
          </cell>
          <cell r="C470">
            <v>13222.39</v>
          </cell>
          <cell r="D470">
            <v>13061.89</v>
          </cell>
          <cell r="E470">
            <v>13061.89</v>
          </cell>
          <cell r="F470">
            <v>10821.156000000001</v>
          </cell>
          <cell r="G470">
            <v>10791.59</v>
          </cell>
          <cell r="H470">
            <v>10791.59</v>
          </cell>
          <cell r="I470">
            <v>10791.59</v>
          </cell>
          <cell r="J470">
            <v>10821.156000000001</v>
          </cell>
          <cell r="K470">
            <v>10791.59</v>
          </cell>
          <cell r="L470">
            <v>10791.59</v>
          </cell>
          <cell r="M470">
            <v>10275.620000000001</v>
          </cell>
          <cell r="N470">
            <v>10129.415999999999</v>
          </cell>
          <cell r="O470">
            <v>10101.74</v>
          </cell>
        </row>
        <row r="471">
          <cell r="A471">
            <v>21687.040000000001</v>
          </cell>
          <cell r="B471">
            <v>15575.226000000001</v>
          </cell>
          <cell r="C471">
            <v>13222.39</v>
          </cell>
          <cell r="D471">
            <v>13061.89</v>
          </cell>
          <cell r="E471">
            <v>13061.89</v>
          </cell>
          <cell r="F471">
            <v>10821.156000000001</v>
          </cell>
          <cell r="G471">
            <v>10791.59</v>
          </cell>
          <cell r="H471">
            <v>10791.59</v>
          </cell>
          <cell r="I471">
            <v>10791.59</v>
          </cell>
          <cell r="J471">
            <v>10821.156000000001</v>
          </cell>
          <cell r="K471">
            <v>10791.59</v>
          </cell>
          <cell r="L471">
            <v>10791.59</v>
          </cell>
          <cell r="M471">
            <v>10275.620000000001</v>
          </cell>
          <cell r="N471">
            <v>10129.415999999999</v>
          </cell>
          <cell r="O471">
            <v>10101.74</v>
          </cell>
        </row>
        <row r="472">
          <cell r="A472">
            <v>21687.040000000001</v>
          </cell>
          <cell r="B472">
            <v>15575.226000000001</v>
          </cell>
          <cell r="C472">
            <v>13222.39</v>
          </cell>
          <cell r="D472">
            <v>13061.89</v>
          </cell>
          <cell r="E472">
            <v>13061.89</v>
          </cell>
          <cell r="F472">
            <v>10821.156000000001</v>
          </cell>
          <cell r="G472">
            <v>10791.59</v>
          </cell>
          <cell r="H472">
            <v>10791.59</v>
          </cell>
          <cell r="I472">
            <v>10791.59</v>
          </cell>
          <cell r="J472">
            <v>10821.156000000001</v>
          </cell>
          <cell r="K472">
            <v>10791.59</v>
          </cell>
          <cell r="L472">
            <v>10791.59</v>
          </cell>
          <cell r="M472">
            <v>10275.620000000001</v>
          </cell>
          <cell r="N472">
            <v>10129.415999999999</v>
          </cell>
          <cell r="O472">
            <v>10101.74</v>
          </cell>
        </row>
        <row r="473">
          <cell r="A473">
            <v>21687.040000000001</v>
          </cell>
          <cell r="B473">
            <v>15575.226000000001</v>
          </cell>
          <cell r="C473">
            <v>13222.39</v>
          </cell>
          <cell r="D473">
            <v>13061.89</v>
          </cell>
          <cell r="E473">
            <v>13061.89</v>
          </cell>
          <cell r="F473">
            <v>10821.156000000001</v>
          </cell>
          <cell r="G473">
            <v>10791.59</v>
          </cell>
          <cell r="H473">
            <v>10791.59</v>
          </cell>
          <cell r="I473">
            <v>10791.59</v>
          </cell>
          <cell r="J473">
            <v>10821.156000000001</v>
          </cell>
          <cell r="K473">
            <v>10791.59</v>
          </cell>
          <cell r="L473">
            <v>10791.59</v>
          </cell>
          <cell r="M473">
            <v>10275.620000000001</v>
          </cell>
          <cell r="N473">
            <v>10129.415999999999</v>
          </cell>
          <cell r="O473">
            <v>10101.74</v>
          </cell>
        </row>
        <row r="474">
          <cell r="A474">
            <v>21687.040000000001</v>
          </cell>
          <cell r="B474">
            <v>15575.226000000001</v>
          </cell>
          <cell r="C474">
            <v>13222.39</v>
          </cell>
          <cell r="D474">
            <v>13061.89</v>
          </cell>
          <cell r="E474">
            <v>13061.89</v>
          </cell>
          <cell r="F474">
            <v>10821.156000000001</v>
          </cell>
          <cell r="G474">
            <v>10791.59</v>
          </cell>
          <cell r="H474">
            <v>10791.59</v>
          </cell>
          <cell r="I474">
            <v>10791.59</v>
          </cell>
          <cell r="J474">
            <v>10821.156000000001</v>
          </cell>
          <cell r="K474">
            <v>10791.59</v>
          </cell>
          <cell r="L474">
            <v>10791.59</v>
          </cell>
          <cell r="M474">
            <v>10275.620000000001</v>
          </cell>
          <cell r="N474">
            <v>10129.415999999999</v>
          </cell>
          <cell r="O474">
            <v>10101.74</v>
          </cell>
        </row>
        <row r="475">
          <cell r="A475">
            <v>21687.040000000001</v>
          </cell>
          <cell r="B475">
            <v>15575.226000000001</v>
          </cell>
          <cell r="C475">
            <v>13222.39</v>
          </cell>
          <cell r="D475">
            <v>13061.89</v>
          </cell>
          <cell r="E475">
            <v>13061.89</v>
          </cell>
          <cell r="F475">
            <v>10821.156000000001</v>
          </cell>
          <cell r="G475">
            <v>10791.59</v>
          </cell>
          <cell r="H475">
            <v>10791.59</v>
          </cell>
          <cell r="I475">
            <v>10791.59</v>
          </cell>
          <cell r="J475">
            <v>10821.156000000001</v>
          </cell>
          <cell r="K475">
            <v>10791.59</v>
          </cell>
          <cell r="L475">
            <v>10791.59</v>
          </cell>
          <cell r="M475">
            <v>10275.620000000001</v>
          </cell>
          <cell r="N475">
            <v>10129.415999999999</v>
          </cell>
          <cell r="O475">
            <v>10101.74</v>
          </cell>
        </row>
        <row r="476">
          <cell r="A476">
            <v>21687.040000000001</v>
          </cell>
          <cell r="B476">
            <v>15575.226000000001</v>
          </cell>
          <cell r="C476">
            <v>13222.39</v>
          </cell>
          <cell r="D476">
            <v>13061.89</v>
          </cell>
          <cell r="E476">
            <v>13061.89</v>
          </cell>
          <cell r="F476">
            <v>10821.156000000001</v>
          </cell>
          <cell r="G476">
            <v>10791.59</v>
          </cell>
          <cell r="H476">
            <v>10791.59</v>
          </cell>
          <cell r="I476">
            <v>10791.59</v>
          </cell>
          <cell r="J476">
            <v>10821.156000000001</v>
          </cell>
          <cell r="K476">
            <v>10791.59</v>
          </cell>
          <cell r="L476">
            <v>10791.59</v>
          </cell>
          <cell r="M476">
            <v>10275.620000000001</v>
          </cell>
          <cell r="N476">
            <v>10129.415999999999</v>
          </cell>
          <cell r="O476">
            <v>10101.74</v>
          </cell>
        </row>
        <row r="477">
          <cell r="A477">
            <v>21687.040000000001</v>
          </cell>
          <cell r="B477">
            <v>15575.226000000001</v>
          </cell>
          <cell r="C477">
            <v>13222.39</v>
          </cell>
          <cell r="D477">
            <v>13061.89</v>
          </cell>
          <cell r="E477">
            <v>13061.89</v>
          </cell>
          <cell r="F477">
            <v>10821.156000000001</v>
          </cell>
          <cell r="G477">
            <v>10791.59</v>
          </cell>
          <cell r="H477">
            <v>10791.59</v>
          </cell>
          <cell r="I477">
            <v>10791.59</v>
          </cell>
          <cell r="J477">
            <v>10821.156000000001</v>
          </cell>
          <cell r="K477">
            <v>10791.59</v>
          </cell>
          <cell r="L477">
            <v>10791.59</v>
          </cell>
          <cell r="M477">
            <v>10275.620000000001</v>
          </cell>
          <cell r="N477">
            <v>10129.415999999999</v>
          </cell>
          <cell r="O477">
            <v>10101.74</v>
          </cell>
        </row>
        <row r="478">
          <cell r="A478">
            <v>21687.040000000001</v>
          </cell>
          <cell r="B478">
            <v>15575.226000000001</v>
          </cell>
          <cell r="C478">
            <v>13222.39</v>
          </cell>
          <cell r="D478">
            <v>13061.89</v>
          </cell>
          <cell r="E478">
            <v>13061.89</v>
          </cell>
          <cell r="F478">
            <v>10821.156000000001</v>
          </cell>
          <cell r="G478">
            <v>10791.59</v>
          </cell>
          <cell r="H478">
            <v>10791.59</v>
          </cell>
          <cell r="I478">
            <v>10791.59</v>
          </cell>
          <cell r="J478">
            <v>10821.156000000001</v>
          </cell>
          <cell r="K478">
            <v>10791.59</v>
          </cell>
          <cell r="L478">
            <v>10791.59</v>
          </cell>
          <cell r="M478">
            <v>10275.620000000001</v>
          </cell>
          <cell r="N478">
            <v>10129.415999999999</v>
          </cell>
          <cell r="O478">
            <v>10101.74</v>
          </cell>
        </row>
        <row r="479">
          <cell r="A479">
            <v>21687.040000000001</v>
          </cell>
          <cell r="B479">
            <v>15575.226000000001</v>
          </cell>
          <cell r="C479">
            <v>13222.39</v>
          </cell>
          <cell r="D479">
            <v>13061.89</v>
          </cell>
          <cell r="E479">
            <v>13061.89</v>
          </cell>
          <cell r="F479">
            <v>10821.156000000001</v>
          </cell>
          <cell r="G479">
            <v>10791.59</v>
          </cell>
          <cell r="H479">
            <v>10791.59</v>
          </cell>
          <cell r="I479">
            <v>10791.59</v>
          </cell>
          <cell r="J479">
            <v>10821.156000000001</v>
          </cell>
          <cell r="K479">
            <v>10791.59</v>
          </cell>
          <cell r="L479">
            <v>10791.59</v>
          </cell>
          <cell r="M479">
            <v>10275.620000000001</v>
          </cell>
          <cell r="N479">
            <v>10129.415999999999</v>
          </cell>
          <cell r="O479">
            <v>10101.74</v>
          </cell>
        </row>
        <row r="480">
          <cell r="A480">
            <v>21687.040000000001</v>
          </cell>
          <cell r="B480">
            <v>15575.226000000001</v>
          </cell>
          <cell r="C480">
            <v>13222.39</v>
          </cell>
          <cell r="D480">
            <v>13061.89</v>
          </cell>
          <cell r="E480">
            <v>13061.89</v>
          </cell>
          <cell r="F480">
            <v>10821.156000000001</v>
          </cell>
          <cell r="G480">
            <v>10791.59</v>
          </cell>
          <cell r="H480">
            <v>10791.59</v>
          </cell>
          <cell r="I480">
            <v>10791.59</v>
          </cell>
          <cell r="J480">
            <v>10821.156000000001</v>
          </cell>
          <cell r="K480">
            <v>10791.59</v>
          </cell>
          <cell r="L480">
            <v>10791.59</v>
          </cell>
          <cell r="M480">
            <v>10275.620000000001</v>
          </cell>
          <cell r="N480">
            <v>10129.415999999999</v>
          </cell>
          <cell r="O480">
            <v>10101.74</v>
          </cell>
        </row>
        <row r="481">
          <cell r="A481">
            <v>21687.040000000001</v>
          </cell>
          <cell r="B481">
            <v>15575.226000000001</v>
          </cell>
          <cell r="C481">
            <v>13222.39</v>
          </cell>
          <cell r="D481">
            <v>13061.89</v>
          </cell>
          <cell r="E481">
            <v>13061.89</v>
          </cell>
          <cell r="F481">
            <v>10821.156000000001</v>
          </cell>
          <cell r="G481">
            <v>10791.59</v>
          </cell>
          <cell r="H481">
            <v>10791.59</v>
          </cell>
          <cell r="I481">
            <v>10791.59</v>
          </cell>
          <cell r="J481">
            <v>10821.156000000001</v>
          </cell>
          <cell r="K481">
            <v>10791.59</v>
          </cell>
          <cell r="L481">
            <v>10791.59</v>
          </cell>
          <cell r="M481">
            <v>10275.620000000001</v>
          </cell>
          <cell r="N481">
            <v>10129.415999999999</v>
          </cell>
          <cell r="O481">
            <v>10101.74</v>
          </cell>
        </row>
        <row r="482">
          <cell r="A482">
            <v>21687.040000000001</v>
          </cell>
          <cell r="B482">
            <v>15575.226000000001</v>
          </cell>
          <cell r="C482">
            <v>13222.39</v>
          </cell>
          <cell r="D482">
            <v>13061.89</v>
          </cell>
          <cell r="E482">
            <v>13061.89</v>
          </cell>
          <cell r="F482">
            <v>10821.156000000001</v>
          </cell>
          <cell r="G482">
            <v>10791.59</v>
          </cell>
          <cell r="H482">
            <v>10791.59</v>
          </cell>
          <cell r="I482">
            <v>10791.59</v>
          </cell>
          <cell r="J482">
            <v>10821.156000000001</v>
          </cell>
          <cell r="K482">
            <v>10791.59</v>
          </cell>
          <cell r="L482">
            <v>10791.59</v>
          </cell>
          <cell r="M482">
            <v>10275.620000000001</v>
          </cell>
          <cell r="N482">
            <v>10129.415999999999</v>
          </cell>
          <cell r="O482">
            <v>10101.74</v>
          </cell>
        </row>
        <row r="483">
          <cell r="A483">
            <v>21687.040000000001</v>
          </cell>
          <cell r="B483">
            <v>15575.226000000001</v>
          </cell>
          <cell r="C483">
            <v>13222.39</v>
          </cell>
          <cell r="D483">
            <v>13061.89</v>
          </cell>
          <cell r="E483">
            <v>13061.89</v>
          </cell>
          <cell r="F483">
            <v>10821.156000000001</v>
          </cell>
          <cell r="G483">
            <v>10791.59</v>
          </cell>
          <cell r="H483">
            <v>10791.59</v>
          </cell>
          <cell r="I483">
            <v>10791.59</v>
          </cell>
          <cell r="J483">
            <v>10821.156000000001</v>
          </cell>
          <cell r="K483">
            <v>10791.59</v>
          </cell>
          <cell r="L483">
            <v>10791.59</v>
          </cell>
          <cell r="M483">
            <v>10275.620000000001</v>
          </cell>
          <cell r="N483">
            <v>10129.415999999999</v>
          </cell>
          <cell r="O483">
            <v>10101.74</v>
          </cell>
        </row>
        <row r="484">
          <cell r="A484">
            <v>21687.040000000001</v>
          </cell>
          <cell r="B484">
            <v>15575.226000000001</v>
          </cell>
          <cell r="C484">
            <v>13222.39</v>
          </cell>
          <cell r="D484">
            <v>13061.89</v>
          </cell>
          <cell r="E484">
            <v>13061.89</v>
          </cell>
          <cell r="F484">
            <v>10821.156000000001</v>
          </cell>
          <cell r="G484">
            <v>10791.59</v>
          </cell>
          <cell r="H484">
            <v>10791.59</v>
          </cell>
          <cell r="I484">
            <v>10791.59</v>
          </cell>
          <cell r="J484">
            <v>10821.156000000001</v>
          </cell>
          <cell r="K484">
            <v>10791.59</v>
          </cell>
          <cell r="L484">
            <v>10791.59</v>
          </cell>
          <cell r="M484">
            <v>10275.620000000001</v>
          </cell>
          <cell r="N484">
            <v>10129.415999999999</v>
          </cell>
          <cell r="O484">
            <v>10101.74</v>
          </cell>
        </row>
        <row r="485">
          <cell r="A485">
            <v>21687.040000000001</v>
          </cell>
          <cell r="B485">
            <v>15575.226000000001</v>
          </cell>
          <cell r="C485">
            <v>13222.39</v>
          </cell>
          <cell r="D485">
            <v>13061.89</v>
          </cell>
          <cell r="E485">
            <v>13061.89</v>
          </cell>
          <cell r="F485">
            <v>10821.156000000001</v>
          </cell>
          <cell r="G485">
            <v>10791.59</v>
          </cell>
          <cell r="H485">
            <v>10791.59</v>
          </cell>
          <cell r="I485">
            <v>10791.59</v>
          </cell>
          <cell r="J485">
            <v>10821.156000000001</v>
          </cell>
          <cell r="K485">
            <v>10791.59</v>
          </cell>
          <cell r="L485">
            <v>10791.59</v>
          </cell>
          <cell r="M485">
            <v>10275.620000000001</v>
          </cell>
          <cell r="N485">
            <v>10129.415999999999</v>
          </cell>
          <cell r="O485">
            <v>10101.74</v>
          </cell>
        </row>
        <row r="486">
          <cell r="A486">
            <v>21687.040000000001</v>
          </cell>
          <cell r="B486">
            <v>15575.226000000001</v>
          </cell>
          <cell r="C486">
            <v>13222.39</v>
          </cell>
          <cell r="D486">
            <v>13061.89</v>
          </cell>
          <cell r="E486">
            <v>13061.89</v>
          </cell>
          <cell r="F486">
            <v>10821.156000000001</v>
          </cell>
          <cell r="G486">
            <v>10791.59</v>
          </cell>
          <cell r="H486">
            <v>10791.59</v>
          </cell>
          <cell r="I486">
            <v>10791.59</v>
          </cell>
          <cell r="J486">
            <v>10821.156000000001</v>
          </cell>
          <cell r="K486">
            <v>10791.59</v>
          </cell>
          <cell r="L486">
            <v>10791.59</v>
          </cell>
          <cell r="M486">
            <v>10275.620000000001</v>
          </cell>
          <cell r="N486">
            <v>10129.415999999999</v>
          </cell>
          <cell r="O486">
            <v>10101.74</v>
          </cell>
        </row>
        <row r="487">
          <cell r="A487">
            <v>21687.040000000001</v>
          </cell>
          <cell r="B487">
            <v>15575.226000000001</v>
          </cell>
          <cell r="C487">
            <v>13222.39</v>
          </cell>
          <cell r="D487">
            <v>13061.89</v>
          </cell>
          <cell r="E487">
            <v>13061.89</v>
          </cell>
          <cell r="F487">
            <v>10821.156000000001</v>
          </cell>
          <cell r="G487">
            <v>10791.59</v>
          </cell>
          <cell r="H487">
            <v>10791.59</v>
          </cell>
          <cell r="I487">
            <v>10791.59</v>
          </cell>
          <cell r="J487">
            <v>10821.156000000001</v>
          </cell>
          <cell r="K487">
            <v>10791.59</v>
          </cell>
          <cell r="L487">
            <v>10791.59</v>
          </cell>
          <cell r="M487">
            <v>10275.620000000001</v>
          </cell>
          <cell r="N487">
            <v>10129.415999999999</v>
          </cell>
          <cell r="O487">
            <v>10101.74</v>
          </cell>
        </row>
        <row r="488">
          <cell r="A488">
            <v>21687.040000000001</v>
          </cell>
          <cell r="B488">
            <v>15575.226000000001</v>
          </cell>
          <cell r="C488">
            <v>13222.39</v>
          </cell>
          <cell r="D488">
            <v>13061.89</v>
          </cell>
          <cell r="E488">
            <v>13061.89</v>
          </cell>
          <cell r="F488">
            <v>10821.156000000001</v>
          </cell>
          <cell r="G488">
            <v>10791.59</v>
          </cell>
          <cell r="H488">
            <v>10791.59</v>
          </cell>
          <cell r="I488">
            <v>10791.59</v>
          </cell>
          <cell r="J488">
            <v>10821.156000000001</v>
          </cell>
          <cell r="K488">
            <v>10791.59</v>
          </cell>
          <cell r="L488">
            <v>10791.59</v>
          </cell>
          <cell r="M488">
            <v>10275.620000000001</v>
          </cell>
          <cell r="N488">
            <v>10129.415999999999</v>
          </cell>
          <cell r="O488">
            <v>10101.74</v>
          </cell>
        </row>
        <row r="489">
          <cell r="A489">
            <v>21687.040000000001</v>
          </cell>
          <cell r="B489">
            <v>15575.226000000001</v>
          </cell>
          <cell r="C489">
            <v>13222.39</v>
          </cell>
          <cell r="D489">
            <v>13061.89</v>
          </cell>
          <cell r="E489">
            <v>13061.89</v>
          </cell>
          <cell r="F489">
            <v>10821.156000000001</v>
          </cell>
          <cell r="G489">
            <v>10791.59</v>
          </cell>
          <cell r="H489">
            <v>10791.59</v>
          </cell>
          <cell r="I489">
            <v>10791.59</v>
          </cell>
          <cell r="J489">
            <v>10821.156000000001</v>
          </cell>
          <cell r="K489">
            <v>10791.59</v>
          </cell>
          <cell r="L489">
            <v>10791.59</v>
          </cell>
          <cell r="M489">
            <v>10275.620000000001</v>
          </cell>
          <cell r="N489">
            <v>10129.415999999999</v>
          </cell>
          <cell r="O489">
            <v>10101.74</v>
          </cell>
        </row>
        <row r="490">
          <cell r="A490">
            <v>21687.040000000001</v>
          </cell>
          <cell r="B490">
            <v>15575.226000000001</v>
          </cell>
          <cell r="C490">
            <v>13222.39</v>
          </cell>
          <cell r="D490">
            <v>13061.89</v>
          </cell>
          <cell r="E490">
            <v>13061.89</v>
          </cell>
          <cell r="F490">
            <v>10821.156000000001</v>
          </cell>
          <cell r="G490">
            <v>10791.59</v>
          </cell>
          <cell r="H490">
            <v>10791.59</v>
          </cell>
          <cell r="I490">
            <v>10791.59</v>
          </cell>
          <cell r="J490">
            <v>10821.156000000001</v>
          </cell>
          <cell r="K490">
            <v>10791.59</v>
          </cell>
          <cell r="L490">
            <v>10791.59</v>
          </cell>
          <cell r="M490">
            <v>10275.620000000001</v>
          </cell>
          <cell r="N490">
            <v>10129.415999999999</v>
          </cell>
          <cell r="O490">
            <v>10101.74</v>
          </cell>
        </row>
        <row r="491">
          <cell r="A491">
            <v>21687.040000000001</v>
          </cell>
          <cell r="B491">
            <v>15575.226000000001</v>
          </cell>
          <cell r="C491">
            <v>13222.39</v>
          </cell>
          <cell r="D491">
            <v>13061.89</v>
          </cell>
          <cell r="E491">
            <v>13061.89</v>
          </cell>
          <cell r="F491">
            <v>10821.156000000001</v>
          </cell>
          <cell r="G491">
            <v>10791.59</v>
          </cell>
          <cell r="H491">
            <v>10791.59</v>
          </cell>
          <cell r="I491">
            <v>10791.59</v>
          </cell>
          <cell r="J491">
            <v>10821.156000000001</v>
          </cell>
          <cell r="K491">
            <v>10791.59</v>
          </cell>
          <cell r="L491">
            <v>10791.59</v>
          </cell>
          <cell r="M491">
            <v>10275.620000000001</v>
          </cell>
          <cell r="N491">
            <v>10129.415999999999</v>
          </cell>
          <cell r="O491">
            <v>10101.74</v>
          </cell>
        </row>
        <row r="492">
          <cell r="A492">
            <v>21687.040000000001</v>
          </cell>
          <cell r="B492">
            <v>15575.226000000001</v>
          </cell>
          <cell r="C492">
            <v>13222.39</v>
          </cell>
          <cell r="D492">
            <v>13061.89</v>
          </cell>
          <cell r="E492">
            <v>13061.89</v>
          </cell>
          <cell r="F492">
            <v>10821.156000000001</v>
          </cell>
          <cell r="G492">
            <v>10791.59</v>
          </cell>
          <cell r="H492">
            <v>10791.59</v>
          </cell>
          <cell r="I492">
            <v>10791.59</v>
          </cell>
          <cell r="J492">
            <v>10821.156000000001</v>
          </cell>
          <cell r="K492">
            <v>10791.59</v>
          </cell>
          <cell r="L492">
            <v>10791.59</v>
          </cell>
          <cell r="M492">
            <v>10275.620000000001</v>
          </cell>
          <cell r="N492">
            <v>10129.415999999999</v>
          </cell>
          <cell r="O492">
            <v>10101.74</v>
          </cell>
        </row>
        <row r="493">
          <cell r="A493">
            <v>21687.040000000001</v>
          </cell>
          <cell r="B493">
            <v>15575.226000000001</v>
          </cell>
          <cell r="C493">
            <v>13222.39</v>
          </cell>
          <cell r="D493">
            <v>13061.89</v>
          </cell>
          <cell r="E493">
            <v>13061.89</v>
          </cell>
          <cell r="F493">
            <v>10821.156000000001</v>
          </cell>
          <cell r="G493">
            <v>10791.59</v>
          </cell>
          <cell r="H493">
            <v>10791.59</v>
          </cell>
          <cell r="I493">
            <v>10791.59</v>
          </cell>
          <cell r="J493">
            <v>10821.156000000001</v>
          </cell>
          <cell r="K493">
            <v>10791.59</v>
          </cell>
          <cell r="L493">
            <v>10791.59</v>
          </cell>
          <cell r="M493">
            <v>10275.620000000001</v>
          </cell>
          <cell r="N493">
            <v>10129.415999999999</v>
          </cell>
          <cell r="O493">
            <v>10101.74</v>
          </cell>
        </row>
        <row r="494">
          <cell r="A494">
            <v>21687.040000000001</v>
          </cell>
          <cell r="B494">
            <v>15575.226000000001</v>
          </cell>
          <cell r="C494">
            <v>13222.39</v>
          </cell>
          <cell r="D494">
            <v>13061.89</v>
          </cell>
          <cell r="E494">
            <v>13061.89</v>
          </cell>
          <cell r="F494">
            <v>10821.156000000001</v>
          </cell>
          <cell r="G494">
            <v>10791.59</v>
          </cell>
          <cell r="H494">
            <v>10791.59</v>
          </cell>
          <cell r="I494">
            <v>10791.59</v>
          </cell>
          <cell r="J494">
            <v>10821.156000000001</v>
          </cell>
          <cell r="K494">
            <v>10791.59</v>
          </cell>
          <cell r="L494">
            <v>10791.59</v>
          </cell>
          <cell r="M494">
            <v>10275.620000000001</v>
          </cell>
          <cell r="N494">
            <v>10129.415999999999</v>
          </cell>
          <cell r="O494">
            <v>10101.74</v>
          </cell>
        </row>
        <row r="495">
          <cell r="A495">
            <v>21687.040000000001</v>
          </cell>
          <cell r="B495">
            <v>15575.226000000001</v>
          </cell>
          <cell r="C495">
            <v>13222.39</v>
          </cell>
          <cell r="D495">
            <v>13061.89</v>
          </cell>
          <cell r="E495">
            <v>13061.89</v>
          </cell>
          <cell r="F495">
            <v>10821.156000000001</v>
          </cell>
          <cell r="G495">
            <v>10791.59</v>
          </cell>
          <cell r="H495">
            <v>10791.59</v>
          </cell>
          <cell r="I495">
            <v>10791.59</v>
          </cell>
          <cell r="J495">
            <v>10821.156000000001</v>
          </cell>
          <cell r="K495">
            <v>10791.59</v>
          </cell>
          <cell r="L495">
            <v>10791.59</v>
          </cell>
          <cell r="M495">
            <v>10275.620000000001</v>
          </cell>
          <cell r="N495">
            <v>10129.415999999999</v>
          </cell>
          <cell r="O495">
            <v>10101.74</v>
          </cell>
        </row>
        <row r="496">
          <cell r="A496">
            <v>21687.040000000001</v>
          </cell>
          <cell r="B496">
            <v>15575.226000000001</v>
          </cell>
          <cell r="C496">
            <v>13222.39</v>
          </cell>
          <cell r="D496">
            <v>13061.89</v>
          </cell>
          <cell r="E496">
            <v>13061.89</v>
          </cell>
          <cell r="F496">
            <v>10821.156000000001</v>
          </cell>
          <cell r="G496">
            <v>10791.59</v>
          </cell>
          <cell r="H496">
            <v>10791.59</v>
          </cell>
          <cell r="I496">
            <v>10791.59</v>
          </cell>
          <cell r="J496">
            <v>10821.156000000001</v>
          </cell>
          <cell r="K496">
            <v>10791.59</v>
          </cell>
          <cell r="L496">
            <v>10791.59</v>
          </cell>
          <cell r="M496">
            <v>10275.620000000001</v>
          </cell>
          <cell r="N496">
            <v>10129.415999999999</v>
          </cell>
          <cell r="O496">
            <v>10101.74</v>
          </cell>
        </row>
        <row r="497">
          <cell r="A497">
            <v>21687.040000000001</v>
          </cell>
          <cell r="B497">
            <v>15575.226000000001</v>
          </cell>
          <cell r="C497">
            <v>13222.39</v>
          </cell>
          <cell r="D497">
            <v>13061.89</v>
          </cell>
          <cell r="E497">
            <v>13061.89</v>
          </cell>
          <cell r="F497">
            <v>10821.156000000001</v>
          </cell>
          <cell r="G497">
            <v>10791.59</v>
          </cell>
          <cell r="H497">
            <v>10791.59</v>
          </cell>
          <cell r="I497">
            <v>10791.59</v>
          </cell>
          <cell r="J497">
            <v>10821.156000000001</v>
          </cell>
          <cell r="K497">
            <v>10791.59</v>
          </cell>
          <cell r="L497">
            <v>10791.59</v>
          </cell>
          <cell r="M497">
            <v>10275.620000000001</v>
          </cell>
          <cell r="N497">
            <v>10129.415999999999</v>
          </cell>
          <cell r="O497">
            <v>10101.74</v>
          </cell>
        </row>
        <row r="498">
          <cell r="A498">
            <v>21687.040000000001</v>
          </cell>
          <cell r="B498">
            <v>15575.226000000001</v>
          </cell>
          <cell r="C498">
            <v>13222.39</v>
          </cell>
          <cell r="D498">
            <v>13061.89</v>
          </cell>
          <cell r="E498">
            <v>13061.89</v>
          </cell>
          <cell r="F498">
            <v>10821.156000000001</v>
          </cell>
          <cell r="G498">
            <v>10791.59</v>
          </cell>
          <cell r="H498">
            <v>10791.59</v>
          </cell>
          <cell r="I498">
            <v>10791.59</v>
          </cell>
          <cell r="J498">
            <v>10821.156000000001</v>
          </cell>
          <cell r="K498">
            <v>10791.59</v>
          </cell>
          <cell r="L498">
            <v>10791.59</v>
          </cell>
          <cell r="M498">
            <v>10275.620000000001</v>
          </cell>
          <cell r="N498">
            <v>10129.415999999999</v>
          </cell>
          <cell r="O498">
            <v>10101.74</v>
          </cell>
        </row>
        <row r="499">
          <cell r="A499">
            <v>21687.040000000001</v>
          </cell>
          <cell r="B499">
            <v>15575.226000000001</v>
          </cell>
          <cell r="C499">
            <v>13222.39</v>
          </cell>
          <cell r="D499">
            <v>13061.89</v>
          </cell>
          <cell r="E499">
            <v>13061.89</v>
          </cell>
          <cell r="F499">
            <v>10821.156000000001</v>
          </cell>
          <cell r="G499">
            <v>10791.59</v>
          </cell>
          <cell r="H499">
            <v>10791.59</v>
          </cell>
          <cell r="I499">
            <v>10791.59</v>
          </cell>
          <cell r="J499">
            <v>10821.156000000001</v>
          </cell>
          <cell r="K499">
            <v>10791.59</v>
          </cell>
          <cell r="L499">
            <v>10791.59</v>
          </cell>
          <cell r="M499">
            <v>10275.620000000001</v>
          </cell>
          <cell r="N499">
            <v>10129.415999999999</v>
          </cell>
          <cell r="O499">
            <v>10101.74</v>
          </cell>
        </row>
        <row r="500">
          <cell r="A500">
            <v>21687.040000000001</v>
          </cell>
          <cell r="B500">
            <v>15575.226000000001</v>
          </cell>
          <cell r="C500">
            <v>13222.39</v>
          </cell>
          <cell r="D500">
            <v>13061.89</v>
          </cell>
          <cell r="E500">
            <v>13061.89</v>
          </cell>
          <cell r="F500">
            <v>10821.156000000001</v>
          </cell>
          <cell r="G500">
            <v>10791.59</v>
          </cell>
          <cell r="H500">
            <v>10791.59</v>
          </cell>
          <cell r="I500">
            <v>10791.59</v>
          </cell>
          <cell r="J500">
            <v>10821.156000000001</v>
          </cell>
          <cell r="K500">
            <v>10791.59</v>
          </cell>
          <cell r="L500">
            <v>10791.59</v>
          </cell>
          <cell r="M500">
            <v>10275.620000000001</v>
          </cell>
          <cell r="N500">
            <v>10129.415999999999</v>
          </cell>
          <cell r="O500">
            <v>10101.74</v>
          </cell>
        </row>
        <row r="501">
          <cell r="A501">
            <v>21687.040000000001</v>
          </cell>
          <cell r="B501">
            <v>15575.226000000001</v>
          </cell>
          <cell r="C501">
            <v>13222.39</v>
          </cell>
          <cell r="D501">
            <v>13061.89</v>
          </cell>
          <cell r="E501">
            <v>13061.89</v>
          </cell>
          <cell r="F501">
            <v>10821.156000000001</v>
          </cell>
          <cell r="G501">
            <v>10791.59</v>
          </cell>
          <cell r="H501">
            <v>10791.59</v>
          </cell>
          <cell r="I501">
            <v>10791.59</v>
          </cell>
          <cell r="J501">
            <v>10821.156000000001</v>
          </cell>
          <cell r="K501">
            <v>10791.59</v>
          </cell>
          <cell r="L501">
            <v>10791.59</v>
          </cell>
          <cell r="M501">
            <v>10275.620000000001</v>
          </cell>
          <cell r="N501">
            <v>10129.415999999999</v>
          </cell>
          <cell r="O501">
            <v>10101.74</v>
          </cell>
        </row>
        <row r="502">
          <cell r="A502">
            <v>21687.040000000001</v>
          </cell>
          <cell r="B502">
            <v>15575.226000000001</v>
          </cell>
          <cell r="C502">
            <v>13222.39</v>
          </cell>
          <cell r="D502">
            <v>13061.89</v>
          </cell>
          <cell r="E502">
            <v>13061.89</v>
          </cell>
          <cell r="F502">
            <v>10821.156000000001</v>
          </cell>
          <cell r="G502">
            <v>10791.59</v>
          </cell>
          <cell r="H502">
            <v>10791.59</v>
          </cell>
          <cell r="I502">
            <v>10791.59</v>
          </cell>
          <cell r="J502">
            <v>10821.156000000001</v>
          </cell>
          <cell r="K502">
            <v>10791.59</v>
          </cell>
          <cell r="L502">
            <v>10791.59</v>
          </cell>
          <cell r="M502">
            <v>10275.620000000001</v>
          </cell>
          <cell r="N502">
            <v>10129.415999999999</v>
          </cell>
          <cell r="O502">
            <v>10101.74</v>
          </cell>
        </row>
        <row r="503">
          <cell r="A503">
            <v>21687.040000000001</v>
          </cell>
          <cell r="B503">
            <v>15575.226000000001</v>
          </cell>
          <cell r="C503">
            <v>13222.39</v>
          </cell>
          <cell r="D503">
            <v>13061.89</v>
          </cell>
          <cell r="E503">
            <v>13061.89</v>
          </cell>
          <cell r="F503">
            <v>10821.156000000001</v>
          </cell>
          <cell r="G503">
            <v>10791.59</v>
          </cell>
          <cell r="H503">
            <v>10791.59</v>
          </cell>
          <cell r="I503">
            <v>10791.59</v>
          </cell>
          <cell r="J503">
            <v>10821.156000000001</v>
          </cell>
          <cell r="K503">
            <v>10791.59</v>
          </cell>
          <cell r="L503">
            <v>10791.59</v>
          </cell>
          <cell r="M503">
            <v>10275.620000000001</v>
          </cell>
          <cell r="N503">
            <v>10129.415999999999</v>
          </cell>
          <cell r="O503">
            <v>10101.74</v>
          </cell>
        </row>
        <row r="504">
          <cell r="A504">
            <v>21687.040000000001</v>
          </cell>
          <cell r="B504">
            <v>15575.226000000001</v>
          </cell>
          <cell r="C504">
            <v>13222.39</v>
          </cell>
          <cell r="D504">
            <v>13061.89</v>
          </cell>
          <cell r="E504">
            <v>13061.89</v>
          </cell>
          <cell r="F504">
            <v>10821.156000000001</v>
          </cell>
          <cell r="G504">
            <v>10791.59</v>
          </cell>
          <cell r="H504">
            <v>10791.59</v>
          </cell>
          <cell r="I504">
            <v>10791.59</v>
          </cell>
          <cell r="J504">
            <v>10821.156000000001</v>
          </cell>
          <cell r="K504">
            <v>10791.59</v>
          </cell>
          <cell r="L504">
            <v>10791.59</v>
          </cell>
          <cell r="M504">
            <v>10275.620000000001</v>
          </cell>
          <cell r="N504">
            <v>10129.415999999999</v>
          </cell>
          <cell r="O504">
            <v>10101.74</v>
          </cell>
        </row>
        <row r="505">
          <cell r="A505">
            <v>21687.040000000001</v>
          </cell>
          <cell r="B505">
            <v>15575.226000000001</v>
          </cell>
          <cell r="C505">
            <v>13222.39</v>
          </cell>
          <cell r="D505">
            <v>13061.89</v>
          </cell>
          <cell r="E505">
            <v>13061.89</v>
          </cell>
          <cell r="F505">
            <v>10821.156000000001</v>
          </cell>
          <cell r="G505">
            <v>10791.59</v>
          </cell>
          <cell r="H505">
            <v>10791.59</v>
          </cell>
          <cell r="I505">
            <v>10791.59</v>
          </cell>
          <cell r="J505">
            <v>10821.156000000001</v>
          </cell>
          <cell r="K505">
            <v>10791.59</v>
          </cell>
          <cell r="L505">
            <v>10791.59</v>
          </cell>
          <cell r="M505">
            <v>10275.620000000001</v>
          </cell>
          <cell r="N505">
            <v>10129.415999999999</v>
          </cell>
          <cell r="O505">
            <v>10101.74</v>
          </cell>
        </row>
        <row r="506">
          <cell r="A506">
            <v>21687.040000000001</v>
          </cell>
          <cell r="B506">
            <v>15575.226000000001</v>
          </cell>
          <cell r="C506">
            <v>13222.39</v>
          </cell>
          <cell r="D506">
            <v>13061.89</v>
          </cell>
          <cell r="E506">
            <v>13061.89</v>
          </cell>
          <cell r="F506">
            <v>10821.156000000001</v>
          </cell>
          <cell r="G506">
            <v>10791.59</v>
          </cell>
          <cell r="H506">
            <v>10791.59</v>
          </cell>
          <cell r="I506">
            <v>10791.59</v>
          </cell>
          <cell r="J506">
            <v>10821.156000000001</v>
          </cell>
          <cell r="K506">
            <v>10791.59</v>
          </cell>
          <cell r="L506">
            <v>10791.59</v>
          </cell>
          <cell r="M506">
            <v>10275.620000000001</v>
          </cell>
          <cell r="N506">
            <v>10129.415999999999</v>
          </cell>
          <cell r="O506">
            <v>10101.74</v>
          </cell>
        </row>
        <row r="507">
          <cell r="A507">
            <v>21687.040000000001</v>
          </cell>
          <cell r="B507">
            <v>15575.226000000001</v>
          </cell>
          <cell r="C507">
            <v>13222.39</v>
          </cell>
          <cell r="D507">
            <v>13061.89</v>
          </cell>
          <cell r="E507">
            <v>13061.89</v>
          </cell>
          <cell r="F507">
            <v>10821.156000000001</v>
          </cell>
          <cell r="G507">
            <v>10791.59</v>
          </cell>
          <cell r="H507">
            <v>10791.59</v>
          </cell>
          <cell r="I507">
            <v>10791.59</v>
          </cell>
          <cell r="J507">
            <v>10821.156000000001</v>
          </cell>
          <cell r="K507">
            <v>10791.59</v>
          </cell>
          <cell r="L507">
            <v>10791.59</v>
          </cell>
          <cell r="M507">
            <v>10275.620000000001</v>
          </cell>
          <cell r="N507">
            <v>10129.415999999999</v>
          </cell>
          <cell r="O507">
            <v>10101.74</v>
          </cell>
        </row>
        <row r="508">
          <cell r="A508">
            <v>21687.040000000001</v>
          </cell>
          <cell r="B508">
            <v>15575.226000000001</v>
          </cell>
          <cell r="C508">
            <v>13222.39</v>
          </cell>
          <cell r="D508">
            <v>13061.89</v>
          </cell>
          <cell r="E508">
            <v>13061.89</v>
          </cell>
          <cell r="F508">
            <v>10821.156000000001</v>
          </cell>
          <cell r="G508">
            <v>10791.59</v>
          </cell>
          <cell r="H508">
            <v>10791.59</v>
          </cell>
          <cell r="I508">
            <v>10791.59</v>
          </cell>
          <cell r="J508">
            <v>10821.156000000001</v>
          </cell>
          <cell r="K508">
            <v>10791.59</v>
          </cell>
          <cell r="L508">
            <v>10791.59</v>
          </cell>
          <cell r="M508">
            <v>10275.620000000001</v>
          </cell>
          <cell r="N508">
            <v>10129.415999999999</v>
          </cell>
          <cell r="O508">
            <v>10101.74</v>
          </cell>
        </row>
        <row r="509">
          <cell r="A509">
            <v>21687.040000000001</v>
          </cell>
          <cell r="B509">
            <v>15575.226000000001</v>
          </cell>
          <cell r="C509">
            <v>13222.39</v>
          </cell>
          <cell r="D509">
            <v>13061.89</v>
          </cell>
          <cell r="E509">
            <v>13061.89</v>
          </cell>
          <cell r="F509">
            <v>10821.156000000001</v>
          </cell>
          <cell r="G509">
            <v>10791.59</v>
          </cell>
          <cell r="H509">
            <v>10791.59</v>
          </cell>
          <cell r="I509">
            <v>10791.59</v>
          </cell>
          <cell r="J509">
            <v>10821.156000000001</v>
          </cell>
          <cell r="K509">
            <v>10791.59</v>
          </cell>
          <cell r="L509">
            <v>10791.59</v>
          </cell>
          <cell r="M509">
            <v>10275.620000000001</v>
          </cell>
          <cell r="N509">
            <v>10129.415999999999</v>
          </cell>
          <cell r="O509">
            <v>10101.74</v>
          </cell>
        </row>
        <row r="510">
          <cell r="A510">
            <v>21687.040000000001</v>
          </cell>
          <cell r="B510">
            <v>15575.226000000001</v>
          </cell>
          <cell r="C510">
            <v>13222.39</v>
          </cell>
          <cell r="D510">
            <v>13061.89</v>
          </cell>
          <cell r="E510">
            <v>13061.89</v>
          </cell>
          <cell r="F510">
            <v>10821.156000000001</v>
          </cell>
          <cell r="G510">
            <v>10791.59</v>
          </cell>
          <cell r="H510">
            <v>10791.59</v>
          </cell>
          <cell r="I510">
            <v>10791.59</v>
          </cell>
          <cell r="J510">
            <v>10821.156000000001</v>
          </cell>
          <cell r="K510">
            <v>10791.59</v>
          </cell>
          <cell r="L510">
            <v>10791.59</v>
          </cell>
          <cell r="M510">
            <v>10275.620000000001</v>
          </cell>
          <cell r="N510">
            <v>10129.415999999999</v>
          </cell>
          <cell r="O510">
            <v>10101.74</v>
          </cell>
        </row>
        <row r="511">
          <cell r="A511">
            <v>21687.040000000001</v>
          </cell>
          <cell r="B511">
            <v>15575.226000000001</v>
          </cell>
          <cell r="C511">
            <v>13222.39</v>
          </cell>
          <cell r="D511">
            <v>13061.89</v>
          </cell>
          <cell r="E511">
            <v>13061.89</v>
          </cell>
          <cell r="F511">
            <v>10821.156000000001</v>
          </cell>
          <cell r="G511">
            <v>10791.59</v>
          </cell>
          <cell r="H511">
            <v>10791.59</v>
          </cell>
          <cell r="I511">
            <v>10791.59</v>
          </cell>
          <cell r="J511">
            <v>10821.156000000001</v>
          </cell>
          <cell r="K511">
            <v>10791.59</v>
          </cell>
          <cell r="L511">
            <v>10791.59</v>
          </cell>
          <cell r="M511">
            <v>10275.620000000001</v>
          </cell>
          <cell r="N511">
            <v>10129.415999999999</v>
          </cell>
          <cell r="O511">
            <v>10101.74</v>
          </cell>
        </row>
        <row r="512">
          <cell r="A512">
            <v>21687.040000000001</v>
          </cell>
          <cell r="B512">
            <v>15575.226000000001</v>
          </cell>
          <cell r="C512">
            <v>13222.39</v>
          </cell>
          <cell r="D512">
            <v>13061.89</v>
          </cell>
          <cell r="E512">
            <v>13061.89</v>
          </cell>
          <cell r="F512">
            <v>10821.156000000001</v>
          </cell>
          <cell r="G512">
            <v>10791.59</v>
          </cell>
          <cell r="H512">
            <v>10791.59</v>
          </cell>
          <cell r="I512">
            <v>10791.59</v>
          </cell>
          <cell r="J512">
            <v>10821.156000000001</v>
          </cell>
          <cell r="K512">
            <v>10791.59</v>
          </cell>
          <cell r="L512">
            <v>10791.59</v>
          </cell>
          <cell r="M512">
            <v>10275.620000000001</v>
          </cell>
          <cell r="N512">
            <v>10129.415999999999</v>
          </cell>
          <cell r="O512">
            <v>10101.74</v>
          </cell>
        </row>
        <row r="513">
          <cell r="A513">
            <v>21687.040000000001</v>
          </cell>
          <cell r="B513">
            <v>15575.226000000001</v>
          </cell>
          <cell r="C513">
            <v>13222.39</v>
          </cell>
          <cell r="D513">
            <v>13061.89</v>
          </cell>
          <cell r="E513">
            <v>13061.89</v>
          </cell>
          <cell r="F513">
            <v>10821.156000000001</v>
          </cell>
          <cell r="G513">
            <v>10791.59</v>
          </cell>
          <cell r="H513">
            <v>10791.59</v>
          </cell>
          <cell r="I513">
            <v>10791.59</v>
          </cell>
          <cell r="J513">
            <v>10821.156000000001</v>
          </cell>
          <cell r="K513">
            <v>10791.59</v>
          </cell>
          <cell r="L513">
            <v>10791.59</v>
          </cell>
          <cell r="M513">
            <v>10275.620000000001</v>
          </cell>
          <cell r="N513">
            <v>10129.415999999999</v>
          </cell>
          <cell r="O513">
            <v>10101.74</v>
          </cell>
        </row>
        <row r="514">
          <cell r="A514">
            <v>21687.040000000001</v>
          </cell>
          <cell r="B514">
            <v>15575.226000000001</v>
          </cell>
          <cell r="C514">
            <v>13222.39</v>
          </cell>
          <cell r="D514">
            <v>13061.89</v>
          </cell>
          <cell r="E514">
            <v>13061.89</v>
          </cell>
          <cell r="F514">
            <v>10821.156000000001</v>
          </cell>
          <cell r="G514">
            <v>10791.59</v>
          </cell>
          <cell r="H514">
            <v>10791.59</v>
          </cell>
          <cell r="I514">
            <v>10791.59</v>
          </cell>
          <cell r="J514">
            <v>10821.156000000001</v>
          </cell>
          <cell r="K514">
            <v>10791.59</v>
          </cell>
          <cell r="L514">
            <v>10791.59</v>
          </cell>
          <cell r="M514">
            <v>10275.620000000001</v>
          </cell>
          <cell r="N514">
            <v>10129.415999999999</v>
          </cell>
          <cell r="O514">
            <v>10101.74</v>
          </cell>
        </row>
        <row r="515">
          <cell r="A515">
            <v>21687.040000000001</v>
          </cell>
          <cell r="B515">
            <v>15575.226000000001</v>
          </cell>
          <cell r="C515">
            <v>13222.39</v>
          </cell>
          <cell r="D515">
            <v>13061.89</v>
          </cell>
          <cell r="E515">
            <v>13061.89</v>
          </cell>
          <cell r="F515">
            <v>10821.156000000001</v>
          </cell>
          <cell r="G515">
            <v>10791.59</v>
          </cell>
          <cell r="H515">
            <v>10791.59</v>
          </cell>
          <cell r="I515">
            <v>10791.59</v>
          </cell>
          <cell r="J515">
            <v>10821.156000000001</v>
          </cell>
          <cell r="K515">
            <v>10791.59</v>
          </cell>
          <cell r="L515">
            <v>10791.59</v>
          </cell>
          <cell r="M515">
            <v>10275.620000000001</v>
          </cell>
          <cell r="N515">
            <v>10129.415999999999</v>
          </cell>
          <cell r="O515">
            <v>10101.74</v>
          </cell>
        </row>
        <row r="516">
          <cell r="A516">
            <v>21687.040000000001</v>
          </cell>
          <cell r="B516">
            <v>15575.226000000001</v>
          </cell>
          <cell r="C516">
            <v>13222.39</v>
          </cell>
          <cell r="D516">
            <v>13061.89</v>
          </cell>
          <cell r="E516">
            <v>13061.89</v>
          </cell>
          <cell r="F516">
            <v>10821.156000000001</v>
          </cell>
          <cell r="G516">
            <v>10791.59</v>
          </cell>
          <cell r="H516">
            <v>10791.59</v>
          </cell>
          <cell r="I516">
            <v>10791.59</v>
          </cell>
          <cell r="J516">
            <v>10821.156000000001</v>
          </cell>
          <cell r="K516">
            <v>10791.59</v>
          </cell>
          <cell r="L516">
            <v>10791.59</v>
          </cell>
          <cell r="M516">
            <v>10275.620000000001</v>
          </cell>
          <cell r="N516">
            <v>10129.415999999999</v>
          </cell>
          <cell r="O516">
            <v>10101.74</v>
          </cell>
        </row>
        <row r="517">
          <cell r="A517">
            <v>21687.040000000001</v>
          </cell>
          <cell r="B517">
            <v>15575.226000000001</v>
          </cell>
          <cell r="C517">
            <v>13222.39</v>
          </cell>
          <cell r="D517">
            <v>13061.89</v>
          </cell>
          <cell r="E517">
            <v>13061.89</v>
          </cell>
          <cell r="F517">
            <v>10821.156000000001</v>
          </cell>
          <cell r="G517">
            <v>10791.59</v>
          </cell>
          <cell r="H517">
            <v>10791.59</v>
          </cell>
          <cell r="I517">
            <v>10791.59</v>
          </cell>
          <cell r="J517">
            <v>10821.156000000001</v>
          </cell>
          <cell r="K517">
            <v>10791.59</v>
          </cell>
          <cell r="L517">
            <v>10791.59</v>
          </cell>
          <cell r="M517">
            <v>10275.620000000001</v>
          </cell>
          <cell r="N517">
            <v>10129.415999999999</v>
          </cell>
          <cell r="O517">
            <v>10101.74</v>
          </cell>
        </row>
        <row r="518">
          <cell r="A518">
            <v>21687.040000000001</v>
          </cell>
          <cell r="B518">
            <v>15575.226000000001</v>
          </cell>
          <cell r="C518">
            <v>13222.39</v>
          </cell>
          <cell r="D518">
            <v>13061.89</v>
          </cell>
          <cell r="E518">
            <v>13061.89</v>
          </cell>
          <cell r="F518">
            <v>10821.156000000001</v>
          </cell>
          <cell r="G518">
            <v>10791.59</v>
          </cell>
          <cell r="H518">
            <v>10791.59</v>
          </cell>
          <cell r="I518">
            <v>10791.59</v>
          </cell>
          <cell r="J518">
            <v>10821.156000000001</v>
          </cell>
          <cell r="K518">
            <v>10791.59</v>
          </cell>
          <cell r="L518">
            <v>10791.59</v>
          </cell>
          <cell r="M518">
            <v>10275.620000000001</v>
          </cell>
          <cell r="N518">
            <v>10129.415999999999</v>
          </cell>
          <cell r="O518">
            <v>10101.74</v>
          </cell>
        </row>
        <row r="519">
          <cell r="A519">
            <v>21687.040000000001</v>
          </cell>
          <cell r="B519">
            <v>15575.226000000001</v>
          </cell>
          <cell r="C519">
            <v>13222.39</v>
          </cell>
          <cell r="D519">
            <v>13061.89</v>
          </cell>
          <cell r="E519">
            <v>13061.89</v>
          </cell>
          <cell r="F519">
            <v>10821.156000000001</v>
          </cell>
          <cell r="G519">
            <v>10791.59</v>
          </cell>
          <cell r="H519">
            <v>10791.59</v>
          </cell>
          <cell r="I519">
            <v>10791.59</v>
          </cell>
          <cell r="J519">
            <v>10821.156000000001</v>
          </cell>
          <cell r="K519">
            <v>10791.59</v>
          </cell>
          <cell r="L519">
            <v>10791.59</v>
          </cell>
          <cell r="M519">
            <v>10275.620000000001</v>
          </cell>
          <cell r="N519">
            <v>10129.415999999999</v>
          </cell>
          <cell r="O519">
            <v>10101.74</v>
          </cell>
        </row>
        <row r="520">
          <cell r="A520">
            <v>21687.040000000001</v>
          </cell>
          <cell r="B520">
            <v>15575.226000000001</v>
          </cell>
          <cell r="C520">
            <v>13222.39</v>
          </cell>
          <cell r="D520">
            <v>13061.89</v>
          </cell>
          <cell r="E520">
            <v>13061.89</v>
          </cell>
          <cell r="F520">
            <v>10821.156000000001</v>
          </cell>
          <cell r="G520">
            <v>10791.59</v>
          </cell>
          <cell r="H520">
            <v>10791.59</v>
          </cell>
          <cell r="I520">
            <v>10791.59</v>
          </cell>
          <cell r="J520">
            <v>10821.156000000001</v>
          </cell>
          <cell r="K520">
            <v>10791.59</v>
          </cell>
          <cell r="L520">
            <v>10791.59</v>
          </cell>
          <cell r="M520">
            <v>10275.620000000001</v>
          </cell>
          <cell r="N520">
            <v>10129.415999999999</v>
          </cell>
          <cell r="O520">
            <v>10101.74</v>
          </cell>
        </row>
        <row r="521">
          <cell r="A521">
            <v>21687.040000000001</v>
          </cell>
          <cell r="B521">
            <v>15575.226000000001</v>
          </cell>
          <cell r="C521">
            <v>13222.39</v>
          </cell>
          <cell r="D521">
            <v>13061.89</v>
          </cell>
          <cell r="E521">
            <v>13061.89</v>
          </cell>
          <cell r="F521">
            <v>10821.156000000001</v>
          </cell>
          <cell r="G521">
            <v>10791.59</v>
          </cell>
          <cell r="H521">
            <v>10791.59</v>
          </cell>
          <cell r="I521">
            <v>10791.59</v>
          </cell>
          <cell r="J521">
            <v>10821.156000000001</v>
          </cell>
          <cell r="K521">
            <v>10791.59</v>
          </cell>
          <cell r="L521">
            <v>10791.59</v>
          </cell>
          <cell r="M521">
            <v>10275.620000000001</v>
          </cell>
          <cell r="N521">
            <v>10129.415999999999</v>
          </cell>
          <cell r="O521">
            <v>10101.74</v>
          </cell>
        </row>
        <row r="522">
          <cell r="A522">
            <v>21687.040000000001</v>
          </cell>
          <cell r="B522">
            <v>15575.226000000001</v>
          </cell>
          <cell r="C522">
            <v>13222.39</v>
          </cell>
          <cell r="D522">
            <v>13061.89</v>
          </cell>
          <cell r="E522">
            <v>13061.89</v>
          </cell>
          <cell r="F522">
            <v>10821.156000000001</v>
          </cell>
          <cell r="G522">
            <v>10791.59</v>
          </cell>
          <cell r="H522">
            <v>10791.59</v>
          </cell>
          <cell r="I522">
            <v>10791.59</v>
          </cell>
          <cell r="J522">
            <v>10821.156000000001</v>
          </cell>
          <cell r="K522">
            <v>10791.59</v>
          </cell>
          <cell r="L522">
            <v>10791.59</v>
          </cell>
          <cell r="M522">
            <v>10275.620000000001</v>
          </cell>
          <cell r="N522">
            <v>10129.415999999999</v>
          </cell>
          <cell r="O522">
            <v>10101.74</v>
          </cell>
        </row>
        <row r="523">
          <cell r="A523">
            <v>21687.040000000001</v>
          </cell>
          <cell r="B523">
            <v>15575.226000000001</v>
          </cell>
          <cell r="C523">
            <v>13222.39</v>
          </cell>
          <cell r="D523">
            <v>13061.89</v>
          </cell>
          <cell r="E523">
            <v>13061.89</v>
          </cell>
          <cell r="F523">
            <v>10821.156000000001</v>
          </cell>
          <cell r="G523">
            <v>10791.59</v>
          </cell>
          <cell r="H523">
            <v>10791.59</v>
          </cell>
          <cell r="I523">
            <v>10791.59</v>
          </cell>
          <cell r="J523">
            <v>10821.156000000001</v>
          </cell>
          <cell r="K523">
            <v>10791.59</v>
          </cell>
          <cell r="L523">
            <v>10791.59</v>
          </cell>
          <cell r="M523">
            <v>10275.620000000001</v>
          </cell>
          <cell r="N523">
            <v>10129.415999999999</v>
          </cell>
          <cell r="O523">
            <v>10101.74</v>
          </cell>
        </row>
        <row r="524">
          <cell r="A524">
            <v>21687.040000000001</v>
          </cell>
          <cell r="B524">
            <v>15575.226000000001</v>
          </cell>
          <cell r="C524">
            <v>13222.39</v>
          </cell>
          <cell r="D524">
            <v>13061.89</v>
          </cell>
          <cell r="E524">
            <v>13061.89</v>
          </cell>
          <cell r="F524">
            <v>10821.156000000001</v>
          </cell>
          <cell r="G524">
            <v>10791.59</v>
          </cell>
          <cell r="H524">
            <v>10791.59</v>
          </cell>
          <cell r="I524">
            <v>10791.59</v>
          </cell>
          <cell r="J524">
            <v>10821.156000000001</v>
          </cell>
          <cell r="K524">
            <v>10791.59</v>
          </cell>
          <cell r="L524">
            <v>10791.59</v>
          </cell>
          <cell r="M524">
            <v>10275.620000000001</v>
          </cell>
          <cell r="N524">
            <v>10129.415999999999</v>
          </cell>
          <cell r="O524">
            <v>10101.74</v>
          </cell>
        </row>
        <row r="525">
          <cell r="A525">
            <v>21687.040000000001</v>
          </cell>
          <cell r="B525">
            <v>15575.226000000001</v>
          </cell>
          <cell r="C525">
            <v>13222.39</v>
          </cell>
          <cell r="D525">
            <v>13061.89</v>
          </cell>
          <cell r="E525">
            <v>13061.89</v>
          </cell>
          <cell r="F525">
            <v>10821.156000000001</v>
          </cell>
          <cell r="G525">
            <v>10791.59</v>
          </cell>
          <cell r="H525">
            <v>10791.59</v>
          </cell>
          <cell r="I525">
            <v>10791.59</v>
          </cell>
          <cell r="J525">
            <v>10821.156000000001</v>
          </cell>
          <cell r="K525">
            <v>10791.59</v>
          </cell>
          <cell r="L525">
            <v>10791.59</v>
          </cell>
          <cell r="M525">
            <v>10275.620000000001</v>
          </cell>
          <cell r="N525">
            <v>10129.415999999999</v>
          </cell>
          <cell r="O525">
            <v>10101.74</v>
          </cell>
        </row>
        <row r="526">
          <cell r="A526">
            <v>21687.040000000001</v>
          </cell>
          <cell r="B526">
            <v>15575.226000000001</v>
          </cell>
          <cell r="C526">
            <v>13222.39</v>
          </cell>
          <cell r="D526">
            <v>13061.89</v>
          </cell>
          <cell r="E526">
            <v>13061.89</v>
          </cell>
          <cell r="F526">
            <v>10821.156000000001</v>
          </cell>
          <cell r="G526">
            <v>10791.59</v>
          </cell>
          <cell r="H526">
            <v>10791.59</v>
          </cell>
          <cell r="I526">
            <v>10791.59</v>
          </cell>
          <cell r="J526">
            <v>10821.156000000001</v>
          </cell>
          <cell r="K526">
            <v>10791.59</v>
          </cell>
          <cell r="L526">
            <v>10791.59</v>
          </cell>
          <cell r="M526">
            <v>10275.620000000001</v>
          </cell>
          <cell r="N526">
            <v>10129.415999999999</v>
          </cell>
          <cell r="O526">
            <v>10101.74</v>
          </cell>
        </row>
        <row r="527">
          <cell r="A527">
            <v>21687.040000000001</v>
          </cell>
          <cell r="B527">
            <v>15575.226000000001</v>
          </cell>
          <cell r="C527">
            <v>13222.39</v>
          </cell>
          <cell r="D527">
            <v>13061.89</v>
          </cell>
          <cell r="E527">
            <v>13061.89</v>
          </cell>
          <cell r="F527">
            <v>10821.156000000001</v>
          </cell>
          <cell r="G527">
            <v>10791.59</v>
          </cell>
          <cell r="H527">
            <v>10791.59</v>
          </cell>
          <cell r="I527">
            <v>10791.59</v>
          </cell>
          <cell r="J527">
            <v>10821.156000000001</v>
          </cell>
          <cell r="K527">
            <v>10791.59</v>
          </cell>
          <cell r="L527">
            <v>10791.59</v>
          </cell>
          <cell r="M527">
            <v>10275.620000000001</v>
          </cell>
          <cell r="N527">
            <v>10129.415999999999</v>
          </cell>
          <cell r="O527">
            <v>10101.74</v>
          </cell>
        </row>
        <row r="528">
          <cell r="A528">
            <v>21687.040000000001</v>
          </cell>
          <cell r="B528">
            <v>15575.226000000001</v>
          </cell>
          <cell r="C528">
            <v>13222.39</v>
          </cell>
          <cell r="D528">
            <v>13061.89</v>
          </cell>
          <cell r="E528">
            <v>13061.89</v>
          </cell>
          <cell r="F528">
            <v>10821.156000000001</v>
          </cell>
          <cell r="G528">
            <v>10791.59</v>
          </cell>
          <cell r="H528">
            <v>10791.59</v>
          </cell>
          <cell r="I528">
            <v>10791.59</v>
          </cell>
          <cell r="J528">
            <v>10821.156000000001</v>
          </cell>
          <cell r="K528">
            <v>10791.59</v>
          </cell>
          <cell r="L528">
            <v>10791.59</v>
          </cell>
          <cell r="M528">
            <v>10275.620000000001</v>
          </cell>
          <cell r="N528">
            <v>10129.415999999999</v>
          </cell>
          <cell r="O528">
            <v>10101.74</v>
          </cell>
        </row>
        <row r="529">
          <cell r="A529">
            <v>21687.040000000001</v>
          </cell>
          <cell r="B529">
            <v>15575.226000000001</v>
          </cell>
          <cell r="C529">
            <v>13222.39</v>
          </cell>
          <cell r="D529">
            <v>13061.89</v>
          </cell>
          <cell r="E529">
            <v>13061.89</v>
          </cell>
          <cell r="F529">
            <v>10821.156000000001</v>
          </cell>
          <cell r="G529">
            <v>10791.59</v>
          </cell>
          <cell r="H529">
            <v>10791.59</v>
          </cell>
          <cell r="I529">
            <v>10791.59</v>
          </cell>
          <cell r="J529">
            <v>10821.156000000001</v>
          </cell>
          <cell r="K529">
            <v>10791.59</v>
          </cell>
          <cell r="L529">
            <v>10791.59</v>
          </cell>
          <cell r="M529">
            <v>10275.620000000001</v>
          </cell>
          <cell r="N529">
            <v>10129.415999999999</v>
          </cell>
          <cell r="O529">
            <v>10101.74</v>
          </cell>
        </row>
        <row r="530">
          <cell r="A530">
            <v>21687.040000000001</v>
          </cell>
          <cell r="B530">
            <v>15575.226000000001</v>
          </cell>
          <cell r="C530">
            <v>13222.39</v>
          </cell>
          <cell r="D530">
            <v>13061.89</v>
          </cell>
          <cell r="E530">
            <v>13061.89</v>
          </cell>
          <cell r="F530">
            <v>10821.156000000001</v>
          </cell>
          <cell r="G530">
            <v>10791.59</v>
          </cell>
          <cell r="H530">
            <v>10791.59</v>
          </cell>
          <cell r="I530">
            <v>10791.59</v>
          </cell>
          <cell r="J530">
            <v>10821.156000000001</v>
          </cell>
          <cell r="K530">
            <v>10791.59</v>
          </cell>
          <cell r="L530">
            <v>10791.59</v>
          </cell>
          <cell r="M530">
            <v>10275.620000000001</v>
          </cell>
          <cell r="N530">
            <v>10129.415999999999</v>
          </cell>
          <cell r="O530">
            <v>10101.74</v>
          </cell>
        </row>
        <row r="531">
          <cell r="A531">
            <v>21687.040000000001</v>
          </cell>
          <cell r="B531">
            <v>15575.226000000001</v>
          </cell>
          <cell r="C531">
            <v>13222.39</v>
          </cell>
          <cell r="D531">
            <v>13061.89</v>
          </cell>
          <cell r="E531">
            <v>13061.89</v>
          </cell>
          <cell r="F531">
            <v>10821.156000000001</v>
          </cell>
          <cell r="G531">
            <v>10791.59</v>
          </cell>
          <cell r="H531">
            <v>10791.59</v>
          </cell>
          <cell r="I531">
            <v>10791.59</v>
          </cell>
          <cell r="J531">
            <v>10821.156000000001</v>
          </cell>
          <cell r="K531">
            <v>10791.59</v>
          </cell>
          <cell r="L531">
            <v>10791.59</v>
          </cell>
          <cell r="M531">
            <v>10275.620000000001</v>
          </cell>
          <cell r="N531">
            <v>10129.415999999999</v>
          </cell>
          <cell r="O531">
            <v>10101.74</v>
          </cell>
        </row>
        <row r="532">
          <cell r="A532">
            <v>21687.040000000001</v>
          </cell>
          <cell r="B532">
            <v>15575.226000000001</v>
          </cell>
          <cell r="C532">
            <v>13222.39</v>
          </cell>
          <cell r="D532">
            <v>13061.89</v>
          </cell>
          <cell r="E532">
            <v>13061.89</v>
          </cell>
          <cell r="F532">
            <v>10821.156000000001</v>
          </cell>
          <cell r="G532">
            <v>10791.59</v>
          </cell>
          <cell r="H532">
            <v>10791.59</v>
          </cell>
          <cell r="I532">
            <v>10791.59</v>
          </cell>
          <cell r="J532">
            <v>10821.156000000001</v>
          </cell>
          <cell r="K532">
            <v>10791.59</v>
          </cell>
          <cell r="L532">
            <v>10791.59</v>
          </cell>
          <cell r="M532">
            <v>10275.620000000001</v>
          </cell>
          <cell r="N532">
            <v>10129.415999999999</v>
          </cell>
          <cell r="O532">
            <v>10101.74</v>
          </cell>
        </row>
        <row r="533">
          <cell r="A533">
            <v>21687.040000000001</v>
          </cell>
          <cell r="B533">
            <v>15575.226000000001</v>
          </cell>
          <cell r="C533">
            <v>13222.39</v>
          </cell>
          <cell r="D533">
            <v>13061.89</v>
          </cell>
          <cell r="E533">
            <v>13061.89</v>
          </cell>
          <cell r="F533">
            <v>10821.156000000001</v>
          </cell>
          <cell r="G533">
            <v>10791.59</v>
          </cell>
          <cell r="H533">
            <v>10791.59</v>
          </cell>
          <cell r="I533">
            <v>10791.59</v>
          </cell>
          <cell r="J533">
            <v>10821.156000000001</v>
          </cell>
          <cell r="K533">
            <v>10791.59</v>
          </cell>
          <cell r="L533">
            <v>10791.59</v>
          </cell>
          <cell r="M533">
            <v>10275.620000000001</v>
          </cell>
          <cell r="N533">
            <v>10129.415999999999</v>
          </cell>
          <cell r="O533">
            <v>10101.74</v>
          </cell>
        </row>
        <row r="534">
          <cell r="A534">
            <v>21687.040000000001</v>
          </cell>
          <cell r="B534">
            <v>15575.226000000001</v>
          </cell>
          <cell r="C534">
            <v>13222.39</v>
          </cell>
          <cell r="D534">
            <v>13061.89</v>
          </cell>
          <cell r="E534">
            <v>13061.89</v>
          </cell>
          <cell r="F534">
            <v>10821.156000000001</v>
          </cell>
          <cell r="G534">
            <v>10791.59</v>
          </cell>
          <cell r="H534">
            <v>10791.59</v>
          </cell>
          <cell r="I534">
            <v>10791.59</v>
          </cell>
          <cell r="J534">
            <v>10821.156000000001</v>
          </cell>
          <cell r="K534">
            <v>10791.59</v>
          </cell>
          <cell r="L534">
            <v>10791.59</v>
          </cell>
          <cell r="M534">
            <v>10275.620000000001</v>
          </cell>
          <cell r="N534">
            <v>10129.415999999999</v>
          </cell>
          <cell r="O534">
            <v>10101.74</v>
          </cell>
        </row>
        <row r="535">
          <cell r="A535">
            <v>21687.040000000001</v>
          </cell>
          <cell r="B535">
            <v>15575.226000000001</v>
          </cell>
          <cell r="C535">
            <v>13222.39</v>
          </cell>
          <cell r="D535">
            <v>13061.89</v>
          </cell>
          <cell r="E535">
            <v>13061.89</v>
          </cell>
          <cell r="F535">
            <v>10821.156000000001</v>
          </cell>
          <cell r="G535">
            <v>10791.59</v>
          </cell>
          <cell r="H535">
            <v>10791.59</v>
          </cell>
          <cell r="I535">
            <v>10791.59</v>
          </cell>
          <cell r="J535">
            <v>10821.156000000001</v>
          </cell>
          <cell r="K535">
            <v>10791.59</v>
          </cell>
          <cell r="L535">
            <v>10791.59</v>
          </cell>
          <cell r="M535">
            <v>10275.620000000001</v>
          </cell>
          <cell r="N535">
            <v>10129.415999999999</v>
          </cell>
          <cell r="O535">
            <v>10101.74</v>
          </cell>
        </row>
        <row r="536">
          <cell r="A536">
            <v>21687.040000000001</v>
          </cell>
          <cell r="B536">
            <v>15575.226000000001</v>
          </cell>
          <cell r="C536">
            <v>13222.39</v>
          </cell>
          <cell r="D536">
            <v>13061.89</v>
          </cell>
          <cell r="E536">
            <v>13061.89</v>
          </cell>
          <cell r="F536">
            <v>10821.156000000001</v>
          </cell>
          <cell r="G536">
            <v>10791.59</v>
          </cell>
          <cell r="H536">
            <v>10791.59</v>
          </cell>
          <cell r="I536">
            <v>10791.59</v>
          </cell>
          <cell r="J536">
            <v>10821.156000000001</v>
          </cell>
          <cell r="K536">
            <v>10791.59</v>
          </cell>
          <cell r="L536">
            <v>10791.59</v>
          </cell>
          <cell r="M536">
            <v>10275.620000000001</v>
          </cell>
          <cell r="N536">
            <v>10129.415999999999</v>
          </cell>
          <cell r="O536">
            <v>10101.74</v>
          </cell>
        </row>
        <row r="537">
          <cell r="A537">
            <v>21687.040000000001</v>
          </cell>
          <cell r="B537">
            <v>15575.226000000001</v>
          </cell>
          <cell r="C537">
            <v>13222.39</v>
          </cell>
          <cell r="D537">
            <v>13061.89</v>
          </cell>
          <cell r="E537">
            <v>13061.89</v>
          </cell>
          <cell r="F537">
            <v>10821.156000000001</v>
          </cell>
          <cell r="G537">
            <v>10791.59</v>
          </cell>
          <cell r="H537">
            <v>10791.59</v>
          </cell>
          <cell r="I537">
            <v>10791.59</v>
          </cell>
          <cell r="J537">
            <v>10821.156000000001</v>
          </cell>
          <cell r="K537">
            <v>10791.59</v>
          </cell>
          <cell r="L537">
            <v>10791.59</v>
          </cell>
          <cell r="M537">
            <v>10275.620000000001</v>
          </cell>
          <cell r="N537">
            <v>10129.415999999999</v>
          </cell>
          <cell r="O537">
            <v>10101.74</v>
          </cell>
        </row>
        <row r="538">
          <cell r="A538">
            <v>21687.040000000001</v>
          </cell>
          <cell r="B538">
            <v>15575.226000000001</v>
          </cell>
          <cell r="C538">
            <v>13222.39</v>
          </cell>
          <cell r="D538">
            <v>13061.89</v>
          </cell>
          <cell r="E538">
            <v>13061.89</v>
          </cell>
          <cell r="F538">
            <v>10821.156000000001</v>
          </cell>
          <cell r="G538">
            <v>10791.59</v>
          </cell>
          <cell r="H538">
            <v>10791.59</v>
          </cell>
          <cell r="I538">
            <v>10791.59</v>
          </cell>
          <cell r="J538">
            <v>10821.156000000001</v>
          </cell>
          <cell r="K538">
            <v>10791.59</v>
          </cell>
          <cell r="L538">
            <v>10791.59</v>
          </cell>
          <cell r="M538">
            <v>10275.620000000001</v>
          </cell>
          <cell r="N538">
            <v>10129.415999999999</v>
          </cell>
          <cell r="O538">
            <v>10101.74</v>
          </cell>
        </row>
        <row r="539">
          <cell r="A539">
            <v>21687.040000000001</v>
          </cell>
          <cell r="B539">
            <v>15575.226000000001</v>
          </cell>
          <cell r="C539">
            <v>13222.39</v>
          </cell>
          <cell r="D539">
            <v>13061.89</v>
          </cell>
          <cell r="E539">
            <v>13061.89</v>
          </cell>
          <cell r="F539">
            <v>10821.156000000001</v>
          </cell>
          <cell r="G539">
            <v>10791.59</v>
          </cell>
          <cell r="H539">
            <v>10791.59</v>
          </cell>
          <cell r="I539">
            <v>10791.59</v>
          </cell>
          <cell r="J539">
            <v>10821.156000000001</v>
          </cell>
          <cell r="K539">
            <v>10791.59</v>
          </cell>
          <cell r="L539">
            <v>10791.59</v>
          </cell>
          <cell r="M539">
            <v>10275.620000000001</v>
          </cell>
          <cell r="N539">
            <v>10129.415999999999</v>
          </cell>
          <cell r="O539">
            <v>10101.74</v>
          </cell>
        </row>
        <row r="540">
          <cell r="A540">
            <v>21687.040000000001</v>
          </cell>
          <cell r="B540">
            <v>15575.226000000001</v>
          </cell>
          <cell r="C540">
            <v>13222.39</v>
          </cell>
          <cell r="D540">
            <v>13061.89</v>
          </cell>
          <cell r="E540">
            <v>13061.89</v>
          </cell>
          <cell r="F540">
            <v>10821.156000000001</v>
          </cell>
          <cell r="G540">
            <v>10791.59</v>
          </cell>
          <cell r="H540">
            <v>10791.59</v>
          </cell>
          <cell r="I540">
            <v>10791.59</v>
          </cell>
          <cell r="J540">
            <v>10821.156000000001</v>
          </cell>
          <cell r="K540">
            <v>10791.59</v>
          </cell>
          <cell r="L540">
            <v>10791.59</v>
          </cell>
          <cell r="M540">
            <v>10275.620000000001</v>
          </cell>
          <cell r="N540">
            <v>10129.415999999999</v>
          </cell>
          <cell r="O540">
            <v>10101.74</v>
          </cell>
        </row>
        <row r="541">
          <cell r="A541">
            <v>21687.040000000001</v>
          </cell>
          <cell r="B541">
            <v>15575.226000000001</v>
          </cell>
          <cell r="C541">
            <v>13222.39</v>
          </cell>
          <cell r="D541">
            <v>13061.89</v>
          </cell>
          <cell r="E541">
            <v>13061.89</v>
          </cell>
          <cell r="F541">
            <v>10821.156000000001</v>
          </cell>
          <cell r="G541">
            <v>10791.59</v>
          </cell>
          <cell r="H541">
            <v>10791.59</v>
          </cell>
          <cell r="I541">
            <v>10791.59</v>
          </cell>
          <cell r="J541">
            <v>10821.156000000001</v>
          </cell>
          <cell r="K541">
            <v>10791.59</v>
          </cell>
          <cell r="L541">
            <v>10791.59</v>
          </cell>
          <cell r="M541">
            <v>10275.620000000001</v>
          </cell>
          <cell r="N541">
            <v>10129.415999999999</v>
          </cell>
          <cell r="O541">
            <v>10101.74</v>
          </cell>
        </row>
        <row r="542">
          <cell r="A542">
            <v>21687.040000000001</v>
          </cell>
          <cell r="B542">
            <v>15575.226000000001</v>
          </cell>
          <cell r="C542">
            <v>13222.39</v>
          </cell>
          <cell r="D542">
            <v>13061.89</v>
          </cell>
          <cell r="E542">
            <v>13061.89</v>
          </cell>
          <cell r="F542">
            <v>10821.156000000001</v>
          </cell>
          <cell r="G542">
            <v>10791.59</v>
          </cell>
          <cell r="H542">
            <v>10791.59</v>
          </cell>
          <cell r="I542">
            <v>10791.59</v>
          </cell>
          <cell r="J542">
            <v>10821.156000000001</v>
          </cell>
          <cell r="K542">
            <v>10791.59</v>
          </cell>
          <cell r="L542">
            <v>10791.59</v>
          </cell>
          <cell r="M542">
            <v>10275.620000000001</v>
          </cell>
          <cell r="N542">
            <v>10129.415999999999</v>
          </cell>
          <cell r="O542">
            <v>10101.74</v>
          </cell>
        </row>
        <row r="543">
          <cell r="A543">
            <v>21687.040000000001</v>
          </cell>
          <cell r="B543">
            <v>15575.226000000001</v>
          </cell>
          <cell r="C543">
            <v>13222.39</v>
          </cell>
          <cell r="D543">
            <v>13061.89</v>
          </cell>
          <cell r="E543">
            <v>13061.89</v>
          </cell>
          <cell r="F543">
            <v>10821.156000000001</v>
          </cell>
          <cell r="G543">
            <v>10791.59</v>
          </cell>
          <cell r="H543">
            <v>10791.59</v>
          </cell>
          <cell r="I543">
            <v>10791.59</v>
          </cell>
          <cell r="J543">
            <v>10821.156000000001</v>
          </cell>
          <cell r="K543">
            <v>10791.59</v>
          </cell>
          <cell r="L543">
            <v>10791.59</v>
          </cell>
          <cell r="M543">
            <v>10275.620000000001</v>
          </cell>
          <cell r="N543">
            <v>10129.415999999999</v>
          </cell>
          <cell r="O543">
            <v>10101.74</v>
          </cell>
        </row>
        <row r="544">
          <cell r="A544">
            <v>21687.040000000001</v>
          </cell>
          <cell r="B544">
            <v>15575.226000000001</v>
          </cell>
          <cell r="C544">
            <v>13222.39</v>
          </cell>
          <cell r="D544">
            <v>13061.89</v>
          </cell>
          <cell r="E544">
            <v>13061.89</v>
          </cell>
          <cell r="F544">
            <v>10821.156000000001</v>
          </cell>
          <cell r="G544">
            <v>10791.59</v>
          </cell>
          <cell r="H544">
            <v>10791.59</v>
          </cell>
          <cell r="I544">
            <v>10791.59</v>
          </cell>
          <cell r="J544">
            <v>10821.156000000001</v>
          </cell>
          <cell r="K544">
            <v>10791.59</v>
          </cell>
          <cell r="L544">
            <v>10791.59</v>
          </cell>
          <cell r="M544">
            <v>10275.620000000001</v>
          </cell>
          <cell r="N544">
            <v>10129.415999999999</v>
          </cell>
          <cell r="O544">
            <v>10101.74</v>
          </cell>
        </row>
        <row r="545">
          <cell r="A545">
            <v>21687.040000000001</v>
          </cell>
          <cell r="B545">
            <v>15575.226000000001</v>
          </cell>
          <cell r="C545">
            <v>13222.39</v>
          </cell>
          <cell r="D545">
            <v>13061.89</v>
          </cell>
          <cell r="E545">
            <v>13061.89</v>
          </cell>
          <cell r="F545">
            <v>10821.156000000001</v>
          </cell>
          <cell r="G545">
            <v>10791.59</v>
          </cell>
          <cell r="H545">
            <v>10791.59</v>
          </cell>
          <cell r="I545">
            <v>10791.59</v>
          </cell>
          <cell r="J545">
            <v>10821.156000000001</v>
          </cell>
          <cell r="K545">
            <v>10791.59</v>
          </cell>
          <cell r="L545">
            <v>10791.59</v>
          </cell>
          <cell r="M545">
            <v>10275.620000000001</v>
          </cell>
          <cell r="N545">
            <v>10129.415999999999</v>
          </cell>
          <cell r="O545">
            <v>10101.74</v>
          </cell>
        </row>
        <row r="546">
          <cell r="A546">
            <v>21687.040000000001</v>
          </cell>
          <cell r="B546">
            <v>15575.226000000001</v>
          </cell>
          <cell r="C546">
            <v>13222.39</v>
          </cell>
          <cell r="D546">
            <v>13061.89</v>
          </cell>
          <cell r="E546">
            <v>13061.89</v>
          </cell>
          <cell r="F546">
            <v>10821.156000000001</v>
          </cell>
          <cell r="G546">
            <v>10791.59</v>
          </cell>
          <cell r="H546">
            <v>10791.59</v>
          </cell>
          <cell r="I546">
            <v>10791.59</v>
          </cell>
          <cell r="J546">
            <v>10821.156000000001</v>
          </cell>
          <cell r="K546">
            <v>10791.59</v>
          </cell>
          <cell r="L546">
            <v>10791.59</v>
          </cell>
          <cell r="M546">
            <v>10275.620000000001</v>
          </cell>
          <cell r="N546">
            <v>10129.415999999999</v>
          </cell>
          <cell r="O546">
            <v>10101.74</v>
          </cell>
        </row>
        <row r="547">
          <cell r="A547">
            <v>21687.040000000001</v>
          </cell>
          <cell r="B547">
            <v>15575.226000000001</v>
          </cell>
          <cell r="C547">
            <v>13222.39</v>
          </cell>
          <cell r="D547">
            <v>13061.89</v>
          </cell>
          <cell r="E547">
            <v>13061.89</v>
          </cell>
          <cell r="F547">
            <v>10821.156000000001</v>
          </cell>
          <cell r="G547">
            <v>10791.59</v>
          </cell>
          <cell r="H547">
            <v>10791.59</v>
          </cell>
          <cell r="I547">
            <v>10791.59</v>
          </cell>
          <cell r="J547">
            <v>10821.156000000001</v>
          </cell>
          <cell r="K547">
            <v>10791.59</v>
          </cell>
          <cell r="L547">
            <v>10791.59</v>
          </cell>
          <cell r="M547">
            <v>10275.620000000001</v>
          </cell>
          <cell r="N547">
            <v>10129.415999999999</v>
          </cell>
          <cell r="O547">
            <v>10101.74</v>
          </cell>
        </row>
        <row r="548">
          <cell r="A548">
            <v>21687.040000000001</v>
          </cell>
          <cell r="B548">
            <v>15575.226000000001</v>
          </cell>
          <cell r="C548">
            <v>13222.39</v>
          </cell>
          <cell r="D548">
            <v>13061.89</v>
          </cell>
          <cell r="E548">
            <v>13061.89</v>
          </cell>
          <cell r="F548">
            <v>10821.156000000001</v>
          </cell>
          <cell r="G548">
            <v>10791.59</v>
          </cell>
          <cell r="H548">
            <v>10791.59</v>
          </cell>
          <cell r="I548">
            <v>10791.59</v>
          </cell>
          <cell r="J548">
            <v>10821.156000000001</v>
          </cell>
          <cell r="K548">
            <v>10791.59</v>
          </cell>
          <cell r="L548">
            <v>10791.59</v>
          </cell>
          <cell r="M548">
            <v>10275.620000000001</v>
          </cell>
          <cell r="N548">
            <v>10129.415999999999</v>
          </cell>
          <cell r="O548">
            <v>10101.74</v>
          </cell>
        </row>
        <row r="549">
          <cell r="A549">
            <v>21687.040000000001</v>
          </cell>
          <cell r="B549">
            <v>15575.226000000001</v>
          </cell>
          <cell r="C549">
            <v>13222.39</v>
          </cell>
          <cell r="D549">
            <v>13061.89</v>
          </cell>
          <cell r="E549">
            <v>13061.89</v>
          </cell>
          <cell r="F549">
            <v>10821.156000000001</v>
          </cell>
          <cell r="G549">
            <v>10791.59</v>
          </cell>
          <cell r="H549">
            <v>10791.59</v>
          </cell>
          <cell r="I549">
            <v>10791.59</v>
          </cell>
          <cell r="J549">
            <v>10821.156000000001</v>
          </cell>
          <cell r="K549">
            <v>10791.59</v>
          </cell>
          <cell r="L549">
            <v>10791.59</v>
          </cell>
          <cell r="M549">
            <v>10275.620000000001</v>
          </cell>
          <cell r="N549">
            <v>10129.415999999999</v>
          </cell>
          <cell r="O549">
            <v>10101.74</v>
          </cell>
        </row>
        <row r="550">
          <cell r="A550">
            <v>21687.040000000001</v>
          </cell>
          <cell r="B550">
            <v>15575.226000000001</v>
          </cell>
          <cell r="C550">
            <v>13222.39</v>
          </cell>
          <cell r="D550">
            <v>13061.89</v>
          </cell>
          <cell r="E550">
            <v>13061.89</v>
          </cell>
          <cell r="F550">
            <v>10821.156000000001</v>
          </cell>
          <cell r="G550">
            <v>10791.59</v>
          </cell>
          <cell r="H550">
            <v>10791.59</v>
          </cell>
          <cell r="I550">
            <v>10791.59</v>
          </cell>
          <cell r="J550">
            <v>10821.156000000001</v>
          </cell>
          <cell r="K550">
            <v>10791.59</v>
          </cell>
          <cell r="L550">
            <v>10791.59</v>
          </cell>
          <cell r="M550">
            <v>10275.620000000001</v>
          </cell>
          <cell r="N550">
            <v>10129.415999999999</v>
          </cell>
          <cell r="O550">
            <v>10101.74</v>
          </cell>
        </row>
        <row r="551">
          <cell r="A551">
            <v>21687.040000000001</v>
          </cell>
          <cell r="B551">
            <v>15575.226000000001</v>
          </cell>
          <cell r="C551">
            <v>13222.39</v>
          </cell>
          <cell r="D551">
            <v>13061.89</v>
          </cell>
          <cell r="E551">
            <v>13061.89</v>
          </cell>
          <cell r="F551">
            <v>10821.156000000001</v>
          </cell>
          <cell r="G551">
            <v>10791.59</v>
          </cell>
          <cell r="H551">
            <v>10791.59</v>
          </cell>
          <cell r="I551">
            <v>10791.59</v>
          </cell>
          <cell r="J551">
            <v>10821.156000000001</v>
          </cell>
          <cell r="K551">
            <v>10791.59</v>
          </cell>
          <cell r="L551">
            <v>10791.59</v>
          </cell>
          <cell r="M551">
            <v>10275.620000000001</v>
          </cell>
          <cell r="N551">
            <v>10129.415999999999</v>
          </cell>
          <cell r="O551">
            <v>10101.74</v>
          </cell>
        </row>
        <row r="552">
          <cell r="A552">
            <v>21687.040000000001</v>
          </cell>
          <cell r="B552">
            <v>15575.226000000001</v>
          </cell>
          <cell r="C552">
            <v>13222.39</v>
          </cell>
          <cell r="D552">
            <v>13061.89</v>
          </cell>
          <cell r="E552">
            <v>13061.89</v>
          </cell>
          <cell r="F552">
            <v>10821.156000000001</v>
          </cell>
          <cell r="G552">
            <v>10791.59</v>
          </cell>
          <cell r="H552">
            <v>10791.59</v>
          </cell>
          <cell r="I552">
            <v>10791.59</v>
          </cell>
          <cell r="J552">
            <v>10821.156000000001</v>
          </cell>
          <cell r="K552">
            <v>10791.59</v>
          </cell>
          <cell r="L552">
            <v>10791.59</v>
          </cell>
          <cell r="M552">
            <v>10275.620000000001</v>
          </cell>
          <cell r="N552">
            <v>10129.415999999999</v>
          </cell>
          <cell r="O552">
            <v>10101.74</v>
          </cell>
        </row>
        <row r="553">
          <cell r="A553">
            <v>21687.040000000001</v>
          </cell>
          <cell r="B553">
            <v>15575.226000000001</v>
          </cell>
          <cell r="C553">
            <v>13222.39</v>
          </cell>
          <cell r="D553">
            <v>13061.89</v>
          </cell>
          <cell r="E553">
            <v>13061.89</v>
          </cell>
          <cell r="F553">
            <v>10821.156000000001</v>
          </cell>
          <cell r="G553">
            <v>10791.59</v>
          </cell>
          <cell r="H553">
            <v>10791.59</v>
          </cell>
          <cell r="I553">
            <v>10791.59</v>
          </cell>
          <cell r="J553">
            <v>10821.156000000001</v>
          </cell>
          <cell r="K553">
            <v>10791.59</v>
          </cell>
          <cell r="L553">
            <v>10791.59</v>
          </cell>
          <cell r="M553">
            <v>10275.620000000001</v>
          </cell>
          <cell r="N553">
            <v>10129.415999999999</v>
          </cell>
          <cell r="O553">
            <v>10101.74</v>
          </cell>
        </row>
        <row r="554">
          <cell r="A554">
            <v>21687.040000000001</v>
          </cell>
          <cell r="B554">
            <v>15575.226000000001</v>
          </cell>
          <cell r="C554">
            <v>13222.39</v>
          </cell>
          <cell r="D554">
            <v>13061.89</v>
          </cell>
          <cell r="E554">
            <v>13061.89</v>
          </cell>
          <cell r="F554">
            <v>10821.156000000001</v>
          </cell>
          <cell r="G554">
            <v>10791.59</v>
          </cell>
          <cell r="H554">
            <v>10791.59</v>
          </cell>
          <cell r="I554">
            <v>10791.59</v>
          </cell>
          <cell r="J554">
            <v>10821.156000000001</v>
          </cell>
          <cell r="K554">
            <v>10791.59</v>
          </cell>
          <cell r="L554">
            <v>10791.59</v>
          </cell>
          <cell r="M554">
            <v>10275.620000000001</v>
          </cell>
          <cell r="N554">
            <v>10129.415999999999</v>
          </cell>
          <cell r="O554">
            <v>10101.74</v>
          </cell>
        </row>
        <row r="555">
          <cell r="A555">
            <v>21687.040000000001</v>
          </cell>
          <cell r="B555">
            <v>15575.226000000001</v>
          </cell>
          <cell r="C555">
            <v>13222.39</v>
          </cell>
          <cell r="D555">
            <v>13061.89</v>
          </cell>
          <cell r="E555">
            <v>13061.89</v>
          </cell>
          <cell r="F555">
            <v>10821.156000000001</v>
          </cell>
          <cell r="G555">
            <v>10791.59</v>
          </cell>
          <cell r="H555">
            <v>10791.59</v>
          </cell>
          <cell r="I555">
            <v>10791.59</v>
          </cell>
          <cell r="J555">
            <v>10821.156000000001</v>
          </cell>
          <cell r="K555">
            <v>10791.59</v>
          </cell>
          <cell r="L555">
            <v>10791.59</v>
          </cell>
          <cell r="M555">
            <v>10275.620000000001</v>
          </cell>
          <cell r="N555">
            <v>10129.415999999999</v>
          </cell>
          <cell r="O555">
            <v>10101.74</v>
          </cell>
        </row>
        <row r="556">
          <cell r="A556">
            <v>21687.040000000001</v>
          </cell>
          <cell r="B556">
            <v>15575.226000000001</v>
          </cell>
          <cell r="C556">
            <v>13222.39</v>
          </cell>
          <cell r="D556">
            <v>13061.89</v>
          </cell>
          <cell r="E556">
            <v>13061.89</v>
          </cell>
          <cell r="F556">
            <v>10821.156000000001</v>
          </cell>
          <cell r="G556">
            <v>10791.59</v>
          </cell>
          <cell r="H556">
            <v>10791.59</v>
          </cell>
          <cell r="I556">
            <v>10791.59</v>
          </cell>
          <cell r="J556">
            <v>10821.156000000001</v>
          </cell>
          <cell r="K556">
            <v>10791.59</v>
          </cell>
          <cell r="L556">
            <v>10791.59</v>
          </cell>
          <cell r="M556">
            <v>10275.620000000001</v>
          </cell>
          <cell r="N556">
            <v>10129.415999999999</v>
          </cell>
          <cell r="O556">
            <v>10101.74</v>
          </cell>
        </row>
        <row r="557">
          <cell r="A557">
            <v>21687.040000000001</v>
          </cell>
          <cell r="B557">
            <v>15575.226000000001</v>
          </cell>
          <cell r="C557">
            <v>13222.39</v>
          </cell>
          <cell r="D557">
            <v>13061.89</v>
          </cell>
          <cell r="E557">
            <v>13061.89</v>
          </cell>
          <cell r="F557">
            <v>10821.156000000001</v>
          </cell>
          <cell r="G557">
            <v>10791.59</v>
          </cell>
          <cell r="H557">
            <v>10791.59</v>
          </cell>
          <cell r="I557">
            <v>10791.59</v>
          </cell>
          <cell r="J557">
            <v>10821.156000000001</v>
          </cell>
          <cell r="K557">
            <v>10791.59</v>
          </cell>
          <cell r="L557">
            <v>10791.59</v>
          </cell>
          <cell r="M557">
            <v>10275.620000000001</v>
          </cell>
          <cell r="N557">
            <v>10129.415999999999</v>
          </cell>
          <cell r="O557">
            <v>10101.74</v>
          </cell>
        </row>
        <row r="558">
          <cell r="A558">
            <v>21687.040000000001</v>
          </cell>
          <cell r="B558">
            <v>15575.226000000001</v>
          </cell>
          <cell r="C558">
            <v>13222.39</v>
          </cell>
          <cell r="D558">
            <v>13061.89</v>
          </cell>
          <cell r="E558">
            <v>13061.89</v>
          </cell>
          <cell r="F558">
            <v>10821.156000000001</v>
          </cell>
          <cell r="G558">
            <v>10791.59</v>
          </cell>
          <cell r="H558">
            <v>10791.59</v>
          </cell>
          <cell r="I558">
            <v>10791.59</v>
          </cell>
          <cell r="J558">
            <v>10821.156000000001</v>
          </cell>
          <cell r="K558">
            <v>10791.59</v>
          </cell>
          <cell r="L558">
            <v>10791.59</v>
          </cell>
          <cell r="M558">
            <v>10275.620000000001</v>
          </cell>
          <cell r="N558">
            <v>10129.415999999999</v>
          </cell>
          <cell r="O558">
            <v>10101.74</v>
          </cell>
        </row>
        <row r="559">
          <cell r="A559">
            <v>21687.040000000001</v>
          </cell>
          <cell r="B559">
            <v>15575.226000000001</v>
          </cell>
          <cell r="C559">
            <v>13222.39</v>
          </cell>
          <cell r="D559">
            <v>13061.89</v>
          </cell>
          <cell r="E559">
            <v>13061.89</v>
          </cell>
          <cell r="F559">
            <v>10821.156000000001</v>
          </cell>
          <cell r="G559">
            <v>10791.59</v>
          </cell>
          <cell r="H559">
            <v>10791.59</v>
          </cell>
          <cell r="I559">
            <v>10791.59</v>
          </cell>
          <cell r="J559">
            <v>10821.156000000001</v>
          </cell>
          <cell r="K559">
            <v>10791.59</v>
          </cell>
          <cell r="L559">
            <v>10791.59</v>
          </cell>
          <cell r="M559">
            <v>10275.620000000001</v>
          </cell>
          <cell r="N559">
            <v>10129.415999999999</v>
          </cell>
          <cell r="O559">
            <v>10101.74</v>
          </cell>
        </row>
        <row r="560">
          <cell r="A560">
            <v>21687.040000000001</v>
          </cell>
          <cell r="B560">
            <v>15575.226000000001</v>
          </cell>
          <cell r="C560">
            <v>13222.39</v>
          </cell>
          <cell r="D560">
            <v>13061.89</v>
          </cell>
          <cell r="E560">
            <v>13061.89</v>
          </cell>
          <cell r="F560">
            <v>10821.156000000001</v>
          </cell>
          <cell r="G560">
            <v>10791.59</v>
          </cell>
          <cell r="H560">
            <v>10791.59</v>
          </cell>
          <cell r="I560">
            <v>10791.59</v>
          </cell>
          <cell r="J560">
            <v>10821.156000000001</v>
          </cell>
          <cell r="K560">
            <v>10791.59</v>
          </cell>
          <cell r="L560">
            <v>10791.59</v>
          </cell>
          <cell r="M560">
            <v>10275.620000000001</v>
          </cell>
          <cell r="N560">
            <v>10129.415999999999</v>
          </cell>
          <cell r="O560">
            <v>10101.74</v>
          </cell>
        </row>
        <row r="561">
          <cell r="A561">
            <v>21687.040000000001</v>
          </cell>
          <cell r="B561">
            <v>15575.226000000001</v>
          </cell>
          <cell r="C561">
            <v>13222.39</v>
          </cell>
          <cell r="D561">
            <v>13061.89</v>
          </cell>
          <cell r="E561">
            <v>13061.89</v>
          </cell>
          <cell r="F561">
            <v>10821.156000000001</v>
          </cell>
          <cell r="G561">
            <v>10791.59</v>
          </cell>
          <cell r="H561">
            <v>10791.59</v>
          </cell>
          <cell r="I561">
            <v>10791.59</v>
          </cell>
          <cell r="J561">
            <v>10821.156000000001</v>
          </cell>
          <cell r="K561">
            <v>10791.59</v>
          </cell>
          <cell r="L561">
            <v>10791.59</v>
          </cell>
          <cell r="M561">
            <v>10275.620000000001</v>
          </cell>
          <cell r="N561">
            <v>10129.415999999999</v>
          </cell>
          <cell r="O561">
            <v>10101.74</v>
          </cell>
        </row>
        <row r="562">
          <cell r="A562">
            <v>21687.040000000001</v>
          </cell>
          <cell r="B562">
            <v>15575.226000000001</v>
          </cell>
          <cell r="C562">
            <v>13222.39</v>
          </cell>
          <cell r="D562">
            <v>13061.89</v>
          </cell>
          <cell r="E562">
            <v>13061.89</v>
          </cell>
          <cell r="F562">
            <v>10821.156000000001</v>
          </cell>
          <cell r="G562">
            <v>10791.59</v>
          </cell>
          <cell r="H562">
            <v>10791.59</v>
          </cell>
          <cell r="I562">
            <v>10791.59</v>
          </cell>
          <cell r="J562">
            <v>10821.156000000001</v>
          </cell>
          <cell r="K562">
            <v>10791.59</v>
          </cell>
          <cell r="L562">
            <v>10791.59</v>
          </cell>
          <cell r="M562">
            <v>10275.620000000001</v>
          </cell>
          <cell r="N562">
            <v>10129.415999999999</v>
          </cell>
          <cell r="O562">
            <v>10101.74</v>
          </cell>
        </row>
        <row r="563">
          <cell r="A563">
            <v>21687.040000000001</v>
          </cell>
          <cell r="B563">
            <v>15575.226000000001</v>
          </cell>
          <cell r="C563">
            <v>13222.39</v>
          </cell>
          <cell r="D563">
            <v>13061.89</v>
          </cell>
          <cell r="E563">
            <v>13061.89</v>
          </cell>
          <cell r="F563">
            <v>10821.156000000001</v>
          </cell>
          <cell r="G563">
            <v>10791.59</v>
          </cell>
          <cell r="H563">
            <v>10791.59</v>
          </cell>
          <cell r="I563">
            <v>10791.59</v>
          </cell>
          <cell r="J563">
            <v>10821.156000000001</v>
          </cell>
          <cell r="K563">
            <v>10791.59</v>
          </cell>
          <cell r="L563">
            <v>10791.59</v>
          </cell>
          <cell r="M563">
            <v>10275.620000000001</v>
          </cell>
          <cell r="N563">
            <v>10129.415999999999</v>
          </cell>
          <cell r="O563">
            <v>10101.74</v>
          </cell>
        </row>
        <row r="564">
          <cell r="A564">
            <v>21687.040000000001</v>
          </cell>
          <cell r="B564">
            <v>15575.226000000001</v>
          </cell>
          <cell r="C564">
            <v>13222.39</v>
          </cell>
          <cell r="D564">
            <v>13061.89</v>
          </cell>
          <cell r="E564">
            <v>13061.89</v>
          </cell>
          <cell r="F564">
            <v>10821.156000000001</v>
          </cell>
          <cell r="G564">
            <v>10791.59</v>
          </cell>
          <cell r="H564">
            <v>10791.59</v>
          </cell>
          <cell r="I564">
            <v>10791.59</v>
          </cell>
          <cell r="J564">
            <v>10821.156000000001</v>
          </cell>
          <cell r="K564">
            <v>10791.59</v>
          </cell>
          <cell r="L564">
            <v>10791.59</v>
          </cell>
          <cell r="M564">
            <v>10275.620000000001</v>
          </cell>
          <cell r="N564">
            <v>10129.415999999999</v>
          </cell>
          <cell r="O564">
            <v>10101.74</v>
          </cell>
        </row>
        <row r="565">
          <cell r="A565">
            <v>21687.040000000001</v>
          </cell>
          <cell r="B565">
            <v>15575.226000000001</v>
          </cell>
          <cell r="C565">
            <v>13222.39</v>
          </cell>
          <cell r="D565">
            <v>13061.89</v>
          </cell>
          <cell r="E565">
            <v>13061.89</v>
          </cell>
          <cell r="F565">
            <v>10821.156000000001</v>
          </cell>
          <cell r="G565">
            <v>10791.59</v>
          </cell>
          <cell r="H565">
            <v>10791.59</v>
          </cell>
          <cell r="I565">
            <v>10791.59</v>
          </cell>
          <cell r="J565">
            <v>10821.156000000001</v>
          </cell>
          <cell r="K565">
            <v>10791.59</v>
          </cell>
          <cell r="L565">
            <v>10791.59</v>
          </cell>
          <cell r="M565">
            <v>10275.620000000001</v>
          </cell>
          <cell r="N565">
            <v>10129.415999999999</v>
          </cell>
          <cell r="O565">
            <v>10101.74</v>
          </cell>
        </row>
        <row r="566">
          <cell r="A566">
            <v>21687.040000000001</v>
          </cell>
          <cell r="B566">
            <v>15575.226000000001</v>
          </cell>
          <cell r="C566">
            <v>13222.39</v>
          </cell>
          <cell r="D566">
            <v>13061.89</v>
          </cell>
          <cell r="E566">
            <v>13061.89</v>
          </cell>
          <cell r="F566">
            <v>10821.156000000001</v>
          </cell>
          <cell r="G566">
            <v>10791.59</v>
          </cell>
          <cell r="H566">
            <v>10791.59</v>
          </cell>
          <cell r="I566">
            <v>10791.59</v>
          </cell>
          <cell r="J566">
            <v>10821.156000000001</v>
          </cell>
          <cell r="K566">
            <v>10791.59</v>
          </cell>
          <cell r="L566">
            <v>10791.59</v>
          </cell>
          <cell r="M566">
            <v>10275.620000000001</v>
          </cell>
          <cell r="N566">
            <v>10129.415999999999</v>
          </cell>
          <cell r="O566">
            <v>10101.74</v>
          </cell>
        </row>
        <row r="567">
          <cell r="A567">
            <v>21687.040000000001</v>
          </cell>
          <cell r="B567">
            <v>15575.226000000001</v>
          </cell>
          <cell r="C567">
            <v>13222.39</v>
          </cell>
          <cell r="D567">
            <v>13061.89</v>
          </cell>
          <cell r="E567">
            <v>13061.89</v>
          </cell>
          <cell r="F567">
            <v>10821.156000000001</v>
          </cell>
          <cell r="G567">
            <v>10791.59</v>
          </cell>
          <cell r="H567">
            <v>10791.59</v>
          </cell>
          <cell r="I567">
            <v>10791.59</v>
          </cell>
          <cell r="J567">
            <v>10821.156000000001</v>
          </cell>
          <cell r="K567">
            <v>10791.59</v>
          </cell>
          <cell r="L567">
            <v>10791.59</v>
          </cell>
          <cell r="M567">
            <v>10275.620000000001</v>
          </cell>
          <cell r="N567">
            <v>10129.415999999999</v>
          </cell>
          <cell r="O567">
            <v>10101.74</v>
          </cell>
        </row>
        <row r="568">
          <cell r="A568">
            <v>21687.040000000001</v>
          </cell>
          <cell r="B568">
            <v>15575.226000000001</v>
          </cell>
          <cell r="C568">
            <v>13222.39</v>
          </cell>
          <cell r="D568">
            <v>13061.89</v>
          </cell>
          <cell r="E568">
            <v>13061.89</v>
          </cell>
          <cell r="F568">
            <v>10821.156000000001</v>
          </cell>
          <cell r="G568">
            <v>10791.59</v>
          </cell>
          <cell r="H568">
            <v>10791.59</v>
          </cell>
          <cell r="I568">
            <v>10791.59</v>
          </cell>
          <cell r="J568">
            <v>10821.156000000001</v>
          </cell>
          <cell r="K568">
            <v>10791.59</v>
          </cell>
          <cell r="L568">
            <v>10791.59</v>
          </cell>
          <cell r="M568">
            <v>10275.620000000001</v>
          </cell>
          <cell r="N568">
            <v>10129.415999999999</v>
          </cell>
          <cell r="O568">
            <v>10101.74</v>
          </cell>
        </row>
        <row r="569">
          <cell r="A569">
            <v>21687.040000000001</v>
          </cell>
          <cell r="B569">
            <v>15575.226000000001</v>
          </cell>
          <cell r="C569">
            <v>13222.39</v>
          </cell>
          <cell r="D569">
            <v>13061.89</v>
          </cell>
          <cell r="E569">
            <v>13061.89</v>
          </cell>
          <cell r="F569">
            <v>10821.156000000001</v>
          </cell>
          <cell r="G569">
            <v>10791.59</v>
          </cell>
          <cell r="H569">
            <v>10791.59</v>
          </cell>
          <cell r="I569">
            <v>10791.59</v>
          </cell>
          <cell r="J569">
            <v>10821.156000000001</v>
          </cell>
          <cell r="K569">
            <v>10791.59</v>
          </cell>
          <cell r="L569">
            <v>10791.59</v>
          </cell>
          <cell r="M569">
            <v>10275.620000000001</v>
          </cell>
          <cell r="N569">
            <v>10129.415999999999</v>
          </cell>
          <cell r="O569">
            <v>10101.74</v>
          </cell>
        </row>
        <row r="570">
          <cell r="A570">
            <v>21687.040000000001</v>
          </cell>
          <cell r="B570">
            <v>15575.226000000001</v>
          </cell>
          <cell r="C570">
            <v>13222.39</v>
          </cell>
          <cell r="D570">
            <v>13061.89</v>
          </cell>
          <cell r="E570">
            <v>13061.89</v>
          </cell>
          <cell r="F570">
            <v>10821.156000000001</v>
          </cell>
          <cell r="G570">
            <v>10791.59</v>
          </cell>
          <cell r="H570">
            <v>10791.59</v>
          </cell>
          <cell r="I570">
            <v>10791.59</v>
          </cell>
          <cell r="J570">
            <v>10821.156000000001</v>
          </cell>
          <cell r="K570">
            <v>10791.59</v>
          </cell>
          <cell r="L570">
            <v>10791.59</v>
          </cell>
          <cell r="M570">
            <v>10275.620000000001</v>
          </cell>
          <cell r="N570">
            <v>10129.415999999999</v>
          </cell>
          <cell r="O570">
            <v>10101.74</v>
          </cell>
        </row>
        <row r="571">
          <cell r="A571">
            <v>21687.040000000001</v>
          </cell>
          <cell r="B571">
            <v>15575.226000000001</v>
          </cell>
          <cell r="C571">
            <v>13222.39</v>
          </cell>
          <cell r="D571">
            <v>13061.89</v>
          </cell>
          <cell r="E571">
            <v>13061.89</v>
          </cell>
          <cell r="F571">
            <v>10821.156000000001</v>
          </cell>
          <cell r="G571">
            <v>10791.59</v>
          </cell>
          <cell r="H571">
            <v>10791.59</v>
          </cell>
          <cell r="I571">
            <v>10791.59</v>
          </cell>
          <cell r="J571">
            <v>10821.156000000001</v>
          </cell>
          <cell r="K571">
            <v>10791.59</v>
          </cell>
          <cell r="L571">
            <v>10791.59</v>
          </cell>
          <cell r="M571">
            <v>10275.620000000001</v>
          </cell>
          <cell r="N571">
            <v>10129.415999999999</v>
          </cell>
          <cell r="O571">
            <v>10101.74</v>
          </cell>
        </row>
        <row r="572">
          <cell r="A572">
            <v>21687.040000000001</v>
          </cell>
          <cell r="B572">
            <v>15575.226000000001</v>
          </cell>
          <cell r="C572">
            <v>13222.39</v>
          </cell>
          <cell r="D572">
            <v>13061.89</v>
          </cell>
          <cell r="E572">
            <v>13061.89</v>
          </cell>
          <cell r="F572">
            <v>10821.156000000001</v>
          </cell>
          <cell r="G572">
            <v>10791.59</v>
          </cell>
          <cell r="H572">
            <v>10791.59</v>
          </cell>
          <cell r="I572">
            <v>10791.59</v>
          </cell>
          <cell r="J572">
            <v>10821.156000000001</v>
          </cell>
          <cell r="K572">
            <v>10791.59</v>
          </cell>
          <cell r="L572">
            <v>10791.59</v>
          </cell>
          <cell r="M572">
            <v>10275.620000000001</v>
          </cell>
          <cell r="N572">
            <v>10129.415999999999</v>
          </cell>
          <cell r="O572">
            <v>10101.74</v>
          </cell>
        </row>
        <row r="573">
          <cell r="A573">
            <v>21687.040000000001</v>
          </cell>
          <cell r="B573">
            <v>15575.226000000001</v>
          </cell>
          <cell r="C573">
            <v>13222.39</v>
          </cell>
          <cell r="D573">
            <v>13061.89</v>
          </cell>
          <cell r="E573">
            <v>13061.89</v>
          </cell>
          <cell r="F573">
            <v>10821.156000000001</v>
          </cell>
          <cell r="G573">
            <v>10791.59</v>
          </cell>
          <cell r="H573">
            <v>10791.59</v>
          </cell>
          <cell r="I573">
            <v>10791.59</v>
          </cell>
          <cell r="J573">
            <v>10821.156000000001</v>
          </cell>
          <cell r="K573">
            <v>10791.59</v>
          </cell>
          <cell r="L573">
            <v>10791.59</v>
          </cell>
          <cell r="M573">
            <v>10275.620000000001</v>
          </cell>
          <cell r="N573">
            <v>10129.415999999999</v>
          </cell>
          <cell r="O573">
            <v>10101.74</v>
          </cell>
        </row>
        <row r="574">
          <cell r="A574">
            <v>21687.040000000001</v>
          </cell>
          <cell r="B574">
            <v>15575.226000000001</v>
          </cell>
          <cell r="C574">
            <v>13222.39</v>
          </cell>
          <cell r="D574">
            <v>13061.89</v>
          </cell>
          <cell r="E574">
            <v>13061.89</v>
          </cell>
          <cell r="F574">
            <v>10821.156000000001</v>
          </cell>
          <cell r="G574">
            <v>10791.59</v>
          </cell>
          <cell r="H574">
            <v>10791.59</v>
          </cell>
          <cell r="I574">
            <v>10791.59</v>
          </cell>
          <cell r="J574">
            <v>10821.156000000001</v>
          </cell>
          <cell r="K574">
            <v>10791.59</v>
          </cell>
          <cell r="L574">
            <v>10791.59</v>
          </cell>
          <cell r="M574">
            <v>10275.620000000001</v>
          </cell>
          <cell r="N574">
            <v>10129.415999999999</v>
          </cell>
          <cell r="O574">
            <v>10101.74</v>
          </cell>
        </row>
        <row r="575">
          <cell r="A575">
            <v>21687.040000000001</v>
          </cell>
          <cell r="B575">
            <v>15575.226000000001</v>
          </cell>
          <cell r="C575">
            <v>13222.39</v>
          </cell>
          <cell r="D575">
            <v>13061.89</v>
          </cell>
          <cell r="E575">
            <v>13061.89</v>
          </cell>
          <cell r="F575">
            <v>10821.156000000001</v>
          </cell>
          <cell r="G575">
            <v>10791.59</v>
          </cell>
          <cell r="H575">
            <v>10791.59</v>
          </cell>
          <cell r="I575">
            <v>10791.59</v>
          </cell>
          <cell r="J575">
            <v>10821.156000000001</v>
          </cell>
          <cell r="K575">
            <v>10791.59</v>
          </cell>
          <cell r="L575">
            <v>10791.59</v>
          </cell>
          <cell r="M575">
            <v>10275.620000000001</v>
          </cell>
          <cell r="N575">
            <v>10129.415999999999</v>
          </cell>
          <cell r="O575">
            <v>10101.74</v>
          </cell>
        </row>
        <row r="576">
          <cell r="A576">
            <v>21687.040000000001</v>
          </cell>
          <cell r="B576">
            <v>15575.226000000001</v>
          </cell>
          <cell r="C576">
            <v>13222.39</v>
          </cell>
          <cell r="D576">
            <v>13061.89</v>
          </cell>
          <cell r="E576">
            <v>13061.89</v>
          </cell>
          <cell r="F576">
            <v>10821.156000000001</v>
          </cell>
          <cell r="G576">
            <v>10791.59</v>
          </cell>
          <cell r="H576">
            <v>10791.59</v>
          </cell>
          <cell r="I576">
            <v>10791.59</v>
          </cell>
          <cell r="J576">
            <v>10821.156000000001</v>
          </cell>
          <cell r="K576">
            <v>10791.59</v>
          </cell>
          <cell r="L576">
            <v>10791.59</v>
          </cell>
          <cell r="M576">
            <v>10275.620000000001</v>
          </cell>
          <cell r="N576">
            <v>10129.415999999999</v>
          </cell>
          <cell r="O576">
            <v>10101.74</v>
          </cell>
        </row>
        <row r="577">
          <cell r="A577">
            <v>21687.040000000001</v>
          </cell>
          <cell r="B577">
            <v>15575.226000000001</v>
          </cell>
          <cell r="C577">
            <v>13222.39</v>
          </cell>
          <cell r="D577">
            <v>13061.89</v>
          </cell>
          <cell r="E577">
            <v>13061.89</v>
          </cell>
          <cell r="F577">
            <v>10821.156000000001</v>
          </cell>
          <cell r="G577">
            <v>10791.59</v>
          </cell>
          <cell r="H577">
            <v>10791.59</v>
          </cell>
          <cell r="I577">
            <v>10791.59</v>
          </cell>
          <cell r="J577">
            <v>10821.156000000001</v>
          </cell>
          <cell r="K577">
            <v>10791.59</v>
          </cell>
          <cell r="L577">
            <v>10791.59</v>
          </cell>
          <cell r="M577">
            <v>10275.620000000001</v>
          </cell>
          <cell r="N577">
            <v>10129.415999999999</v>
          </cell>
          <cell r="O577">
            <v>10101.74</v>
          </cell>
        </row>
        <row r="578">
          <cell r="A578">
            <v>21687.040000000001</v>
          </cell>
          <cell r="B578">
            <v>15575.226000000001</v>
          </cell>
          <cell r="C578">
            <v>13222.39</v>
          </cell>
          <cell r="D578">
            <v>13061.89</v>
          </cell>
          <cell r="E578">
            <v>13061.89</v>
          </cell>
          <cell r="F578">
            <v>10821.156000000001</v>
          </cell>
          <cell r="G578">
            <v>10791.59</v>
          </cell>
          <cell r="H578">
            <v>10791.59</v>
          </cell>
          <cell r="I578">
            <v>10791.59</v>
          </cell>
          <cell r="J578">
            <v>10821.156000000001</v>
          </cell>
          <cell r="K578">
            <v>10791.59</v>
          </cell>
          <cell r="L578">
            <v>10791.59</v>
          </cell>
          <cell r="M578">
            <v>10275.620000000001</v>
          </cell>
          <cell r="N578">
            <v>10129.415999999999</v>
          </cell>
          <cell r="O578">
            <v>10101.74</v>
          </cell>
        </row>
        <row r="579">
          <cell r="A579">
            <v>21687.040000000001</v>
          </cell>
          <cell r="B579">
            <v>15575.226000000001</v>
          </cell>
          <cell r="C579">
            <v>13222.39</v>
          </cell>
          <cell r="D579">
            <v>13061.89</v>
          </cell>
          <cell r="E579">
            <v>13061.89</v>
          </cell>
          <cell r="F579">
            <v>10821.156000000001</v>
          </cell>
          <cell r="G579">
            <v>10791.59</v>
          </cell>
          <cell r="H579">
            <v>10791.59</v>
          </cell>
          <cell r="I579">
            <v>10791.59</v>
          </cell>
          <cell r="J579">
            <v>10821.156000000001</v>
          </cell>
          <cell r="K579">
            <v>10791.59</v>
          </cell>
          <cell r="L579">
            <v>10791.59</v>
          </cell>
          <cell r="M579">
            <v>10275.620000000001</v>
          </cell>
          <cell r="N579">
            <v>10129.415999999999</v>
          </cell>
          <cell r="O579">
            <v>10101.74</v>
          </cell>
        </row>
        <row r="580">
          <cell r="A580">
            <v>21687.040000000001</v>
          </cell>
          <cell r="B580">
            <v>15575.226000000001</v>
          </cell>
          <cell r="C580">
            <v>13222.39</v>
          </cell>
          <cell r="D580">
            <v>13061.89</v>
          </cell>
          <cell r="E580">
            <v>13061.89</v>
          </cell>
          <cell r="F580">
            <v>10821.156000000001</v>
          </cell>
          <cell r="G580">
            <v>10791.59</v>
          </cell>
          <cell r="H580">
            <v>10791.59</v>
          </cell>
          <cell r="I580">
            <v>10791.59</v>
          </cell>
          <cell r="J580">
            <v>10821.156000000001</v>
          </cell>
          <cell r="K580">
            <v>10791.59</v>
          </cell>
          <cell r="L580">
            <v>10791.59</v>
          </cell>
          <cell r="M580">
            <v>10275.620000000001</v>
          </cell>
          <cell r="N580">
            <v>10129.415999999999</v>
          </cell>
          <cell r="O580">
            <v>10101.74</v>
          </cell>
        </row>
        <row r="581">
          <cell r="A581">
            <v>21687.040000000001</v>
          </cell>
          <cell r="B581">
            <v>15575.226000000001</v>
          </cell>
          <cell r="C581">
            <v>13222.39</v>
          </cell>
          <cell r="D581">
            <v>13061.89</v>
          </cell>
          <cell r="E581">
            <v>13061.89</v>
          </cell>
          <cell r="F581">
            <v>10821.156000000001</v>
          </cell>
          <cell r="G581">
            <v>10791.59</v>
          </cell>
          <cell r="H581">
            <v>10791.59</v>
          </cell>
          <cell r="I581">
            <v>10791.59</v>
          </cell>
          <cell r="J581">
            <v>10821.156000000001</v>
          </cell>
          <cell r="K581">
            <v>10791.59</v>
          </cell>
          <cell r="L581">
            <v>10791.59</v>
          </cell>
          <cell r="M581">
            <v>10275.620000000001</v>
          </cell>
          <cell r="N581">
            <v>10129.415999999999</v>
          </cell>
          <cell r="O581">
            <v>10101.74</v>
          </cell>
        </row>
        <row r="582">
          <cell r="A582">
            <v>21687.040000000001</v>
          </cell>
          <cell r="B582">
            <v>15575.226000000001</v>
          </cell>
          <cell r="C582">
            <v>13222.39</v>
          </cell>
          <cell r="D582">
            <v>13061.89</v>
          </cell>
          <cell r="E582">
            <v>13061.89</v>
          </cell>
          <cell r="F582">
            <v>10821.156000000001</v>
          </cell>
          <cell r="G582">
            <v>10791.59</v>
          </cell>
          <cell r="H582">
            <v>10791.59</v>
          </cell>
          <cell r="I582">
            <v>10791.59</v>
          </cell>
          <cell r="J582">
            <v>10821.156000000001</v>
          </cell>
          <cell r="K582">
            <v>10791.59</v>
          </cell>
          <cell r="L582">
            <v>10791.59</v>
          </cell>
          <cell r="M582">
            <v>10275.620000000001</v>
          </cell>
          <cell r="N582">
            <v>10129.415999999999</v>
          </cell>
          <cell r="O582">
            <v>10101.74</v>
          </cell>
        </row>
        <row r="583">
          <cell r="A583">
            <v>21687.040000000001</v>
          </cell>
          <cell r="B583">
            <v>15575.226000000001</v>
          </cell>
          <cell r="C583">
            <v>13222.39</v>
          </cell>
          <cell r="D583">
            <v>13061.89</v>
          </cell>
          <cell r="E583">
            <v>13061.89</v>
          </cell>
          <cell r="F583">
            <v>10821.156000000001</v>
          </cell>
          <cell r="G583">
            <v>10791.59</v>
          </cell>
          <cell r="H583">
            <v>10791.59</v>
          </cell>
          <cell r="I583">
            <v>10791.59</v>
          </cell>
          <cell r="J583">
            <v>10821.156000000001</v>
          </cell>
          <cell r="K583">
            <v>10791.59</v>
          </cell>
          <cell r="L583">
            <v>10791.59</v>
          </cell>
          <cell r="M583">
            <v>10275.620000000001</v>
          </cell>
          <cell r="N583">
            <v>10129.415999999999</v>
          </cell>
          <cell r="O583">
            <v>10101.74</v>
          </cell>
        </row>
        <row r="584">
          <cell r="A584">
            <v>21687.040000000001</v>
          </cell>
          <cell r="B584">
            <v>15575.226000000001</v>
          </cell>
          <cell r="C584">
            <v>13222.39</v>
          </cell>
          <cell r="D584">
            <v>13061.89</v>
          </cell>
          <cell r="E584">
            <v>13061.89</v>
          </cell>
          <cell r="F584">
            <v>10821.156000000001</v>
          </cell>
          <cell r="G584">
            <v>10791.59</v>
          </cell>
          <cell r="H584">
            <v>10791.59</v>
          </cell>
          <cell r="I584">
            <v>10791.59</v>
          </cell>
          <cell r="J584">
            <v>10821.156000000001</v>
          </cell>
          <cell r="K584">
            <v>10791.59</v>
          </cell>
          <cell r="L584">
            <v>10791.59</v>
          </cell>
          <cell r="M584">
            <v>10275.620000000001</v>
          </cell>
          <cell r="N584">
            <v>10129.415999999999</v>
          </cell>
          <cell r="O584">
            <v>10101.74</v>
          </cell>
        </row>
        <row r="585">
          <cell r="A585">
            <v>21687.040000000001</v>
          </cell>
          <cell r="B585">
            <v>15575.226000000001</v>
          </cell>
          <cell r="C585">
            <v>13222.39</v>
          </cell>
          <cell r="D585">
            <v>13061.89</v>
          </cell>
          <cell r="E585">
            <v>13061.89</v>
          </cell>
          <cell r="F585">
            <v>10821.156000000001</v>
          </cell>
          <cell r="G585">
            <v>10791.59</v>
          </cell>
          <cell r="H585">
            <v>10791.59</v>
          </cell>
          <cell r="I585">
            <v>10791.59</v>
          </cell>
          <cell r="J585">
            <v>10821.156000000001</v>
          </cell>
          <cell r="K585">
            <v>10791.59</v>
          </cell>
          <cell r="L585">
            <v>10791.59</v>
          </cell>
          <cell r="M585">
            <v>10275.620000000001</v>
          </cell>
          <cell r="N585">
            <v>10129.415999999999</v>
          </cell>
          <cell r="O585">
            <v>10101.74</v>
          </cell>
        </row>
        <row r="586">
          <cell r="A586">
            <v>21687.040000000001</v>
          </cell>
          <cell r="B586">
            <v>15575.226000000001</v>
          </cell>
          <cell r="C586">
            <v>13222.39</v>
          </cell>
          <cell r="D586">
            <v>13061.89</v>
          </cell>
          <cell r="E586">
            <v>13061.89</v>
          </cell>
          <cell r="F586">
            <v>10821.156000000001</v>
          </cell>
          <cell r="G586">
            <v>10791.59</v>
          </cell>
          <cell r="H586">
            <v>10791.59</v>
          </cell>
          <cell r="I586">
            <v>10791.59</v>
          </cell>
          <cell r="J586">
            <v>10821.156000000001</v>
          </cell>
          <cell r="K586">
            <v>10791.59</v>
          </cell>
          <cell r="L586">
            <v>10791.59</v>
          </cell>
          <cell r="M586">
            <v>10275.620000000001</v>
          </cell>
          <cell r="N586">
            <v>10129.415999999999</v>
          </cell>
          <cell r="O586">
            <v>10101.74</v>
          </cell>
        </row>
        <row r="587">
          <cell r="A587">
            <v>21687.040000000001</v>
          </cell>
          <cell r="B587">
            <v>15575.226000000001</v>
          </cell>
          <cell r="C587">
            <v>13222.39</v>
          </cell>
          <cell r="D587">
            <v>13061.89</v>
          </cell>
          <cell r="E587">
            <v>13061.89</v>
          </cell>
          <cell r="F587">
            <v>10821.156000000001</v>
          </cell>
          <cell r="G587">
            <v>10791.59</v>
          </cell>
          <cell r="H587">
            <v>10791.59</v>
          </cell>
          <cell r="I587">
            <v>10791.59</v>
          </cell>
          <cell r="J587">
            <v>10821.156000000001</v>
          </cell>
          <cell r="K587">
            <v>10791.59</v>
          </cell>
          <cell r="L587">
            <v>10791.59</v>
          </cell>
          <cell r="M587">
            <v>10275.620000000001</v>
          </cell>
          <cell r="N587">
            <v>10129.415999999999</v>
          </cell>
          <cell r="O587">
            <v>10101.74</v>
          </cell>
        </row>
        <row r="588">
          <cell r="A588">
            <v>21687.040000000001</v>
          </cell>
          <cell r="B588">
            <v>15575.226000000001</v>
          </cell>
          <cell r="C588">
            <v>13222.39</v>
          </cell>
          <cell r="D588">
            <v>13061.89</v>
          </cell>
          <cell r="E588">
            <v>13061.89</v>
          </cell>
          <cell r="F588">
            <v>10821.156000000001</v>
          </cell>
          <cell r="G588">
            <v>10791.59</v>
          </cell>
          <cell r="H588">
            <v>10791.59</v>
          </cell>
          <cell r="I588">
            <v>10791.59</v>
          </cell>
          <cell r="J588">
            <v>10821.156000000001</v>
          </cell>
          <cell r="K588">
            <v>10791.59</v>
          </cell>
          <cell r="L588">
            <v>10791.59</v>
          </cell>
          <cell r="M588">
            <v>10275.620000000001</v>
          </cell>
          <cell r="N588">
            <v>10129.415999999999</v>
          </cell>
          <cell r="O588">
            <v>10101.74</v>
          </cell>
        </row>
        <row r="589">
          <cell r="A589">
            <v>21687.040000000001</v>
          </cell>
          <cell r="B589">
            <v>15575.226000000001</v>
          </cell>
          <cell r="C589">
            <v>13222.39</v>
          </cell>
          <cell r="D589">
            <v>13061.89</v>
          </cell>
          <cell r="E589">
            <v>13061.89</v>
          </cell>
          <cell r="F589">
            <v>10821.156000000001</v>
          </cell>
          <cell r="G589">
            <v>10791.59</v>
          </cell>
          <cell r="H589">
            <v>10791.59</v>
          </cell>
          <cell r="I589">
            <v>10791.59</v>
          </cell>
          <cell r="J589">
            <v>10821.156000000001</v>
          </cell>
          <cell r="K589">
            <v>10791.59</v>
          </cell>
          <cell r="L589">
            <v>10791.59</v>
          </cell>
          <cell r="M589">
            <v>10275.620000000001</v>
          </cell>
          <cell r="N589">
            <v>10129.415999999999</v>
          </cell>
          <cell r="O589">
            <v>10101.74</v>
          </cell>
        </row>
        <row r="590">
          <cell r="A590">
            <v>21687.040000000001</v>
          </cell>
          <cell r="B590">
            <v>15575.226000000001</v>
          </cell>
          <cell r="C590">
            <v>13222.39</v>
          </cell>
          <cell r="D590">
            <v>13061.89</v>
          </cell>
          <cell r="E590">
            <v>13061.89</v>
          </cell>
          <cell r="F590">
            <v>10821.156000000001</v>
          </cell>
          <cell r="G590">
            <v>10791.59</v>
          </cell>
          <cell r="H590">
            <v>10791.59</v>
          </cell>
          <cell r="I590">
            <v>10791.59</v>
          </cell>
          <cell r="J590">
            <v>10821.156000000001</v>
          </cell>
          <cell r="K590">
            <v>10791.59</v>
          </cell>
          <cell r="L590">
            <v>10791.59</v>
          </cell>
          <cell r="M590">
            <v>10275.620000000001</v>
          </cell>
          <cell r="N590">
            <v>10129.415999999999</v>
          </cell>
          <cell r="O590">
            <v>10101.74</v>
          </cell>
        </row>
        <row r="591">
          <cell r="A591">
            <v>21687.040000000001</v>
          </cell>
          <cell r="B591">
            <v>15575.226000000001</v>
          </cell>
          <cell r="C591">
            <v>13222.39</v>
          </cell>
          <cell r="D591">
            <v>13061.89</v>
          </cell>
          <cell r="E591">
            <v>13061.89</v>
          </cell>
          <cell r="F591">
            <v>10821.156000000001</v>
          </cell>
          <cell r="G591">
            <v>10791.59</v>
          </cell>
          <cell r="H591">
            <v>10791.59</v>
          </cell>
          <cell r="I591">
            <v>10791.59</v>
          </cell>
          <cell r="J591">
            <v>10821.156000000001</v>
          </cell>
          <cell r="K591">
            <v>10791.59</v>
          </cell>
          <cell r="L591">
            <v>10791.59</v>
          </cell>
          <cell r="M591">
            <v>10275.620000000001</v>
          </cell>
          <cell r="N591">
            <v>10129.415999999999</v>
          </cell>
          <cell r="O591">
            <v>10101.74</v>
          </cell>
        </row>
        <row r="592">
          <cell r="A592">
            <v>21687.040000000001</v>
          </cell>
          <cell r="B592">
            <v>15575.226000000001</v>
          </cell>
          <cell r="C592">
            <v>13222.39</v>
          </cell>
          <cell r="D592">
            <v>13061.89</v>
          </cell>
          <cell r="E592">
            <v>13061.89</v>
          </cell>
          <cell r="F592">
            <v>10821.156000000001</v>
          </cell>
          <cell r="G592">
            <v>10791.59</v>
          </cell>
          <cell r="H592">
            <v>10791.59</v>
          </cell>
          <cell r="I592">
            <v>10791.59</v>
          </cell>
          <cell r="J592">
            <v>10821.156000000001</v>
          </cell>
          <cell r="K592">
            <v>10791.59</v>
          </cell>
          <cell r="L592">
            <v>10791.59</v>
          </cell>
          <cell r="M592">
            <v>10275.620000000001</v>
          </cell>
          <cell r="N592">
            <v>10129.415999999999</v>
          </cell>
          <cell r="O592">
            <v>10101.74</v>
          </cell>
        </row>
        <row r="593">
          <cell r="A593">
            <v>21687.040000000001</v>
          </cell>
          <cell r="B593">
            <v>15575.226000000001</v>
          </cell>
          <cell r="C593">
            <v>13222.39</v>
          </cell>
          <cell r="D593">
            <v>13061.89</v>
          </cell>
          <cell r="E593">
            <v>13061.89</v>
          </cell>
          <cell r="F593">
            <v>10821.156000000001</v>
          </cell>
          <cell r="G593">
            <v>10791.59</v>
          </cell>
          <cell r="H593">
            <v>10791.59</v>
          </cell>
          <cell r="I593">
            <v>10791.59</v>
          </cell>
          <cell r="J593">
            <v>10821.156000000001</v>
          </cell>
          <cell r="K593">
            <v>10791.59</v>
          </cell>
          <cell r="L593">
            <v>10791.59</v>
          </cell>
          <cell r="M593">
            <v>10275.620000000001</v>
          </cell>
          <cell r="N593">
            <v>10129.415999999999</v>
          </cell>
          <cell r="O593">
            <v>10101.74</v>
          </cell>
        </row>
        <row r="594">
          <cell r="A594">
            <v>21687.040000000001</v>
          </cell>
          <cell r="B594">
            <v>15575.226000000001</v>
          </cell>
          <cell r="C594">
            <v>13222.39</v>
          </cell>
          <cell r="D594">
            <v>13061.89</v>
          </cell>
          <cell r="E594">
            <v>13061.89</v>
          </cell>
          <cell r="F594">
            <v>10821.156000000001</v>
          </cell>
          <cell r="G594">
            <v>10791.59</v>
          </cell>
          <cell r="H594">
            <v>10791.59</v>
          </cell>
          <cell r="I594">
            <v>10791.59</v>
          </cell>
          <cell r="J594">
            <v>10821.156000000001</v>
          </cell>
          <cell r="K594">
            <v>10791.59</v>
          </cell>
          <cell r="L594">
            <v>10791.59</v>
          </cell>
          <cell r="M594">
            <v>10275.620000000001</v>
          </cell>
          <cell r="N594">
            <v>10129.415999999999</v>
          </cell>
          <cell r="O594">
            <v>10101.74</v>
          </cell>
        </row>
        <row r="595">
          <cell r="A595">
            <v>21687.040000000001</v>
          </cell>
          <cell r="B595">
            <v>15575.226000000001</v>
          </cell>
          <cell r="C595">
            <v>13222.39</v>
          </cell>
          <cell r="D595">
            <v>13061.89</v>
          </cell>
          <cell r="E595">
            <v>13061.89</v>
          </cell>
          <cell r="F595">
            <v>10821.156000000001</v>
          </cell>
          <cell r="G595">
            <v>10791.59</v>
          </cell>
          <cell r="H595">
            <v>10791.59</v>
          </cell>
          <cell r="I595">
            <v>10791.59</v>
          </cell>
          <cell r="J595">
            <v>10821.156000000001</v>
          </cell>
          <cell r="K595">
            <v>10791.59</v>
          </cell>
          <cell r="L595">
            <v>10791.59</v>
          </cell>
          <cell r="M595">
            <v>10275.620000000001</v>
          </cell>
          <cell r="N595">
            <v>10129.415999999999</v>
          </cell>
          <cell r="O595">
            <v>10101.74</v>
          </cell>
        </row>
        <row r="596">
          <cell r="A596">
            <v>21687.040000000001</v>
          </cell>
          <cell r="B596">
            <v>15575.226000000001</v>
          </cell>
          <cell r="C596">
            <v>13222.39</v>
          </cell>
          <cell r="D596">
            <v>13061.89</v>
          </cell>
          <cell r="E596">
            <v>13061.89</v>
          </cell>
          <cell r="F596">
            <v>10821.156000000001</v>
          </cell>
          <cell r="G596">
            <v>10791.59</v>
          </cell>
          <cell r="H596">
            <v>10791.59</v>
          </cell>
          <cell r="I596">
            <v>10791.59</v>
          </cell>
          <cell r="J596">
            <v>10821.156000000001</v>
          </cell>
          <cell r="K596">
            <v>10791.59</v>
          </cell>
          <cell r="L596">
            <v>10791.59</v>
          </cell>
          <cell r="M596">
            <v>10275.620000000001</v>
          </cell>
          <cell r="N596">
            <v>10129.415999999999</v>
          </cell>
          <cell r="O596">
            <v>10101.74</v>
          </cell>
        </row>
        <row r="597">
          <cell r="A597">
            <v>21687.040000000001</v>
          </cell>
          <cell r="B597">
            <v>15575.226000000001</v>
          </cell>
          <cell r="C597">
            <v>13222.39</v>
          </cell>
          <cell r="D597">
            <v>13061.89</v>
          </cell>
          <cell r="E597">
            <v>13061.89</v>
          </cell>
          <cell r="F597">
            <v>10821.156000000001</v>
          </cell>
          <cell r="G597">
            <v>10791.59</v>
          </cell>
          <cell r="H597">
            <v>10791.59</v>
          </cell>
          <cell r="I597">
            <v>10791.59</v>
          </cell>
          <cell r="J597">
            <v>10821.156000000001</v>
          </cell>
          <cell r="K597">
            <v>10791.59</v>
          </cell>
          <cell r="L597">
            <v>10791.59</v>
          </cell>
          <cell r="M597">
            <v>10275.620000000001</v>
          </cell>
          <cell r="N597">
            <v>10129.415999999999</v>
          </cell>
          <cell r="O597">
            <v>10101.74</v>
          </cell>
        </row>
        <row r="598">
          <cell r="A598">
            <v>21687.040000000001</v>
          </cell>
          <cell r="B598">
            <v>15575.226000000001</v>
          </cell>
          <cell r="C598">
            <v>13222.39</v>
          </cell>
          <cell r="D598">
            <v>13061.89</v>
          </cell>
          <cell r="E598">
            <v>13061.89</v>
          </cell>
          <cell r="F598">
            <v>10821.156000000001</v>
          </cell>
          <cell r="G598">
            <v>10791.59</v>
          </cell>
          <cell r="H598">
            <v>10791.59</v>
          </cell>
          <cell r="I598">
            <v>10791.59</v>
          </cell>
          <cell r="J598">
            <v>10821.156000000001</v>
          </cell>
          <cell r="K598">
            <v>10791.59</v>
          </cell>
          <cell r="L598">
            <v>10791.59</v>
          </cell>
          <cell r="M598">
            <v>10275.620000000001</v>
          </cell>
          <cell r="N598">
            <v>10129.415999999999</v>
          </cell>
          <cell r="O598">
            <v>10101.74</v>
          </cell>
        </row>
        <row r="599">
          <cell r="A599">
            <v>21687.040000000001</v>
          </cell>
          <cell r="B599">
            <v>15575.226000000001</v>
          </cell>
          <cell r="C599">
            <v>13222.39</v>
          </cell>
          <cell r="D599">
            <v>13061.89</v>
          </cell>
          <cell r="E599">
            <v>13061.89</v>
          </cell>
          <cell r="F599">
            <v>10821.156000000001</v>
          </cell>
          <cell r="G599">
            <v>10791.59</v>
          </cell>
          <cell r="H599">
            <v>10791.59</v>
          </cell>
          <cell r="I599">
            <v>10791.59</v>
          </cell>
          <cell r="J599">
            <v>10821.156000000001</v>
          </cell>
          <cell r="K599">
            <v>10791.59</v>
          </cell>
          <cell r="L599">
            <v>10791.59</v>
          </cell>
          <cell r="M599">
            <v>10275.620000000001</v>
          </cell>
          <cell r="N599">
            <v>10129.415999999999</v>
          </cell>
          <cell r="O599">
            <v>10101.74</v>
          </cell>
        </row>
        <row r="600">
          <cell r="A600">
            <v>21687.040000000001</v>
          </cell>
          <cell r="B600">
            <v>15575.226000000001</v>
          </cell>
          <cell r="C600">
            <v>13222.39</v>
          </cell>
          <cell r="D600">
            <v>13061.89</v>
          </cell>
          <cell r="E600">
            <v>13061.89</v>
          </cell>
          <cell r="F600">
            <v>10821.156000000001</v>
          </cell>
          <cell r="G600">
            <v>10791.59</v>
          </cell>
          <cell r="H600">
            <v>10791.59</v>
          </cell>
          <cell r="I600">
            <v>10791.59</v>
          </cell>
          <cell r="J600">
            <v>10821.156000000001</v>
          </cell>
          <cell r="K600">
            <v>10791.59</v>
          </cell>
          <cell r="L600">
            <v>10791.59</v>
          </cell>
          <cell r="M600">
            <v>10275.620000000001</v>
          </cell>
          <cell r="N600">
            <v>10129.415999999999</v>
          </cell>
          <cell r="O600">
            <v>10101.74</v>
          </cell>
        </row>
        <row r="601">
          <cell r="A601">
            <v>21687.040000000001</v>
          </cell>
          <cell r="B601">
            <v>15575.226000000001</v>
          </cell>
          <cell r="C601">
            <v>13222.39</v>
          </cell>
          <cell r="D601">
            <v>13061.89</v>
          </cell>
          <cell r="E601">
            <v>13061.89</v>
          </cell>
          <cell r="F601">
            <v>10821.156000000001</v>
          </cell>
          <cell r="G601">
            <v>10791.59</v>
          </cell>
          <cell r="H601">
            <v>10791.59</v>
          </cell>
          <cell r="I601">
            <v>10791.59</v>
          </cell>
          <cell r="J601">
            <v>10821.156000000001</v>
          </cell>
          <cell r="K601">
            <v>10791.59</v>
          </cell>
          <cell r="L601">
            <v>10791.59</v>
          </cell>
          <cell r="M601">
            <v>10275.620000000001</v>
          </cell>
          <cell r="N601">
            <v>10129.415999999999</v>
          </cell>
          <cell r="O601">
            <v>10101.74</v>
          </cell>
        </row>
        <row r="602">
          <cell r="A602">
            <v>21687.040000000001</v>
          </cell>
          <cell r="B602">
            <v>15575.226000000001</v>
          </cell>
          <cell r="C602">
            <v>13222.39</v>
          </cell>
          <cell r="D602">
            <v>13061.89</v>
          </cell>
          <cell r="E602">
            <v>13061.89</v>
          </cell>
          <cell r="F602">
            <v>10821.156000000001</v>
          </cell>
          <cell r="G602">
            <v>10791.59</v>
          </cell>
          <cell r="H602">
            <v>10791.59</v>
          </cell>
          <cell r="I602">
            <v>10791.59</v>
          </cell>
          <cell r="J602">
            <v>10821.156000000001</v>
          </cell>
          <cell r="K602">
            <v>10791.59</v>
          </cell>
          <cell r="L602">
            <v>10791.59</v>
          </cell>
          <cell r="M602">
            <v>10275.620000000001</v>
          </cell>
          <cell r="N602">
            <v>10129.415999999999</v>
          </cell>
          <cell r="O602">
            <v>10101.74</v>
          </cell>
        </row>
        <row r="603">
          <cell r="A603">
            <v>21687.040000000001</v>
          </cell>
          <cell r="B603">
            <v>15575.226000000001</v>
          </cell>
          <cell r="C603">
            <v>13222.39</v>
          </cell>
          <cell r="D603">
            <v>13061.89</v>
          </cell>
          <cell r="E603">
            <v>13061.89</v>
          </cell>
          <cell r="F603">
            <v>10821.156000000001</v>
          </cell>
          <cell r="G603">
            <v>10791.59</v>
          </cell>
          <cell r="H603">
            <v>10791.59</v>
          </cell>
          <cell r="I603">
            <v>10791.59</v>
          </cell>
          <cell r="J603">
            <v>10821.156000000001</v>
          </cell>
          <cell r="K603">
            <v>10791.59</v>
          </cell>
          <cell r="L603">
            <v>10791.59</v>
          </cell>
          <cell r="M603">
            <v>10275.620000000001</v>
          </cell>
          <cell r="N603">
            <v>10129.415999999999</v>
          </cell>
          <cell r="O603">
            <v>10101.74</v>
          </cell>
        </row>
        <row r="604">
          <cell r="A604">
            <v>21687.040000000001</v>
          </cell>
          <cell r="B604">
            <v>15575.226000000001</v>
          </cell>
          <cell r="C604">
            <v>13222.39</v>
          </cell>
          <cell r="D604">
            <v>13061.89</v>
          </cell>
          <cell r="E604">
            <v>13061.89</v>
          </cell>
          <cell r="F604">
            <v>10821.156000000001</v>
          </cell>
          <cell r="G604">
            <v>10791.59</v>
          </cell>
          <cell r="H604">
            <v>10791.59</v>
          </cell>
          <cell r="I604">
            <v>10791.59</v>
          </cell>
          <cell r="J604">
            <v>10821.156000000001</v>
          </cell>
          <cell r="K604">
            <v>10791.59</v>
          </cell>
          <cell r="L604">
            <v>10791.59</v>
          </cell>
          <cell r="M604">
            <v>10275.620000000001</v>
          </cell>
          <cell r="N604">
            <v>10129.415999999999</v>
          </cell>
          <cell r="O604">
            <v>10101.74</v>
          </cell>
        </row>
        <row r="605">
          <cell r="A605">
            <v>21687.040000000001</v>
          </cell>
          <cell r="B605">
            <v>15575.226000000001</v>
          </cell>
          <cell r="C605">
            <v>13222.39</v>
          </cell>
          <cell r="D605">
            <v>13061.89</v>
          </cell>
          <cell r="E605">
            <v>13061.89</v>
          </cell>
          <cell r="F605">
            <v>10821.156000000001</v>
          </cell>
          <cell r="G605">
            <v>10791.59</v>
          </cell>
          <cell r="H605">
            <v>10791.59</v>
          </cell>
          <cell r="I605">
            <v>10791.59</v>
          </cell>
          <cell r="J605">
            <v>10821.156000000001</v>
          </cell>
          <cell r="K605">
            <v>10791.59</v>
          </cell>
          <cell r="L605">
            <v>10791.59</v>
          </cell>
          <cell r="M605">
            <v>10275.620000000001</v>
          </cell>
          <cell r="N605">
            <v>10129.415999999999</v>
          </cell>
          <cell r="O605">
            <v>10101.74</v>
          </cell>
        </row>
        <row r="606">
          <cell r="A606">
            <v>21687.040000000001</v>
          </cell>
          <cell r="B606">
            <v>15575.226000000001</v>
          </cell>
          <cell r="C606">
            <v>13222.39</v>
          </cell>
          <cell r="D606">
            <v>13061.89</v>
          </cell>
          <cell r="E606">
            <v>13061.89</v>
          </cell>
          <cell r="F606">
            <v>10821.156000000001</v>
          </cell>
          <cell r="G606">
            <v>10791.59</v>
          </cell>
          <cell r="H606">
            <v>10791.59</v>
          </cell>
          <cell r="I606">
            <v>10791.59</v>
          </cell>
          <cell r="J606">
            <v>10821.156000000001</v>
          </cell>
          <cell r="K606">
            <v>10791.59</v>
          </cell>
          <cell r="L606">
            <v>10791.59</v>
          </cell>
          <cell r="M606">
            <v>10275.620000000001</v>
          </cell>
          <cell r="N606">
            <v>10129.415999999999</v>
          </cell>
          <cell r="O606">
            <v>10101.74</v>
          </cell>
        </row>
        <row r="607">
          <cell r="A607">
            <v>21687.040000000001</v>
          </cell>
          <cell r="B607">
            <v>15575.226000000001</v>
          </cell>
          <cell r="C607">
            <v>13222.39</v>
          </cell>
          <cell r="D607">
            <v>13061.89</v>
          </cell>
          <cell r="E607">
            <v>13061.89</v>
          </cell>
          <cell r="F607">
            <v>10821.156000000001</v>
          </cell>
          <cell r="G607">
            <v>10791.59</v>
          </cell>
          <cell r="H607">
            <v>10791.59</v>
          </cell>
          <cell r="I607">
            <v>10791.59</v>
          </cell>
          <cell r="J607">
            <v>10821.156000000001</v>
          </cell>
          <cell r="K607">
            <v>10791.59</v>
          </cell>
          <cell r="L607">
            <v>10791.59</v>
          </cell>
          <cell r="M607">
            <v>10275.620000000001</v>
          </cell>
          <cell r="N607">
            <v>10129.415999999999</v>
          </cell>
          <cell r="O607">
            <v>10101.74</v>
          </cell>
        </row>
        <row r="608">
          <cell r="A608">
            <v>21687.040000000001</v>
          </cell>
          <cell r="B608">
            <v>15575.226000000001</v>
          </cell>
          <cell r="C608">
            <v>13222.39</v>
          </cell>
          <cell r="D608">
            <v>13061.89</v>
          </cell>
          <cell r="E608">
            <v>13061.89</v>
          </cell>
          <cell r="F608">
            <v>10821.156000000001</v>
          </cell>
          <cell r="G608">
            <v>10791.59</v>
          </cell>
          <cell r="H608">
            <v>10791.59</v>
          </cell>
          <cell r="I608">
            <v>10791.59</v>
          </cell>
          <cell r="J608">
            <v>10821.156000000001</v>
          </cell>
          <cell r="K608">
            <v>10791.59</v>
          </cell>
          <cell r="L608">
            <v>10791.59</v>
          </cell>
          <cell r="M608">
            <v>10275.620000000001</v>
          </cell>
          <cell r="N608">
            <v>10129.415999999999</v>
          </cell>
          <cell r="O608">
            <v>10101.74</v>
          </cell>
        </row>
        <row r="609">
          <cell r="A609">
            <v>21687.040000000001</v>
          </cell>
          <cell r="B609">
            <v>15575.226000000001</v>
          </cell>
          <cell r="C609">
            <v>13222.39</v>
          </cell>
          <cell r="D609">
            <v>13061.89</v>
          </cell>
          <cell r="E609">
            <v>13061.89</v>
          </cell>
          <cell r="F609">
            <v>10821.156000000001</v>
          </cell>
          <cell r="G609">
            <v>10791.59</v>
          </cell>
          <cell r="H609">
            <v>10791.59</v>
          </cell>
          <cell r="I609">
            <v>10791.59</v>
          </cell>
          <cell r="J609">
            <v>10821.156000000001</v>
          </cell>
          <cell r="K609">
            <v>10791.59</v>
          </cell>
          <cell r="L609">
            <v>10791.59</v>
          </cell>
          <cell r="M609">
            <v>10275.620000000001</v>
          </cell>
          <cell r="N609">
            <v>10129.415999999999</v>
          </cell>
          <cell r="O609">
            <v>10101.74</v>
          </cell>
        </row>
        <row r="610">
          <cell r="A610">
            <v>21687.040000000001</v>
          </cell>
          <cell r="B610">
            <v>15575.226000000001</v>
          </cell>
          <cell r="C610">
            <v>13222.39</v>
          </cell>
          <cell r="D610">
            <v>13061.89</v>
          </cell>
          <cell r="E610">
            <v>13061.89</v>
          </cell>
          <cell r="F610">
            <v>10821.156000000001</v>
          </cell>
          <cell r="G610">
            <v>10791.59</v>
          </cell>
          <cell r="H610">
            <v>10791.59</v>
          </cell>
          <cell r="I610">
            <v>10791.59</v>
          </cell>
          <cell r="J610">
            <v>10821.156000000001</v>
          </cell>
          <cell r="K610">
            <v>10791.59</v>
          </cell>
          <cell r="L610">
            <v>10791.59</v>
          </cell>
          <cell r="M610">
            <v>10275.620000000001</v>
          </cell>
          <cell r="N610">
            <v>10129.415999999999</v>
          </cell>
          <cell r="O610">
            <v>10101.74</v>
          </cell>
        </row>
        <row r="611">
          <cell r="A611">
            <v>21687.040000000001</v>
          </cell>
          <cell r="B611">
            <v>15575.226000000001</v>
          </cell>
          <cell r="C611">
            <v>13222.39</v>
          </cell>
          <cell r="D611">
            <v>13061.89</v>
          </cell>
          <cell r="E611">
            <v>13061.89</v>
          </cell>
          <cell r="F611">
            <v>10821.156000000001</v>
          </cell>
          <cell r="G611">
            <v>10791.59</v>
          </cell>
          <cell r="H611">
            <v>10791.59</v>
          </cell>
          <cell r="I611">
            <v>10791.59</v>
          </cell>
          <cell r="J611">
            <v>10821.156000000001</v>
          </cell>
          <cell r="K611">
            <v>10791.59</v>
          </cell>
          <cell r="L611">
            <v>10791.59</v>
          </cell>
          <cell r="M611">
            <v>10275.620000000001</v>
          </cell>
          <cell r="N611">
            <v>10129.415999999999</v>
          </cell>
          <cell r="O611">
            <v>10101.74</v>
          </cell>
        </row>
        <row r="612">
          <cell r="A612">
            <v>21687.040000000001</v>
          </cell>
          <cell r="B612">
            <v>15575.226000000001</v>
          </cell>
          <cell r="C612">
            <v>13222.39</v>
          </cell>
          <cell r="D612">
            <v>13061.89</v>
          </cell>
          <cell r="E612">
            <v>13061.89</v>
          </cell>
          <cell r="F612">
            <v>10821.156000000001</v>
          </cell>
          <cell r="G612">
            <v>10791.59</v>
          </cell>
          <cell r="H612">
            <v>10791.59</v>
          </cell>
          <cell r="I612">
            <v>10791.59</v>
          </cell>
          <cell r="J612">
            <v>10821.156000000001</v>
          </cell>
          <cell r="K612">
            <v>10791.59</v>
          </cell>
          <cell r="L612">
            <v>10791.59</v>
          </cell>
          <cell r="M612">
            <v>10275.620000000001</v>
          </cell>
          <cell r="N612">
            <v>10129.415999999999</v>
          </cell>
          <cell r="O612">
            <v>10101.74</v>
          </cell>
        </row>
        <row r="613">
          <cell r="A613">
            <v>21687.040000000001</v>
          </cell>
          <cell r="B613">
            <v>15575.226000000001</v>
          </cell>
          <cell r="C613">
            <v>13222.39</v>
          </cell>
          <cell r="D613">
            <v>13061.89</v>
          </cell>
          <cell r="E613">
            <v>13061.89</v>
          </cell>
          <cell r="F613">
            <v>10821.156000000001</v>
          </cell>
          <cell r="G613">
            <v>10791.59</v>
          </cell>
          <cell r="H613">
            <v>10791.59</v>
          </cell>
          <cell r="I613">
            <v>10791.59</v>
          </cell>
          <cell r="J613">
            <v>10821.156000000001</v>
          </cell>
          <cell r="K613">
            <v>10791.59</v>
          </cell>
          <cell r="L613">
            <v>10791.59</v>
          </cell>
          <cell r="M613">
            <v>10275.620000000001</v>
          </cell>
          <cell r="N613">
            <v>10129.415999999999</v>
          </cell>
          <cell r="O613">
            <v>10101.74</v>
          </cell>
        </row>
        <row r="614">
          <cell r="A614">
            <v>21687.040000000001</v>
          </cell>
          <cell r="B614">
            <v>15575.226000000001</v>
          </cell>
          <cell r="C614">
            <v>13222.39</v>
          </cell>
          <cell r="D614">
            <v>13061.89</v>
          </cell>
          <cell r="E614">
            <v>13061.89</v>
          </cell>
          <cell r="F614">
            <v>10821.156000000001</v>
          </cell>
          <cell r="G614">
            <v>10791.59</v>
          </cell>
          <cell r="H614">
            <v>10791.59</v>
          </cell>
          <cell r="I614">
            <v>10791.59</v>
          </cell>
          <cell r="J614">
            <v>10821.156000000001</v>
          </cell>
          <cell r="K614">
            <v>10791.59</v>
          </cell>
          <cell r="L614">
            <v>10791.59</v>
          </cell>
          <cell r="M614">
            <v>10275.620000000001</v>
          </cell>
          <cell r="N614">
            <v>10129.415999999999</v>
          </cell>
          <cell r="O614">
            <v>10101.74</v>
          </cell>
        </row>
        <row r="615">
          <cell r="A615">
            <v>21687.040000000001</v>
          </cell>
          <cell r="B615">
            <v>15575.226000000001</v>
          </cell>
          <cell r="C615">
            <v>13222.39</v>
          </cell>
          <cell r="D615">
            <v>13061.89</v>
          </cell>
          <cell r="E615">
            <v>13061.89</v>
          </cell>
          <cell r="F615">
            <v>10821.156000000001</v>
          </cell>
          <cell r="G615">
            <v>10791.59</v>
          </cell>
          <cell r="H615">
            <v>10791.59</v>
          </cell>
          <cell r="I615">
            <v>10791.59</v>
          </cell>
          <cell r="J615">
            <v>10821.156000000001</v>
          </cell>
          <cell r="K615">
            <v>10791.59</v>
          </cell>
          <cell r="L615">
            <v>10791.59</v>
          </cell>
          <cell r="M615">
            <v>10275.620000000001</v>
          </cell>
          <cell r="N615">
            <v>10129.415999999999</v>
          </cell>
          <cell r="O615">
            <v>10101.74</v>
          </cell>
        </row>
        <row r="616">
          <cell r="A616">
            <v>21687.040000000001</v>
          </cell>
          <cell r="B616">
            <v>15575.226000000001</v>
          </cell>
          <cell r="C616">
            <v>13222.39</v>
          </cell>
          <cell r="D616">
            <v>13061.89</v>
          </cell>
          <cell r="E616">
            <v>13061.89</v>
          </cell>
          <cell r="F616">
            <v>10821.156000000001</v>
          </cell>
          <cell r="G616">
            <v>10791.59</v>
          </cell>
          <cell r="H616">
            <v>10791.59</v>
          </cell>
          <cell r="I616">
            <v>10791.59</v>
          </cell>
          <cell r="J616">
            <v>10821.156000000001</v>
          </cell>
          <cell r="K616">
            <v>10791.59</v>
          </cell>
          <cell r="L616">
            <v>10791.59</v>
          </cell>
          <cell r="M616">
            <v>10275.620000000001</v>
          </cell>
          <cell r="N616">
            <v>10129.415999999999</v>
          </cell>
          <cell r="O616">
            <v>10101.74</v>
          </cell>
        </row>
        <row r="617">
          <cell r="A617">
            <v>21687.040000000001</v>
          </cell>
          <cell r="B617">
            <v>15575.226000000001</v>
          </cell>
          <cell r="C617">
            <v>13222.39</v>
          </cell>
          <cell r="D617">
            <v>13061.89</v>
          </cell>
          <cell r="E617">
            <v>13061.89</v>
          </cell>
          <cell r="F617">
            <v>10821.156000000001</v>
          </cell>
          <cell r="G617">
            <v>10791.59</v>
          </cell>
          <cell r="H617">
            <v>10791.59</v>
          </cell>
          <cell r="I617">
            <v>10791.59</v>
          </cell>
          <cell r="J617">
            <v>10821.156000000001</v>
          </cell>
          <cell r="K617">
            <v>10791.59</v>
          </cell>
          <cell r="L617">
            <v>10791.59</v>
          </cell>
          <cell r="M617">
            <v>10275.620000000001</v>
          </cell>
          <cell r="N617">
            <v>10129.415999999999</v>
          </cell>
          <cell r="O617">
            <v>10101.74</v>
          </cell>
        </row>
        <row r="618">
          <cell r="A618">
            <v>21687.040000000001</v>
          </cell>
          <cell r="B618">
            <v>15575.226000000001</v>
          </cell>
          <cell r="C618">
            <v>13222.39</v>
          </cell>
          <cell r="D618">
            <v>13061.89</v>
          </cell>
          <cell r="E618">
            <v>13061.89</v>
          </cell>
          <cell r="F618">
            <v>10821.156000000001</v>
          </cell>
          <cell r="G618">
            <v>10791.59</v>
          </cell>
          <cell r="H618">
            <v>10791.59</v>
          </cell>
          <cell r="I618">
            <v>10791.59</v>
          </cell>
          <cell r="J618">
            <v>10821.156000000001</v>
          </cell>
          <cell r="K618">
            <v>10791.59</v>
          </cell>
          <cell r="L618">
            <v>10791.59</v>
          </cell>
          <cell r="M618">
            <v>10275.620000000001</v>
          </cell>
          <cell r="N618">
            <v>10129.415999999999</v>
          </cell>
          <cell r="O618">
            <v>10101.74</v>
          </cell>
        </row>
        <row r="619">
          <cell r="A619">
            <v>21687.040000000001</v>
          </cell>
          <cell r="B619">
            <v>15575.226000000001</v>
          </cell>
          <cell r="C619">
            <v>13222.39</v>
          </cell>
          <cell r="D619">
            <v>13061.89</v>
          </cell>
          <cell r="E619">
            <v>13061.89</v>
          </cell>
          <cell r="F619">
            <v>10821.156000000001</v>
          </cell>
          <cell r="G619">
            <v>10791.59</v>
          </cell>
          <cell r="H619">
            <v>10791.59</v>
          </cell>
          <cell r="I619">
            <v>10791.59</v>
          </cell>
          <cell r="J619">
            <v>10821.156000000001</v>
          </cell>
          <cell r="K619">
            <v>10791.59</v>
          </cell>
          <cell r="L619">
            <v>10791.59</v>
          </cell>
          <cell r="M619">
            <v>10275.620000000001</v>
          </cell>
          <cell r="N619">
            <v>10129.415999999999</v>
          </cell>
          <cell r="O619">
            <v>10101.74</v>
          </cell>
        </row>
        <row r="620">
          <cell r="A620">
            <v>21687.040000000001</v>
          </cell>
          <cell r="B620">
            <v>15575.226000000001</v>
          </cell>
          <cell r="C620">
            <v>13222.39</v>
          </cell>
          <cell r="D620">
            <v>13061.89</v>
          </cell>
          <cell r="E620">
            <v>13061.89</v>
          </cell>
          <cell r="F620">
            <v>10821.156000000001</v>
          </cell>
          <cell r="G620">
            <v>10791.59</v>
          </cell>
          <cell r="H620">
            <v>10791.59</v>
          </cell>
          <cell r="I620">
            <v>10791.59</v>
          </cell>
          <cell r="J620">
            <v>10821.156000000001</v>
          </cell>
          <cell r="K620">
            <v>10791.59</v>
          </cell>
          <cell r="L620">
            <v>10791.59</v>
          </cell>
          <cell r="M620">
            <v>10275.620000000001</v>
          </cell>
          <cell r="N620">
            <v>10129.415999999999</v>
          </cell>
          <cell r="O620">
            <v>10101.74</v>
          </cell>
        </row>
        <row r="621">
          <cell r="A621">
            <v>21687.040000000001</v>
          </cell>
          <cell r="B621">
            <v>15575.226000000001</v>
          </cell>
          <cell r="C621">
            <v>13222.39</v>
          </cell>
          <cell r="D621">
            <v>13061.89</v>
          </cell>
          <cell r="E621">
            <v>13061.89</v>
          </cell>
          <cell r="F621">
            <v>10821.156000000001</v>
          </cell>
          <cell r="G621">
            <v>10791.59</v>
          </cell>
          <cell r="H621">
            <v>10791.59</v>
          </cell>
          <cell r="I621">
            <v>10791.59</v>
          </cell>
          <cell r="J621">
            <v>10821.156000000001</v>
          </cell>
          <cell r="K621">
            <v>10791.59</v>
          </cell>
          <cell r="L621">
            <v>10791.59</v>
          </cell>
          <cell r="M621">
            <v>10275.620000000001</v>
          </cell>
          <cell r="N621">
            <v>10129.415999999999</v>
          </cell>
          <cell r="O621">
            <v>10101.74</v>
          </cell>
        </row>
        <row r="622">
          <cell r="A622">
            <v>21687.040000000001</v>
          </cell>
          <cell r="B622">
            <v>15575.226000000001</v>
          </cell>
          <cell r="C622">
            <v>13222.39</v>
          </cell>
          <cell r="D622">
            <v>13061.89</v>
          </cell>
          <cell r="E622">
            <v>13061.89</v>
          </cell>
          <cell r="F622">
            <v>10821.156000000001</v>
          </cell>
          <cell r="G622">
            <v>10791.59</v>
          </cell>
          <cell r="H622">
            <v>10791.59</v>
          </cell>
          <cell r="I622">
            <v>10791.59</v>
          </cell>
          <cell r="J622">
            <v>10821.156000000001</v>
          </cell>
          <cell r="K622">
            <v>10791.59</v>
          </cell>
          <cell r="L622">
            <v>10791.59</v>
          </cell>
          <cell r="M622">
            <v>10275.620000000001</v>
          </cell>
          <cell r="N622">
            <v>10129.415999999999</v>
          </cell>
          <cell r="O622">
            <v>10101.74</v>
          </cell>
        </row>
        <row r="623">
          <cell r="A623">
            <v>21687.040000000001</v>
          </cell>
          <cell r="B623">
            <v>15575.226000000001</v>
          </cell>
          <cell r="C623">
            <v>13222.39</v>
          </cell>
          <cell r="D623">
            <v>13061.89</v>
          </cell>
          <cell r="E623">
            <v>13061.89</v>
          </cell>
          <cell r="F623">
            <v>10821.156000000001</v>
          </cell>
          <cell r="G623">
            <v>10791.59</v>
          </cell>
          <cell r="H623">
            <v>10791.59</v>
          </cell>
          <cell r="I623">
            <v>10791.59</v>
          </cell>
          <cell r="J623">
            <v>10821.156000000001</v>
          </cell>
          <cell r="K623">
            <v>10791.59</v>
          </cell>
          <cell r="L623">
            <v>10791.59</v>
          </cell>
          <cell r="M623">
            <v>10275.620000000001</v>
          </cell>
          <cell r="N623">
            <v>10129.415999999999</v>
          </cell>
          <cell r="O623">
            <v>10101.74</v>
          </cell>
        </row>
        <row r="624">
          <cell r="A624">
            <v>21687.040000000001</v>
          </cell>
          <cell r="B624">
            <v>15575.226000000001</v>
          </cell>
          <cell r="C624">
            <v>13222.39</v>
          </cell>
          <cell r="D624">
            <v>13061.89</v>
          </cell>
          <cell r="E624">
            <v>13061.89</v>
          </cell>
          <cell r="F624">
            <v>10821.156000000001</v>
          </cell>
          <cell r="G624">
            <v>10791.59</v>
          </cell>
          <cell r="H624">
            <v>10791.59</v>
          </cell>
          <cell r="I624">
            <v>10791.59</v>
          </cell>
          <cell r="J624">
            <v>10821.156000000001</v>
          </cell>
          <cell r="K624">
            <v>10791.59</v>
          </cell>
          <cell r="L624">
            <v>10791.59</v>
          </cell>
          <cell r="M624">
            <v>10275.620000000001</v>
          </cell>
          <cell r="N624">
            <v>10129.415999999999</v>
          </cell>
          <cell r="O624">
            <v>10101.74</v>
          </cell>
        </row>
        <row r="625">
          <cell r="A625">
            <v>21687.040000000001</v>
          </cell>
          <cell r="B625">
            <v>15575.226000000001</v>
          </cell>
          <cell r="C625">
            <v>13222.39</v>
          </cell>
          <cell r="D625">
            <v>13061.89</v>
          </cell>
          <cell r="E625">
            <v>13061.89</v>
          </cell>
          <cell r="F625">
            <v>10821.156000000001</v>
          </cell>
          <cell r="G625">
            <v>10791.59</v>
          </cell>
          <cell r="H625">
            <v>10791.59</v>
          </cell>
          <cell r="I625">
            <v>10791.59</v>
          </cell>
          <cell r="J625">
            <v>10821.156000000001</v>
          </cell>
          <cell r="K625">
            <v>10791.59</v>
          </cell>
          <cell r="L625">
            <v>10791.59</v>
          </cell>
          <cell r="M625">
            <v>10275.620000000001</v>
          </cell>
          <cell r="N625">
            <v>10129.415999999999</v>
          </cell>
          <cell r="O625">
            <v>10101.74</v>
          </cell>
        </row>
        <row r="626">
          <cell r="A626">
            <v>21687.040000000001</v>
          </cell>
          <cell r="B626">
            <v>15575.226000000001</v>
          </cell>
          <cell r="C626">
            <v>13222.39</v>
          </cell>
          <cell r="D626">
            <v>13061.89</v>
          </cell>
          <cell r="E626">
            <v>13061.89</v>
          </cell>
          <cell r="F626">
            <v>10821.156000000001</v>
          </cell>
          <cell r="G626">
            <v>10791.59</v>
          </cell>
          <cell r="H626">
            <v>10791.59</v>
          </cell>
          <cell r="I626">
            <v>10791.59</v>
          </cell>
          <cell r="J626">
            <v>10821.156000000001</v>
          </cell>
          <cell r="K626">
            <v>10791.59</v>
          </cell>
          <cell r="L626">
            <v>10791.59</v>
          </cell>
          <cell r="M626">
            <v>10275.620000000001</v>
          </cell>
          <cell r="N626">
            <v>10129.415999999999</v>
          </cell>
          <cell r="O626">
            <v>10101.74</v>
          </cell>
        </row>
        <row r="627">
          <cell r="A627">
            <v>21687.040000000001</v>
          </cell>
          <cell r="B627">
            <v>15575.226000000001</v>
          </cell>
          <cell r="C627">
            <v>13222.39</v>
          </cell>
          <cell r="D627">
            <v>13061.89</v>
          </cell>
          <cell r="E627">
            <v>13061.89</v>
          </cell>
          <cell r="F627">
            <v>10821.156000000001</v>
          </cell>
          <cell r="G627">
            <v>10791.59</v>
          </cell>
          <cell r="H627">
            <v>10791.59</v>
          </cell>
          <cell r="I627">
            <v>10791.59</v>
          </cell>
          <cell r="J627">
            <v>10821.156000000001</v>
          </cell>
          <cell r="K627">
            <v>10791.59</v>
          </cell>
          <cell r="L627">
            <v>10791.59</v>
          </cell>
          <cell r="M627">
            <v>10275.620000000001</v>
          </cell>
          <cell r="N627">
            <v>10129.415999999999</v>
          </cell>
          <cell r="O627">
            <v>10101.74</v>
          </cell>
        </row>
        <row r="628">
          <cell r="A628">
            <v>21687.040000000001</v>
          </cell>
          <cell r="B628">
            <v>15575.226000000001</v>
          </cell>
          <cell r="C628">
            <v>13222.39</v>
          </cell>
          <cell r="D628">
            <v>13061.89</v>
          </cell>
          <cell r="E628">
            <v>13061.89</v>
          </cell>
          <cell r="F628">
            <v>10821.156000000001</v>
          </cell>
          <cell r="G628">
            <v>10791.59</v>
          </cell>
          <cell r="H628">
            <v>10791.59</v>
          </cell>
          <cell r="I628">
            <v>10791.59</v>
          </cell>
          <cell r="J628">
            <v>10821.156000000001</v>
          </cell>
          <cell r="K628">
            <v>10791.59</v>
          </cell>
          <cell r="L628">
            <v>10791.59</v>
          </cell>
          <cell r="M628">
            <v>10275.620000000001</v>
          </cell>
          <cell r="N628">
            <v>10129.415999999999</v>
          </cell>
          <cell r="O628">
            <v>10101.74</v>
          </cell>
        </row>
        <row r="629">
          <cell r="A629">
            <v>21687.040000000001</v>
          </cell>
          <cell r="B629">
            <v>15575.226000000001</v>
          </cell>
          <cell r="C629">
            <v>13222.39</v>
          </cell>
          <cell r="D629">
            <v>13061.89</v>
          </cell>
          <cell r="E629">
            <v>13061.89</v>
          </cell>
          <cell r="F629">
            <v>10821.156000000001</v>
          </cell>
          <cell r="G629">
            <v>10791.59</v>
          </cell>
          <cell r="H629">
            <v>10791.59</v>
          </cell>
          <cell r="I629">
            <v>10791.59</v>
          </cell>
          <cell r="J629">
            <v>10821.156000000001</v>
          </cell>
          <cell r="K629">
            <v>10791.59</v>
          </cell>
          <cell r="L629">
            <v>10791.59</v>
          </cell>
          <cell r="M629">
            <v>10275.620000000001</v>
          </cell>
          <cell r="N629">
            <v>10129.415999999999</v>
          </cell>
          <cell r="O629">
            <v>10101.74</v>
          </cell>
        </row>
        <row r="630">
          <cell r="A630">
            <v>21687.040000000001</v>
          </cell>
          <cell r="B630">
            <v>15575.226000000001</v>
          </cell>
          <cell r="C630">
            <v>13222.39</v>
          </cell>
          <cell r="D630">
            <v>13061.89</v>
          </cell>
          <cell r="E630">
            <v>13061.89</v>
          </cell>
          <cell r="F630">
            <v>10821.156000000001</v>
          </cell>
          <cell r="G630">
            <v>10791.59</v>
          </cell>
          <cell r="H630">
            <v>10791.59</v>
          </cell>
          <cell r="I630">
            <v>10791.59</v>
          </cell>
          <cell r="J630">
            <v>10821.156000000001</v>
          </cell>
          <cell r="K630">
            <v>10791.59</v>
          </cell>
          <cell r="L630">
            <v>10791.59</v>
          </cell>
          <cell r="M630">
            <v>10275.620000000001</v>
          </cell>
          <cell r="N630">
            <v>10129.415999999999</v>
          </cell>
          <cell r="O630">
            <v>10101.74</v>
          </cell>
        </row>
        <row r="631">
          <cell r="A631">
            <v>21687.040000000001</v>
          </cell>
          <cell r="B631">
            <v>15575.226000000001</v>
          </cell>
          <cell r="C631">
            <v>13222.39</v>
          </cell>
          <cell r="D631">
            <v>13061.89</v>
          </cell>
          <cell r="E631">
            <v>13061.89</v>
          </cell>
          <cell r="F631">
            <v>10821.156000000001</v>
          </cell>
          <cell r="G631">
            <v>10791.59</v>
          </cell>
          <cell r="H631">
            <v>10791.59</v>
          </cell>
          <cell r="I631">
            <v>10791.59</v>
          </cell>
          <cell r="J631">
            <v>10821.156000000001</v>
          </cell>
          <cell r="K631">
            <v>10791.59</v>
          </cell>
          <cell r="L631">
            <v>10791.59</v>
          </cell>
          <cell r="M631">
            <v>10275.620000000001</v>
          </cell>
          <cell r="N631">
            <v>10129.415999999999</v>
          </cell>
          <cell r="O631">
            <v>10101.74</v>
          </cell>
        </row>
        <row r="632">
          <cell r="A632">
            <v>21687.040000000001</v>
          </cell>
          <cell r="B632">
            <v>15575.226000000001</v>
          </cell>
          <cell r="C632">
            <v>13222.39</v>
          </cell>
          <cell r="D632">
            <v>13061.89</v>
          </cell>
          <cell r="E632">
            <v>13061.89</v>
          </cell>
          <cell r="F632">
            <v>10821.156000000001</v>
          </cell>
          <cell r="G632">
            <v>10791.59</v>
          </cell>
          <cell r="H632">
            <v>10791.59</v>
          </cell>
          <cell r="I632">
            <v>10791.59</v>
          </cell>
          <cell r="J632">
            <v>10821.156000000001</v>
          </cell>
          <cell r="K632">
            <v>10791.59</v>
          </cell>
          <cell r="L632">
            <v>10791.59</v>
          </cell>
          <cell r="M632">
            <v>10275.620000000001</v>
          </cell>
          <cell r="N632">
            <v>10129.415999999999</v>
          </cell>
          <cell r="O632">
            <v>10101.74</v>
          </cell>
        </row>
        <row r="633">
          <cell r="A633">
            <v>21687.040000000001</v>
          </cell>
          <cell r="B633">
            <v>15575.226000000001</v>
          </cell>
          <cell r="C633">
            <v>13222.39</v>
          </cell>
          <cell r="D633">
            <v>13061.89</v>
          </cell>
          <cell r="E633">
            <v>13061.89</v>
          </cell>
          <cell r="F633">
            <v>10821.156000000001</v>
          </cell>
          <cell r="G633">
            <v>10791.59</v>
          </cell>
          <cell r="H633">
            <v>10791.59</v>
          </cell>
          <cell r="I633">
            <v>10791.59</v>
          </cell>
          <cell r="J633">
            <v>10821.156000000001</v>
          </cell>
          <cell r="K633">
            <v>10791.59</v>
          </cell>
          <cell r="L633">
            <v>10791.59</v>
          </cell>
          <cell r="M633">
            <v>10275.620000000001</v>
          </cell>
          <cell r="N633">
            <v>10129.415999999999</v>
          </cell>
          <cell r="O633">
            <v>10101.74</v>
          </cell>
        </row>
        <row r="634">
          <cell r="A634">
            <v>21687.040000000001</v>
          </cell>
          <cell r="B634">
            <v>15575.226000000001</v>
          </cell>
          <cell r="C634">
            <v>13222.39</v>
          </cell>
          <cell r="D634">
            <v>13061.89</v>
          </cell>
          <cell r="E634">
            <v>13061.89</v>
          </cell>
          <cell r="F634">
            <v>10821.156000000001</v>
          </cell>
          <cell r="G634">
            <v>10791.59</v>
          </cell>
          <cell r="H634">
            <v>10791.59</v>
          </cell>
          <cell r="I634">
            <v>10791.59</v>
          </cell>
          <cell r="J634">
            <v>10821.156000000001</v>
          </cell>
          <cell r="K634">
            <v>10791.59</v>
          </cell>
          <cell r="L634">
            <v>10791.59</v>
          </cell>
          <cell r="M634">
            <v>10275.620000000001</v>
          </cell>
          <cell r="N634">
            <v>10129.415999999999</v>
          </cell>
          <cell r="O634">
            <v>10101.74</v>
          </cell>
        </row>
        <row r="635">
          <cell r="A635">
            <v>21687.040000000001</v>
          </cell>
          <cell r="B635">
            <v>15575.226000000001</v>
          </cell>
          <cell r="C635">
            <v>13222.39</v>
          </cell>
          <cell r="D635">
            <v>13061.89</v>
          </cell>
          <cell r="E635">
            <v>13061.89</v>
          </cell>
          <cell r="F635">
            <v>10821.156000000001</v>
          </cell>
          <cell r="G635">
            <v>10791.59</v>
          </cell>
          <cell r="H635">
            <v>10791.59</v>
          </cell>
          <cell r="I635">
            <v>10791.59</v>
          </cell>
          <cell r="J635">
            <v>10821.156000000001</v>
          </cell>
          <cell r="K635">
            <v>10791.59</v>
          </cell>
          <cell r="L635">
            <v>10791.59</v>
          </cell>
          <cell r="M635">
            <v>10275.620000000001</v>
          </cell>
          <cell r="N635">
            <v>10129.415999999999</v>
          </cell>
          <cell r="O635">
            <v>10101.74</v>
          </cell>
        </row>
        <row r="636">
          <cell r="A636">
            <v>21687.040000000001</v>
          </cell>
          <cell r="B636">
            <v>15575.226000000001</v>
          </cell>
          <cell r="C636">
            <v>13222.39</v>
          </cell>
          <cell r="D636">
            <v>13061.89</v>
          </cell>
          <cell r="E636">
            <v>13061.89</v>
          </cell>
          <cell r="F636">
            <v>10821.156000000001</v>
          </cell>
          <cell r="G636">
            <v>10791.59</v>
          </cell>
          <cell r="H636">
            <v>10791.59</v>
          </cell>
          <cell r="I636">
            <v>10791.59</v>
          </cell>
          <cell r="J636">
            <v>10821.156000000001</v>
          </cell>
          <cell r="K636">
            <v>10791.59</v>
          </cell>
          <cell r="L636">
            <v>10791.59</v>
          </cell>
          <cell r="M636">
            <v>10275.620000000001</v>
          </cell>
          <cell r="N636">
            <v>10129.415999999999</v>
          </cell>
          <cell r="O636">
            <v>10101.74</v>
          </cell>
        </row>
        <row r="637">
          <cell r="A637">
            <v>21687.040000000001</v>
          </cell>
          <cell r="B637">
            <v>15575.226000000001</v>
          </cell>
          <cell r="C637">
            <v>13222.39</v>
          </cell>
          <cell r="D637">
            <v>13061.89</v>
          </cell>
          <cell r="E637">
            <v>13061.89</v>
          </cell>
          <cell r="F637">
            <v>10821.156000000001</v>
          </cell>
          <cell r="G637">
            <v>10791.59</v>
          </cell>
          <cell r="H637">
            <v>10791.59</v>
          </cell>
          <cell r="I637">
            <v>10791.59</v>
          </cell>
          <cell r="J637">
            <v>10821.156000000001</v>
          </cell>
          <cell r="K637">
            <v>10791.59</v>
          </cell>
          <cell r="L637">
            <v>10791.59</v>
          </cell>
          <cell r="M637">
            <v>10275.620000000001</v>
          </cell>
          <cell r="N637">
            <v>10129.415999999999</v>
          </cell>
          <cell r="O637">
            <v>10101.74</v>
          </cell>
        </row>
        <row r="638">
          <cell r="A638">
            <v>21687.040000000001</v>
          </cell>
          <cell r="B638">
            <v>15575.226000000001</v>
          </cell>
          <cell r="C638">
            <v>13222.39</v>
          </cell>
          <cell r="D638">
            <v>13061.89</v>
          </cell>
          <cell r="E638">
            <v>13061.89</v>
          </cell>
          <cell r="F638">
            <v>10821.156000000001</v>
          </cell>
          <cell r="G638">
            <v>10791.59</v>
          </cell>
          <cell r="H638">
            <v>10791.59</v>
          </cell>
          <cell r="I638">
            <v>10791.59</v>
          </cell>
          <cell r="J638">
            <v>10821.156000000001</v>
          </cell>
          <cell r="K638">
            <v>10791.59</v>
          </cell>
          <cell r="L638">
            <v>10791.59</v>
          </cell>
          <cell r="M638">
            <v>10275.620000000001</v>
          </cell>
          <cell r="N638">
            <v>10129.415999999999</v>
          </cell>
          <cell r="O638">
            <v>10101.74</v>
          </cell>
        </row>
        <row r="639">
          <cell r="A639">
            <v>21687.040000000001</v>
          </cell>
          <cell r="B639">
            <v>15575.226000000001</v>
          </cell>
          <cell r="C639">
            <v>13222.39</v>
          </cell>
          <cell r="D639">
            <v>13061.89</v>
          </cell>
          <cell r="E639">
            <v>13061.89</v>
          </cell>
          <cell r="F639">
            <v>10821.156000000001</v>
          </cell>
          <cell r="G639">
            <v>10791.59</v>
          </cell>
          <cell r="H639">
            <v>10791.59</v>
          </cell>
          <cell r="I639">
            <v>10791.59</v>
          </cell>
          <cell r="J639">
            <v>10821.156000000001</v>
          </cell>
          <cell r="K639">
            <v>10791.59</v>
          </cell>
          <cell r="L639">
            <v>10791.59</v>
          </cell>
          <cell r="M639">
            <v>10275.620000000001</v>
          </cell>
          <cell r="N639">
            <v>10129.415999999999</v>
          </cell>
          <cell r="O639">
            <v>10101.74</v>
          </cell>
        </row>
        <row r="640">
          <cell r="A640">
            <v>21687.040000000001</v>
          </cell>
          <cell r="B640">
            <v>15575.226000000001</v>
          </cell>
          <cell r="C640">
            <v>13222.39</v>
          </cell>
          <cell r="D640">
            <v>13061.89</v>
          </cell>
          <cell r="E640">
            <v>13061.89</v>
          </cell>
          <cell r="F640">
            <v>10821.156000000001</v>
          </cell>
          <cell r="G640">
            <v>10791.59</v>
          </cell>
          <cell r="H640">
            <v>10791.59</v>
          </cell>
          <cell r="I640">
            <v>10791.59</v>
          </cell>
          <cell r="J640">
            <v>10821.156000000001</v>
          </cell>
          <cell r="K640">
            <v>10791.59</v>
          </cell>
          <cell r="L640">
            <v>10791.59</v>
          </cell>
          <cell r="M640">
            <v>10275.620000000001</v>
          </cell>
          <cell r="N640">
            <v>10129.415999999999</v>
          </cell>
          <cell r="O640">
            <v>10101.74</v>
          </cell>
        </row>
        <row r="641">
          <cell r="A641">
            <v>21687.040000000001</v>
          </cell>
          <cell r="B641">
            <v>15575.226000000001</v>
          </cell>
          <cell r="C641">
            <v>13222.39</v>
          </cell>
          <cell r="D641">
            <v>13061.89</v>
          </cell>
          <cell r="E641">
            <v>13061.89</v>
          </cell>
          <cell r="F641">
            <v>10821.156000000001</v>
          </cell>
          <cell r="G641">
            <v>10791.59</v>
          </cell>
          <cell r="H641">
            <v>10791.59</v>
          </cell>
          <cell r="I641">
            <v>10791.59</v>
          </cell>
          <cell r="J641">
            <v>10821.156000000001</v>
          </cell>
          <cell r="K641">
            <v>10791.59</v>
          </cell>
          <cell r="L641">
            <v>10791.59</v>
          </cell>
          <cell r="M641">
            <v>10275.620000000001</v>
          </cell>
          <cell r="N641">
            <v>10129.415999999999</v>
          </cell>
          <cell r="O641">
            <v>10101.74</v>
          </cell>
        </row>
        <row r="642">
          <cell r="A642">
            <v>21687.040000000001</v>
          </cell>
          <cell r="B642">
            <v>15575.226000000001</v>
          </cell>
          <cell r="C642">
            <v>13222.39</v>
          </cell>
          <cell r="D642">
            <v>13061.89</v>
          </cell>
          <cell r="E642">
            <v>13061.89</v>
          </cell>
          <cell r="F642">
            <v>10821.156000000001</v>
          </cell>
          <cell r="G642">
            <v>10791.59</v>
          </cell>
          <cell r="H642">
            <v>10791.59</v>
          </cell>
          <cell r="I642">
            <v>10791.59</v>
          </cell>
          <cell r="J642">
            <v>10821.156000000001</v>
          </cell>
          <cell r="K642">
            <v>10791.59</v>
          </cell>
          <cell r="L642">
            <v>10791.59</v>
          </cell>
          <cell r="M642">
            <v>10275.620000000001</v>
          </cell>
          <cell r="N642">
            <v>10129.415999999999</v>
          </cell>
          <cell r="O642">
            <v>10101.74</v>
          </cell>
        </row>
        <row r="643">
          <cell r="A643">
            <v>21687.040000000001</v>
          </cell>
          <cell r="B643">
            <v>15575.226000000001</v>
          </cell>
          <cell r="C643">
            <v>13222.39</v>
          </cell>
          <cell r="D643">
            <v>13061.89</v>
          </cell>
          <cell r="E643">
            <v>13061.89</v>
          </cell>
          <cell r="F643">
            <v>10821.156000000001</v>
          </cell>
          <cell r="G643">
            <v>10791.59</v>
          </cell>
          <cell r="H643">
            <v>10791.59</v>
          </cell>
          <cell r="I643">
            <v>10791.59</v>
          </cell>
          <cell r="J643">
            <v>10821.156000000001</v>
          </cell>
          <cell r="K643">
            <v>10791.59</v>
          </cell>
          <cell r="L643">
            <v>10791.59</v>
          </cell>
          <cell r="M643">
            <v>10275.620000000001</v>
          </cell>
          <cell r="N643">
            <v>10129.415999999999</v>
          </cell>
          <cell r="O643">
            <v>10101.74</v>
          </cell>
        </row>
        <row r="644">
          <cell r="A644">
            <v>21687.040000000001</v>
          </cell>
          <cell r="B644">
            <v>15575.226000000001</v>
          </cell>
          <cell r="C644">
            <v>13222.39</v>
          </cell>
          <cell r="D644">
            <v>13061.89</v>
          </cell>
          <cell r="E644">
            <v>13061.89</v>
          </cell>
          <cell r="F644">
            <v>10821.156000000001</v>
          </cell>
          <cell r="G644">
            <v>10791.59</v>
          </cell>
          <cell r="H644">
            <v>10791.59</v>
          </cell>
          <cell r="I644">
            <v>10791.59</v>
          </cell>
          <cell r="J644">
            <v>10821.156000000001</v>
          </cell>
          <cell r="K644">
            <v>10791.59</v>
          </cell>
          <cell r="L644">
            <v>10791.59</v>
          </cell>
          <cell r="M644">
            <v>10275.620000000001</v>
          </cell>
          <cell r="N644">
            <v>10129.415999999999</v>
          </cell>
          <cell r="O644">
            <v>10101.74</v>
          </cell>
        </row>
        <row r="645">
          <cell r="A645">
            <v>21687.040000000001</v>
          </cell>
          <cell r="B645">
            <v>15575.226000000001</v>
          </cell>
          <cell r="C645">
            <v>13222.39</v>
          </cell>
          <cell r="D645">
            <v>13061.89</v>
          </cell>
          <cell r="E645">
            <v>13061.89</v>
          </cell>
          <cell r="F645">
            <v>10821.156000000001</v>
          </cell>
          <cell r="G645">
            <v>10791.59</v>
          </cell>
          <cell r="H645">
            <v>10791.59</v>
          </cell>
          <cell r="I645">
            <v>10791.59</v>
          </cell>
          <cell r="J645">
            <v>10821.156000000001</v>
          </cell>
          <cell r="K645">
            <v>10791.59</v>
          </cell>
          <cell r="L645">
            <v>10791.59</v>
          </cell>
          <cell r="M645">
            <v>10275.620000000001</v>
          </cell>
          <cell r="N645">
            <v>10129.415999999999</v>
          </cell>
          <cell r="O645">
            <v>10101.74</v>
          </cell>
        </row>
        <row r="646">
          <cell r="A646">
            <v>21687.040000000001</v>
          </cell>
          <cell r="B646">
            <v>15575.226000000001</v>
          </cell>
          <cell r="C646">
            <v>13222.39</v>
          </cell>
          <cell r="D646">
            <v>13061.89</v>
          </cell>
          <cell r="E646">
            <v>13061.89</v>
          </cell>
          <cell r="F646">
            <v>10821.156000000001</v>
          </cell>
          <cell r="G646">
            <v>10791.59</v>
          </cell>
          <cell r="H646">
            <v>10791.59</v>
          </cell>
          <cell r="I646">
            <v>10791.59</v>
          </cell>
          <cell r="J646">
            <v>10821.156000000001</v>
          </cell>
          <cell r="K646">
            <v>10791.59</v>
          </cell>
          <cell r="L646">
            <v>10791.59</v>
          </cell>
          <cell r="M646">
            <v>10275.620000000001</v>
          </cell>
          <cell r="N646">
            <v>10129.415999999999</v>
          </cell>
          <cell r="O646">
            <v>10101.74</v>
          </cell>
        </row>
        <row r="647">
          <cell r="A647">
            <v>21687.040000000001</v>
          </cell>
          <cell r="B647">
            <v>15575.226000000001</v>
          </cell>
          <cell r="C647">
            <v>13222.39</v>
          </cell>
          <cell r="D647">
            <v>13061.89</v>
          </cell>
          <cell r="E647">
            <v>13061.89</v>
          </cell>
          <cell r="F647">
            <v>10821.156000000001</v>
          </cell>
          <cell r="G647">
            <v>10791.59</v>
          </cell>
          <cell r="H647">
            <v>10791.59</v>
          </cell>
          <cell r="I647">
            <v>10791.59</v>
          </cell>
          <cell r="J647">
            <v>10821.156000000001</v>
          </cell>
          <cell r="K647">
            <v>10791.59</v>
          </cell>
          <cell r="L647">
            <v>10791.59</v>
          </cell>
          <cell r="M647">
            <v>10275.620000000001</v>
          </cell>
          <cell r="N647">
            <v>10129.415999999999</v>
          </cell>
          <cell r="O647">
            <v>10101.74</v>
          </cell>
        </row>
        <row r="648">
          <cell r="A648">
            <v>21687.040000000001</v>
          </cell>
          <cell r="B648">
            <v>15575.226000000001</v>
          </cell>
          <cell r="C648">
            <v>13222.39</v>
          </cell>
          <cell r="D648">
            <v>13061.89</v>
          </cell>
          <cell r="E648">
            <v>13061.89</v>
          </cell>
          <cell r="F648">
            <v>10821.156000000001</v>
          </cell>
          <cell r="G648">
            <v>10791.59</v>
          </cell>
          <cell r="H648">
            <v>10791.59</v>
          </cell>
          <cell r="I648">
            <v>10791.59</v>
          </cell>
          <cell r="J648">
            <v>10821.156000000001</v>
          </cell>
          <cell r="K648">
            <v>10791.59</v>
          </cell>
          <cell r="L648">
            <v>10791.59</v>
          </cell>
          <cell r="M648">
            <v>10275.620000000001</v>
          </cell>
          <cell r="N648">
            <v>10129.415999999999</v>
          </cell>
          <cell r="O648">
            <v>10101.74</v>
          </cell>
        </row>
        <row r="649">
          <cell r="A649">
            <v>21687.040000000001</v>
          </cell>
          <cell r="B649">
            <v>15575.226000000001</v>
          </cell>
          <cell r="C649">
            <v>13222.39</v>
          </cell>
          <cell r="D649">
            <v>13061.89</v>
          </cell>
          <cell r="E649">
            <v>13061.89</v>
          </cell>
          <cell r="F649">
            <v>10821.156000000001</v>
          </cell>
          <cell r="G649">
            <v>10791.59</v>
          </cell>
          <cell r="H649">
            <v>10791.59</v>
          </cell>
          <cell r="I649">
            <v>10791.59</v>
          </cell>
          <cell r="J649">
            <v>10821.156000000001</v>
          </cell>
          <cell r="K649">
            <v>10791.59</v>
          </cell>
          <cell r="L649">
            <v>10791.59</v>
          </cell>
          <cell r="M649">
            <v>10275.620000000001</v>
          </cell>
          <cell r="N649">
            <v>10129.415999999999</v>
          </cell>
          <cell r="O649">
            <v>10101.74</v>
          </cell>
        </row>
        <row r="650">
          <cell r="A650">
            <v>21687.040000000001</v>
          </cell>
          <cell r="B650">
            <v>15575.226000000001</v>
          </cell>
          <cell r="C650">
            <v>13222.39</v>
          </cell>
          <cell r="D650">
            <v>13061.89</v>
          </cell>
          <cell r="E650">
            <v>13061.89</v>
          </cell>
          <cell r="F650">
            <v>10821.156000000001</v>
          </cell>
          <cell r="G650">
            <v>10791.59</v>
          </cell>
          <cell r="H650">
            <v>10791.59</v>
          </cell>
          <cell r="I650">
            <v>10791.59</v>
          </cell>
          <cell r="J650">
            <v>10821.156000000001</v>
          </cell>
          <cell r="K650">
            <v>10791.59</v>
          </cell>
          <cell r="L650">
            <v>10791.59</v>
          </cell>
          <cell r="M650">
            <v>10275.620000000001</v>
          </cell>
          <cell r="N650">
            <v>10129.415999999999</v>
          </cell>
          <cell r="O650">
            <v>10101.74</v>
          </cell>
        </row>
        <row r="651">
          <cell r="A651">
            <v>21687.040000000001</v>
          </cell>
          <cell r="B651">
            <v>15575.226000000001</v>
          </cell>
          <cell r="C651">
            <v>13222.39</v>
          </cell>
          <cell r="D651">
            <v>13061.89</v>
          </cell>
          <cell r="E651">
            <v>13061.89</v>
          </cell>
          <cell r="F651">
            <v>10821.156000000001</v>
          </cell>
          <cell r="G651">
            <v>10791.59</v>
          </cell>
          <cell r="H651">
            <v>10791.59</v>
          </cell>
          <cell r="I651">
            <v>10791.59</v>
          </cell>
          <cell r="J651">
            <v>10821.156000000001</v>
          </cell>
          <cell r="K651">
            <v>10791.59</v>
          </cell>
          <cell r="L651">
            <v>10791.59</v>
          </cell>
          <cell r="M651">
            <v>10275.620000000001</v>
          </cell>
          <cell r="N651">
            <v>10129.415999999999</v>
          </cell>
          <cell r="O651">
            <v>10101.74</v>
          </cell>
        </row>
        <row r="652">
          <cell r="A652">
            <v>21687.040000000001</v>
          </cell>
          <cell r="B652">
            <v>15575.226000000001</v>
          </cell>
          <cell r="C652">
            <v>13222.39</v>
          </cell>
          <cell r="D652">
            <v>13061.89</v>
          </cell>
          <cell r="E652">
            <v>13061.89</v>
          </cell>
          <cell r="F652">
            <v>10821.156000000001</v>
          </cell>
          <cell r="G652">
            <v>10791.59</v>
          </cell>
          <cell r="H652">
            <v>10791.59</v>
          </cell>
          <cell r="I652">
            <v>10791.59</v>
          </cell>
          <cell r="J652">
            <v>10821.156000000001</v>
          </cell>
          <cell r="K652">
            <v>10791.59</v>
          </cell>
          <cell r="L652">
            <v>10791.59</v>
          </cell>
          <cell r="M652">
            <v>10275.620000000001</v>
          </cell>
          <cell r="N652">
            <v>10129.415999999999</v>
          </cell>
          <cell r="O652">
            <v>10101.74</v>
          </cell>
        </row>
        <row r="653">
          <cell r="A653">
            <v>21687.040000000001</v>
          </cell>
          <cell r="B653">
            <v>15575.226000000001</v>
          </cell>
          <cell r="C653">
            <v>13222.39</v>
          </cell>
          <cell r="D653">
            <v>13061.89</v>
          </cell>
          <cell r="E653">
            <v>13061.89</v>
          </cell>
          <cell r="F653">
            <v>10821.156000000001</v>
          </cell>
          <cell r="G653">
            <v>10791.59</v>
          </cell>
          <cell r="H653">
            <v>10791.59</v>
          </cell>
          <cell r="I653">
            <v>10791.59</v>
          </cell>
          <cell r="J653">
            <v>10821.156000000001</v>
          </cell>
          <cell r="K653">
            <v>10791.59</v>
          </cell>
          <cell r="L653">
            <v>10791.59</v>
          </cell>
          <cell r="M653">
            <v>10275.620000000001</v>
          </cell>
          <cell r="N653">
            <v>10129.415999999999</v>
          </cell>
          <cell r="O653">
            <v>10101.74</v>
          </cell>
        </row>
        <row r="654">
          <cell r="A654">
            <v>21687.040000000001</v>
          </cell>
          <cell r="B654">
            <v>15575.226000000001</v>
          </cell>
          <cell r="C654">
            <v>13222.39</v>
          </cell>
          <cell r="D654">
            <v>13061.89</v>
          </cell>
          <cell r="E654">
            <v>13061.89</v>
          </cell>
          <cell r="F654">
            <v>10821.156000000001</v>
          </cell>
          <cell r="G654">
            <v>10791.59</v>
          </cell>
          <cell r="H654">
            <v>10791.59</v>
          </cell>
          <cell r="I654">
            <v>10791.59</v>
          </cell>
          <cell r="J654">
            <v>10821.156000000001</v>
          </cell>
          <cell r="K654">
            <v>10791.59</v>
          </cell>
          <cell r="L654">
            <v>10791.59</v>
          </cell>
          <cell r="M654">
            <v>10275.620000000001</v>
          </cell>
          <cell r="N654">
            <v>10129.415999999999</v>
          </cell>
          <cell r="O654">
            <v>10101.74</v>
          </cell>
        </row>
        <row r="655">
          <cell r="A655">
            <v>21687.040000000001</v>
          </cell>
          <cell r="B655">
            <v>15575.226000000001</v>
          </cell>
          <cell r="C655">
            <v>13222.39</v>
          </cell>
          <cell r="D655">
            <v>13061.89</v>
          </cell>
          <cell r="E655">
            <v>13061.89</v>
          </cell>
          <cell r="F655">
            <v>10821.156000000001</v>
          </cell>
          <cell r="G655">
            <v>10791.59</v>
          </cell>
          <cell r="H655">
            <v>10791.59</v>
          </cell>
          <cell r="I655">
            <v>10791.59</v>
          </cell>
          <cell r="J655">
            <v>10821.156000000001</v>
          </cell>
          <cell r="K655">
            <v>10791.59</v>
          </cell>
          <cell r="L655">
            <v>10791.59</v>
          </cell>
          <cell r="M655">
            <v>10275.620000000001</v>
          </cell>
          <cell r="N655">
            <v>10129.415999999999</v>
          </cell>
          <cell r="O655">
            <v>10101.74</v>
          </cell>
        </row>
        <row r="656">
          <cell r="A656">
            <v>21687.040000000001</v>
          </cell>
          <cell r="B656">
            <v>15575.226000000001</v>
          </cell>
          <cell r="C656">
            <v>13222.39</v>
          </cell>
          <cell r="D656">
            <v>13061.89</v>
          </cell>
          <cell r="E656">
            <v>13061.89</v>
          </cell>
          <cell r="F656">
            <v>10821.156000000001</v>
          </cell>
          <cell r="G656">
            <v>10791.59</v>
          </cell>
          <cell r="H656">
            <v>10791.59</v>
          </cell>
          <cell r="I656">
            <v>10791.59</v>
          </cell>
          <cell r="J656">
            <v>10821.156000000001</v>
          </cell>
          <cell r="K656">
            <v>10791.59</v>
          </cell>
          <cell r="L656">
            <v>10791.59</v>
          </cell>
          <cell r="M656">
            <v>10275.620000000001</v>
          </cell>
          <cell r="N656">
            <v>10129.415999999999</v>
          </cell>
          <cell r="O656">
            <v>10101.74</v>
          </cell>
        </row>
        <row r="657">
          <cell r="A657">
            <v>21687.040000000001</v>
          </cell>
          <cell r="B657">
            <v>15575.226000000001</v>
          </cell>
          <cell r="C657">
            <v>13222.39</v>
          </cell>
          <cell r="D657">
            <v>13061.89</v>
          </cell>
          <cell r="E657">
            <v>13061.89</v>
          </cell>
          <cell r="F657">
            <v>10821.156000000001</v>
          </cell>
          <cell r="G657">
            <v>10791.59</v>
          </cell>
          <cell r="H657">
            <v>10791.59</v>
          </cell>
          <cell r="I657">
            <v>10791.59</v>
          </cell>
          <cell r="J657">
            <v>10821.156000000001</v>
          </cell>
          <cell r="K657">
            <v>10791.59</v>
          </cell>
          <cell r="L657">
            <v>10791.59</v>
          </cell>
          <cell r="M657">
            <v>10275.620000000001</v>
          </cell>
          <cell r="N657">
            <v>10129.415999999999</v>
          </cell>
          <cell r="O657">
            <v>10101.74</v>
          </cell>
        </row>
        <row r="658">
          <cell r="A658">
            <v>21687.040000000001</v>
          </cell>
          <cell r="B658">
            <v>15575.226000000001</v>
          </cell>
          <cell r="C658">
            <v>13222.39</v>
          </cell>
          <cell r="D658">
            <v>13061.89</v>
          </cell>
          <cell r="E658">
            <v>13061.89</v>
          </cell>
          <cell r="F658">
            <v>10821.156000000001</v>
          </cell>
          <cell r="G658">
            <v>10791.59</v>
          </cell>
          <cell r="H658">
            <v>10791.59</v>
          </cell>
          <cell r="I658">
            <v>10791.59</v>
          </cell>
          <cell r="J658">
            <v>10821.156000000001</v>
          </cell>
          <cell r="K658">
            <v>10791.59</v>
          </cell>
          <cell r="L658">
            <v>10791.59</v>
          </cell>
          <cell r="M658">
            <v>10275.620000000001</v>
          </cell>
          <cell r="N658">
            <v>10129.415999999999</v>
          </cell>
          <cell r="O658">
            <v>10101.74</v>
          </cell>
        </row>
        <row r="659">
          <cell r="A659">
            <v>21687.040000000001</v>
          </cell>
          <cell r="B659">
            <v>15575.226000000001</v>
          </cell>
          <cell r="C659">
            <v>13222.39</v>
          </cell>
          <cell r="D659">
            <v>13061.89</v>
          </cell>
          <cell r="E659">
            <v>13061.89</v>
          </cell>
          <cell r="F659">
            <v>10821.156000000001</v>
          </cell>
          <cell r="G659">
            <v>10791.59</v>
          </cell>
          <cell r="H659">
            <v>10791.59</v>
          </cell>
          <cell r="I659">
            <v>10791.59</v>
          </cell>
          <cell r="J659">
            <v>10821.156000000001</v>
          </cell>
          <cell r="K659">
            <v>10791.59</v>
          </cell>
          <cell r="L659">
            <v>10791.59</v>
          </cell>
          <cell r="M659">
            <v>10275.620000000001</v>
          </cell>
          <cell r="N659">
            <v>10129.415999999999</v>
          </cell>
          <cell r="O659">
            <v>10101.74</v>
          </cell>
        </row>
        <row r="660">
          <cell r="A660">
            <v>21687.040000000001</v>
          </cell>
          <cell r="B660">
            <v>15575.226000000001</v>
          </cell>
          <cell r="C660">
            <v>13222.39</v>
          </cell>
          <cell r="D660">
            <v>13061.89</v>
          </cell>
          <cell r="E660">
            <v>13061.89</v>
          </cell>
          <cell r="F660">
            <v>10821.156000000001</v>
          </cell>
          <cell r="G660">
            <v>10791.59</v>
          </cell>
          <cell r="H660">
            <v>10791.59</v>
          </cell>
          <cell r="I660">
            <v>10791.59</v>
          </cell>
          <cell r="J660">
            <v>10821.156000000001</v>
          </cell>
          <cell r="K660">
            <v>10791.59</v>
          </cell>
          <cell r="L660">
            <v>10791.59</v>
          </cell>
          <cell r="M660">
            <v>10275.620000000001</v>
          </cell>
          <cell r="N660">
            <v>10129.415999999999</v>
          </cell>
          <cell r="O660">
            <v>10101.74</v>
          </cell>
        </row>
        <row r="661">
          <cell r="A661">
            <v>21687.040000000001</v>
          </cell>
          <cell r="B661">
            <v>15575.226000000001</v>
          </cell>
          <cell r="C661">
            <v>13222.39</v>
          </cell>
          <cell r="D661">
            <v>13061.89</v>
          </cell>
          <cell r="E661">
            <v>13061.89</v>
          </cell>
          <cell r="F661">
            <v>10821.156000000001</v>
          </cell>
          <cell r="G661">
            <v>10791.59</v>
          </cell>
          <cell r="H661">
            <v>10791.59</v>
          </cell>
          <cell r="I661">
            <v>10791.59</v>
          </cell>
          <cell r="J661">
            <v>10821.156000000001</v>
          </cell>
          <cell r="K661">
            <v>10791.59</v>
          </cell>
          <cell r="L661">
            <v>10791.59</v>
          </cell>
          <cell r="M661">
            <v>10275.620000000001</v>
          </cell>
          <cell r="N661">
            <v>10129.415999999999</v>
          </cell>
          <cell r="O661">
            <v>10101.74</v>
          </cell>
        </row>
        <row r="662">
          <cell r="A662">
            <v>21687.040000000001</v>
          </cell>
          <cell r="B662">
            <v>15575.226000000001</v>
          </cell>
          <cell r="C662">
            <v>13222.39</v>
          </cell>
          <cell r="D662">
            <v>13061.89</v>
          </cell>
          <cell r="E662">
            <v>13061.89</v>
          </cell>
          <cell r="F662">
            <v>10821.156000000001</v>
          </cell>
          <cell r="G662">
            <v>10791.59</v>
          </cell>
          <cell r="H662">
            <v>10791.59</v>
          </cell>
          <cell r="I662">
            <v>10791.59</v>
          </cell>
          <cell r="J662">
            <v>10821.156000000001</v>
          </cell>
          <cell r="K662">
            <v>10791.59</v>
          </cell>
          <cell r="L662">
            <v>10791.59</v>
          </cell>
          <cell r="M662">
            <v>10275.620000000001</v>
          </cell>
          <cell r="N662">
            <v>10129.415999999999</v>
          </cell>
          <cell r="O662">
            <v>10101.74</v>
          </cell>
        </row>
        <row r="663">
          <cell r="A663">
            <v>21687.040000000001</v>
          </cell>
          <cell r="B663">
            <v>15575.226000000001</v>
          </cell>
          <cell r="C663">
            <v>13222.39</v>
          </cell>
          <cell r="D663">
            <v>13061.89</v>
          </cell>
          <cell r="E663">
            <v>13061.89</v>
          </cell>
          <cell r="F663">
            <v>10821.156000000001</v>
          </cell>
          <cell r="G663">
            <v>10791.59</v>
          </cell>
          <cell r="H663">
            <v>10791.59</v>
          </cell>
          <cell r="I663">
            <v>10791.59</v>
          </cell>
          <cell r="J663">
            <v>10821.156000000001</v>
          </cell>
          <cell r="K663">
            <v>10791.59</v>
          </cell>
          <cell r="L663">
            <v>10791.59</v>
          </cell>
          <cell r="M663">
            <v>10275.620000000001</v>
          </cell>
          <cell r="N663">
            <v>10129.415999999999</v>
          </cell>
          <cell r="O663">
            <v>10101.74</v>
          </cell>
        </row>
        <row r="664">
          <cell r="A664">
            <v>21687.040000000001</v>
          </cell>
          <cell r="B664">
            <v>15575.226000000001</v>
          </cell>
          <cell r="C664">
            <v>13222.39</v>
          </cell>
          <cell r="D664">
            <v>13061.89</v>
          </cell>
          <cell r="E664">
            <v>13061.89</v>
          </cell>
          <cell r="F664">
            <v>10821.156000000001</v>
          </cell>
          <cell r="G664">
            <v>10791.59</v>
          </cell>
          <cell r="H664">
            <v>10791.59</v>
          </cell>
          <cell r="I664">
            <v>10791.59</v>
          </cell>
          <cell r="J664">
            <v>10821.156000000001</v>
          </cell>
          <cell r="K664">
            <v>10791.59</v>
          </cell>
          <cell r="L664">
            <v>10791.59</v>
          </cell>
          <cell r="M664">
            <v>10275.620000000001</v>
          </cell>
          <cell r="N664">
            <v>10129.415999999999</v>
          </cell>
          <cell r="O664">
            <v>10101.74</v>
          </cell>
        </row>
        <row r="665">
          <cell r="A665">
            <v>21687.040000000001</v>
          </cell>
          <cell r="B665">
            <v>15575.226000000001</v>
          </cell>
          <cell r="C665">
            <v>13222.39</v>
          </cell>
          <cell r="D665">
            <v>13061.89</v>
          </cell>
          <cell r="E665">
            <v>13061.89</v>
          </cell>
          <cell r="F665">
            <v>10821.156000000001</v>
          </cell>
          <cell r="G665">
            <v>10791.59</v>
          </cell>
          <cell r="H665">
            <v>10791.59</v>
          </cell>
          <cell r="I665">
            <v>10791.59</v>
          </cell>
          <cell r="J665">
            <v>10821.156000000001</v>
          </cell>
          <cell r="K665">
            <v>10791.59</v>
          </cell>
          <cell r="L665">
            <v>10791.59</v>
          </cell>
          <cell r="M665">
            <v>10275.620000000001</v>
          </cell>
          <cell r="N665">
            <v>10129.415999999999</v>
          </cell>
          <cell r="O665">
            <v>10101.74</v>
          </cell>
        </row>
        <row r="666">
          <cell r="A666">
            <v>21687.040000000001</v>
          </cell>
          <cell r="B666">
            <v>15575.226000000001</v>
          </cell>
          <cell r="C666">
            <v>13222.39</v>
          </cell>
          <cell r="D666">
            <v>13061.89</v>
          </cell>
          <cell r="E666">
            <v>13061.89</v>
          </cell>
          <cell r="F666">
            <v>10821.156000000001</v>
          </cell>
          <cell r="G666">
            <v>10791.59</v>
          </cell>
          <cell r="H666">
            <v>10791.59</v>
          </cell>
          <cell r="I666">
            <v>10791.59</v>
          </cell>
          <cell r="J666">
            <v>10821.156000000001</v>
          </cell>
          <cell r="K666">
            <v>10791.59</v>
          </cell>
          <cell r="L666">
            <v>10791.59</v>
          </cell>
          <cell r="M666">
            <v>10275.620000000001</v>
          </cell>
          <cell r="N666">
            <v>10129.415999999999</v>
          </cell>
          <cell r="O666">
            <v>10101.74</v>
          </cell>
        </row>
        <row r="667">
          <cell r="A667">
            <v>21687.040000000001</v>
          </cell>
          <cell r="B667">
            <v>15575.226000000001</v>
          </cell>
          <cell r="C667">
            <v>13222.39</v>
          </cell>
          <cell r="D667">
            <v>13061.89</v>
          </cell>
          <cell r="E667">
            <v>13061.89</v>
          </cell>
          <cell r="F667">
            <v>10821.156000000001</v>
          </cell>
          <cell r="G667">
            <v>10791.59</v>
          </cell>
          <cell r="H667">
            <v>10791.59</v>
          </cell>
          <cell r="I667">
            <v>10791.59</v>
          </cell>
          <cell r="J667">
            <v>10821.156000000001</v>
          </cell>
          <cell r="K667">
            <v>10791.59</v>
          </cell>
          <cell r="L667">
            <v>10791.59</v>
          </cell>
          <cell r="M667">
            <v>10275.620000000001</v>
          </cell>
          <cell r="N667">
            <v>10129.415999999999</v>
          </cell>
          <cell r="O667">
            <v>10101.74</v>
          </cell>
        </row>
        <row r="668">
          <cell r="A668">
            <v>21687.040000000001</v>
          </cell>
          <cell r="B668">
            <v>15575.226000000001</v>
          </cell>
          <cell r="C668">
            <v>13222.39</v>
          </cell>
          <cell r="D668">
            <v>13061.89</v>
          </cell>
          <cell r="E668">
            <v>13061.89</v>
          </cell>
          <cell r="F668">
            <v>10821.156000000001</v>
          </cell>
          <cell r="G668">
            <v>10791.59</v>
          </cell>
          <cell r="H668">
            <v>10791.59</v>
          </cell>
          <cell r="I668">
            <v>10791.59</v>
          </cell>
          <cell r="J668">
            <v>10821.156000000001</v>
          </cell>
          <cell r="K668">
            <v>10791.59</v>
          </cell>
          <cell r="L668">
            <v>10791.59</v>
          </cell>
          <cell r="M668">
            <v>10275.620000000001</v>
          </cell>
          <cell r="N668">
            <v>10129.415999999999</v>
          </cell>
          <cell r="O668">
            <v>10101.74</v>
          </cell>
        </row>
        <row r="669">
          <cell r="A669">
            <v>21687.040000000001</v>
          </cell>
          <cell r="B669">
            <v>15575.226000000001</v>
          </cell>
          <cell r="C669">
            <v>13222.39</v>
          </cell>
          <cell r="D669">
            <v>13061.89</v>
          </cell>
          <cell r="E669">
            <v>13061.89</v>
          </cell>
          <cell r="F669">
            <v>10821.156000000001</v>
          </cell>
          <cell r="G669">
            <v>10791.59</v>
          </cell>
          <cell r="H669">
            <v>10791.59</v>
          </cell>
          <cell r="I669">
            <v>10791.59</v>
          </cell>
          <cell r="J669">
            <v>10821.156000000001</v>
          </cell>
          <cell r="K669">
            <v>10791.59</v>
          </cell>
          <cell r="L669">
            <v>10791.59</v>
          </cell>
          <cell r="M669">
            <v>10275.620000000001</v>
          </cell>
          <cell r="N669">
            <v>10129.415999999999</v>
          </cell>
          <cell r="O669">
            <v>10101.74</v>
          </cell>
        </row>
        <row r="670">
          <cell r="A670">
            <v>21687.040000000001</v>
          </cell>
          <cell r="B670">
            <v>15575.226000000001</v>
          </cell>
          <cell r="C670">
            <v>13222.39</v>
          </cell>
          <cell r="D670">
            <v>13061.89</v>
          </cell>
          <cell r="E670">
            <v>13061.89</v>
          </cell>
          <cell r="F670">
            <v>10821.156000000001</v>
          </cell>
          <cell r="G670">
            <v>10791.59</v>
          </cell>
          <cell r="H670">
            <v>10791.59</v>
          </cell>
          <cell r="I670">
            <v>10791.59</v>
          </cell>
          <cell r="J670">
            <v>10821.156000000001</v>
          </cell>
          <cell r="K670">
            <v>10791.59</v>
          </cell>
          <cell r="L670">
            <v>10791.59</v>
          </cell>
          <cell r="M670">
            <v>10275.620000000001</v>
          </cell>
          <cell r="N670">
            <v>10129.415999999999</v>
          </cell>
          <cell r="O670">
            <v>10101.74</v>
          </cell>
        </row>
        <row r="671">
          <cell r="A671">
            <v>21687.040000000001</v>
          </cell>
          <cell r="B671">
            <v>15575.226000000001</v>
          </cell>
          <cell r="C671">
            <v>13222.39</v>
          </cell>
          <cell r="D671">
            <v>13061.89</v>
          </cell>
          <cell r="E671">
            <v>13061.89</v>
          </cell>
          <cell r="F671">
            <v>10821.156000000001</v>
          </cell>
          <cell r="G671">
            <v>10791.59</v>
          </cell>
          <cell r="H671">
            <v>10791.59</v>
          </cell>
          <cell r="I671">
            <v>10791.59</v>
          </cell>
          <cell r="J671">
            <v>10821.156000000001</v>
          </cell>
          <cell r="K671">
            <v>10791.59</v>
          </cell>
          <cell r="L671">
            <v>10791.59</v>
          </cell>
          <cell r="M671">
            <v>10275.620000000001</v>
          </cell>
          <cell r="N671">
            <v>10129.415999999999</v>
          </cell>
          <cell r="O671">
            <v>10101.74</v>
          </cell>
        </row>
        <row r="672">
          <cell r="A672">
            <v>21687.040000000001</v>
          </cell>
          <cell r="B672">
            <v>15575.226000000001</v>
          </cell>
          <cell r="C672">
            <v>13222.39</v>
          </cell>
          <cell r="D672">
            <v>13061.89</v>
          </cell>
          <cell r="E672">
            <v>13061.89</v>
          </cell>
          <cell r="F672">
            <v>10821.156000000001</v>
          </cell>
          <cell r="G672">
            <v>10791.59</v>
          </cell>
          <cell r="H672">
            <v>10791.59</v>
          </cell>
          <cell r="I672">
            <v>10791.59</v>
          </cell>
          <cell r="J672">
            <v>10821.156000000001</v>
          </cell>
          <cell r="K672">
            <v>10791.59</v>
          </cell>
          <cell r="L672">
            <v>10791.59</v>
          </cell>
          <cell r="M672">
            <v>10275.620000000001</v>
          </cell>
          <cell r="N672">
            <v>10129.415999999999</v>
          </cell>
          <cell r="O672">
            <v>10101.74</v>
          </cell>
        </row>
        <row r="673">
          <cell r="A673">
            <v>21687.040000000001</v>
          </cell>
          <cell r="B673">
            <v>15575.226000000001</v>
          </cell>
          <cell r="C673">
            <v>13222.39</v>
          </cell>
          <cell r="D673">
            <v>13061.89</v>
          </cell>
          <cell r="E673">
            <v>13061.89</v>
          </cell>
          <cell r="F673">
            <v>10821.156000000001</v>
          </cell>
          <cell r="G673">
            <v>10791.59</v>
          </cell>
          <cell r="H673">
            <v>10791.59</v>
          </cell>
          <cell r="I673">
            <v>10791.59</v>
          </cell>
          <cell r="J673">
            <v>10821.156000000001</v>
          </cell>
          <cell r="K673">
            <v>10791.59</v>
          </cell>
          <cell r="L673">
            <v>10791.59</v>
          </cell>
          <cell r="M673">
            <v>10275.620000000001</v>
          </cell>
          <cell r="N673">
            <v>10129.415999999999</v>
          </cell>
          <cell r="O673">
            <v>10101.74</v>
          </cell>
        </row>
        <row r="674">
          <cell r="A674">
            <v>21687.040000000001</v>
          </cell>
          <cell r="B674">
            <v>15575.226000000001</v>
          </cell>
          <cell r="C674">
            <v>13222.39</v>
          </cell>
          <cell r="D674">
            <v>13061.89</v>
          </cell>
          <cell r="E674">
            <v>13061.89</v>
          </cell>
          <cell r="F674">
            <v>10821.156000000001</v>
          </cell>
          <cell r="G674">
            <v>10791.59</v>
          </cell>
          <cell r="H674">
            <v>10791.59</v>
          </cell>
          <cell r="I674">
            <v>10791.59</v>
          </cell>
          <cell r="J674">
            <v>10821.156000000001</v>
          </cell>
          <cell r="K674">
            <v>10791.59</v>
          </cell>
          <cell r="L674">
            <v>10791.59</v>
          </cell>
          <cell r="M674">
            <v>10275.620000000001</v>
          </cell>
          <cell r="N674">
            <v>10129.415999999999</v>
          </cell>
          <cell r="O674">
            <v>10101.74</v>
          </cell>
        </row>
        <row r="675">
          <cell r="A675">
            <v>21687.040000000001</v>
          </cell>
          <cell r="B675">
            <v>15575.226000000001</v>
          </cell>
          <cell r="C675">
            <v>13222.39</v>
          </cell>
          <cell r="D675">
            <v>13061.89</v>
          </cell>
          <cell r="E675">
            <v>13061.89</v>
          </cell>
          <cell r="F675">
            <v>10821.156000000001</v>
          </cell>
          <cell r="G675">
            <v>10791.59</v>
          </cell>
          <cell r="H675">
            <v>10791.59</v>
          </cell>
          <cell r="I675">
            <v>10791.59</v>
          </cell>
          <cell r="J675">
            <v>10821.156000000001</v>
          </cell>
          <cell r="K675">
            <v>10791.59</v>
          </cell>
          <cell r="L675">
            <v>10791.59</v>
          </cell>
          <cell r="M675">
            <v>10275.620000000001</v>
          </cell>
          <cell r="N675">
            <v>10129.415999999999</v>
          </cell>
          <cell r="O675">
            <v>10101.74</v>
          </cell>
        </row>
        <row r="676">
          <cell r="A676">
            <v>21687.040000000001</v>
          </cell>
          <cell r="B676">
            <v>15575.226000000001</v>
          </cell>
          <cell r="C676">
            <v>13222.39</v>
          </cell>
          <cell r="D676">
            <v>13061.89</v>
          </cell>
          <cell r="E676">
            <v>13061.89</v>
          </cell>
          <cell r="F676">
            <v>10821.156000000001</v>
          </cell>
          <cell r="G676">
            <v>10791.59</v>
          </cell>
          <cell r="H676">
            <v>10791.59</v>
          </cell>
          <cell r="I676">
            <v>10791.59</v>
          </cell>
          <cell r="J676">
            <v>10821.156000000001</v>
          </cell>
          <cell r="K676">
            <v>10791.59</v>
          </cell>
          <cell r="L676">
            <v>10791.59</v>
          </cell>
          <cell r="M676">
            <v>10275.620000000001</v>
          </cell>
          <cell r="N676">
            <v>10129.415999999999</v>
          </cell>
          <cell r="O676">
            <v>10101.74</v>
          </cell>
        </row>
        <row r="677">
          <cell r="A677">
            <v>21687.040000000001</v>
          </cell>
          <cell r="B677">
            <v>15575.226000000001</v>
          </cell>
          <cell r="C677">
            <v>13222.39</v>
          </cell>
          <cell r="D677">
            <v>13061.89</v>
          </cell>
          <cell r="E677">
            <v>13061.89</v>
          </cell>
          <cell r="F677">
            <v>10821.156000000001</v>
          </cell>
          <cell r="G677">
            <v>10791.59</v>
          </cell>
          <cell r="H677">
            <v>10791.59</v>
          </cell>
          <cell r="I677">
            <v>10791.59</v>
          </cell>
          <cell r="J677">
            <v>10821.156000000001</v>
          </cell>
          <cell r="K677">
            <v>10791.59</v>
          </cell>
          <cell r="L677">
            <v>10791.59</v>
          </cell>
          <cell r="M677">
            <v>10275.620000000001</v>
          </cell>
          <cell r="N677">
            <v>10129.415999999999</v>
          </cell>
          <cell r="O677">
            <v>10101.74</v>
          </cell>
        </row>
        <row r="678">
          <cell r="A678">
            <v>21687.040000000001</v>
          </cell>
          <cell r="B678">
            <v>15575.226000000001</v>
          </cell>
          <cell r="C678">
            <v>13222.39</v>
          </cell>
          <cell r="D678">
            <v>13061.89</v>
          </cell>
          <cell r="E678">
            <v>13061.89</v>
          </cell>
          <cell r="F678">
            <v>10821.156000000001</v>
          </cell>
          <cell r="G678">
            <v>10791.59</v>
          </cell>
          <cell r="H678">
            <v>10791.59</v>
          </cell>
          <cell r="I678">
            <v>10791.59</v>
          </cell>
          <cell r="J678">
            <v>10821.156000000001</v>
          </cell>
          <cell r="K678">
            <v>10791.59</v>
          </cell>
          <cell r="L678">
            <v>10791.59</v>
          </cell>
          <cell r="M678">
            <v>10275.620000000001</v>
          </cell>
          <cell r="N678">
            <v>10129.415999999999</v>
          </cell>
          <cell r="O678">
            <v>10101.74</v>
          </cell>
        </row>
        <row r="679">
          <cell r="A679">
            <v>21687.040000000001</v>
          </cell>
          <cell r="B679">
            <v>15575.226000000001</v>
          </cell>
          <cell r="C679">
            <v>13222.39</v>
          </cell>
          <cell r="D679">
            <v>13061.89</v>
          </cell>
          <cell r="E679">
            <v>13061.89</v>
          </cell>
          <cell r="F679">
            <v>10821.156000000001</v>
          </cell>
          <cell r="G679">
            <v>10791.59</v>
          </cell>
          <cell r="H679">
            <v>10791.59</v>
          </cell>
          <cell r="I679">
            <v>10791.59</v>
          </cell>
          <cell r="J679">
            <v>10821.156000000001</v>
          </cell>
          <cell r="K679">
            <v>10791.59</v>
          </cell>
          <cell r="L679">
            <v>10791.59</v>
          </cell>
          <cell r="M679">
            <v>10275.620000000001</v>
          </cell>
          <cell r="N679">
            <v>10129.415999999999</v>
          </cell>
          <cell r="O679">
            <v>10101.74</v>
          </cell>
        </row>
        <row r="680">
          <cell r="A680">
            <v>21687.040000000001</v>
          </cell>
          <cell r="B680">
            <v>15575.226000000001</v>
          </cell>
          <cell r="C680">
            <v>13222.39</v>
          </cell>
          <cell r="D680">
            <v>13061.89</v>
          </cell>
          <cell r="E680">
            <v>13061.89</v>
          </cell>
          <cell r="F680">
            <v>10821.156000000001</v>
          </cell>
          <cell r="G680">
            <v>10791.59</v>
          </cell>
          <cell r="H680">
            <v>10791.59</v>
          </cell>
          <cell r="I680">
            <v>10791.59</v>
          </cell>
          <cell r="J680">
            <v>10821.156000000001</v>
          </cell>
          <cell r="K680">
            <v>10791.59</v>
          </cell>
          <cell r="L680">
            <v>10791.59</v>
          </cell>
          <cell r="M680">
            <v>10275.620000000001</v>
          </cell>
          <cell r="N680">
            <v>10129.415999999999</v>
          </cell>
          <cell r="O680">
            <v>10101.74</v>
          </cell>
        </row>
        <row r="681">
          <cell r="A681">
            <v>21687.040000000001</v>
          </cell>
          <cell r="B681">
            <v>15575.226000000001</v>
          </cell>
          <cell r="C681">
            <v>13222.39</v>
          </cell>
          <cell r="D681">
            <v>13061.89</v>
          </cell>
          <cell r="E681">
            <v>13061.89</v>
          </cell>
          <cell r="F681">
            <v>10821.156000000001</v>
          </cell>
          <cell r="G681">
            <v>10791.59</v>
          </cell>
          <cell r="H681">
            <v>10791.59</v>
          </cell>
          <cell r="I681">
            <v>10791.59</v>
          </cell>
          <cell r="J681">
            <v>10821.156000000001</v>
          </cell>
          <cell r="K681">
            <v>10791.59</v>
          </cell>
          <cell r="L681">
            <v>10791.59</v>
          </cell>
          <cell r="M681">
            <v>10275.620000000001</v>
          </cell>
          <cell r="N681">
            <v>10129.415999999999</v>
          </cell>
          <cell r="O681">
            <v>10101.74</v>
          </cell>
        </row>
        <row r="682">
          <cell r="A682">
            <v>21687.040000000001</v>
          </cell>
          <cell r="B682">
            <v>15575.226000000001</v>
          </cell>
          <cell r="C682">
            <v>13222.39</v>
          </cell>
          <cell r="D682">
            <v>13061.89</v>
          </cell>
          <cell r="E682">
            <v>13061.89</v>
          </cell>
          <cell r="F682">
            <v>10821.156000000001</v>
          </cell>
          <cell r="G682">
            <v>10791.59</v>
          </cell>
          <cell r="H682">
            <v>10791.59</v>
          </cell>
          <cell r="I682">
            <v>10791.59</v>
          </cell>
          <cell r="J682">
            <v>10821.156000000001</v>
          </cell>
          <cell r="K682">
            <v>10791.59</v>
          </cell>
          <cell r="L682">
            <v>10791.59</v>
          </cell>
          <cell r="M682">
            <v>10275.620000000001</v>
          </cell>
          <cell r="N682">
            <v>10129.415999999999</v>
          </cell>
          <cell r="O682">
            <v>10101.74</v>
          </cell>
        </row>
        <row r="683">
          <cell r="A683">
            <v>21687.040000000001</v>
          </cell>
          <cell r="B683">
            <v>15575.226000000001</v>
          </cell>
          <cell r="C683">
            <v>13222.39</v>
          </cell>
          <cell r="D683">
            <v>13061.89</v>
          </cell>
          <cell r="E683">
            <v>13061.89</v>
          </cell>
          <cell r="F683">
            <v>10821.156000000001</v>
          </cell>
          <cell r="G683">
            <v>10791.59</v>
          </cell>
          <cell r="H683">
            <v>10791.59</v>
          </cell>
          <cell r="I683">
            <v>10791.59</v>
          </cell>
          <cell r="J683">
            <v>10821.156000000001</v>
          </cell>
          <cell r="K683">
            <v>10791.59</v>
          </cell>
          <cell r="L683">
            <v>10791.59</v>
          </cell>
          <cell r="M683">
            <v>10275.620000000001</v>
          </cell>
          <cell r="N683">
            <v>10129.415999999999</v>
          </cell>
          <cell r="O683">
            <v>10101.74</v>
          </cell>
        </row>
        <row r="684">
          <cell r="A684">
            <v>21687.040000000001</v>
          </cell>
          <cell r="B684">
            <v>15575.226000000001</v>
          </cell>
          <cell r="C684">
            <v>13222.39</v>
          </cell>
          <cell r="D684">
            <v>13061.89</v>
          </cell>
          <cell r="E684">
            <v>13061.89</v>
          </cell>
          <cell r="F684">
            <v>10821.156000000001</v>
          </cell>
          <cell r="G684">
            <v>10791.59</v>
          </cell>
          <cell r="H684">
            <v>10791.59</v>
          </cell>
          <cell r="I684">
            <v>10791.59</v>
          </cell>
          <cell r="J684">
            <v>10821.156000000001</v>
          </cell>
          <cell r="K684">
            <v>10791.59</v>
          </cell>
          <cell r="L684">
            <v>10791.59</v>
          </cell>
          <cell r="M684">
            <v>10275.620000000001</v>
          </cell>
          <cell r="N684">
            <v>10129.415999999999</v>
          </cell>
          <cell r="O684">
            <v>10101.74</v>
          </cell>
        </row>
        <row r="685">
          <cell r="A685">
            <v>21687.040000000001</v>
          </cell>
          <cell r="B685">
            <v>15575.226000000001</v>
          </cell>
          <cell r="C685">
            <v>13222.39</v>
          </cell>
          <cell r="D685">
            <v>13061.89</v>
          </cell>
          <cell r="E685">
            <v>13061.89</v>
          </cell>
          <cell r="F685">
            <v>10821.156000000001</v>
          </cell>
          <cell r="G685">
            <v>10791.59</v>
          </cell>
          <cell r="H685">
            <v>10791.59</v>
          </cell>
          <cell r="I685">
            <v>10791.59</v>
          </cell>
          <cell r="J685">
            <v>10821.156000000001</v>
          </cell>
          <cell r="K685">
            <v>10791.59</v>
          </cell>
          <cell r="L685">
            <v>10791.59</v>
          </cell>
          <cell r="M685">
            <v>10275.620000000001</v>
          </cell>
          <cell r="N685">
            <v>10129.415999999999</v>
          </cell>
          <cell r="O685">
            <v>10101.74</v>
          </cell>
        </row>
        <row r="686">
          <cell r="A686">
            <v>21687.040000000001</v>
          </cell>
          <cell r="B686">
            <v>15575.226000000001</v>
          </cell>
          <cell r="C686">
            <v>13222.39</v>
          </cell>
          <cell r="D686">
            <v>13061.89</v>
          </cell>
          <cell r="E686">
            <v>13061.89</v>
          </cell>
          <cell r="F686">
            <v>10821.156000000001</v>
          </cell>
          <cell r="G686">
            <v>10791.59</v>
          </cell>
          <cell r="H686">
            <v>10791.59</v>
          </cell>
          <cell r="I686">
            <v>10791.59</v>
          </cell>
          <cell r="J686">
            <v>10821.156000000001</v>
          </cell>
          <cell r="K686">
            <v>10791.59</v>
          </cell>
          <cell r="L686">
            <v>10791.59</v>
          </cell>
          <cell r="M686">
            <v>10275.620000000001</v>
          </cell>
          <cell r="N686">
            <v>10129.415999999999</v>
          </cell>
          <cell r="O686">
            <v>10101.74</v>
          </cell>
        </row>
        <row r="687">
          <cell r="A687">
            <v>21687.040000000001</v>
          </cell>
          <cell r="B687">
            <v>15575.226000000001</v>
          </cell>
          <cell r="C687">
            <v>13222.39</v>
          </cell>
          <cell r="D687">
            <v>13061.89</v>
          </cell>
          <cell r="E687">
            <v>13061.89</v>
          </cell>
          <cell r="F687">
            <v>10821.156000000001</v>
          </cell>
          <cell r="G687">
            <v>10791.59</v>
          </cell>
          <cell r="H687">
            <v>10791.59</v>
          </cell>
          <cell r="I687">
            <v>10791.59</v>
          </cell>
          <cell r="J687">
            <v>10821.156000000001</v>
          </cell>
          <cell r="K687">
            <v>10791.59</v>
          </cell>
          <cell r="L687">
            <v>10791.59</v>
          </cell>
          <cell r="M687">
            <v>10275.620000000001</v>
          </cell>
          <cell r="N687">
            <v>10129.415999999999</v>
          </cell>
          <cell r="O687">
            <v>10101.74</v>
          </cell>
        </row>
        <row r="688">
          <cell r="A688">
            <v>21687.040000000001</v>
          </cell>
          <cell r="B688">
            <v>15575.226000000001</v>
          </cell>
          <cell r="C688">
            <v>13222.39</v>
          </cell>
          <cell r="D688">
            <v>13061.89</v>
          </cell>
          <cell r="E688">
            <v>13061.89</v>
          </cell>
          <cell r="F688">
            <v>10821.156000000001</v>
          </cell>
          <cell r="G688">
            <v>10791.59</v>
          </cell>
          <cell r="H688">
            <v>10791.59</v>
          </cell>
          <cell r="I688">
            <v>10791.59</v>
          </cell>
          <cell r="J688">
            <v>10821.156000000001</v>
          </cell>
          <cell r="K688">
            <v>10791.59</v>
          </cell>
          <cell r="L688">
            <v>10791.59</v>
          </cell>
          <cell r="M688">
            <v>10275.620000000001</v>
          </cell>
          <cell r="N688">
            <v>10129.415999999999</v>
          </cell>
          <cell r="O688">
            <v>10101.74</v>
          </cell>
        </row>
        <row r="689">
          <cell r="A689">
            <v>21687.040000000001</v>
          </cell>
          <cell r="B689">
            <v>15575.226000000001</v>
          </cell>
          <cell r="C689">
            <v>13222.39</v>
          </cell>
          <cell r="D689">
            <v>13061.89</v>
          </cell>
          <cell r="E689">
            <v>13061.89</v>
          </cell>
          <cell r="F689">
            <v>10821.156000000001</v>
          </cell>
          <cell r="G689">
            <v>10791.59</v>
          </cell>
          <cell r="H689">
            <v>10791.59</v>
          </cell>
          <cell r="I689">
            <v>10791.59</v>
          </cell>
          <cell r="J689">
            <v>10821.156000000001</v>
          </cell>
          <cell r="K689">
            <v>10791.59</v>
          </cell>
          <cell r="L689">
            <v>10791.59</v>
          </cell>
          <cell r="M689">
            <v>10275.620000000001</v>
          </cell>
          <cell r="N689">
            <v>10129.415999999999</v>
          </cell>
          <cell r="O689">
            <v>10101.74</v>
          </cell>
        </row>
        <row r="690">
          <cell r="A690">
            <v>21687.040000000001</v>
          </cell>
          <cell r="B690">
            <v>15575.226000000001</v>
          </cell>
          <cell r="C690">
            <v>13222.39</v>
          </cell>
          <cell r="D690">
            <v>13061.89</v>
          </cell>
          <cell r="E690">
            <v>13061.89</v>
          </cell>
          <cell r="F690">
            <v>10821.156000000001</v>
          </cell>
          <cell r="G690">
            <v>10791.59</v>
          </cell>
          <cell r="H690">
            <v>10791.59</v>
          </cell>
          <cell r="I690">
            <v>10791.59</v>
          </cell>
          <cell r="J690">
            <v>10821.156000000001</v>
          </cell>
          <cell r="K690">
            <v>10791.59</v>
          </cell>
          <cell r="L690">
            <v>10791.59</v>
          </cell>
          <cell r="M690">
            <v>10275.620000000001</v>
          </cell>
          <cell r="N690">
            <v>10129.415999999999</v>
          </cell>
          <cell r="O690">
            <v>10101.74</v>
          </cell>
        </row>
        <row r="691">
          <cell r="A691">
            <v>21687.040000000001</v>
          </cell>
          <cell r="B691">
            <v>15575.226000000001</v>
          </cell>
          <cell r="C691">
            <v>13222.39</v>
          </cell>
          <cell r="D691">
            <v>13061.89</v>
          </cell>
          <cell r="E691">
            <v>13061.89</v>
          </cell>
          <cell r="F691">
            <v>10821.156000000001</v>
          </cell>
          <cell r="G691">
            <v>10791.59</v>
          </cell>
          <cell r="H691">
            <v>10791.59</v>
          </cell>
          <cell r="I691">
            <v>10791.59</v>
          </cell>
          <cell r="J691">
            <v>10821.156000000001</v>
          </cell>
          <cell r="K691">
            <v>10791.59</v>
          </cell>
          <cell r="L691">
            <v>10791.59</v>
          </cell>
          <cell r="M691">
            <v>10275.620000000001</v>
          </cell>
          <cell r="N691">
            <v>10129.415999999999</v>
          </cell>
          <cell r="O691">
            <v>10101.74</v>
          </cell>
        </row>
        <row r="692">
          <cell r="A692">
            <v>21687.040000000001</v>
          </cell>
          <cell r="B692">
            <v>15575.226000000001</v>
          </cell>
          <cell r="C692">
            <v>13222.39</v>
          </cell>
          <cell r="D692">
            <v>13061.89</v>
          </cell>
          <cell r="E692">
            <v>13061.89</v>
          </cell>
          <cell r="F692">
            <v>10821.156000000001</v>
          </cell>
          <cell r="G692">
            <v>10791.59</v>
          </cell>
          <cell r="H692">
            <v>10791.59</v>
          </cell>
          <cell r="I692">
            <v>10791.59</v>
          </cell>
          <cell r="J692">
            <v>10821.156000000001</v>
          </cell>
          <cell r="K692">
            <v>10791.59</v>
          </cell>
          <cell r="L692">
            <v>10791.59</v>
          </cell>
          <cell r="M692">
            <v>10275.620000000001</v>
          </cell>
          <cell r="N692">
            <v>10129.415999999999</v>
          </cell>
          <cell r="O692">
            <v>10101.74</v>
          </cell>
        </row>
        <row r="693">
          <cell r="A693">
            <v>21687.040000000001</v>
          </cell>
          <cell r="B693">
            <v>15575.226000000001</v>
          </cell>
          <cell r="C693">
            <v>13222.39</v>
          </cell>
          <cell r="D693">
            <v>13061.89</v>
          </cell>
          <cell r="E693">
            <v>13061.89</v>
          </cell>
          <cell r="F693">
            <v>10821.156000000001</v>
          </cell>
          <cell r="G693">
            <v>10791.59</v>
          </cell>
          <cell r="H693">
            <v>10791.59</v>
          </cell>
          <cell r="I693">
            <v>10791.59</v>
          </cell>
          <cell r="J693">
            <v>10821.156000000001</v>
          </cell>
          <cell r="K693">
            <v>10791.59</v>
          </cell>
          <cell r="L693">
            <v>10791.59</v>
          </cell>
          <cell r="M693">
            <v>10275.620000000001</v>
          </cell>
          <cell r="N693">
            <v>10129.415999999999</v>
          </cell>
          <cell r="O693">
            <v>10101.74</v>
          </cell>
        </row>
        <row r="694">
          <cell r="A694">
            <v>21687.040000000001</v>
          </cell>
          <cell r="B694">
            <v>15575.226000000001</v>
          </cell>
          <cell r="C694">
            <v>13222.39</v>
          </cell>
          <cell r="D694">
            <v>13061.89</v>
          </cell>
          <cell r="E694">
            <v>13061.89</v>
          </cell>
          <cell r="F694">
            <v>10821.156000000001</v>
          </cell>
          <cell r="G694">
            <v>10791.59</v>
          </cell>
          <cell r="H694">
            <v>10791.59</v>
          </cell>
          <cell r="I694">
            <v>10791.59</v>
          </cell>
          <cell r="J694">
            <v>10821.156000000001</v>
          </cell>
          <cell r="K694">
            <v>10791.59</v>
          </cell>
          <cell r="L694">
            <v>10791.59</v>
          </cell>
          <cell r="M694">
            <v>10275.620000000001</v>
          </cell>
          <cell r="N694">
            <v>10129.415999999999</v>
          </cell>
          <cell r="O694">
            <v>10101.74</v>
          </cell>
        </row>
        <row r="695">
          <cell r="A695">
            <v>21687.040000000001</v>
          </cell>
          <cell r="B695">
            <v>15575.226000000001</v>
          </cell>
          <cell r="C695">
            <v>13222.39</v>
          </cell>
          <cell r="D695">
            <v>13061.89</v>
          </cell>
          <cell r="E695">
            <v>13061.89</v>
          </cell>
          <cell r="F695">
            <v>10821.156000000001</v>
          </cell>
          <cell r="G695">
            <v>10791.59</v>
          </cell>
          <cell r="H695">
            <v>10791.59</v>
          </cell>
          <cell r="I695">
            <v>10791.59</v>
          </cell>
          <cell r="J695">
            <v>10821.156000000001</v>
          </cell>
          <cell r="K695">
            <v>10791.59</v>
          </cell>
          <cell r="L695">
            <v>10791.59</v>
          </cell>
          <cell r="M695">
            <v>10275.620000000001</v>
          </cell>
          <cell r="N695">
            <v>10129.415999999999</v>
          </cell>
          <cell r="O695">
            <v>10101.74</v>
          </cell>
        </row>
        <row r="696">
          <cell r="A696">
            <v>21687.040000000001</v>
          </cell>
          <cell r="B696">
            <v>15575.226000000001</v>
          </cell>
          <cell r="C696">
            <v>13222.39</v>
          </cell>
          <cell r="D696">
            <v>13061.89</v>
          </cell>
          <cell r="E696">
            <v>13061.89</v>
          </cell>
          <cell r="F696">
            <v>10821.156000000001</v>
          </cell>
          <cell r="G696">
            <v>10791.59</v>
          </cell>
          <cell r="H696">
            <v>10791.59</v>
          </cell>
          <cell r="I696">
            <v>10791.59</v>
          </cell>
          <cell r="J696">
            <v>10821.156000000001</v>
          </cell>
          <cell r="K696">
            <v>10791.59</v>
          </cell>
          <cell r="L696">
            <v>10791.59</v>
          </cell>
          <cell r="M696">
            <v>10275.620000000001</v>
          </cell>
          <cell r="N696">
            <v>10129.415999999999</v>
          </cell>
          <cell r="O696">
            <v>10101.74</v>
          </cell>
        </row>
        <row r="697">
          <cell r="A697">
            <v>21687.040000000001</v>
          </cell>
          <cell r="B697">
            <v>15575.226000000001</v>
          </cell>
          <cell r="C697">
            <v>13222.39</v>
          </cell>
          <cell r="D697">
            <v>13061.89</v>
          </cell>
          <cell r="E697">
            <v>13061.89</v>
          </cell>
          <cell r="F697">
            <v>10821.156000000001</v>
          </cell>
          <cell r="G697">
            <v>10791.59</v>
          </cell>
          <cell r="H697">
            <v>10791.59</v>
          </cell>
          <cell r="I697">
            <v>10791.59</v>
          </cell>
          <cell r="J697">
            <v>10821.156000000001</v>
          </cell>
          <cell r="K697">
            <v>10791.59</v>
          </cell>
          <cell r="L697">
            <v>10791.59</v>
          </cell>
          <cell r="M697">
            <v>10275.620000000001</v>
          </cell>
          <cell r="N697">
            <v>10129.415999999999</v>
          </cell>
          <cell r="O697">
            <v>10101.74</v>
          </cell>
        </row>
        <row r="698">
          <cell r="A698">
            <v>21687.040000000001</v>
          </cell>
          <cell r="B698">
            <v>15575.226000000001</v>
          </cell>
          <cell r="C698">
            <v>13222.39</v>
          </cell>
          <cell r="D698">
            <v>13061.89</v>
          </cell>
          <cell r="E698">
            <v>13061.89</v>
          </cell>
          <cell r="F698">
            <v>10821.156000000001</v>
          </cell>
          <cell r="G698">
            <v>10791.59</v>
          </cell>
          <cell r="H698">
            <v>10791.59</v>
          </cell>
          <cell r="I698">
            <v>10791.59</v>
          </cell>
          <cell r="J698">
            <v>10821.156000000001</v>
          </cell>
          <cell r="K698">
            <v>10791.59</v>
          </cell>
          <cell r="L698">
            <v>10791.59</v>
          </cell>
          <cell r="M698">
            <v>10275.620000000001</v>
          </cell>
          <cell r="N698">
            <v>10129.415999999999</v>
          </cell>
          <cell r="O698">
            <v>10101.74</v>
          </cell>
        </row>
        <row r="699">
          <cell r="A699">
            <v>21687.040000000001</v>
          </cell>
          <cell r="B699">
            <v>15575.226000000001</v>
          </cell>
          <cell r="C699">
            <v>13222.39</v>
          </cell>
          <cell r="D699">
            <v>13061.89</v>
          </cell>
          <cell r="E699">
            <v>13061.89</v>
          </cell>
          <cell r="F699">
            <v>10821.156000000001</v>
          </cell>
          <cell r="G699">
            <v>10791.59</v>
          </cell>
          <cell r="H699">
            <v>10791.59</v>
          </cell>
          <cell r="I699">
            <v>10791.59</v>
          </cell>
          <cell r="J699">
            <v>10821.156000000001</v>
          </cell>
          <cell r="K699">
            <v>10791.59</v>
          </cell>
          <cell r="L699">
            <v>10791.59</v>
          </cell>
          <cell r="M699">
            <v>10275.620000000001</v>
          </cell>
          <cell r="N699">
            <v>10129.415999999999</v>
          </cell>
          <cell r="O699">
            <v>10101.74</v>
          </cell>
        </row>
        <row r="700">
          <cell r="A700">
            <v>21687.040000000001</v>
          </cell>
          <cell r="B700">
            <v>15575.226000000001</v>
          </cell>
          <cell r="C700">
            <v>13222.39</v>
          </cell>
          <cell r="D700">
            <v>13061.89</v>
          </cell>
          <cell r="E700">
            <v>13061.89</v>
          </cell>
          <cell r="F700">
            <v>10821.156000000001</v>
          </cell>
          <cell r="G700">
            <v>10791.59</v>
          </cell>
          <cell r="H700">
            <v>10791.59</v>
          </cell>
          <cell r="I700">
            <v>10791.59</v>
          </cell>
          <cell r="J700">
            <v>10821.156000000001</v>
          </cell>
          <cell r="K700">
            <v>10791.59</v>
          </cell>
          <cell r="L700">
            <v>10791.59</v>
          </cell>
          <cell r="M700">
            <v>10275.620000000001</v>
          </cell>
          <cell r="N700">
            <v>10129.415999999999</v>
          </cell>
          <cell r="O700">
            <v>10101.74</v>
          </cell>
        </row>
        <row r="701">
          <cell r="A701">
            <v>21687.040000000001</v>
          </cell>
          <cell r="B701">
            <v>15575.226000000001</v>
          </cell>
          <cell r="C701">
            <v>13222.39</v>
          </cell>
          <cell r="D701">
            <v>13061.89</v>
          </cell>
          <cell r="E701">
            <v>13061.89</v>
          </cell>
          <cell r="F701">
            <v>10821.156000000001</v>
          </cell>
          <cell r="G701">
            <v>10791.59</v>
          </cell>
          <cell r="H701">
            <v>10791.59</v>
          </cell>
          <cell r="I701">
            <v>10791.59</v>
          </cell>
          <cell r="J701">
            <v>10821.156000000001</v>
          </cell>
          <cell r="K701">
            <v>10791.59</v>
          </cell>
          <cell r="L701">
            <v>10791.59</v>
          </cell>
          <cell r="M701">
            <v>10275.620000000001</v>
          </cell>
          <cell r="N701">
            <v>10129.415999999999</v>
          </cell>
          <cell r="O701">
            <v>10101.74</v>
          </cell>
        </row>
        <row r="702">
          <cell r="A702">
            <v>21687.040000000001</v>
          </cell>
          <cell r="B702">
            <v>15575.226000000001</v>
          </cell>
          <cell r="C702">
            <v>13222.39</v>
          </cell>
          <cell r="D702">
            <v>13061.89</v>
          </cell>
          <cell r="E702">
            <v>13061.89</v>
          </cell>
          <cell r="F702">
            <v>10821.156000000001</v>
          </cell>
          <cell r="G702">
            <v>10791.59</v>
          </cell>
          <cell r="H702">
            <v>10791.59</v>
          </cell>
          <cell r="I702">
            <v>10791.59</v>
          </cell>
          <cell r="J702">
            <v>10821.156000000001</v>
          </cell>
          <cell r="K702">
            <v>10791.59</v>
          </cell>
          <cell r="L702">
            <v>10791.59</v>
          </cell>
          <cell r="M702">
            <v>10275.620000000001</v>
          </cell>
          <cell r="N702">
            <v>10129.415999999999</v>
          </cell>
          <cell r="O702">
            <v>10101.74</v>
          </cell>
        </row>
        <row r="703">
          <cell r="A703">
            <v>21687.040000000001</v>
          </cell>
          <cell r="B703">
            <v>15575.226000000001</v>
          </cell>
          <cell r="C703">
            <v>13222.39</v>
          </cell>
          <cell r="D703">
            <v>13061.89</v>
          </cell>
          <cell r="E703">
            <v>13061.89</v>
          </cell>
          <cell r="F703">
            <v>10821.156000000001</v>
          </cell>
          <cell r="G703">
            <v>10791.59</v>
          </cell>
          <cell r="H703">
            <v>10791.59</v>
          </cell>
          <cell r="I703">
            <v>10791.59</v>
          </cell>
          <cell r="J703">
            <v>10821.156000000001</v>
          </cell>
          <cell r="K703">
            <v>10791.59</v>
          </cell>
          <cell r="L703">
            <v>10791.59</v>
          </cell>
          <cell r="M703">
            <v>10275.620000000001</v>
          </cell>
          <cell r="N703">
            <v>10129.415999999999</v>
          </cell>
          <cell r="O703">
            <v>10101.74</v>
          </cell>
        </row>
        <row r="704">
          <cell r="A704">
            <v>21687.040000000001</v>
          </cell>
          <cell r="B704">
            <v>15575.226000000001</v>
          </cell>
          <cell r="C704">
            <v>13222.39</v>
          </cell>
          <cell r="D704">
            <v>13061.89</v>
          </cell>
          <cell r="E704">
            <v>13061.89</v>
          </cell>
          <cell r="F704">
            <v>10821.156000000001</v>
          </cell>
          <cell r="G704">
            <v>10791.59</v>
          </cell>
          <cell r="H704">
            <v>10791.59</v>
          </cell>
          <cell r="I704">
            <v>10791.59</v>
          </cell>
          <cell r="J704">
            <v>10821.156000000001</v>
          </cell>
          <cell r="K704">
            <v>10791.59</v>
          </cell>
          <cell r="L704">
            <v>10791.59</v>
          </cell>
          <cell r="M704">
            <v>10275.620000000001</v>
          </cell>
          <cell r="N704">
            <v>10129.415999999999</v>
          </cell>
          <cell r="O704">
            <v>10101.74</v>
          </cell>
        </row>
        <row r="705">
          <cell r="A705">
            <v>21687.040000000001</v>
          </cell>
          <cell r="B705">
            <v>15575.226000000001</v>
          </cell>
          <cell r="C705">
            <v>13222.39</v>
          </cell>
          <cell r="D705">
            <v>13061.89</v>
          </cell>
          <cell r="E705">
            <v>13061.89</v>
          </cell>
          <cell r="F705">
            <v>10821.156000000001</v>
          </cell>
          <cell r="G705">
            <v>10791.59</v>
          </cell>
          <cell r="H705">
            <v>10791.59</v>
          </cell>
          <cell r="I705">
            <v>10791.59</v>
          </cell>
          <cell r="J705">
            <v>10821.156000000001</v>
          </cell>
          <cell r="K705">
            <v>10791.59</v>
          </cell>
          <cell r="L705">
            <v>10791.59</v>
          </cell>
          <cell r="M705">
            <v>10275.620000000001</v>
          </cell>
          <cell r="N705">
            <v>10129.415999999999</v>
          </cell>
          <cell r="O705">
            <v>10101.74</v>
          </cell>
        </row>
        <row r="706">
          <cell r="A706">
            <v>21687.040000000001</v>
          </cell>
          <cell r="B706">
            <v>15575.226000000001</v>
          </cell>
          <cell r="C706">
            <v>13222.39</v>
          </cell>
          <cell r="D706">
            <v>13061.89</v>
          </cell>
          <cell r="E706">
            <v>13061.89</v>
          </cell>
          <cell r="F706">
            <v>10821.156000000001</v>
          </cell>
          <cell r="G706">
            <v>10791.59</v>
          </cell>
          <cell r="H706">
            <v>10791.59</v>
          </cell>
          <cell r="I706">
            <v>10791.59</v>
          </cell>
          <cell r="J706">
            <v>10821.156000000001</v>
          </cell>
          <cell r="K706">
            <v>10791.59</v>
          </cell>
          <cell r="L706">
            <v>10791.59</v>
          </cell>
          <cell r="M706">
            <v>10275.620000000001</v>
          </cell>
          <cell r="N706">
            <v>10129.415999999999</v>
          </cell>
          <cell r="O706">
            <v>10101.74</v>
          </cell>
        </row>
        <row r="707">
          <cell r="A707">
            <v>21687.040000000001</v>
          </cell>
          <cell r="B707">
            <v>15575.226000000001</v>
          </cell>
          <cell r="C707">
            <v>13222.39</v>
          </cell>
          <cell r="D707">
            <v>13061.89</v>
          </cell>
          <cell r="E707">
            <v>13061.89</v>
          </cell>
          <cell r="F707">
            <v>10821.156000000001</v>
          </cell>
          <cell r="G707">
            <v>10791.59</v>
          </cell>
          <cell r="H707">
            <v>10791.59</v>
          </cell>
          <cell r="I707">
            <v>10791.59</v>
          </cell>
          <cell r="J707">
            <v>10821.156000000001</v>
          </cell>
          <cell r="K707">
            <v>10791.59</v>
          </cell>
          <cell r="L707">
            <v>10791.59</v>
          </cell>
          <cell r="M707">
            <v>10275.620000000001</v>
          </cell>
          <cell r="N707">
            <v>10129.415999999999</v>
          </cell>
          <cell r="O707">
            <v>10101.74</v>
          </cell>
        </row>
        <row r="708">
          <cell r="A708">
            <v>21687.040000000001</v>
          </cell>
          <cell r="B708">
            <v>15575.226000000001</v>
          </cell>
          <cell r="C708">
            <v>13222.39</v>
          </cell>
          <cell r="D708">
            <v>13061.89</v>
          </cell>
          <cell r="E708">
            <v>13061.89</v>
          </cell>
          <cell r="F708">
            <v>10821.156000000001</v>
          </cell>
          <cell r="G708">
            <v>10791.59</v>
          </cell>
          <cell r="H708">
            <v>10791.59</v>
          </cell>
          <cell r="I708">
            <v>10791.59</v>
          </cell>
          <cell r="J708">
            <v>10821.156000000001</v>
          </cell>
          <cell r="K708">
            <v>10791.59</v>
          </cell>
          <cell r="L708">
            <v>10791.59</v>
          </cell>
          <cell r="M708">
            <v>10275.620000000001</v>
          </cell>
          <cell r="N708">
            <v>10129.415999999999</v>
          </cell>
          <cell r="O708">
            <v>10101.74</v>
          </cell>
        </row>
        <row r="709">
          <cell r="A709">
            <v>21687.040000000001</v>
          </cell>
          <cell r="B709">
            <v>15575.226000000001</v>
          </cell>
          <cell r="C709">
            <v>13222.39</v>
          </cell>
          <cell r="D709">
            <v>13061.89</v>
          </cell>
          <cell r="E709">
            <v>13061.89</v>
          </cell>
          <cell r="F709">
            <v>10821.156000000001</v>
          </cell>
          <cell r="G709">
            <v>10791.59</v>
          </cell>
          <cell r="H709">
            <v>10791.59</v>
          </cell>
          <cell r="I709">
            <v>10791.59</v>
          </cell>
          <cell r="J709">
            <v>10821.156000000001</v>
          </cell>
          <cell r="K709">
            <v>10791.59</v>
          </cell>
          <cell r="L709">
            <v>10791.59</v>
          </cell>
          <cell r="M709">
            <v>10275.620000000001</v>
          </cell>
          <cell r="N709">
            <v>10129.415999999999</v>
          </cell>
          <cell r="O709">
            <v>10101.74</v>
          </cell>
        </row>
        <row r="710">
          <cell r="A710">
            <v>21687.040000000001</v>
          </cell>
          <cell r="B710">
            <v>15575.226000000001</v>
          </cell>
          <cell r="C710">
            <v>13222.39</v>
          </cell>
          <cell r="D710">
            <v>13061.89</v>
          </cell>
          <cell r="E710">
            <v>13061.89</v>
          </cell>
          <cell r="F710">
            <v>10821.156000000001</v>
          </cell>
          <cell r="G710">
            <v>10791.59</v>
          </cell>
          <cell r="H710">
            <v>10791.59</v>
          </cell>
          <cell r="I710">
            <v>10791.59</v>
          </cell>
          <cell r="J710">
            <v>10821.156000000001</v>
          </cell>
          <cell r="K710">
            <v>10791.59</v>
          </cell>
          <cell r="L710">
            <v>10791.59</v>
          </cell>
          <cell r="M710">
            <v>10275.620000000001</v>
          </cell>
          <cell r="N710">
            <v>10129.415999999999</v>
          </cell>
          <cell r="O710">
            <v>10101.74</v>
          </cell>
        </row>
        <row r="711">
          <cell r="A711">
            <v>21687.040000000001</v>
          </cell>
          <cell r="B711">
            <v>15575.226000000001</v>
          </cell>
          <cell r="C711">
            <v>13222.39</v>
          </cell>
          <cell r="D711">
            <v>13061.89</v>
          </cell>
          <cell r="E711">
            <v>13061.89</v>
          </cell>
          <cell r="F711">
            <v>10821.156000000001</v>
          </cell>
          <cell r="G711">
            <v>10791.59</v>
          </cell>
          <cell r="H711">
            <v>10791.59</v>
          </cell>
          <cell r="I711">
            <v>10791.59</v>
          </cell>
          <cell r="J711">
            <v>10821.156000000001</v>
          </cell>
          <cell r="K711">
            <v>10791.59</v>
          </cell>
          <cell r="L711">
            <v>10791.59</v>
          </cell>
          <cell r="M711">
            <v>10275.620000000001</v>
          </cell>
          <cell r="N711">
            <v>10129.415999999999</v>
          </cell>
          <cell r="O711">
            <v>10101.74</v>
          </cell>
        </row>
        <row r="712">
          <cell r="A712">
            <v>21687.040000000001</v>
          </cell>
          <cell r="B712">
            <v>15575.226000000001</v>
          </cell>
          <cell r="C712">
            <v>13222.39</v>
          </cell>
          <cell r="D712">
            <v>13061.89</v>
          </cell>
          <cell r="E712">
            <v>13061.89</v>
          </cell>
          <cell r="F712">
            <v>10821.156000000001</v>
          </cell>
          <cell r="G712">
            <v>10791.59</v>
          </cell>
          <cell r="H712">
            <v>10791.59</v>
          </cell>
          <cell r="I712">
            <v>10791.59</v>
          </cell>
          <cell r="J712">
            <v>10821.156000000001</v>
          </cell>
          <cell r="K712">
            <v>10791.59</v>
          </cell>
          <cell r="L712">
            <v>10791.59</v>
          </cell>
          <cell r="M712">
            <v>10275.620000000001</v>
          </cell>
          <cell r="N712">
            <v>10129.415999999999</v>
          </cell>
          <cell r="O712">
            <v>10101.74</v>
          </cell>
        </row>
        <row r="713">
          <cell r="A713">
            <v>21687.040000000001</v>
          </cell>
          <cell r="B713">
            <v>15575.226000000001</v>
          </cell>
          <cell r="C713">
            <v>13222.39</v>
          </cell>
          <cell r="D713">
            <v>13061.89</v>
          </cell>
          <cell r="E713">
            <v>13061.89</v>
          </cell>
          <cell r="F713">
            <v>10821.156000000001</v>
          </cell>
          <cell r="G713">
            <v>10791.59</v>
          </cell>
          <cell r="H713">
            <v>10791.59</v>
          </cell>
          <cell r="I713">
            <v>10791.59</v>
          </cell>
          <cell r="J713">
            <v>10821.156000000001</v>
          </cell>
          <cell r="K713">
            <v>10791.59</v>
          </cell>
          <cell r="L713">
            <v>10791.59</v>
          </cell>
          <cell r="M713">
            <v>10275.620000000001</v>
          </cell>
          <cell r="N713">
            <v>10129.415999999999</v>
          </cell>
          <cell r="O713">
            <v>10101.74</v>
          </cell>
        </row>
        <row r="714">
          <cell r="A714">
            <v>21687.040000000001</v>
          </cell>
          <cell r="B714">
            <v>15575.226000000001</v>
          </cell>
          <cell r="C714">
            <v>13222.39</v>
          </cell>
          <cell r="D714">
            <v>13061.89</v>
          </cell>
          <cell r="E714">
            <v>13061.89</v>
          </cell>
          <cell r="F714">
            <v>10821.156000000001</v>
          </cell>
          <cell r="G714">
            <v>10791.59</v>
          </cell>
          <cell r="H714">
            <v>10791.59</v>
          </cell>
          <cell r="I714">
            <v>10791.59</v>
          </cell>
          <cell r="J714">
            <v>10821.156000000001</v>
          </cell>
          <cell r="K714">
            <v>10791.59</v>
          </cell>
          <cell r="L714">
            <v>10791.59</v>
          </cell>
          <cell r="M714">
            <v>10275.620000000001</v>
          </cell>
          <cell r="N714">
            <v>10129.415999999999</v>
          </cell>
          <cell r="O714">
            <v>10101.74</v>
          </cell>
        </row>
        <row r="715">
          <cell r="A715">
            <v>21687.040000000001</v>
          </cell>
          <cell r="B715">
            <v>15575.226000000001</v>
          </cell>
          <cell r="C715">
            <v>13222.39</v>
          </cell>
          <cell r="D715">
            <v>13061.89</v>
          </cell>
          <cell r="E715">
            <v>13061.89</v>
          </cell>
          <cell r="F715">
            <v>10821.156000000001</v>
          </cell>
          <cell r="G715">
            <v>10791.59</v>
          </cell>
          <cell r="H715">
            <v>10791.59</v>
          </cell>
          <cell r="I715">
            <v>10791.59</v>
          </cell>
          <cell r="J715">
            <v>10821.156000000001</v>
          </cell>
          <cell r="K715">
            <v>10791.59</v>
          </cell>
          <cell r="L715">
            <v>10791.59</v>
          </cell>
          <cell r="M715">
            <v>10275.620000000001</v>
          </cell>
          <cell r="N715">
            <v>10129.415999999999</v>
          </cell>
          <cell r="O715">
            <v>10101.74</v>
          </cell>
        </row>
        <row r="716">
          <cell r="A716">
            <v>21687.040000000001</v>
          </cell>
          <cell r="B716">
            <v>15575.226000000001</v>
          </cell>
          <cell r="C716">
            <v>13222.39</v>
          </cell>
          <cell r="D716">
            <v>13061.89</v>
          </cell>
          <cell r="E716">
            <v>13061.89</v>
          </cell>
          <cell r="F716">
            <v>10821.156000000001</v>
          </cell>
          <cell r="G716">
            <v>10791.59</v>
          </cell>
          <cell r="H716">
            <v>10791.59</v>
          </cell>
          <cell r="I716">
            <v>10791.59</v>
          </cell>
          <cell r="J716">
            <v>10821.156000000001</v>
          </cell>
          <cell r="K716">
            <v>10791.59</v>
          </cell>
          <cell r="L716">
            <v>10791.59</v>
          </cell>
          <cell r="M716">
            <v>10275.620000000001</v>
          </cell>
          <cell r="N716">
            <v>10129.415999999999</v>
          </cell>
          <cell r="O716">
            <v>10101.74</v>
          </cell>
        </row>
        <row r="717">
          <cell r="A717">
            <v>21687.040000000001</v>
          </cell>
          <cell r="B717">
            <v>15575.226000000001</v>
          </cell>
          <cell r="C717">
            <v>13222.39</v>
          </cell>
          <cell r="D717">
            <v>13061.89</v>
          </cell>
          <cell r="E717">
            <v>13061.89</v>
          </cell>
          <cell r="F717">
            <v>10821.156000000001</v>
          </cell>
          <cell r="G717">
            <v>10791.59</v>
          </cell>
          <cell r="H717">
            <v>10791.59</v>
          </cell>
          <cell r="I717">
            <v>10791.59</v>
          </cell>
          <cell r="J717">
            <v>10821.156000000001</v>
          </cell>
          <cell r="K717">
            <v>10791.59</v>
          </cell>
          <cell r="L717">
            <v>10791.59</v>
          </cell>
          <cell r="M717">
            <v>10275.620000000001</v>
          </cell>
          <cell r="N717">
            <v>10129.415999999999</v>
          </cell>
          <cell r="O717">
            <v>10101.74</v>
          </cell>
        </row>
        <row r="718">
          <cell r="A718">
            <v>21687.040000000001</v>
          </cell>
          <cell r="B718">
            <v>15575.226000000001</v>
          </cell>
          <cell r="C718">
            <v>13222.39</v>
          </cell>
          <cell r="D718">
            <v>13061.89</v>
          </cell>
          <cell r="E718">
            <v>13061.89</v>
          </cell>
          <cell r="F718">
            <v>10821.156000000001</v>
          </cell>
          <cell r="G718">
            <v>10791.59</v>
          </cell>
          <cell r="H718">
            <v>10791.59</v>
          </cell>
          <cell r="I718">
            <v>10791.59</v>
          </cell>
          <cell r="J718">
            <v>10821.156000000001</v>
          </cell>
          <cell r="K718">
            <v>10791.59</v>
          </cell>
          <cell r="L718">
            <v>10791.59</v>
          </cell>
          <cell r="M718">
            <v>10275.620000000001</v>
          </cell>
          <cell r="N718">
            <v>10129.415999999999</v>
          </cell>
          <cell r="O718">
            <v>10101.74</v>
          </cell>
        </row>
        <row r="719">
          <cell r="A719">
            <v>21687.040000000001</v>
          </cell>
          <cell r="B719">
            <v>15575.226000000001</v>
          </cell>
          <cell r="C719">
            <v>13222.39</v>
          </cell>
          <cell r="D719">
            <v>13061.89</v>
          </cell>
          <cell r="E719">
            <v>13061.89</v>
          </cell>
          <cell r="F719">
            <v>10821.156000000001</v>
          </cell>
          <cell r="G719">
            <v>10791.59</v>
          </cell>
          <cell r="H719">
            <v>10791.59</v>
          </cell>
          <cell r="I719">
            <v>10791.59</v>
          </cell>
          <cell r="J719">
            <v>10821.156000000001</v>
          </cell>
          <cell r="K719">
            <v>10791.59</v>
          </cell>
          <cell r="L719">
            <v>10791.59</v>
          </cell>
          <cell r="M719">
            <v>10275.620000000001</v>
          </cell>
          <cell r="N719">
            <v>10129.415999999999</v>
          </cell>
          <cell r="O719">
            <v>10101.74</v>
          </cell>
        </row>
        <row r="720">
          <cell r="A720">
            <v>21687.040000000001</v>
          </cell>
          <cell r="B720">
            <v>15575.226000000001</v>
          </cell>
          <cell r="C720">
            <v>13222.39</v>
          </cell>
          <cell r="D720">
            <v>13061.89</v>
          </cell>
          <cell r="E720">
            <v>13061.89</v>
          </cell>
          <cell r="F720">
            <v>10821.156000000001</v>
          </cell>
          <cell r="G720">
            <v>10791.59</v>
          </cell>
          <cell r="H720">
            <v>10791.59</v>
          </cell>
          <cell r="I720">
            <v>10791.59</v>
          </cell>
          <cell r="J720">
            <v>10821.156000000001</v>
          </cell>
          <cell r="K720">
            <v>10791.59</v>
          </cell>
          <cell r="L720">
            <v>10791.59</v>
          </cell>
          <cell r="M720">
            <v>10275.620000000001</v>
          </cell>
          <cell r="N720">
            <v>10129.415999999999</v>
          </cell>
          <cell r="O720">
            <v>10101.74</v>
          </cell>
        </row>
        <row r="721">
          <cell r="A721">
            <v>21687.040000000001</v>
          </cell>
          <cell r="B721">
            <v>15575.226000000001</v>
          </cell>
          <cell r="C721">
            <v>13222.39</v>
          </cell>
          <cell r="D721">
            <v>13061.89</v>
          </cell>
          <cell r="E721">
            <v>13061.89</v>
          </cell>
          <cell r="F721">
            <v>10821.156000000001</v>
          </cell>
          <cell r="G721">
            <v>10791.59</v>
          </cell>
          <cell r="H721">
            <v>10791.59</v>
          </cell>
          <cell r="I721">
            <v>10791.59</v>
          </cell>
          <cell r="J721">
            <v>10821.156000000001</v>
          </cell>
          <cell r="K721">
            <v>10791.59</v>
          </cell>
          <cell r="L721">
            <v>10791.59</v>
          </cell>
          <cell r="M721">
            <v>10275.620000000001</v>
          </cell>
          <cell r="N721">
            <v>10129.415999999999</v>
          </cell>
          <cell r="O721">
            <v>10101.74</v>
          </cell>
        </row>
        <row r="722">
          <cell r="A722">
            <v>21687.040000000001</v>
          </cell>
          <cell r="B722">
            <v>15575.226000000001</v>
          </cell>
          <cell r="C722">
            <v>13222.39</v>
          </cell>
          <cell r="D722">
            <v>13061.89</v>
          </cell>
          <cell r="E722">
            <v>13061.89</v>
          </cell>
          <cell r="F722">
            <v>10821.156000000001</v>
          </cell>
          <cell r="G722">
            <v>10791.59</v>
          </cell>
          <cell r="H722">
            <v>10791.59</v>
          </cell>
          <cell r="I722">
            <v>10791.59</v>
          </cell>
          <cell r="J722">
            <v>10821.156000000001</v>
          </cell>
          <cell r="K722">
            <v>10791.59</v>
          </cell>
          <cell r="L722">
            <v>10791.59</v>
          </cell>
          <cell r="M722">
            <v>10275.620000000001</v>
          </cell>
          <cell r="N722">
            <v>10129.415999999999</v>
          </cell>
          <cell r="O722">
            <v>10101.74</v>
          </cell>
        </row>
        <row r="723">
          <cell r="A723">
            <v>21687.040000000001</v>
          </cell>
          <cell r="B723">
            <v>15575.226000000001</v>
          </cell>
          <cell r="C723">
            <v>13222.39</v>
          </cell>
          <cell r="D723">
            <v>13061.89</v>
          </cell>
          <cell r="E723">
            <v>13061.89</v>
          </cell>
          <cell r="F723">
            <v>10821.156000000001</v>
          </cell>
          <cell r="G723">
            <v>10791.59</v>
          </cell>
          <cell r="H723">
            <v>10791.59</v>
          </cell>
          <cell r="I723">
            <v>10791.59</v>
          </cell>
          <cell r="J723">
            <v>10821.156000000001</v>
          </cell>
          <cell r="K723">
            <v>10791.59</v>
          </cell>
          <cell r="L723">
            <v>10791.59</v>
          </cell>
          <cell r="M723">
            <v>10275.620000000001</v>
          </cell>
          <cell r="N723">
            <v>10129.415999999999</v>
          </cell>
          <cell r="O723">
            <v>10101.74</v>
          </cell>
        </row>
        <row r="724">
          <cell r="A724">
            <v>21687.040000000001</v>
          </cell>
          <cell r="B724">
            <v>15575.226000000001</v>
          </cell>
          <cell r="C724">
            <v>13222.39</v>
          </cell>
          <cell r="D724">
            <v>13061.89</v>
          </cell>
          <cell r="E724">
            <v>13061.89</v>
          </cell>
          <cell r="F724">
            <v>10821.156000000001</v>
          </cell>
          <cell r="G724">
            <v>10791.59</v>
          </cell>
          <cell r="H724">
            <v>10791.59</v>
          </cell>
          <cell r="I724">
            <v>10791.59</v>
          </cell>
          <cell r="J724">
            <v>10821.156000000001</v>
          </cell>
          <cell r="K724">
            <v>10791.59</v>
          </cell>
          <cell r="L724">
            <v>10791.59</v>
          </cell>
          <cell r="M724">
            <v>10275.620000000001</v>
          </cell>
          <cell r="N724">
            <v>10129.415999999999</v>
          </cell>
          <cell r="O724">
            <v>10101.74</v>
          </cell>
        </row>
        <row r="725">
          <cell r="A725">
            <v>21687.040000000001</v>
          </cell>
          <cell r="B725">
            <v>15575.226000000001</v>
          </cell>
          <cell r="C725">
            <v>13222.39</v>
          </cell>
          <cell r="D725">
            <v>13061.89</v>
          </cell>
          <cell r="E725">
            <v>13061.89</v>
          </cell>
          <cell r="F725">
            <v>10821.156000000001</v>
          </cell>
          <cell r="G725">
            <v>10791.59</v>
          </cell>
          <cell r="H725">
            <v>10791.59</v>
          </cell>
          <cell r="I725">
            <v>10791.59</v>
          </cell>
          <cell r="J725">
            <v>10821.156000000001</v>
          </cell>
          <cell r="K725">
            <v>10791.59</v>
          </cell>
          <cell r="L725">
            <v>10791.59</v>
          </cell>
          <cell r="M725">
            <v>10275.620000000001</v>
          </cell>
          <cell r="N725">
            <v>10129.415999999999</v>
          </cell>
          <cell r="O725">
            <v>10101.74</v>
          </cell>
        </row>
        <row r="726">
          <cell r="A726">
            <v>21687.040000000001</v>
          </cell>
          <cell r="B726">
            <v>15575.226000000001</v>
          </cell>
          <cell r="C726">
            <v>13222.39</v>
          </cell>
          <cell r="D726">
            <v>13061.89</v>
          </cell>
          <cell r="E726">
            <v>13061.89</v>
          </cell>
          <cell r="F726">
            <v>10821.156000000001</v>
          </cell>
          <cell r="G726">
            <v>10791.59</v>
          </cell>
          <cell r="H726">
            <v>10791.59</v>
          </cell>
          <cell r="I726">
            <v>10791.59</v>
          </cell>
          <cell r="J726">
            <v>10821.156000000001</v>
          </cell>
          <cell r="K726">
            <v>10791.59</v>
          </cell>
          <cell r="L726">
            <v>10791.59</v>
          </cell>
          <cell r="M726">
            <v>10275.620000000001</v>
          </cell>
          <cell r="N726">
            <v>10129.415999999999</v>
          </cell>
          <cell r="O726">
            <v>10101.74</v>
          </cell>
        </row>
        <row r="727">
          <cell r="A727">
            <v>21687.040000000001</v>
          </cell>
          <cell r="B727">
            <v>15575.226000000001</v>
          </cell>
          <cell r="C727">
            <v>13222.39</v>
          </cell>
          <cell r="D727">
            <v>13061.89</v>
          </cell>
          <cell r="E727">
            <v>13061.89</v>
          </cell>
          <cell r="F727">
            <v>10821.156000000001</v>
          </cell>
          <cell r="G727">
            <v>10791.59</v>
          </cell>
          <cell r="H727">
            <v>10791.59</v>
          </cell>
          <cell r="I727">
            <v>10791.59</v>
          </cell>
          <cell r="J727">
            <v>10821.156000000001</v>
          </cell>
          <cell r="K727">
            <v>10791.59</v>
          </cell>
          <cell r="L727">
            <v>10791.59</v>
          </cell>
          <cell r="M727">
            <v>10275.620000000001</v>
          </cell>
          <cell r="N727">
            <v>10129.415999999999</v>
          </cell>
          <cell r="O727">
            <v>10101.74</v>
          </cell>
        </row>
        <row r="728">
          <cell r="A728">
            <v>21687.040000000001</v>
          </cell>
          <cell r="B728">
            <v>15575.226000000001</v>
          </cell>
          <cell r="C728">
            <v>13222.39</v>
          </cell>
          <cell r="D728">
            <v>13061.89</v>
          </cell>
          <cell r="E728">
            <v>13061.89</v>
          </cell>
          <cell r="F728">
            <v>10821.156000000001</v>
          </cell>
          <cell r="G728">
            <v>10791.59</v>
          </cell>
          <cell r="H728">
            <v>10791.59</v>
          </cell>
          <cell r="I728">
            <v>10791.59</v>
          </cell>
          <cell r="J728">
            <v>10821.156000000001</v>
          </cell>
          <cell r="K728">
            <v>10791.59</v>
          </cell>
          <cell r="L728">
            <v>10791.59</v>
          </cell>
          <cell r="M728">
            <v>10275.620000000001</v>
          </cell>
          <cell r="N728">
            <v>10129.415999999999</v>
          </cell>
          <cell r="O728">
            <v>10101.74</v>
          </cell>
        </row>
        <row r="729">
          <cell r="A729">
            <v>21687.040000000001</v>
          </cell>
          <cell r="B729">
            <v>15575.226000000001</v>
          </cell>
          <cell r="C729">
            <v>13222.39</v>
          </cell>
          <cell r="D729">
            <v>13061.89</v>
          </cell>
          <cell r="E729">
            <v>13061.89</v>
          </cell>
          <cell r="F729">
            <v>10821.156000000001</v>
          </cell>
          <cell r="G729">
            <v>10791.59</v>
          </cell>
          <cell r="H729">
            <v>10791.59</v>
          </cell>
          <cell r="I729">
            <v>10791.59</v>
          </cell>
          <cell r="J729">
            <v>10821.156000000001</v>
          </cell>
          <cell r="K729">
            <v>10791.59</v>
          </cell>
          <cell r="L729">
            <v>10791.59</v>
          </cell>
          <cell r="M729">
            <v>10275.620000000001</v>
          </cell>
          <cell r="N729">
            <v>10129.415999999999</v>
          </cell>
          <cell r="O729">
            <v>10101.74</v>
          </cell>
        </row>
        <row r="730">
          <cell r="A730">
            <v>21687.040000000001</v>
          </cell>
          <cell r="B730">
            <v>15575.226000000001</v>
          </cell>
          <cell r="C730">
            <v>13222.39</v>
          </cell>
          <cell r="D730">
            <v>13061.89</v>
          </cell>
          <cell r="E730">
            <v>13061.89</v>
          </cell>
          <cell r="F730">
            <v>10821.156000000001</v>
          </cell>
          <cell r="G730">
            <v>10791.59</v>
          </cell>
          <cell r="H730">
            <v>10791.59</v>
          </cell>
          <cell r="I730">
            <v>10791.59</v>
          </cell>
          <cell r="J730">
            <v>10821.156000000001</v>
          </cell>
          <cell r="K730">
            <v>10791.59</v>
          </cell>
          <cell r="L730">
            <v>10791.59</v>
          </cell>
          <cell r="M730">
            <v>10275.620000000001</v>
          </cell>
          <cell r="N730">
            <v>10129.415999999999</v>
          </cell>
          <cell r="O730">
            <v>10101.74</v>
          </cell>
        </row>
        <row r="731">
          <cell r="A731">
            <v>21687.040000000001</v>
          </cell>
          <cell r="B731">
            <v>15575.226000000001</v>
          </cell>
          <cell r="C731">
            <v>13222.39</v>
          </cell>
          <cell r="D731">
            <v>13061.89</v>
          </cell>
          <cell r="E731">
            <v>13061.89</v>
          </cell>
          <cell r="F731">
            <v>10821.156000000001</v>
          </cell>
          <cell r="G731">
            <v>10791.59</v>
          </cell>
          <cell r="H731">
            <v>10791.59</v>
          </cell>
          <cell r="I731">
            <v>10791.59</v>
          </cell>
          <cell r="J731">
            <v>10821.156000000001</v>
          </cell>
          <cell r="K731">
            <v>10791.59</v>
          </cell>
          <cell r="L731">
            <v>10791.59</v>
          </cell>
          <cell r="M731">
            <v>10275.620000000001</v>
          </cell>
          <cell r="N731">
            <v>10129.415999999999</v>
          </cell>
          <cell r="O731">
            <v>10101.74</v>
          </cell>
        </row>
        <row r="732">
          <cell r="A732">
            <v>21687.040000000001</v>
          </cell>
          <cell r="B732">
            <v>15575.226000000001</v>
          </cell>
          <cell r="C732">
            <v>13222.39</v>
          </cell>
          <cell r="D732">
            <v>13061.89</v>
          </cell>
          <cell r="E732">
            <v>13061.89</v>
          </cell>
          <cell r="F732">
            <v>10821.156000000001</v>
          </cell>
          <cell r="G732">
            <v>10791.59</v>
          </cell>
          <cell r="H732">
            <v>10791.59</v>
          </cell>
          <cell r="I732">
            <v>10791.59</v>
          </cell>
          <cell r="J732">
            <v>10821.156000000001</v>
          </cell>
          <cell r="K732">
            <v>10791.59</v>
          </cell>
          <cell r="L732">
            <v>10791.59</v>
          </cell>
          <cell r="M732">
            <v>10275.620000000001</v>
          </cell>
          <cell r="N732">
            <v>10129.415999999999</v>
          </cell>
          <cell r="O732">
            <v>10101.74</v>
          </cell>
        </row>
        <row r="733">
          <cell r="A733">
            <v>21687.040000000001</v>
          </cell>
          <cell r="B733">
            <v>15575.226000000001</v>
          </cell>
          <cell r="C733">
            <v>13222.39</v>
          </cell>
          <cell r="D733">
            <v>13061.89</v>
          </cell>
          <cell r="E733">
            <v>13061.89</v>
          </cell>
          <cell r="F733">
            <v>10821.156000000001</v>
          </cell>
          <cell r="G733">
            <v>10791.59</v>
          </cell>
          <cell r="H733">
            <v>10791.59</v>
          </cell>
          <cell r="I733">
            <v>10791.59</v>
          </cell>
          <cell r="J733">
            <v>10821.156000000001</v>
          </cell>
          <cell r="K733">
            <v>10791.59</v>
          </cell>
          <cell r="L733">
            <v>10791.59</v>
          </cell>
          <cell r="M733">
            <v>10275.620000000001</v>
          </cell>
          <cell r="N733">
            <v>10129.415999999999</v>
          </cell>
          <cell r="O733">
            <v>10101.74</v>
          </cell>
        </row>
        <row r="734">
          <cell r="A734">
            <v>21687.040000000001</v>
          </cell>
          <cell r="B734">
            <v>15575.226000000001</v>
          </cell>
          <cell r="C734">
            <v>13222.39</v>
          </cell>
          <cell r="D734">
            <v>13061.89</v>
          </cell>
          <cell r="E734">
            <v>13061.89</v>
          </cell>
          <cell r="F734">
            <v>10821.156000000001</v>
          </cell>
          <cell r="G734">
            <v>10791.59</v>
          </cell>
          <cell r="H734">
            <v>10791.59</v>
          </cell>
          <cell r="I734">
            <v>10791.59</v>
          </cell>
          <cell r="J734">
            <v>10821.156000000001</v>
          </cell>
          <cell r="K734">
            <v>10791.59</v>
          </cell>
          <cell r="L734">
            <v>10791.59</v>
          </cell>
          <cell r="M734">
            <v>10275.620000000001</v>
          </cell>
          <cell r="N734">
            <v>10129.415999999999</v>
          </cell>
          <cell r="O734">
            <v>10101.74</v>
          </cell>
        </row>
        <row r="735">
          <cell r="A735">
            <v>21687.040000000001</v>
          </cell>
          <cell r="B735">
            <v>15575.226000000001</v>
          </cell>
          <cell r="C735">
            <v>13222.39</v>
          </cell>
          <cell r="D735">
            <v>13061.89</v>
          </cell>
          <cell r="E735">
            <v>13061.89</v>
          </cell>
          <cell r="F735">
            <v>10821.156000000001</v>
          </cell>
          <cell r="G735">
            <v>10791.59</v>
          </cell>
          <cell r="H735">
            <v>10791.59</v>
          </cell>
          <cell r="I735">
            <v>10791.59</v>
          </cell>
          <cell r="J735">
            <v>10821.156000000001</v>
          </cell>
          <cell r="K735">
            <v>10791.59</v>
          </cell>
          <cell r="L735">
            <v>10791.59</v>
          </cell>
          <cell r="M735">
            <v>10275.620000000001</v>
          </cell>
          <cell r="N735">
            <v>10129.415999999999</v>
          </cell>
          <cell r="O735">
            <v>10101.74</v>
          </cell>
        </row>
        <row r="736">
          <cell r="A736">
            <v>21687.040000000001</v>
          </cell>
          <cell r="B736">
            <v>15575.226000000001</v>
          </cell>
          <cell r="C736">
            <v>13222.39</v>
          </cell>
          <cell r="D736">
            <v>13061.89</v>
          </cell>
          <cell r="E736">
            <v>13061.89</v>
          </cell>
          <cell r="F736">
            <v>10821.156000000001</v>
          </cell>
          <cell r="G736">
            <v>10791.59</v>
          </cell>
          <cell r="H736">
            <v>10791.59</v>
          </cell>
          <cell r="I736">
            <v>10791.59</v>
          </cell>
          <cell r="J736">
            <v>10821.156000000001</v>
          </cell>
          <cell r="K736">
            <v>10791.59</v>
          </cell>
          <cell r="L736">
            <v>10791.59</v>
          </cell>
          <cell r="M736">
            <v>10275.620000000001</v>
          </cell>
          <cell r="N736">
            <v>10129.415999999999</v>
          </cell>
          <cell r="O736">
            <v>10101.74</v>
          </cell>
        </row>
        <row r="737">
          <cell r="A737">
            <v>21687.040000000001</v>
          </cell>
          <cell r="B737">
            <v>15575.226000000001</v>
          </cell>
          <cell r="C737">
            <v>13222.39</v>
          </cell>
          <cell r="D737">
            <v>13061.89</v>
          </cell>
          <cell r="E737">
            <v>13061.89</v>
          </cell>
          <cell r="F737">
            <v>10821.156000000001</v>
          </cell>
          <cell r="G737">
            <v>10791.59</v>
          </cell>
          <cell r="H737">
            <v>10791.59</v>
          </cell>
          <cell r="I737">
            <v>10791.59</v>
          </cell>
          <cell r="J737">
            <v>10821.156000000001</v>
          </cell>
          <cell r="K737">
            <v>10791.59</v>
          </cell>
          <cell r="L737">
            <v>10791.59</v>
          </cell>
          <cell r="M737">
            <v>10275.620000000001</v>
          </cell>
          <cell r="N737">
            <v>10129.415999999999</v>
          </cell>
          <cell r="O737">
            <v>10101.74</v>
          </cell>
        </row>
        <row r="738">
          <cell r="A738">
            <v>21687.040000000001</v>
          </cell>
          <cell r="B738">
            <v>15575.226000000001</v>
          </cell>
          <cell r="C738">
            <v>13222.39</v>
          </cell>
          <cell r="D738">
            <v>13061.89</v>
          </cell>
          <cell r="E738">
            <v>13061.89</v>
          </cell>
          <cell r="F738">
            <v>10821.156000000001</v>
          </cell>
          <cell r="G738">
            <v>10791.59</v>
          </cell>
          <cell r="H738">
            <v>10791.59</v>
          </cell>
          <cell r="I738">
            <v>10791.59</v>
          </cell>
          <cell r="J738">
            <v>10821.156000000001</v>
          </cell>
          <cell r="K738">
            <v>10791.59</v>
          </cell>
          <cell r="L738">
            <v>10791.59</v>
          </cell>
          <cell r="M738">
            <v>10275.620000000001</v>
          </cell>
          <cell r="N738">
            <v>10129.415999999999</v>
          </cell>
          <cell r="O738">
            <v>10101.74</v>
          </cell>
        </row>
        <row r="739">
          <cell r="A739">
            <v>21687.040000000001</v>
          </cell>
          <cell r="B739">
            <v>15575.226000000001</v>
          </cell>
          <cell r="C739">
            <v>13222.39</v>
          </cell>
          <cell r="D739">
            <v>13061.89</v>
          </cell>
          <cell r="E739">
            <v>13061.89</v>
          </cell>
          <cell r="F739">
            <v>10821.156000000001</v>
          </cell>
          <cell r="G739">
            <v>10791.59</v>
          </cell>
          <cell r="H739">
            <v>10791.59</v>
          </cell>
          <cell r="I739">
            <v>10791.59</v>
          </cell>
          <cell r="J739">
            <v>10821.156000000001</v>
          </cell>
          <cell r="K739">
            <v>10791.59</v>
          </cell>
          <cell r="L739">
            <v>10791.59</v>
          </cell>
          <cell r="M739">
            <v>10275.620000000001</v>
          </cell>
          <cell r="N739">
            <v>10129.415999999999</v>
          </cell>
          <cell r="O739">
            <v>10101.74</v>
          </cell>
        </row>
        <row r="740">
          <cell r="A740">
            <v>21687.040000000001</v>
          </cell>
          <cell r="B740">
            <v>15575.226000000001</v>
          </cell>
          <cell r="C740">
            <v>13222.39</v>
          </cell>
          <cell r="D740">
            <v>13061.89</v>
          </cell>
          <cell r="E740">
            <v>13061.89</v>
          </cell>
          <cell r="F740">
            <v>10821.156000000001</v>
          </cell>
          <cell r="G740">
            <v>10791.59</v>
          </cell>
          <cell r="H740">
            <v>10791.59</v>
          </cell>
          <cell r="I740">
            <v>10791.59</v>
          </cell>
          <cell r="J740">
            <v>10821.156000000001</v>
          </cell>
          <cell r="K740">
            <v>10791.59</v>
          </cell>
          <cell r="L740">
            <v>10791.59</v>
          </cell>
          <cell r="M740">
            <v>10275.620000000001</v>
          </cell>
          <cell r="N740">
            <v>10129.415999999999</v>
          </cell>
          <cell r="O740">
            <v>10101.74</v>
          </cell>
        </row>
        <row r="741">
          <cell r="A741">
            <v>21687.040000000001</v>
          </cell>
          <cell r="B741">
            <v>15575.226000000001</v>
          </cell>
          <cell r="C741">
            <v>13222.39</v>
          </cell>
          <cell r="D741">
            <v>13061.89</v>
          </cell>
          <cell r="E741">
            <v>13061.89</v>
          </cell>
          <cell r="F741">
            <v>10821.156000000001</v>
          </cell>
          <cell r="G741">
            <v>10791.59</v>
          </cell>
          <cell r="H741">
            <v>10791.59</v>
          </cell>
          <cell r="I741">
            <v>10791.59</v>
          </cell>
          <cell r="J741">
            <v>10821.156000000001</v>
          </cell>
          <cell r="K741">
            <v>10791.59</v>
          </cell>
          <cell r="L741">
            <v>10791.59</v>
          </cell>
          <cell r="M741">
            <v>10275.620000000001</v>
          </cell>
          <cell r="N741">
            <v>10129.415999999999</v>
          </cell>
          <cell r="O741">
            <v>10101.74</v>
          </cell>
        </row>
        <row r="742">
          <cell r="A742">
            <v>21687.040000000001</v>
          </cell>
          <cell r="B742">
            <v>15575.226000000001</v>
          </cell>
          <cell r="C742">
            <v>13222.39</v>
          </cell>
          <cell r="D742">
            <v>13061.89</v>
          </cell>
          <cell r="E742">
            <v>13061.89</v>
          </cell>
          <cell r="F742">
            <v>10821.156000000001</v>
          </cell>
          <cell r="G742">
            <v>10791.59</v>
          </cell>
          <cell r="H742">
            <v>10791.59</v>
          </cell>
          <cell r="I742">
            <v>10791.59</v>
          </cell>
          <cell r="J742">
            <v>10821.156000000001</v>
          </cell>
          <cell r="K742">
            <v>10791.59</v>
          </cell>
          <cell r="L742">
            <v>10791.59</v>
          </cell>
          <cell r="M742">
            <v>10275.620000000001</v>
          </cell>
          <cell r="N742">
            <v>10129.415999999999</v>
          </cell>
          <cell r="O742">
            <v>10101.74</v>
          </cell>
        </row>
        <row r="743">
          <cell r="A743">
            <v>21687.040000000001</v>
          </cell>
          <cell r="B743">
            <v>15575.226000000001</v>
          </cell>
          <cell r="C743">
            <v>13222.39</v>
          </cell>
          <cell r="D743">
            <v>13061.89</v>
          </cell>
          <cell r="E743">
            <v>13061.89</v>
          </cell>
          <cell r="F743">
            <v>10821.156000000001</v>
          </cell>
          <cell r="G743">
            <v>10791.59</v>
          </cell>
          <cell r="H743">
            <v>10791.59</v>
          </cell>
          <cell r="I743">
            <v>10791.59</v>
          </cell>
          <cell r="J743">
            <v>10821.156000000001</v>
          </cell>
          <cell r="K743">
            <v>10791.59</v>
          </cell>
          <cell r="L743">
            <v>10791.59</v>
          </cell>
          <cell r="M743">
            <v>10275.620000000001</v>
          </cell>
          <cell r="N743">
            <v>10129.415999999999</v>
          </cell>
          <cell r="O743">
            <v>10101.74</v>
          </cell>
        </row>
        <row r="744">
          <cell r="A744">
            <v>21687.040000000001</v>
          </cell>
          <cell r="B744">
            <v>15575.226000000001</v>
          </cell>
          <cell r="C744">
            <v>13222.39</v>
          </cell>
          <cell r="D744">
            <v>13061.89</v>
          </cell>
          <cell r="E744">
            <v>13061.89</v>
          </cell>
          <cell r="F744">
            <v>10821.156000000001</v>
          </cell>
          <cell r="G744">
            <v>10791.59</v>
          </cell>
          <cell r="H744">
            <v>10791.59</v>
          </cell>
          <cell r="I744">
            <v>10791.59</v>
          </cell>
          <cell r="J744">
            <v>10821.156000000001</v>
          </cell>
          <cell r="K744">
            <v>10791.59</v>
          </cell>
          <cell r="L744">
            <v>10791.59</v>
          </cell>
          <cell r="M744">
            <v>10275.620000000001</v>
          </cell>
          <cell r="N744">
            <v>10129.415999999999</v>
          </cell>
          <cell r="O744">
            <v>10101.74</v>
          </cell>
        </row>
        <row r="745">
          <cell r="A745">
            <v>21687.040000000001</v>
          </cell>
          <cell r="B745">
            <v>15575.226000000001</v>
          </cell>
          <cell r="C745">
            <v>13222.39</v>
          </cell>
          <cell r="D745">
            <v>13061.89</v>
          </cell>
          <cell r="E745">
            <v>13061.89</v>
          </cell>
          <cell r="F745">
            <v>10821.156000000001</v>
          </cell>
          <cell r="G745">
            <v>10791.59</v>
          </cell>
          <cell r="H745">
            <v>10791.59</v>
          </cell>
          <cell r="I745">
            <v>10791.59</v>
          </cell>
          <cell r="J745">
            <v>10821.156000000001</v>
          </cell>
          <cell r="K745">
            <v>10791.59</v>
          </cell>
          <cell r="L745">
            <v>10791.59</v>
          </cell>
          <cell r="M745">
            <v>10275.620000000001</v>
          </cell>
          <cell r="N745">
            <v>10129.415999999999</v>
          </cell>
          <cell r="O745">
            <v>10101.74</v>
          </cell>
        </row>
        <row r="746">
          <cell r="A746">
            <v>21687.040000000001</v>
          </cell>
          <cell r="B746">
            <v>15575.226000000001</v>
          </cell>
          <cell r="C746">
            <v>13222.39</v>
          </cell>
          <cell r="D746">
            <v>13061.89</v>
          </cell>
          <cell r="E746">
            <v>13061.89</v>
          </cell>
          <cell r="F746">
            <v>10821.156000000001</v>
          </cell>
          <cell r="G746">
            <v>10791.59</v>
          </cell>
          <cell r="H746">
            <v>10791.59</v>
          </cell>
          <cell r="I746">
            <v>10791.59</v>
          </cell>
          <cell r="J746">
            <v>10821.156000000001</v>
          </cell>
          <cell r="K746">
            <v>10791.59</v>
          </cell>
          <cell r="L746">
            <v>10791.59</v>
          </cell>
          <cell r="M746">
            <v>10275.620000000001</v>
          </cell>
          <cell r="N746">
            <v>10129.415999999999</v>
          </cell>
          <cell r="O746">
            <v>10101.74</v>
          </cell>
        </row>
        <row r="747">
          <cell r="A747">
            <v>21687.040000000001</v>
          </cell>
          <cell r="B747">
            <v>15575.226000000001</v>
          </cell>
          <cell r="C747">
            <v>13222.39</v>
          </cell>
          <cell r="D747">
            <v>13061.89</v>
          </cell>
          <cell r="E747">
            <v>13061.89</v>
          </cell>
          <cell r="F747">
            <v>10821.156000000001</v>
          </cell>
          <cell r="G747">
            <v>10791.59</v>
          </cell>
          <cell r="H747">
            <v>10791.59</v>
          </cell>
          <cell r="I747">
            <v>10791.59</v>
          </cell>
          <cell r="J747">
            <v>10821.156000000001</v>
          </cell>
          <cell r="K747">
            <v>10791.59</v>
          </cell>
          <cell r="L747">
            <v>10791.59</v>
          </cell>
          <cell r="M747">
            <v>10275.620000000001</v>
          </cell>
          <cell r="N747">
            <v>10129.415999999999</v>
          </cell>
          <cell r="O747">
            <v>10101.74</v>
          </cell>
        </row>
        <row r="748">
          <cell r="A748">
            <v>21687.040000000001</v>
          </cell>
          <cell r="B748">
            <v>15575.226000000001</v>
          </cell>
          <cell r="C748">
            <v>13222.39</v>
          </cell>
          <cell r="D748">
            <v>13061.89</v>
          </cell>
          <cell r="E748">
            <v>13061.89</v>
          </cell>
          <cell r="F748">
            <v>10821.156000000001</v>
          </cell>
          <cell r="G748">
            <v>10791.59</v>
          </cell>
          <cell r="H748">
            <v>10791.59</v>
          </cell>
          <cell r="I748">
            <v>10791.59</v>
          </cell>
          <cell r="J748">
            <v>10821.156000000001</v>
          </cell>
          <cell r="K748">
            <v>10791.59</v>
          </cell>
          <cell r="L748">
            <v>10791.59</v>
          </cell>
          <cell r="M748">
            <v>10275.620000000001</v>
          </cell>
          <cell r="N748">
            <v>10129.415999999999</v>
          </cell>
          <cell r="O748">
            <v>10101.74</v>
          </cell>
        </row>
        <row r="749">
          <cell r="A749">
            <v>21687.040000000001</v>
          </cell>
          <cell r="B749">
            <v>15575.226000000001</v>
          </cell>
          <cell r="C749">
            <v>13222.39</v>
          </cell>
          <cell r="D749">
            <v>13061.89</v>
          </cell>
          <cell r="E749">
            <v>13061.89</v>
          </cell>
          <cell r="F749">
            <v>10821.156000000001</v>
          </cell>
          <cell r="G749">
            <v>10791.59</v>
          </cell>
          <cell r="H749">
            <v>10791.59</v>
          </cell>
          <cell r="I749">
            <v>10791.59</v>
          </cell>
          <cell r="J749">
            <v>10821.156000000001</v>
          </cell>
          <cell r="K749">
            <v>10791.59</v>
          </cell>
          <cell r="L749">
            <v>10791.59</v>
          </cell>
          <cell r="M749">
            <v>10275.620000000001</v>
          </cell>
          <cell r="N749">
            <v>10129.415999999999</v>
          </cell>
          <cell r="O749">
            <v>10101.74</v>
          </cell>
        </row>
        <row r="750">
          <cell r="A750">
            <v>21687.040000000001</v>
          </cell>
          <cell r="B750">
            <v>15575.226000000001</v>
          </cell>
          <cell r="C750">
            <v>13222.39</v>
          </cell>
          <cell r="D750">
            <v>13061.89</v>
          </cell>
          <cell r="E750">
            <v>13061.89</v>
          </cell>
          <cell r="F750">
            <v>10821.156000000001</v>
          </cell>
          <cell r="G750">
            <v>10791.59</v>
          </cell>
          <cell r="H750">
            <v>10791.59</v>
          </cell>
          <cell r="I750">
            <v>10791.59</v>
          </cell>
          <cell r="J750">
            <v>10821.156000000001</v>
          </cell>
          <cell r="K750">
            <v>10791.59</v>
          </cell>
          <cell r="L750">
            <v>10791.59</v>
          </cell>
          <cell r="M750">
            <v>10275.620000000001</v>
          </cell>
          <cell r="N750">
            <v>10129.415999999999</v>
          </cell>
          <cell r="O750">
            <v>10101.74</v>
          </cell>
        </row>
        <row r="751">
          <cell r="A751">
            <v>21687.040000000001</v>
          </cell>
          <cell r="B751">
            <v>15575.226000000001</v>
          </cell>
          <cell r="C751">
            <v>13222.39</v>
          </cell>
          <cell r="D751">
            <v>13061.89</v>
          </cell>
          <cell r="E751">
            <v>13061.89</v>
          </cell>
          <cell r="F751">
            <v>10821.156000000001</v>
          </cell>
          <cell r="G751">
            <v>10791.59</v>
          </cell>
          <cell r="H751">
            <v>10791.59</v>
          </cell>
          <cell r="I751">
            <v>10791.59</v>
          </cell>
          <cell r="J751">
            <v>10821.156000000001</v>
          </cell>
          <cell r="K751">
            <v>10791.59</v>
          </cell>
          <cell r="L751">
            <v>10791.59</v>
          </cell>
          <cell r="M751">
            <v>10275.620000000001</v>
          </cell>
          <cell r="N751">
            <v>10129.415999999999</v>
          </cell>
          <cell r="O751">
            <v>10101.74</v>
          </cell>
        </row>
        <row r="752">
          <cell r="A752">
            <v>21687.040000000001</v>
          </cell>
          <cell r="B752">
            <v>15575.226000000001</v>
          </cell>
          <cell r="C752">
            <v>13222.39</v>
          </cell>
          <cell r="D752">
            <v>13061.89</v>
          </cell>
          <cell r="E752">
            <v>13061.89</v>
          </cell>
          <cell r="F752">
            <v>10821.156000000001</v>
          </cell>
          <cell r="G752">
            <v>10791.59</v>
          </cell>
          <cell r="H752">
            <v>10791.59</v>
          </cell>
          <cell r="I752">
            <v>10791.59</v>
          </cell>
          <cell r="J752">
            <v>10821.156000000001</v>
          </cell>
          <cell r="K752">
            <v>10791.59</v>
          </cell>
          <cell r="L752">
            <v>10791.59</v>
          </cell>
          <cell r="M752">
            <v>10275.620000000001</v>
          </cell>
          <cell r="N752">
            <v>10129.415999999999</v>
          </cell>
          <cell r="O752">
            <v>10101.74</v>
          </cell>
        </row>
        <row r="753">
          <cell r="A753">
            <v>21687.040000000001</v>
          </cell>
          <cell r="B753">
            <v>15575.226000000001</v>
          </cell>
          <cell r="C753">
            <v>13222.39</v>
          </cell>
          <cell r="D753">
            <v>13061.89</v>
          </cell>
          <cell r="E753">
            <v>13061.89</v>
          </cell>
          <cell r="F753">
            <v>10821.156000000001</v>
          </cell>
          <cell r="G753">
            <v>10791.59</v>
          </cell>
          <cell r="H753">
            <v>10791.59</v>
          </cell>
          <cell r="I753">
            <v>10791.59</v>
          </cell>
          <cell r="J753">
            <v>10821.156000000001</v>
          </cell>
          <cell r="K753">
            <v>10791.59</v>
          </cell>
          <cell r="L753">
            <v>10791.59</v>
          </cell>
          <cell r="M753">
            <v>10275.620000000001</v>
          </cell>
          <cell r="N753">
            <v>10129.415999999999</v>
          </cell>
          <cell r="O753">
            <v>10101.74</v>
          </cell>
        </row>
        <row r="754">
          <cell r="A754">
            <v>21687.040000000001</v>
          </cell>
          <cell r="B754">
            <v>15575.226000000001</v>
          </cell>
          <cell r="C754">
            <v>13222.39</v>
          </cell>
          <cell r="D754">
            <v>13061.89</v>
          </cell>
          <cell r="E754">
            <v>13061.89</v>
          </cell>
          <cell r="F754">
            <v>10821.156000000001</v>
          </cell>
          <cell r="G754">
            <v>10791.59</v>
          </cell>
          <cell r="H754">
            <v>10791.59</v>
          </cell>
          <cell r="I754">
            <v>10791.59</v>
          </cell>
          <cell r="J754">
            <v>10821.156000000001</v>
          </cell>
          <cell r="K754">
            <v>10791.59</v>
          </cell>
          <cell r="L754">
            <v>10791.59</v>
          </cell>
          <cell r="M754">
            <v>10275.620000000001</v>
          </cell>
          <cell r="N754">
            <v>10129.415999999999</v>
          </cell>
          <cell r="O754">
            <v>10101.74</v>
          </cell>
        </row>
        <row r="755">
          <cell r="A755">
            <v>21687.040000000001</v>
          </cell>
          <cell r="B755">
            <v>15575.226000000001</v>
          </cell>
          <cell r="C755">
            <v>13222.39</v>
          </cell>
          <cell r="D755">
            <v>13061.89</v>
          </cell>
          <cell r="E755">
            <v>13061.89</v>
          </cell>
          <cell r="F755">
            <v>10821.156000000001</v>
          </cell>
          <cell r="G755">
            <v>10791.59</v>
          </cell>
          <cell r="H755">
            <v>10791.59</v>
          </cell>
          <cell r="I755">
            <v>10791.59</v>
          </cell>
          <cell r="J755">
            <v>10821.156000000001</v>
          </cell>
          <cell r="K755">
            <v>10791.59</v>
          </cell>
          <cell r="L755">
            <v>10791.59</v>
          </cell>
          <cell r="M755">
            <v>10275.620000000001</v>
          </cell>
          <cell r="N755">
            <v>10129.415999999999</v>
          </cell>
          <cell r="O755">
            <v>10101.74</v>
          </cell>
        </row>
        <row r="756">
          <cell r="A756">
            <v>21687.040000000001</v>
          </cell>
          <cell r="B756">
            <v>15575.226000000001</v>
          </cell>
          <cell r="C756">
            <v>13222.39</v>
          </cell>
          <cell r="D756">
            <v>13061.89</v>
          </cell>
          <cell r="E756">
            <v>13061.89</v>
          </cell>
          <cell r="F756">
            <v>10821.156000000001</v>
          </cell>
          <cell r="G756">
            <v>10791.59</v>
          </cell>
          <cell r="H756">
            <v>10791.59</v>
          </cell>
          <cell r="I756">
            <v>10791.59</v>
          </cell>
          <cell r="J756">
            <v>10821.156000000001</v>
          </cell>
          <cell r="K756">
            <v>10791.59</v>
          </cell>
          <cell r="L756">
            <v>10791.59</v>
          </cell>
          <cell r="M756">
            <v>10275.620000000001</v>
          </cell>
          <cell r="N756">
            <v>10129.415999999999</v>
          </cell>
          <cell r="O756">
            <v>10101.74</v>
          </cell>
        </row>
        <row r="757">
          <cell r="A757">
            <v>21687.040000000001</v>
          </cell>
          <cell r="B757">
            <v>15575.226000000001</v>
          </cell>
          <cell r="C757">
            <v>13222.39</v>
          </cell>
          <cell r="D757">
            <v>13061.89</v>
          </cell>
          <cell r="E757">
            <v>13061.89</v>
          </cell>
          <cell r="F757">
            <v>10821.156000000001</v>
          </cell>
          <cell r="G757">
            <v>10791.59</v>
          </cell>
          <cell r="H757">
            <v>10791.59</v>
          </cell>
          <cell r="I757">
            <v>10791.59</v>
          </cell>
          <cell r="J757">
            <v>10821.156000000001</v>
          </cell>
          <cell r="K757">
            <v>10791.59</v>
          </cell>
          <cell r="L757">
            <v>10791.59</v>
          </cell>
          <cell r="M757">
            <v>10275.620000000001</v>
          </cell>
          <cell r="N757">
            <v>10129.415999999999</v>
          </cell>
          <cell r="O757">
            <v>10101.74</v>
          </cell>
        </row>
        <row r="758">
          <cell r="A758">
            <v>21687.040000000001</v>
          </cell>
          <cell r="B758">
            <v>15575.226000000001</v>
          </cell>
          <cell r="C758">
            <v>13222.39</v>
          </cell>
          <cell r="D758">
            <v>13061.89</v>
          </cell>
          <cell r="E758">
            <v>13061.89</v>
          </cell>
          <cell r="F758">
            <v>10821.156000000001</v>
          </cell>
          <cell r="G758">
            <v>10791.59</v>
          </cell>
          <cell r="H758">
            <v>10791.59</v>
          </cell>
          <cell r="I758">
            <v>10791.59</v>
          </cell>
          <cell r="J758">
            <v>10821.156000000001</v>
          </cell>
          <cell r="K758">
            <v>10791.59</v>
          </cell>
          <cell r="L758">
            <v>10791.59</v>
          </cell>
          <cell r="M758">
            <v>10275.620000000001</v>
          </cell>
          <cell r="N758">
            <v>10129.415999999999</v>
          </cell>
          <cell r="O758">
            <v>10101.74</v>
          </cell>
        </row>
        <row r="759">
          <cell r="A759">
            <v>21687.040000000001</v>
          </cell>
          <cell r="B759">
            <v>15575.226000000001</v>
          </cell>
          <cell r="C759">
            <v>13222.39</v>
          </cell>
          <cell r="D759">
            <v>13061.89</v>
          </cell>
          <cell r="E759">
            <v>13061.89</v>
          </cell>
          <cell r="F759">
            <v>10821.156000000001</v>
          </cell>
          <cell r="G759">
            <v>10791.59</v>
          </cell>
          <cell r="H759">
            <v>10791.59</v>
          </cell>
          <cell r="I759">
            <v>10791.59</v>
          </cell>
          <cell r="J759">
            <v>10821.156000000001</v>
          </cell>
          <cell r="K759">
            <v>10791.59</v>
          </cell>
          <cell r="L759">
            <v>10791.59</v>
          </cell>
          <cell r="M759">
            <v>10275.620000000001</v>
          </cell>
          <cell r="N759">
            <v>10129.415999999999</v>
          </cell>
          <cell r="O759">
            <v>10101.74</v>
          </cell>
        </row>
        <row r="760">
          <cell r="A760">
            <v>21687.040000000001</v>
          </cell>
          <cell r="B760">
            <v>15575.226000000001</v>
          </cell>
          <cell r="C760">
            <v>13222.39</v>
          </cell>
          <cell r="D760">
            <v>13061.89</v>
          </cell>
          <cell r="E760">
            <v>13061.89</v>
          </cell>
          <cell r="F760">
            <v>10821.156000000001</v>
          </cell>
          <cell r="G760">
            <v>10791.59</v>
          </cell>
          <cell r="H760">
            <v>10791.59</v>
          </cell>
          <cell r="I760">
            <v>10791.59</v>
          </cell>
          <cell r="J760">
            <v>10821.156000000001</v>
          </cell>
          <cell r="K760">
            <v>10791.59</v>
          </cell>
          <cell r="L760">
            <v>10791.59</v>
          </cell>
          <cell r="M760">
            <v>10275.620000000001</v>
          </cell>
          <cell r="N760">
            <v>10129.415999999999</v>
          </cell>
          <cell r="O760">
            <v>10101.74</v>
          </cell>
        </row>
        <row r="761">
          <cell r="A761">
            <v>21687.040000000001</v>
          </cell>
          <cell r="B761">
            <v>15575.226000000001</v>
          </cell>
          <cell r="C761">
            <v>13222.39</v>
          </cell>
          <cell r="D761">
            <v>13061.89</v>
          </cell>
          <cell r="E761">
            <v>13061.89</v>
          </cell>
          <cell r="F761">
            <v>10821.156000000001</v>
          </cell>
          <cell r="G761">
            <v>10791.59</v>
          </cell>
          <cell r="H761">
            <v>10791.59</v>
          </cell>
          <cell r="I761">
            <v>10791.59</v>
          </cell>
          <cell r="J761">
            <v>10821.156000000001</v>
          </cell>
          <cell r="K761">
            <v>10791.59</v>
          </cell>
          <cell r="L761">
            <v>10791.59</v>
          </cell>
          <cell r="M761">
            <v>10275.620000000001</v>
          </cell>
          <cell r="N761">
            <v>10129.415999999999</v>
          </cell>
          <cell r="O761">
            <v>10101.74</v>
          </cell>
        </row>
        <row r="762">
          <cell r="A762">
            <v>21687.040000000001</v>
          </cell>
          <cell r="B762">
            <v>15575.226000000001</v>
          </cell>
          <cell r="C762">
            <v>13222.39</v>
          </cell>
          <cell r="D762">
            <v>13061.89</v>
          </cell>
          <cell r="E762">
            <v>13061.89</v>
          </cell>
          <cell r="F762">
            <v>10821.156000000001</v>
          </cell>
          <cell r="G762">
            <v>10791.59</v>
          </cell>
          <cell r="H762">
            <v>10791.59</v>
          </cell>
          <cell r="I762">
            <v>10791.59</v>
          </cell>
          <cell r="J762">
            <v>10821.156000000001</v>
          </cell>
          <cell r="K762">
            <v>10791.59</v>
          </cell>
          <cell r="L762">
            <v>10791.59</v>
          </cell>
          <cell r="M762">
            <v>10275.620000000001</v>
          </cell>
          <cell r="N762">
            <v>10129.415999999999</v>
          </cell>
          <cell r="O762">
            <v>10101.74</v>
          </cell>
        </row>
        <row r="763">
          <cell r="A763">
            <v>21687.040000000001</v>
          </cell>
          <cell r="B763">
            <v>15575.226000000001</v>
          </cell>
          <cell r="C763">
            <v>13222.39</v>
          </cell>
          <cell r="D763">
            <v>13061.89</v>
          </cell>
          <cell r="E763">
            <v>13061.89</v>
          </cell>
          <cell r="F763">
            <v>10821.156000000001</v>
          </cell>
          <cell r="G763">
            <v>10791.59</v>
          </cell>
          <cell r="H763">
            <v>10791.59</v>
          </cell>
          <cell r="I763">
            <v>10791.59</v>
          </cell>
          <cell r="J763">
            <v>10821.156000000001</v>
          </cell>
          <cell r="K763">
            <v>10791.59</v>
          </cell>
          <cell r="L763">
            <v>10791.59</v>
          </cell>
          <cell r="M763">
            <v>10275.620000000001</v>
          </cell>
          <cell r="N763">
            <v>10129.415999999999</v>
          </cell>
          <cell r="O763">
            <v>10101.74</v>
          </cell>
        </row>
        <row r="764">
          <cell r="A764">
            <v>21687.040000000001</v>
          </cell>
          <cell r="B764">
            <v>15575.226000000001</v>
          </cell>
          <cell r="C764">
            <v>13222.39</v>
          </cell>
          <cell r="D764">
            <v>13061.89</v>
          </cell>
          <cell r="E764">
            <v>13061.89</v>
          </cell>
          <cell r="F764">
            <v>10821.156000000001</v>
          </cell>
          <cell r="G764">
            <v>10791.59</v>
          </cell>
          <cell r="H764">
            <v>10791.59</v>
          </cell>
          <cell r="I764">
            <v>10791.59</v>
          </cell>
          <cell r="J764">
            <v>10821.156000000001</v>
          </cell>
          <cell r="K764">
            <v>10791.59</v>
          </cell>
          <cell r="L764">
            <v>10791.59</v>
          </cell>
          <cell r="M764">
            <v>10275.620000000001</v>
          </cell>
          <cell r="N764">
            <v>10129.415999999999</v>
          </cell>
          <cell r="O764">
            <v>10101.74</v>
          </cell>
        </row>
        <row r="765">
          <cell r="A765">
            <v>21687.040000000001</v>
          </cell>
          <cell r="B765">
            <v>15575.226000000001</v>
          </cell>
          <cell r="C765">
            <v>13222.39</v>
          </cell>
          <cell r="D765">
            <v>13061.89</v>
          </cell>
          <cell r="E765">
            <v>13061.89</v>
          </cell>
          <cell r="F765">
            <v>10821.156000000001</v>
          </cell>
          <cell r="G765">
            <v>10791.59</v>
          </cell>
          <cell r="H765">
            <v>10791.59</v>
          </cell>
          <cell r="I765">
            <v>10791.59</v>
          </cell>
          <cell r="J765">
            <v>10821.156000000001</v>
          </cell>
          <cell r="K765">
            <v>10791.59</v>
          </cell>
          <cell r="L765">
            <v>10791.59</v>
          </cell>
          <cell r="M765">
            <v>10275.620000000001</v>
          </cell>
          <cell r="N765">
            <v>10129.415999999999</v>
          </cell>
          <cell r="O765">
            <v>10101.74</v>
          </cell>
        </row>
        <row r="766">
          <cell r="A766">
            <v>21687.040000000001</v>
          </cell>
          <cell r="B766">
            <v>15575.226000000001</v>
          </cell>
          <cell r="C766">
            <v>13222.39</v>
          </cell>
          <cell r="D766">
            <v>13061.89</v>
          </cell>
          <cell r="E766">
            <v>13061.89</v>
          </cell>
          <cell r="F766">
            <v>10821.156000000001</v>
          </cell>
          <cell r="G766">
            <v>10791.59</v>
          </cell>
          <cell r="H766">
            <v>10791.59</v>
          </cell>
          <cell r="I766">
            <v>10791.59</v>
          </cell>
          <cell r="J766">
            <v>10821.156000000001</v>
          </cell>
          <cell r="K766">
            <v>10791.59</v>
          </cell>
          <cell r="L766">
            <v>10791.59</v>
          </cell>
          <cell r="M766">
            <v>10275.620000000001</v>
          </cell>
          <cell r="N766">
            <v>10129.415999999999</v>
          </cell>
          <cell r="O766">
            <v>10101.74</v>
          </cell>
        </row>
        <row r="767">
          <cell r="A767">
            <v>21687.040000000001</v>
          </cell>
          <cell r="B767">
            <v>15575.226000000001</v>
          </cell>
          <cell r="C767">
            <v>13222.39</v>
          </cell>
          <cell r="D767">
            <v>13061.89</v>
          </cell>
          <cell r="E767">
            <v>13061.89</v>
          </cell>
          <cell r="F767">
            <v>10821.156000000001</v>
          </cell>
          <cell r="G767">
            <v>10791.59</v>
          </cell>
          <cell r="H767">
            <v>10791.59</v>
          </cell>
          <cell r="I767">
            <v>10791.59</v>
          </cell>
          <cell r="J767">
            <v>10821.156000000001</v>
          </cell>
          <cell r="K767">
            <v>10791.59</v>
          </cell>
          <cell r="L767">
            <v>10791.59</v>
          </cell>
          <cell r="M767">
            <v>10275.620000000001</v>
          </cell>
          <cell r="N767">
            <v>10129.415999999999</v>
          </cell>
          <cell r="O767">
            <v>10101.74</v>
          </cell>
        </row>
        <row r="768">
          <cell r="A768">
            <v>21687.040000000001</v>
          </cell>
          <cell r="B768">
            <v>15575.226000000001</v>
          </cell>
          <cell r="C768">
            <v>13222.39</v>
          </cell>
          <cell r="D768">
            <v>13061.89</v>
          </cell>
          <cell r="E768">
            <v>13061.89</v>
          </cell>
          <cell r="F768">
            <v>10821.156000000001</v>
          </cell>
          <cell r="G768">
            <v>10791.59</v>
          </cell>
          <cell r="H768">
            <v>10791.59</v>
          </cell>
          <cell r="I768">
            <v>10791.59</v>
          </cell>
          <cell r="J768">
            <v>10821.156000000001</v>
          </cell>
          <cell r="K768">
            <v>10791.59</v>
          </cell>
          <cell r="L768">
            <v>10791.59</v>
          </cell>
          <cell r="M768">
            <v>10275.620000000001</v>
          </cell>
          <cell r="N768">
            <v>10129.415999999999</v>
          </cell>
          <cell r="O768">
            <v>10101.74</v>
          </cell>
        </row>
        <row r="769">
          <cell r="A769">
            <v>21687.040000000001</v>
          </cell>
          <cell r="B769">
            <v>15575.226000000001</v>
          </cell>
          <cell r="C769">
            <v>13222.39</v>
          </cell>
          <cell r="D769">
            <v>13061.89</v>
          </cell>
          <cell r="E769">
            <v>13061.89</v>
          </cell>
          <cell r="F769">
            <v>10821.156000000001</v>
          </cell>
          <cell r="G769">
            <v>10791.59</v>
          </cell>
          <cell r="H769">
            <v>10791.59</v>
          </cell>
          <cell r="I769">
            <v>10791.59</v>
          </cell>
          <cell r="J769">
            <v>10821.156000000001</v>
          </cell>
          <cell r="K769">
            <v>10791.59</v>
          </cell>
          <cell r="L769">
            <v>10791.59</v>
          </cell>
          <cell r="M769">
            <v>10275.620000000001</v>
          </cell>
          <cell r="N769">
            <v>10129.415999999999</v>
          </cell>
          <cell r="O769">
            <v>10101.74</v>
          </cell>
        </row>
        <row r="770">
          <cell r="A770">
            <v>21687.040000000001</v>
          </cell>
          <cell r="B770">
            <v>15575.226000000001</v>
          </cell>
          <cell r="C770">
            <v>13222.39</v>
          </cell>
          <cell r="D770">
            <v>13061.89</v>
          </cell>
          <cell r="E770">
            <v>13061.89</v>
          </cell>
          <cell r="F770">
            <v>10821.156000000001</v>
          </cell>
          <cell r="G770">
            <v>10791.59</v>
          </cell>
          <cell r="H770">
            <v>10791.59</v>
          </cell>
          <cell r="I770">
            <v>10791.59</v>
          </cell>
          <cell r="J770">
            <v>10821.156000000001</v>
          </cell>
          <cell r="K770">
            <v>10791.59</v>
          </cell>
          <cell r="L770">
            <v>10791.59</v>
          </cell>
          <cell r="M770">
            <v>10275.620000000001</v>
          </cell>
          <cell r="N770">
            <v>10129.415999999999</v>
          </cell>
          <cell r="O770">
            <v>10101.74</v>
          </cell>
        </row>
        <row r="771">
          <cell r="A771">
            <v>21687.040000000001</v>
          </cell>
          <cell r="B771">
            <v>15575.226000000001</v>
          </cell>
          <cell r="C771">
            <v>13222.39</v>
          </cell>
          <cell r="D771">
            <v>13061.89</v>
          </cell>
          <cell r="E771">
            <v>13061.89</v>
          </cell>
          <cell r="F771">
            <v>10821.156000000001</v>
          </cell>
          <cell r="G771">
            <v>10791.59</v>
          </cell>
          <cell r="H771">
            <v>10791.59</v>
          </cell>
          <cell r="I771">
            <v>10791.59</v>
          </cell>
          <cell r="J771">
            <v>10821.156000000001</v>
          </cell>
          <cell r="K771">
            <v>10791.59</v>
          </cell>
          <cell r="L771">
            <v>10791.59</v>
          </cell>
          <cell r="M771">
            <v>10275.620000000001</v>
          </cell>
          <cell r="N771">
            <v>10129.415999999999</v>
          </cell>
          <cell r="O771">
            <v>10101.74</v>
          </cell>
        </row>
        <row r="772">
          <cell r="A772">
            <v>21687.040000000001</v>
          </cell>
          <cell r="B772">
            <v>15575.226000000001</v>
          </cell>
          <cell r="C772">
            <v>13222.39</v>
          </cell>
          <cell r="D772">
            <v>13061.89</v>
          </cell>
          <cell r="E772">
            <v>13061.89</v>
          </cell>
          <cell r="F772">
            <v>10821.156000000001</v>
          </cell>
          <cell r="G772">
            <v>10791.59</v>
          </cell>
          <cell r="H772">
            <v>10791.59</v>
          </cell>
          <cell r="I772">
            <v>10791.59</v>
          </cell>
          <cell r="J772">
            <v>10821.156000000001</v>
          </cell>
          <cell r="K772">
            <v>10791.59</v>
          </cell>
          <cell r="L772">
            <v>10791.59</v>
          </cell>
          <cell r="M772">
            <v>10275.620000000001</v>
          </cell>
          <cell r="N772">
            <v>10129.415999999999</v>
          </cell>
          <cell r="O772">
            <v>10101.74</v>
          </cell>
        </row>
        <row r="773">
          <cell r="A773">
            <v>21687.040000000001</v>
          </cell>
          <cell r="B773">
            <v>15575.226000000001</v>
          </cell>
          <cell r="C773">
            <v>13222.39</v>
          </cell>
          <cell r="D773">
            <v>13061.89</v>
          </cell>
          <cell r="E773">
            <v>13061.89</v>
          </cell>
          <cell r="F773">
            <v>10821.156000000001</v>
          </cell>
          <cell r="G773">
            <v>10791.59</v>
          </cell>
          <cell r="H773">
            <v>10791.59</v>
          </cell>
          <cell r="I773">
            <v>10791.59</v>
          </cell>
          <cell r="J773">
            <v>10821.156000000001</v>
          </cell>
          <cell r="K773">
            <v>10791.59</v>
          </cell>
          <cell r="L773">
            <v>10791.59</v>
          </cell>
          <cell r="M773">
            <v>10275.620000000001</v>
          </cell>
          <cell r="N773">
            <v>10129.415999999999</v>
          </cell>
          <cell r="O773">
            <v>10101.74</v>
          </cell>
        </row>
        <row r="774">
          <cell r="A774">
            <v>21687.040000000001</v>
          </cell>
          <cell r="B774">
            <v>15575.226000000001</v>
          </cell>
          <cell r="C774">
            <v>13222.39</v>
          </cell>
          <cell r="D774">
            <v>13061.89</v>
          </cell>
          <cell r="E774">
            <v>13061.89</v>
          </cell>
          <cell r="F774">
            <v>10821.156000000001</v>
          </cell>
          <cell r="G774">
            <v>10791.59</v>
          </cell>
          <cell r="H774">
            <v>10791.59</v>
          </cell>
          <cell r="I774">
            <v>10791.59</v>
          </cell>
          <cell r="J774">
            <v>10821.156000000001</v>
          </cell>
          <cell r="K774">
            <v>10791.59</v>
          </cell>
          <cell r="L774">
            <v>10791.59</v>
          </cell>
          <cell r="M774">
            <v>10275.620000000001</v>
          </cell>
          <cell r="N774">
            <v>10129.415999999999</v>
          </cell>
          <cell r="O774">
            <v>10101.74</v>
          </cell>
        </row>
        <row r="775">
          <cell r="A775">
            <v>21687.040000000001</v>
          </cell>
          <cell r="B775">
            <v>15575.226000000001</v>
          </cell>
          <cell r="C775">
            <v>13222.39</v>
          </cell>
          <cell r="D775">
            <v>13061.89</v>
          </cell>
          <cell r="E775">
            <v>13061.89</v>
          </cell>
          <cell r="F775">
            <v>10821.156000000001</v>
          </cell>
          <cell r="G775">
            <v>10791.59</v>
          </cell>
          <cell r="H775">
            <v>10791.59</v>
          </cell>
          <cell r="I775">
            <v>10791.59</v>
          </cell>
          <cell r="J775">
            <v>10821.156000000001</v>
          </cell>
          <cell r="K775">
            <v>10791.59</v>
          </cell>
          <cell r="L775">
            <v>10791.59</v>
          </cell>
          <cell r="M775">
            <v>10275.620000000001</v>
          </cell>
          <cell r="N775">
            <v>10129.415999999999</v>
          </cell>
          <cell r="O775">
            <v>10101.74</v>
          </cell>
        </row>
        <row r="776">
          <cell r="A776">
            <v>21687.040000000001</v>
          </cell>
          <cell r="B776">
            <v>15575.226000000001</v>
          </cell>
          <cell r="C776">
            <v>13222.39</v>
          </cell>
          <cell r="D776">
            <v>13061.89</v>
          </cell>
          <cell r="E776">
            <v>13061.89</v>
          </cell>
          <cell r="F776">
            <v>10821.156000000001</v>
          </cell>
          <cell r="G776">
            <v>10791.59</v>
          </cell>
          <cell r="H776">
            <v>10791.59</v>
          </cell>
          <cell r="I776">
            <v>10791.59</v>
          </cell>
          <cell r="J776">
            <v>10821.156000000001</v>
          </cell>
          <cell r="K776">
            <v>10791.59</v>
          </cell>
          <cell r="L776">
            <v>10791.59</v>
          </cell>
          <cell r="M776">
            <v>10275.620000000001</v>
          </cell>
          <cell r="N776">
            <v>10129.415999999999</v>
          </cell>
          <cell r="O776">
            <v>10101.74</v>
          </cell>
        </row>
        <row r="777">
          <cell r="A777">
            <v>21687.040000000001</v>
          </cell>
          <cell r="B777">
            <v>15575.226000000001</v>
          </cell>
          <cell r="C777">
            <v>13222.39</v>
          </cell>
          <cell r="D777">
            <v>13061.89</v>
          </cell>
          <cell r="E777">
            <v>13061.89</v>
          </cell>
          <cell r="F777">
            <v>10821.156000000001</v>
          </cell>
          <cell r="G777">
            <v>10791.59</v>
          </cell>
          <cell r="H777">
            <v>10791.59</v>
          </cell>
          <cell r="I777">
            <v>10791.59</v>
          </cell>
          <cell r="J777">
            <v>10821.156000000001</v>
          </cell>
          <cell r="K777">
            <v>10791.59</v>
          </cell>
          <cell r="L777">
            <v>10791.59</v>
          </cell>
          <cell r="M777">
            <v>10275.620000000001</v>
          </cell>
          <cell r="N777">
            <v>10129.415999999999</v>
          </cell>
          <cell r="O777">
            <v>10101.74</v>
          </cell>
        </row>
        <row r="778">
          <cell r="A778">
            <v>21687.040000000001</v>
          </cell>
          <cell r="B778">
            <v>15575.226000000001</v>
          </cell>
          <cell r="C778">
            <v>13222.39</v>
          </cell>
          <cell r="D778">
            <v>13061.89</v>
          </cell>
          <cell r="E778">
            <v>13061.89</v>
          </cell>
          <cell r="F778">
            <v>10821.156000000001</v>
          </cell>
          <cell r="G778">
            <v>10791.59</v>
          </cell>
          <cell r="H778">
            <v>10791.59</v>
          </cell>
          <cell r="I778">
            <v>10791.59</v>
          </cell>
          <cell r="J778">
            <v>10821.156000000001</v>
          </cell>
          <cell r="K778">
            <v>10791.59</v>
          </cell>
          <cell r="L778">
            <v>10791.59</v>
          </cell>
          <cell r="M778">
            <v>10275.620000000001</v>
          </cell>
          <cell r="N778">
            <v>10129.415999999999</v>
          </cell>
          <cell r="O778">
            <v>10101.74</v>
          </cell>
        </row>
        <row r="779">
          <cell r="A779">
            <v>21687.040000000001</v>
          </cell>
          <cell r="B779">
            <v>15575.226000000001</v>
          </cell>
          <cell r="C779">
            <v>13222.39</v>
          </cell>
          <cell r="D779">
            <v>13061.89</v>
          </cell>
          <cell r="E779">
            <v>13061.89</v>
          </cell>
          <cell r="F779">
            <v>10821.156000000001</v>
          </cell>
          <cell r="G779">
            <v>10791.59</v>
          </cell>
          <cell r="H779">
            <v>10791.59</v>
          </cell>
          <cell r="I779">
            <v>10791.59</v>
          </cell>
          <cell r="J779">
            <v>10821.156000000001</v>
          </cell>
          <cell r="K779">
            <v>10791.59</v>
          </cell>
          <cell r="L779">
            <v>10791.59</v>
          </cell>
          <cell r="M779">
            <v>10275.620000000001</v>
          </cell>
          <cell r="N779">
            <v>10129.415999999999</v>
          </cell>
          <cell r="O779">
            <v>10101.74</v>
          </cell>
        </row>
        <row r="780">
          <cell r="A780">
            <v>21687.040000000001</v>
          </cell>
          <cell r="B780">
            <v>15575.226000000001</v>
          </cell>
          <cell r="C780">
            <v>13222.39</v>
          </cell>
          <cell r="D780">
            <v>13061.89</v>
          </cell>
          <cell r="E780">
            <v>13061.89</v>
          </cell>
          <cell r="F780">
            <v>10821.156000000001</v>
          </cell>
          <cell r="G780">
            <v>10791.59</v>
          </cell>
          <cell r="H780">
            <v>10791.59</v>
          </cell>
          <cell r="I780">
            <v>10791.59</v>
          </cell>
          <cell r="J780">
            <v>10821.156000000001</v>
          </cell>
          <cell r="K780">
            <v>10791.59</v>
          </cell>
          <cell r="L780">
            <v>10791.59</v>
          </cell>
          <cell r="M780">
            <v>10275.620000000001</v>
          </cell>
          <cell r="N780">
            <v>10129.415999999999</v>
          </cell>
          <cell r="O780">
            <v>10101.74</v>
          </cell>
        </row>
        <row r="781">
          <cell r="A781">
            <v>21687.040000000001</v>
          </cell>
          <cell r="B781">
            <v>15575.226000000001</v>
          </cell>
          <cell r="C781">
            <v>13222.39</v>
          </cell>
          <cell r="D781">
            <v>13061.89</v>
          </cell>
          <cell r="E781">
            <v>13061.89</v>
          </cell>
          <cell r="F781">
            <v>10821.156000000001</v>
          </cell>
          <cell r="G781">
            <v>10791.59</v>
          </cell>
          <cell r="H781">
            <v>10791.59</v>
          </cell>
          <cell r="I781">
            <v>10791.59</v>
          </cell>
          <cell r="J781">
            <v>10821.156000000001</v>
          </cell>
          <cell r="K781">
            <v>10791.59</v>
          </cell>
          <cell r="L781">
            <v>10791.59</v>
          </cell>
          <cell r="M781">
            <v>10275.620000000001</v>
          </cell>
          <cell r="N781">
            <v>10129.415999999999</v>
          </cell>
          <cell r="O781">
            <v>10101.74</v>
          </cell>
        </row>
        <row r="782">
          <cell r="A782">
            <v>21687.040000000001</v>
          </cell>
          <cell r="B782">
            <v>15575.226000000001</v>
          </cell>
          <cell r="C782">
            <v>13222.39</v>
          </cell>
          <cell r="D782">
            <v>13061.89</v>
          </cell>
          <cell r="E782">
            <v>13061.89</v>
          </cell>
          <cell r="F782">
            <v>10821.156000000001</v>
          </cell>
          <cell r="G782">
            <v>10791.59</v>
          </cell>
          <cell r="H782">
            <v>10791.59</v>
          </cell>
          <cell r="I782">
            <v>10791.59</v>
          </cell>
          <cell r="J782">
            <v>10821.156000000001</v>
          </cell>
          <cell r="K782">
            <v>10791.59</v>
          </cell>
          <cell r="L782">
            <v>10791.59</v>
          </cell>
          <cell r="M782">
            <v>10275.620000000001</v>
          </cell>
          <cell r="N782">
            <v>10129.415999999999</v>
          </cell>
          <cell r="O782">
            <v>10101.74</v>
          </cell>
        </row>
        <row r="783">
          <cell r="A783">
            <v>21687.040000000001</v>
          </cell>
          <cell r="B783">
            <v>15575.226000000001</v>
          </cell>
          <cell r="C783">
            <v>13222.39</v>
          </cell>
          <cell r="D783">
            <v>13061.89</v>
          </cell>
          <cell r="E783">
            <v>13061.89</v>
          </cell>
          <cell r="F783">
            <v>10821.156000000001</v>
          </cell>
          <cell r="G783">
            <v>10791.59</v>
          </cell>
          <cell r="H783">
            <v>10791.59</v>
          </cell>
          <cell r="I783">
            <v>10791.59</v>
          </cell>
          <cell r="J783">
            <v>10821.156000000001</v>
          </cell>
          <cell r="K783">
            <v>10791.59</v>
          </cell>
          <cell r="L783">
            <v>10791.59</v>
          </cell>
          <cell r="M783">
            <v>10275.620000000001</v>
          </cell>
          <cell r="N783">
            <v>10129.415999999999</v>
          </cell>
          <cell r="O783">
            <v>10101.74</v>
          </cell>
        </row>
        <row r="784">
          <cell r="A784">
            <v>21687.040000000001</v>
          </cell>
          <cell r="B784">
            <v>15575.226000000001</v>
          </cell>
          <cell r="C784">
            <v>13222.39</v>
          </cell>
          <cell r="D784">
            <v>13061.89</v>
          </cell>
          <cell r="E784">
            <v>13061.89</v>
          </cell>
          <cell r="F784">
            <v>10821.156000000001</v>
          </cell>
          <cell r="G784">
            <v>10791.59</v>
          </cell>
          <cell r="H784">
            <v>10791.59</v>
          </cell>
          <cell r="I784">
            <v>10791.59</v>
          </cell>
          <cell r="J784">
            <v>10821.156000000001</v>
          </cell>
          <cell r="K784">
            <v>10791.59</v>
          </cell>
          <cell r="L784">
            <v>10791.59</v>
          </cell>
          <cell r="M784">
            <v>10275.620000000001</v>
          </cell>
          <cell r="N784">
            <v>10129.415999999999</v>
          </cell>
          <cell r="O784">
            <v>10101.74</v>
          </cell>
        </row>
        <row r="785">
          <cell r="A785">
            <v>21687.040000000001</v>
          </cell>
          <cell r="B785">
            <v>15575.226000000001</v>
          </cell>
          <cell r="C785">
            <v>13222.39</v>
          </cell>
          <cell r="D785">
            <v>13061.89</v>
          </cell>
          <cell r="E785">
            <v>13061.89</v>
          </cell>
          <cell r="F785">
            <v>10821.156000000001</v>
          </cell>
          <cell r="G785">
            <v>10791.59</v>
          </cell>
          <cell r="H785">
            <v>10791.59</v>
          </cell>
          <cell r="I785">
            <v>10791.59</v>
          </cell>
          <cell r="J785">
            <v>10821.156000000001</v>
          </cell>
          <cell r="K785">
            <v>10791.59</v>
          </cell>
          <cell r="L785">
            <v>10791.59</v>
          </cell>
          <cell r="M785">
            <v>10275.620000000001</v>
          </cell>
          <cell r="N785">
            <v>10129.415999999999</v>
          </cell>
          <cell r="O785">
            <v>10101.74</v>
          </cell>
        </row>
        <row r="786">
          <cell r="A786">
            <v>21687.040000000001</v>
          </cell>
          <cell r="B786">
            <v>15575.226000000001</v>
          </cell>
          <cell r="C786">
            <v>13222.39</v>
          </cell>
          <cell r="D786">
            <v>13061.89</v>
          </cell>
          <cell r="E786">
            <v>13061.89</v>
          </cell>
          <cell r="F786">
            <v>10821.156000000001</v>
          </cell>
          <cell r="G786">
            <v>10791.59</v>
          </cell>
          <cell r="H786">
            <v>10791.59</v>
          </cell>
          <cell r="I786">
            <v>10791.59</v>
          </cell>
          <cell r="J786">
            <v>10821.156000000001</v>
          </cell>
          <cell r="K786">
            <v>10791.59</v>
          </cell>
          <cell r="L786">
            <v>10791.59</v>
          </cell>
          <cell r="M786">
            <v>10275.620000000001</v>
          </cell>
          <cell r="N786">
            <v>10129.415999999999</v>
          </cell>
          <cell r="O786">
            <v>10101.74</v>
          </cell>
        </row>
        <row r="787">
          <cell r="A787">
            <v>21687.040000000001</v>
          </cell>
          <cell r="B787">
            <v>15575.226000000001</v>
          </cell>
          <cell r="C787">
            <v>13222.39</v>
          </cell>
          <cell r="D787">
            <v>13061.89</v>
          </cell>
          <cell r="E787">
            <v>13061.89</v>
          </cell>
          <cell r="F787">
            <v>10821.156000000001</v>
          </cell>
          <cell r="G787">
            <v>10791.59</v>
          </cell>
          <cell r="H787">
            <v>10791.59</v>
          </cell>
          <cell r="I787">
            <v>10791.59</v>
          </cell>
          <cell r="J787">
            <v>10821.156000000001</v>
          </cell>
          <cell r="K787">
            <v>10791.59</v>
          </cell>
          <cell r="L787">
            <v>10791.59</v>
          </cell>
          <cell r="M787">
            <v>10275.620000000001</v>
          </cell>
          <cell r="N787">
            <v>10129.415999999999</v>
          </cell>
          <cell r="O787">
            <v>10101.74</v>
          </cell>
        </row>
        <row r="788">
          <cell r="A788">
            <v>21687.040000000001</v>
          </cell>
          <cell r="B788">
            <v>15575.226000000001</v>
          </cell>
          <cell r="C788">
            <v>13222.39</v>
          </cell>
          <cell r="D788">
            <v>13061.89</v>
          </cell>
          <cell r="E788">
            <v>13061.89</v>
          </cell>
          <cell r="F788">
            <v>10821.156000000001</v>
          </cell>
          <cell r="G788">
            <v>10791.59</v>
          </cell>
          <cell r="H788">
            <v>10791.59</v>
          </cell>
          <cell r="I788">
            <v>10791.59</v>
          </cell>
          <cell r="J788">
            <v>10821.156000000001</v>
          </cell>
          <cell r="K788">
            <v>10791.59</v>
          </cell>
          <cell r="L788">
            <v>10791.59</v>
          </cell>
          <cell r="M788">
            <v>10275.620000000001</v>
          </cell>
          <cell r="N788">
            <v>10129.415999999999</v>
          </cell>
          <cell r="O788">
            <v>10101.74</v>
          </cell>
        </row>
        <row r="789">
          <cell r="A789">
            <v>21687.040000000001</v>
          </cell>
          <cell r="B789">
            <v>15575.226000000001</v>
          </cell>
          <cell r="C789">
            <v>13222.39</v>
          </cell>
          <cell r="D789">
            <v>13061.89</v>
          </cell>
          <cell r="E789">
            <v>13061.89</v>
          </cell>
          <cell r="F789">
            <v>10821.156000000001</v>
          </cell>
          <cell r="G789">
            <v>10791.59</v>
          </cell>
          <cell r="H789">
            <v>10791.59</v>
          </cell>
          <cell r="I789">
            <v>10791.59</v>
          </cell>
          <cell r="J789">
            <v>10821.156000000001</v>
          </cell>
          <cell r="K789">
            <v>10791.59</v>
          </cell>
          <cell r="L789">
            <v>10791.59</v>
          </cell>
          <cell r="M789">
            <v>10275.620000000001</v>
          </cell>
          <cell r="N789">
            <v>10129.415999999999</v>
          </cell>
          <cell r="O789">
            <v>10101.74</v>
          </cell>
        </row>
        <row r="790">
          <cell r="A790">
            <v>21687.040000000001</v>
          </cell>
          <cell r="B790">
            <v>15575.226000000001</v>
          </cell>
          <cell r="C790">
            <v>13222.39</v>
          </cell>
          <cell r="D790">
            <v>13061.89</v>
          </cell>
          <cell r="E790">
            <v>13061.89</v>
          </cell>
          <cell r="F790">
            <v>10821.156000000001</v>
          </cell>
          <cell r="G790">
            <v>10791.59</v>
          </cell>
          <cell r="H790">
            <v>10791.59</v>
          </cell>
          <cell r="I790">
            <v>10791.59</v>
          </cell>
          <cell r="J790">
            <v>10821.156000000001</v>
          </cell>
          <cell r="K790">
            <v>10791.59</v>
          </cell>
          <cell r="L790">
            <v>10791.59</v>
          </cell>
          <cell r="M790">
            <v>10275.620000000001</v>
          </cell>
          <cell r="N790">
            <v>10129.415999999999</v>
          </cell>
          <cell r="O790">
            <v>10101.74</v>
          </cell>
        </row>
        <row r="791">
          <cell r="A791">
            <v>21687.040000000001</v>
          </cell>
          <cell r="B791">
            <v>15575.226000000001</v>
          </cell>
          <cell r="C791">
            <v>13222.39</v>
          </cell>
          <cell r="D791">
            <v>13061.89</v>
          </cell>
          <cell r="E791">
            <v>13061.89</v>
          </cell>
          <cell r="F791">
            <v>10821.156000000001</v>
          </cell>
          <cell r="G791">
            <v>10791.59</v>
          </cell>
          <cell r="H791">
            <v>10791.59</v>
          </cell>
          <cell r="I791">
            <v>10791.59</v>
          </cell>
          <cell r="J791">
            <v>10821.156000000001</v>
          </cell>
          <cell r="K791">
            <v>10791.59</v>
          </cell>
          <cell r="L791">
            <v>10791.59</v>
          </cell>
          <cell r="M791">
            <v>10275.620000000001</v>
          </cell>
          <cell r="N791">
            <v>10129.415999999999</v>
          </cell>
          <cell r="O791">
            <v>10101.74</v>
          </cell>
        </row>
        <row r="792">
          <cell r="A792">
            <v>21687.040000000001</v>
          </cell>
          <cell r="B792">
            <v>15575.226000000001</v>
          </cell>
          <cell r="C792">
            <v>13222.39</v>
          </cell>
          <cell r="D792">
            <v>13061.89</v>
          </cell>
          <cell r="E792">
            <v>13061.89</v>
          </cell>
          <cell r="F792">
            <v>10821.156000000001</v>
          </cell>
          <cell r="G792">
            <v>10791.59</v>
          </cell>
          <cell r="H792">
            <v>10791.59</v>
          </cell>
          <cell r="I792">
            <v>10791.59</v>
          </cell>
          <cell r="J792">
            <v>10821.156000000001</v>
          </cell>
          <cell r="K792">
            <v>10791.59</v>
          </cell>
          <cell r="L792">
            <v>10791.59</v>
          </cell>
          <cell r="M792">
            <v>10275.620000000001</v>
          </cell>
          <cell r="N792">
            <v>10129.415999999999</v>
          </cell>
          <cell r="O792">
            <v>10101.74</v>
          </cell>
        </row>
        <row r="793">
          <cell r="A793">
            <v>21687.040000000001</v>
          </cell>
          <cell r="B793">
            <v>15575.226000000001</v>
          </cell>
          <cell r="C793">
            <v>13222.39</v>
          </cell>
          <cell r="D793">
            <v>13061.89</v>
          </cell>
          <cell r="E793">
            <v>13061.89</v>
          </cell>
          <cell r="F793">
            <v>10821.156000000001</v>
          </cell>
          <cell r="G793">
            <v>10791.59</v>
          </cell>
          <cell r="H793">
            <v>10791.59</v>
          </cell>
          <cell r="I793">
            <v>10791.59</v>
          </cell>
          <cell r="J793">
            <v>10821.156000000001</v>
          </cell>
          <cell r="K793">
            <v>10791.59</v>
          </cell>
          <cell r="L793">
            <v>10791.59</v>
          </cell>
          <cell r="M793">
            <v>10275.620000000001</v>
          </cell>
          <cell r="N793">
            <v>10129.415999999999</v>
          </cell>
          <cell r="O793">
            <v>10101.74</v>
          </cell>
        </row>
        <row r="794">
          <cell r="A794">
            <v>21687.040000000001</v>
          </cell>
          <cell r="B794">
            <v>15575.226000000001</v>
          </cell>
          <cell r="C794">
            <v>13222.39</v>
          </cell>
          <cell r="D794">
            <v>13061.89</v>
          </cell>
          <cell r="E794">
            <v>13061.89</v>
          </cell>
          <cell r="F794">
            <v>10821.156000000001</v>
          </cell>
          <cell r="G794">
            <v>10791.59</v>
          </cell>
          <cell r="H794">
            <v>10791.59</v>
          </cell>
          <cell r="I794">
            <v>10791.59</v>
          </cell>
          <cell r="J794">
            <v>10821.156000000001</v>
          </cell>
          <cell r="K794">
            <v>10791.59</v>
          </cell>
          <cell r="L794">
            <v>10791.59</v>
          </cell>
          <cell r="M794">
            <v>10275.620000000001</v>
          </cell>
          <cell r="N794">
            <v>10129.415999999999</v>
          </cell>
          <cell r="O794">
            <v>10101.74</v>
          </cell>
        </row>
        <row r="795">
          <cell r="A795">
            <v>21687.040000000001</v>
          </cell>
          <cell r="B795">
            <v>15575.226000000001</v>
          </cell>
          <cell r="C795">
            <v>13222.39</v>
          </cell>
          <cell r="D795">
            <v>13061.89</v>
          </cell>
          <cell r="E795">
            <v>13061.89</v>
          </cell>
          <cell r="F795">
            <v>10821.156000000001</v>
          </cell>
          <cell r="G795">
            <v>10791.59</v>
          </cell>
          <cell r="H795">
            <v>10791.59</v>
          </cell>
          <cell r="I795">
            <v>10791.59</v>
          </cell>
          <cell r="J795">
            <v>10821.156000000001</v>
          </cell>
          <cell r="K795">
            <v>10791.59</v>
          </cell>
          <cell r="L795">
            <v>10791.59</v>
          </cell>
          <cell r="M795">
            <v>10275.620000000001</v>
          </cell>
          <cell r="N795">
            <v>10129.415999999999</v>
          </cell>
          <cell r="O795">
            <v>10101.74</v>
          </cell>
        </row>
        <row r="796">
          <cell r="A796">
            <v>21687.040000000001</v>
          </cell>
          <cell r="B796">
            <v>15575.226000000001</v>
          </cell>
          <cell r="C796">
            <v>13222.39</v>
          </cell>
          <cell r="D796">
            <v>13061.89</v>
          </cell>
          <cell r="E796">
            <v>13061.89</v>
          </cell>
          <cell r="F796">
            <v>10821.156000000001</v>
          </cell>
          <cell r="G796">
            <v>10791.59</v>
          </cell>
          <cell r="H796">
            <v>10791.59</v>
          </cell>
          <cell r="I796">
            <v>10791.59</v>
          </cell>
          <cell r="J796">
            <v>10821.156000000001</v>
          </cell>
          <cell r="K796">
            <v>10791.59</v>
          </cell>
          <cell r="L796">
            <v>10791.59</v>
          </cell>
          <cell r="M796">
            <v>10275.620000000001</v>
          </cell>
          <cell r="N796">
            <v>10129.415999999999</v>
          </cell>
          <cell r="O796">
            <v>10101.74</v>
          </cell>
        </row>
        <row r="797">
          <cell r="A797">
            <v>21687.040000000001</v>
          </cell>
          <cell r="B797">
            <v>15575.226000000001</v>
          </cell>
          <cell r="C797">
            <v>13222.39</v>
          </cell>
          <cell r="D797">
            <v>13061.89</v>
          </cell>
          <cell r="E797">
            <v>13061.89</v>
          </cell>
          <cell r="F797">
            <v>10821.156000000001</v>
          </cell>
          <cell r="G797">
            <v>10791.59</v>
          </cell>
          <cell r="H797">
            <v>10791.59</v>
          </cell>
          <cell r="I797">
            <v>10791.59</v>
          </cell>
          <cell r="J797">
            <v>10821.156000000001</v>
          </cell>
          <cell r="K797">
            <v>10791.59</v>
          </cell>
          <cell r="L797">
            <v>10791.59</v>
          </cell>
          <cell r="M797">
            <v>10275.620000000001</v>
          </cell>
          <cell r="N797">
            <v>10129.415999999999</v>
          </cell>
          <cell r="O797">
            <v>10101.74</v>
          </cell>
        </row>
        <row r="798">
          <cell r="A798">
            <v>21687.040000000001</v>
          </cell>
          <cell r="B798">
            <v>15575.226000000001</v>
          </cell>
          <cell r="C798">
            <v>13222.39</v>
          </cell>
          <cell r="D798">
            <v>13061.89</v>
          </cell>
          <cell r="E798">
            <v>13061.89</v>
          </cell>
          <cell r="F798">
            <v>10821.156000000001</v>
          </cell>
          <cell r="G798">
            <v>10791.59</v>
          </cell>
          <cell r="H798">
            <v>10791.59</v>
          </cell>
          <cell r="I798">
            <v>10791.59</v>
          </cell>
          <cell r="J798">
            <v>10821.156000000001</v>
          </cell>
          <cell r="K798">
            <v>10791.59</v>
          </cell>
          <cell r="L798">
            <v>10791.59</v>
          </cell>
          <cell r="M798">
            <v>10275.620000000001</v>
          </cell>
          <cell r="N798">
            <v>10129.415999999999</v>
          </cell>
          <cell r="O798">
            <v>10101.74</v>
          </cell>
        </row>
        <row r="799">
          <cell r="A799">
            <v>21687.040000000001</v>
          </cell>
          <cell r="B799">
            <v>15575.226000000001</v>
          </cell>
          <cell r="C799">
            <v>13222.39</v>
          </cell>
          <cell r="D799">
            <v>13061.89</v>
          </cell>
          <cell r="E799">
            <v>13061.89</v>
          </cell>
          <cell r="F799">
            <v>10821.156000000001</v>
          </cell>
          <cell r="G799">
            <v>10791.59</v>
          </cell>
          <cell r="H799">
            <v>10791.59</v>
          </cell>
          <cell r="I799">
            <v>10791.59</v>
          </cell>
          <cell r="J799">
            <v>10821.156000000001</v>
          </cell>
          <cell r="K799">
            <v>10791.59</v>
          </cell>
          <cell r="L799">
            <v>10791.59</v>
          </cell>
          <cell r="M799">
            <v>10275.620000000001</v>
          </cell>
          <cell r="N799">
            <v>10129.415999999999</v>
          </cell>
          <cell r="O799">
            <v>10101.74</v>
          </cell>
        </row>
        <row r="800">
          <cell r="A800">
            <v>21687.040000000001</v>
          </cell>
          <cell r="B800">
            <v>15575.226000000001</v>
          </cell>
          <cell r="C800">
            <v>13222.39</v>
          </cell>
          <cell r="D800">
            <v>13061.89</v>
          </cell>
          <cell r="E800">
            <v>13061.89</v>
          </cell>
          <cell r="F800">
            <v>10821.156000000001</v>
          </cell>
          <cell r="G800">
            <v>10791.59</v>
          </cell>
          <cell r="H800">
            <v>10791.59</v>
          </cell>
          <cell r="I800">
            <v>10791.59</v>
          </cell>
          <cell r="J800">
            <v>10821.156000000001</v>
          </cell>
          <cell r="K800">
            <v>10791.59</v>
          </cell>
          <cell r="L800">
            <v>10791.59</v>
          </cell>
          <cell r="M800">
            <v>10275.620000000001</v>
          </cell>
          <cell r="N800">
            <v>10129.415999999999</v>
          </cell>
          <cell r="O800">
            <v>10101.74</v>
          </cell>
        </row>
        <row r="801">
          <cell r="A801">
            <v>21687.040000000001</v>
          </cell>
          <cell r="B801">
            <v>15575.226000000001</v>
          </cell>
          <cell r="C801">
            <v>13222.39</v>
          </cell>
          <cell r="D801">
            <v>13061.89</v>
          </cell>
          <cell r="E801">
            <v>13061.89</v>
          </cell>
          <cell r="F801">
            <v>10821.156000000001</v>
          </cell>
          <cell r="G801">
            <v>10791.59</v>
          </cell>
          <cell r="H801">
            <v>10791.59</v>
          </cell>
          <cell r="I801">
            <v>10791.59</v>
          </cell>
          <cell r="J801">
            <v>10821.156000000001</v>
          </cell>
          <cell r="K801">
            <v>10791.59</v>
          </cell>
          <cell r="L801">
            <v>10791.59</v>
          </cell>
          <cell r="M801">
            <v>10275.620000000001</v>
          </cell>
          <cell r="N801">
            <v>10129.415999999999</v>
          </cell>
          <cell r="O801">
            <v>10101.74</v>
          </cell>
        </row>
        <row r="802">
          <cell r="A802">
            <v>21687.040000000001</v>
          </cell>
          <cell r="B802">
            <v>15575.226000000001</v>
          </cell>
          <cell r="C802">
            <v>13222.39</v>
          </cell>
          <cell r="D802">
            <v>13061.89</v>
          </cell>
          <cell r="E802">
            <v>13061.89</v>
          </cell>
          <cell r="F802">
            <v>10821.156000000001</v>
          </cell>
          <cell r="G802">
            <v>10791.59</v>
          </cell>
          <cell r="H802">
            <v>10791.59</v>
          </cell>
          <cell r="I802">
            <v>10791.59</v>
          </cell>
          <cell r="J802">
            <v>10821.156000000001</v>
          </cell>
          <cell r="K802">
            <v>10791.59</v>
          </cell>
          <cell r="L802">
            <v>10791.59</v>
          </cell>
          <cell r="M802">
            <v>10275.620000000001</v>
          </cell>
          <cell r="N802">
            <v>10129.415999999999</v>
          </cell>
          <cell r="O802">
            <v>10101.74</v>
          </cell>
        </row>
        <row r="803">
          <cell r="A803">
            <v>21687.040000000001</v>
          </cell>
          <cell r="B803">
            <v>15575.226000000001</v>
          </cell>
          <cell r="C803">
            <v>13222.39</v>
          </cell>
          <cell r="D803">
            <v>13061.89</v>
          </cell>
          <cell r="E803">
            <v>13061.89</v>
          </cell>
          <cell r="F803">
            <v>10821.156000000001</v>
          </cell>
          <cell r="G803">
            <v>10791.59</v>
          </cell>
          <cell r="H803">
            <v>10791.59</v>
          </cell>
          <cell r="I803">
            <v>10791.59</v>
          </cell>
          <cell r="J803">
            <v>10821.156000000001</v>
          </cell>
          <cell r="K803">
            <v>10791.59</v>
          </cell>
          <cell r="L803">
            <v>10791.59</v>
          </cell>
          <cell r="M803">
            <v>10275.620000000001</v>
          </cell>
          <cell r="N803">
            <v>10129.415999999999</v>
          </cell>
          <cell r="O803">
            <v>10101.74</v>
          </cell>
        </row>
        <row r="804">
          <cell r="A804">
            <v>21687.040000000001</v>
          </cell>
          <cell r="B804">
            <v>15575.226000000001</v>
          </cell>
          <cell r="C804">
            <v>13222.39</v>
          </cell>
          <cell r="D804">
            <v>13061.89</v>
          </cell>
          <cell r="E804">
            <v>13061.89</v>
          </cell>
          <cell r="F804">
            <v>10821.156000000001</v>
          </cell>
          <cell r="G804">
            <v>10791.59</v>
          </cell>
          <cell r="H804">
            <v>10791.59</v>
          </cell>
          <cell r="I804">
            <v>10791.59</v>
          </cell>
          <cell r="J804">
            <v>10821.156000000001</v>
          </cell>
          <cell r="K804">
            <v>10791.59</v>
          </cell>
          <cell r="L804">
            <v>10791.59</v>
          </cell>
          <cell r="M804">
            <v>10275.620000000001</v>
          </cell>
          <cell r="N804">
            <v>10129.415999999999</v>
          </cell>
          <cell r="O804">
            <v>10101.74</v>
          </cell>
        </row>
        <row r="805">
          <cell r="A805">
            <v>21687.040000000001</v>
          </cell>
          <cell r="B805">
            <v>15575.226000000001</v>
          </cell>
          <cell r="C805">
            <v>13222.39</v>
          </cell>
          <cell r="D805">
            <v>13061.89</v>
          </cell>
          <cell r="E805">
            <v>13061.89</v>
          </cell>
          <cell r="F805">
            <v>10821.156000000001</v>
          </cell>
          <cell r="G805">
            <v>10791.59</v>
          </cell>
          <cell r="H805">
            <v>10791.59</v>
          </cell>
          <cell r="I805">
            <v>10791.59</v>
          </cell>
          <cell r="J805">
            <v>10821.156000000001</v>
          </cell>
          <cell r="K805">
            <v>10791.59</v>
          </cell>
          <cell r="L805">
            <v>10791.59</v>
          </cell>
          <cell r="M805">
            <v>10275.620000000001</v>
          </cell>
          <cell r="N805">
            <v>10129.415999999999</v>
          </cell>
          <cell r="O805">
            <v>10101.74</v>
          </cell>
        </row>
        <row r="806">
          <cell r="A806">
            <v>21687.040000000001</v>
          </cell>
          <cell r="B806">
            <v>15575.226000000001</v>
          </cell>
          <cell r="C806">
            <v>13222.39</v>
          </cell>
          <cell r="D806">
            <v>13061.89</v>
          </cell>
          <cell r="E806">
            <v>13061.89</v>
          </cell>
          <cell r="F806">
            <v>10821.156000000001</v>
          </cell>
          <cell r="G806">
            <v>10791.59</v>
          </cell>
          <cell r="H806">
            <v>10791.59</v>
          </cell>
          <cell r="I806">
            <v>10791.59</v>
          </cell>
          <cell r="J806">
            <v>10821.156000000001</v>
          </cell>
          <cell r="K806">
            <v>10791.59</v>
          </cell>
          <cell r="L806">
            <v>10791.59</v>
          </cell>
          <cell r="M806">
            <v>10275.620000000001</v>
          </cell>
          <cell r="N806">
            <v>10129.415999999999</v>
          </cell>
          <cell r="O806">
            <v>10101.74</v>
          </cell>
        </row>
        <row r="807">
          <cell r="A807">
            <v>21687.040000000001</v>
          </cell>
          <cell r="B807">
            <v>15575.226000000001</v>
          </cell>
          <cell r="C807">
            <v>13222.39</v>
          </cell>
          <cell r="D807">
            <v>13061.89</v>
          </cell>
          <cell r="E807">
            <v>13061.89</v>
          </cell>
          <cell r="F807">
            <v>10821.156000000001</v>
          </cell>
          <cell r="G807">
            <v>10791.59</v>
          </cell>
          <cell r="H807">
            <v>10791.59</v>
          </cell>
          <cell r="I807">
            <v>10791.59</v>
          </cell>
          <cell r="J807">
            <v>10821.156000000001</v>
          </cell>
          <cell r="K807">
            <v>10791.59</v>
          </cell>
          <cell r="L807">
            <v>10791.59</v>
          </cell>
          <cell r="M807">
            <v>10275.620000000001</v>
          </cell>
          <cell r="N807">
            <v>10129.415999999999</v>
          </cell>
          <cell r="O807">
            <v>10101.74</v>
          </cell>
        </row>
        <row r="808">
          <cell r="A808">
            <v>21687.040000000001</v>
          </cell>
          <cell r="B808">
            <v>15575.226000000001</v>
          </cell>
          <cell r="C808">
            <v>13222.39</v>
          </cell>
          <cell r="D808">
            <v>13061.89</v>
          </cell>
          <cell r="E808">
            <v>13061.89</v>
          </cell>
          <cell r="F808">
            <v>10821.156000000001</v>
          </cell>
          <cell r="G808">
            <v>10791.59</v>
          </cell>
          <cell r="H808">
            <v>10791.59</v>
          </cell>
          <cell r="I808">
            <v>10791.59</v>
          </cell>
          <cell r="J808">
            <v>10821.156000000001</v>
          </cell>
          <cell r="K808">
            <v>10791.59</v>
          </cell>
          <cell r="L808">
            <v>10791.59</v>
          </cell>
          <cell r="M808">
            <v>10275.620000000001</v>
          </cell>
          <cell r="N808">
            <v>10129.415999999999</v>
          </cell>
          <cell r="O808">
            <v>10101.74</v>
          </cell>
        </row>
        <row r="809">
          <cell r="A809">
            <v>21687.040000000001</v>
          </cell>
          <cell r="B809">
            <v>15575.226000000001</v>
          </cell>
          <cell r="C809">
            <v>13222.39</v>
          </cell>
          <cell r="D809">
            <v>13061.89</v>
          </cell>
          <cell r="E809">
            <v>13061.89</v>
          </cell>
          <cell r="F809">
            <v>10821.156000000001</v>
          </cell>
          <cell r="G809">
            <v>10791.59</v>
          </cell>
          <cell r="H809">
            <v>10791.59</v>
          </cell>
          <cell r="I809">
            <v>10791.59</v>
          </cell>
          <cell r="J809">
            <v>10821.156000000001</v>
          </cell>
          <cell r="K809">
            <v>10791.59</v>
          </cell>
          <cell r="L809">
            <v>10791.59</v>
          </cell>
          <cell r="M809">
            <v>10275.620000000001</v>
          </cell>
          <cell r="N809">
            <v>10129.415999999999</v>
          </cell>
          <cell r="O809">
            <v>10101.74</v>
          </cell>
        </row>
        <row r="810">
          <cell r="A810">
            <v>21687.040000000001</v>
          </cell>
          <cell r="B810">
            <v>15575.226000000001</v>
          </cell>
          <cell r="C810">
            <v>13222.39</v>
          </cell>
          <cell r="D810">
            <v>13061.89</v>
          </cell>
          <cell r="E810">
            <v>13061.89</v>
          </cell>
          <cell r="F810">
            <v>10821.156000000001</v>
          </cell>
          <cell r="G810">
            <v>10791.59</v>
          </cell>
          <cell r="H810">
            <v>10791.59</v>
          </cell>
          <cell r="I810">
            <v>10791.59</v>
          </cell>
          <cell r="J810">
            <v>10821.156000000001</v>
          </cell>
          <cell r="K810">
            <v>10791.59</v>
          </cell>
          <cell r="L810">
            <v>10791.59</v>
          </cell>
          <cell r="M810">
            <v>10275.620000000001</v>
          </cell>
          <cell r="N810">
            <v>10129.415999999999</v>
          </cell>
          <cell r="O810">
            <v>10101.74</v>
          </cell>
        </row>
        <row r="811">
          <cell r="A811">
            <v>21687.040000000001</v>
          </cell>
          <cell r="B811">
            <v>15575.226000000001</v>
          </cell>
          <cell r="C811">
            <v>13222.39</v>
          </cell>
          <cell r="D811">
            <v>13061.89</v>
          </cell>
          <cell r="E811">
            <v>13061.89</v>
          </cell>
          <cell r="F811">
            <v>10821.156000000001</v>
          </cell>
          <cell r="G811">
            <v>10791.59</v>
          </cell>
          <cell r="H811">
            <v>10791.59</v>
          </cell>
          <cell r="I811">
            <v>10791.59</v>
          </cell>
          <cell r="J811">
            <v>10821.156000000001</v>
          </cell>
          <cell r="K811">
            <v>10791.59</v>
          </cell>
          <cell r="L811">
            <v>10791.59</v>
          </cell>
          <cell r="M811">
            <v>10275.620000000001</v>
          </cell>
          <cell r="N811">
            <v>10129.415999999999</v>
          </cell>
          <cell r="O811">
            <v>10101.74</v>
          </cell>
        </row>
        <row r="812">
          <cell r="A812">
            <v>21687.040000000001</v>
          </cell>
          <cell r="B812">
            <v>15575.226000000001</v>
          </cell>
          <cell r="C812">
            <v>13222.39</v>
          </cell>
          <cell r="D812">
            <v>13061.89</v>
          </cell>
          <cell r="E812">
            <v>13061.89</v>
          </cell>
          <cell r="F812">
            <v>10821.156000000001</v>
          </cell>
          <cell r="G812">
            <v>10791.59</v>
          </cell>
          <cell r="H812">
            <v>10791.59</v>
          </cell>
          <cell r="I812">
            <v>10791.59</v>
          </cell>
          <cell r="J812">
            <v>10821.156000000001</v>
          </cell>
          <cell r="K812">
            <v>10791.59</v>
          </cell>
          <cell r="L812">
            <v>10791.59</v>
          </cell>
          <cell r="M812">
            <v>10275.620000000001</v>
          </cell>
          <cell r="N812">
            <v>10129.415999999999</v>
          </cell>
          <cell r="O812">
            <v>10101.74</v>
          </cell>
        </row>
        <row r="813">
          <cell r="A813">
            <v>21687.040000000001</v>
          </cell>
          <cell r="B813">
            <v>15575.226000000001</v>
          </cell>
          <cell r="C813">
            <v>13222.39</v>
          </cell>
          <cell r="D813">
            <v>13061.89</v>
          </cell>
          <cell r="E813">
            <v>13061.89</v>
          </cell>
          <cell r="F813">
            <v>10821.156000000001</v>
          </cell>
          <cell r="G813">
            <v>10791.59</v>
          </cell>
          <cell r="H813">
            <v>10791.59</v>
          </cell>
          <cell r="I813">
            <v>10791.59</v>
          </cell>
          <cell r="J813">
            <v>10821.156000000001</v>
          </cell>
          <cell r="K813">
            <v>10791.59</v>
          </cell>
          <cell r="L813">
            <v>10791.59</v>
          </cell>
          <cell r="M813">
            <v>10275.620000000001</v>
          </cell>
          <cell r="N813">
            <v>10129.415999999999</v>
          </cell>
          <cell r="O813">
            <v>10101.74</v>
          </cell>
        </row>
        <row r="814">
          <cell r="A814">
            <v>21687.040000000001</v>
          </cell>
          <cell r="B814">
            <v>15575.226000000001</v>
          </cell>
          <cell r="C814">
            <v>13222.39</v>
          </cell>
          <cell r="D814">
            <v>13061.89</v>
          </cell>
          <cell r="E814">
            <v>13061.89</v>
          </cell>
          <cell r="F814">
            <v>10821.156000000001</v>
          </cell>
          <cell r="G814">
            <v>10791.59</v>
          </cell>
          <cell r="H814">
            <v>10791.59</v>
          </cell>
          <cell r="I814">
            <v>10791.59</v>
          </cell>
          <cell r="J814">
            <v>10821.156000000001</v>
          </cell>
          <cell r="K814">
            <v>10791.59</v>
          </cell>
          <cell r="L814">
            <v>10791.59</v>
          </cell>
          <cell r="M814">
            <v>10275.620000000001</v>
          </cell>
          <cell r="N814">
            <v>10129.415999999999</v>
          </cell>
          <cell r="O814">
            <v>10101.74</v>
          </cell>
        </row>
        <row r="815">
          <cell r="A815">
            <v>21687.040000000001</v>
          </cell>
          <cell r="B815">
            <v>15575.226000000001</v>
          </cell>
          <cell r="C815">
            <v>13222.39</v>
          </cell>
          <cell r="D815">
            <v>13061.89</v>
          </cell>
          <cell r="E815">
            <v>13061.89</v>
          </cell>
          <cell r="F815">
            <v>10821.156000000001</v>
          </cell>
          <cell r="G815">
            <v>10791.59</v>
          </cell>
          <cell r="H815">
            <v>10791.59</v>
          </cell>
          <cell r="I815">
            <v>10791.59</v>
          </cell>
          <cell r="J815">
            <v>10821.156000000001</v>
          </cell>
          <cell r="K815">
            <v>10791.59</v>
          </cell>
          <cell r="L815">
            <v>10791.59</v>
          </cell>
          <cell r="M815">
            <v>10275.620000000001</v>
          </cell>
          <cell r="N815">
            <v>10129.415999999999</v>
          </cell>
          <cell r="O815">
            <v>10101.74</v>
          </cell>
        </row>
        <row r="816">
          <cell r="A816">
            <v>21687.040000000001</v>
          </cell>
          <cell r="B816">
            <v>15575.226000000001</v>
          </cell>
          <cell r="C816">
            <v>13222.39</v>
          </cell>
          <cell r="D816">
            <v>13061.89</v>
          </cell>
          <cell r="E816">
            <v>13061.89</v>
          </cell>
          <cell r="F816">
            <v>10821.156000000001</v>
          </cell>
          <cell r="G816">
            <v>10791.59</v>
          </cell>
          <cell r="H816">
            <v>10791.59</v>
          </cell>
          <cell r="I816">
            <v>10791.59</v>
          </cell>
          <cell r="J816">
            <v>10821.156000000001</v>
          </cell>
          <cell r="K816">
            <v>10791.59</v>
          </cell>
          <cell r="L816">
            <v>10791.59</v>
          </cell>
          <cell r="M816">
            <v>10275.620000000001</v>
          </cell>
          <cell r="N816">
            <v>10129.415999999999</v>
          </cell>
          <cell r="O816">
            <v>10101.74</v>
          </cell>
        </row>
        <row r="817">
          <cell r="A817">
            <v>21687.040000000001</v>
          </cell>
          <cell r="B817">
            <v>15575.226000000001</v>
          </cell>
          <cell r="C817">
            <v>13222.39</v>
          </cell>
          <cell r="D817">
            <v>13061.89</v>
          </cell>
          <cell r="E817">
            <v>13061.89</v>
          </cell>
          <cell r="F817">
            <v>10821.156000000001</v>
          </cell>
          <cell r="G817">
            <v>10791.59</v>
          </cell>
          <cell r="H817">
            <v>10791.59</v>
          </cell>
          <cell r="I817">
            <v>10791.59</v>
          </cell>
          <cell r="J817">
            <v>10821.156000000001</v>
          </cell>
          <cell r="K817">
            <v>10791.59</v>
          </cell>
          <cell r="L817">
            <v>10791.59</v>
          </cell>
          <cell r="M817">
            <v>10275.620000000001</v>
          </cell>
          <cell r="N817">
            <v>10129.415999999999</v>
          </cell>
          <cell r="O817">
            <v>10101.74</v>
          </cell>
        </row>
        <row r="818">
          <cell r="A818">
            <v>21687.040000000001</v>
          </cell>
          <cell r="B818">
            <v>15575.226000000001</v>
          </cell>
          <cell r="C818">
            <v>13222.39</v>
          </cell>
          <cell r="D818">
            <v>13061.89</v>
          </cell>
          <cell r="E818">
            <v>13061.89</v>
          </cell>
          <cell r="F818">
            <v>10821.156000000001</v>
          </cell>
          <cell r="G818">
            <v>10791.59</v>
          </cell>
          <cell r="H818">
            <v>10791.59</v>
          </cell>
          <cell r="I818">
            <v>10791.59</v>
          </cell>
          <cell r="J818">
            <v>10821.156000000001</v>
          </cell>
          <cell r="K818">
            <v>10791.59</v>
          </cell>
          <cell r="L818">
            <v>10791.59</v>
          </cell>
          <cell r="M818">
            <v>10275.620000000001</v>
          </cell>
          <cell r="N818">
            <v>10129.415999999999</v>
          </cell>
          <cell r="O818">
            <v>10101.74</v>
          </cell>
        </row>
        <row r="819">
          <cell r="A819">
            <v>21687.040000000001</v>
          </cell>
          <cell r="B819">
            <v>15575.226000000001</v>
          </cell>
          <cell r="C819">
            <v>13222.39</v>
          </cell>
          <cell r="D819">
            <v>13061.89</v>
          </cell>
          <cell r="E819">
            <v>13061.89</v>
          </cell>
          <cell r="F819">
            <v>10821.156000000001</v>
          </cell>
          <cell r="G819">
            <v>10791.59</v>
          </cell>
          <cell r="H819">
            <v>10791.59</v>
          </cell>
          <cell r="I819">
            <v>10791.59</v>
          </cell>
          <cell r="J819">
            <v>10821.156000000001</v>
          </cell>
          <cell r="K819">
            <v>10791.59</v>
          </cell>
          <cell r="L819">
            <v>10791.59</v>
          </cell>
          <cell r="M819">
            <v>10275.620000000001</v>
          </cell>
          <cell r="N819">
            <v>10129.415999999999</v>
          </cell>
          <cell r="O819">
            <v>10101.74</v>
          </cell>
        </row>
        <row r="820">
          <cell r="A820">
            <v>21687.040000000001</v>
          </cell>
          <cell r="B820">
            <v>15575.226000000001</v>
          </cell>
          <cell r="C820">
            <v>13222.39</v>
          </cell>
          <cell r="D820">
            <v>13061.89</v>
          </cell>
          <cell r="E820">
            <v>13061.89</v>
          </cell>
          <cell r="F820">
            <v>10821.156000000001</v>
          </cell>
          <cell r="G820">
            <v>10791.59</v>
          </cell>
          <cell r="H820">
            <v>10791.59</v>
          </cell>
          <cell r="I820">
            <v>10791.59</v>
          </cell>
          <cell r="J820">
            <v>10821.156000000001</v>
          </cell>
          <cell r="K820">
            <v>10791.59</v>
          </cell>
          <cell r="L820">
            <v>10791.59</v>
          </cell>
          <cell r="M820">
            <v>10275.620000000001</v>
          </cell>
          <cell r="N820">
            <v>10129.415999999999</v>
          </cell>
          <cell r="O820">
            <v>10101.74</v>
          </cell>
        </row>
        <row r="821">
          <cell r="A821">
            <v>21687.040000000001</v>
          </cell>
          <cell r="B821">
            <v>15575.226000000001</v>
          </cell>
          <cell r="C821">
            <v>13222.39</v>
          </cell>
          <cell r="D821">
            <v>13061.89</v>
          </cell>
          <cell r="E821">
            <v>13061.89</v>
          </cell>
          <cell r="F821">
            <v>10821.156000000001</v>
          </cell>
          <cell r="G821">
            <v>10791.59</v>
          </cell>
          <cell r="H821">
            <v>10791.59</v>
          </cell>
          <cell r="I821">
            <v>10791.59</v>
          </cell>
          <cell r="J821">
            <v>10821.156000000001</v>
          </cell>
          <cell r="K821">
            <v>10791.59</v>
          </cell>
          <cell r="L821">
            <v>10791.59</v>
          </cell>
          <cell r="M821">
            <v>10275.620000000001</v>
          </cell>
          <cell r="N821">
            <v>10129.415999999999</v>
          </cell>
          <cell r="O821">
            <v>10101.74</v>
          </cell>
        </row>
        <row r="822">
          <cell r="A822">
            <v>21687.040000000001</v>
          </cell>
          <cell r="B822">
            <v>15575.226000000001</v>
          </cell>
          <cell r="C822">
            <v>13222.39</v>
          </cell>
          <cell r="D822">
            <v>13061.89</v>
          </cell>
          <cell r="E822">
            <v>13061.89</v>
          </cell>
          <cell r="F822">
            <v>10821.156000000001</v>
          </cell>
          <cell r="G822">
            <v>10791.59</v>
          </cell>
          <cell r="H822">
            <v>10791.59</v>
          </cell>
          <cell r="I822">
            <v>10791.59</v>
          </cell>
          <cell r="J822">
            <v>10821.156000000001</v>
          </cell>
          <cell r="K822">
            <v>10791.59</v>
          </cell>
          <cell r="L822">
            <v>10791.59</v>
          </cell>
          <cell r="M822">
            <v>10275.620000000001</v>
          </cell>
          <cell r="N822">
            <v>10129.415999999999</v>
          </cell>
          <cell r="O822">
            <v>10101.74</v>
          </cell>
        </row>
        <row r="823">
          <cell r="A823">
            <v>21687.040000000001</v>
          </cell>
          <cell r="B823">
            <v>15575.226000000001</v>
          </cell>
          <cell r="C823">
            <v>13222.39</v>
          </cell>
          <cell r="D823">
            <v>13061.89</v>
          </cell>
          <cell r="E823">
            <v>13061.89</v>
          </cell>
          <cell r="F823">
            <v>10821.156000000001</v>
          </cell>
          <cell r="G823">
            <v>10791.59</v>
          </cell>
          <cell r="H823">
            <v>10791.59</v>
          </cell>
          <cell r="I823">
            <v>10791.59</v>
          </cell>
          <cell r="J823">
            <v>10821.156000000001</v>
          </cell>
          <cell r="K823">
            <v>10791.59</v>
          </cell>
          <cell r="L823">
            <v>10791.59</v>
          </cell>
          <cell r="M823">
            <v>10275.620000000001</v>
          </cell>
          <cell r="N823">
            <v>10129.415999999999</v>
          </cell>
          <cell r="O823">
            <v>10101.74</v>
          </cell>
        </row>
        <row r="824">
          <cell r="A824">
            <v>21687.040000000001</v>
          </cell>
          <cell r="B824">
            <v>15575.226000000001</v>
          </cell>
          <cell r="C824">
            <v>13222.39</v>
          </cell>
          <cell r="D824">
            <v>13061.89</v>
          </cell>
          <cell r="E824">
            <v>13061.89</v>
          </cell>
          <cell r="F824">
            <v>10821.156000000001</v>
          </cell>
          <cell r="G824">
            <v>10791.59</v>
          </cell>
          <cell r="H824">
            <v>10791.59</v>
          </cell>
          <cell r="I824">
            <v>10791.59</v>
          </cell>
          <cell r="J824">
            <v>10821.156000000001</v>
          </cell>
          <cell r="K824">
            <v>10791.59</v>
          </cell>
          <cell r="L824">
            <v>10791.59</v>
          </cell>
          <cell r="M824">
            <v>10275.620000000001</v>
          </cell>
          <cell r="N824">
            <v>10129.415999999999</v>
          </cell>
          <cell r="O824">
            <v>10101.74</v>
          </cell>
        </row>
        <row r="825">
          <cell r="A825">
            <v>21687.040000000001</v>
          </cell>
          <cell r="B825">
            <v>15575.226000000001</v>
          </cell>
          <cell r="C825">
            <v>13222.39</v>
          </cell>
          <cell r="D825">
            <v>13061.89</v>
          </cell>
          <cell r="E825">
            <v>13061.89</v>
          </cell>
          <cell r="F825">
            <v>10821.156000000001</v>
          </cell>
          <cell r="G825">
            <v>10791.59</v>
          </cell>
          <cell r="H825">
            <v>10791.59</v>
          </cell>
          <cell r="I825">
            <v>10791.59</v>
          </cell>
          <cell r="J825">
            <v>10821.156000000001</v>
          </cell>
          <cell r="K825">
            <v>10791.59</v>
          </cell>
          <cell r="L825">
            <v>10791.59</v>
          </cell>
          <cell r="M825">
            <v>10275.620000000001</v>
          </cell>
          <cell r="N825">
            <v>10129.415999999999</v>
          </cell>
          <cell r="O825">
            <v>10101.74</v>
          </cell>
        </row>
        <row r="826">
          <cell r="A826">
            <v>21687.040000000001</v>
          </cell>
          <cell r="B826">
            <v>15575.226000000001</v>
          </cell>
          <cell r="C826">
            <v>13222.39</v>
          </cell>
          <cell r="D826">
            <v>13061.89</v>
          </cell>
          <cell r="E826">
            <v>13061.89</v>
          </cell>
          <cell r="F826">
            <v>10821.156000000001</v>
          </cell>
          <cell r="G826">
            <v>10791.59</v>
          </cell>
          <cell r="H826">
            <v>10791.59</v>
          </cell>
          <cell r="I826">
            <v>10791.59</v>
          </cell>
          <cell r="J826">
            <v>10821.156000000001</v>
          </cell>
          <cell r="K826">
            <v>10791.59</v>
          </cell>
          <cell r="L826">
            <v>10791.59</v>
          </cell>
          <cell r="M826">
            <v>10275.620000000001</v>
          </cell>
          <cell r="N826">
            <v>10129.415999999999</v>
          </cell>
          <cell r="O826">
            <v>10101.74</v>
          </cell>
        </row>
        <row r="827">
          <cell r="A827">
            <v>21687.040000000001</v>
          </cell>
          <cell r="B827">
            <v>15575.226000000001</v>
          </cell>
          <cell r="C827">
            <v>13222.39</v>
          </cell>
          <cell r="D827">
            <v>13061.89</v>
          </cell>
          <cell r="E827">
            <v>13061.89</v>
          </cell>
          <cell r="F827">
            <v>10821.156000000001</v>
          </cell>
          <cell r="G827">
            <v>10791.59</v>
          </cell>
          <cell r="H827">
            <v>10791.59</v>
          </cell>
          <cell r="I827">
            <v>10791.59</v>
          </cell>
          <cell r="J827">
            <v>10821.156000000001</v>
          </cell>
          <cell r="K827">
            <v>10791.59</v>
          </cell>
          <cell r="L827">
            <v>10791.59</v>
          </cell>
          <cell r="M827">
            <v>10275.620000000001</v>
          </cell>
          <cell r="N827">
            <v>10129.415999999999</v>
          </cell>
          <cell r="O827">
            <v>10101.74</v>
          </cell>
        </row>
        <row r="828">
          <cell r="A828">
            <v>21687.040000000001</v>
          </cell>
          <cell r="B828">
            <v>15575.226000000001</v>
          </cell>
          <cell r="C828">
            <v>13222.39</v>
          </cell>
          <cell r="D828">
            <v>13061.89</v>
          </cell>
          <cell r="E828">
            <v>13061.89</v>
          </cell>
          <cell r="F828">
            <v>10821.156000000001</v>
          </cell>
          <cell r="G828">
            <v>10791.59</v>
          </cell>
          <cell r="H828">
            <v>10791.59</v>
          </cell>
          <cell r="I828">
            <v>10791.59</v>
          </cell>
          <cell r="J828">
            <v>10821.156000000001</v>
          </cell>
          <cell r="K828">
            <v>10791.59</v>
          </cell>
          <cell r="L828">
            <v>10791.59</v>
          </cell>
          <cell r="M828">
            <v>10275.620000000001</v>
          </cell>
          <cell r="N828">
            <v>10129.415999999999</v>
          </cell>
          <cell r="O828">
            <v>10101.74</v>
          </cell>
        </row>
        <row r="829">
          <cell r="A829">
            <v>21687.040000000001</v>
          </cell>
          <cell r="B829">
            <v>15575.226000000001</v>
          </cell>
          <cell r="C829">
            <v>13222.39</v>
          </cell>
          <cell r="D829">
            <v>13061.89</v>
          </cell>
          <cell r="E829">
            <v>13061.89</v>
          </cell>
          <cell r="F829">
            <v>10821.156000000001</v>
          </cell>
          <cell r="G829">
            <v>10791.59</v>
          </cell>
          <cell r="H829">
            <v>10791.59</v>
          </cell>
          <cell r="I829">
            <v>10791.59</v>
          </cell>
          <cell r="J829">
            <v>10821.156000000001</v>
          </cell>
          <cell r="K829">
            <v>10791.59</v>
          </cell>
          <cell r="L829">
            <v>10791.59</v>
          </cell>
          <cell r="M829">
            <v>10275.620000000001</v>
          </cell>
          <cell r="N829">
            <v>10129.415999999999</v>
          </cell>
          <cell r="O829">
            <v>10101.74</v>
          </cell>
        </row>
        <row r="830">
          <cell r="A830">
            <v>21687.040000000001</v>
          </cell>
          <cell r="B830">
            <v>15575.226000000001</v>
          </cell>
          <cell r="C830">
            <v>13222.39</v>
          </cell>
          <cell r="D830">
            <v>13061.89</v>
          </cell>
          <cell r="E830">
            <v>13061.89</v>
          </cell>
          <cell r="F830">
            <v>10821.156000000001</v>
          </cell>
          <cell r="G830">
            <v>10791.59</v>
          </cell>
          <cell r="H830">
            <v>10791.59</v>
          </cell>
          <cell r="I830">
            <v>10791.59</v>
          </cell>
          <cell r="J830">
            <v>10821.156000000001</v>
          </cell>
          <cell r="K830">
            <v>10791.59</v>
          </cell>
          <cell r="L830">
            <v>10791.59</v>
          </cell>
          <cell r="M830">
            <v>10275.620000000001</v>
          </cell>
          <cell r="N830">
            <v>10129.415999999999</v>
          </cell>
          <cell r="O830">
            <v>10101.74</v>
          </cell>
        </row>
        <row r="831">
          <cell r="A831">
            <v>21687.040000000001</v>
          </cell>
          <cell r="B831">
            <v>15575.226000000001</v>
          </cell>
          <cell r="C831">
            <v>13222.39</v>
          </cell>
          <cell r="D831">
            <v>13061.89</v>
          </cell>
          <cell r="E831">
            <v>13061.89</v>
          </cell>
          <cell r="F831">
            <v>10821.156000000001</v>
          </cell>
          <cell r="G831">
            <v>10791.59</v>
          </cell>
          <cell r="H831">
            <v>10791.59</v>
          </cell>
          <cell r="I831">
            <v>10791.59</v>
          </cell>
          <cell r="J831">
            <v>10821.156000000001</v>
          </cell>
          <cell r="K831">
            <v>10791.59</v>
          </cell>
          <cell r="L831">
            <v>10791.59</v>
          </cell>
          <cell r="M831">
            <v>10275.620000000001</v>
          </cell>
          <cell r="N831">
            <v>10129.415999999999</v>
          </cell>
          <cell r="O831">
            <v>10101.74</v>
          </cell>
        </row>
        <row r="832">
          <cell r="A832">
            <v>21687.040000000001</v>
          </cell>
          <cell r="B832">
            <v>15575.226000000001</v>
          </cell>
          <cell r="C832">
            <v>13222.39</v>
          </cell>
          <cell r="D832">
            <v>13061.89</v>
          </cell>
          <cell r="E832">
            <v>13061.89</v>
          </cell>
          <cell r="F832">
            <v>10821.156000000001</v>
          </cell>
          <cell r="G832">
            <v>10791.59</v>
          </cell>
          <cell r="H832">
            <v>10791.59</v>
          </cell>
          <cell r="I832">
            <v>10791.59</v>
          </cell>
          <cell r="J832">
            <v>10821.156000000001</v>
          </cell>
          <cell r="K832">
            <v>10791.59</v>
          </cell>
          <cell r="L832">
            <v>10791.59</v>
          </cell>
          <cell r="M832">
            <v>10275.620000000001</v>
          </cell>
          <cell r="N832">
            <v>10129.415999999999</v>
          </cell>
          <cell r="O832">
            <v>10101.74</v>
          </cell>
        </row>
        <row r="833">
          <cell r="A833">
            <v>21687.040000000001</v>
          </cell>
          <cell r="B833">
            <v>15575.226000000001</v>
          </cell>
          <cell r="C833">
            <v>13222.39</v>
          </cell>
          <cell r="D833">
            <v>13061.89</v>
          </cell>
          <cell r="E833">
            <v>13061.89</v>
          </cell>
          <cell r="F833">
            <v>10821.156000000001</v>
          </cell>
          <cell r="G833">
            <v>10791.59</v>
          </cell>
          <cell r="H833">
            <v>10791.59</v>
          </cell>
          <cell r="I833">
            <v>10791.59</v>
          </cell>
          <cell r="J833">
            <v>10821.156000000001</v>
          </cell>
          <cell r="K833">
            <v>10791.59</v>
          </cell>
          <cell r="L833">
            <v>10791.59</v>
          </cell>
          <cell r="M833">
            <v>10275.620000000001</v>
          </cell>
          <cell r="N833">
            <v>10129.415999999999</v>
          </cell>
          <cell r="O833">
            <v>10101.74</v>
          </cell>
        </row>
        <row r="834">
          <cell r="A834">
            <v>21687.040000000001</v>
          </cell>
          <cell r="B834">
            <v>15575.226000000001</v>
          </cell>
          <cell r="C834">
            <v>13222.39</v>
          </cell>
          <cell r="D834">
            <v>13061.89</v>
          </cell>
          <cell r="E834">
            <v>13061.89</v>
          </cell>
          <cell r="F834">
            <v>10821.156000000001</v>
          </cell>
          <cell r="G834">
            <v>10791.59</v>
          </cell>
          <cell r="H834">
            <v>10791.59</v>
          </cell>
          <cell r="I834">
            <v>10791.59</v>
          </cell>
          <cell r="J834">
            <v>10821.156000000001</v>
          </cell>
          <cell r="K834">
            <v>10791.59</v>
          </cell>
          <cell r="L834">
            <v>10791.59</v>
          </cell>
          <cell r="M834">
            <v>10275.620000000001</v>
          </cell>
          <cell r="N834">
            <v>10129.415999999999</v>
          </cell>
          <cell r="O834">
            <v>10101.74</v>
          </cell>
        </row>
        <row r="835">
          <cell r="A835">
            <v>21687.040000000001</v>
          </cell>
          <cell r="B835">
            <v>15575.226000000001</v>
          </cell>
          <cell r="C835">
            <v>13222.39</v>
          </cell>
          <cell r="D835">
            <v>13061.89</v>
          </cell>
          <cell r="E835">
            <v>13061.89</v>
          </cell>
          <cell r="F835">
            <v>10821.156000000001</v>
          </cell>
          <cell r="G835">
            <v>10791.59</v>
          </cell>
          <cell r="H835">
            <v>10791.59</v>
          </cell>
          <cell r="I835">
            <v>10791.59</v>
          </cell>
          <cell r="J835">
            <v>10821.156000000001</v>
          </cell>
          <cell r="K835">
            <v>10791.59</v>
          </cell>
          <cell r="L835">
            <v>10791.59</v>
          </cell>
          <cell r="M835">
            <v>10275.620000000001</v>
          </cell>
          <cell r="N835">
            <v>10129.415999999999</v>
          </cell>
          <cell r="O835">
            <v>10101.74</v>
          </cell>
        </row>
        <row r="836">
          <cell r="A836">
            <v>21687.040000000001</v>
          </cell>
          <cell r="B836">
            <v>15575.226000000001</v>
          </cell>
          <cell r="C836">
            <v>13222.39</v>
          </cell>
          <cell r="D836">
            <v>13061.89</v>
          </cell>
          <cell r="E836">
            <v>13061.89</v>
          </cell>
          <cell r="F836">
            <v>10821.156000000001</v>
          </cell>
          <cell r="G836">
            <v>10791.59</v>
          </cell>
          <cell r="H836">
            <v>10791.59</v>
          </cell>
          <cell r="I836">
            <v>10791.59</v>
          </cell>
          <cell r="J836">
            <v>10821.156000000001</v>
          </cell>
          <cell r="K836">
            <v>10791.59</v>
          </cell>
          <cell r="L836">
            <v>10791.59</v>
          </cell>
          <cell r="M836">
            <v>10275.620000000001</v>
          </cell>
          <cell r="N836">
            <v>10129.415999999999</v>
          </cell>
          <cell r="O836">
            <v>10101.74</v>
          </cell>
        </row>
        <row r="837">
          <cell r="A837">
            <v>21687.040000000001</v>
          </cell>
          <cell r="B837">
            <v>15575.226000000001</v>
          </cell>
          <cell r="C837">
            <v>13222.39</v>
          </cell>
          <cell r="D837">
            <v>13061.89</v>
          </cell>
          <cell r="E837">
            <v>13061.89</v>
          </cell>
          <cell r="F837">
            <v>10821.156000000001</v>
          </cell>
          <cell r="G837">
            <v>10791.59</v>
          </cell>
          <cell r="H837">
            <v>10791.59</v>
          </cell>
          <cell r="I837">
            <v>10791.59</v>
          </cell>
          <cell r="J837">
            <v>10821.156000000001</v>
          </cell>
          <cell r="K837">
            <v>10791.59</v>
          </cell>
          <cell r="L837">
            <v>10791.59</v>
          </cell>
          <cell r="M837">
            <v>10275.620000000001</v>
          </cell>
          <cell r="N837">
            <v>10129.415999999999</v>
          </cell>
          <cell r="O837">
            <v>10101.74</v>
          </cell>
        </row>
        <row r="838">
          <cell r="A838">
            <v>21687.040000000001</v>
          </cell>
          <cell r="B838">
            <v>15575.226000000001</v>
          </cell>
          <cell r="C838">
            <v>13222.39</v>
          </cell>
          <cell r="D838">
            <v>13061.89</v>
          </cell>
          <cell r="E838">
            <v>13061.89</v>
          </cell>
          <cell r="F838">
            <v>10821.156000000001</v>
          </cell>
          <cell r="G838">
            <v>10791.59</v>
          </cell>
          <cell r="H838">
            <v>10791.59</v>
          </cell>
          <cell r="I838">
            <v>10791.59</v>
          </cell>
          <cell r="J838">
            <v>10821.156000000001</v>
          </cell>
          <cell r="K838">
            <v>10791.59</v>
          </cell>
          <cell r="L838">
            <v>10791.59</v>
          </cell>
          <cell r="M838">
            <v>10275.620000000001</v>
          </cell>
          <cell r="N838">
            <v>10129.415999999999</v>
          </cell>
          <cell r="O838">
            <v>10101.74</v>
          </cell>
        </row>
        <row r="839">
          <cell r="A839">
            <v>21687.040000000001</v>
          </cell>
          <cell r="B839">
            <v>15575.226000000001</v>
          </cell>
          <cell r="C839">
            <v>13222.39</v>
          </cell>
          <cell r="D839">
            <v>13061.89</v>
          </cell>
          <cell r="E839">
            <v>13061.89</v>
          </cell>
          <cell r="F839">
            <v>10821.156000000001</v>
          </cell>
          <cell r="G839">
            <v>10791.59</v>
          </cell>
          <cell r="H839">
            <v>10791.59</v>
          </cell>
          <cell r="I839">
            <v>10791.59</v>
          </cell>
          <cell r="J839">
            <v>10821.156000000001</v>
          </cell>
          <cell r="K839">
            <v>10791.59</v>
          </cell>
          <cell r="L839">
            <v>10791.59</v>
          </cell>
          <cell r="M839">
            <v>10275.620000000001</v>
          </cell>
          <cell r="N839">
            <v>10129.415999999999</v>
          </cell>
          <cell r="O839">
            <v>10101.74</v>
          </cell>
        </row>
        <row r="840">
          <cell r="A840">
            <v>21687.040000000001</v>
          </cell>
          <cell r="B840">
            <v>15575.226000000001</v>
          </cell>
          <cell r="C840">
            <v>13222.39</v>
          </cell>
          <cell r="D840">
            <v>13061.89</v>
          </cell>
          <cell r="E840">
            <v>13061.89</v>
          </cell>
          <cell r="F840">
            <v>10821.156000000001</v>
          </cell>
          <cell r="G840">
            <v>10791.59</v>
          </cell>
          <cell r="H840">
            <v>10791.59</v>
          </cell>
          <cell r="I840">
            <v>10791.59</v>
          </cell>
          <cell r="J840">
            <v>10821.156000000001</v>
          </cell>
          <cell r="K840">
            <v>10791.59</v>
          </cell>
          <cell r="L840">
            <v>10791.59</v>
          </cell>
          <cell r="M840">
            <v>10275.620000000001</v>
          </cell>
          <cell r="N840">
            <v>10129.415999999999</v>
          </cell>
          <cell r="O840">
            <v>10101.74</v>
          </cell>
        </row>
        <row r="841">
          <cell r="A841">
            <v>21687.040000000001</v>
          </cell>
          <cell r="B841">
            <v>15575.226000000001</v>
          </cell>
          <cell r="C841">
            <v>13222.39</v>
          </cell>
          <cell r="D841">
            <v>13061.89</v>
          </cell>
          <cell r="E841">
            <v>13061.89</v>
          </cell>
          <cell r="F841">
            <v>10821.156000000001</v>
          </cell>
          <cell r="G841">
            <v>10791.59</v>
          </cell>
          <cell r="H841">
            <v>10791.59</v>
          </cell>
          <cell r="I841">
            <v>10791.59</v>
          </cell>
          <cell r="J841">
            <v>10821.156000000001</v>
          </cell>
          <cell r="K841">
            <v>10791.59</v>
          </cell>
          <cell r="L841">
            <v>10791.59</v>
          </cell>
          <cell r="M841">
            <v>10275.620000000001</v>
          </cell>
          <cell r="N841">
            <v>10129.415999999999</v>
          </cell>
          <cell r="O841">
            <v>10101.74</v>
          </cell>
        </row>
        <row r="842">
          <cell r="A842">
            <v>21687.040000000001</v>
          </cell>
          <cell r="B842">
            <v>15575.226000000001</v>
          </cell>
          <cell r="C842">
            <v>13222.39</v>
          </cell>
          <cell r="D842">
            <v>13061.89</v>
          </cell>
          <cell r="E842">
            <v>13061.89</v>
          </cell>
          <cell r="F842">
            <v>10821.156000000001</v>
          </cell>
          <cell r="G842">
            <v>10791.59</v>
          </cell>
          <cell r="H842">
            <v>10791.59</v>
          </cell>
          <cell r="I842">
            <v>10791.59</v>
          </cell>
          <cell r="J842">
            <v>10821.156000000001</v>
          </cell>
          <cell r="K842">
            <v>10791.59</v>
          </cell>
          <cell r="L842">
            <v>10791.59</v>
          </cell>
          <cell r="M842">
            <v>10275.620000000001</v>
          </cell>
          <cell r="N842">
            <v>10129.415999999999</v>
          </cell>
          <cell r="O842">
            <v>10101.74</v>
          </cell>
        </row>
        <row r="843">
          <cell r="A843">
            <v>21687.040000000001</v>
          </cell>
          <cell r="B843">
            <v>15575.226000000001</v>
          </cell>
          <cell r="C843">
            <v>13222.39</v>
          </cell>
          <cell r="D843">
            <v>13061.89</v>
          </cell>
          <cell r="E843">
            <v>13061.89</v>
          </cell>
          <cell r="F843">
            <v>10821.156000000001</v>
          </cell>
          <cell r="G843">
            <v>10791.59</v>
          </cell>
          <cell r="H843">
            <v>10791.59</v>
          </cell>
          <cell r="I843">
            <v>10791.59</v>
          </cell>
          <cell r="J843">
            <v>10821.156000000001</v>
          </cell>
          <cell r="K843">
            <v>10791.59</v>
          </cell>
          <cell r="L843">
            <v>10791.59</v>
          </cell>
          <cell r="M843">
            <v>10275.620000000001</v>
          </cell>
          <cell r="N843">
            <v>10129.415999999999</v>
          </cell>
          <cell r="O843">
            <v>10101.74</v>
          </cell>
        </row>
        <row r="844">
          <cell r="A844">
            <v>21687.040000000001</v>
          </cell>
          <cell r="B844">
            <v>15575.226000000001</v>
          </cell>
          <cell r="C844">
            <v>13222.39</v>
          </cell>
          <cell r="D844">
            <v>13061.89</v>
          </cell>
          <cell r="E844">
            <v>13061.89</v>
          </cell>
          <cell r="F844">
            <v>10821.156000000001</v>
          </cell>
          <cell r="G844">
            <v>10791.59</v>
          </cell>
          <cell r="H844">
            <v>10791.59</v>
          </cell>
          <cell r="I844">
            <v>10791.59</v>
          </cell>
          <cell r="J844">
            <v>10821.156000000001</v>
          </cell>
          <cell r="K844">
            <v>10791.59</v>
          </cell>
          <cell r="L844">
            <v>10791.59</v>
          </cell>
          <cell r="M844">
            <v>10275.620000000001</v>
          </cell>
          <cell r="N844">
            <v>10129.415999999999</v>
          </cell>
          <cell r="O844">
            <v>10101.74</v>
          </cell>
        </row>
        <row r="845">
          <cell r="A845">
            <v>21687.040000000001</v>
          </cell>
          <cell r="B845">
            <v>15575.226000000001</v>
          </cell>
          <cell r="C845">
            <v>13222.39</v>
          </cell>
          <cell r="D845">
            <v>13061.89</v>
          </cell>
          <cell r="E845">
            <v>13061.89</v>
          </cell>
          <cell r="F845">
            <v>10821.156000000001</v>
          </cell>
          <cell r="G845">
            <v>10791.59</v>
          </cell>
          <cell r="H845">
            <v>10791.59</v>
          </cell>
          <cell r="I845">
            <v>10791.59</v>
          </cell>
          <cell r="J845">
            <v>10821.156000000001</v>
          </cell>
          <cell r="K845">
            <v>10791.59</v>
          </cell>
          <cell r="L845">
            <v>10791.59</v>
          </cell>
          <cell r="M845">
            <v>10275.620000000001</v>
          </cell>
          <cell r="N845">
            <v>10129.415999999999</v>
          </cell>
          <cell r="O845">
            <v>10101.74</v>
          </cell>
        </row>
        <row r="846">
          <cell r="A846">
            <v>21687.040000000001</v>
          </cell>
          <cell r="B846">
            <v>15575.226000000001</v>
          </cell>
          <cell r="C846">
            <v>13222.39</v>
          </cell>
          <cell r="D846">
            <v>13061.89</v>
          </cell>
          <cell r="E846">
            <v>13061.89</v>
          </cell>
          <cell r="F846">
            <v>10821.156000000001</v>
          </cell>
          <cell r="G846">
            <v>10791.59</v>
          </cell>
          <cell r="H846">
            <v>10791.59</v>
          </cell>
          <cell r="I846">
            <v>10791.59</v>
          </cell>
          <cell r="J846">
            <v>10821.156000000001</v>
          </cell>
          <cell r="K846">
            <v>10791.59</v>
          </cell>
          <cell r="L846">
            <v>10791.59</v>
          </cell>
          <cell r="M846">
            <v>10275.620000000001</v>
          </cell>
          <cell r="N846">
            <v>10129.415999999999</v>
          </cell>
          <cell r="O846">
            <v>10101.74</v>
          </cell>
        </row>
        <row r="847">
          <cell r="A847">
            <v>21687.040000000001</v>
          </cell>
          <cell r="B847">
            <v>15575.226000000001</v>
          </cell>
          <cell r="C847">
            <v>13222.39</v>
          </cell>
          <cell r="D847">
            <v>13061.89</v>
          </cell>
          <cell r="E847">
            <v>13061.89</v>
          </cell>
          <cell r="F847">
            <v>10821.156000000001</v>
          </cell>
          <cell r="G847">
            <v>10791.59</v>
          </cell>
          <cell r="H847">
            <v>10791.59</v>
          </cell>
          <cell r="I847">
            <v>10791.59</v>
          </cell>
          <cell r="J847">
            <v>10821.156000000001</v>
          </cell>
          <cell r="K847">
            <v>10791.59</v>
          </cell>
          <cell r="L847">
            <v>10791.59</v>
          </cell>
          <cell r="M847">
            <v>10275.620000000001</v>
          </cell>
          <cell r="N847">
            <v>10129.415999999999</v>
          </cell>
          <cell r="O847">
            <v>10101.74</v>
          </cell>
        </row>
        <row r="848">
          <cell r="A848">
            <v>21687.040000000001</v>
          </cell>
          <cell r="B848">
            <v>15575.226000000001</v>
          </cell>
          <cell r="C848">
            <v>13222.39</v>
          </cell>
          <cell r="D848">
            <v>13061.89</v>
          </cell>
          <cell r="E848">
            <v>13061.89</v>
          </cell>
          <cell r="F848">
            <v>10821.156000000001</v>
          </cell>
          <cell r="G848">
            <v>10791.59</v>
          </cell>
          <cell r="H848">
            <v>10791.59</v>
          </cell>
          <cell r="I848">
            <v>10791.59</v>
          </cell>
          <cell r="J848">
            <v>10821.156000000001</v>
          </cell>
          <cell r="K848">
            <v>10791.59</v>
          </cell>
          <cell r="L848">
            <v>10791.59</v>
          </cell>
          <cell r="M848">
            <v>10275.620000000001</v>
          </cell>
          <cell r="N848">
            <v>10129.415999999999</v>
          </cell>
          <cell r="O848">
            <v>10101.74</v>
          </cell>
        </row>
        <row r="849">
          <cell r="A849">
            <v>21687.040000000001</v>
          </cell>
          <cell r="B849">
            <v>15575.226000000001</v>
          </cell>
          <cell r="C849">
            <v>13222.39</v>
          </cell>
          <cell r="D849">
            <v>13061.89</v>
          </cell>
          <cell r="E849">
            <v>13061.89</v>
          </cell>
          <cell r="F849">
            <v>10821.156000000001</v>
          </cell>
          <cell r="G849">
            <v>10791.59</v>
          </cell>
          <cell r="H849">
            <v>10791.59</v>
          </cell>
          <cell r="I849">
            <v>10791.59</v>
          </cell>
          <cell r="J849">
            <v>10821.156000000001</v>
          </cell>
          <cell r="K849">
            <v>10791.59</v>
          </cell>
          <cell r="L849">
            <v>10791.59</v>
          </cell>
          <cell r="M849">
            <v>10275.620000000001</v>
          </cell>
          <cell r="N849">
            <v>10129.415999999999</v>
          </cell>
          <cell r="O849">
            <v>10101.74</v>
          </cell>
        </row>
        <row r="850">
          <cell r="A850">
            <v>21687.040000000001</v>
          </cell>
          <cell r="B850">
            <v>15575.226000000001</v>
          </cell>
          <cell r="C850">
            <v>13222.39</v>
          </cell>
          <cell r="D850">
            <v>13061.89</v>
          </cell>
          <cell r="E850">
            <v>13061.89</v>
          </cell>
          <cell r="F850">
            <v>10821.156000000001</v>
          </cell>
          <cell r="G850">
            <v>10791.59</v>
          </cell>
          <cell r="H850">
            <v>10791.59</v>
          </cell>
          <cell r="I850">
            <v>10791.59</v>
          </cell>
          <cell r="J850">
            <v>10821.156000000001</v>
          </cell>
          <cell r="K850">
            <v>10791.59</v>
          </cell>
          <cell r="L850">
            <v>10791.59</v>
          </cell>
          <cell r="M850">
            <v>10275.620000000001</v>
          </cell>
          <cell r="N850">
            <v>10129.415999999999</v>
          </cell>
          <cell r="O850">
            <v>10101.74</v>
          </cell>
        </row>
        <row r="851">
          <cell r="A851">
            <v>21687.040000000001</v>
          </cell>
          <cell r="B851">
            <v>15575.226000000001</v>
          </cell>
          <cell r="C851">
            <v>13222.39</v>
          </cell>
          <cell r="D851">
            <v>13061.89</v>
          </cell>
          <cell r="E851">
            <v>13061.89</v>
          </cell>
          <cell r="F851">
            <v>10821.156000000001</v>
          </cell>
          <cell r="G851">
            <v>10791.59</v>
          </cell>
          <cell r="H851">
            <v>10791.59</v>
          </cell>
          <cell r="I851">
            <v>10791.59</v>
          </cell>
          <cell r="J851">
            <v>10821.156000000001</v>
          </cell>
          <cell r="K851">
            <v>10791.59</v>
          </cell>
          <cell r="L851">
            <v>10791.59</v>
          </cell>
          <cell r="M851">
            <v>10275.620000000001</v>
          </cell>
          <cell r="N851">
            <v>10129.415999999999</v>
          </cell>
          <cell r="O851">
            <v>10101.74</v>
          </cell>
        </row>
        <row r="852">
          <cell r="A852">
            <v>21687.040000000001</v>
          </cell>
          <cell r="B852">
            <v>15575.226000000001</v>
          </cell>
          <cell r="C852">
            <v>13222.39</v>
          </cell>
          <cell r="D852">
            <v>13061.89</v>
          </cell>
          <cell r="E852">
            <v>13061.89</v>
          </cell>
          <cell r="F852">
            <v>10821.156000000001</v>
          </cell>
          <cell r="G852">
            <v>10791.59</v>
          </cell>
          <cell r="H852">
            <v>10791.59</v>
          </cell>
          <cell r="I852">
            <v>10791.59</v>
          </cell>
          <cell r="J852">
            <v>10821.156000000001</v>
          </cell>
          <cell r="K852">
            <v>10791.59</v>
          </cell>
          <cell r="L852">
            <v>10791.59</v>
          </cell>
          <cell r="M852">
            <v>10275.620000000001</v>
          </cell>
          <cell r="N852">
            <v>10129.415999999999</v>
          </cell>
          <cell r="O852">
            <v>10101.74</v>
          </cell>
        </row>
        <row r="853">
          <cell r="A853">
            <v>21687.040000000001</v>
          </cell>
          <cell r="B853">
            <v>15575.226000000001</v>
          </cell>
          <cell r="C853">
            <v>13222.39</v>
          </cell>
          <cell r="D853">
            <v>13061.89</v>
          </cell>
          <cell r="E853">
            <v>13061.89</v>
          </cell>
          <cell r="F853">
            <v>10821.156000000001</v>
          </cell>
          <cell r="G853">
            <v>10791.59</v>
          </cell>
          <cell r="H853">
            <v>10791.59</v>
          </cell>
          <cell r="I853">
            <v>10791.59</v>
          </cell>
          <cell r="J853">
            <v>10821.156000000001</v>
          </cell>
          <cell r="K853">
            <v>10791.59</v>
          </cell>
          <cell r="L853">
            <v>10791.59</v>
          </cell>
          <cell r="M853">
            <v>10275.620000000001</v>
          </cell>
          <cell r="N853">
            <v>10129.415999999999</v>
          </cell>
          <cell r="O853">
            <v>10101.74</v>
          </cell>
        </row>
        <row r="854">
          <cell r="A854">
            <v>21687.040000000001</v>
          </cell>
          <cell r="B854">
            <v>15575.226000000001</v>
          </cell>
          <cell r="C854">
            <v>13222.39</v>
          </cell>
          <cell r="D854">
            <v>13061.89</v>
          </cell>
          <cell r="E854">
            <v>13061.89</v>
          </cell>
          <cell r="F854">
            <v>10821.156000000001</v>
          </cell>
          <cell r="G854">
            <v>10791.59</v>
          </cell>
          <cell r="H854">
            <v>10791.59</v>
          </cell>
          <cell r="I854">
            <v>10791.59</v>
          </cell>
          <cell r="J854">
            <v>10821.156000000001</v>
          </cell>
          <cell r="K854">
            <v>10791.59</v>
          </cell>
          <cell r="L854">
            <v>10791.59</v>
          </cell>
          <cell r="M854">
            <v>10275.620000000001</v>
          </cell>
          <cell r="N854">
            <v>10129.415999999999</v>
          </cell>
          <cell r="O854">
            <v>10101.74</v>
          </cell>
        </row>
        <row r="855">
          <cell r="A855">
            <v>21687.040000000001</v>
          </cell>
          <cell r="B855">
            <v>15575.226000000001</v>
          </cell>
          <cell r="C855">
            <v>13222.39</v>
          </cell>
          <cell r="D855">
            <v>13061.89</v>
          </cell>
          <cell r="E855">
            <v>13061.89</v>
          </cell>
          <cell r="F855">
            <v>10821.156000000001</v>
          </cell>
          <cell r="G855">
            <v>10791.59</v>
          </cell>
          <cell r="H855">
            <v>10791.59</v>
          </cell>
          <cell r="I855">
            <v>10791.59</v>
          </cell>
          <cell r="J855">
            <v>10821.156000000001</v>
          </cell>
          <cell r="K855">
            <v>10791.59</v>
          </cell>
          <cell r="L855">
            <v>10791.59</v>
          </cell>
          <cell r="M855">
            <v>10275.620000000001</v>
          </cell>
          <cell r="N855">
            <v>10129.415999999999</v>
          </cell>
          <cell r="O855">
            <v>10101.74</v>
          </cell>
        </row>
        <row r="856">
          <cell r="A856">
            <v>21687.040000000001</v>
          </cell>
          <cell r="B856">
            <v>15575.226000000001</v>
          </cell>
          <cell r="C856">
            <v>13222.39</v>
          </cell>
          <cell r="D856">
            <v>13061.89</v>
          </cell>
          <cell r="E856">
            <v>13061.89</v>
          </cell>
          <cell r="F856">
            <v>10821.156000000001</v>
          </cell>
          <cell r="G856">
            <v>10791.59</v>
          </cell>
          <cell r="H856">
            <v>10791.59</v>
          </cell>
          <cell r="I856">
            <v>10791.59</v>
          </cell>
          <cell r="J856">
            <v>10821.156000000001</v>
          </cell>
          <cell r="K856">
            <v>10791.59</v>
          </cell>
          <cell r="L856">
            <v>10791.59</v>
          </cell>
          <cell r="M856">
            <v>10275.620000000001</v>
          </cell>
          <cell r="N856">
            <v>10129.415999999999</v>
          </cell>
          <cell r="O856">
            <v>10101.74</v>
          </cell>
        </row>
        <row r="857">
          <cell r="A857">
            <v>21687.040000000001</v>
          </cell>
          <cell r="B857">
            <v>15575.226000000001</v>
          </cell>
          <cell r="C857">
            <v>13222.39</v>
          </cell>
          <cell r="D857">
            <v>13061.89</v>
          </cell>
          <cell r="E857">
            <v>13061.89</v>
          </cell>
          <cell r="F857">
            <v>10821.156000000001</v>
          </cell>
          <cell r="G857">
            <v>10791.59</v>
          </cell>
          <cell r="H857">
            <v>10791.59</v>
          </cell>
          <cell r="I857">
            <v>10791.59</v>
          </cell>
          <cell r="J857">
            <v>10821.156000000001</v>
          </cell>
          <cell r="K857">
            <v>10791.59</v>
          </cell>
          <cell r="L857">
            <v>10791.59</v>
          </cell>
          <cell r="M857">
            <v>10275.620000000001</v>
          </cell>
          <cell r="N857">
            <v>10129.415999999999</v>
          </cell>
          <cell r="O857">
            <v>10101.74</v>
          </cell>
        </row>
        <row r="858">
          <cell r="A858">
            <v>21687.040000000001</v>
          </cell>
          <cell r="B858">
            <v>15575.226000000001</v>
          </cell>
          <cell r="C858">
            <v>13222.39</v>
          </cell>
          <cell r="D858">
            <v>13061.89</v>
          </cell>
          <cell r="E858">
            <v>13061.89</v>
          </cell>
          <cell r="F858">
            <v>10821.156000000001</v>
          </cell>
          <cell r="G858">
            <v>10791.59</v>
          </cell>
          <cell r="H858">
            <v>10791.59</v>
          </cell>
          <cell r="I858">
            <v>10791.59</v>
          </cell>
          <cell r="J858">
            <v>10821.156000000001</v>
          </cell>
          <cell r="K858">
            <v>10791.59</v>
          </cell>
          <cell r="L858">
            <v>10791.59</v>
          </cell>
          <cell r="M858">
            <v>10275.620000000001</v>
          </cell>
          <cell r="N858">
            <v>10129.415999999999</v>
          </cell>
          <cell r="O858">
            <v>10101.74</v>
          </cell>
        </row>
        <row r="859">
          <cell r="A859">
            <v>21687.040000000001</v>
          </cell>
          <cell r="B859">
            <v>15575.226000000001</v>
          </cell>
          <cell r="C859">
            <v>13222.39</v>
          </cell>
          <cell r="D859">
            <v>13061.89</v>
          </cell>
          <cell r="E859">
            <v>13061.89</v>
          </cell>
          <cell r="F859">
            <v>10821.156000000001</v>
          </cell>
          <cell r="G859">
            <v>10791.59</v>
          </cell>
          <cell r="H859">
            <v>10791.59</v>
          </cell>
          <cell r="I859">
            <v>10791.59</v>
          </cell>
          <cell r="J859">
            <v>10821.156000000001</v>
          </cell>
          <cell r="K859">
            <v>10791.59</v>
          </cell>
          <cell r="L859">
            <v>10791.59</v>
          </cell>
          <cell r="M859">
            <v>10275.620000000001</v>
          </cell>
          <cell r="N859">
            <v>10129.415999999999</v>
          </cell>
          <cell r="O859">
            <v>10101.74</v>
          </cell>
        </row>
        <row r="860">
          <cell r="A860">
            <v>21687.040000000001</v>
          </cell>
          <cell r="B860">
            <v>15575.226000000001</v>
          </cell>
          <cell r="C860">
            <v>13222.39</v>
          </cell>
          <cell r="D860">
            <v>13061.89</v>
          </cell>
          <cell r="E860">
            <v>13061.89</v>
          </cell>
          <cell r="F860">
            <v>10821.156000000001</v>
          </cell>
          <cell r="G860">
            <v>10791.59</v>
          </cell>
          <cell r="H860">
            <v>10791.59</v>
          </cell>
          <cell r="I860">
            <v>10791.59</v>
          </cell>
          <cell r="J860">
            <v>10821.156000000001</v>
          </cell>
          <cell r="K860">
            <v>10791.59</v>
          </cell>
          <cell r="L860">
            <v>10791.59</v>
          </cell>
          <cell r="M860">
            <v>10275.620000000001</v>
          </cell>
          <cell r="N860">
            <v>10129.415999999999</v>
          </cell>
          <cell r="O860">
            <v>10101.74</v>
          </cell>
        </row>
        <row r="861">
          <cell r="A861">
            <v>21687.040000000001</v>
          </cell>
          <cell r="B861">
            <v>15575.226000000001</v>
          </cell>
          <cell r="C861">
            <v>13222.39</v>
          </cell>
          <cell r="D861">
            <v>13061.89</v>
          </cell>
          <cell r="E861">
            <v>13061.89</v>
          </cell>
          <cell r="F861">
            <v>10821.156000000001</v>
          </cell>
          <cell r="G861">
            <v>10791.59</v>
          </cell>
          <cell r="H861">
            <v>10791.59</v>
          </cell>
          <cell r="I861">
            <v>10791.59</v>
          </cell>
          <cell r="J861">
            <v>10821.156000000001</v>
          </cell>
          <cell r="K861">
            <v>10791.59</v>
          </cell>
          <cell r="L861">
            <v>10791.59</v>
          </cell>
          <cell r="M861">
            <v>10275.620000000001</v>
          </cell>
          <cell r="N861">
            <v>10129.415999999999</v>
          </cell>
          <cell r="O861">
            <v>10101.74</v>
          </cell>
        </row>
        <row r="862">
          <cell r="A862">
            <v>21687.040000000001</v>
          </cell>
          <cell r="B862">
            <v>15575.226000000001</v>
          </cell>
          <cell r="C862">
            <v>13222.39</v>
          </cell>
          <cell r="D862">
            <v>13061.89</v>
          </cell>
          <cell r="E862">
            <v>13061.89</v>
          </cell>
          <cell r="F862">
            <v>10821.156000000001</v>
          </cell>
          <cell r="G862">
            <v>10791.59</v>
          </cell>
          <cell r="H862">
            <v>10791.59</v>
          </cell>
          <cell r="I862">
            <v>10791.59</v>
          </cell>
          <cell r="J862">
            <v>10821.156000000001</v>
          </cell>
          <cell r="K862">
            <v>10791.59</v>
          </cell>
          <cell r="L862">
            <v>10791.59</v>
          </cell>
          <cell r="M862">
            <v>10275.620000000001</v>
          </cell>
          <cell r="N862">
            <v>10129.415999999999</v>
          </cell>
          <cell r="O862">
            <v>10101.74</v>
          </cell>
        </row>
        <row r="863">
          <cell r="A863">
            <v>21687.040000000001</v>
          </cell>
          <cell r="B863">
            <v>15575.226000000001</v>
          </cell>
          <cell r="C863">
            <v>13222.39</v>
          </cell>
          <cell r="D863">
            <v>13061.89</v>
          </cell>
          <cell r="E863">
            <v>13061.89</v>
          </cell>
          <cell r="F863">
            <v>10821.156000000001</v>
          </cell>
          <cell r="G863">
            <v>10791.59</v>
          </cell>
          <cell r="H863">
            <v>10791.59</v>
          </cell>
          <cell r="I863">
            <v>10791.59</v>
          </cell>
          <cell r="J863">
            <v>10821.156000000001</v>
          </cell>
          <cell r="K863">
            <v>10791.59</v>
          </cell>
          <cell r="L863">
            <v>10791.59</v>
          </cell>
          <cell r="M863">
            <v>10275.620000000001</v>
          </cell>
          <cell r="N863">
            <v>10129.415999999999</v>
          </cell>
          <cell r="O863">
            <v>10101.74</v>
          </cell>
        </row>
        <row r="864">
          <cell r="A864">
            <v>21687.040000000001</v>
          </cell>
          <cell r="B864">
            <v>15575.226000000001</v>
          </cell>
          <cell r="C864">
            <v>13222.39</v>
          </cell>
          <cell r="D864">
            <v>13061.89</v>
          </cell>
          <cell r="E864">
            <v>13061.89</v>
          </cell>
          <cell r="F864">
            <v>10821.156000000001</v>
          </cell>
          <cell r="G864">
            <v>10791.59</v>
          </cell>
          <cell r="H864">
            <v>10791.59</v>
          </cell>
          <cell r="I864">
            <v>10791.59</v>
          </cell>
          <cell r="J864">
            <v>10821.156000000001</v>
          </cell>
          <cell r="K864">
            <v>10791.59</v>
          </cell>
          <cell r="L864">
            <v>10791.59</v>
          </cell>
          <cell r="M864">
            <v>10275.620000000001</v>
          </cell>
          <cell r="N864">
            <v>10129.415999999999</v>
          </cell>
          <cell r="O864">
            <v>10101.74</v>
          </cell>
        </row>
        <row r="865">
          <cell r="A865">
            <v>21687.040000000001</v>
          </cell>
          <cell r="B865">
            <v>15575.226000000001</v>
          </cell>
          <cell r="C865">
            <v>13222.39</v>
          </cell>
          <cell r="D865">
            <v>13061.89</v>
          </cell>
          <cell r="E865">
            <v>13061.89</v>
          </cell>
          <cell r="F865">
            <v>10821.156000000001</v>
          </cell>
          <cell r="G865">
            <v>10791.59</v>
          </cell>
          <cell r="H865">
            <v>10791.59</v>
          </cell>
          <cell r="I865">
            <v>10791.59</v>
          </cell>
          <cell r="J865">
            <v>10821.156000000001</v>
          </cell>
          <cell r="K865">
            <v>10791.59</v>
          </cell>
          <cell r="L865">
            <v>10791.59</v>
          </cell>
          <cell r="M865">
            <v>10275.620000000001</v>
          </cell>
          <cell r="N865">
            <v>10129.415999999999</v>
          </cell>
          <cell r="O865">
            <v>10101.74</v>
          </cell>
        </row>
        <row r="866">
          <cell r="A866">
            <v>21687.040000000001</v>
          </cell>
          <cell r="B866">
            <v>15575.226000000001</v>
          </cell>
          <cell r="C866">
            <v>13222.39</v>
          </cell>
          <cell r="D866">
            <v>13061.89</v>
          </cell>
          <cell r="E866">
            <v>13061.89</v>
          </cell>
          <cell r="F866">
            <v>10821.156000000001</v>
          </cell>
          <cell r="G866">
            <v>10791.59</v>
          </cell>
          <cell r="H866">
            <v>10791.59</v>
          </cell>
          <cell r="I866">
            <v>10791.59</v>
          </cell>
          <cell r="J866">
            <v>10821.156000000001</v>
          </cell>
          <cell r="K866">
            <v>10791.59</v>
          </cell>
          <cell r="L866">
            <v>10791.59</v>
          </cell>
          <cell r="M866">
            <v>10275.620000000001</v>
          </cell>
          <cell r="N866">
            <v>10129.415999999999</v>
          </cell>
          <cell r="O866">
            <v>10101.74</v>
          </cell>
        </row>
        <row r="867">
          <cell r="A867">
            <v>21687.040000000001</v>
          </cell>
          <cell r="B867">
            <v>15575.226000000001</v>
          </cell>
          <cell r="C867">
            <v>13222.39</v>
          </cell>
          <cell r="D867">
            <v>13061.89</v>
          </cell>
          <cell r="E867">
            <v>13061.89</v>
          </cell>
          <cell r="F867">
            <v>10821.156000000001</v>
          </cell>
          <cell r="G867">
            <v>10791.59</v>
          </cell>
          <cell r="H867">
            <v>10791.59</v>
          </cell>
          <cell r="I867">
            <v>10791.59</v>
          </cell>
          <cell r="J867">
            <v>10821.156000000001</v>
          </cell>
          <cell r="K867">
            <v>10791.59</v>
          </cell>
          <cell r="L867">
            <v>10791.59</v>
          </cell>
          <cell r="M867">
            <v>10275.620000000001</v>
          </cell>
          <cell r="N867">
            <v>10129.415999999999</v>
          </cell>
          <cell r="O867">
            <v>10101.74</v>
          </cell>
        </row>
        <row r="868">
          <cell r="A868">
            <v>21687.040000000001</v>
          </cell>
          <cell r="B868">
            <v>15575.226000000001</v>
          </cell>
          <cell r="C868">
            <v>13222.39</v>
          </cell>
          <cell r="D868">
            <v>13061.89</v>
          </cell>
          <cell r="E868">
            <v>13061.89</v>
          </cell>
          <cell r="F868">
            <v>10821.156000000001</v>
          </cell>
          <cell r="G868">
            <v>10791.59</v>
          </cell>
          <cell r="H868">
            <v>10791.59</v>
          </cell>
          <cell r="I868">
            <v>10791.59</v>
          </cell>
          <cell r="J868">
            <v>10821.156000000001</v>
          </cell>
          <cell r="K868">
            <v>10791.59</v>
          </cell>
          <cell r="L868">
            <v>10791.59</v>
          </cell>
          <cell r="M868">
            <v>10275.620000000001</v>
          </cell>
          <cell r="N868">
            <v>10129.415999999999</v>
          </cell>
          <cell r="O868">
            <v>10101.74</v>
          </cell>
        </row>
        <row r="869">
          <cell r="A869">
            <v>21687.040000000001</v>
          </cell>
          <cell r="B869">
            <v>15575.226000000001</v>
          </cell>
          <cell r="C869">
            <v>13222.39</v>
          </cell>
          <cell r="D869">
            <v>13061.89</v>
          </cell>
          <cell r="E869">
            <v>13061.89</v>
          </cell>
          <cell r="F869">
            <v>10821.156000000001</v>
          </cell>
          <cell r="G869">
            <v>10791.59</v>
          </cell>
          <cell r="H869">
            <v>10791.59</v>
          </cell>
          <cell r="I869">
            <v>10791.59</v>
          </cell>
          <cell r="J869">
            <v>10821.156000000001</v>
          </cell>
          <cell r="K869">
            <v>10791.59</v>
          </cell>
          <cell r="L869">
            <v>10791.59</v>
          </cell>
          <cell r="M869">
            <v>10275.620000000001</v>
          </cell>
          <cell r="N869">
            <v>10129.415999999999</v>
          </cell>
          <cell r="O869">
            <v>10101.74</v>
          </cell>
        </row>
        <row r="870">
          <cell r="A870">
            <v>21687.040000000001</v>
          </cell>
          <cell r="B870">
            <v>15575.226000000001</v>
          </cell>
          <cell r="C870">
            <v>13222.39</v>
          </cell>
          <cell r="D870">
            <v>13061.89</v>
          </cell>
          <cell r="E870">
            <v>13061.89</v>
          </cell>
          <cell r="F870">
            <v>10821.156000000001</v>
          </cell>
          <cell r="G870">
            <v>10791.59</v>
          </cell>
          <cell r="H870">
            <v>10791.59</v>
          </cell>
          <cell r="I870">
            <v>10791.59</v>
          </cell>
          <cell r="J870">
            <v>10821.156000000001</v>
          </cell>
          <cell r="K870">
            <v>10791.59</v>
          </cell>
          <cell r="L870">
            <v>10791.59</v>
          </cell>
          <cell r="M870">
            <v>10275.620000000001</v>
          </cell>
          <cell r="N870">
            <v>10129.415999999999</v>
          </cell>
          <cell r="O870">
            <v>10101.74</v>
          </cell>
        </row>
        <row r="871">
          <cell r="A871">
            <v>21687.040000000001</v>
          </cell>
          <cell r="B871">
            <v>15575.226000000001</v>
          </cell>
          <cell r="C871">
            <v>13222.39</v>
          </cell>
          <cell r="D871">
            <v>13061.89</v>
          </cell>
          <cell r="E871">
            <v>13061.89</v>
          </cell>
          <cell r="F871">
            <v>10821.156000000001</v>
          </cell>
          <cell r="G871">
            <v>10791.59</v>
          </cell>
          <cell r="H871">
            <v>10791.59</v>
          </cell>
          <cell r="I871">
            <v>10791.59</v>
          </cell>
          <cell r="J871">
            <v>10821.156000000001</v>
          </cell>
          <cell r="K871">
            <v>10791.59</v>
          </cell>
          <cell r="L871">
            <v>10791.59</v>
          </cell>
          <cell r="M871">
            <v>10275.620000000001</v>
          </cell>
          <cell r="N871">
            <v>10129.415999999999</v>
          </cell>
          <cell r="O871">
            <v>10101.74</v>
          </cell>
        </row>
        <row r="872">
          <cell r="A872">
            <v>21687.040000000001</v>
          </cell>
          <cell r="B872">
            <v>15575.226000000001</v>
          </cell>
          <cell r="C872">
            <v>13222.39</v>
          </cell>
          <cell r="D872">
            <v>13061.89</v>
          </cell>
          <cell r="E872">
            <v>13061.89</v>
          </cell>
          <cell r="F872">
            <v>10821.156000000001</v>
          </cell>
          <cell r="G872">
            <v>10791.59</v>
          </cell>
          <cell r="H872">
            <v>10791.59</v>
          </cell>
          <cell r="I872">
            <v>10791.59</v>
          </cell>
          <cell r="J872">
            <v>10821.156000000001</v>
          </cell>
          <cell r="K872">
            <v>10791.59</v>
          </cell>
          <cell r="L872">
            <v>10791.59</v>
          </cell>
          <cell r="M872">
            <v>10275.620000000001</v>
          </cell>
          <cell r="N872">
            <v>10129.415999999999</v>
          </cell>
          <cell r="O872">
            <v>10101.74</v>
          </cell>
        </row>
        <row r="873">
          <cell r="A873">
            <v>21687.040000000001</v>
          </cell>
          <cell r="B873">
            <v>15575.226000000001</v>
          </cell>
          <cell r="C873">
            <v>13222.39</v>
          </cell>
          <cell r="D873">
            <v>13061.89</v>
          </cell>
          <cell r="E873">
            <v>13061.89</v>
          </cell>
          <cell r="F873">
            <v>10821.156000000001</v>
          </cell>
          <cell r="G873">
            <v>10791.59</v>
          </cell>
          <cell r="H873">
            <v>10791.59</v>
          </cell>
          <cell r="I873">
            <v>10791.59</v>
          </cell>
          <cell r="J873">
            <v>10821.156000000001</v>
          </cell>
          <cell r="K873">
            <v>10791.59</v>
          </cell>
          <cell r="L873">
            <v>10791.59</v>
          </cell>
          <cell r="M873">
            <v>10275.620000000001</v>
          </cell>
          <cell r="N873">
            <v>10129.415999999999</v>
          </cell>
          <cell r="O873">
            <v>10101.74</v>
          </cell>
        </row>
        <row r="874">
          <cell r="A874">
            <v>21687.040000000001</v>
          </cell>
          <cell r="B874">
            <v>15575.226000000001</v>
          </cell>
          <cell r="C874">
            <v>13222.39</v>
          </cell>
          <cell r="D874">
            <v>13061.89</v>
          </cell>
          <cell r="E874">
            <v>13061.89</v>
          </cell>
          <cell r="F874">
            <v>10821.156000000001</v>
          </cell>
          <cell r="G874">
            <v>10791.59</v>
          </cell>
          <cell r="H874">
            <v>10791.59</v>
          </cell>
          <cell r="I874">
            <v>10791.59</v>
          </cell>
          <cell r="J874">
            <v>10821.156000000001</v>
          </cell>
          <cell r="K874">
            <v>10791.59</v>
          </cell>
          <cell r="L874">
            <v>10791.59</v>
          </cell>
          <cell r="M874">
            <v>10275.620000000001</v>
          </cell>
          <cell r="N874">
            <v>10129.415999999999</v>
          </cell>
          <cell r="O874">
            <v>10101.74</v>
          </cell>
        </row>
        <row r="875">
          <cell r="A875">
            <v>21687.040000000001</v>
          </cell>
          <cell r="B875">
            <v>15575.226000000001</v>
          </cell>
          <cell r="C875">
            <v>13222.39</v>
          </cell>
          <cell r="D875">
            <v>13061.89</v>
          </cell>
          <cell r="E875">
            <v>13061.89</v>
          </cell>
          <cell r="F875">
            <v>10821.156000000001</v>
          </cell>
          <cell r="G875">
            <v>10791.59</v>
          </cell>
          <cell r="H875">
            <v>10791.59</v>
          </cell>
          <cell r="I875">
            <v>10791.59</v>
          </cell>
          <cell r="J875">
            <v>10821.156000000001</v>
          </cell>
          <cell r="K875">
            <v>10791.59</v>
          </cell>
          <cell r="L875">
            <v>10791.59</v>
          </cell>
          <cell r="M875">
            <v>10275.620000000001</v>
          </cell>
          <cell r="N875">
            <v>10129.415999999999</v>
          </cell>
          <cell r="O875">
            <v>10101.74</v>
          </cell>
        </row>
        <row r="876">
          <cell r="A876">
            <v>21687.040000000001</v>
          </cell>
          <cell r="B876">
            <v>15575.226000000001</v>
          </cell>
          <cell r="C876">
            <v>13222.39</v>
          </cell>
          <cell r="D876">
            <v>13061.89</v>
          </cell>
          <cell r="E876">
            <v>13061.89</v>
          </cell>
          <cell r="F876">
            <v>10821.156000000001</v>
          </cell>
          <cell r="G876">
            <v>10791.59</v>
          </cell>
          <cell r="H876">
            <v>10791.59</v>
          </cell>
          <cell r="I876">
            <v>10791.59</v>
          </cell>
          <cell r="J876">
            <v>10821.156000000001</v>
          </cell>
          <cell r="K876">
            <v>10791.59</v>
          </cell>
          <cell r="L876">
            <v>10791.59</v>
          </cell>
          <cell r="M876">
            <v>10275.620000000001</v>
          </cell>
          <cell r="N876">
            <v>10129.415999999999</v>
          </cell>
          <cell r="O876">
            <v>10101.74</v>
          </cell>
        </row>
        <row r="877">
          <cell r="A877">
            <v>21687.040000000001</v>
          </cell>
          <cell r="B877">
            <v>15575.226000000001</v>
          </cell>
          <cell r="C877">
            <v>13222.39</v>
          </cell>
          <cell r="D877">
            <v>13061.89</v>
          </cell>
          <cell r="E877">
            <v>13061.89</v>
          </cell>
          <cell r="F877">
            <v>10821.156000000001</v>
          </cell>
          <cell r="G877">
            <v>10791.59</v>
          </cell>
          <cell r="H877">
            <v>10791.59</v>
          </cell>
          <cell r="I877">
            <v>10791.59</v>
          </cell>
          <cell r="J877">
            <v>10821.156000000001</v>
          </cell>
          <cell r="K877">
            <v>10791.59</v>
          </cell>
          <cell r="L877">
            <v>10791.59</v>
          </cell>
          <cell r="M877">
            <v>10275.620000000001</v>
          </cell>
          <cell r="N877">
            <v>10129.415999999999</v>
          </cell>
          <cell r="O877">
            <v>10101.74</v>
          </cell>
        </row>
        <row r="878">
          <cell r="A878">
            <v>21687.040000000001</v>
          </cell>
          <cell r="B878">
            <v>15575.226000000001</v>
          </cell>
          <cell r="C878">
            <v>13222.39</v>
          </cell>
          <cell r="D878">
            <v>13061.89</v>
          </cell>
          <cell r="E878">
            <v>13061.89</v>
          </cell>
          <cell r="F878">
            <v>10821.156000000001</v>
          </cell>
          <cell r="G878">
            <v>10791.59</v>
          </cell>
          <cell r="H878">
            <v>10791.59</v>
          </cell>
          <cell r="I878">
            <v>10791.59</v>
          </cell>
          <cell r="J878">
            <v>10821.156000000001</v>
          </cell>
          <cell r="K878">
            <v>10791.59</v>
          </cell>
          <cell r="L878">
            <v>10791.59</v>
          </cell>
          <cell r="M878">
            <v>10275.620000000001</v>
          </cell>
          <cell r="N878">
            <v>10129.415999999999</v>
          </cell>
          <cell r="O878">
            <v>10101.74</v>
          </cell>
        </row>
        <row r="879">
          <cell r="A879">
            <v>21687.040000000001</v>
          </cell>
          <cell r="B879">
            <v>15575.226000000001</v>
          </cell>
          <cell r="C879">
            <v>13222.39</v>
          </cell>
          <cell r="D879">
            <v>13061.89</v>
          </cell>
          <cell r="E879">
            <v>13061.89</v>
          </cell>
          <cell r="F879">
            <v>10821.156000000001</v>
          </cell>
          <cell r="G879">
            <v>10791.59</v>
          </cell>
          <cell r="H879">
            <v>10791.59</v>
          </cell>
          <cell r="I879">
            <v>10791.59</v>
          </cell>
          <cell r="J879">
            <v>10821.156000000001</v>
          </cell>
          <cell r="K879">
            <v>10791.59</v>
          </cell>
          <cell r="L879">
            <v>10791.59</v>
          </cell>
          <cell r="M879">
            <v>10275.620000000001</v>
          </cell>
          <cell r="N879">
            <v>10129.415999999999</v>
          </cell>
          <cell r="O879">
            <v>10101.74</v>
          </cell>
        </row>
        <row r="880">
          <cell r="A880">
            <v>21687.040000000001</v>
          </cell>
          <cell r="B880">
            <v>15575.226000000001</v>
          </cell>
          <cell r="C880">
            <v>13222.39</v>
          </cell>
          <cell r="D880">
            <v>13061.89</v>
          </cell>
          <cell r="E880">
            <v>13061.89</v>
          </cell>
          <cell r="F880">
            <v>10821.156000000001</v>
          </cell>
          <cell r="G880">
            <v>10791.59</v>
          </cell>
          <cell r="H880">
            <v>10791.59</v>
          </cell>
          <cell r="I880">
            <v>10791.59</v>
          </cell>
          <cell r="J880">
            <v>10821.156000000001</v>
          </cell>
          <cell r="K880">
            <v>10791.59</v>
          </cell>
          <cell r="L880">
            <v>10791.59</v>
          </cell>
          <cell r="M880">
            <v>10275.620000000001</v>
          </cell>
          <cell r="N880">
            <v>10129.415999999999</v>
          </cell>
          <cell r="O880">
            <v>10101.74</v>
          </cell>
        </row>
        <row r="881">
          <cell r="A881">
            <v>21687.040000000001</v>
          </cell>
          <cell r="B881">
            <v>15575.226000000001</v>
          </cell>
          <cell r="C881">
            <v>13222.39</v>
          </cell>
          <cell r="D881">
            <v>13061.89</v>
          </cell>
          <cell r="E881">
            <v>13061.89</v>
          </cell>
          <cell r="F881">
            <v>10821.156000000001</v>
          </cell>
          <cell r="G881">
            <v>10791.59</v>
          </cell>
          <cell r="H881">
            <v>10791.59</v>
          </cell>
          <cell r="I881">
            <v>10791.59</v>
          </cell>
          <cell r="J881">
            <v>10821.156000000001</v>
          </cell>
          <cell r="K881">
            <v>10791.59</v>
          </cell>
          <cell r="L881">
            <v>10791.59</v>
          </cell>
          <cell r="M881">
            <v>10275.620000000001</v>
          </cell>
          <cell r="N881">
            <v>10129.415999999999</v>
          </cell>
          <cell r="O881">
            <v>10101.74</v>
          </cell>
        </row>
        <row r="882">
          <cell r="A882">
            <v>21687.040000000001</v>
          </cell>
          <cell r="B882">
            <v>15575.226000000001</v>
          </cell>
          <cell r="C882">
            <v>13222.39</v>
          </cell>
          <cell r="D882">
            <v>13061.89</v>
          </cell>
          <cell r="E882">
            <v>13061.89</v>
          </cell>
          <cell r="F882">
            <v>10821.156000000001</v>
          </cell>
          <cell r="G882">
            <v>10791.59</v>
          </cell>
          <cell r="H882">
            <v>10791.59</v>
          </cell>
          <cell r="I882">
            <v>10791.59</v>
          </cell>
          <cell r="J882">
            <v>10821.156000000001</v>
          </cell>
          <cell r="K882">
            <v>10791.59</v>
          </cell>
          <cell r="L882">
            <v>10791.59</v>
          </cell>
          <cell r="M882">
            <v>10275.620000000001</v>
          </cell>
          <cell r="N882">
            <v>10129.415999999999</v>
          </cell>
          <cell r="O882">
            <v>10101.74</v>
          </cell>
        </row>
        <row r="883">
          <cell r="A883">
            <v>21687.040000000001</v>
          </cell>
          <cell r="B883">
            <v>15575.226000000001</v>
          </cell>
          <cell r="C883">
            <v>13222.39</v>
          </cell>
          <cell r="D883">
            <v>13061.89</v>
          </cell>
          <cell r="E883">
            <v>13061.89</v>
          </cell>
          <cell r="F883">
            <v>10821.156000000001</v>
          </cell>
          <cell r="G883">
            <v>10791.59</v>
          </cell>
          <cell r="H883">
            <v>10791.59</v>
          </cell>
          <cell r="I883">
            <v>10791.59</v>
          </cell>
          <cell r="J883">
            <v>10821.156000000001</v>
          </cell>
          <cell r="K883">
            <v>10791.59</v>
          </cell>
          <cell r="L883">
            <v>10791.59</v>
          </cell>
          <cell r="M883">
            <v>10275.620000000001</v>
          </cell>
          <cell r="N883">
            <v>10129.415999999999</v>
          </cell>
          <cell r="O883">
            <v>10101.74</v>
          </cell>
        </row>
        <row r="884">
          <cell r="A884">
            <v>21687.040000000001</v>
          </cell>
          <cell r="B884">
            <v>15575.226000000001</v>
          </cell>
          <cell r="C884">
            <v>13222.39</v>
          </cell>
          <cell r="D884">
            <v>13061.89</v>
          </cell>
          <cell r="E884">
            <v>13061.89</v>
          </cell>
          <cell r="F884">
            <v>10821.156000000001</v>
          </cell>
          <cell r="G884">
            <v>10791.59</v>
          </cell>
          <cell r="H884">
            <v>10791.59</v>
          </cell>
          <cell r="I884">
            <v>10791.59</v>
          </cell>
          <cell r="J884">
            <v>10821.156000000001</v>
          </cell>
          <cell r="K884">
            <v>10791.59</v>
          </cell>
          <cell r="L884">
            <v>10791.59</v>
          </cell>
          <cell r="M884">
            <v>10275.620000000001</v>
          </cell>
          <cell r="N884">
            <v>10129.415999999999</v>
          </cell>
          <cell r="O884">
            <v>10101.74</v>
          </cell>
        </row>
        <row r="885">
          <cell r="A885">
            <v>21687.040000000001</v>
          </cell>
          <cell r="B885">
            <v>15575.226000000001</v>
          </cell>
          <cell r="C885">
            <v>13222.39</v>
          </cell>
          <cell r="D885">
            <v>13061.89</v>
          </cell>
          <cell r="E885">
            <v>13061.89</v>
          </cell>
          <cell r="F885">
            <v>10821.156000000001</v>
          </cell>
          <cell r="G885">
            <v>10791.59</v>
          </cell>
          <cell r="H885">
            <v>10791.59</v>
          </cell>
          <cell r="I885">
            <v>10791.59</v>
          </cell>
          <cell r="J885">
            <v>10821.156000000001</v>
          </cell>
          <cell r="K885">
            <v>10791.59</v>
          </cell>
          <cell r="L885">
            <v>10791.59</v>
          </cell>
          <cell r="M885">
            <v>10275.620000000001</v>
          </cell>
          <cell r="N885">
            <v>10129.415999999999</v>
          </cell>
          <cell r="O885">
            <v>10101.74</v>
          </cell>
        </row>
        <row r="886">
          <cell r="A886">
            <v>21687.040000000001</v>
          </cell>
          <cell r="B886">
            <v>15575.226000000001</v>
          </cell>
          <cell r="C886">
            <v>13222.39</v>
          </cell>
          <cell r="D886">
            <v>13061.89</v>
          </cell>
          <cell r="E886">
            <v>13061.89</v>
          </cell>
          <cell r="F886">
            <v>10821.156000000001</v>
          </cell>
          <cell r="G886">
            <v>10791.59</v>
          </cell>
          <cell r="H886">
            <v>10791.59</v>
          </cell>
          <cell r="I886">
            <v>10791.59</v>
          </cell>
          <cell r="J886">
            <v>10821.156000000001</v>
          </cell>
          <cell r="K886">
            <v>10791.59</v>
          </cell>
          <cell r="L886">
            <v>10791.59</v>
          </cell>
          <cell r="M886">
            <v>10275.620000000001</v>
          </cell>
          <cell r="N886">
            <v>10129.415999999999</v>
          </cell>
          <cell r="O886">
            <v>10101.74</v>
          </cell>
        </row>
        <row r="887">
          <cell r="A887">
            <v>21687.040000000001</v>
          </cell>
          <cell r="B887">
            <v>15575.226000000001</v>
          </cell>
          <cell r="C887">
            <v>13222.39</v>
          </cell>
          <cell r="D887">
            <v>13061.89</v>
          </cell>
          <cell r="E887">
            <v>13061.89</v>
          </cell>
          <cell r="F887">
            <v>10821.156000000001</v>
          </cell>
          <cell r="G887">
            <v>10791.59</v>
          </cell>
          <cell r="H887">
            <v>10791.59</v>
          </cell>
          <cell r="I887">
            <v>10791.59</v>
          </cell>
          <cell r="J887">
            <v>10821.156000000001</v>
          </cell>
          <cell r="K887">
            <v>10791.59</v>
          </cell>
          <cell r="L887">
            <v>10791.59</v>
          </cell>
          <cell r="M887">
            <v>10275.620000000001</v>
          </cell>
          <cell r="N887">
            <v>10129.415999999999</v>
          </cell>
          <cell r="O887">
            <v>10101.74</v>
          </cell>
        </row>
        <row r="888">
          <cell r="A888">
            <v>21687.040000000001</v>
          </cell>
          <cell r="B888">
            <v>15575.226000000001</v>
          </cell>
          <cell r="C888">
            <v>13222.39</v>
          </cell>
          <cell r="D888">
            <v>13061.89</v>
          </cell>
          <cell r="E888">
            <v>13061.89</v>
          </cell>
          <cell r="F888">
            <v>10821.156000000001</v>
          </cell>
          <cell r="G888">
            <v>10791.59</v>
          </cell>
          <cell r="H888">
            <v>10791.59</v>
          </cell>
          <cell r="I888">
            <v>10791.59</v>
          </cell>
          <cell r="J888">
            <v>10821.156000000001</v>
          </cell>
          <cell r="K888">
            <v>10791.59</v>
          </cell>
          <cell r="L888">
            <v>10791.59</v>
          </cell>
          <cell r="M888">
            <v>10275.620000000001</v>
          </cell>
          <cell r="N888">
            <v>10129.415999999999</v>
          </cell>
          <cell r="O888">
            <v>10101.74</v>
          </cell>
        </row>
        <row r="889">
          <cell r="A889">
            <v>21687.040000000001</v>
          </cell>
          <cell r="B889">
            <v>15575.226000000001</v>
          </cell>
          <cell r="C889">
            <v>13222.39</v>
          </cell>
          <cell r="D889">
            <v>13061.89</v>
          </cell>
          <cell r="E889">
            <v>13061.89</v>
          </cell>
          <cell r="F889">
            <v>10821.156000000001</v>
          </cell>
          <cell r="G889">
            <v>10791.59</v>
          </cell>
          <cell r="H889">
            <v>10791.59</v>
          </cell>
          <cell r="I889">
            <v>10791.59</v>
          </cell>
          <cell r="J889">
            <v>10821.156000000001</v>
          </cell>
          <cell r="K889">
            <v>10791.59</v>
          </cell>
          <cell r="L889">
            <v>10791.59</v>
          </cell>
          <cell r="M889">
            <v>10275.620000000001</v>
          </cell>
          <cell r="N889">
            <v>10129.415999999999</v>
          </cell>
          <cell r="O889">
            <v>10101.74</v>
          </cell>
        </row>
        <row r="890">
          <cell r="A890">
            <v>21687.040000000001</v>
          </cell>
          <cell r="B890">
            <v>15575.226000000001</v>
          </cell>
          <cell r="C890">
            <v>13222.39</v>
          </cell>
          <cell r="D890">
            <v>13061.89</v>
          </cell>
          <cell r="E890">
            <v>13061.89</v>
          </cell>
          <cell r="F890">
            <v>10821.156000000001</v>
          </cell>
          <cell r="G890">
            <v>10791.59</v>
          </cell>
          <cell r="H890">
            <v>10791.59</v>
          </cell>
          <cell r="I890">
            <v>10791.59</v>
          </cell>
          <cell r="J890">
            <v>10821.156000000001</v>
          </cell>
          <cell r="K890">
            <v>10791.59</v>
          </cell>
          <cell r="L890">
            <v>10791.59</v>
          </cell>
          <cell r="M890">
            <v>10275.620000000001</v>
          </cell>
          <cell r="N890">
            <v>10129.415999999999</v>
          </cell>
          <cell r="O890">
            <v>10101.74</v>
          </cell>
        </row>
        <row r="891">
          <cell r="A891">
            <v>21687.040000000001</v>
          </cell>
          <cell r="B891">
            <v>15575.226000000001</v>
          </cell>
          <cell r="C891">
            <v>13222.39</v>
          </cell>
          <cell r="D891">
            <v>13061.89</v>
          </cell>
          <cell r="E891">
            <v>13061.89</v>
          </cell>
          <cell r="F891">
            <v>10821.156000000001</v>
          </cell>
          <cell r="G891">
            <v>10791.59</v>
          </cell>
          <cell r="H891">
            <v>10791.59</v>
          </cell>
          <cell r="I891">
            <v>10791.59</v>
          </cell>
          <cell r="J891">
            <v>10821.156000000001</v>
          </cell>
          <cell r="K891">
            <v>10791.59</v>
          </cell>
          <cell r="L891">
            <v>10791.59</v>
          </cell>
          <cell r="M891">
            <v>10275.620000000001</v>
          </cell>
          <cell r="N891">
            <v>10129.415999999999</v>
          </cell>
          <cell r="O891">
            <v>10101.74</v>
          </cell>
        </row>
        <row r="892">
          <cell r="A892">
            <v>21687.040000000001</v>
          </cell>
          <cell r="B892">
            <v>15575.226000000001</v>
          </cell>
          <cell r="C892">
            <v>13222.39</v>
          </cell>
          <cell r="D892">
            <v>13061.89</v>
          </cell>
          <cell r="E892">
            <v>13061.89</v>
          </cell>
          <cell r="F892">
            <v>10821.156000000001</v>
          </cell>
          <cell r="G892">
            <v>10791.59</v>
          </cell>
          <cell r="H892">
            <v>10791.59</v>
          </cell>
          <cell r="I892">
            <v>10791.59</v>
          </cell>
          <cell r="J892">
            <v>10821.156000000001</v>
          </cell>
          <cell r="K892">
            <v>10791.59</v>
          </cell>
          <cell r="L892">
            <v>10791.59</v>
          </cell>
          <cell r="M892">
            <v>10275.620000000001</v>
          </cell>
          <cell r="N892">
            <v>10129.415999999999</v>
          </cell>
          <cell r="O892">
            <v>10101.74</v>
          </cell>
        </row>
        <row r="893">
          <cell r="A893">
            <v>21687.040000000001</v>
          </cell>
          <cell r="B893">
            <v>15575.226000000001</v>
          </cell>
          <cell r="C893">
            <v>13222.39</v>
          </cell>
          <cell r="D893">
            <v>13061.89</v>
          </cell>
          <cell r="E893">
            <v>13061.89</v>
          </cell>
          <cell r="F893">
            <v>10821.156000000001</v>
          </cell>
          <cell r="G893">
            <v>10791.59</v>
          </cell>
          <cell r="H893">
            <v>10791.59</v>
          </cell>
          <cell r="I893">
            <v>10791.59</v>
          </cell>
          <cell r="J893">
            <v>10821.156000000001</v>
          </cell>
          <cell r="K893">
            <v>10791.59</v>
          </cell>
          <cell r="L893">
            <v>10791.59</v>
          </cell>
          <cell r="M893">
            <v>10275.620000000001</v>
          </cell>
          <cell r="N893">
            <v>10129.415999999999</v>
          </cell>
          <cell r="O893">
            <v>10101.74</v>
          </cell>
        </row>
        <row r="894">
          <cell r="A894">
            <v>21687.040000000001</v>
          </cell>
          <cell r="B894">
            <v>15575.226000000001</v>
          </cell>
          <cell r="C894">
            <v>13222.39</v>
          </cell>
          <cell r="D894">
            <v>13061.89</v>
          </cell>
          <cell r="E894">
            <v>13061.89</v>
          </cell>
          <cell r="F894">
            <v>10821.156000000001</v>
          </cell>
          <cell r="G894">
            <v>10791.59</v>
          </cell>
          <cell r="H894">
            <v>10791.59</v>
          </cell>
          <cell r="I894">
            <v>10791.59</v>
          </cell>
          <cell r="J894">
            <v>10821.156000000001</v>
          </cell>
          <cell r="K894">
            <v>10791.59</v>
          </cell>
          <cell r="L894">
            <v>10791.59</v>
          </cell>
          <cell r="M894">
            <v>10275.620000000001</v>
          </cell>
          <cell r="N894">
            <v>10129.415999999999</v>
          </cell>
          <cell r="O894">
            <v>10101.74</v>
          </cell>
        </row>
        <row r="895">
          <cell r="A895">
            <v>21687.040000000001</v>
          </cell>
          <cell r="B895">
            <v>15575.226000000001</v>
          </cell>
          <cell r="C895">
            <v>13222.39</v>
          </cell>
          <cell r="D895">
            <v>13061.89</v>
          </cell>
          <cell r="E895">
            <v>13061.89</v>
          </cell>
          <cell r="F895">
            <v>10821.156000000001</v>
          </cell>
          <cell r="G895">
            <v>10791.59</v>
          </cell>
          <cell r="H895">
            <v>10791.59</v>
          </cell>
          <cell r="I895">
            <v>10791.59</v>
          </cell>
          <cell r="J895">
            <v>10821.156000000001</v>
          </cell>
          <cell r="K895">
            <v>10791.59</v>
          </cell>
          <cell r="L895">
            <v>10791.59</v>
          </cell>
          <cell r="M895">
            <v>10275.620000000001</v>
          </cell>
          <cell r="N895">
            <v>10129.415999999999</v>
          </cell>
          <cell r="O895">
            <v>10101.74</v>
          </cell>
        </row>
        <row r="896">
          <cell r="A896">
            <v>21687.040000000001</v>
          </cell>
          <cell r="B896">
            <v>15575.226000000001</v>
          </cell>
          <cell r="C896">
            <v>13222.39</v>
          </cell>
          <cell r="D896">
            <v>13061.89</v>
          </cell>
          <cell r="E896">
            <v>13061.89</v>
          </cell>
          <cell r="F896">
            <v>10821.156000000001</v>
          </cell>
          <cell r="G896">
            <v>10791.59</v>
          </cell>
          <cell r="H896">
            <v>10791.59</v>
          </cell>
          <cell r="I896">
            <v>10791.59</v>
          </cell>
          <cell r="J896">
            <v>10821.156000000001</v>
          </cell>
          <cell r="K896">
            <v>10791.59</v>
          </cell>
          <cell r="L896">
            <v>10791.59</v>
          </cell>
          <cell r="M896">
            <v>10275.620000000001</v>
          </cell>
          <cell r="N896">
            <v>10129.415999999999</v>
          </cell>
          <cell r="O896">
            <v>10101.74</v>
          </cell>
        </row>
        <row r="897">
          <cell r="A897">
            <v>21687.040000000001</v>
          </cell>
          <cell r="B897">
            <v>15575.226000000001</v>
          </cell>
          <cell r="C897">
            <v>13222.39</v>
          </cell>
          <cell r="D897">
            <v>13061.89</v>
          </cell>
          <cell r="E897">
            <v>13061.89</v>
          </cell>
          <cell r="F897">
            <v>10821.156000000001</v>
          </cell>
          <cell r="G897">
            <v>10791.59</v>
          </cell>
          <cell r="H897">
            <v>10791.59</v>
          </cell>
          <cell r="I897">
            <v>10791.59</v>
          </cell>
          <cell r="J897">
            <v>10821.156000000001</v>
          </cell>
          <cell r="K897">
            <v>10791.59</v>
          </cell>
          <cell r="L897">
            <v>10791.59</v>
          </cell>
          <cell r="M897">
            <v>10275.620000000001</v>
          </cell>
          <cell r="N897">
            <v>10129.415999999999</v>
          </cell>
          <cell r="O897">
            <v>10101.74</v>
          </cell>
        </row>
        <row r="898">
          <cell r="A898">
            <v>21687.040000000001</v>
          </cell>
          <cell r="B898">
            <v>15575.226000000001</v>
          </cell>
          <cell r="C898">
            <v>13222.39</v>
          </cell>
          <cell r="D898">
            <v>13061.89</v>
          </cell>
          <cell r="E898">
            <v>13061.89</v>
          </cell>
          <cell r="F898">
            <v>10821.156000000001</v>
          </cell>
          <cell r="G898">
            <v>10791.59</v>
          </cell>
          <cell r="H898">
            <v>10791.59</v>
          </cell>
          <cell r="I898">
            <v>10791.59</v>
          </cell>
          <cell r="J898">
            <v>10821.156000000001</v>
          </cell>
          <cell r="K898">
            <v>10791.59</v>
          </cell>
          <cell r="L898">
            <v>10791.59</v>
          </cell>
          <cell r="M898">
            <v>10275.620000000001</v>
          </cell>
          <cell r="N898">
            <v>10129.415999999999</v>
          </cell>
          <cell r="O898">
            <v>10101.74</v>
          </cell>
        </row>
        <row r="899">
          <cell r="A899">
            <v>21687.040000000001</v>
          </cell>
          <cell r="B899">
            <v>15575.226000000001</v>
          </cell>
          <cell r="C899">
            <v>13222.39</v>
          </cell>
          <cell r="D899">
            <v>13061.89</v>
          </cell>
          <cell r="E899">
            <v>13061.89</v>
          </cell>
          <cell r="F899">
            <v>10821.156000000001</v>
          </cell>
          <cell r="G899">
            <v>10791.59</v>
          </cell>
          <cell r="H899">
            <v>10791.59</v>
          </cell>
          <cell r="I899">
            <v>10791.59</v>
          </cell>
          <cell r="J899">
            <v>10821.156000000001</v>
          </cell>
          <cell r="K899">
            <v>10791.59</v>
          </cell>
          <cell r="L899">
            <v>10791.59</v>
          </cell>
          <cell r="M899">
            <v>10275.620000000001</v>
          </cell>
          <cell r="N899">
            <v>10129.415999999999</v>
          </cell>
          <cell r="O899">
            <v>10101.74</v>
          </cell>
        </row>
        <row r="900">
          <cell r="A900">
            <v>21687.040000000001</v>
          </cell>
          <cell r="B900">
            <v>15575.226000000001</v>
          </cell>
          <cell r="C900">
            <v>13222.39</v>
          </cell>
          <cell r="D900">
            <v>13061.89</v>
          </cell>
          <cell r="E900">
            <v>13061.89</v>
          </cell>
          <cell r="F900">
            <v>10821.156000000001</v>
          </cell>
          <cell r="G900">
            <v>10791.59</v>
          </cell>
          <cell r="H900">
            <v>10791.59</v>
          </cell>
          <cell r="I900">
            <v>10791.59</v>
          </cell>
          <cell r="J900">
            <v>10821.156000000001</v>
          </cell>
          <cell r="K900">
            <v>10791.59</v>
          </cell>
          <cell r="L900">
            <v>10791.59</v>
          </cell>
          <cell r="M900">
            <v>10275.620000000001</v>
          </cell>
          <cell r="N900">
            <v>10129.415999999999</v>
          </cell>
          <cell r="O900">
            <v>10101.74</v>
          </cell>
        </row>
        <row r="901">
          <cell r="A901">
            <v>21687.040000000001</v>
          </cell>
          <cell r="B901">
            <v>15575.226000000001</v>
          </cell>
          <cell r="C901">
            <v>13222.39</v>
          </cell>
          <cell r="D901">
            <v>13061.89</v>
          </cell>
          <cell r="E901">
            <v>13061.89</v>
          </cell>
          <cell r="F901">
            <v>10821.156000000001</v>
          </cell>
          <cell r="G901">
            <v>10791.59</v>
          </cell>
          <cell r="H901">
            <v>10791.59</v>
          </cell>
          <cell r="I901">
            <v>10791.59</v>
          </cell>
          <cell r="J901">
            <v>10821.156000000001</v>
          </cell>
          <cell r="K901">
            <v>10791.59</v>
          </cell>
          <cell r="L901">
            <v>10791.59</v>
          </cell>
          <cell r="M901">
            <v>10275.620000000001</v>
          </cell>
          <cell r="N901">
            <v>10129.415999999999</v>
          </cell>
          <cell r="O901">
            <v>10101.74</v>
          </cell>
        </row>
        <row r="902">
          <cell r="A902">
            <v>21687.040000000001</v>
          </cell>
          <cell r="B902">
            <v>15575.226000000001</v>
          </cell>
          <cell r="C902">
            <v>13222.39</v>
          </cell>
          <cell r="D902">
            <v>13061.89</v>
          </cell>
          <cell r="E902">
            <v>13061.89</v>
          </cell>
          <cell r="F902">
            <v>10821.156000000001</v>
          </cell>
          <cell r="G902">
            <v>10791.59</v>
          </cell>
          <cell r="H902">
            <v>10791.59</v>
          </cell>
          <cell r="I902">
            <v>10791.59</v>
          </cell>
          <cell r="J902">
            <v>10821.156000000001</v>
          </cell>
          <cell r="K902">
            <v>10791.59</v>
          </cell>
          <cell r="L902">
            <v>10791.59</v>
          </cell>
          <cell r="M902">
            <v>10275.620000000001</v>
          </cell>
          <cell r="N902">
            <v>10129.415999999999</v>
          </cell>
          <cell r="O902">
            <v>10101.74</v>
          </cell>
        </row>
        <row r="903">
          <cell r="A903">
            <v>21687.040000000001</v>
          </cell>
          <cell r="B903">
            <v>15575.226000000001</v>
          </cell>
          <cell r="C903">
            <v>13222.39</v>
          </cell>
          <cell r="D903">
            <v>13061.89</v>
          </cell>
          <cell r="E903">
            <v>13061.89</v>
          </cell>
          <cell r="F903">
            <v>10821.156000000001</v>
          </cell>
          <cell r="G903">
            <v>10791.59</v>
          </cell>
          <cell r="H903">
            <v>10791.59</v>
          </cell>
          <cell r="I903">
            <v>10791.59</v>
          </cell>
          <cell r="J903">
            <v>10821.156000000001</v>
          </cell>
          <cell r="K903">
            <v>10791.59</v>
          </cell>
          <cell r="L903">
            <v>10791.59</v>
          </cell>
          <cell r="M903">
            <v>10275.620000000001</v>
          </cell>
          <cell r="N903">
            <v>10129.415999999999</v>
          </cell>
          <cell r="O903">
            <v>10101.74</v>
          </cell>
        </row>
        <row r="904">
          <cell r="A904">
            <v>21687.040000000001</v>
          </cell>
          <cell r="B904">
            <v>15575.226000000001</v>
          </cell>
          <cell r="C904">
            <v>13222.39</v>
          </cell>
          <cell r="D904">
            <v>13061.89</v>
          </cell>
          <cell r="E904">
            <v>13061.89</v>
          </cell>
          <cell r="F904">
            <v>10821.156000000001</v>
          </cell>
          <cell r="G904">
            <v>10791.59</v>
          </cell>
          <cell r="H904">
            <v>10791.59</v>
          </cell>
          <cell r="I904">
            <v>10791.59</v>
          </cell>
          <cell r="J904">
            <v>10821.156000000001</v>
          </cell>
          <cell r="K904">
            <v>10791.59</v>
          </cell>
          <cell r="L904">
            <v>10791.59</v>
          </cell>
          <cell r="M904">
            <v>10275.620000000001</v>
          </cell>
          <cell r="N904">
            <v>10129.415999999999</v>
          </cell>
          <cell r="O904">
            <v>10101.74</v>
          </cell>
        </row>
        <row r="905">
          <cell r="A905">
            <v>21687.040000000001</v>
          </cell>
          <cell r="B905">
            <v>15575.226000000001</v>
          </cell>
          <cell r="C905">
            <v>13222.39</v>
          </cell>
          <cell r="D905">
            <v>13061.89</v>
          </cell>
          <cell r="E905">
            <v>13061.89</v>
          </cell>
          <cell r="F905">
            <v>10821.156000000001</v>
          </cell>
          <cell r="G905">
            <v>10791.59</v>
          </cell>
          <cell r="H905">
            <v>10791.59</v>
          </cell>
          <cell r="I905">
            <v>10791.59</v>
          </cell>
          <cell r="J905">
            <v>10821.156000000001</v>
          </cell>
          <cell r="K905">
            <v>10791.59</v>
          </cell>
          <cell r="L905">
            <v>10791.59</v>
          </cell>
          <cell r="M905">
            <v>10275.620000000001</v>
          </cell>
          <cell r="N905">
            <v>10129.415999999999</v>
          </cell>
          <cell r="O905">
            <v>10101.74</v>
          </cell>
        </row>
        <row r="906">
          <cell r="A906">
            <v>21687.040000000001</v>
          </cell>
          <cell r="B906">
            <v>15575.226000000001</v>
          </cell>
          <cell r="C906">
            <v>13222.39</v>
          </cell>
          <cell r="D906">
            <v>13061.89</v>
          </cell>
          <cell r="E906">
            <v>13061.89</v>
          </cell>
          <cell r="F906">
            <v>10821.156000000001</v>
          </cell>
          <cell r="G906">
            <v>10791.59</v>
          </cell>
          <cell r="H906">
            <v>10791.59</v>
          </cell>
          <cell r="I906">
            <v>10791.59</v>
          </cell>
          <cell r="J906">
            <v>10821.156000000001</v>
          </cell>
          <cell r="K906">
            <v>10791.59</v>
          </cell>
          <cell r="L906">
            <v>10791.59</v>
          </cell>
          <cell r="M906">
            <v>10275.620000000001</v>
          </cell>
          <cell r="N906">
            <v>10129.415999999999</v>
          </cell>
          <cell r="O906">
            <v>10101.74</v>
          </cell>
        </row>
        <row r="907">
          <cell r="A907">
            <v>21687.040000000001</v>
          </cell>
          <cell r="B907">
            <v>15575.226000000001</v>
          </cell>
          <cell r="C907">
            <v>13222.39</v>
          </cell>
          <cell r="D907">
            <v>13061.89</v>
          </cell>
          <cell r="E907">
            <v>13061.89</v>
          </cell>
          <cell r="F907">
            <v>10821.156000000001</v>
          </cell>
          <cell r="G907">
            <v>10791.59</v>
          </cell>
          <cell r="H907">
            <v>10791.59</v>
          </cell>
          <cell r="I907">
            <v>10791.59</v>
          </cell>
          <cell r="J907">
            <v>10821.156000000001</v>
          </cell>
          <cell r="K907">
            <v>10791.59</v>
          </cell>
          <cell r="L907">
            <v>10791.59</v>
          </cell>
          <cell r="M907">
            <v>10275.620000000001</v>
          </cell>
          <cell r="N907">
            <v>10129.415999999999</v>
          </cell>
          <cell r="O907">
            <v>10101.74</v>
          </cell>
        </row>
        <row r="908">
          <cell r="A908">
            <v>21687.040000000001</v>
          </cell>
          <cell r="B908">
            <v>15575.226000000001</v>
          </cell>
          <cell r="C908">
            <v>13222.39</v>
          </cell>
          <cell r="D908">
            <v>13061.89</v>
          </cell>
          <cell r="E908">
            <v>13061.89</v>
          </cell>
          <cell r="F908">
            <v>10821.156000000001</v>
          </cell>
          <cell r="G908">
            <v>10791.59</v>
          </cell>
          <cell r="H908">
            <v>10791.59</v>
          </cell>
          <cell r="I908">
            <v>10791.59</v>
          </cell>
          <cell r="J908">
            <v>10821.156000000001</v>
          </cell>
          <cell r="K908">
            <v>10791.59</v>
          </cell>
          <cell r="L908">
            <v>10791.59</v>
          </cell>
          <cell r="M908">
            <v>10275.620000000001</v>
          </cell>
          <cell r="N908">
            <v>10129.415999999999</v>
          </cell>
          <cell r="O908">
            <v>10101.74</v>
          </cell>
        </row>
        <row r="909">
          <cell r="A909">
            <v>21687.040000000001</v>
          </cell>
          <cell r="B909">
            <v>15575.226000000001</v>
          </cell>
          <cell r="C909">
            <v>13222.39</v>
          </cell>
          <cell r="D909">
            <v>13061.89</v>
          </cell>
          <cell r="E909">
            <v>13061.89</v>
          </cell>
          <cell r="F909">
            <v>10821.156000000001</v>
          </cell>
          <cell r="G909">
            <v>10791.59</v>
          </cell>
          <cell r="H909">
            <v>10791.59</v>
          </cell>
          <cell r="I909">
            <v>10791.59</v>
          </cell>
          <cell r="J909">
            <v>10821.156000000001</v>
          </cell>
          <cell r="K909">
            <v>10791.59</v>
          </cell>
          <cell r="L909">
            <v>10791.59</v>
          </cell>
          <cell r="M909">
            <v>10275.620000000001</v>
          </cell>
          <cell r="N909">
            <v>10129.415999999999</v>
          </cell>
          <cell r="O909">
            <v>10101.74</v>
          </cell>
        </row>
        <row r="910">
          <cell r="A910">
            <v>21687.040000000001</v>
          </cell>
          <cell r="B910">
            <v>15575.226000000001</v>
          </cell>
          <cell r="C910">
            <v>13222.39</v>
          </cell>
          <cell r="D910">
            <v>13061.89</v>
          </cell>
          <cell r="E910">
            <v>13061.89</v>
          </cell>
          <cell r="F910">
            <v>10821.156000000001</v>
          </cell>
          <cell r="G910">
            <v>10791.59</v>
          </cell>
          <cell r="H910">
            <v>10791.59</v>
          </cell>
          <cell r="I910">
            <v>10791.59</v>
          </cell>
          <cell r="J910">
            <v>10821.156000000001</v>
          </cell>
          <cell r="K910">
            <v>10791.59</v>
          </cell>
          <cell r="L910">
            <v>10791.59</v>
          </cell>
          <cell r="M910">
            <v>10275.620000000001</v>
          </cell>
          <cell r="N910">
            <v>10129.415999999999</v>
          </cell>
          <cell r="O910">
            <v>10101.74</v>
          </cell>
        </row>
        <row r="911">
          <cell r="A911">
            <v>21687.040000000001</v>
          </cell>
          <cell r="B911">
            <v>15575.226000000001</v>
          </cell>
          <cell r="C911">
            <v>13222.39</v>
          </cell>
          <cell r="D911">
            <v>13061.89</v>
          </cell>
          <cell r="E911">
            <v>13061.89</v>
          </cell>
          <cell r="F911">
            <v>10821.156000000001</v>
          </cell>
          <cell r="G911">
            <v>10791.59</v>
          </cell>
          <cell r="H911">
            <v>10791.59</v>
          </cell>
          <cell r="I911">
            <v>10791.59</v>
          </cell>
          <cell r="J911">
            <v>10821.156000000001</v>
          </cell>
          <cell r="K911">
            <v>10791.59</v>
          </cell>
          <cell r="L911">
            <v>10791.59</v>
          </cell>
          <cell r="M911">
            <v>10275.620000000001</v>
          </cell>
          <cell r="N911">
            <v>10129.415999999999</v>
          </cell>
          <cell r="O911">
            <v>10101.74</v>
          </cell>
        </row>
        <row r="912">
          <cell r="A912">
            <v>21687.040000000001</v>
          </cell>
          <cell r="B912">
            <v>15575.226000000001</v>
          </cell>
          <cell r="C912">
            <v>13222.39</v>
          </cell>
          <cell r="D912">
            <v>13061.89</v>
          </cell>
          <cell r="E912">
            <v>13061.89</v>
          </cell>
          <cell r="F912">
            <v>10821.156000000001</v>
          </cell>
          <cell r="G912">
            <v>10791.59</v>
          </cell>
          <cell r="H912">
            <v>10791.59</v>
          </cell>
          <cell r="I912">
            <v>10791.59</v>
          </cell>
          <cell r="J912">
            <v>10821.156000000001</v>
          </cell>
          <cell r="K912">
            <v>10791.59</v>
          </cell>
          <cell r="L912">
            <v>10791.59</v>
          </cell>
          <cell r="M912">
            <v>10275.620000000001</v>
          </cell>
          <cell r="N912">
            <v>10129.415999999999</v>
          </cell>
          <cell r="O912">
            <v>10101.74</v>
          </cell>
        </row>
        <row r="913">
          <cell r="A913">
            <v>21687.040000000001</v>
          </cell>
          <cell r="B913">
            <v>15575.226000000001</v>
          </cell>
          <cell r="C913">
            <v>13222.39</v>
          </cell>
          <cell r="D913">
            <v>13061.89</v>
          </cell>
          <cell r="E913">
            <v>13061.89</v>
          </cell>
          <cell r="F913">
            <v>10821.156000000001</v>
          </cell>
          <cell r="G913">
            <v>10791.59</v>
          </cell>
          <cell r="H913">
            <v>10791.59</v>
          </cell>
          <cell r="I913">
            <v>10791.59</v>
          </cell>
          <cell r="J913">
            <v>10821.156000000001</v>
          </cell>
          <cell r="K913">
            <v>10791.59</v>
          </cell>
          <cell r="L913">
            <v>10791.59</v>
          </cell>
          <cell r="M913">
            <v>10275.620000000001</v>
          </cell>
          <cell r="N913">
            <v>10129.415999999999</v>
          </cell>
          <cell r="O913">
            <v>10101.74</v>
          </cell>
        </row>
        <row r="914">
          <cell r="A914">
            <v>21687.040000000001</v>
          </cell>
          <cell r="B914">
            <v>15575.226000000001</v>
          </cell>
          <cell r="C914">
            <v>13222.39</v>
          </cell>
          <cell r="D914">
            <v>13061.89</v>
          </cell>
          <cell r="E914">
            <v>13061.89</v>
          </cell>
          <cell r="F914">
            <v>10821.156000000001</v>
          </cell>
          <cell r="G914">
            <v>10791.59</v>
          </cell>
          <cell r="H914">
            <v>10791.59</v>
          </cell>
          <cell r="I914">
            <v>10791.59</v>
          </cell>
          <cell r="J914">
            <v>10821.156000000001</v>
          </cell>
          <cell r="K914">
            <v>10791.59</v>
          </cell>
          <cell r="L914">
            <v>10791.59</v>
          </cell>
          <cell r="M914">
            <v>10275.620000000001</v>
          </cell>
          <cell r="N914">
            <v>10129.415999999999</v>
          </cell>
          <cell r="O914">
            <v>10101.74</v>
          </cell>
        </row>
        <row r="915">
          <cell r="A915">
            <v>21687.040000000001</v>
          </cell>
          <cell r="B915">
            <v>15575.226000000001</v>
          </cell>
          <cell r="C915">
            <v>13222.39</v>
          </cell>
          <cell r="D915">
            <v>13061.89</v>
          </cell>
          <cell r="E915">
            <v>13061.89</v>
          </cell>
          <cell r="F915">
            <v>10821.156000000001</v>
          </cell>
          <cell r="G915">
            <v>10791.59</v>
          </cell>
          <cell r="H915">
            <v>10791.59</v>
          </cell>
          <cell r="I915">
            <v>10791.59</v>
          </cell>
          <cell r="J915">
            <v>10821.156000000001</v>
          </cell>
          <cell r="K915">
            <v>10791.59</v>
          </cell>
          <cell r="L915">
            <v>10791.59</v>
          </cell>
          <cell r="M915">
            <v>10275.620000000001</v>
          </cell>
          <cell r="N915">
            <v>10129.415999999999</v>
          </cell>
          <cell r="O915">
            <v>10101.74</v>
          </cell>
        </row>
        <row r="916">
          <cell r="A916">
            <v>21687.040000000001</v>
          </cell>
          <cell r="B916">
            <v>15575.226000000001</v>
          </cell>
          <cell r="C916">
            <v>13222.39</v>
          </cell>
          <cell r="D916">
            <v>13061.89</v>
          </cell>
          <cell r="E916">
            <v>13061.89</v>
          </cell>
          <cell r="F916">
            <v>10821.156000000001</v>
          </cell>
          <cell r="G916">
            <v>10791.59</v>
          </cell>
          <cell r="H916">
            <v>10791.59</v>
          </cell>
          <cell r="I916">
            <v>10791.59</v>
          </cell>
          <cell r="J916">
            <v>10821.156000000001</v>
          </cell>
          <cell r="K916">
            <v>10791.59</v>
          </cell>
          <cell r="L916">
            <v>10791.59</v>
          </cell>
          <cell r="M916">
            <v>10275.620000000001</v>
          </cell>
          <cell r="N916">
            <v>10129.415999999999</v>
          </cell>
          <cell r="O916">
            <v>10101.74</v>
          </cell>
        </row>
        <row r="917">
          <cell r="A917">
            <v>21687.040000000001</v>
          </cell>
          <cell r="B917">
            <v>15575.226000000001</v>
          </cell>
          <cell r="C917">
            <v>13222.39</v>
          </cell>
          <cell r="D917">
            <v>13061.89</v>
          </cell>
          <cell r="E917">
            <v>13061.89</v>
          </cell>
          <cell r="F917">
            <v>10821.156000000001</v>
          </cell>
          <cell r="G917">
            <v>10791.59</v>
          </cell>
          <cell r="H917">
            <v>10791.59</v>
          </cell>
          <cell r="I917">
            <v>10791.59</v>
          </cell>
          <cell r="J917">
            <v>10821.156000000001</v>
          </cell>
          <cell r="K917">
            <v>10791.59</v>
          </cell>
          <cell r="L917">
            <v>10791.59</v>
          </cell>
          <cell r="M917">
            <v>10275.620000000001</v>
          </cell>
          <cell r="N917">
            <v>10129.415999999999</v>
          </cell>
          <cell r="O917">
            <v>10101.74</v>
          </cell>
        </row>
        <row r="918">
          <cell r="A918">
            <v>21687.040000000001</v>
          </cell>
          <cell r="B918">
            <v>15575.226000000001</v>
          </cell>
          <cell r="C918">
            <v>13222.39</v>
          </cell>
          <cell r="D918">
            <v>13061.89</v>
          </cell>
          <cell r="E918">
            <v>13061.89</v>
          </cell>
          <cell r="F918">
            <v>10821.156000000001</v>
          </cell>
          <cell r="G918">
            <v>10791.59</v>
          </cell>
          <cell r="H918">
            <v>10791.59</v>
          </cell>
          <cell r="I918">
            <v>10791.59</v>
          </cell>
          <cell r="J918">
            <v>10821.156000000001</v>
          </cell>
          <cell r="K918">
            <v>10791.59</v>
          </cell>
          <cell r="L918">
            <v>10791.59</v>
          </cell>
          <cell r="M918">
            <v>10275.620000000001</v>
          </cell>
          <cell r="N918">
            <v>10129.415999999999</v>
          </cell>
          <cell r="O918">
            <v>10101.74</v>
          </cell>
        </row>
        <row r="919">
          <cell r="A919">
            <v>21687.040000000001</v>
          </cell>
          <cell r="B919">
            <v>15575.226000000001</v>
          </cell>
          <cell r="C919">
            <v>13222.39</v>
          </cell>
          <cell r="D919">
            <v>13061.89</v>
          </cell>
          <cell r="E919">
            <v>13061.89</v>
          </cell>
          <cell r="F919">
            <v>10821.156000000001</v>
          </cell>
          <cell r="G919">
            <v>10791.59</v>
          </cell>
          <cell r="H919">
            <v>10791.59</v>
          </cell>
          <cell r="I919">
            <v>10791.59</v>
          </cell>
          <cell r="J919">
            <v>10821.156000000001</v>
          </cell>
          <cell r="K919">
            <v>10791.59</v>
          </cell>
          <cell r="L919">
            <v>10791.59</v>
          </cell>
          <cell r="M919">
            <v>10275.620000000001</v>
          </cell>
          <cell r="N919">
            <v>10129.415999999999</v>
          </cell>
          <cell r="O919">
            <v>10101.74</v>
          </cell>
        </row>
        <row r="920">
          <cell r="A920">
            <v>21687.040000000001</v>
          </cell>
          <cell r="B920">
            <v>15575.226000000001</v>
          </cell>
          <cell r="C920">
            <v>13222.39</v>
          </cell>
          <cell r="D920">
            <v>13061.89</v>
          </cell>
          <cell r="E920">
            <v>13061.89</v>
          </cell>
          <cell r="F920">
            <v>10821.156000000001</v>
          </cell>
          <cell r="G920">
            <v>10791.59</v>
          </cell>
          <cell r="H920">
            <v>10791.59</v>
          </cell>
          <cell r="I920">
            <v>10791.59</v>
          </cell>
          <cell r="J920">
            <v>10821.156000000001</v>
          </cell>
          <cell r="K920">
            <v>10791.59</v>
          </cell>
          <cell r="L920">
            <v>10791.59</v>
          </cell>
          <cell r="M920">
            <v>10275.620000000001</v>
          </cell>
          <cell r="N920">
            <v>10129.415999999999</v>
          </cell>
          <cell r="O920">
            <v>10101.74</v>
          </cell>
        </row>
        <row r="921">
          <cell r="A921">
            <v>21687.040000000001</v>
          </cell>
          <cell r="B921">
            <v>15575.226000000001</v>
          </cell>
          <cell r="C921">
            <v>13222.39</v>
          </cell>
          <cell r="D921">
            <v>13061.89</v>
          </cell>
          <cell r="E921">
            <v>13061.89</v>
          </cell>
          <cell r="F921">
            <v>10821.156000000001</v>
          </cell>
          <cell r="G921">
            <v>10791.59</v>
          </cell>
          <cell r="H921">
            <v>10791.59</v>
          </cell>
          <cell r="I921">
            <v>10791.59</v>
          </cell>
          <cell r="J921">
            <v>10821.156000000001</v>
          </cell>
          <cell r="K921">
            <v>10791.59</v>
          </cell>
          <cell r="L921">
            <v>10791.59</v>
          </cell>
          <cell r="M921">
            <v>10275.620000000001</v>
          </cell>
          <cell r="N921">
            <v>10129.415999999999</v>
          </cell>
          <cell r="O921">
            <v>10101.74</v>
          </cell>
        </row>
        <row r="922">
          <cell r="A922">
            <v>21687.040000000001</v>
          </cell>
          <cell r="B922">
            <v>15575.226000000001</v>
          </cell>
          <cell r="C922">
            <v>13222.39</v>
          </cell>
          <cell r="D922">
            <v>13061.89</v>
          </cell>
          <cell r="E922">
            <v>13061.89</v>
          </cell>
          <cell r="F922">
            <v>10821.156000000001</v>
          </cell>
          <cell r="G922">
            <v>10791.59</v>
          </cell>
          <cell r="H922">
            <v>10791.59</v>
          </cell>
          <cell r="I922">
            <v>10791.59</v>
          </cell>
          <cell r="J922">
            <v>10821.156000000001</v>
          </cell>
          <cell r="K922">
            <v>10791.59</v>
          </cell>
          <cell r="L922">
            <v>10791.59</v>
          </cell>
          <cell r="M922">
            <v>10275.620000000001</v>
          </cell>
          <cell r="N922">
            <v>10129.415999999999</v>
          </cell>
          <cell r="O922">
            <v>10101.74</v>
          </cell>
        </row>
        <row r="923">
          <cell r="A923">
            <v>21687.040000000001</v>
          </cell>
          <cell r="B923">
            <v>15575.226000000001</v>
          </cell>
          <cell r="C923">
            <v>13222.39</v>
          </cell>
          <cell r="D923">
            <v>13061.89</v>
          </cell>
          <cell r="E923">
            <v>13061.89</v>
          </cell>
          <cell r="F923">
            <v>10821.156000000001</v>
          </cell>
          <cell r="G923">
            <v>10791.59</v>
          </cell>
          <cell r="H923">
            <v>10791.59</v>
          </cell>
          <cell r="I923">
            <v>10791.59</v>
          </cell>
          <cell r="J923">
            <v>10821.156000000001</v>
          </cell>
          <cell r="K923">
            <v>10791.59</v>
          </cell>
          <cell r="L923">
            <v>10791.59</v>
          </cell>
          <cell r="M923">
            <v>10275.620000000001</v>
          </cell>
          <cell r="N923">
            <v>10129.415999999999</v>
          </cell>
          <cell r="O923">
            <v>10101.74</v>
          </cell>
        </row>
        <row r="924">
          <cell r="A924">
            <v>21687.040000000001</v>
          </cell>
          <cell r="B924">
            <v>15575.226000000001</v>
          </cell>
          <cell r="C924">
            <v>13222.39</v>
          </cell>
          <cell r="D924">
            <v>13061.89</v>
          </cell>
          <cell r="E924">
            <v>13061.89</v>
          </cell>
          <cell r="F924">
            <v>10821.156000000001</v>
          </cell>
          <cell r="G924">
            <v>10791.59</v>
          </cell>
          <cell r="H924">
            <v>10791.59</v>
          </cell>
          <cell r="I924">
            <v>10791.59</v>
          </cell>
          <cell r="J924">
            <v>10821.156000000001</v>
          </cell>
          <cell r="K924">
            <v>10791.59</v>
          </cell>
          <cell r="L924">
            <v>10791.59</v>
          </cell>
          <cell r="M924">
            <v>10275.620000000001</v>
          </cell>
          <cell r="N924">
            <v>10129.415999999999</v>
          </cell>
          <cell r="O924">
            <v>10101.74</v>
          </cell>
        </row>
        <row r="925">
          <cell r="A925">
            <v>21687.040000000001</v>
          </cell>
          <cell r="B925">
            <v>15575.226000000001</v>
          </cell>
          <cell r="C925">
            <v>13222.39</v>
          </cell>
          <cell r="D925">
            <v>13061.89</v>
          </cell>
          <cell r="E925">
            <v>13061.89</v>
          </cell>
          <cell r="F925">
            <v>10821.156000000001</v>
          </cell>
          <cell r="G925">
            <v>10791.59</v>
          </cell>
          <cell r="H925">
            <v>10791.59</v>
          </cell>
          <cell r="I925">
            <v>10791.59</v>
          </cell>
          <cell r="J925">
            <v>10821.156000000001</v>
          </cell>
          <cell r="K925">
            <v>10791.59</v>
          </cell>
          <cell r="L925">
            <v>10791.59</v>
          </cell>
          <cell r="M925">
            <v>10275.620000000001</v>
          </cell>
          <cell r="N925">
            <v>10129.415999999999</v>
          </cell>
          <cell r="O925">
            <v>10101.74</v>
          </cell>
        </row>
        <row r="926">
          <cell r="A926">
            <v>21687.040000000001</v>
          </cell>
          <cell r="B926">
            <v>15575.226000000001</v>
          </cell>
          <cell r="C926">
            <v>13222.39</v>
          </cell>
          <cell r="D926">
            <v>13061.89</v>
          </cell>
          <cell r="E926">
            <v>13061.89</v>
          </cell>
          <cell r="F926">
            <v>10821.156000000001</v>
          </cell>
          <cell r="G926">
            <v>10791.59</v>
          </cell>
          <cell r="H926">
            <v>10791.59</v>
          </cell>
          <cell r="I926">
            <v>10791.59</v>
          </cell>
          <cell r="J926">
            <v>10821.156000000001</v>
          </cell>
          <cell r="K926">
            <v>10791.59</v>
          </cell>
          <cell r="L926">
            <v>10791.59</v>
          </cell>
          <cell r="M926">
            <v>10275.620000000001</v>
          </cell>
          <cell r="N926">
            <v>10129.415999999999</v>
          </cell>
          <cell r="O926">
            <v>10101.74</v>
          </cell>
        </row>
        <row r="927">
          <cell r="A927">
            <v>21687.040000000001</v>
          </cell>
          <cell r="B927">
            <v>15575.226000000001</v>
          </cell>
          <cell r="C927">
            <v>13222.39</v>
          </cell>
          <cell r="D927">
            <v>13061.89</v>
          </cell>
          <cell r="E927">
            <v>13061.89</v>
          </cell>
          <cell r="F927">
            <v>10821.156000000001</v>
          </cell>
          <cell r="G927">
            <v>10791.59</v>
          </cell>
          <cell r="H927">
            <v>10791.59</v>
          </cell>
          <cell r="I927">
            <v>10791.59</v>
          </cell>
          <cell r="J927">
            <v>10821.156000000001</v>
          </cell>
          <cell r="K927">
            <v>10791.59</v>
          </cell>
          <cell r="L927">
            <v>10791.59</v>
          </cell>
          <cell r="M927">
            <v>10275.620000000001</v>
          </cell>
          <cell r="N927">
            <v>10129.415999999999</v>
          </cell>
          <cell r="O927">
            <v>10101.74</v>
          </cell>
        </row>
        <row r="928">
          <cell r="A928">
            <v>21687.040000000001</v>
          </cell>
          <cell r="B928">
            <v>15575.226000000001</v>
          </cell>
          <cell r="C928">
            <v>13222.39</v>
          </cell>
          <cell r="D928">
            <v>13061.89</v>
          </cell>
          <cell r="E928">
            <v>13061.89</v>
          </cell>
          <cell r="F928">
            <v>10821.156000000001</v>
          </cell>
          <cell r="G928">
            <v>10791.59</v>
          </cell>
          <cell r="H928">
            <v>10791.59</v>
          </cell>
          <cell r="I928">
            <v>10791.59</v>
          </cell>
          <cell r="J928">
            <v>10821.156000000001</v>
          </cell>
          <cell r="K928">
            <v>10791.59</v>
          </cell>
          <cell r="L928">
            <v>10791.59</v>
          </cell>
          <cell r="M928">
            <v>10275.620000000001</v>
          </cell>
          <cell r="N928">
            <v>10129.415999999999</v>
          </cell>
          <cell r="O928">
            <v>10101.74</v>
          </cell>
        </row>
        <row r="929">
          <cell r="A929">
            <v>21687.040000000001</v>
          </cell>
          <cell r="B929">
            <v>15575.226000000001</v>
          </cell>
          <cell r="C929">
            <v>13222.39</v>
          </cell>
          <cell r="D929">
            <v>13061.89</v>
          </cell>
          <cell r="E929">
            <v>13061.89</v>
          </cell>
          <cell r="F929">
            <v>10821.156000000001</v>
          </cell>
          <cell r="G929">
            <v>10791.59</v>
          </cell>
          <cell r="H929">
            <v>10791.59</v>
          </cell>
          <cell r="I929">
            <v>10791.59</v>
          </cell>
          <cell r="J929">
            <v>10821.156000000001</v>
          </cell>
          <cell r="K929">
            <v>10791.59</v>
          </cell>
          <cell r="L929">
            <v>10791.59</v>
          </cell>
          <cell r="M929">
            <v>10275.620000000001</v>
          </cell>
          <cell r="N929">
            <v>10129.415999999999</v>
          </cell>
          <cell r="O929">
            <v>10101.74</v>
          </cell>
        </row>
        <row r="930">
          <cell r="A930">
            <v>21687.040000000001</v>
          </cell>
          <cell r="B930">
            <v>15575.226000000001</v>
          </cell>
          <cell r="C930">
            <v>13222.39</v>
          </cell>
          <cell r="D930">
            <v>13061.89</v>
          </cell>
          <cell r="E930">
            <v>13061.89</v>
          </cell>
          <cell r="F930">
            <v>10821.156000000001</v>
          </cell>
          <cell r="G930">
            <v>10791.59</v>
          </cell>
          <cell r="H930">
            <v>10791.59</v>
          </cell>
          <cell r="I930">
            <v>10791.59</v>
          </cell>
          <cell r="J930">
            <v>10821.156000000001</v>
          </cell>
          <cell r="K930">
            <v>10791.59</v>
          </cell>
          <cell r="L930">
            <v>10791.59</v>
          </cell>
          <cell r="M930">
            <v>10275.620000000001</v>
          </cell>
          <cell r="N930">
            <v>10129.415999999999</v>
          </cell>
          <cell r="O930">
            <v>10101.74</v>
          </cell>
        </row>
        <row r="931">
          <cell r="A931">
            <v>21687.040000000001</v>
          </cell>
          <cell r="B931">
            <v>15575.226000000001</v>
          </cell>
          <cell r="C931">
            <v>13222.39</v>
          </cell>
          <cell r="D931">
            <v>13061.89</v>
          </cell>
          <cell r="E931">
            <v>13061.89</v>
          </cell>
          <cell r="F931">
            <v>10821.156000000001</v>
          </cell>
          <cell r="G931">
            <v>10791.59</v>
          </cell>
          <cell r="H931">
            <v>10791.59</v>
          </cell>
          <cell r="I931">
            <v>10791.59</v>
          </cell>
          <cell r="J931">
            <v>10821.156000000001</v>
          </cell>
          <cell r="K931">
            <v>10791.59</v>
          </cell>
          <cell r="L931">
            <v>10791.59</v>
          </cell>
          <cell r="M931">
            <v>10275.620000000001</v>
          </cell>
          <cell r="N931">
            <v>10129.415999999999</v>
          </cell>
          <cell r="O931">
            <v>10101.74</v>
          </cell>
        </row>
        <row r="932">
          <cell r="A932">
            <v>21687.040000000001</v>
          </cell>
          <cell r="B932">
            <v>15575.226000000001</v>
          </cell>
          <cell r="C932">
            <v>13222.39</v>
          </cell>
          <cell r="D932">
            <v>13061.89</v>
          </cell>
          <cell r="E932">
            <v>13061.89</v>
          </cell>
          <cell r="F932">
            <v>10821.156000000001</v>
          </cell>
          <cell r="G932">
            <v>10791.59</v>
          </cell>
          <cell r="H932">
            <v>10791.59</v>
          </cell>
          <cell r="I932">
            <v>10791.59</v>
          </cell>
          <cell r="J932">
            <v>10821.156000000001</v>
          </cell>
          <cell r="K932">
            <v>10791.59</v>
          </cell>
          <cell r="L932">
            <v>10791.59</v>
          </cell>
          <cell r="M932">
            <v>10275.620000000001</v>
          </cell>
          <cell r="N932">
            <v>10129.415999999999</v>
          </cell>
          <cell r="O932">
            <v>10101.74</v>
          </cell>
        </row>
        <row r="933">
          <cell r="A933">
            <v>21687.040000000001</v>
          </cell>
          <cell r="B933">
            <v>15575.226000000001</v>
          </cell>
          <cell r="C933">
            <v>13222.39</v>
          </cell>
          <cell r="D933">
            <v>13061.89</v>
          </cell>
          <cell r="E933">
            <v>13061.89</v>
          </cell>
          <cell r="F933">
            <v>10821.156000000001</v>
          </cell>
          <cell r="G933">
            <v>10791.59</v>
          </cell>
          <cell r="H933">
            <v>10791.59</v>
          </cell>
          <cell r="I933">
            <v>10791.59</v>
          </cell>
          <cell r="J933">
            <v>10821.156000000001</v>
          </cell>
          <cell r="K933">
            <v>10791.59</v>
          </cell>
          <cell r="L933">
            <v>10791.59</v>
          </cell>
          <cell r="M933">
            <v>10275.620000000001</v>
          </cell>
          <cell r="N933">
            <v>10129.415999999999</v>
          </cell>
          <cell r="O933">
            <v>10101.74</v>
          </cell>
        </row>
        <row r="934">
          <cell r="A934">
            <v>21687.040000000001</v>
          </cell>
          <cell r="B934">
            <v>15575.226000000001</v>
          </cell>
          <cell r="C934">
            <v>13222.39</v>
          </cell>
          <cell r="D934">
            <v>13061.89</v>
          </cell>
          <cell r="E934">
            <v>13061.89</v>
          </cell>
          <cell r="F934">
            <v>10821.156000000001</v>
          </cell>
          <cell r="G934">
            <v>10791.59</v>
          </cell>
          <cell r="H934">
            <v>10791.59</v>
          </cell>
          <cell r="I934">
            <v>10791.59</v>
          </cell>
          <cell r="J934">
            <v>10821.156000000001</v>
          </cell>
          <cell r="K934">
            <v>10791.59</v>
          </cell>
          <cell r="L934">
            <v>10791.59</v>
          </cell>
          <cell r="M934">
            <v>10275.620000000001</v>
          </cell>
          <cell r="N934">
            <v>10129.415999999999</v>
          </cell>
          <cell r="O934">
            <v>10101.74</v>
          </cell>
        </row>
        <row r="935">
          <cell r="A935">
            <v>21687.040000000001</v>
          </cell>
          <cell r="B935">
            <v>15575.226000000001</v>
          </cell>
          <cell r="C935">
            <v>13222.39</v>
          </cell>
          <cell r="D935">
            <v>13061.89</v>
          </cell>
          <cell r="E935">
            <v>13061.89</v>
          </cell>
          <cell r="F935">
            <v>10821.156000000001</v>
          </cell>
          <cell r="G935">
            <v>10791.59</v>
          </cell>
          <cell r="H935">
            <v>10791.59</v>
          </cell>
          <cell r="I935">
            <v>10791.59</v>
          </cell>
          <cell r="J935">
            <v>10821.156000000001</v>
          </cell>
          <cell r="K935">
            <v>10791.59</v>
          </cell>
          <cell r="L935">
            <v>10791.59</v>
          </cell>
          <cell r="M935">
            <v>10275.620000000001</v>
          </cell>
          <cell r="N935">
            <v>10129.415999999999</v>
          </cell>
          <cell r="O935">
            <v>10101.74</v>
          </cell>
        </row>
        <row r="936">
          <cell r="A936">
            <v>21687.040000000001</v>
          </cell>
          <cell r="B936">
            <v>15575.226000000001</v>
          </cell>
          <cell r="C936">
            <v>13222.39</v>
          </cell>
          <cell r="D936">
            <v>13061.89</v>
          </cell>
          <cell r="E936">
            <v>13061.89</v>
          </cell>
          <cell r="F936">
            <v>10821.156000000001</v>
          </cell>
          <cell r="G936">
            <v>10791.59</v>
          </cell>
          <cell r="H936">
            <v>10791.59</v>
          </cell>
          <cell r="I936">
            <v>10791.59</v>
          </cell>
          <cell r="J936">
            <v>10821.156000000001</v>
          </cell>
          <cell r="K936">
            <v>10791.59</v>
          </cell>
          <cell r="L936">
            <v>10791.59</v>
          </cell>
          <cell r="M936">
            <v>10275.620000000001</v>
          </cell>
          <cell r="N936">
            <v>10129.415999999999</v>
          </cell>
          <cell r="O936">
            <v>10101.74</v>
          </cell>
        </row>
        <row r="937">
          <cell r="A937">
            <v>21687.040000000001</v>
          </cell>
          <cell r="B937">
            <v>15575.226000000001</v>
          </cell>
          <cell r="C937">
            <v>13222.39</v>
          </cell>
          <cell r="D937">
            <v>13061.89</v>
          </cell>
          <cell r="E937">
            <v>13061.89</v>
          </cell>
          <cell r="F937">
            <v>10821.156000000001</v>
          </cell>
          <cell r="G937">
            <v>10791.59</v>
          </cell>
          <cell r="H937">
            <v>10791.59</v>
          </cell>
          <cell r="I937">
            <v>10791.59</v>
          </cell>
          <cell r="J937">
            <v>10821.156000000001</v>
          </cell>
          <cell r="K937">
            <v>10791.59</v>
          </cell>
          <cell r="L937">
            <v>10791.59</v>
          </cell>
          <cell r="M937">
            <v>10275.620000000001</v>
          </cell>
          <cell r="N937">
            <v>10129.415999999999</v>
          </cell>
          <cell r="O937">
            <v>10101.74</v>
          </cell>
        </row>
        <row r="938">
          <cell r="A938">
            <v>21687.040000000001</v>
          </cell>
          <cell r="B938">
            <v>15575.226000000001</v>
          </cell>
          <cell r="C938">
            <v>13222.39</v>
          </cell>
          <cell r="D938">
            <v>13061.89</v>
          </cell>
          <cell r="E938">
            <v>13061.89</v>
          </cell>
          <cell r="F938">
            <v>10821.156000000001</v>
          </cell>
          <cell r="G938">
            <v>10791.59</v>
          </cell>
          <cell r="H938">
            <v>10791.59</v>
          </cell>
          <cell r="I938">
            <v>10791.59</v>
          </cell>
          <cell r="J938">
            <v>10821.156000000001</v>
          </cell>
          <cell r="K938">
            <v>10791.59</v>
          </cell>
          <cell r="L938">
            <v>10791.59</v>
          </cell>
          <cell r="M938">
            <v>10275.620000000001</v>
          </cell>
          <cell r="N938">
            <v>10129.415999999999</v>
          </cell>
          <cell r="O938">
            <v>10101.74</v>
          </cell>
        </row>
        <row r="939">
          <cell r="A939">
            <v>21687.040000000001</v>
          </cell>
          <cell r="B939">
            <v>15575.226000000001</v>
          </cell>
          <cell r="C939">
            <v>13222.39</v>
          </cell>
          <cell r="D939">
            <v>13061.89</v>
          </cell>
          <cell r="E939">
            <v>13061.89</v>
          </cell>
          <cell r="F939">
            <v>10821.156000000001</v>
          </cell>
          <cell r="G939">
            <v>10791.59</v>
          </cell>
          <cell r="H939">
            <v>10791.59</v>
          </cell>
          <cell r="I939">
            <v>10791.59</v>
          </cell>
          <cell r="J939">
            <v>10821.156000000001</v>
          </cell>
          <cell r="K939">
            <v>10791.59</v>
          </cell>
          <cell r="L939">
            <v>10791.59</v>
          </cell>
          <cell r="M939">
            <v>10275.620000000001</v>
          </cell>
          <cell r="N939">
            <v>10129.415999999999</v>
          </cell>
          <cell r="O939">
            <v>10101.74</v>
          </cell>
        </row>
        <row r="940">
          <cell r="A940">
            <v>21687.040000000001</v>
          </cell>
          <cell r="B940">
            <v>15575.226000000001</v>
          </cell>
          <cell r="C940">
            <v>13222.39</v>
          </cell>
          <cell r="D940">
            <v>13061.89</v>
          </cell>
          <cell r="E940">
            <v>13061.89</v>
          </cell>
          <cell r="F940">
            <v>10821.156000000001</v>
          </cell>
          <cell r="G940">
            <v>10791.59</v>
          </cell>
          <cell r="H940">
            <v>10791.59</v>
          </cell>
          <cell r="I940">
            <v>10791.59</v>
          </cell>
          <cell r="J940">
            <v>10821.156000000001</v>
          </cell>
          <cell r="K940">
            <v>10791.59</v>
          </cell>
          <cell r="L940">
            <v>10791.59</v>
          </cell>
          <cell r="M940">
            <v>10275.620000000001</v>
          </cell>
          <cell r="N940">
            <v>10129.415999999999</v>
          </cell>
          <cell r="O940">
            <v>10101.74</v>
          </cell>
        </row>
        <row r="941">
          <cell r="A941">
            <v>21687.040000000001</v>
          </cell>
          <cell r="B941">
            <v>15575.226000000001</v>
          </cell>
          <cell r="C941">
            <v>13222.39</v>
          </cell>
          <cell r="D941">
            <v>13061.89</v>
          </cell>
          <cell r="E941">
            <v>13061.89</v>
          </cell>
          <cell r="F941">
            <v>10821.156000000001</v>
          </cell>
          <cell r="G941">
            <v>10791.59</v>
          </cell>
          <cell r="H941">
            <v>10791.59</v>
          </cell>
          <cell r="I941">
            <v>10791.59</v>
          </cell>
          <cell r="J941">
            <v>10821.156000000001</v>
          </cell>
          <cell r="K941">
            <v>10791.59</v>
          </cell>
          <cell r="L941">
            <v>10791.59</v>
          </cell>
          <cell r="M941">
            <v>10275.620000000001</v>
          </cell>
          <cell r="N941">
            <v>10129.415999999999</v>
          </cell>
          <cell r="O941">
            <v>10101.74</v>
          </cell>
        </row>
        <row r="942">
          <cell r="A942">
            <v>21687.040000000001</v>
          </cell>
          <cell r="B942">
            <v>15575.226000000001</v>
          </cell>
          <cell r="C942">
            <v>13222.39</v>
          </cell>
          <cell r="D942">
            <v>13061.89</v>
          </cell>
          <cell r="E942">
            <v>13061.89</v>
          </cell>
          <cell r="F942">
            <v>10821.156000000001</v>
          </cell>
          <cell r="G942">
            <v>10791.59</v>
          </cell>
          <cell r="H942">
            <v>10791.59</v>
          </cell>
          <cell r="I942">
            <v>10791.59</v>
          </cell>
          <cell r="J942">
            <v>10821.156000000001</v>
          </cell>
          <cell r="K942">
            <v>10791.59</v>
          </cell>
          <cell r="L942">
            <v>10791.59</v>
          </cell>
          <cell r="M942">
            <v>10275.620000000001</v>
          </cell>
          <cell r="N942">
            <v>10129.415999999999</v>
          </cell>
          <cell r="O942">
            <v>10101.74</v>
          </cell>
        </row>
        <row r="943">
          <cell r="A943">
            <v>21687.040000000001</v>
          </cell>
          <cell r="B943">
            <v>15575.226000000001</v>
          </cell>
          <cell r="C943">
            <v>13222.39</v>
          </cell>
          <cell r="D943">
            <v>13061.89</v>
          </cell>
          <cell r="E943">
            <v>13061.89</v>
          </cell>
          <cell r="F943">
            <v>10821.156000000001</v>
          </cell>
          <cell r="G943">
            <v>10791.59</v>
          </cell>
          <cell r="H943">
            <v>10791.59</v>
          </cell>
          <cell r="I943">
            <v>10791.59</v>
          </cell>
          <cell r="J943">
            <v>10821.156000000001</v>
          </cell>
          <cell r="K943">
            <v>10791.59</v>
          </cell>
          <cell r="L943">
            <v>10791.59</v>
          </cell>
          <cell r="M943">
            <v>10275.620000000001</v>
          </cell>
          <cell r="N943">
            <v>10129.415999999999</v>
          </cell>
          <cell r="O943">
            <v>10101.74</v>
          </cell>
        </row>
        <row r="944">
          <cell r="A944">
            <v>21687.040000000001</v>
          </cell>
          <cell r="B944">
            <v>15575.226000000001</v>
          </cell>
          <cell r="C944">
            <v>13222.39</v>
          </cell>
          <cell r="D944">
            <v>13061.89</v>
          </cell>
          <cell r="E944">
            <v>13061.89</v>
          </cell>
          <cell r="F944">
            <v>10821.156000000001</v>
          </cell>
          <cell r="G944">
            <v>10791.59</v>
          </cell>
          <cell r="H944">
            <v>10791.59</v>
          </cell>
          <cell r="I944">
            <v>10791.59</v>
          </cell>
          <cell r="J944">
            <v>10821.156000000001</v>
          </cell>
          <cell r="K944">
            <v>10791.59</v>
          </cell>
          <cell r="L944">
            <v>10791.59</v>
          </cell>
          <cell r="M944">
            <v>10275.620000000001</v>
          </cell>
          <cell r="N944">
            <v>10129.415999999999</v>
          </cell>
          <cell r="O944">
            <v>10101.74</v>
          </cell>
        </row>
        <row r="945">
          <cell r="A945">
            <v>21687.040000000001</v>
          </cell>
          <cell r="B945">
            <v>15575.226000000001</v>
          </cell>
          <cell r="C945">
            <v>13222.39</v>
          </cell>
          <cell r="D945">
            <v>13061.89</v>
          </cell>
          <cell r="E945">
            <v>13061.89</v>
          </cell>
          <cell r="F945">
            <v>10821.156000000001</v>
          </cell>
          <cell r="G945">
            <v>10791.59</v>
          </cell>
          <cell r="H945">
            <v>10791.59</v>
          </cell>
          <cell r="I945">
            <v>10791.59</v>
          </cell>
          <cell r="J945">
            <v>10821.156000000001</v>
          </cell>
          <cell r="K945">
            <v>10791.59</v>
          </cell>
          <cell r="L945">
            <v>10791.59</v>
          </cell>
          <cell r="M945">
            <v>10275.620000000001</v>
          </cell>
          <cell r="N945">
            <v>10129.415999999999</v>
          </cell>
          <cell r="O945">
            <v>10101.74</v>
          </cell>
        </row>
        <row r="946">
          <cell r="A946">
            <v>21687.040000000001</v>
          </cell>
          <cell r="B946">
            <v>15575.226000000001</v>
          </cell>
          <cell r="C946">
            <v>13222.39</v>
          </cell>
          <cell r="D946">
            <v>13061.89</v>
          </cell>
          <cell r="E946">
            <v>13061.89</v>
          </cell>
          <cell r="F946">
            <v>10821.156000000001</v>
          </cell>
          <cell r="G946">
            <v>10791.59</v>
          </cell>
          <cell r="H946">
            <v>10791.59</v>
          </cell>
          <cell r="I946">
            <v>10791.59</v>
          </cell>
          <cell r="J946">
            <v>10821.156000000001</v>
          </cell>
          <cell r="K946">
            <v>10791.59</v>
          </cell>
          <cell r="L946">
            <v>10791.59</v>
          </cell>
          <cell r="M946">
            <v>10275.620000000001</v>
          </cell>
          <cell r="N946">
            <v>10129.415999999999</v>
          </cell>
          <cell r="O946">
            <v>10101.74</v>
          </cell>
        </row>
        <row r="947">
          <cell r="A947">
            <v>21687.040000000001</v>
          </cell>
          <cell r="B947">
            <v>15575.226000000001</v>
          </cell>
          <cell r="C947">
            <v>13222.39</v>
          </cell>
          <cell r="D947">
            <v>13061.89</v>
          </cell>
          <cell r="E947">
            <v>13061.89</v>
          </cell>
          <cell r="F947">
            <v>10821.156000000001</v>
          </cell>
          <cell r="G947">
            <v>10791.59</v>
          </cell>
          <cell r="H947">
            <v>10791.59</v>
          </cell>
          <cell r="I947">
            <v>10791.59</v>
          </cell>
          <cell r="J947">
            <v>10821.156000000001</v>
          </cell>
          <cell r="K947">
            <v>10791.59</v>
          </cell>
          <cell r="L947">
            <v>10791.59</v>
          </cell>
          <cell r="M947">
            <v>10275.620000000001</v>
          </cell>
          <cell r="N947">
            <v>10129.415999999999</v>
          </cell>
          <cell r="O947">
            <v>10101.74</v>
          </cell>
        </row>
        <row r="948">
          <cell r="A948">
            <v>21687.040000000001</v>
          </cell>
          <cell r="B948">
            <v>15575.226000000001</v>
          </cell>
          <cell r="C948">
            <v>13222.39</v>
          </cell>
          <cell r="D948">
            <v>13061.89</v>
          </cell>
          <cell r="E948">
            <v>13061.89</v>
          </cell>
          <cell r="F948">
            <v>10821.156000000001</v>
          </cell>
          <cell r="G948">
            <v>10791.59</v>
          </cell>
          <cell r="H948">
            <v>10791.59</v>
          </cell>
          <cell r="I948">
            <v>10791.59</v>
          </cell>
          <cell r="J948">
            <v>10821.156000000001</v>
          </cell>
          <cell r="K948">
            <v>10791.59</v>
          </cell>
          <cell r="L948">
            <v>10791.59</v>
          </cell>
          <cell r="M948">
            <v>10275.620000000001</v>
          </cell>
          <cell r="N948">
            <v>10129.415999999999</v>
          </cell>
          <cell r="O948">
            <v>10101.74</v>
          </cell>
        </row>
        <row r="949">
          <cell r="A949">
            <v>21687.040000000001</v>
          </cell>
          <cell r="B949">
            <v>15575.226000000001</v>
          </cell>
          <cell r="C949">
            <v>13222.39</v>
          </cell>
          <cell r="D949">
            <v>13061.89</v>
          </cell>
          <cell r="E949">
            <v>13061.89</v>
          </cell>
          <cell r="F949">
            <v>10821.156000000001</v>
          </cell>
          <cell r="G949">
            <v>10791.59</v>
          </cell>
          <cell r="H949">
            <v>10791.59</v>
          </cell>
          <cell r="I949">
            <v>10791.59</v>
          </cell>
          <cell r="J949">
            <v>10821.156000000001</v>
          </cell>
          <cell r="K949">
            <v>10791.59</v>
          </cell>
          <cell r="L949">
            <v>10791.59</v>
          </cell>
          <cell r="M949">
            <v>10275.620000000001</v>
          </cell>
          <cell r="N949">
            <v>10129.415999999999</v>
          </cell>
          <cell r="O949">
            <v>10101.74</v>
          </cell>
        </row>
        <row r="950">
          <cell r="A950">
            <v>21687.040000000001</v>
          </cell>
          <cell r="B950">
            <v>15575.226000000001</v>
          </cell>
          <cell r="C950">
            <v>13222.39</v>
          </cell>
          <cell r="D950">
            <v>13061.89</v>
          </cell>
          <cell r="E950">
            <v>13061.89</v>
          </cell>
          <cell r="F950">
            <v>10821.156000000001</v>
          </cell>
          <cell r="G950">
            <v>10791.59</v>
          </cell>
          <cell r="H950">
            <v>10791.59</v>
          </cell>
          <cell r="I950">
            <v>10791.59</v>
          </cell>
          <cell r="J950">
            <v>10821.156000000001</v>
          </cell>
          <cell r="K950">
            <v>10791.59</v>
          </cell>
          <cell r="L950">
            <v>10791.59</v>
          </cell>
          <cell r="M950">
            <v>10275.620000000001</v>
          </cell>
          <cell r="N950">
            <v>10129.415999999999</v>
          </cell>
          <cell r="O950">
            <v>10101.74</v>
          </cell>
        </row>
        <row r="951">
          <cell r="A951">
            <v>21687.040000000001</v>
          </cell>
          <cell r="B951">
            <v>15575.226000000001</v>
          </cell>
          <cell r="C951">
            <v>13222.39</v>
          </cell>
          <cell r="D951">
            <v>13061.89</v>
          </cell>
          <cell r="E951">
            <v>13061.89</v>
          </cell>
          <cell r="F951">
            <v>10821.156000000001</v>
          </cell>
          <cell r="G951">
            <v>10791.59</v>
          </cell>
          <cell r="H951">
            <v>10791.59</v>
          </cell>
          <cell r="I951">
            <v>10791.59</v>
          </cell>
          <cell r="J951">
            <v>10821.156000000001</v>
          </cell>
          <cell r="K951">
            <v>10791.59</v>
          </cell>
          <cell r="L951">
            <v>10791.59</v>
          </cell>
          <cell r="M951">
            <v>10275.620000000001</v>
          </cell>
          <cell r="N951">
            <v>10129.415999999999</v>
          </cell>
          <cell r="O951">
            <v>10101.74</v>
          </cell>
        </row>
        <row r="952">
          <cell r="A952">
            <v>21687.040000000001</v>
          </cell>
          <cell r="B952">
            <v>15575.226000000001</v>
          </cell>
          <cell r="C952">
            <v>13222.39</v>
          </cell>
          <cell r="D952">
            <v>13061.89</v>
          </cell>
          <cell r="E952">
            <v>13061.89</v>
          </cell>
          <cell r="F952">
            <v>10821.156000000001</v>
          </cell>
          <cell r="G952">
            <v>10791.59</v>
          </cell>
          <cell r="H952">
            <v>10791.59</v>
          </cell>
          <cell r="I952">
            <v>10791.59</v>
          </cell>
          <cell r="J952">
            <v>10821.156000000001</v>
          </cell>
          <cell r="K952">
            <v>10791.59</v>
          </cell>
          <cell r="L952">
            <v>10791.59</v>
          </cell>
          <cell r="M952">
            <v>10275.620000000001</v>
          </cell>
          <cell r="N952">
            <v>10129.415999999999</v>
          </cell>
          <cell r="O952">
            <v>10101.74</v>
          </cell>
        </row>
        <row r="953">
          <cell r="A953">
            <v>21687.040000000001</v>
          </cell>
          <cell r="B953">
            <v>15575.226000000001</v>
          </cell>
          <cell r="C953">
            <v>13222.39</v>
          </cell>
          <cell r="D953">
            <v>13061.89</v>
          </cell>
          <cell r="E953">
            <v>13061.89</v>
          </cell>
          <cell r="F953">
            <v>10821.156000000001</v>
          </cell>
          <cell r="G953">
            <v>10791.59</v>
          </cell>
          <cell r="H953">
            <v>10791.59</v>
          </cell>
          <cell r="I953">
            <v>10791.59</v>
          </cell>
          <cell r="J953">
            <v>10821.156000000001</v>
          </cell>
          <cell r="K953">
            <v>10791.59</v>
          </cell>
          <cell r="L953">
            <v>10791.59</v>
          </cell>
          <cell r="M953">
            <v>10275.620000000001</v>
          </cell>
          <cell r="N953">
            <v>10129.415999999999</v>
          </cell>
          <cell r="O953">
            <v>10101.74</v>
          </cell>
        </row>
        <row r="954">
          <cell r="A954">
            <v>21687.040000000001</v>
          </cell>
          <cell r="B954">
            <v>15575.226000000001</v>
          </cell>
          <cell r="C954">
            <v>13222.39</v>
          </cell>
          <cell r="D954">
            <v>13061.89</v>
          </cell>
          <cell r="E954">
            <v>13061.89</v>
          </cell>
          <cell r="F954">
            <v>10821.156000000001</v>
          </cell>
          <cell r="G954">
            <v>10791.59</v>
          </cell>
          <cell r="H954">
            <v>10791.59</v>
          </cell>
          <cell r="I954">
            <v>10791.59</v>
          </cell>
          <cell r="J954">
            <v>10821.156000000001</v>
          </cell>
          <cell r="K954">
            <v>10791.59</v>
          </cell>
          <cell r="L954">
            <v>10791.59</v>
          </cell>
          <cell r="M954">
            <v>10275.620000000001</v>
          </cell>
          <cell r="N954">
            <v>10129.415999999999</v>
          </cell>
          <cell r="O954">
            <v>10101.74</v>
          </cell>
        </row>
        <row r="955">
          <cell r="A955">
            <v>21687.040000000001</v>
          </cell>
          <cell r="B955">
            <v>15575.226000000001</v>
          </cell>
          <cell r="C955">
            <v>13222.39</v>
          </cell>
          <cell r="D955">
            <v>13061.89</v>
          </cell>
          <cell r="E955">
            <v>13061.89</v>
          </cell>
          <cell r="F955">
            <v>10821.156000000001</v>
          </cell>
          <cell r="G955">
            <v>10791.59</v>
          </cell>
          <cell r="H955">
            <v>10791.59</v>
          </cell>
          <cell r="I955">
            <v>10791.59</v>
          </cell>
          <cell r="J955">
            <v>10821.156000000001</v>
          </cell>
          <cell r="K955">
            <v>10791.59</v>
          </cell>
          <cell r="L955">
            <v>10791.59</v>
          </cell>
          <cell r="M955">
            <v>10275.620000000001</v>
          </cell>
          <cell r="N955">
            <v>10129.415999999999</v>
          </cell>
          <cell r="O955">
            <v>10101.74</v>
          </cell>
        </row>
        <row r="956">
          <cell r="A956">
            <v>21687.040000000001</v>
          </cell>
          <cell r="B956">
            <v>15575.226000000001</v>
          </cell>
          <cell r="C956">
            <v>13222.39</v>
          </cell>
          <cell r="D956">
            <v>13061.89</v>
          </cell>
          <cell r="E956">
            <v>13061.89</v>
          </cell>
          <cell r="F956">
            <v>10821.156000000001</v>
          </cell>
          <cell r="G956">
            <v>10791.59</v>
          </cell>
          <cell r="H956">
            <v>10791.59</v>
          </cell>
          <cell r="I956">
            <v>10791.59</v>
          </cell>
          <cell r="J956">
            <v>10821.156000000001</v>
          </cell>
          <cell r="K956">
            <v>10791.59</v>
          </cell>
          <cell r="L956">
            <v>10791.59</v>
          </cell>
          <cell r="M956">
            <v>10275.620000000001</v>
          </cell>
          <cell r="N956">
            <v>10129.415999999999</v>
          </cell>
          <cell r="O956">
            <v>10101.74</v>
          </cell>
        </row>
        <row r="957">
          <cell r="A957">
            <v>21687.040000000001</v>
          </cell>
          <cell r="B957">
            <v>15575.226000000001</v>
          </cell>
          <cell r="C957">
            <v>13222.39</v>
          </cell>
          <cell r="D957">
            <v>13061.89</v>
          </cell>
          <cell r="E957">
            <v>13061.89</v>
          </cell>
          <cell r="F957">
            <v>10821.156000000001</v>
          </cell>
          <cell r="G957">
            <v>10791.59</v>
          </cell>
          <cell r="H957">
            <v>10791.59</v>
          </cell>
          <cell r="I957">
            <v>10791.59</v>
          </cell>
          <cell r="J957">
            <v>10821.156000000001</v>
          </cell>
          <cell r="K957">
            <v>10791.59</v>
          </cell>
          <cell r="L957">
            <v>10791.59</v>
          </cell>
          <cell r="M957">
            <v>10275.620000000001</v>
          </cell>
          <cell r="N957">
            <v>10129.415999999999</v>
          </cell>
          <cell r="O957">
            <v>10101.74</v>
          </cell>
        </row>
        <row r="958">
          <cell r="A958">
            <v>21687.040000000001</v>
          </cell>
          <cell r="B958">
            <v>15575.226000000001</v>
          </cell>
          <cell r="C958">
            <v>13222.39</v>
          </cell>
          <cell r="D958">
            <v>13061.89</v>
          </cell>
          <cell r="E958">
            <v>13061.89</v>
          </cell>
          <cell r="F958">
            <v>10821.156000000001</v>
          </cell>
          <cell r="G958">
            <v>10791.59</v>
          </cell>
          <cell r="H958">
            <v>10791.59</v>
          </cell>
          <cell r="I958">
            <v>10791.59</v>
          </cell>
          <cell r="J958">
            <v>10821.156000000001</v>
          </cell>
          <cell r="K958">
            <v>10791.59</v>
          </cell>
          <cell r="L958">
            <v>10791.59</v>
          </cell>
          <cell r="M958">
            <v>10275.620000000001</v>
          </cell>
          <cell r="N958">
            <v>10129.415999999999</v>
          </cell>
          <cell r="O958">
            <v>10101.74</v>
          </cell>
        </row>
        <row r="959">
          <cell r="A959">
            <v>21687.040000000001</v>
          </cell>
          <cell r="B959">
            <v>15575.226000000001</v>
          </cell>
          <cell r="C959">
            <v>13222.39</v>
          </cell>
          <cell r="D959">
            <v>13061.89</v>
          </cell>
          <cell r="E959">
            <v>13061.89</v>
          </cell>
          <cell r="F959">
            <v>10821.156000000001</v>
          </cell>
          <cell r="G959">
            <v>10791.59</v>
          </cell>
          <cell r="H959">
            <v>10791.59</v>
          </cell>
          <cell r="I959">
            <v>10791.59</v>
          </cell>
          <cell r="J959">
            <v>10821.156000000001</v>
          </cell>
          <cell r="K959">
            <v>10791.59</v>
          </cell>
          <cell r="L959">
            <v>10791.59</v>
          </cell>
          <cell r="M959">
            <v>10275.620000000001</v>
          </cell>
          <cell r="N959">
            <v>10129.415999999999</v>
          </cell>
          <cell r="O959">
            <v>10101.74</v>
          </cell>
        </row>
        <row r="960">
          <cell r="A960">
            <v>21687.040000000001</v>
          </cell>
          <cell r="B960">
            <v>15575.226000000001</v>
          </cell>
          <cell r="C960">
            <v>13222.39</v>
          </cell>
          <cell r="D960">
            <v>13061.89</v>
          </cell>
          <cell r="E960">
            <v>13061.89</v>
          </cell>
          <cell r="F960">
            <v>10821.156000000001</v>
          </cell>
          <cell r="G960">
            <v>10791.59</v>
          </cell>
          <cell r="H960">
            <v>10791.59</v>
          </cell>
          <cell r="I960">
            <v>10791.59</v>
          </cell>
          <cell r="J960">
            <v>10821.156000000001</v>
          </cell>
          <cell r="K960">
            <v>10791.59</v>
          </cell>
          <cell r="L960">
            <v>10791.59</v>
          </cell>
          <cell r="M960">
            <v>10275.620000000001</v>
          </cell>
          <cell r="N960">
            <v>10129.415999999999</v>
          </cell>
          <cell r="O960">
            <v>10101.74</v>
          </cell>
        </row>
        <row r="961">
          <cell r="A961">
            <v>21687.040000000001</v>
          </cell>
          <cell r="B961">
            <v>15575.226000000001</v>
          </cell>
          <cell r="C961">
            <v>13222.39</v>
          </cell>
          <cell r="D961">
            <v>13061.89</v>
          </cell>
          <cell r="E961">
            <v>13061.89</v>
          </cell>
          <cell r="F961">
            <v>10821.156000000001</v>
          </cell>
          <cell r="G961">
            <v>10791.59</v>
          </cell>
          <cell r="H961">
            <v>10791.59</v>
          </cell>
          <cell r="I961">
            <v>10791.59</v>
          </cell>
          <cell r="J961">
            <v>10821.156000000001</v>
          </cell>
          <cell r="K961">
            <v>10791.59</v>
          </cell>
          <cell r="L961">
            <v>10791.59</v>
          </cell>
          <cell r="M961">
            <v>10275.620000000001</v>
          </cell>
          <cell r="N961">
            <v>10129.415999999999</v>
          </cell>
          <cell r="O961">
            <v>10101.74</v>
          </cell>
        </row>
        <row r="962">
          <cell r="A962">
            <v>21687.040000000001</v>
          </cell>
          <cell r="B962">
            <v>15575.226000000001</v>
          </cell>
          <cell r="C962">
            <v>13222.39</v>
          </cell>
          <cell r="D962">
            <v>13061.89</v>
          </cell>
          <cell r="E962">
            <v>13061.89</v>
          </cell>
          <cell r="F962">
            <v>10821.156000000001</v>
          </cell>
          <cell r="G962">
            <v>10791.59</v>
          </cell>
          <cell r="H962">
            <v>10791.59</v>
          </cell>
          <cell r="I962">
            <v>10791.59</v>
          </cell>
          <cell r="J962">
            <v>10821.156000000001</v>
          </cell>
          <cell r="K962">
            <v>10791.59</v>
          </cell>
          <cell r="L962">
            <v>10791.59</v>
          </cell>
          <cell r="M962">
            <v>10275.620000000001</v>
          </cell>
          <cell r="N962">
            <v>10129.415999999999</v>
          </cell>
          <cell r="O962">
            <v>10101.74</v>
          </cell>
        </row>
        <row r="963">
          <cell r="A963">
            <v>21687.040000000001</v>
          </cell>
          <cell r="B963">
            <v>15575.226000000001</v>
          </cell>
          <cell r="C963">
            <v>13222.39</v>
          </cell>
          <cell r="D963">
            <v>13061.89</v>
          </cell>
          <cell r="E963">
            <v>13061.89</v>
          </cell>
          <cell r="F963">
            <v>10821.156000000001</v>
          </cell>
          <cell r="G963">
            <v>10791.59</v>
          </cell>
          <cell r="H963">
            <v>10791.59</v>
          </cell>
          <cell r="I963">
            <v>10791.59</v>
          </cell>
          <cell r="J963">
            <v>10821.156000000001</v>
          </cell>
          <cell r="K963">
            <v>10791.59</v>
          </cell>
          <cell r="L963">
            <v>10791.59</v>
          </cell>
          <cell r="M963">
            <v>10275.620000000001</v>
          </cell>
          <cell r="N963">
            <v>10129.415999999999</v>
          </cell>
          <cell r="O963">
            <v>10101.74</v>
          </cell>
        </row>
        <row r="964">
          <cell r="A964">
            <v>21687.040000000001</v>
          </cell>
          <cell r="B964">
            <v>15575.226000000001</v>
          </cell>
          <cell r="C964">
            <v>13222.39</v>
          </cell>
          <cell r="D964">
            <v>13061.89</v>
          </cell>
          <cell r="E964">
            <v>13061.89</v>
          </cell>
          <cell r="F964">
            <v>10821.156000000001</v>
          </cell>
          <cell r="G964">
            <v>10791.59</v>
          </cell>
          <cell r="H964">
            <v>10791.59</v>
          </cell>
          <cell r="I964">
            <v>10791.59</v>
          </cell>
          <cell r="J964">
            <v>10821.156000000001</v>
          </cell>
          <cell r="K964">
            <v>10791.59</v>
          </cell>
          <cell r="L964">
            <v>10791.59</v>
          </cell>
          <cell r="M964">
            <v>10275.620000000001</v>
          </cell>
          <cell r="N964">
            <v>10129.415999999999</v>
          </cell>
          <cell r="O964">
            <v>10101.74</v>
          </cell>
        </row>
        <row r="965">
          <cell r="A965">
            <v>21687.040000000001</v>
          </cell>
          <cell r="B965">
            <v>15575.226000000001</v>
          </cell>
          <cell r="C965">
            <v>13222.39</v>
          </cell>
          <cell r="D965">
            <v>13061.89</v>
          </cell>
          <cell r="E965">
            <v>13061.89</v>
          </cell>
          <cell r="F965">
            <v>10821.156000000001</v>
          </cell>
          <cell r="G965">
            <v>10791.59</v>
          </cell>
          <cell r="H965">
            <v>10791.59</v>
          </cell>
          <cell r="I965">
            <v>10791.59</v>
          </cell>
          <cell r="J965">
            <v>10821.156000000001</v>
          </cell>
          <cell r="K965">
            <v>10791.59</v>
          </cell>
          <cell r="L965">
            <v>10791.59</v>
          </cell>
          <cell r="M965">
            <v>10275.620000000001</v>
          </cell>
          <cell r="N965">
            <v>10129.415999999999</v>
          </cell>
          <cell r="O965">
            <v>10101.74</v>
          </cell>
        </row>
        <row r="966">
          <cell r="A966">
            <v>21687.040000000001</v>
          </cell>
          <cell r="B966">
            <v>15575.226000000001</v>
          </cell>
          <cell r="C966">
            <v>13222.39</v>
          </cell>
          <cell r="D966">
            <v>13061.89</v>
          </cell>
          <cell r="E966">
            <v>13061.89</v>
          </cell>
          <cell r="F966">
            <v>10821.156000000001</v>
          </cell>
          <cell r="G966">
            <v>10791.59</v>
          </cell>
          <cell r="H966">
            <v>10791.59</v>
          </cell>
          <cell r="I966">
            <v>10791.59</v>
          </cell>
          <cell r="J966">
            <v>10821.156000000001</v>
          </cell>
          <cell r="K966">
            <v>10791.59</v>
          </cell>
          <cell r="L966">
            <v>10791.59</v>
          </cell>
          <cell r="M966">
            <v>10275.620000000001</v>
          </cell>
          <cell r="N966">
            <v>10129.415999999999</v>
          </cell>
          <cell r="O966">
            <v>10101.74</v>
          </cell>
        </row>
        <row r="967">
          <cell r="A967">
            <v>21687.040000000001</v>
          </cell>
          <cell r="B967">
            <v>15575.226000000001</v>
          </cell>
          <cell r="C967">
            <v>13222.39</v>
          </cell>
          <cell r="D967">
            <v>13061.89</v>
          </cell>
          <cell r="E967">
            <v>13061.89</v>
          </cell>
          <cell r="F967">
            <v>10821.156000000001</v>
          </cell>
          <cell r="G967">
            <v>10791.59</v>
          </cell>
          <cell r="H967">
            <v>10791.59</v>
          </cell>
          <cell r="I967">
            <v>10791.59</v>
          </cell>
          <cell r="J967">
            <v>10821.156000000001</v>
          </cell>
          <cell r="K967">
            <v>10791.59</v>
          </cell>
          <cell r="L967">
            <v>10791.59</v>
          </cell>
          <cell r="M967">
            <v>10275.620000000001</v>
          </cell>
          <cell r="N967">
            <v>10129.415999999999</v>
          </cell>
          <cell r="O967">
            <v>10101.74</v>
          </cell>
        </row>
        <row r="968">
          <cell r="A968">
            <v>21687.040000000001</v>
          </cell>
          <cell r="B968">
            <v>15575.226000000001</v>
          </cell>
          <cell r="C968">
            <v>13222.39</v>
          </cell>
          <cell r="D968">
            <v>13061.89</v>
          </cell>
          <cell r="E968">
            <v>13061.89</v>
          </cell>
          <cell r="F968">
            <v>10821.156000000001</v>
          </cell>
          <cell r="G968">
            <v>10791.59</v>
          </cell>
          <cell r="H968">
            <v>10791.59</v>
          </cell>
          <cell r="I968">
            <v>10791.59</v>
          </cell>
          <cell r="J968">
            <v>10821.156000000001</v>
          </cell>
          <cell r="K968">
            <v>10791.59</v>
          </cell>
          <cell r="L968">
            <v>10791.59</v>
          </cell>
          <cell r="M968">
            <v>10275.620000000001</v>
          </cell>
          <cell r="N968">
            <v>10129.415999999999</v>
          </cell>
          <cell r="O968">
            <v>10101.74</v>
          </cell>
        </row>
        <row r="969">
          <cell r="A969">
            <v>21687.040000000001</v>
          </cell>
          <cell r="B969">
            <v>15575.226000000001</v>
          </cell>
          <cell r="C969">
            <v>13222.39</v>
          </cell>
          <cell r="D969">
            <v>13061.89</v>
          </cell>
          <cell r="E969">
            <v>13061.89</v>
          </cell>
          <cell r="F969">
            <v>10821.156000000001</v>
          </cell>
          <cell r="G969">
            <v>10791.59</v>
          </cell>
          <cell r="H969">
            <v>10791.59</v>
          </cell>
          <cell r="I969">
            <v>10791.59</v>
          </cell>
          <cell r="J969">
            <v>10821.156000000001</v>
          </cell>
          <cell r="K969">
            <v>10791.59</v>
          </cell>
          <cell r="L969">
            <v>10791.59</v>
          </cell>
          <cell r="M969">
            <v>10275.620000000001</v>
          </cell>
          <cell r="N969">
            <v>10129.415999999999</v>
          </cell>
          <cell r="O969">
            <v>10101.74</v>
          </cell>
        </row>
        <row r="970">
          <cell r="A970">
            <v>21687.040000000001</v>
          </cell>
          <cell r="B970">
            <v>15575.226000000001</v>
          </cell>
          <cell r="C970">
            <v>13222.39</v>
          </cell>
          <cell r="D970">
            <v>13061.89</v>
          </cell>
          <cell r="E970">
            <v>13061.89</v>
          </cell>
          <cell r="F970">
            <v>10821.156000000001</v>
          </cell>
          <cell r="G970">
            <v>10791.59</v>
          </cell>
          <cell r="H970">
            <v>10791.59</v>
          </cell>
          <cell r="I970">
            <v>10791.59</v>
          </cell>
          <cell r="J970">
            <v>10821.156000000001</v>
          </cell>
          <cell r="K970">
            <v>10791.59</v>
          </cell>
          <cell r="L970">
            <v>10791.59</v>
          </cell>
          <cell r="M970">
            <v>10275.620000000001</v>
          </cell>
          <cell r="N970">
            <v>10129.415999999999</v>
          </cell>
          <cell r="O970">
            <v>10101.74</v>
          </cell>
        </row>
        <row r="971">
          <cell r="A971">
            <v>21687.040000000001</v>
          </cell>
          <cell r="B971">
            <v>15575.226000000001</v>
          </cell>
          <cell r="C971">
            <v>13222.39</v>
          </cell>
          <cell r="D971">
            <v>13061.89</v>
          </cell>
          <cell r="E971">
            <v>13061.89</v>
          </cell>
          <cell r="F971">
            <v>10821.156000000001</v>
          </cell>
          <cell r="G971">
            <v>10791.59</v>
          </cell>
          <cell r="H971">
            <v>10791.59</v>
          </cell>
          <cell r="I971">
            <v>10791.59</v>
          </cell>
          <cell r="J971">
            <v>10821.156000000001</v>
          </cell>
          <cell r="K971">
            <v>10791.59</v>
          </cell>
          <cell r="L971">
            <v>10791.59</v>
          </cell>
          <cell r="M971">
            <v>10275.620000000001</v>
          </cell>
          <cell r="N971">
            <v>10129.415999999999</v>
          </cell>
          <cell r="O971">
            <v>10101.74</v>
          </cell>
        </row>
        <row r="972">
          <cell r="A972">
            <v>21687.040000000001</v>
          </cell>
          <cell r="B972">
            <v>15575.226000000001</v>
          </cell>
          <cell r="C972">
            <v>13222.39</v>
          </cell>
          <cell r="D972">
            <v>13061.89</v>
          </cell>
          <cell r="E972">
            <v>13061.89</v>
          </cell>
          <cell r="F972">
            <v>10821.156000000001</v>
          </cell>
          <cell r="G972">
            <v>10791.59</v>
          </cell>
          <cell r="H972">
            <v>10791.59</v>
          </cell>
          <cell r="I972">
            <v>10791.59</v>
          </cell>
          <cell r="J972">
            <v>10821.156000000001</v>
          </cell>
          <cell r="K972">
            <v>10791.59</v>
          </cell>
          <cell r="L972">
            <v>10791.59</v>
          </cell>
          <cell r="M972">
            <v>10275.620000000001</v>
          </cell>
          <cell r="N972">
            <v>10129.415999999999</v>
          </cell>
          <cell r="O972">
            <v>10101.74</v>
          </cell>
        </row>
        <row r="973">
          <cell r="A973">
            <v>21687.040000000001</v>
          </cell>
          <cell r="B973">
            <v>15575.226000000001</v>
          </cell>
          <cell r="C973">
            <v>13222.39</v>
          </cell>
          <cell r="D973">
            <v>13061.89</v>
          </cell>
          <cell r="E973">
            <v>13061.89</v>
          </cell>
          <cell r="F973">
            <v>10821.156000000001</v>
          </cell>
          <cell r="G973">
            <v>10791.59</v>
          </cell>
          <cell r="H973">
            <v>10791.59</v>
          </cell>
          <cell r="I973">
            <v>10791.59</v>
          </cell>
          <cell r="J973">
            <v>10821.156000000001</v>
          </cell>
          <cell r="K973">
            <v>10791.59</v>
          </cell>
          <cell r="L973">
            <v>10791.59</v>
          </cell>
          <cell r="M973">
            <v>10275.620000000001</v>
          </cell>
          <cell r="N973">
            <v>10129.415999999999</v>
          </cell>
          <cell r="O973">
            <v>10101.74</v>
          </cell>
        </row>
        <row r="974">
          <cell r="A974">
            <v>21687.040000000001</v>
          </cell>
          <cell r="B974">
            <v>15575.226000000001</v>
          </cell>
          <cell r="C974">
            <v>13222.39</v>
          </cell>
          <cell r="D974">
            <v>13061.89</v>
          </cell>
          <cell r="E974">
            <v>13061.89</v>
          </cell>
          <cell r="F974">
            <v>10821.156000000001</v>
          </cell>
          <cell r="G974">
            <v>10791.59</v>
          </cell>
          <cell r="H974">
            <v>10791.59</v>
          </cell>
          <cell r="I974">
            <v>10791.59</v>
          </cell>
          <cell r="J974">
            <v>10821.156000000001</v>
          </cell>
          <cell r="K974">
            <v>10791.59</v>
          </cell>
          <cell r="L974">
            <v>10791.59</v>
          </cell>
          <cell r="M974">
            <v>10275.620000000001</v>
          </cell>
          <cell r="N974">
            <v>10129.415999999999</v>
          </cell>
          <cell r="O974">
            <v>10101.74</v>
          </cell>
        </row>
        <row r="975">
          <cell r="A975">
            <v>21687.040000000001</v>
          </cell>
          <cell r="B975">
            <v>15575.226000000001</v>
          </cell>
          <cell r="C975">
            <v>13222.39</v>
          </cell>
          <cell r="D975">
            <v>13061.89</v>
          </cell>
          <cell r="E975">
            <v>13061.89</v>
          </cell>
          <cell r="F975">
            <v>10821.156000000001</v>
          </cell>
          <cell r="G975">
            <v>10791.59</v>
          </cell>
          <cell r="H975">
            <v>10791.59</v>
          </cell>
          <cell r="I975">
            <v>10791.59</v>
          </cell>
          <cell r="J975">
            <v>10821.156000000001</v>
          </cell>
          <cell r="K975">
            <v>10791.59</v>
          </cell>
          <cell r="L975">
            <v>10791.59</v>
          </cell>
          <cell r="M975">
            <v>10275.620000000001</v>
          </cell>
          <cell r="N975">
            <v>10129.415999999999</v>
          </cell>
          <cell r="O975">
            <v>10101.74</v>
          </cell>
        </row>
        <row r="976">
          <cell r="A976">
            <v>21687.040000000001</v>
          </cell>
          <cell r="B976">
            <v>15575.226000000001</v>
          </cell>
          <cell r="C976">
            <v>13222.39</v>
          </cell>
          <cell r="D976">
            <v>13061.89</v>
          </cell>
          <cell r="E976">
            <v>13061.89</v>
          </cell>
          <cell r="F976">
            <v>10821.156000000001</v>
          </cell>
          <cell r="G976">
            <v>10791.59</v>
          </cell>
          <cell r="H976">
            <v>10791.59</v>
          </cell>
          <cell r="I976">
            <v>10791.59</v>
          </cell>
          <cell r="J976">
            <v>10821.156000000001</v>
          </cell>
          <cell r="K976">
            <v>10791.59</v>
          </cell>
          <cell r="L976">
            <v>10791.59</v>
          </cell>
          <cell r="M976">
            <v>10275.620000000001</v>
          </cell>
          <cell r="N976">
            <v>10129.415999999999</v>
          </cell>
          <cell r="O976">
            <v>10101.74</v>
          </cell>
        </row>
        <row r="977">
          <cell r="A977">
            <v>21687.040000000001</v>
          </cell>
          <cell r="B977">
            <v>15575.226000000001</v>
          </cell>
          <cell r="C977">
            <v>13222.39</v>
          </cell>
          <cell r="D977">
            <v>13061.89</v>
          </cell>
          <cell r="E977">
            <v>13061.89</v>
          </cell>
          <cell r="F977">
            <v>10821.156000000001</v>
          </cell>
          <cell r="G977">
            <v>10791.59</v>
          </cell>
          <cell r="H977">
            <v>10791.59</v>
          </cell>
          <cell r="I977">
            <v>10791.59</v>
          </cell>
          <cell r="J977">
            <v>10821.156000000001</v>
          </cell>
          <cell r="K977">
            <v>10791.59</v>
          </cell>
          <cell r="L977">
            <v>10791.59</v>
          </cell>
          <cell r="M977">
            <v>10275.620000000001</v>
          </cell>
          <cell r="N977">
            <v>10129.415999999999</v>
          </cell>
          <cell r="O977">
            <v>10101.74</v>
          </cell>
        </row>
        <row r="978">
          <cell r="A978">
            <v>21687.040000000001</v>
          </cell>
          <cell r="B978">
            <v>15575.226000000001</v>
          </cell>
          <cell r="C978">
            <v>13222.39</v>
          </cell>
          <cell r="D978">
            <v>13061.89</v>
          </cell>
          <cell r="E978">
            <v>13061.89</v>
          </cell>
          <cell r="F978">
            <v>10821.156000000001</v>
          </cell>
          <cell r="G978">
            <v>10791.59</v>
          </cell>
          <cell r="H978">
            <v>10791.59</v>
          </cell>
          <cell r="I978">
            <v>10791.59</v>
          </cell>
          <cell r="J978">
            <v>10821.156000000001</v>
          </cell>
          <cell r="K978">
            <v>10791.59</v>
          </cell>
          <cell r="L978">
            <v>10791.59</v>
          </cell>
          <cell r="M978">
            <v>10275.620000000001</v>
          </cell>
          <cell r="N978">
            <v>10129.415999999999</v>
          </cell>
          <cell r="O978">
            <v>10101.74</v>
          </cell>
        </row>
        <row r="979">
          <cell r="A979">
            <v>21687.040000000001</v>
          </cell>
          <cell r="B979">
            <v>15575.226000000001</v>
          </cell>
          <cell r="C979">
            <v>13222.39</v>
          </cell>
          <cell r="D979">
            <v>13061.89</v>
          </cell>
          <cell r="E979">
            <v>13061.89</v>
          </cell>
          <cell r="F979">
            <v>10821.156000000001</v>
          </cell>
          <cell r="G979">
            <v>10791.59</v>
          </cell>
          <cell r="H979">
            <v>10791.59</v>
          </cell>
          <cell r="I979">
            <v>10791.59</v>
          </cell>
          <cell r="J979">
            <v>10821.156000000001</v>
          </cell>
          <cell r="K979">
            <v>10791.59</v>
          </cell>
          <cell r="L979">
            <v>10791.59</v>
          </cell>
          <cell r="M979">
            <v>10275.620000000001</v>
          </cell>
          <cell r="N979">
            <v>10129.415999999999</v>
          </cell>
          <cell r="O979">
            <v>10101.74</v>
          </cell>
        </row>
        <row r="980">
          <cell r="A980">
            <v>21687.040000000001</v>
          </cell>
          <cell r="B980">
            <v>15575.226000000001</v>
          </cell>
          <cell r="C980">
            <v>13222.39</v>
          </cell>
          <cell r="D980">
            <v>13061.89</v>
          </cell>
          <cell r="E980">
            <v>13061.89</v>
          </cell>
          <cell r="F980">
            <v>10821.156000000001</v>
          </cell>
          <cell r="G980">
            <v>10791.59</v>
          </cell>
          <cell r="H980">
            <v>10791.59</v>
          </cell>
          <cell r="I980">
            <v>10791.59</v>
          </cell>
          <cell r="J980">
            <v>10821.156000000001</v>
          </cell>
          <cell r="K980">
            <v>10791.59</v>
          </cell>
          <cell r="L980">
            <v>10791.59</v>
          </cell>
          <cell r="M980">
            <v>10275.620000000001</v>
          </cell>
          <cell r="N980">
            <v>10129.415999999999</v>
          </cell>
          <cell r="O980">
            <v>10101.74</v>
          </cell>
        </row>
        <row r="981">
          <cell r="A981">
            <v>21687.040000000001</v>
          </cell>
          <cell r="B981">
            <v>15575.226000000001</v>
          </cell>
          <cell r="C981">
            <v>13222.39</v>
          </cell>
          <cell r="D981">
            <v>13061.89</v>
          </cell>
          <cell r="E981">
            <v>13061.89</v>
          </cell>
          <cell r="F981">
            <v>10821.156000000001</v>
          </cell>
          <cell r="G981">
            <v>10791.59</v>
          </cell>
          <cell r="H981">
            <v>10791.59</v>
          </cell>
          <cell r="I981">
            <v>10791.59</v>
          </cell>
          <cell r="J981">
            <v>10821.156000000001</v>
          </cell>
          <cell r="K981">
            <v>10791.59</v>
          </cell>
          <cell r="L981">
            <v>10791.59</v>
          </cell>
          <cell r="M981">
            <v>10275.620000000001</v>
          </cell>
          <cell r="N981">
            <v>10129.415999999999</v>
          </cell>
          <cell r="O981">
            <v>10101.74</v>
          </cell>
        </row>
        <row r="982">
          <cell r="A982">
            <v>21687.040000000001</v>
          </cell>
          <cell r="B982">
            <v>15575.226000000001</v>
          </cell>
          <cell r="C982">
            <v>13222.39</v>
          </cell>
          <cell r="D982">
            <v>13061.89</v>
          </cell>
          <cell r="E982">
            <v>13061.89</v>
          </cell>
          <cell r="F982">
            <v>10821.156000000001</v>
          </cell>
          <cell r="G982">
            <v>10791.59</v>
          </cell>
          <cell r="H982">
            <v>10791.59</v>
          </cell>
          <cell r="I982">
            <v>10791.59</v>
          </cell>
          <cell r="J982">
            <v>10821.156000000001</v>
          </cell>
          <cell r="K982">
            <v>10791.59</v>
          </cell>
          <cell r="L982">
            <v>10791.59</v>
          </cell>
          <cell r="M982">
            <v>10275.620000000001</v>
          </cell>
          <cell r="N982">
            <v>10129.415999999999</v>
          </cell>
          <cell r="O982">
            <v>10101.74</v>
          </cell>
        </row>
        <row r="983">
          <cell r="A983">
            <v>21687.040000000001</v>
          </cell>
          <cell r="B983">
            <v>15575.226000000001</v>
          </cell>
          <cell r="C983">
            <v>13222.39</v>
          </cell>
          <cell r="D983">
            <v>13061.89</v>
          </cell>
          <cell r="E983">
            <v>13061.89</v>
          </cell>
          <cell r="F983">
            <v>10821.156000000001</v>
          </cell>
          <cell r="G983">
            <v>10791.59</v>
          </cell>
          <cell r="H983">
            <v>10791.59</v>
          </cell>
          <cell r="I983">
            <v>10791.59</v>
          </cell>
          <cell r="J983">
            <v>10821.156000000001</v>
          </cell>
          <cell r="K983">
            <v>10791.59</v>
          </cell>
          <cell r="L983">
            <v>10791.59</v>
          </cell>
          <cell r="M983">
            <v>10275.620000000001</v>
          </cell>
          <cell r="N983">
            <v>10129.415999999999</v>
          </cell>
          <cell r="O983">
            <v>10101.74</v>
          </cell>
        </row>
        <row r="984">
          <cell r="A984">
            <v>21687.040000000001</v>
          </cell>
          <cell r="B984">
            <v>15575.226000000001</v>
          </cell>
          <cell r="C984">
            <v>13222.39</v>
          </cell>
          <cell r="D984">
            <v>13061.89</v>
          </cell>
          <cell r="E984">
            <v>13061.89</v>
          </cell>
          <cell r="F984">
            <v>10821.156000000001</v>
          </cell>
          <cell r="G984">
            <v>10791.59</v>
          </cell>
          <cell r="H984">
            <v>10791.59</v>
          </cell>
          <cell r="I984">
            <v>10791.59</v>
          </cell>
          <cell r="J984">
            <v>10821.156000000001</v>
          </cell>
          <cell r="K984">
            <v>10791.59</v>
          </cell>
          <cell r="L984">
            <v>10791.59</v>
          </cell>
          <cell r="M984">
            <v>10275.620000000001</v>
          </cell>
          <cell r="N984">
            <v>10129.415999999999</v>
          </cell>
          <cell r="O984">
            <v>10101.74</v>
          </cell>
        </row>
        <row r="985">
          <cell r="A985">
            <v>21687.040000000001</v>
          </cell>
          <cell r="B985">
            <v>15575.226000000001</v>
          </cell>
          <cell r="C985">
            <v>13222.39</v>
          </cell>
          <cell r="D985">
            <v>13061.89</v>
          </cell>
          <cell r="E985">
            <v>13061.89</v>
          </cell>
          <cell r="F985">
            <v>10821.156000000001</v>
          </cell>
          <cell r="G985">
            <v>10791.59</v>
          </cell>
          <cell r="H985">
            <v>10791.59</v>
          </cell>
          <cell r="I985">
            <v>10791.59</v>
          </cell>
          <cell r="J985">
            <v>10821.156000000001</v>
          </cell>
          <cell r="K985">
            <v>10791.59</v>
          </cell>
          <cell r="L985">
            <v>10791.59</v>
          </cell>
          <cell r="M985">
            <v>10275.620000000001</v>
          </cell>
          <cell r="N985">
            <v>10129.415999999999</v>
          </cell>
          <cell r="O985">
            <v>10101.74</v>
          </cell>
        </row>
        <row r="986">
          <cell r="A986">
            <v>21687.040000000001</v>
          </cell>
          <cell r="B986">
            <v>15575.226000000001</v>
          </cell>
          <cell r="C986">
            <v>13222.39</v>
          </cell>
          <cell r="D986">
            <v>13061.89</v>
          </cell>
          <cell r="E986">
            <v>13061.89</v>
          </cell>
          <cell r="F986">
            <v>10821.156000000001</v>
          </cell>
          <cell r="G986">
            <v>10791.59</v>
          </cell>
          <cell r="H986">
            <v>10791.59</v>
          </cell>
          <cell r="I986">
            <v>10791.59</v>
          </cell>
          <cell r="J986">
            <v>10821.156000000001</v>
          </cell>
          <cell r="K986">
            <v>10791.59</v>
          </cell>
          <cell r="L986">
            <v>10791.59</v>
          </cell>
          <cell r="M986">
            <v>10275.620000000001</v>
          </cell>
          <cell r="N986">
            <v>10129.415999999999</v>
          </cell>
          <cell r="O986">
            <v>10101.74</v>
          </cell>
        </row>
        <row r="987">
          <cell r="A987">
            <v>21687.040000000001</v>
          </cell>
          <cell r="B987">
            <v>15575.226000000001</v>
          </cell>
          <cell r="C987">
            <v>13222.39</v>
          </cell>
          <cell r="D987">
            <v>13061.89</v>
          </cell>
          <cell r="E987">
            <v>13061.89</v>
          </cell>
          <cell r="F987">
            <v>10821.156000000001</v>
          </cell>
          <cell r="G987">
            <v>10791.59</v>
          </cell>
          <cell r="H987">
            <v>10791.59</v>
          </cell>
          <cell r="I987">
            <v>10791.59</v>
          </cell>
          <cell r="J987">
            <v>10821.156000000001</v>
          </cell>
          <cell r="K987">
            <v>10791.59</v>
          </cell>
          <cell r="L987">
            <v>10791.59</v>
          </cell>
          <cell r="M987">
            <v>10275.620000000001</v>
          </cell>
          <cell r="N987">
            <v>10129.415999999999</v>
          </cell>
          <cell r="O987">
            <v>10101.74</v>
          </cell>
        </row>
        <row r="988">
          <cell r="A988">
            <v>21687.040000000001</v>
          </cell>
          <cell r="B988">
            <v>15575.226000000001</v>
          </cell>
          <cell r="C988">
            <v>13222.39</v>
          </cell>
          <cell r="D988">
            <v>13061.89</v>
          </cell>
          <cell r="E988">
            <v>13061.89</v>
          </cell>
          <cell r="F988">
            <v>10821.156000000001</v>
          </cell>
          <cell r="G988">
            <v>10791.59</v>
          </cell>
          <cell r="H988">
            <v>10791.59</v>
          </cell>
          <cell r="I988">
            <v>10791.59</v>
          </cell>
          <cell r="J988">
            <v>10821.156000000001</v>
          </cell>
          <cell r="K988">
            <v>10791.59</v>
          </cell>
          <cell r="L988">
            <v>10791.59</v>
          </cell>
          <cell r="M988">
            <v>10275.620000000001</v>
          </cell>
          <cell r="N988">
            <v>10129.415999999999</v>
          </cell>
          <cell r="O988">
            <v>10101.74</v>
          </cell>
        </row>
        <row r="989">
          <cell r="A989">
            <v>21687.040000000001</v>
          </cell>
          <cell r="B989">
            <v>15575.226000000001</v>
          </cell>
          <cell r="C989">
            <v>13222.39</v>
          </cell>
          <cell r="D989">
            <v>13061.89</v>
          </cell>
          <cell r="E989">
            <v>13061.89</v>
          </cell>
          <cell r="F989">
            <v>10821.156000000001</v>
          </cell>
          <cell r="G989">
            <v>10791.59</v>
          </cell>
          <cell r="H989">
            <v>10791.59</v>
          </cell>
          <cell r="I989">
            <v>10791.59</v>
          </cell>
          <cell r="J989">
            <v>10821.156000000001</v>
          </cell>
          <cell r="K989">
            <v>10791.59</v>
          </cell>
          <cell r="L989">
            <v>10791.59</v>
          </cell>
          <cell r="M989">
            <v>10275.620000000001</v>
          </cell>
          <cell r="N989">
            <v>10129.415999999999</v>
          </cell>
          <cell r="O989">
            <v>10101.74</v>
          </cell>
        </row>
        <row r="990">
          <cell r="A990">
            <v>21687.040000000001</v>
          </cell>
          <cell r="B990">
            <v>15575.226000000001</v>
          </cell>
          <cell r="C990">
            <v>13222.39</v>
          </cell>
          <cell r="D990">
            <v>13061.89</v>
          </cell>
          <cell r="E990">
            <v>13061.89</v>
          </cell>
          <cell r="F990">
            <v>10821.156000000001</v>
          </cell>
          <cell r="G990">
            <v>10791.59</v>
          </cell>
          <cell r="H990">
            <v>10791.59</v>
          </cell>
          <cell r="I990">
            <v>10791.59</v>
          </cell>
          <cell r="J990">
            <v>10821.156000000001</v>
          </cell>
          <cell r="K990">
            <v>10791.59</v>
          </cell>
          <cell r="L990">
            <v>10791.59</v>
          </cell>
          <cell r="M990">
            <v>10275.620000000001</v>
          </cell>
          <cell r="N990">
            <v>10129.415999999999</v>
          </cell>
          <cell r="O990">
            <v>10101.74</v>
          </cell>
        </row>
        <row r="991">
          <cell r="A991">
            <v>21687.040000000001</v>
          </cell>
          <cell r="B991">
            <v>15575.226000000001</v>
          </cell>
          <cell r="C991">
            <v>13222.39</v>
          </cell>
          <cell r="D991">
            <v>13061.89</v>
          </cell>
          <cell r="E991">
            <v>13061.89</v>
          </cell>
          <cell r="F991">
            <v>10821.156000000001</v>
          </cell>
          <cell r="G991">
            <v>10791.59</v>
          </cell>
          <cell r="H991">
            <v>10791.59</v>
          </cell>
          <cell r="I991">
            <v>10791.59</v>
          </cell>
          <cell r="J991">
            <v>10821.156000000001</v>
          </cell>
          <cell r="K991">
            <v>10791.59</v>
          </cell>
          <cell r="L991">
            <v>10791.59</v>
          </cell>
          <cell r="M991">
            <v>10275.620000000001</v>
          </cell>
          <cell r="N991">
            <v>10129.415999999999</v>
          </cell>
          <cell r="O991">
            <v>10101.74</v>
          </cell>
        </row>
        <row r="992">
          <cell r="A992">
            <v>21687.040000000001</v>
          </cell>
          <cell r="B992">
            <v>15575.226000000001</v>
          </cell>
          <cell r="C992">
            <v>13222.39</v>
          </cell>
          <cell r="D992">
            <v>13061.89</v>
          </cell>
          <cell r="E992">
            <v>13061.89</v>
          </cell>
          <cell r="F992">
            <v>10821.156000000001</v>
          </cell>
          <cell r="G992">
            <v>10791.59</v>
          </cell>
          <cell r="H992">
            <v>10791.59</v>
          </cell>
          <cell r="I992">
            <v>10791.59</v>
          </cell>
          <cell r="J992">
            <v>10821.156000000001</v>
          </cell>
          <cell r="K992">
            <v>10791.59</v>
          </cell>
          <cell r="L992">
            <v>10791.59</v>
          </cell>
          <cell r="M992">
            <v>10275.620000000001</v>
          </cell>
          <cell r="N992">
            <v>10129.415999999999</v>
          </cell>
          <cell r="O992">
            <v>10101.74</v>
          </cell>
        </row>
        <row r="993">
          <cell r="A993">
            <v>21687.040000000001</v>
          </cell>
          <cell r="B993">
            <v>15575.226000000001</v>
          </cell>
          <cell r="C993">
            <v>13222.39</v>
          </cell>
          <cell r="D993">
            <v>13061.89</v>
          </cell>
          <cell r="E993">
            <v>13061.89</v>
          </cell>
          <cell r="F993">
            <v>10821.156000000001</v>
          </cell>
          <cell r="G993">
            <v>10791.59</v>
          </cell>
          <cell r="H993">
            <v>10791.59</v>
          </cell>
          <cell r="I993">
            <v>10791.59</v>
          </cell>
          <cell r="J993">
            <v>10821.156000000001</v>
          </cell>
          <cell r="K993">
            <v>10791.59</v>
          </cell>
          <cell r="L993">
            <v>10791.59</v>
          </cell>
          <cell r="M993">
            <v>10275.620000000001</v>
          </cell>
          <cell r="N993">
            <v>10129.415999999999</v>
          </cell>
          <cell r="O993">
            <v>10101.74</v>
          </cell>
        </row>
        <row r="994">
          <cell r="A994">
            <v>21687.040000000001</v>
          </cell>
          <cell r="B994">
            <v>15575.226000000001</v>
          </cell>
          <cell r="C994">
            <v>13222.39</v>
          </cell>
          <cell r="D994">
            <v>13061.89</v>
          </cell>
          <cell r="E994">
            <v>13061.89</v>
          </cell>
          <cell r="F994">
            <v>10821.156000000001</v>
          </cell>
          <cell r="G994">
            <v>10791.59</v>
          </cell>
          <cell r="H994">
            <v>10791.59</v>
          </cell>
          <cell r="I994">
            <v>10791.59</v>
          </cell>
          <cell r="J994">
            <v>10821.156000000001</v>
          </cell>
          <cell r="K994">
            <v>10791.59</v>
          </cell>
          <cell r="L994">
            <v>10791.59</v>
          </cell>
          <cell r="M994">
            <v>10275.620000000001</v>
          </cell>
          <cell r="N994">
            <v>10129.415999999999</v>
          </cell>
          <cell r="O994">
            <v>10101.74</v>
          </cell>
        </row>
        <row r="995">
          <cell r="A995">
            <v>21687.040000000001</v>
          </cell>
          <cell r="B995">
            <v>15575.226000000001</v>
          </cell>
          <cell r="C995">
            <v>13222.39</v>
          </cell>
          <cell r="D995">
            <v>13061.89</v>
          </cell>
          <cell r="E995">
            <v>13061.89</v>
          </cell>
          <cell r="F995">
            <v>10821.156000000001</v>
          </cell>
          <cell r="G995">
            <v>10791.59</v>
          </cell>
          <cell r="H995">
            <v>10791.59</v>
          </cell>
          <cell r="I995">
            <v>10791.59</v>
          </cell>
          <cell r="J995">
            <v>10821.156000000001</v>
          </cell>
          <cell r="K995">
            <v>10791.59</v>
          </cell>
          <cell r="L995">
            <v>10791.59</v>
          </cell>
          <cell r="M995">
            <v>10275.620000000001</v>
          </cell>
          <cell r="N995">
            <v>10129.415999999999</v>
          </cell>
          <cell r="O995">
            <v>10101.74</v>
          </cell>
        </row>
        <row r="996">
          <cell r="A996">
            <v>21687.040000000001</v>
          </cell>
          <cell r="B996">
            <v>15575.226000000001</v>
          </cell>
          <cell r="C996">
            <v>13222.39</v>
          </cell>
          <cell r="D996">
            <v>13061.89</v>
          </cell>
          <cell r="E996">
            <v>13061.89</v>
          </cell>
          <cell r="F996">
            <v>10821.156000000001</v>
          </cell>
          <cell r="G996">
            <v>10791.59</v>
          </cell>
          <cell r="H996">
            <v>10791.59</v>
          </cell>
          <cell r="I996">
            <v>10791.59</v>
          </cell>
          <cell r="J996">
            <v>10821.156000000001</v>
          </cell>
          <cell r="K996">
            <v>10791.59</v>
          </cell>
          <cell r="L996">
            <v>10791.59</v>
          </cell>
          <cell r="M996">
            <v>10275.620000000001</v>
          </cell>
          <cell r="N996">
            <v>10129.415999999999</v>
          </cell>
          <cell r="O996">
            <v>10101.74</v>
          </cell>
        </row>
        <row r="997">
          <cell r="A997">
            <v>21687.040000000001</v>
          </cell>
          <cell r="B997">
            <v>15575.226000000001</v>
          </cell>
          <cell r="C997">
            <v>13222.39</v>
          </cell>
          <cell r="D997">
            <v>13061.89</v>
          </cell>
          <cell r="E997">
            <v>13061.89</v>
          </cell>
          <cell r="F997">
            <v>10821.156000000001</v>
          </cell>
          <cell r="G997">
            <v>10791.59</v>
          </cell>
          <cell r="H997">
            <v>10791.59</v>
          </cell>
          <cell r="I997">
            <v>10791.59</v>
          </cell>
          <cell r="J997">
            <v>10821.156000000001</v>
          </cell>
          <cell r="K997">
            <v>10791.59</v>
          </cell>
          <cell r="L997">
            <v>10791.59</v>
          </cell>
          <cell r="M997">
            <v>10275.620000000001</v>
          </cell>
          <cell r="N997">
            <v>10129.415999999999</v>
          </cell>
          <cell r="O997">
            <v>10101.74</v>
          </cell>
        </row>
        <row r="998">
          <cell r="A998">
            <v>21687.040000000001</v>
          </cell>
          <cell r="B998">
            <v>15575.226000000001</v>
          </cell>
          <cell r="C998">
            <v>13222.39</v>
          </cell>
          <cell r="D998">
            <v>13061.89</v>
          </cell>
          <cell r="E998">
            <v>13061.89</v>
          </cell>
          <cell r="F998">
            <v>10821.156000000001</v>
          </cell>
          <cell r="G998">
            <v>10791.59</v>
          </cell>
          <cell r="H998">
            <v>10791.59</v>
          </cell>
          <cell r="I998">
            <v>10791.59</v>
          </cell>
          <cell r="J998">
            <v>10821.156000000001</v>
          </cell>
          <cell r="K998">
            <v>10791.59</v>
          </cell>
          <cell r="L998">
            <v>10791.59</v>
          </cell>
          <cell r="M998">
            <v>10275.620000000001</v>
          </cell>
          <cell r="N998">
            <v>10129.415999999999</v>
          </cell>
          <cell r="O998">
            <v>10101.74</v>
          </cell>
        </row>
        <row r="999">
          <cell r="A999">
            <v>21687.040000000001</v>
          </cell>
          <cell r="B999">
            <v>15575.226000000001</v>
          </cell>
          <cell r="C999">
            <v>13222.39</v>
          </cell>
          <cell r="D999">
            <v>13061.89</v>
          </cell>
          <cell r="E999">
            <v>13061.89</v>
          </cell>
          <cell r="F999">
            <v>10821.156000000001</v>
          </cell>
          <cell r="G999">
            <v>10791.59</v>
          </cell>
          <cell r="H999">
            <v>10791.59</v>
          </cell>
          <cell r="I999">
            <v>10791.59</v>
          </cell>
          <cell r="J999">
            <v>10821.156000000001</v>
          </cell>
          <cell r="K999">
            <v>10791.59</v>
          </cell>
          <cell r="L999">
            <v>10791.59</v>
          </cell>
          <cell r="M999">
            <v>10275.620000000001</v>
          </cell>
          <cell r="N999">
            <v>10129.415999999999</v>
          </cell>
          <cell r="O999">
            <v>10101.74</v>
          </cell>
        </row>
        <row r="1000">
          <cell r="A1000">
            <v>21687.040000000001</v>
          </cell>
          <cell r="B1000">
            <v>15575.226000000001</v>
          </cell>
          <cell r="C1000">
            <v>13222.39</v>
          </cell>
          <cell r="D1000">
            <v>13061.89</v>
          </cell>
          <cell r="E1000">
            <v>13061.89</v>
          </cell>
          <cell r="F1000">
            <v>10821.156000000001</v>
          </cell>
          <cell r="G1000">
            <v>10791.59</v>
          </cell>
          <cell r="H1000">
            <v>10791.59</v>
          </cell>
          <cell r="I1000">
            <v>10791.59</v>
          </cell>
          <cell r="J1000">
            <v>10821.156000000001</v>
          </cell>
          <cell r="K1000">
            <v>10791.59</v>
          </cell>
          <cell r="L1000">
            <v>10791.59</v>
          </cell>
          <cell r="M1000">
            <v>10275.620000000001</v>
          </cell>
          <cell r="N1000">
            <v>10129.415999999999</v>
          </cell>
          <cell r="O1000">
            <v>10101.74</v>
          </cell>
        </row>
        <row r="1001">
          <cell r="A1001">
            <v>21687.040000000001</v>
          </cell>
          <cell r="B1001">
            <v>15575.226000000001</v>
          </cell>
          <cell r="C1001">
            <v>13222.39</v>
          </cell>
          <cell r="D1001">
            <v>13061.89</v>
          </cell>
          <cell r="E1001">
            <v>13061.89</v>
          </cell>
          <cell r="F1001">
            <v>10821.156000000001</v>
          </cell>
          <cell r="G1001">
            <v>10791.59</v>
          </cell>
          <cell r="H1001">
            <v>10791.59</v>
          </cell>
          <cell r="I1001">
            <v>10791.59</v>
          </cell>
          <cell r="J1001">
            <v>10821.156000000001</v>
          </cell>
          <cell r="K1001">
            <v>10791.59</v>
          </cell>
          <cell r="L1001">
            <v>10791.59</v>
          </cell>
          <cell r="M1001">
            <v>10275.620000000001</v>
          </cell>
          <cell r="N1001">
            <v>10129.415999999999</v>
          </cell>
          <cell r="O1001">
            <v>10101.74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-85276.970354456906</v>
          </cell>
          <cell r="B2">
            <v>13998.866213879368</v>
          </cell>
          <cell r="C2">
            <v>11792.214494691973</v>
          </cell>
          <cell r="D2">
            <v>9826.9781317075849</v>
          </cell>
          <cell r="E2">
            <v>9394.4634503766356</v>
          </cell>
          <cell r="F2">
            <v>9214.9870768646542</v>
          </cell>
          <cell r="G2">
            <v>8277.088413061656</v>
          </cell>
          <cell r="H2">
            <v>8137.5318685219663</v>
          </cell>
          <cell r="I2">
            <v>8125.0976659869775</v>
          </cell>
          <cell r="J2">
            <v>8115.6060059833189</v>
          </cell>
          <cell r="K2">
            <v>8117.1697311065673</v>
          </cell>
          <cell r="L2">
            <v>8088.8273716804961</v>
          </cell>
          <cell r="M2">
            <v>8071.5169985746597</v>
          </cell>
          <cell r="N2">
            <v>7745.0570545486316</v>
          </cell>
          <cell r="O2">
            <v>7637.5345130488395</v>
          </cell>
          <cell r="P2">
            <v>7608.6420097210375</v>
          </cell>
          <cell r="Q2">
            <v>978.09273917747885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BZ2">
            <v>85276.970354456906</v>
          </cell>
        </row>
        <row r="3">
          <cell r="A3">
            <v>-97671.656946489427</v>
          </cell>
          <cell r="B3">
            <v>14161.492162206359</v>
          </cell>
          <cell r="C3">
            <v>12202.585713958437</v>
          </cell>
          <cell r="D3">
            <v>10229.550353048096</v>
          </cell>
          <cell r="E3">
            <v>9919.0185113417701</v>
          </cell>
          <cell r="F3">
            <v>9597.9583176179112</v>
          </cell>
          <cell r="G3">
            <v>8577.3154864186508</v>
          </cell>
          <cell r="H3">
            <v>8421.8560631939199</v>
          </cell>
          <cell r="I3">
            <v>8409.4218606589293</v>
          </cell>
          <cell r="J3">
            <v>8400.412106069969</v>
          </cell>
          <cell r="K3">
            <v>8401.493925778519</v>
          </cell>
          <cell r="L3">
            <v>8373.6334717671471</v>
          </cell>
          <cell r="M3">
            <v>8355.8411932466115</v>
          </cell>
          <cell r="N3">
            <v>8029.8631546352826</v>
          </cell>
          <cell r="O3">
            <v>7921.8587077207922</v>
          </cell>
          <cell r="P3">
            <v>7893.4481098076885</v>
          </cell>
          <cell r="Q3">
            <v>1120.2548365134551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BZ3">
            <v>97671.656946489427</v>
          </cell>
        </row>
        <row r="4">
          <cell r="A4">
            <v>-85232.355209836896</v>
          </cell>
          <cell r="B4">
            <v>14012.122511508986</v>
          </cell>
          <cell r="C4">
            <v>11871.609251989348</v>
          </cell>
          <cell r="D4">
            <v>9831.8222550986757</v>
          </cell>
          <cell r="E4">
            <v>9553.9620414012606</v>
          </cell>
          <cell r="F4">
            <v>9084.2020919108072</v>
          </cell>
          <cell r="G4">
            <v>8276.007734321036</v>
          </cell>
          <cell r="H4">
            <v>8136.5084327964996</v>
          </cell>
          <cell r="I4">
            <v>8124.0742302615099</v>
          </cell>
          <cell r="J4">
            <v>8114.5808356210291</v>
          </cell>
          <cell r="K4">
            <v>8116.1462953811006</v>
          </cell>
          <cell r="L4">
            <v>8087.8022013182062</v>
          </cell>
          <cell r="M4">
            <v>8070.4935628491921</v>
          </cell>
          <cell r="N4">
            <v>7744.0318841863418</v>
          </cell>
          <cell r="O4">
            <v>7636.5110773233719</v>
          </cell>
          <cell r="P4">
            <v>7607.6168393587477</v>
          </cell>
          <cell r="Q4">
            <v>977.58102131474516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BZ4">
            <v>85232.355209836896</v>
          </cell>
        </row>
        <row r="5">
          <cell r="A5">
            <v>-87459.197570085147</v>
          </cell>
          <cell r="B5">
            <v>14146.40770204318</v>
          </cell>
          <cell r="C5">
            <v>11925.552077257764</v>
          </cell>
          <cell r="D5">
            <v>10020.606744414836</v>
          </cell>
          <cell r="E5">
            <v>9512.0849132427047</v>
          </cell>
          <cell r="F5">
            <v>9120.9959345249918</v>
          </cell>
          <cell r="G5">
            <v>8329.9468444131362</v>
          </cell>
          <cell r="H5">
            <v>8187.5904150667066</v>
          </cell>
          <cell r="I5">
            <v>8175.1562125317168</v>
          </cell>
          <cell r="J5">
            <v>8165.7493975222023</v>
          </cell>
          <cell r="K5">
            <v>8167.2282776513066</v>
          </cell>
          <cell r="L5">
            <v>8138.9707632193795</v>
          </cell>
          <cell r="M5">
            <v>8121.5755451193991</v>
          </cell>
          <cell r="N5">
            <v>7795.200446087515</v>
          </cell>
          <cell r="O5">
            <v>7687.5930595935788</v>
          </cell>
          <cell r="P5">
            <v>7658.7854012599209</v>
          </cell>
          <cell r="Q5">
            <v>1003.1220124498485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BZ5">
            <v>87459.197570085147</v>
          </cell>
        </row>
        <row r="6">
          <cell r="A6">
            <v>-89776.919131054034</v>
          </cell>
          <cell r="B6">
            <v>14074.750116562671</v>
          </cell>
          <cell r="C6">
            <v>12004.146198300648</v>
          </cell>
          <cell r="D6">
            <v>9902.3925344248873</v>
          </cell>
          <cell r="E6">
            <v>9627.1457051897141</v>
          </cell>
          <cell r="F6">
            <v>9322.9483214860229</v>
          </cell>
          <cell r="G6">
            <v>8386.0872523160979</v>
          </cell>
          <cell r="H6">
            <v>8240.7570934980831</v>
          </cell>
          <cell r="I6">
            <v>8228.3228909630943</v>
          </cell>
          <cell r="J6">
            <v>8219.0061889678709</v>
          </cell>
          <cell r="K6">
            <v>8220.3949560826841</v>
          </cell>
          <cell r="L6">
            <v>8192.2275546650471</v>
          </cell>
          <cell r="M6">
            <v>8174.7422235507765</v>
          </cell>
          <cell r="N6">
            <v>7848.4572375331827</v>
          </cell>
          <cell r="O6">
            <v>7740.7597380249563</v>
          </cell>
          <cell r="P6">
            <v>7712.0421927055886</v>
          </cell>
          <cell r="Q6">
            <v>1029.7053516655371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BZ6">
            <v>89776.919131054034</v>
          </cell>
        </row>
        <row r="7">
          <cell r="A7">
            <v>-93575.220395287135</v>
          </cell>
          <cell r="B7">
            <v>14228.237990381433</v>
          </cell>
          <cell r="C7">
            <v>12079.019788832773</v>
          </cell>
          <cell r="D7">
            <v>10120.799504004444</v>
          </cell>
          <cell r="E7">
            <v>9492.7496788906883</v>
          </cell>
          <cell r="F7">
            <v>9400.1900075576741</v>
          </cell>
          <cell r="G7">
            <v>8478.090617130656</v>
          </cell>
          <cell r="H7">
            <v>8327.8870858585797</v>
          </cell>
          <cell r="I7">
            <v>8315.452883323589</v>
          </cell>
          <cell r="J7">
            <v>8306.2838592815206</v>
          </cell>
          <cell r="K7">
            <v>8307.5249484431806</v>
          </cell>
          <cell r="L7">
            <v>8279.5052249786968</v>
          </cell>
          <cell r="M7">
            <v>8261.8722159112713</v>
          </cell>
          <cell r="N7">
            <v>7935.7349078468324</v>
          </cell>
          <cell r="O7">
            <v>7827.8897303854519</v>
          </cell>
          <cell r="P7">
            <v>7799.3198630192383</v>
          </cell>
          <cell r="Q7">
            <v>1073.2703478457852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BZ7">
            <v>93575.220395287135</v>
          </cell>
        </row>
        <row r="8">
          <cell r="A8">
            <v>-95893.317989163712</v>
          </cell>
          <cell r="B8">
            <v>14141.040243683801</v>
          </cell>
          <cell r="C8">
            <v>12207.114019295321</v>
          </cell>
          <cell r="D8">
            <v>10163.060307536189</v>
          </cell>
          <cell r="E8">
            <v>9788.0063843851676</v>
          </cell>
          <cell r="F8">
            <v>9508.2867824609129</v>
          </cell>
          <cell r="G8">
            <v>8534.2401333929574</v>
          </cell>
          <cell r="H8">
            <v>8381.0623901840336</v>
          </cell>
          <cell r="I8">
            <v>8368.628187649043</v>
          </cell>
          <cell r="J8">
            <v>8359.5492912414229</v>
          </cell>
          <cell r="K8">
            <v>8360.7002527686345</v>
          </cell>
          <cell r="L8">
            <v>8332.770656938601</v>
          </cell>
          <cell r="M8">
            <v>8315.0475202367252</v>
          </cell>
          <cell r="N8">
            <v>7989.0003398067356</v>
          </cell>
          <cell r="O8">
            <v>7881.0650347109058</v>
          </cell>
          <cell r="P8">
            <v>7852.5852949791415</v>
          </cell>
          <cell r="Q8">
            <v>1099.8580000085119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BZ8">
            <v>95893.317989163712</v>
          </cell>
        </row>
        <row r="9">
          <cell r="A9">
            <v>-90265.318038745478</v>
          </cell>
          <cell r="B9">
            <v>14031.042791579202</v>
          </cell>
          <cell r="C9">
            <v>11928.768350538938</v>
          </cell>
          <cell r="D9">
            <v>10086.36800529068</v>
          </cell>
          <cell r="E9">
            <v>9636.0688246008376</v>
          </cell>
          <cell r="F9">
            <v>9435.4526711183735</v>
          </cell>
          <cell r="G9">
            <v>8397.9173678739389</v>
          </cell>
          <cell r="H9">
            <v>8251.9605737213988</v>
          </cell>
          <cell r="I9">
            <v>8239.52637118641</v>
          </cell>
          <cell r="J9">
            <v>8230.228658140717</v>
          </cell>
          <cell r="K9">
            <v>8231.5984363059997</v>
          </cell>
          <cell r="L9">
            <v>8203.4500238378932</v>
          </cell>
          <cell r="M9">
            <v>8185.9457037740922</v>
          </cell>
          <cell r="N9">
            <v>7859.6797067060297</v>
          </cell>
          <cell r="O9">
            <v>7751.9632182482719</v>
          </cell>
          <cell r="P9">
            <v>7723.2646618784356</v>
          </cell>
          <cell r="Q9">
            <v>1035.307091777195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BZ9">
            <v>90265.318038745478</v>
          </cell>
        </row>
        <row r="10">
          <cell r="A10">
            <v>-96876.588414468133</v>
          </cell>
          <cell r="B10">
            <v>14333.533281752951</v>
          </cell>
          <cell r="C10">
            <v>12199.787022589417</v>
          </cell>
          <cell r="D10">
            <v>10177.311356826225</v>
          </cell>
          <cell r="E10">
            <v>9694.3344576558284</v>
          </cell>
          <cell r="F10">
            <v>9554.2734296427843</v>
          </cell>
          <cell r="G10">
            <v>8558.057145619583</v>
          </cell>
          <cell r="H10">
            <v>8403.617827124177</v>
          </cell>
          <cell r="I10">
            <v>8391.1836245891864</v>
          </cell>
          <cell r="J10">
            <v>8382.1429577357012</v>
          </cell>
          <cell r="K10">
            <v>8383.2556897087779</v>
          </cell>
          <cell r="L10">
            <v>8355.3643234328792</v>
          </cell>
          <cell r="M10">
            <v>8337.6029571768686</v>
          </cell>
          <cell r="N10">
            <v>8011.5940063010148</v>
          </cell>
          <cell r="O10">
            <v>7903.6204716510492</v>
          </cell>
          <cell r="P10">
            <v>7875.1789614734207</v>
          </cell>
          <cell r="Q10">
            <v>1111.1357184785836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BZ10">
            <v>96876.588414468133</v>
          </cell>
        </row>
        <row r="11">
          <cell r="A11">
            <v>-87896.501498779515</v>
          </cell>
          <cell r="B11">
            <v>14074.472751551042</v>
          </cell>
          <cell r="C11">
            <v>11933.568520721288</v>
          </cell>
          <cell r="D11">
            <v>9963.5928494692998</v>
          </cell>
          <cell r="E11">
            <v>9615.8470905988215</v>
          </cell>
          <cell r="F11">
            <v>9250.4492943530531</v>
          </cell>
          <cell r="G11">
            <v>8340.5393251269124</v>
          </cell>
          <cell r="H11">
            <v>8197.6218173478119</v>
          </cell>
          <cell r="I11">
            <v>8185.1876148128222</v>
          </cell>
          <cell r="J11">
            <v>8175.7978021800554</v>
          </cell>
          <cell r="K11">
            <v>8177.2596799324128</v>
          </cell>
          <cell r="L11">
            <v>8149.0191678772335</v>
          </cell>
          <cell r="M11">
            <v>8131.6069474005044</v>
          </cell>
          <cell r="N11">
            <v>7805.2488507453681</v>
          </cell>
          <cell r="O11">
            <v>7697.6244618746841</v>
          </cell>
          <cell r="P11">
            <v>7668.833805917774</v>
          </cell>
          <cell r="Q11">
            <v>1008.1377135904014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BZ11">
            <v>87896.501498779515</v>
          </cell>
        </row>
        <row r="12">
          <cell r="A12">
            <v>-95663.571195063909</v>
          </cell>
          <cell r="B12">
            <v>14272.183586929077</v>
          </cell>
          <cell r="C12">
            <v>12307.445812756983</v>
          </cell>
          <cell r="D12">
            <v>10189.916952667903</v>
          </cell>
          <cell r="E12">
            <v>9798.7826805999975</v>
          </cell>
          <cell r="F12">
            <v>9433.117940808248</v>
          </cell>
          <cell r="G12">
            <v>8528.675151407042</v>
          </cell>
          <cell r="H12">
            <v>8375.7921825248195</v>
          </cell>
          <cell r="I12">
            <v>8363.3579799898289</v>
          </cell>
          <cell r="J12">
            <v>8354.2701510268544</v>
          </cell>
          <cell r="K12">
            <v>8355.4300451094205</v>
          </cell>
          <cell r="L12">
            <v>8327.4915167240324</v>
          </cell>
          <cell r="M12">
            <v>8309.7773125775111</v>
          </cell>
          <cell r="N12">
            <v>7983.7211995921671</v>
          </cell>
          <cell r="O12">
            <v>7875.7948270516918</v>
          </cell>
          <cell r="P12">
            <v>7847.306154764573</v>
          </cell>
          <cell r="Q12">
            <v>1097.2228961789049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BZ12">
            <v>95663.571195063909</v>
          </cell>
        </row>
        <row r="13">
          <cell r="A13">
            <v>-101857.54526935404</v>
          </cell>
          <cell r="B13">
            <v>14312.191861470477</v>
          </cell>
          <cell r="C13">
            <v>12505.290078243592</v>
          </cell>
          <cell r="D13">
            <v>10437.42123827594</v>
          </cell>
          <cell r="E13">
            <v>9855.5705787408569</v>
          </cell>
          <cell r="F13">
            <v>9618.3165923207562</v>
          </cell>
          <cell r="G13">
            <v>8678.7070779882742</v>
          </cell>
          <cell r="H13">
            <v>8517.8769926097757</v>
          </cell>
          <cell r="I13">
            <v>8505.4427900747851</v>
          </cell>
          <cell r="J13">
            <v>8496.5957828238188</v>
          </cell>
          <cell r="K13">
            <v>8497.5148551943767</v>
          </cell>
          <cell r="L13">
            <v>8469.8171485209969</v>
          </cell>
          <cell r="M13">
            <v>8451.8621226624673</v>
          </cell>
          <cell r="N13">
            <v>8126.0468313891315</v>
          </cell>
          <cell r="O13">
            <v>8017.8796371366479</v>
          </cell>
          <cell r="P13">
            <v>7989.6317865615374</v>
          </cell>
          <cell r="Q13">
            <v>1168.265301221383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BZ13">
            <v>101857.54526935404</v>
          </cell>
        </row>
        <row r="14">
          <cell r="A14">
            <v>-85770.166661809271</v>
          </cell>
          <cell r="B14">
            <v>13932.093638363172</v>
          </cell>
          <cell r="C14">
            <v>11876.136926525482</v>
          </cell>
          <cell r="D14">
            <v>9827.2614637188817</v>
          </cell>
          <cell r="E14">
            <v>9580.9455927059589</v>
          </cell>
          <cell r="F14">
            <v>9328.9367009518319</v>
          </cell>
          <cell r="G14">
            <v>8289.0347323854585</v>
          </cell>
          <cell r="H14">
            <v>8148.8453972555835</v>
          </cell>
          <cell r="I14">
            <v>8136.4111947205947</v>
          </cell>
          <cell r="J14">
            <v>8126.9387101893662</v>
          </cell>
          <cell r="K14">
            <v>8128.4832598401845</v>
          </cell>
          <cell r="L14">
            <v>8100.1600758865443</v>
          </cell>
          <cell r="M14">
            <v>8082.8305273082769</v>
          </cell>
          <cell r="N14">
            <v>7756.389758754679</v>
          </cell>
          <cell r="O14">
            <v>7648.8480417824567</v>
          </cell>
          <cell r="P14">
            <v>7619.9747139270848</v>
          </cell>
          <cell r="Q14">
            <v>983.74950354428745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BZ14">
            <v>85770.166661809271</v>
          </cell>
        </row>
        <row r="15">
          <cell r="A15">
            <v>-91019.916862752245</v>
          </cell>
          <cell r="B15">
            <v>14112.886572088133</v>
          </cell>
          <cell r="C15">
            <v>11996.960737949566</v>
          </cell>
          <cell r="D15">
            <v>10013.924252090639</v>
          </cell>
          <cell r="E15">
            <v>9600.681066032379</v>
          </cell>
          <cell r="F15">
            <v>9407.386631273157</v>
          </cell>
          <cell r="G15">
            <v>8416.1954416927474</v>
          </cell>
          <cell r="H15">
            <v>8269.2704670650546</v>
          </cell>
          <cell r="I15">
            <v>8256.8362645300658</v>
          </cell>
          <cell r="J15">
            <v>8247.5678902866493</v>
          </cell>
          <cell r="K15">
            <v>8248.9083296496556</v>
          </cell>
          <cell r="L15">
            <v>8220.7892559838274</v>
          </cell>
          <cell r="M15">
            <v>8203.255597117748</v>
          </cell>
          <cell r="N15">
            <v>7877.018938851963</v>
          </cell>
          <cell r="O15">
            <v>7769.2731115919278</v>
          </cell>
          <cell r="P15">
            <v>7740.6038940243689</v>
          </cell>
          <cell r="Q15">
            <v>1043.9620384490229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BZ15">
            <v>91019.916862752245</v>
          </cell>
        </row>
        <row r="16">
          <cell r="A16">
            <v>-88358.436433122697</v>
          </cell>
          <cell r="B16">
            <v>13947.501888043525</v>
          </cell>
          <cell r="C16">
            <v>11934.730317013989</v>
          </cell>
          <cell r="D16">
            <v>10016.804380898115</v>
          </cell>
          <cell r="E16">
            <v>9585.4062474813745</v>
          </cell>
          <cell r="F16">
            <v>9340.5348745908268</v>
          </cell>
          <cell r="G16">
            <v>8351.7284239709588</v>
          </cell>
          <cell r="H16">
            <v>8208.2182351936972</v>
          </cell>
          <cell r="I16">
            <v>8195.7840326587066</v>
          </cell>
          <cell r="J16">
            <v>8186.4121800561879</v>
          </cell>
          <cell r="K16">
            <v>8187.8560977782981</v>
          </cell>
          <cell r="L16">
            <v>8159.633545753366</v>
          </cell>
          <cell r="M16">
            <v>8142.2033652463897</v>
          </cell>
          <cell r="N16">
            <v>7815.8632286215006</v>
          </cell>
          <cell r="O16">
            <v>7708.2208797205694</v>
          </cell>
          <cell r="P16">
            <v>7679.4481837939065</v>
          </cell>
          <cell r="Q16">
            <v>1013.4359225133439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BZ16">
            <v>88358.436433122697</v>
          </cell>
        </row>
        <row r="17">
          <cell r="A17">
            <v>-99752.364219507363</v>
          </cell>
          <cell r="B17">
            <v>14284.013470623668</v>
          </cell>
          <cell r="C17">
            <v>12308.365930959028</v>
          </cell>
          <cell r="D17">
            <v>10327.915221249919</v>
          </cell>
          <cell r="E17">
            <v>9909.9485324636698</v>
          </cell>
          <cell r="F17">
            <v>9532.5393314174544</v>
          </cell>
          <cell r="G17">
            <v>8627.7148773554363</v>
          </cell>
          <cell r="H17">
            <v>8469.5858234711322</v>
          </cell>
          <cell r="I17">
            <v>8457.1516209361434</v>
          </cell>
          <cell r="J17">
            <v>8448.2227642459584</v>
          </cell>
          <cell r="K17">
            <v>8449.2236860557332</v>
          </cell>
          <cell r="L17">
            <v>8421.4441299431346</v>
          </cell>
          <cell r="M17">
            <v>8403.5709535238238</v>
          </cell>
          <cell r="N17">
            <v>8077.6738128112702</v>
          </cell>
          <cell r="O17">
            <v>7969.5884679980045</v>
          </cell>
          <cell r="P17">
            <v>7941.2587679836761</v>
          </cell>
          <cell r="Q17">
            <v>1144.1197166520615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BZ17">
            <v>99752.364219507363</v>
          </cell>
        </row>
        <row r="18">
          <cell r="A18">
            <v>-93188.385948710318</v>
          </cell>
          <cell r="B18">
            <v>14112.590788933334</v>
          </cell>
          <cell r="C18">
            <v>12173.983584129031</v>
          </cell>
          <cell r="D18">
            <v>10198.248756723224</v>
          </cell>
          <cell r="E18">
            <v>9716.1487928147417</v>
          </cell>
          <cell r="F18">
            <v>9445.5916946237085</v>
          </cell>
          <cell r="G18">
            <v>8468.7206203254045</v>
          </cell>
          <cell r="H18">
            <v>8319.0134131216655</v>
          </cell>
          <cell r="I18">
            <v>8306.5792105866749</v>
          </cell>
          <cell r="J18">
            <v>8297.3951464213205</v>
          </cell>
          <cell r="K18">
            <v>8298.6512757062665</v>
          </cell>
          <cell r="L18">
            <v>8270.6165121184986</v>
          </cell>
          <cell r="M18">
            <v>8252.9985431743571</v>
          </cell>
          <cell r="N18">
            <v>7926.8461949866341</v>
          </cell>
          <cell r="O18">
            <v>7819.0160576485378</v>
          </cell>
          <cell r="P18">
            <v>7790.43115015904</v>
          </cell>
          <cell r="Q18">
            <v>1068.8335114773279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BZ18">
            <v>93188.385948710318</v>
          </cell>
        </row>
        <row r="19">
          <cell r="A19">
            <v>-103797.8925967486</v>
          </cell>
          <cell r="B19">
            <v>14229.014144248424</v>
          </cell>
          <cell r="C19">
            <v>12493.004941705516</v>
          </cell>
          <cell r="D19">
            <v>10456.935015785872</v>
          </cell>
          <cell r="E19">
            <v>9980.2831581087412</v>
          </cell>
          <cell r="F19">
            <v>9780.5866347899282</v>
          </cell>
          <cell r="G19">
            <v>8725.7066366357831</v>
          </cell>
          <cell r="H19">
            <v>8562.3870080223442</v>
          </cell>
          <cell r="I19">
            <v>8549.9528054873554</v>
          </cell>
          <cell r="J19">
            <v>8541.1812389404768</v>
          </cell>
          <cell r="K19">
            <v>8542.0248706069451</v>
          </cell>
          <cell r="L19">
            <v>8514.4026046376548</v>
          </cell>
          <cell r="M19">
            <v>8496.3721380750358</v>
          </cell>
          <cell r="N19">
            <v>8170.6322875057904</v>
          </cell>
          <cell r="O19">
            <v>8062.3896525492164</v>
          </cell>
          <cell r="P19">
            <v>8034.2172426781963</v>
          </cell>
          <cell r="Q19">
            <v>1190.5203089276674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BZ19">
            <v>103797.8925967486</v>
          </cell>
        </row>
        <row r="20">
          <cell r="A20">
            <v>-100726.78293359782</v>
          </cell>
          <cell r="B20">
            <v>14285.395940825649</v>
          </cell>
          <cell r="C20">
            <v>12397.878248383548</v>
          </cell>
          <cell r="D20">
            <v>10374.513952524809</v>
          </cell>
          <cell r="E20">
            <v>10010.783416877543</v>
          </cell>
          <cell r="F20">
            <v>9654.2078508642608</v>
          </cell>
          <cell r="G20">
            <v>8651.3174813086262</v>
          </cell>
          <cell r="H20">
            <v>8491.9382092373962</v>
          </cell>
          <cell r="I20">
            <v>8479.5040067024056</v>
          </cell>
          <cell r="J20">
            <v>8470.613035411825</v>
          </cell>
          <cell r="K20">
            <v>8471.5760718219972</v>
          </cell>
          <cell r="L20">
            <v>8443.834401109003</v>
          </cell>
          <cell r="M20">
            <v>8425.9233392900878</v>
          </cell>
          <cell r="N20">
            <v>8100.0640839771386</v>
          </cell>
          <cell r="O20">
            <v>7991.9408537642685</v>
          </cell>
          <cell r="P20">
            <v>7963.6490391495436</v>
          </cell>
          <cell r="Q20">
            <v>1155.2959095351935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BZ20">
            <v>100726.78293359782</v>
          </cell>
        </row>
        <row r="21">
          <cell r="A21">
            <v>-100810.91844873081</v>
          </cell>
          <cell r="B21">
            <v>14272.73504139213</v>
          </cell>
          <cell r="C21">
            <v>12386.774155310233</v>
          </cell>
          <cell r="D21">
            <v>10410.10042880521</v>
          </cell>
          <cell r="E21">
            <v>9899.8306858401011</v>
          </cell>
          <cell r="F21">
            <v>9643.210091810106</v>
          </cell>
          <cell r="G21">
            <v>8653.3554319487012</v>
          </cell>
          <cell r="H21">
            <v>8493.8682106461347</v>
          </cell>
          <cell r="I21">
            <v>8481.4340081111459</v>
          </cell>
          <cell r="J21">
            <v>8472.5463080093923</v>
          </cell>
          <cell r="K21">
            <v>8473.5060732307356</v>
          </cell>
          <cell r="L21">
            <v>8445.7676737065703</v>
          </cell>
          <cell r="M21">
            <v>8427.8533406988281</v>
          </cell>
          <cell r="N21">
            <v>8101.997356574705</v>
          </cell>
          <cell r="O21">
            <v>7993.8708551730069</v>
          </cell>
          <cell r="P21">
            <v>7965.5823117471109</v>
          </cell>
          <cell r="Q21">
            <v>1156.2609102395627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BZ21">
            <v>100810.91844873081</v>
          </cell>
        </row>
        <row r="22">
          <cell r="A22">
            <v>-94285.347365581125</v>
          </cell>
          <cell r="B22">
            <v>14195.035821029122</v>
          </cell>
          <cell r="C22">
            <v>12116.936792079989</v>
          </cell>
          <cell r="D22">
            <v>10107.365934714722</v>
          </cell>
          <cell r="E22">
            <v>9620.1638655409333</v>
          </cell>
          <cell r="F22">
            <v>9373.1957273934622</v>
          </cell>
          <cell r="G22">
            <v>8495.2914830355894</v>
          </cell>
          <cell r="H22">
            <v>8344.176830455548</v>
          </cell>
          <cell r="I22">
            <v>8331.7426279205574</v>
          </cell>
          <cell r="J22">
            <v>8322.601213615093</v>
          </cell>
          <cell r="K22">
            <v>8323.814693040149</v>
          </cell>
          <cell r="L22">
            <v>8295.8225793122692</v>
          </cell>
          <cell r="M22">
            <v>8278.1619605082396</v>
          </cell>
          <cell r="N22">
            <v>7952.0522621804048</v>
          </cell>
          <cell r="O22">
            <v>7844.1794749824203</v>
          </cell>
          <cell r="P22">
            <v>7815.6372173528107</v>
          </cell>
          <cell r="Q22">
            <v>1081.4152201442691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BZ22">
            <v>94285.347365581125</v>
          </cell>
        </row>
        <row r="23">
          <cell r="A23">
            <v>-103197.09375173648</v>
          </cell>
          <cell r="B23">
            <v>14318.485084726672</v>
          </cell>
          <cell r="C23">
            <v>12551.369138537606</v>
          </cell>
          <cell r="D23">
            <v>10409.167100770235</v>
          </cell>
          <cell r="E23">
            <v>9906.8129930366358</v>
          </cell>
          <cell r="F23">
            <v>9622.9468677485602</v>
          </cell>
          <cell r="G23">
            <v>8711.1539428201777</v>
          </cell>
          <cell r="H23">
            <v>8548.6051631568425</v>
          </cell>
          <cell r="I23">
            <v>8536.1709606218537</v>
          </cell>
          <cell r="J23">
            <v>8527.3760350158809</v>
          </cell>
          <cell r="K23">
            <v>8528.2430257414435</v>
          </cell>
          <cell r="L23">
            <v>8500.597400713059</v>
          </cell>
          <cell r="M23">
            <v>8482.5902932095341</v>
          </cell>
          <cell r="N23">
            <v>8156.8270835811945</v>
          </cell>
          <cell r="O23">
            <v>8048.6078076837148</v>
          </cell>
          <cell r="P23">
            <v>8020.4120387535995</v>
          </cell>
          <cell r="Q23">
            <v>1183.6293864949166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BZ23">
            <v>103197.09375173648</v>
          </cell>
        </row>
        <row r="24">
          <cell r="A24">
            <v>-91356.78606777302</v>
          </cell>
          <cell r="B24">
            <v>14136.293314386176</v>
          </cell>
          <cell r="C24">
            <v>12110.161370063139</v>
          </cell>
          <cell r="D24">
            <v>10066.176970812508</v>
          </cell>
          <cell r="E24">
            <v>9484.0884133215332</v>
          </cell>
          <cell r="F24">
            <v>9427.580544346798</v>
          </cell>
          <cell r="G24">
            <v>8424.3551684253707</v>
          </cell>
          <cell r="H24">
            <v>8276.9979771328672</v>
          </cell>
          <cell r="I24">
            <v>8264.5637745978784</v>
          </cell>
          <cell r="J24">
            <v>8255.3084978291536</v>
          </cell>
          <cell r="K24">
            <v>8256.6358397174681</v>
          </cell>
          <cell r="L24">
            <v>8228.5298635263316</v>
          </cell>
          <cell r="M24">
            <v>8210.9831071855606</v>
          </cell>
          <cell r="N24">
            <v>7884.7595463944672</v>
          </cell>
          <cell r="O24">
            <v>7777.0006216597403</v>
          </cell>
          <cell r="P24">
            <v>7748.3445015668731</v>
          </cell>
          <cell r="Q24">
            <v>1047.8257934829292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BZ24">
            <v>91356.78606777302</v>
          </cell>
        </row>
        <row r="25">
          <cell r="A25">
            <v>-94951.165525788048</v>
          </cell>
          <cell r="B25">
            <v>14184.291934189216</v>
          </cell>
          <cell r="C25">
            <v>12231.741715063497</v>
          </cell>
          <cell r="D25">
            <v>10248.743422294106</v>
          </cell>
          <cell r="E25">
            <v>9776.6549957719653</v>
          </cell>
          <cell r="F25">
            <v>9462.1327878342672</v>
          </cell>
          <cell r="G25">
            <v>8511.41909030848</v>
          </cell>
          <cell r="H25">
            <v>8359.4501663961655</v>
          </cell>
          <cell r="I25">
            <v>8347.0159638611767</v>
          </cell>
          <cell r="J25">
            <v>8337.9004365657802</v>
          </cell>
          <cell r="K25">
            <v>8339.0880289807665</v>
          </cell>
          <cell r="L25">
            <v>8311.1218022629582</v>
          </cell>
          <cell r="M25">
            <v>8293.4352964488589</v>
          </cell>
          <cell r="N25">
            <v>7967.3514851310929</v>
          </cell>
          <cell r="O25">
            <v>7859.4528109230387</v>
          </cell>
          <cell r="P25">
            <v>7830.9364403034988</v>
          </cell>
          <cell r="Q25">
            <v>1089.0518881145786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BZ25">
            <v>94951.165525788048</v>
          </cell>
        </row>
        <row r="26">
          <cell r="A26">
            <v>-99701.481886190115</v>
          </cell>
          <cell r="B26">
            <v>14283.85912009994</v>
          </cell>
          <cell r="C26">
            <v>12392.928013810573</v>
          </cell>
          <cell r="D26">
            <v>10242.294862470955</v>
          </cell>
          <cell r="E26">
            <v>9904.3249744696841</v>
          </cell>
          <cell r="F26">
            <v>9638.4368720943821</v>
          </cell>
          <cell r="G26">
            <v>8626.4823932660656</v>
          </cell>
          <cell r="H26">
            <v>8468.4186234507015</v>
          </cell>
          <cell r="I26">
            <v>8455.9844209157127</v>
          </cell>
          <cell r="J26">
            <v>8447.0535859204065</v>
          </cell>
          <cell r="K26">
            <v>8448.0564860353024</v>
          </cell>
          <cell r="L26">
            <v>8420.2749516175845</v>
          </cell>
          <cell r="M26">
            <v>8402.4037535033931</v>
          </cell>
          <cell r="N26">
            <v>8076.5046344857201</v>
          </cell>
          <cell r="O26">
            <v>7968.4212679775737</v>
          </cell>
          <cell r="P26">
            <v>7940.089589658126</v>
          </cell>
          <cell r="Q26">
            <v>1143.5361166418461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BZ26">
            <v>99701.481886190115</v>
          </cell>
        </row>
        <row r="27">
          <cell r="A27">
            <v>-91516.238962922347</v>
          </cell>
          <cell r="B27">
            <v>14099.309820664994</v>
          </cell>
          <cell r="C27">
            <v>11958.446245041217</v>
          </cell>
          <cell r="D27">
            <v>10061.161097954269</v>
          </cell>
          <cell r="E27">
            <v>9642.7495046079039</v>
          </cell>
          <cell r="F27">
            <v>9371.4287285806986</v>
          </cell>
          <cell r="G27">
            <v>8428.2174747203717</v>
          </cell>
          <cell r="H27">
            <v>8280.6556989852761</v>
          </cell>
          <cell r="I27">
            <v>8268.2214964502873</v>
          </cell>
          <cell r="J27">
            <v>8258.9724192101276</v>
          </cell>
          <cell r="K27">
            <v>8260.2935615698771</v>
          </cell>
          <cell r="L27">
            <v>8232.1937849073038</v>
          </cell>
          <cell r="M27">
            <v>8214.6408290379695</v>
          </cell>
          <cell r="N27">
            <v>7888.4234677754393</v>
          </cell>
          <cell r="O27">
            <v>7780.6583435121502</v>
          </cell>
          <cell r="P27">
            <v>7752.0084229478452</v>
          </cell>
          <cell r="Q27">
            <v>1049.6546544091341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BZ27">
            <v>91516.238962922347</v>
          </cell>
        </row>
        <row r="28">
          <cell r="A28">
            <v>-98320.786447143546</v>
          </cell>
          <cell r="B28">
            <v>14211.044950558244</v>
          </cell>
          <cell r="C28">
            <v>12342.599581053646</v>
          </cell>
          <cell r="D28">
            <v>10316.551931794536</v>
          </cell>
          <cell r="E28">
            <v>9871.8264940322533</v>
          </cell>
          <cell r="F28">
            <v>9618.3157471731138</v>
          </cell>
          <cell r="G28">
            <v>8593.0388569745737</v>
          </cell>
          <cell r="H28">
            <v>8436.7465746353246</v>
          </cell>
          <cell r="I28">
            <v>8424.312372100334</v>
          </cell>
          <cell r="J28">
            <v>8415.3278556663608</v>
          </cell>
          <cell r="K28">
            <v>8416.3844372199255</v>
          </cell>
          <cell r="L28">
            <v>8388.5492213635371</v>
          </cell>
          <cell r="M28">
            <v>8370.7317046880162</v>
          </cell>
          <cell r="N28">
            <v>8044.7789042316726</v>
          </cell>
          <cell r="O28">
            <v>7936.7492191621968</v>
          </cell>
          <cell r="P28">
            <v>7908.3638594040785</v>
          </cell>
          <cell r="Q28">
            <v>1127.7000922341574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BZ28">
            <v>98320.786447143546</v>
          </cell>
        </row>
        <row r="29">
          <cell r="A29">
            <v>-102710.59558947133</v>
          </cell>
          <cell r="B29">
            <v>14382.704849363259</v>
          </cell>
          <cell r="C29">
            <v>12484.707829378223</v>
          </cell>
          <cell r="D29">
            <v>10313.810470122789</v>
          </cell>
          <cell r="E29">
            <v>9971.7062537874153</v>
          </cell>
          <cell r="F29">
            <v>9679.2698274565846</v>
          </cell>
          <cell r="G29">
            <v>8699.3698675742326</v>
          </cell>
          <cell r="H29">
            <v>8537.445284513009</v>
          </cell>
          <cell r="I29">
            <v>8525.0110819780202</v>
          </cell>
          <cell r="J29">
            <v>8516.1972413234998</v>
          </cell>
          <cell r="K29">
            <v>8517.08314709761</v>
          </cell>
          <cell r="L29">
            <v>8489.4186070206761</v>
          </cell>
          <cell r="M29">
            <v>8471.4304145657024</v>
          </cell>
          <cell r="N29">
            <v>8145.6482898888116</v>
          </cell>
          <cell r="O29">
            <v>8037.4479290398822</v>
          </cell>
          <cell r="P29">
            <v>8009.2332450612175</v>
          </cell>
          <cell r="Q29">
            <v>1178.0494471730001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BZ29">
            <v>102710.59558947133</v>
          </cell>
        </row>
        <row r="30">
          <cell r="A30">
            <v>-100921.4269971761</v>
          </cell>
          <cell r="B30">
            <v>14197.024006211996</v>
          </cell>
          <cell r="C30">
            <v>12387.750425843784</v>
          </cell>
          <cell r="D30">
            <v>10322.825581388786</v>
          </cell>
          <cell r="E30">
            <v>9985.1459368043834</v>
          </cell>
          <cell r="F30">
            <v>9532.8816949462707</v>
          </cell>
          <cell r="G30">
            <v>8656.032196531196</v>
          </cell>
          <cell r="H30">
            <v>8496.4031883406315</v>
          </cell>
          <cell r="I30">
            <v>8483.9689858056408</v>
          </cell>
          <cell r="J30">
            <v>8475.0855822762514</v>
          </cell>
          <cell r="K30">
            <v>8476.0410509252324</v>
          </cell>
          <cell r="L30">
            <v>8448.3069479734295</v>
          </cell>
          <cell r="M30">
            <v>8430.3883183933231</v>
          </cell>
          <cell r="N30">
            <v>8104.5366308415651</v>
          </cell>
          <cell r="O30">
            <v>7996.4058328675037</v>
          </cell>
          <cell r="P30">
            <v>7968.121586013971</v>
          </cell>
          <cell r="Q30">
            <v>1157.5283990868109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BZ30">
            <v>100921.4269971761</v>
          </cell>
        </row>
        <row r="31">
          <cell r="A31">
            <v>-90671.395597798473</v>
          </cell>
          <cell r="B31">
            <v>14119.030146442483</v>
          </cell>
          <cell r="C31">
            <v>12057.763909859921</v>
          </cell>
          <cell r="D31">
            <v>10096.109425700763</v>
          </cell>
          <cell r="E31">
            <v>9536.1493715925917</v>
          </cell>
          <cell r="F31">
            <v>9309.194967677673</v>
          </cell>
          <cell r="G31">
            <v>8407.7534759679347</v>
          </cell>
          <cell r="H31">
            <v>8261.2756680640268</v>
          </cell>
          <cell r="I31">
            <v>8248.841465529038</v>
          </cell>
          <cell r="J31">
            <v>8239.5595407788405</v>
          </cell>
          <cell r="K31">
            <v>8240.9135306486278</v>
          </cell>
          <cell r="L31">
            <v>8212.7809064760186</v>
          </cell>
          <cell r="M31">
            <v>8195.2607981167203</v>
          </cell>
          <cell r="N31">
            <v>7869.0105893441541</v>
          </cell>
          <cell r="O31">
            <v>7761.2783125909009</v>
          </cell>
          <cell r="P31">
            <v>7732.59554451656</v>
          </cell>
          <cell r="Q31">
            <v>1039.9646389485092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BZ31">
            <v>90671.395597798473</v>
          </cell>
        </row>
        <row r="32">
          <cell r="A32">
            <v>-101887.87074058682</v>
          </cell>
          <cell r="B32">
            <v>14257.311027806991</v>
          </cell>
          <cell r="C32">
            <v>12429.103593997941</v>
          </cell>
          <cell r="D32">
            <v>10243.913225691136</v>
          </cell>
          <cell r="E32">
            <v>9885.3446994295555</v>
          </cell>
          <cell r="F32">
            <v>9642.8425176644159</v>
          </cell>
          <cell r="G32">
            <v>8679.4416288305874</v>
          </cell>
          <cell r="H32">
            <v>8518.5726346594784</v>
          </cell>
          <cell r="I32">
            <v>8506.1384321244877</v>
          </cell>
          <cell r="J32">
            <v>8497.2926039278427</v>
          </cell>
          <cell r="K32">
            <v>8498.2104972440793</v>
          </cell>
          <cell r="L32">
            <v>8470.5139696250208</v>
          </cell>
          <cell r="M32">
            <v>8452.55776471217</v>
          </cell>
          <cell r="N32">
            <v>8126.7436524931563</v>
          </cell>
          <cell r="O32">
            <v>8018.5752791863506</v>
          </cell>
          <cell r="P32">
            <v>7990.3286076655622</v>
          </cell>
          <cell r="Q32">
            <v>1168.6131222462345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BZ32">
            <v>101887.87074058682</v>
          </cell>
        </row>
        <row r="33">
          <cell r="A33">
            <v>-99084.381383370797</v>
          </cell>
          <cell r="B33">
            <v>14228.277885850346</v>
          </cell>
          <cell r="C33">
            <v>12309.532324992995</v>
          </cell>
          <cell r="D33">
            <v>10251.539538014644</v>
          </cell>
          <cell r="E33">
            <v>9867.4430058979233</v>
          </cell>
          <cell r="F33">
            <v>9540.5747816730727</v>
          </cell>
          <cell r="G33">
            <v>8611.5348367826555</v>
          </cell>
          <cell r="H33">
            <v>8454.2628315964284</v>
          </cell>
          <cell r="I33">
            <v>8441.8286290614396</v>
          </cell>
          <cell r="J33">
            <v>8432.8738011985843</v>
          </cell>
          <cell r="K33">
            <v>8433.9006941810294</v>
          </cell>
          <cell r="L33">
            <v>8406.0951668957623</v>
          </cell>
          <cell r="M33">
            <v>8388.2479616491219</v>
          </cell>
          <cell r="N33">
            <v>8062.3248497638979</v>
          </cell>
          <cell r="O33">
            <v>7954.2654761233007</v>
          </cell>
          <cell r="P33">
            <v>7925.9098049363038</v>
          </cell>
          <cell r="Q33">
            <v>1136.4582207147096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BZ33">
            <v>99084.381383370797</v>
          </cell>
        </row>
        <row r="34">
          <cell r="A34">
            <v>-89717.440541506483</v>
          </cell>
          <cell r="B34">
            <v>14012.628650196355</v>
          </cell>
          <cell r="C34">
            <v>12020.882515020501</v>
          </cell>
          <cell r="D34">
            <v>9923.6923058504271</v>
          </cell>
          <cell r="E34">
            <v>9479.3485575421255</v>
          </cell>
          <cell r="F34">
            <v>9363.4754901709475</v>
          </cell>
          <cell r="G34">
            <v>8384.6465476452158</v>
          </cell>
          <cell r="H34">
            <v>8239.3927022367352</v>
          </cell>
          <cell r="I34">
            <v>8226.9584997017446</v>
          </cell>
          <cell r="J34">
            <v>8217.6394851789591</v>
          </cell>
          <cell r="K34">
            <v>8219.0305648213362</v>
          </cell>
          <cell r="L34">
            <v>8190.8608508761372</v>
          </cell>
          <cell r="M34">
            <v>8173.3778322894268</v>
          </cell>
          <cell r="N34">
            <v>7847.0905337442719</v>
          </cell>
          <cell r="O34">
            <v>7739.3953467636074</v>
          </cell>
          <cell r="P34">
            <v>7710.6754889166778</v>
          </cell>
          <cell r="Q34">
            <v>1029.0231560348627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BZ34">
            <v>89717.440541506483</v>
          </cell>
        </row>
        <row r="35">
          <cell r="A35">
            <v>-95497.933558112913</v>
          </cell>
          <cell r="B35">
            <v>14128.263600240081</v>
          </cell>
          <cell r="C35">
            <v>12220.232189573311</v>
          </cell>
          <cell r="D35">
            <v>10258.050078501543</v>
          </cell>
          <cell r="E35">
            <v>9716.7262368559968</v>
          </cell>
          <cell r="F35">
            <v>9533.7247735181754</v>
          </cell>
          <cell r="G35">
            <v>8524.6630368117803</v>
          </cell>
          <cell r="H35">
            <v>8371.9925876432717</v>
          </cell>
          <cell r="I35">
            <v>8359.5583851082829</v>
          </cell>
          <cell r="J35">
            <v>8350.4641161539839</v>
          </cell>
          <cell r="K35">
            <v>8351.6304502278726</v>
          </cell>
          <cell r="L35">
            <v>8323.6854818511601</v>
          </cell>
          <cell r="M35">
            <v>8305.9777176959651</v>
          </cell>
          <cell r="N35">
            <v>7979.9151647192957</v>
          </cell>
          <cell r="O35">
            <v>7871.9952321701458</v>
          </cell>
          <cell r="P35">
            <v>7843.5001198917016</v>
          </cell>
          <cell r="Q35">
            <v>1095.3230987381316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BZ35">
            <v>95497.933558112913</v>
          </cell>
        </row>
        <row r="36">
          <cell r="A36">
            <v>-88515.816852252843</v>
          </cell>
          <cell r="B36">
            <v>14065.248797888897</v>
          </cell>
          <cell r="C36">
            <v>11979.818854576642</v>
          </cell>
          <cell r="D36">
            <v>10098.247353166835</v>
          </cell>
          <cell r="E36">
            <v>9473.1199311341297</v>
          </cell>
          <cell r="F36">
            <v>9221.4089810277183</v>
          </cell>
          <cell r="G36">
            <v>8355.5405302544295</v>
          </cell>
          <cell r="H36">
            <v>8211.8284161042066</v>
          </cell>
          <cell r="I36">
            <v>8199.3942135692178</v>
          </cell>
          <cell r="J36">
            <v>8190.0284799173942</v>
          </cell>
          <cell r="K36">
            <v>8191.4662786888084</v>
          </cell>
          <cell r="L36">
            <v>8163.2498456145713</v>
          </cell>
          <cell r="M36">
            <v>8145.8135461569</v>
          </cell>
          <cell r="N36">
            <v>7819.4795284827069</v>
          </cell>
          <cell r="O36">
            <v>7711.8310606310806</v>
          </cell>
          <cell r="P36">
            <v>7683.0644836551128</v>
          </cell>
          <cell r="Q36">
            <v>1015.2410129685991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BZ36">
            <v>88515.816852252843</v>
          </cell>
        </row>
        <row r="37">
          <cell r="A37">
            <v>-93574.135555193832</v>
          </cell>
          <cell r="B37">
            <v>14147.106422250508</v>
          </cell>
          <cell r="C37">
            <v>12096.317270039182</v>
          </cell>
          <cell r="D37">
            <v>10116.675677119507</v>
          </cell>
          <cell r="E37">
            <v>9736.131753223639</v>
          </cell>
          <cell r="F37">
            <v>9359.9719172733094</v>
          </cell>
          <cell r="G37">
            <v>8478.0643398735538</v>
          </cell>
          <cell r="H37">
            <v>8327.8622004947101</v>
          </cell>
          <cell r="I37">
            <v>8315.4279979597213</v>
          </cell>
          <cell r="J37">
            <v>8306.2589317390684</v>
          </cell>
          <cell r="K37">
            <v>8307.5000630793111</v>
          </cell>
          <cell r="L37">
            <v>8279.4802974362465</v>
          </cell>
          <cell r="M37">
            <v>8261.8473305474035</v>
          </cell>
          <cell r="N37">
            <v>7935.7099803043811</v>
          </cell>
          <cell r="O37">
            <v>7827.8648450215842</v>
          </cell>
          <cell r="P37">
            <v>7799.294935476787</v>
          </cell>
          <cell r="Q37">
            <v>1073.2579051638511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BZ37">
            <v>93574.135555193832</v>
          </cell>
        </row>
        <row r="38">
          <cell r="A38">
            <v>-90456.920756342312</v>
          </cell>
          <cell r="B38">
            <v>14146.134653982732</v>
          </cell>
          <cell r="C38">
            <v>11973.848893417555</v>
          </cell>
          <cell r="D38">
            <v>10117.268934217713</v>
          </cell>
          <cell r="E38">
            <v>9513.2204492579604</v>
          </cell>
          <cell r="F38">
            <v>9324.885239641997</v>
          </cell>
          <cell r="G38">
            <v>8402.5584148842208</v>
          </cell>
          <cell r="H38">
            <v>8256.3557867808959</v>
          </cell>
          <cell r="I38">
            <v>8243.9215842459071</v>
          </cell>
          <cell r="J38">
            <v>8234.6313207138737</v>
          </cell>
          <cell r="K38">
            <v>8235.9936493654968</v>
          </cell>
          <cell r="L38">
            <v>8207.8526864110518</v>
          </cell>
          <cell r="M38">
            <v>8190.3409168335893</v>
          </cell>
          <cell r="N38">
            <v>7864.0823692791873</v>
          </cell>
          <cell r="O38">
            <v>7756.358431307769</v>
          </cell>
          <cell r="P38">
            <v>7727.6673244515932</v>
          </cell>
          <cell r="Q38">
            <v>1037.5046983069437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BZ38">
            <v>90456.920756342312</v>
          </cell>
        </row>
        <row r="39">
          <cell r="A39">
            <v>-102410.44557807522</v>
          </cell>
          <cell r="B39">
            <v>14400.791190454189</v>
          </cell>
          <cell r="C39">
            <v>12442.887159742646</v>
          </cell>
          <cell r="D39">
            <v>10478.422365851337</v>
          </cell>
          <cell r="E39">
            <v>9932.9402860658556</v>
          </cell>
          <cell r="F39">
            <v>9586.1751640270704</v>
          </cell>
          <cell r="G39">
            <v>8692.0995619621935</v>
          </cell>
          <cell r="H39">
            <v>8530.5600833715907</v>
          </cell>
          <cell r="I39">
            <v>8518.1258808366019</v>
          </cell>
          <cell r="J39">
            <v>8509.3003703496379</v>
          </cell>
          <cell r="K39">
            <v>8510.1979459561917</v>
          </cell>
          <cell r="L39">
            <v>8482.5217360468159</v>
          </cell>
          <cell r="M39">
            <v>8464.5452134242842</v>
          </cell>
          <cell r="N39">
            <v>8138.7514189149515</v>
          </cell>
          <cell r="O39">
            <v>8030.5627278984648</v>
          </cell>
          <cell r="P39">
            <v>8002.3363740873574</v>
          </cell>
          <cell r="Q39">
            <v>1174.6068466022914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BZ39">
            <v>102410.44557807522</v>
          </cell>
        </row>
        <row r="40">
          <cell r="A40">
            <v>-98721.487760255812</v>
          </cell>
          <cell r="B40">
            <v>14210.36567736657</v>
          </cell>
          <cell r="C40">
            <v>12277.750388674644</v>
          </cell>
          <cell r="D40">
            <v>10184.046788131687</v>
          </cell>
          <cell r="E40">
            <v>9796.2604705483591</v>
          </cell>
          <cell r="F40">
            <v>9552.8544346209073</v>
          </cell>
          <cell r="G40">
            <v>8602.7447403490951</v>
          </cell>
          <cell r="H40">
            <v>8445.9383421970688</v>
          </cell>
          <cell r="I40">
            <v>8433.50413966208</v>
          </cell>
          <cell r="J40">
            <v>8424.535202495159</v>
          </cell>
          <cell r="K40">
            <v>8425.5762047816697</v>
          </cell>
          <cell r="L40">
            <v>8397.756568192337</v>
          </cell>
          <cell r="M40">
            <v>8379.9234722497622</v>
          </cell>
          <cell r="N40">
            <v>8053.9862510604717</v>
          </cell>
          <cell r="O40">
            <v>7945.9409867239419</v>
          </cell>
          <cell r="P40">
            <v>7917.5712062328776</v>
          </cell>
          <cell r="Q40">
            <v>1132.29597601503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BZ40">
            <v>98721.487760255812</v>
          </cell>
        </row>
        <row r="41">
          <cell r="A41">
            <v>-102410.74774533078</v>
          </cell>
          <cell r="B41">
            <v>14315.401586696385</v>
          </cell>
          <cell r="C41">
            <v>12360.886339012759</v>
          </cell>
          <cell r="D41">
            <v>10447.895508469246</v>
          </cell>
          <cell r="E41">
            <v>10040.348861989973</v>
          </cell>
          <cell r="F41">
            <v>9634.2536741941876</v>
          </cell>
          <cell r="G41">
            <v>8692.1068811299774</v>
          </cell>
          <cell r="H41">
            <v>8530.5670148466997</v>
          </cell>
          <cell r="I41">
            <v>8518.1328123117109</v>
          </cell>
          <cell r="J41">
            <v>8509.3073135730101</v>
          </cell>
          <cell r="K41">
            <v>8510.2048774313007</v>
          </cell>
          <cell r="L41">
            <v>8482.5286792701881</v>
          </cell>
          <cell r="M41">
            <v>8464.5521448993932</v>
          </cell>
          <cell r="N41">
            <v>8138.7583621383237</v>
          </cell>
          <cell r="O41">
            <v>8030.5696593735738</v>
          </cell>
          <cell r="P41">
            <v>8002.3433173107287</v>
          </cell>
          <cell r="Q41">
            <v>1174.6103123398459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BZ41">
            <v>102410.74774533078</v>
          </cell>
        </row>
        <row r="42">
          <cell r="A42">
            <v>-101084.97241419973</v>
          </cell>
          <cell r="B42">
            <v>14342.826044692565</v>
          </cell>
          <cell r="C42">
            <v>12394.938299668127</v>
          </cell>
          <cell r="D42">
            <v>10413.510698526959</v>
          </cell>
          <cell r="E42">
            <v>9959.1526579846177</v>
          </cell>
          <cell r="F42">
            <v>9633.8250947507277</v>
          </cell>
          <cell r="G42">
            <v>8659.9936328732419</v>
          </cell>
          <cell r="H42">
            <v>8500.1547893708193</v>
          </cell>
          <cell r="I42">
            <v>8487.7205868358305</v>
          </cell>
          <cell r="J42">
            <v>8478.8435419522539</v>
          </cell>
          <cell r="K42">
            <v>8479.7926519554203</v>
          </cell>
          <cell r="L42">
            <v>8452.0649076494319</v>
          </cell>
          <cell r="M42">
            <v>8434.1399194235128</v>
          </cell>
          <cell r="N42">
            <v>8108.2945905175675</v>
          </cell>
          <cell r="O42">
            <v>8000.1574338976916</v>
          </cell>
          <cell r="P42">
            <v>7971.8795456899734</v>
          </cell>
          <cell r="Q42">
            <v>1159.404199601905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BZ42">
            <v>101084.97241419973</v>
          </cell>
        </row>
        <row r="43">
          <cell r="A43">
            <v>-92330.233383341809</v>
          </cell>
          <cell r="B43">
            <v>14022.496971047854</v>
          </cell>
          <cell r="C43">
            <v>12010.767731977105</v>
          </cell>
          <cell r="D43">
            <v>10039.757286844297</v>
          </cell>
          <cell r="E43">
            <v>9476.2699992733287</v>
          </cell>
          <cell r="F43">
            <v>9358.9842931726325</v>
          </cell>
          <cell r="G43">
            <v>8447.9342429304343</v>
          </cell>
          <cell r="H43">
            <v>8299.3280797941625</v>
          </cell>
          <cell r="I43">
            <v>8286.8938772591737</v>
          </cell>
          <cell r="J43">
            <v>8277.676448122078</v>
          </cell>
          <cell r="K43">
            <v>8278.9659423787634</v>
          </cell>
          <cell r="L43">
            <v>8250.897813819256</v>
          </cell>
          <cell r="M43">
            <v>8233.3132098468559</v>
          </cell>
          <cell r="N43">
            <v>7907.1274966873916</v>
          </cell>
          <cell r="O43">
            <v>7799.3307243210365</v>
          </cell>
          <cell r="P43">
            <v>7770.7124518597975</v>
          </cell>
          <cell r="Q43">
            <v>1058.990844813577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BZ43">
            <v>92330.233383341809</v>
          </cell>
        </row>
        <row r="44">
          <cell r="A44">
            <v>-90833.076144984487</v>
          </cell>
          <cell r="B44">
            <v>14101.480608864513</v>
          </cell>
          <cell r="C44">
            <v>12004.784097857608</v>
          </cell>
          <cell r="D44">
            <v>10027.413999417566</v>
          </cell>
          <cell r="E44">
            <v>9677.0082419392347</v>
          </cell>
          <cell r="F44">
            <v>9366.0738710484366</v>
          </cell>
          <cell r="G44">
            <v>8411.6697409852059</v>
          </cell>
          <cell r="H44">
            <v>8264.9844904720376</v>
          </cell>
          <cell r="I44">
            <v>8252.550287937047</v>
          </cell>
          <cell r="J44">
            <v>8243.2746493265258</v>
          </cell>
          <cell r="K44">
            <v>8244.6223530566385</v>
          </cell>
          <cell r="L44">
            <v>8216.4960150237021</v>
          </cell>
          <cell r="M44">
            <v>8198.9696205247292</v>
          </cell>
          <cell r="N44">
            <v>7872.7256978918376</v>
          </cell>
          <cell r="O44">
            <v>7764.9871349989098</v>
          </cell>
          <cell r="P44">
            <v>7736.3106530642435</v>
          </cell>
          <cell r="Q44">
            <v>1041.8190501525139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BZ44">
            <v>90833.076144984487</v>
          </cell>
        </row>
        <row r="45">
          <cell r="A45">
            <v>-87176.800433395809</v>
          </cell>
          <cell r="B45">
            <v>14073.026088632834</v>
          </cell>
          <cell r="C45">
            <v>11888.608212236797</v>
          </cell>
          <cell r="D45">
            <v>9936.9230326555553</v>
          </cell>
          <cell r="E45">
            <v>9539.0714843307123</v>
          </cell>
          <cell r="F45">
            <v>9308.5800427745726</v>
          </cell>
          <cell r="G45">
            <v>8323.1065531929344</v>
          </cell>
          <cell r="H45">
            <v>8181.112450668762</v>
          </cell>
          <cell r="I45">
            <v>8168.6782481337723</v>
          </cell>
          <cell r="J45">
            <v>8159.2604535235841</v>
          </cell>
          <cell r="K45">
            <v>8160.7503132533629</v>
          </cell>
          <cell r="L45">
            <v>8132.4818192207613</v>
          </cell>
          <cell r="M45">
            <v>8115.0975807214545</v>
          </cell>
          <cell r="N45">
            <v>7788.7115020888959</v>
          </cell>
          <cell r="O45">
            <v>7681.1150951956351</v>
          </cell>
          <cell r="P45">
            <v>7652.2964572613018</v>
          </cell>
          <cell r="Q45">
            <v>999.88303025087646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BZ45">
            <v>87176.800433395809</v>
          </cell>
        </row>
        <row r="46">
          <cell r="A46">
            <v>-89352.188688727183</v>
          </cell>
          <cell r="B46">
            <v>14030.25983181212</v>
          </cell>
          <cell r="C46">
            <v>11944.38152710893</v>
          </cell>
          <cell r="D46">
            <v>9960.0271184027533</v>
          </cell>
          <cell r="E46">
            <v>9556.2467765903348</v>
          </cell>
          <cell r="F46">
            <v>9342.966683675264</v>
          </cell>
          <cell r="G46">
            <v>8375.7993296067507</v>
          </cell>
          <cell r="H46">
            <v>8231.0141169354592</v>
          </cell>
          <cell r="I46">
            <v>8218.5799144004704</v>
          </cell>
          <cell r="J46">
            <v>8209.2466988856486</v>
          </cell>
          <cell r="K46">
            <v>8210.6519795200602</v>
          </cell>
          <cell r="L46">
            <v>8182.4680645828257</v>
          </cell>
          <cell r="M46">
            <v>8164.9992469881518</v>
          </cell>
          <cell r="N46">
            <v>7838.6977474509613</v>
          </cell>
          <cell r="O46">
            <v>7731.0167614623324</v>
          </cell>
          <cell r="P46">
            <v>7702.2827026233672</v>
          </cell>
          <cell r="Q46">
            <v>1024.8338633842252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BZ46">
            <v>89352.188688727183</v>
          </cell>
        </row>
        <row r="47">
          <cell r="A47">
            <v>-102560.96750444778</v>
          </cell>
          <cell r="B47">
            <v>14430.95146344611</v>
          </cell>
          <cell r="C47">
            <v>12502.162102730725</v>
          </cell>
          <cell r="D47">
            <v>10372.569368942044</v>
          </cell>
          <cell r="E47">
            <v>10005.028415856816</v>
          </cell>
          <cell r="F47">
            <v>9615.2729597401994</v>
          </cell>
          <cell r="G47">
            <v>8695.7455401880507</v>
          </cell>
          <cell r="H47">
            <v>8534.0129359450366</v>
          </cell>
          <cell r="I47">
            <v>8521.5787334100478</v>
          </cell>
          <cell r="J47">
            <v>8512.7590752155811</v>
          </cell>
          <cell r="K47">
            <v>8513.6507985296375</v>
          </cell>
          <cell r="L47">
            <v>8485.9804409127591</v>
          </cell>
          <cell r="M47">
            <v>8467.99806599773</v>
          </cell>
          <cell r="N47">
            <v>8142.2101237808947</v>
          </cell>
          <cell r="O47">
            <v>8034.0155804719107</v>
          </cell>
          <cell r="P47">
            <v>8005.7950789533006</v>
          </cell>
          <cell r="Q47">
            <v>1176.3332728890141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BZ47">
            <v>102560.96750444778</v>
          </cell>
        </row>
        <row r="48">
          <cell r="A48">
            <v>-89670.961593096596</v>
          </cell>
          <cell r="B48">
            <v>14101.114036761664</v>
          </cell>
          <cell r="C48">
            <v>12032.626949848625</v>
          </cell>
          <cell r="D48">
            <v>9945.4220234771547</v>
          </cell>
          <cell r="E48">
            <v>9570.5822458678194</v>
          </cell>
          <cell r="F48">
            <v>9256.7636989843668</v>
          </cell>
          <cell r="G48">
            <v>8383.5207234018853</v>
          </cell>
          <cell r="H48">
            <v>8238.3265123433703</v>
          </cell>
          <cell r="I48">
            <v>8225.8923098083815</v>
          </cell>
          <cell r="J48">
            <v>8216.5714881840813</v>
          </cell>
          <cell r="K48">
            <v>8217.9643749279712</v>
          </cell>
          <cell r="L48">
            <v>8189.7928538812585</v>
          </cell>
          <cell r="M48">
            <v>8172.3116423960628</v>
          </cell>
          <cell r="N48">
            <v>7846.022536749394</v>
          </cell>
          <cell r="O48">
            <v>7738.3291568702434</v>
          </cell>
          <cell r="P48">
            <v>7709.6074919217999</v>
          </cell>
          <cell r="Q48">
            <v>1028.4900610881807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BZ48">
            <v>89670.961593096596</v>
          </cell>
        </row>
        <row r="49">
          <cell r="A49">
            <v>-92828.355747334819</v>
          </cell>
          <cell r="B49">
            <v>14043.941847771062</v>
          </cell>
          <cell r="C49">
            <v>12133.713766731082</v>
          </cell>
          <cell r="D49">
            <v>10149.92407109594</v>
          </cell>
          <cell r="E49">
            <v>9627.8364114062679</v>
          </cell>
          <cell r="F49">
            <v>9381.5443208905926</v>
          </cell>
          <cell r="G49">
            <v>8459.9998823804399</v>
          </cell>
          <cell r="H49">
            <v>8310.7546083262714</v>
          </cell>
          <cell r="I49">
            <v>8298.3204057912826</v>
          </cell>
          <cell r="J49">
            <v>8289.1223436516993</v>
          </cell>
          <cell r="K49">
            <v>8290.3924709108724</v>
          </cell>
          <cell r="L49">
            <v>8262.3437093488774</v>
          </cell>
          <cell r="M49">
            <v>8244.7397383789648</v>
          </cell>
          <cell r="N49">
            <v>7918.573392217012</v>
          </cell>
          <cell r="O49">
            <v>7810.7572528531446</v>
          </cell>
          <cell r="P49">
            <v>7782.1583473894179</v>
          </cell>
          <cell r="Q49">
            <v>1064.7041090796313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BZ49">
            <v>92828.355747334819</v>
          </cell>
        </row>
        <row r="50">
          <cell r="A50">
            <v>-89732.407340198944</v>
          </cell>
          <cell r="B50">
            <v>14086.069930401252</v>
          </cell>
          <cell r="C50">
            <v>11851.468356807751</v>
          </cell>
          <cell r="D50">
            <v>9936.8511050535944</v>
          </cell>
          <cell r="E50">
            <v>9471.2401755738101</v>
          </cell>
          <cell r="F50">
            <v>9402.3226953213962</v>
          </cell>
          <cell r="G50">
            <v>8385.0090770351762</v>
          </cell>
          <cell r="H50">
            <v>8239.7360286253006</v>
          </cell>
          <cell r="I50">
            <v>8227.3018260903118</v>
          </cell>
          <cell r="J50">
            <v>8217.9833934766593</v>
          </cell>
          <cell r="K50">
            <v>8219.3738912099016</v>
          </cell>
          <cell r="L50">
            <v>8191.2047591738365</v>
          </cell>
          <cell r="M50">
            <v>8173.7211586779931</v>
          </cell>
          <cell r="N50">
            <v>7847.4344420419711</v>
          </cell>
          <cell r="O50">
            <v>7739.7386731521729</v>
          </cell>
          <cell r="P50">
            <v>7711.019397214377</v>
          </cell>
          <cell r="Q50">
            <v>1029.1948192291457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BZ50">
            <v>89732.407340198944</v>
          </cell>
        </row>
        <row r="51">
          <cell r="A51">
            <v>-93023.478739449507</v>
          </cell>
          <cell r="B51">
            <v>14160.121483795992</v>
          </cell>
          <cell r="C51">
            <v>12080.493595528145</v>
          </cell>
          <cell r="D51">
            <v>10136.455197213463</v>
          </cell>
          <cell r="E51">
            <v>9760.7446518170218</v>
          </cell>
          <cell r="F51">
            <v>9414.6897853706814</v>
          </cell>
          <cell r="G51">
            <v>8464.7261983249591</v>
          </cell>
          <cell r="H51">
            <v>8315.2305736669896</v>
          </cell>
          <cell r="I51">
            <v>8302.796371131999</v>
          </cell>
          <cell r="J51">
            <v>8293.6058953743504</v>
          </cell>
          <cell r="K51">
            <v>8294.8684362515905</v>
          </cell>
          <cell r="L51">
            <v>8266.8272610715285</v>
          </cell>
          <cell r="M51">
            <v>8249.2157037196812</v>
          </cell>
          <cell r="N51">
            <v>7923.0569439396622</v>
          </cell>
          <cell r="O51">
            <v>7815.2332181938618</v>
          </cell>
          <cell r="P51">
            <v>7786.6418991120681</v>
          </cell>
          <cell r="Q51">
            <v>1066.9420917499899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BZ51">
            <v>93023.478739449507</v>
          </cell>
        </row>
        <row r="52">
          <cell r="A52">
            <v>-94477.775248148362</v>
          </cell>
          <cell r="B52">
            <v>14073.258863609595</v>
          </cell>
          <cell r="C52">
            <v>12142.184003581613</v>
          </cell>
          <cell r="D52">
            <v>10090.885675556179</v>
          </cell>
          <cell r="E52">
            <v>9708.1869309153517</v>
          </cell>
          <cell r="F52">
            <v>9356.0215514199281</v>
          </cell>
          <cell r="G52">
            <v>8499.9525173898255</v>
          </cell>
          <cell r="H52">
            <v>8348.5909721393327</v>
          </cell>
          <cell r="I52">
            <v>8336.1567696043439</v>
          </cell>
          <cell r="J52">
            <v>8327.0228368949538</v>
          </cell>
          <cell r="K52">
            <v>8328.2288347239337</v>
          </cell>
          <cell r="L52">
            <v>8300.24420259213</v>
          </cell>
          <cell r="M52">
            <v>8282.5761021920262</v>
          </cell>
          <cell r="N52">
            <v>7956.4738854602656</v>
          </cell>
          <cell r="O52">
            <v>7848.5936166662068</v>
          </cell>
          <cell r="P52">
            <v>7820.0588406326715</v>
          </cell>
          <cell r="Q52">
            <v>1083.6222909861624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BZ52">
            <v>94477.775248148362</v>
          </cell>
        </row>
        <row r="53">
          <cell r="A53">
            <v>-97984.750301132313</v>
          </cell>
          <cell r="B53">
            <v>14200.478535341143</v>
          </cell>
          <cell r="C53">
            <v>12374.040562379931</v>
          </cell>
          <cell r="D53">
            <v>10224.929710304943</v>
          </cell>
          <cell r="E53">
            <v>9688.0510065917642</v>
          </cell>
          <cell r="F53">
            <v>9401.4152205482405</v>
          </cell>
          <cell r="G53">
            <v>8584.8993087972158</v>
          </cell>
          <cell r="H53">
            <v>8429.0381742747431</v>
          </cell>
          <cell r="I53">
            <v>8416.6039717397543</v>
          </cell>
          <cell r="J53">
            <v>8407.6063902204223</v>
          </cell>
          <cell r="K53">
            <v>8408.6760368593441</v>
          </cell>
          <cell r="L53">
            <v>8380.8277559176004</v>
          </cell>
          <cell r="M53">
            <v>8363.0233043274366</v>
          </cell>
          <cell r="N53">
            <v>8037.057438785735</v>
          </cell>
          <cell r="O53">
            <v>7929.0408188016163</v>
          </cell>
          <cell r="P53">
            <v>7900.6423939581409</v>
          </cell>
          <cell r="Q53">
            <v>1123.8458920538671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BZ53">
            <v>97984.750301132313</v>
          </cell>
        </row>
        <row r="54">
          <cell r="A54">
            <v>-94444.04213342072</v>
          </cell>
          <cell r="B54">
            <v>14208.188787968102</v>
          </cell>
          <cell r="C54">
            <v>12153.458003314941</v>
          </cell>
          <cell r="D54">
            <v>10178.783411150824</v>
          </cell>
          <cell r="E54">
            <v>9674.2211915810112</v>
          </cell>
          <cell r="F54">
            <v>9431.8993712291667</v>
          </cell>
          <cell r="G54">
            <v>8499.1354257889452</v>
          </cell>
          <cell r="H54">
            <v>8347.8171614739731</v>
          </cell>
          <cell r="I54">
            <v>8335.3829589389843</v>
          </cell>
          <cell r="J54">
            <v>8326.2477146860911</v>
          </cell>
          <cell r="K54">
            <v>8327.4550240585741</v>
          </cell>
          <cell r="L54">
            <v>8299.4690803832691</v>
          </cell>
          <cell r="M54">
            <v>8281.8022915266665</v>
          </cell>
          <cell r="N54">
            <v>7955.6987632514047</v>
          </cell>
          <cell r="O54">
            <v>7847.8198060008463</v>
          </cell>
          <cell r="P54">
            <v>7819.2837184238106</v>
          </cell>
          <cell r="Q54">
            <v>1083.2353856534821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BZ54">
            <v>94444.04213342072</v>
          </cell>
        </row>
        <row r="55">
          <cell r="A55">
            <v>-89624.117492513789</v>
          </cell>
          <cell r="B55">
            <v>14113.089118956097</v>
          </cell>
          <cell r="C55">
            <v>11978.723965608391</v>
          </cell>
          <cell r="D55">
            <v>10099.111164049747</v>
          </cell>
          <cell r="E55">
            <v>9592.0797381876127</v>
          </cell>
          <cell r="F55">
            <v>9326.0836568230188</v>
          </cell>
          <cell r="G55">
            <v>8382.3860543549836</v>
          </cell>
          <cell r="H55">
            <v>8237.251946151282</v>
          </cell>
          <cell r="I55">
            <v>8224.8177436162914</v>
          </cell>
          <cell r="J55">
            <v>8215.4951006933607</v>
          </cell>
          <cell r="K55">
            <v>8216.8898087358812</v>
          </cell>
          <cell r="L55">
            <v>8188.7164663905387</v>
          </cell>
          <cell r="M55">
            <v>8171.2370762039736</v>
          </cell>
          <cell r="N55">
            <v>7844.9461492586743</v>
          </cell>
          <cell r="O55">
            <v>7737.2545906781543</v>
          </cell>
          <cell r="P55">
            <v>7708.5311044310802</v>
          </cell>
          <cell r="Q55">
            <v>1027.9527779921361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BZ55">
            <v>89624.117492513789</v>
          </cell>
        </row>
        <row r="56">
          <cell r="A56">
            <v>-99232.692000834591</v>
          </cell>
          <cell r="B56">
            <v>14347.985359385122</v>
          </cell>
          <cell r="C56">
            <v>12356.718544246458</v>
          </cell>
          <cell r="D56">
            <v>10295.527825243349</v>
          </cell>
          <cell r="E56">
            <v>9885.41703037753</v>
          </cell>
          <cell r="F56">
            <v>9581.4624862596429</v>
          </cell>
          <cell r="G56">
            <v>8615.127252153412</v>
          </cell>
          <cell r="H56">
            <v>8457.6649585125542</v>
          </cell>
          <cell r="I56">
            <v>8445.2307559775636</v>
          </cell>
          <cell r="J56">
            <v>8436.2816944315164</v>
          </cell>
          <cell r="K56">
            <v>8437.3028210971534</v>
          </cell>
          <cell r="L56">
            <v>8409.5030601286944</v>
          </cell>
          <cell r="M56">
            <v>8391.6500885652458</v>
          </cell>
          <cell r="N56">
            <v>8065.73274299683</v>
          </cell>
          <cell r="O56">
            <v>7957.6676030394265</v>
          </cell>
          <cell r="P56">
            <v>7929.3176981692359</v>
          </cell>
          <cell r="Q56">
            <v>1138.1592841727722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BZ56">
            <v>99232.692000834591</v>
          </cell>
        </row>
        <row r="57">
          <cell r="A57">
            <v>-85685.647069954153</v>
          </cell>
          <cell r="B57">
            <v>14050.759920807122</v>
          </cell>
          <cell r="C57">
            <v>11783.319095993502</v>
          </cell>
          <cell r="D57">
            <v>9842.7934867167041</v>
          </cell>
          <cell r="E57">
            <v>9447.30293827077</v>
          </cell>
          <cell r="F57">
            <v>9215.9465326626214</v>
          </cell>
          <cell r="G57">
            <v>8286.9874785468419</v>
          </cell>
          <cell r="H57">
            <v>8146.9065854341015</v>
          </cell>
          <cell r="I57">
            <v>8134.4723828991118</v>
          </cell>
          <cell r="J57">
            <v>8124.9966122461519</v>
          </cell>
          <cell r="K57">
            <v>8126.5444480187016</v>
          </cell>
          <cell r="L57">
            <v>8098.21797794333</v>
          </cell>
          <cell r="M57">
            <v>8080.8917154867941</v>
          </cell>
          <cell r="N57">
            <v>7754.4476608114655</v>
          </cell>
          <cell r="O57">
            <v>7646.9092299609738</v>
          </cell>
          <cell r="P57">
            <v>7618.0326159838714</v>
          </cell>
          <cell r="Q57">
            <v>982.78009763354612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BZ57">
            <v>85685.647069954153</v>
          </cell>
        </row>
        <row r="58">
          <cell r="A58">
            <v>-86604.035312563195</v>
          </cell>
          <cell r="B58">
            <v>14037.010459029156</v>
          </cell>
          <cell r="C58">
            <v>11894.637500508798</v>
          </cell>
          <cell r="D58">
            <v>9772.6920555985853</v>
          </cell>
          <cell r="E58">
            <v>9576.3052382424339</v>
          </cell>
          <cell r="F58">
            <v>9407.0369138432889</v>
          </cell>
          <cell r="G58">
            <v>8309.2328989724974</v>
          </cell>
          <cell r="H58">
            <v>8167.9736770089585</v>
          </cell>
          <cell r="I58">
            <v>8155.5394744739697</v>
          </cell>
          <cell r="J58">
            <v>8146.0994107558818</v>
          </cell>
          <cell r="K58">
            <v>8147.6115395935594</v>
          </cell>
          <cell r="L58">
            <v>8119.3207764530598</v>
          </cell>
          <cell r="M58">
            <v>8101.958807061651</v>
          </cell>
          <cell r="N58">
            <v>7775.5504593211954</v>
          </cell>
          <cell r="O58">
            <v>7667.9763215358316</v>
          </cell>
          <cell r="P58">
            <v>7639.1354144936013</v>
          </cell>
          <cell r="Q58">
            <v>993.3136434209747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BZ58">
            <v>86604.035312563195</v>
          </cell>
        </row>
        <row r="59">
          <cell r="A59">
            <v>-96762.81427999158</v>
          </cell>
          <cell r="B59">
            <v>14116.592232807296</v>
          </cell>
          <cell r="C59">
            <v>12166.941888902516</v>
          </cell>
          <cell r="D59">
            <v>10206.839046683306</v>
          </cell>
          <cell r="E59">
            <v>9809.0633936646118</v>
          </cell>
          <cell r="F59">
            <v>9567.1782039012596</v>
          </cell>
          <cell r="G59">
            <v>8555.3012812284996</v>
          </cell>
          <cell r="H59">
            <v>8401.0079394985914</v>
          </cell>
          <cell r="I59">
            <v>8388.5737369636026</v>
          </cell>
          <cell r="J59">
            <v>8379.5286465717691</v>
          </cell>
          <cell r="K59">
            <v>8380.6458020831924</v>
          </cell>
          <cell r="L59">
            <v>8352.7500122689471</v>
          </cell>
          <cell r="M59">
            <v>8334.9930695512849</v>
          </cell>
          <cell r="N59">
            <v>8008.9796951370818</v>
          </cell>
          <cell r="O59">
            <v>7901.0105840254646</v>
          </cell>
          <cell r="P59">
            <v>7872.5646503094877</v>
          </cell>
          <cell r="Q59">
            <v>1109.8307746657913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BZ59">
            <v>96762.81427999158</v>
          </cell>
        </row>
        <row r="60">
          <cell r="A60">
            <v>-92827.803164593788</v>
          </cell>
          <cell r="B60">
            <v>14135.166470173748</v>
          </cell>
          <cell r="C60">
            <v>11983.6552543207</v>
          </cell>
          <cell r="D60">
            <v>10147.511880491164</v>
          </cell>
          <cell r="E60">
            <v>9546.113613502197</v>
          </cell>
          <cell r="F60">
            <v>9368.6382771434219</v>
          </cell>
          <cell r="G60">
            <v>8459.9864975886667</v>
          </cell>
          <cell r="H60">
            <v>8310.7419325202591</v>
          </cell>
          <cell r="I60">
            <v>8298.3077299852685</v>
          </cell>
          <cell r="J60">
            <v>8289.1096463612685</v>
          </cell>
          <cell r="K60">
            <v>8290.37979510486</v>
          </cell>
          <cell r="L60">
            <v>8262.3310120584465</v>
          </cell>
          <cell r="M60">
            <v>8244.7270625729507</v>
          </cell>
          <cell r="N60">
            <v>7918.5606949265821</v>
          </cell>
          <cell r="O60">
            <v>7810.7445770471313</v>
          </cell>
          <cell r="P60">
            <v>7782.145650098988</v>
          </cell>
          <cell r="Q60">
            <v>1064.6977711766247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BZ60">
            <v>92827.803164593788</v>
          </cell>
        </row>
        <row r="61">
          <cell r="A61">
            <v>-85844.453182511235</v>
          </cell>
          <cell r="B61">
            <v>14041.678408772455</v>
          </cell>
          <cell r="C61">
            <v>11840.958952571051</v>
          </cell>
          <cell r="D61">
            <v>9899.2083432575782</v>
          </cell>
          <cell r="E61">
            <v>9472.4252866465977</v>
          </cell>
          <cell r="F61">
            <v>9162.8429857008632</v>
          </cell>
          <cell r="G61">
            <v>8290.8341183186676</v>
          </cell>
          <cell r="H61">
            <v>8150.5494706112704</v>
          </cell>
          <cell r="I61">
            <v>8138.1152680762807</v>
          </cell>
          <cell r="J61">
            <v>8128.6456718049776</v>
          </cell>
          <cell r="K61">
            <v>8130.1873331958714</v>
          </cell>
          <cell r="L61">
            <v>8101.8670375021557</v>
          </cell>
          <cell r="M61">
            <v>8084.5346006639629</v>
          </cell>
          <cell r="N61">
            <v>7758.0967203702903</v>
          </cell>
          <cell r="O61">
            <v>7650.5521151381436</v>
          </cell>
          <cell r="P61">
            <v>7621.6816755426962</v>
          </cell>
          <cell r="Q61">
            <v>984.60154022213067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BZ61">
            <v>85844.453182511235</v>
          </cell>
        </row>
        <row r="62">
          <cell r="A62">
            <v>-103365.88226446226</v>
          </cell>
          <cell r="B62">
            <v>14216.358793205247</v>
          </cell>
          <cell r="C62">
            <v>12420.304214150174</v>
          </cell>
          <cell r="D62">
            <v>10472.348694273764</v>
          </cell>
          <cell r="E62">
            <v>10077.241082697001</v>
          </cell>
          <cell r="F62">
            <v>9563.5867654610101</v>
          </cell>
          <cell r="G62">
            <v>8715.2423786846648</v>
          </cell>
          <cell r="H62">
            <v>8552.4770366079611</v>
          </cell>
          <cell r="I62">
            <v>8540.0428340729723</v>
          </cell>
          <cell r="J62">
            <v>8531.2544709643753</v>
          </cell>
          <cell r="K62">
            <v>8532.114899192562</v>
          </cell>
          <cell r="L62">
            <v>8504.4758366615533</v>
          </cell>
          <cell r="M62">
            <v>8486.4621666606545</v>
          </cell>
          <cell r="N62">
            <v>8160.705519529688</v>
          </cell>
          <cell r="O62">
            <v>8052.4796811348342</v>
          </cell>
          <cell r="P62">
            <v>8024.2904747020939</v>
          </cell>
          <cell r="Q62">
            <v>1185.5653232204761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BZ62">
            <v>103365.88226446226</v>
          </cell>
        </row>
        <row r="63">
          <cell r="A63">
            <v>-92584.061181770667</v>
          </cell>
          <cell r="B63">
            <v>14184.5347686777</v>
          </cell>
          <cell r="C63">
            <v>12103.349556079198</v>
          </cell>
          <cell r="D63">
            <v>10069.535956632422</v>
          </cell>
          <cell r="E63">
            <v>9523.9796387398383</v>
          </cell>
          <cell r="F63">
            <v>9373.7718419621106</v>
          </cell>
          <cell r="G63">
            <v>8454.0825207826492</v>
          </cell>
          <cell r="H63">
            <v>8305.1506864278817</v>
          </cell>
          <cell r="I63">
            <v>8292.7164838928929</v>
          </cell>
          <cell r="J63">
            <v>8283.5089235806008</v>
          </cell>
          <cell r="K63">
            <v>8284.7885490124827</v>
          </cell>
          <cell r="L63">
            <v>8256.7302892777789</v>
          </cell>
          <cell r="M63">
            <v>8239.1358164805752</v>
          </cell>
          <cell r="N63">
            <v>7912.9599721459135</v>
          </cell>
          <cell r="O63">
            <v>7805.1533309547558</v>
          </cell>
          <cell r="P63">
            <v>7776.5449273183194</v>
          </cell>
          <cell r="Q63">
            <v>1061.9021481304369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BZ63">
            <v>92584.061181770667</v>
          </cell>
        </row>
        <row r="64">
          <cell r="A64">
            <v>-89549.460577503516</v>
          </cell>
          <cell r="B64">
            <v>14051.870130134666</v>
          </cell>
          <cell r="C64">
            <v>12061.806662483355</v>
          </cell>
          <cell r="D64">
            <v>9932.054303547111</v>
          </cell>
          <cell r="E64">
            <v>9408.7664308993662</v>
          </cell>
          <cell r="F64">
            <v>9341.2916565083051</v>
          </cell>
          <cell r="G64">
            <v>8380.5776966419453</v>
          </cell>
          <cell r="H64">
            <v>8235.5393762464773</v>
          </cell>
          <cell r="I64">
            <v>8223.1051737114885</v>
          </cell>
          <cell r="J64">
            <v>8213.7796281277024</v>
          </cell>
          <cell r="K64">
            <v>8215.1772388310783</v>
          </cell>
          <cell r="L64">
            <v>8187.0009938248795</v>
          </cell>
          <cell r="M64">
            <v>8169.5245062991698</v>
          </cell>
          <cell r="N64">
            <v>7843.2306766930151</v>
          </cell>
          <cell r="O64">
            <v>7735.5420207733505</v>
          </cell>
          <cell r="P64">
            <v>7706.815631865421</v>
          </cell>
          <cell r="Q64">
            <v>1027.0964930397342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BZ64">
            <v>89549.460577503516</v>
          </cell>
        </row>
        <row r="65">
          <cell r="A65">
            <v>-101658.6142138944</v>
          </cell>
          <cell r="B65">
            <v>14338.940223602916</v>
          </cell>
          <cell r="C65">
            <v>12497.576686436936</v>
          </cell>
          <cell r="D65">
            <v>10454.806161172179</v>
          </cell>
          <cell r="E65">
            <v>9991.1868834386332</v>
          </cell>
          <cell r="F65">
            <v>9539.4306005829312</v>
          </cell>
          <cell r="G65">
            <v>8673.8885222194785</v>
          </cell>
          <cell r="H65">
            <v>8513.3136733423744</v>
          </cell>
          <cell r="I65">
            <v>8500.8794708073856</v>
          </cell>
          <cell r="J65">
            <v>8492.0247291169835</v>
          </cell>
          <cell r="K65">
            <v>8492.9515359269753</v>
          </cell>
          <cell r="L65">
            <v>8465.2460948141597</v>
          </cell>
          <cell r="M65">
            <v>8447.2988033950678</v>
          </cell>
          <cell r="N65">
            <v>8121.4757776822953</v>
          </cell>
          <cell r="O65">
            <v>8013.3163178692485</v>
          </cell>
          <cell r="P65">
            <v>7985.0607328547012</v>
          </cell>
          <cell r="Q65">
            <v>1165.9836415876832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BZ65">
            <v>101658.6142138944</v>
          </cell>
        </row>
        <row r="66">
          <cell r="A66">
            <v>-99742.088400722525</v>
          </cell>
          <cell r="B66">
            <v>14255.340294280937</v>
          </cell>
          <cell r="C66">
            <v>12242.024689328515</v>
          </cell>
          <cell r="D66">
            <v>10268.194540498316</v>
          </cell>
          <cell r="E66">
            <v>9952.9031857917125</v>
          </cell>
          <cell r="F66">
            <v>9475.8220493110057</v>
          </cell>
          <cell r="G66">
            <v>8627.4659740066345</v>
          </cell>
          <cell r="H66">
            <v>8469.3501044088625</v>
          </cell>
          <cell r="I66">
            <v>8456.9159018738737</v>
          </cell>
          <cell r="J66">
            <v>8447.9866456598538</v>
          </cell>
          <cell r="K66">
            <v>8448.9879669934635</v>
          </cell>
          <cell r="L66">
            <v>8421.2080113570319</v>
          </cell>
          <cell r="M66">
            <v>8403.335234461556</v>
          </cell>
          <cell r="N66">
            <v>8077.4376942251674</v>
          </cell>
          <cell r="O66">
            <v>7969.3527489357357</v>
          </cell>
          <cell r="P66">
            <v>7941.0226493975733</v>
          </cell>
          <cell r="Q66">
            <v>1144.0018571209268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BZ66">
            <v>99742.088400722525</v>
          </cell>
        </row>
        <row r="67">
          <cell r="A67">
            <v>-92567.284956531264</v>
          </cell>
          <cell r="B67">
            <v>14128.212667595977</v>
          </cell>
          <cell r="C67">
            <v>12068.37129377581</v>
          </cell>
          <cell r="D67">
            <v>10046.187007552484</v>
          </cell>
          <cell r="E67">
            <v>9718.4515177393096</v>
          </cell>
          <cell r="F67">
            <v>9396.1161490701743</v>
          </cell>
          <cell r="G67">
            <v>8453.6761630286055</v>
          </cell>
          <cell r="H67">
            <v>8304.7658532418718</v>
          </cell>
          <cell r="I67">
            <v>8292.3316507068812</v>
          </cell>
          <cell r="J67">
            <v>8283.1234381349514</v>
          </cell>
          <cell r="K67">
            <v>8284.4037158264709</v>
          </cell>
          <cell r="L67">
            <v>8256.3448038321294</v>
          </cell>
          <cell r="M67">
            <v>8238.7509832945634</v>
          </cell>
          <cell r="N67">
            <v>7912.574486700265</v>
          </cell>
          <cell r="O67">
            <v>7804.7684977687441</v>
          </cell>
          <cell r="P67">
            <v>7776.1594418726709</v>
          </cell>
          <cell r="Q67">
            <v>1061.7097315374308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BZ67">
            <v>92567.284956531264</v>
          </cell>
        </row>
        <row r="68">
          <cell r="A68">
            <v>-99143.654481211517</v>
          </cell>
          <cell r="B68">
            <v>14230.471716913215</v>
          </cell>
          <cell r="C68">
            <v>12301.10320967095</v>
          </cell>
          <cell r="D68">
            <v>10384.838963887712</v>
          </cell>
          <cell r="E68">
            <v>9783.6353246651124</v>
          </cell>
          <cell r="F68">
            <v>9636.0188575203283</v>
          </cell>
          <cell r="G68">
            <v>8612.9705639840977</v>
          </cell>
          <cell r="H68">
            <v>8455.6225090424159</v>
          </cell>
          <cell r="I68">
            <v>8443.1883065074271</v>
          </cell>
          <cell r="J68">
            <v>8434.2357831826157</v>
          </cell>
          <cell r="K68">
            <v>8435.2603716270169</v>
          </cell>
          <cell r="L68">
            <v>8407.4571488797937</v>
          </cell>
          <cell r="M68">
            <v>8389.6076390951093</v>
          </cell>
          <cell r="N68">
            <v>8063.6868317479293</v>
          </cell>
          <cell r="O68">
            <v>7955.6251535692891</v>
          </cell>
          <cell r="P68">
            <v>7927.2717869203352</v>
          </cell>
          <cell r="Q68">
            <v>1137.1380594377035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BZ68">
            <v>99143.654481211517</v>
          </cell>
        </row>
        <row r="69">
          <cell r="A69">
            <v>-95829.3013402863</v>
          </cell>
          <cell r="B69">
            <v>14254.579770092696</v>
          </cell>
          <cell r="C69">
            <v>12205.524884092316</v>
          </cell>
          <cell r="D69">
            <v>10259.409605688166</v>
          </cell>
          <cell r="E69">
            <v>9751.230394677621</v>
          </cell>
          <cell r="F69">
            <v>9443.663235839138</v>
          </cell>
          <cell r="G69">
            <v>8532.6895067598525</v>
          </cell>
          <cell r="H69">
            <v>8379.5938994721037</v>
          </cell>
          <cell r="I69">
            <v>8367.1596969371149</v>
          </cell>
          <cell r="J69">
            <v>8358.0783115621853</v>
          </cell>
          <cell r="K69">
            <v>8359.2317620567046</v>
          </cell>
          <cell r="L69">
            <v>8331.2996772593633</v>
          </cell>
          <cell r="M69">
            <v>8313.5790295247971</v>
          </cell>
          <cell r="N69">
            <v>7987.5293601274989</v>
          </cell>
          <cell r="O69">
            <v>7879.5965439989768</v>
          </cell>
          <cell r="P69">
            <v>7851.1143152999048</v>
          </cell>
          <cell r="Q69">
            <v>1099.1237546525476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BZ69">
            <v>95829.3013402863</v>
          </cell>
        </row>
        <row r="70">
          <cell r="A70">
            <v>-87329.463758854879</v>
          </cell>
          <cell r="B70">
            <v>14009.475308430894</v>
          </cell>
          <cell r="C70">
            <v>11877.128953651503</v>
          </cell>
          <cell r="D70">
            <v>9901.479311334353</v>
          </cell>
          <cell r="E70">
            <v>9511.5260959124989</v>
          </cell>
          <cell r="F70">
            <v>9207.1648594825874</v>
          </cell>
          <cell r="G70">
            <v>8326.8044009014011</v>
          </cell>
          <cell r="H70">
            <v>8184.6144252241329</v>
          </cell>
          <cell r="I70">
            <v>8172.1802226891432</v>
          </cell>
          <cell r="J70">
            <v>8162.7683636290476</v>
          </cell>
          <cell r="K70">
            <v>8164.2522878087339</v>
          </cell>
          <cell r="L70">
            <v>8135.9897293262256</v>
          </cell>
          <cell r="M70">
            <v>8118.5995552768254</v>
          </cell>
          <cell r="N70">
            <v>7792.2194121943612</v>
          </cell>
          <cell r="O70">
            <v>7684.6170697510061</v>
          </cell>
          <cell r="P70">
            <v>7655.8043673667671</v>
          </cell>
          <cell r="Q70">
            <v>1001.6340175285619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BZ70">
            <v>87329.463758854879</v>
          </cell>
        </row>
        <row r="71">
          <cell r="A71">
            <v>-90065.306169504911</v>
          </cell>
          <cell r="B71">
            <v>13952.910308432434</v>
          </cell>
          <cell r="C71">
            <v>11991.917526755817</v>
          </cell>
          <cell r="D71">
            <v>10128.114499700032</v>
          </cell>
          <cell r="E71">
            <v>9695.7588165257657</v>
          </cell>
          <cell r="F71">
            <v>9294.9664180794134</v>
          </cell>
          <cell r="G71">
            <v>8393.0726323743456</v>
          </cell>
          <cell r="H71">
            <v>8247.3724614505154</v>
          </cell>
          <cell r="I71">
            <v>8234.9382589155266</v>
          </cell>
          <cell r="J71">
            <v>8225.6327694083575</v>
          </cell>
          <cell r="K71">
            <v>8227.0103240351164</v>
          </cell>
          <cell r="L71">
            <v>8198.8541351055355</v>
          </cell>
          <cell r="M71">
            <v>8181.3575915032088</v>
          </cell>
          <cell r="N71">
            <v>7855.0838179736702</v>
          </cell>
          <cell r="O71">
            <v>7747.3751059773886</v>
          </cell>
          <cell r="P71">
            <v>7718.6687731460761</v>
          </cell>
          <cell r="Q71">
            <v>1033.0130356417535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BZ71">
            <v>90065.306169504911</v>
          </cell>
        </row>
        <row r="72">
          <cell r="A72">
            <v>-99941.190349795477</v>
          </cell>
          <cell r="B72">
            <v>14240.861689420928</v>
          </cell>
          <cell r="C72">
            <v>12360.993095407453</v>
          </cell>
          <cell r="D72">
            <v>10421.76988648963</v>
          </cell>
          <cell r="E72">
            <v>9825.6383912490528</v>
          </cell>
          <cell r="F72">
            <v>9649.3325039684878</v>
          </cell>
          <cell r="G72">
            <v>8632.2886692015454</v>
          </cell>
          <cell r="H72">
            <v>8473.9173438390371</v>
          </cell>
          <cell r="I72">
            <v>8461.4831413040483</v>
          </cell>
          <cell r="J72">
            <v>8452.5616261738087</v>
          </cell>
          <cell r="K72">
            <v>8453.5552064236381</v>
          </cell>
          <cell r="L72">
            <v>8425.7829918709867</v>
          </cell>
          <cell r="M72">
            <v>8407.9024738917306</v>
          </cell>
          <cell r="N72">
            <v>8082.0126747391214</v>
          </cell>
          <cell r="O72">
            <v>7973.9199883659103</v>
          </cell>
          <cell r="P72">
            <v>7945.5976299115273</v>
          </cell>
          <cell r="Q72">
            <v>1146.2854768360141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BZ72">
            <v>99941.190349795477</v>
          </cell>
        </row>
        <row r="73">
          <cell r="A73">
            <v>-98158.449161713215</v>
          </cell>
          <cell r="B73">
            <v>14306.275115097389</v>
          </cell>
          <cell r="C73">
            <v>12280.297244756523</v>
          </cell>
          <cell r="D73">
            <v>10272.23455082341</v>
          </cell>
          <cell r="E73">
            <v>9734.0588971461675</v>
          </cell>
          <cell r="F73">
            <v>9493.7861425294086</v>
          </cell>
          <cell r="G73">
            <v>8589.1066842859327</v>
          </cell>
          <cell r="H73">
            <v>8433.0226871773812</v>
          </cell>
          <cell r="I73">
            <v>8420.5884846423905</v>
          </cell>
          <cell r="J73">
            <v>8411.5976565347592</v>
          </cell>
          <cell r="K73">
            <v>8412.6605497619821</v>
          </cell>
          <cell r="L73">
            <v>8384.8190222319372</v>
          </cell>
          <cell r="M73">
            <v>8367.0078172300728</v>
          </cell>
          <cell r="N73">
            <v>8041.0487051000719</v>
          </cell>
          <cell r="O73">
            <v>7933.0253317042534</v>
          </cell>
          <cell r="P73">
            <v>7904.6336602724778</v>
          </cell>
          <cell r="Q73">
            <v>1125.8381485051857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BZ73">
            <v>98158.449161713215</v>
          </cell>
        </row>
        <row r="74">
          <cell r="A74">
            <v>-101182.23275618731</v>
          </cell>
          <cell r="B74">
            <v>14450.526945558358</v>
          </cell>
          <cell r="C74">
            <v>12428.888961378054</v>
          </cell>
          <cell r="D74">
            <v>10379.402370676959</v>
          </cell>
          <cell r="E74">
            <v>10060.102864488346</v>
          </cell>
          <cell r="F74">
            <v>9567.4042871019883</v>
          </cell>
          <cell r="G74">
            <v>8662.3494962193472</v>
          </cell>
          <cell r="H74">
            <v>8502.38586380774</v>
          </cell>
          <cell r="I74">
            <v>8489.9516612727512</v>
          </cell>
          <cell r="J74">
            <v>8481.0783978712716</v>
          </cell>
          <cell r="K74">
            <v>8482.0237263923409</v>
          </cell>
          <cell r="L74">
            <v>8454.2997635684496</v>
          </cell>
          <cell r="M74">
            <v>8436.3709938604334</v>
          </cell>
          <cell r="N74">
            <v>8110.5294464365852</v>
          </cell>
          <cell r="O74">
            <v>8002.388508334614</v>
          </cell>
          <cell r="P74">
            <v>7974.1144016089911</v>
          </cell>
          <cell r="Q74">
            <v>1160.5197368203658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BZ74">
            <v>101182.23275618731</v>
          </cell>
        </row>
        <row r="75">
          <cell r="A75">
            <v>-95570.920196637002</v>
          </cell>
          <cell r="B75">
            <v>14250.597988306505</v>
          </cell>
          <cell r="C75">
            <v>12245.376007140962</v>
          </cell>
          <cell r="D75">
            <v>10102.866111359037</v>
          </cell>
          <cell r="E75">
            <v>9797.5520797127738</v>
          </cell>
          <cell r="F75">
            <v>9325.4995942614714</v>
          </cell>
          <cell r="G75">
            <v>8526.4309366869056</v>
          </cell>
          <cell r="H75">
            <v>8373.6668427417044</v>
          </cell>
          <cell r="I75">
            <v>8361.2326402067156</v>
          </cell>
          <cell r="J75">
            <v>8352.1412089729201</v>
          </cell>
          <cell r="K75">
            <v>8353.3047053263053</v>
          </cell>
          <cell r="L75">
            <v>8325.3625746700982</v>
          </cell>
          <cell r="M75">
            <v>8307.6519727943978</v>
          </cell>
          <cell r="N75">
            <v>7981.5922575382338</v>
          </cell>
          <cell r="O75">
            <v>7873.6694872685775</v>
          </cell>
          <cell r="P75">
            <v>7845.1772127106397</v>
          </cell>
          <cell r="Q75">
            <v>1096.1602262873478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BZ75">
            <v>95570.920196637002</v>
          </cell>
        </row>
        <row r="76">
          <cell r="A76">
            <v>-94477.630195178848</v>
          </cell>
          <cell r="B76">
            <v>14021.761022629849</v>
          </cell>
          <cell r="C76">
            <v>12185.940946439996</v>
          </cell>
          <cell r="D76">
            <v>10274.671887829272</v>
          </cell>
          <cell r="E76">
            <v>9770.0887694093053</v>
          </cell>
          <cell r="F76">
            <v>9367.8867539719577</v>
          </cell>
          <cell r="G76">
            <v>8499.9490038819858</v>
          </cell>
          <cell r="H76">
            <v>8348.5876447402552</v>
          </cell>
          <cell r="I76">
            <v>8336.1534422052664</v>
          </cell>
          <cell r="J76">
            <v>8327.019503856216</v>
          </cell>
          <cell r="K76">
            <v>8328.2255073248562</v>
          </cell>
          <cell r="L76">
            <v>8300.2408695533923</v>
          </cell>
          <cell r="M76">
            <v>8282.5727747929486</v>
          </cell>
          <cell r="N76">
            <v>7956.4705524215278</v>
          </cell>
          <cell r="O76">
            <v>7848.5902892671284</v>
          </cell>
          <cell r="P76">
            <v>7820.0555075939337</v>
          </cell>
          <cell r="Q76">
            <v>1083.6206272866232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BZ76">
            <v>94477.630195178848</v>
          </cell>
        </row>
        <row r="77">
          <cell r="A77">
            <v>-103322.98802037862</v>
          </cell>
          <cell r="B77">
            <v>14331.078045234543</v>
          </cell>
          <cell r="C77">
            <v>12500.241429480466</v>
          </cell>
          <cell r="D77">
            <v>10482.265480787075</v>
          </cell>
          <cell r="E77">
            <v>10065.680176396543</v>
          </cell>
          <cell r="F77">
            <v>9588.9777267990139</v>
          </cell>
          <cell r="G77">
            <v>8714.203384009852</v>
          </cell>
          <cell r="H77">
            <v>8551.4930769640778</v>
          </cell>
          <cell r="I77">
            <v>8539.058874429089</v>
          </cell>
          <cell r="J77">
            <v>8530.268843592281</v>
          </cell>
          <cell r="K77">
            <v>8531.1309395486787</v>
          </cell>
          <cell r="L77">
            <v>8503.490209289459</v>
          </cell>
          <cell r="M77">
            <v>8485.4782070167712</v>
          </cell>
          <cell r="N77">
            <v>8159.7198921575946</v>
          </cell>
          <cell r="O77">
            <v>8051.4957214909509</v>
          </cell>
          <cell r="P77">
            <v>8023.3048473300005</v>
          </cell>
          <cell r="Q77">
            <v>1185.0733433985345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BZ77">
            <v>103322.98802037862</v>
          </cell>
        </row>
        <row r="78">
          <cell r="A78">
            <v>-94274.587349693567</v>
          </cell>
          <cell r="B78">
            <v>14165.534952558373</v>
          </cell>
          <cell r="C78">
            <v>12201.556291321747</v>
          </cell>
          <cell r="D78">
            <v>10311.357713294497</v>
          </cell>
          <cell r="E78">
            <v>9639.0816559313353</v>
          </cell>
          <cell r="F78">
            <v>9351.7286394683015</v>
          </cell>
          <cell r="G78">
            <v>8495.0308513483578</v>
          </cell>
          <cell r="H78">
            <v>8343.9300042990999</v>
          </cell>
          <cell r="I78">
            <v>8331.4958017641111</v>
          </cell>
          <cell r="J78">
            <v>8322.3539691092265</v>
          </cell>
          <cell r="K78">
            <v>8323.5678668837008</v>
          </cell>
          <cell r="L78">
            <v>8295.5753348064045</v>
          </cell>
          <cell r="M78">
            <v>8277.9151343517915</v>
          </cell>
          <cell r="N78">
            <v>7951.8050176745392</v>
          </cell>
          <cell r="O78">
            <v>7843.9326488259721</v>
          </cell>
          <cell r="P78">
            <v>7815.3899728469451</v>
          </cell>
          <cell r="Q78">
            <v>1081.2918070660453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BZ78">
            <v>94274.587349693567</v>
          </cell>
        </row>
        <row r="79">
          <cell r="A79">
            <v>-88380.026506874725</v>
          </cell>
          <cell r="B79">
            <v>14044.726347297663</v>
          </cell>
          <cell r="C79">
            <v>11928.722955140125</v>
          </cell>
          <cell r="D79">
            <v>10019.428726430076</v>
          </cell>
          <cell r="E79">
            <v>9654.0095881431662</v>
          </cell>
          <cell r="F79">
            <v>9307.7687548403483</v>
          </cell>
          <cell r="G79">
            <v>8352.2513839189978</v>
          </cell>
          <cell r="H79">
            <v>8208.713494213509</v>
          </cell>
          <cell r="I79">
            <v>8196.2792916785202</v>
          </cell>
          <cell r="J79">
            <v>8186.9082784980674</v>
          </cell>
          <cell r="K79">
            <v>8188.3513567981099</v>
          </cell>
          <cell r="L79">
            <v>8160.1296441952454</v>
          </cell>
          <cell r="M79">
            <v>8142.6986242662024</v>
          </cell>
          <cell r="N79">
            <v>7816.359327063381</v>
          </cell>
          <cell r="O79">
            <v>7708.7161387403821</v>
          </cell>
          <cell r="P79">
            <v>7679.9442822357869</v>
          </cell>
          <cell r="Q79">
            <v>1013.6835520232502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BZ79">
            <v>88380.026506874725</v>
          </cell>
        </row>
        <row r="80">
          <cell r="A80">
            <v>-102101.22185323446</v>
          </cell>
          <cell r="B80">
            <v>14363.066639700441</v>
          </cell>
          <cell r="C80">
            <v>12320.268750081519</v>
          </cell>
          <cell r="D80">
            <v>10360.609431311532</v>
          </cell>
          <cell r="E80">
            <v>9907.9026142793646</v>
          </cell>
          <cell r="F80">
            <v>9646.6197558498643</v>
          </cell>
          <cell r="G80">
            <v>8684.6094706854055</v>
          </cell>
          <cell r="H80">
            <v>8523.4667385027242</v>
          </cell>
          <cell r="I80">
            <v>8511.0325359677354</v>
          </cell>
          <cell r="J80">
            <v>8502.1950028623505</v>
          </cell>
          <cell r="K80">
            <v>8503.1046010873251</v>
          </cell>
          <cell r="L80">
            <v>8475.4163685595267</v>
          </cell>
          <cell r="M80">
            <v>8457.4518685554176</v>
          </cell>
          <cell r="N80">
            <v>8131.6460514276623</v>
          </cell>
          <cell r="O80">
            <v>8023.4693830295973</v>
          </cell>
          <cell r="P80">
            <v>7995.2310066000682</v>
          </cell>
          <cell r="Q80">
            <v>1171.0601741678579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BZ80">
            <v>102101.22185323446</v>
          </cell>
        </row>
        <row r="81">
          <cell r="A81">
            <v>-86080.305998278927</v>
          </cell>
          <cell r="B81">
            <v>13978.26961686279</v>
          </cell>
          <cell r="C81">
            <v>11907.860527260802</v>
          </cell>
          <cell r="D81">
            <v>9916.9607253973136</v>
          </cell>
          <cell r="E81">
            <v>9628.9702083801931</v>
          </cell>
          <cell r="F81">
            <v>9128.7152728814544</v>
          </cell>
          <cell r="G81">
            <v>8296.5470018268679</v>
          </cell>
          <cell r="H81">
            <v>8155.9597455227286</v>
          </cell>
          <cell r="I81">
            <v>8143.5255429877398</v>
          </cell>
          <cell r="J81">
            <v>8134.0651166739135</v>
          </cell>
          <cell r="K81">
            <v>8135.5976081073295</v>
          </cell>
          <cell r="L81">
            <v>8107.2864823710906</v>
          </cell>
          <cell r="M81">
            <v>8089.9448755754211</v>
          </cell>
          <cell r="N81">
            <v>7763.5161652392262</v>
          </cell>
          <cell r="O81">
            <v>7655.9623900496017</v>
          </cell>
          <cell r="P81">
            <v>7627.1011204116312</v>
          </cell>
          <cell r="Q81">
            <v>987.30667767785985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BZ81">
            <v>86080.305998278927</v>
          </cell>
        </row>
        <row r="82">
          <cell r="A82">
            <v>-90408.643226879023</v>
          </cell>
          <cell r="B82">
            <v>14032.555630981635</v>
          </cell>
          <cell r="C82">
            <v>11993.468324336854</v>
          </cell>
          <cell r="D82">
            <v>10125.967108422908</v>
          </cell>
          <cell r="E82">
            <v>9659.8283227019201</v>
          </cell>
          <cell r="F82">
            <v>9313.4201426787531</v>
          </cell>
          <cell r="G82">
            <v>8401.3890249789547</v>
          </cell>
          <cell r="H82">
            <v>8255.2483388770324</v>
          </cell>
          <cell r="I82">
            <v>8242.8141363420436</v>
          </cell>
          <cell r="J82">
            <v>8233.5219957796653</v>
          </cell>
          <cell r="K82">
            <v>8234.8862014616334</v>
          </cell>
          <cell r="L82">
            <v>8206.7433614768415</v>
          </cell>
          <cell r="M82">
            <v>8189.2334689297249</v>
          </cell>
          <cell r="N82">
            <v>7862.9730443449771</v>
          </cell>
          <cell r="O82">
            <v>7755.2509834039047</v>
          </cell>
          <cell r="P82">
            <v>7726.557999517383</v>
          </cell>
          <cell r="Q82">
            <v>1036.9509743550116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BZ82">
            <v>90408.643226879023</v>
          </cell>
        </row>
        <row r="83">
          <cell r="A83">
            <v>-100277.38650868526</v>
          </cell>
          <cell r="B83">
            <v>14202.882514463134</v>
          </cell>
          <cell r="C83">
            <v>12361.329149590963</v>
          </cell>
          <cell r="D83">
            <v>10280.590958014083</v>
          </cell>
          <cell r="E83">
            <v>9941.2296560296345</v>
          </cell>
          <cell r="F83">
            <v>9512.5183330933942</v>
          </cell>
          <cell r="G83">
            <v>8640.4320932492519</v>
          </cell>
          <cell r="H83">
            <v>8481.6294147670415</v>
          </cell>
          <cell r="I83">
            <v>8469.1952122320527</v>
          </cell>
          <cell r="J83">
            <v>8460.2867684084704</v>
          </cell>
          <cell r="K83">
            <v>8461.2672773516424</v>
          </cell>
          <cell r="L83">
            <v>8433.5081341056484</v>
          </cell>
          <cell r="M83">
            <v>8415.6145448197349</v>
          </cell>
          <cell r="N83">
            <v>8089.7378169737831</v>
          </cell>
          <cell r="O83">
            <v>7981.6320592939146</v>
          </cell>
          <cell r="P83">
            <v>7953.322772146189</v>
          </cell>
          <cell r="Q83">
            <v>1150.1415123000163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BZ83">
            <v>100277.38650868526</v>
          </cell>
        </row>
        <row r="84">
          <cell r="A84">
            <v>-93419.890364725085</v>
          </cell>
          <cell r="B84">
            <v>14155.565120218629</v>
          </cell>
          <cell r="C84">
            <v>12056.621772052462</v>
          </cell>
          <cell r="D84">
            <v>10133.407596915571</v>
          </cell>
          <cell r="E84">
            <v>9824.8302858255902</v>
          </cell>
          <cell r="F84">
            <v>9381.4751436674032</v>
          </cell>
          <cell r="G84">
            <v>8474.3281758511748</v>
          </cell>
          <cell r="H84">
            <v>8324.323939221511</v>
          </cell>
          <cell r="I84">
            <v>8311.8897366865203</v>
          </cell>
          <cell r="J84">
            <v>8302.7146734128619</v>
          </cell>
          <cell r="K84">
            <v>8303.9618018061119</v>
          </cell>
          <cell r="L84">
            <v>8275.9360391100399</v>
          </cell>
          <cell r="M84">
            <v>8258.3090692742026</v>
          </cell>
          <cell r="N84">
            <v>7932.1657219781746</v>
          </cell>
          <cell r="O84">
            <v>7824.3265837483832</v>
          </cell>
          <cell r="P84">
            <v>7795.7506771505805</v>
          </cell>
          <cell r="Q84">
            <v>1071.4887745272508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BZ84">
            <v>93419.890364725085</v>
          </cell>
        </row>
        <row r="85">
          <cell r="A85">
            <v>-94263.967796603203</v>
          </cell>
          <cell r="B85">
            <v>14198.112465377821</v>
          </cell>
          <cell r="C85">
            <v>12213.427866311513</v>
          </cell>
          <cell r="D85">
            <v>10093.6564241212</v>
          </cell>
          <cell r="E85">
            <v>9575.6445541394733</v>
          </cell>
          <cell r="F85">
            <v>9428.7542512830787</v>
          </cell>
          <cell r="G85">
            <v>8494.7736219847102</v>
          </cell>
          <cell r="H85">
            <v>8343.6864002468483</v>
          </cell>
          <cell r="I85">
            <v>8331.2521977118595</v>
          </cell>
          <cell r="J85">
            <v>8322.109952168752</v>
          </cell>
          <cell r="K85">
            <v>8323.3242628314492</v>
          </cell>
          <cell r="L85">
            <v>8295.33131786593</v>
          </cell>
          <cell r="M85">
            <v>8277.6715302995417</v>
          </cell>
          <cell r="N85">
            <v>7951.5610007340647</v>
          </cell>
          <cell r="O85">
            <v>7843.6890447737223</v>
          </cell>
          <cell r="P85">
            <v>7815.1459559064706</v>
          </cell>
          <cell r="Q85">
            <v>1081.1700050399199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BZ85">
            <v>94263.967796603203</v>
          </cell>
        </row>
        <row r="86">
          <cell r="A86">
            <v>-101623.9584040474</v>
          </cell>
          <cell r="B86">
            <v>14329.409820101435</v>
          </cell>
          <cell r="C86">
            <v>12428.926441770363</v>
          </cell>
          <cell r="D86">
            <v>10320.013558871355</v>
          </cell>
          <cell r="E86">
            <v>9953.1244874451186</v>
          </cell>
          <cell r="F86">
            <v>9606.462420232052</v>
          </cell>
          <cell r="G86">
            <v>8673.0490808759696</v>
          </cell>
          <cell r="H86">
            <v>8512.5186967891332</v>
          </cell>
          <cell r="I86">
            <v>8500.0844942541444</v>
          </cell>
          <cell r="J86">
            <v>8491.2284051458537</v>
          </cell>
          <cell r="K86">
            <v>8492.1565593737341</v>
          </cell>
          <cell r="L86">
            <v>8464.4497708430317</v>
          </cell>
          <cell r="M86">
            <v>8446.5038268418248</v>
          </cell>
          <cell r="N86">
            <v>8120.6794537111664</v>
          </cell>
          <cell r="O86">
            <v>8012.5213413160054</v>
          </cell>
          <cell r="P86">
            <v>7984.2644088835723</v>
          </cell>
          <cell r="Q86">
            <v>1165.5861533110619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BZ86">
            <v>101623.9584040474</v>
          </cell>
        </row>
        <row r="87">
          <cell r="A87">
            <v>-90437.87883614091</v>
          </cell>
          <cell r="B87">
            <v>14114.121511575504</v>
          </cell>
          <cell r="C87">
            <v>11948.865656915066</v>
          </cell>
          <cell r="D87">
            <v>9989.0013250572538</v>
          </cell>
          <cell r="E87">
            <v>9613.2584053956834</v>
          </cell>
          <cell r="F87">
            <v>9382.1157783033377</v>
          </cell>
          <cell r="G87">
            <v>8402.0971769230418</v>
          </cell>
          <cell r="H87">
            <v>8255.9189803650115</v>
          </cell>
          <cell r="I87">
            <v>8243.4847778300227</v>
          </cell>
          <cell r="J87">
            <v>8234.1937739481327</v>
          </cell>
          <cell r="K87">
            <v>8235.5568429496125</v>
          </cell>
          <cell r="L87">
            <v>8207.4151396453108</v>
          </cell>
          <cell r="M87">
            <v>8189.9041104177049</v>
          </cell>
          <cell r="N87">
            <v>7863.6448225134454</v>
          </cell>
          <cell r="O87">
            <v>7755.9216248918856</v>
          </cell>
          <cell r="P87">
            <v>7727.2297776858513</v>
          </cell>
          <cell r="Q87">
            <v>1037.2862950990018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BZ87">
            <v>90437.87883614091</v>
          </cell>
        </row>
        <row r="88">
          <cell r="A88">
            <v>-91924.262940056738</v>
          </cell>
          <cell r="B88">
            <v>14103.391131607186</v>
          </cell>
          <cell r="C88">
            <v>11987.583855345547</v>
          </cell>
          <cell r="D88">
            <v>9989.9779161967435</v>
          </cell>
          <cell r="E88">
            <v>9690.947856529443</v>
          </cell>
          <cell r="F88">
            <v>9259.0550823585181</v>
          </cell>
          <cell r="G88">
            <v>8438.1007294202755</v>
          </cell>
          <cell r="H88">
            <v>8290.0154426015579</v>
          </cell>
          <cell r="I88">
            <v>8277.5812400665691</v>
          </cell>
          <cell r="J88">
            <v>8268.3480267986379</v>
          </cell>
          <cell r="K88">
            <v>8269.6533051861588</v>
          </cell>
          <cell r="L88">
            <v>8241.5693924958159</v>
          </cell>
          <cell r="M88">
            <v>8224.0005726542513</v>
          </cell>
          <cell r="N88">
            <v>7897.7990753639515</v>
          </cell>
          <cell r="O88">
            <v>7790.018087128431</v>
          </cell>
          <cell r="P88">
            <v>7761.3840305363574</v>
          </cell>
          <cell r="Q88">
            <v>1054.3345262172747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BZ88">
            <v>91924.262940056738</v>
          </cell>
        </row>
        <row r="89">
          <cell r="A89">
            <v>-96662.074102816201</v>
          </cell>
          <cell r="B89">
            <v>14217.650109787452</v>
          </cell>
          <cell r="C89">
            <v>12263.583854300996</v>
          </cell>
          <cell r="D89">
            <v>10339.84866689525</v>
          </cell>
          <cell r="E89">
            <v>9719.7836693069858</v>
          </cell>
          <cell r="F89">
            <v>9416.3977532461558</v>
          </cell>
          <cell r="G89">
            <v>8552.8611284793151</v>
          </cell>
          <cell r="H89">
            <v>8398.6970404263302</v>
          </cell>
          <cell r="I89">
            <v>8386.2628378913414</v>
          </cell>
          <cell r="J89">
            <v>8377.2138307214191</v>
          </cell>
          <cell r="K89">
            <v>8378.3349030109312</v>
          </cell>
          <cell r="L89">
            <v>8350.4351964185971</v>
          </cell>
          <cell r="M89">
            <v>8332.6821704790236</v>
          </cell>
          <cell r="N89">
            <v>8006.6648792867318</v>
          </cell>
          <cell r="O89">
            <v>7898.6996849532024</v>
          </cell>
          <cell r="P89">
            <v>7870.2498344591377</v>
          </cell>
          <cell r="Q89">
            <v>1108.6753251296605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BZ89">
            <v>96662.074102816201</v>
          </cell>
        </row>
        <row r="90">
          <cell r="A90">
            <v>-91061.512546204744</v>
          </cell>
          <cell r="B90">
            <v>14091.467299592689</v>
          </cell>
          <cell r="C90">
            <v>12053.446565502814</v>
          </cell>
          <cell r="D90">
            <v>10120.508657005013</v>
          </cell>
          <cell r="E90">
            <v>9637.0813916980751</v>
          </cell>
          <cell r="F90">
            <v>9398.2684569027588</v>
          </cell>
          <cell r="G90">
            <v>8417.2029823202993</v>
          </cell>
          <cell r="H90">
            <v>8270.2246387669093</v>
          </cell>
          <cell r="I90">
            <v>8257.7904362319186</v>
          </cell>
          <cell r="J90">
            <v>8248.523679228676</v>
          </cell>
          <cell r="K90">
            <v>8249.8625013515102</v>
          </cell>
          <cell r="L90">
            <v>8221.745044925854</v>
          </cell>
          <cell r="M90">
            <v>8204.2097688196009</v>
          </cell>
          <cell r="N90">
            <v>7877.9747277939887</v>
          </cell>
          <cell r="O90">
            <v>7770.2272832937815</v>
          </cell>
          <cell r="P90">
            <v>7741.5596829663946</v>
          </cell>
          <cell r="Q90">
            <v>1044.4391242999498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BZ90">
            <v>91061.512546204744</v>
          </cell>
        </row>
        <row r="91">
          <cell r="A91">
            <v>-90707.706468723583</v>
          </cell>
          <cell r="B91">
            <v>14068.836026462104</v>
          </cell>
          <cell r="C91">
            <v>11986.164717673069</v>
          </cell>
          <cell r="D91">
            <v>10011.480607973101</v>
          </cell>
          <cell r="E91">
            <v>9683.1945648353649</v>
          </cell>
          <cell r="F91">
            <v>9266.3480103625207</v>
          </cell>
          <cell r="G91">
            <v>8408.633006598091</v>
          </cell>
          <cell r="H91">
            <v>8262.1086103943526</v>
          </cell>
          <cell r="I91">
            <v>8249.6744078593638</v>
          </cell>
          <cell r="J91">
            <v>8240.3938948758278</v>
          </cell>
          <cell r="K91">
            <v>8241.7464729789535</v>
          </cell>
          <cell r="L91">
            <v>8213.6152605730058</v>
          </cell>
          <cell r="M91">
            <v>8196.093740447046</v>
          </cell>
          <cell r="N91">
            <v>7869.8449434411414</v>
          </cell>
          <cell r="O91">
            <v>7762.1112549212257</v>
          </cell>
          <cell r="P91">
            <v>7733.4298986135464</v>
          </cell>
          <cell r="Q91">
            <v>1040.3811101136719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BZ91">
            <v>90707.706468723583</v>
          </cell>
        </row>
        <row r="92">
          <cell r="A92">
            <v>-100741.34928600927</v>
          </cell>
          <cell r="B92">
            <v>14361.233214471391</v>
          </cell>
          <cell r="C92">
            <v>12379.958105369464</v>
          </cell>
          <cell r="D92">
            <v>10325.90868948045</v>
          </cell>
          <cell r="E92">
            <v>9916.3496004421431</v>
          </cell>
          <cell r="F92">
            <v>9670.4479768447145</v>
          </cell>
          <cell r="G92">
            <v>8651.6703109926621</v>
          </cell>
          <cell r="H92">
            <v>8492.2723497086317</v>
          </cell>
          <cell r="I92">
            <v>8479.8381471736429</v>
          </cell>
          <cell r="J92">
            <v>8470.9477422228447</v>
          </cell>
          <cell r="K92">
            <v>8471.9102122932327</v>
          </cell>
          <cell r="L92">
            <v>8444.1691079200209</v>
          </cell>
          <cell r="M92">
            <v>8426.2574797613252</v>
          </cell>
          <cell r="N92">
            <v>8100.3987907881565</v>
          </cell>
          <cell r="O92">
            <v>7992.2749942355058</v>
          </cell>
          <cell r="P92">
            <v>7963.9837459605624</v>
          </cell>
          <cell r="Q92">
            <v>1155.4629797708117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BZ92">
            <v>100741.34928600927</v>
          </cell>
        </row>
        <row r="93">
          <cell r="A93">
            <v>-103539.95526373383</v>
          </cell>
          <cell r="B93">
            <v>14357.332023307288</v>
          </cell>
          <cell r="C93">
            <v>12482.553131575112</v>
          </cell>
          <cell r="D93">
            <v>10547.777821755295</v>
          </cell>
          <cell r="E93">
            <v>10111.995762117815</v>
          </cell>
          <cell r="F93">
            <v>9721.6671319542675</v>
          </cell>
          <cell r="G93">
            <v>8719.45881665054</v>
          </cell>
          <cell r="H93">
            <v>8556.4701319528522</v>
          </cell>
          <cell r="I93">
            <v>8544.0359294178634</v>
          </cell>
          <cell r="J93">
            <v>8535.2543342674762</v>
          </cell>
          <cell r="K93">
            <v>8536.1079945374531</v>
          </cell>
          <cell r="L93">
            <v>8508.4756999646543</v>
          </cell>
          <cell r="M93">
            <v>8490.4552620055438</v>
          </cell>
          <cell r="N93">
            <v>8164.7053828327898</v>
          </cell>
          <cell r="O93">
            <v>8056.4727764797244</v>
          </cell>
          <cell r="P93">
            <v>8028.2903380051957</v>
          </cell>
          <cell r="Q93">
            <v>1187.5618708929214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BZ93">
            <v>103539.95526373383</v>
          </cell>
        </row>
        <row r="94">
          <cell r="A94">
            <v>-96907.403985712401</v>
          </cell>
          <cell r="B94">
            <v>14169.816846752958</v>
          </cell>
          <cell r="C94">
            <v>12293.497435851854</v>
          </cell>
          <cell r="D94">
            <v>10250.149476853281</v>
          </cell>
          <cell r="E94">
            <v>9710.0384036877731</v>
          </cell>
          <cell r="F94">
            <v>9433.9733642228803</v>
          </cell>
          <cell r="G94">
            <v>8558.8035677819989</v>
          </cell>
          <cell r="H94">
            <v>8404.3247116760631</v>
          </cell>
          <cell r="I94">
            <v>8391.8905091410743</v>
          </cell>
          <cell r="J94">
            <v>8382.8510403969976</v>
          </cell>
          <cell r="K94">
            <v>8383.962574260664</v>
          </cell>
          <cell r="L94">
            <v>8356.0724060941757</v>
          </cell>
          <cell r="M94">
            <v>8338.3098417287547</v>
          </cell>
          <cell r="N94">
            <v>8012.3020889623112</v>
          </cell>
          <cell r="O94">
            <v>7904.3273562029353</v>
          </cell>
          <cell r="P94">
            <v>7875.8870441347171</v>
          </cell>
          <cell r="Q94">
            <v>1111.4891607545269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BZ94">
            <v>96907.403985712401</v>
          </cell>
        </row>
        <row r="95">
          <cell r="A95">
            <v>-97026.573334730492</v>
          </cell>
          <cell r="B95">
            <v>14282.293255595494</v>
          </cell>
          <cell r="C95">
            <v>12293.117555600002</v>
          </cell>
          <cell r="D95">
            <v>10170.549364976099</v>
          </cell>
          <cell r="E95">
            <v>9828.2753683948376</v>
          </cell>
          <cell r="F95">
            <v>9627.2586040543356</v>
          </cell>
          <cell r="G95">
            <v>8561.690116354559</v>
          </cell>
          <cell r="H95">
            <v>8407.0583612070586</v>
          </cell>
          <cell r="I95">
            <v>8394.624158672068</v>
          </cell>
          <cell r="J95">
            <v>8385.5893232322833</v>
          </cell>
          <cell r="K95">
            <v>8386.6962237916596</v>
          </cell>
          <cell r="L95">
            <v>8358.8106889294613</v>
          </cell>
          <cell r="M95">
            <v>8341.043491259752</v>
          </cell>
          <cell r="N95">
            <v>8015.0403717975969</v>
          </cell>
          <cell r="O95">
            <v>7907.0610057339309</v>
          </cell>
          <cell r="P95">
            <v>7878.6253269700028</v>
          </cell>
          <cell r="Q95">
            <v>1112.8559855200247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BZ95">
            <v>97026.573334730492</v>
          </cell>
        </row>
        <row r="96">
          <cell r="A96">
            <v>-94803.674910452057</v>
          </cell>
          <cell r="B96">
            <v>14175.52748255129</v>
          </cell>
          <cell r="C96">
            <v>12232.520384428821</v>
          </cell>
          <cell r="D96">
            <v>10177.201594469843</v>
          </cell>
          <cell r="E96">
            <v>9581.1091227447487</v>
          </cell>
          <cell r="F96">
            <v>9461.7425437091752</v>
          </cell>
          <cell r="G96">
            <v>8507.8465372260653</v>
          </cell>
          <cell r="H96">
            <v>8356.0668496728504</v>
          </cell>
          <cell r="I96">
            <v>8343.6326471378616</v>
          </cell>
          <cell r="J96">
            <v>8334.5113854073406</v>
          </cell>
          <cell r="K96">
            <v>8335.7047122574513</v>
          </cell>
          <cell r="L96">
            <v>8307.7327511045169</v>
          </cell>
          <cell r="M96">
            <v>8290.0519797255438</v>
          </cell>
          <cell r="N96">
            <v>7963.9624339726524</v>
          </cell>
          <cell r="O96">
            <v>7856.0694941997235</v>
          </cell>
          <cell r="P96">
            <v>7827.5473891450583</v>
          </cell>
          <cell r="Q96">
            <v>1087.3602297529208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BZ96">
            <v>94803.674910452057</v>
          </cell>
        </row>
        <row r="97">
          <cell r="A97">
            <v>-88088.172787031246</v>
          </cell>
          <cell r="B97">
            <v>14035.498911521659</v>
          </cell>
          <cell r="C97">
            <v>11864.544844622</v>
          </cell>
          <cell r="D97">
            <v>9961.869959810183</v>
          </cell>
          <cell r="E97">
            <v>9494.1261365179271</v>
          </cell>
          <cell r="F97">
            <v>9248.8095422741171</v>
          </cell>
          <cell r="G97">
            <v>8345.1820330720566</v>
          </cell>
          <cell r="H97">
            <v>8202.0186033632763</v>
          </cell>
          <cell r="I97">
            <v>8189.5844008282866</v>
          </cell>
          <cell r="J97">
            <v>8180.2020403752067</v>
          </cell>
          <cell r="K97">
            <v>8181.6564659478772</v>
          </cell>
          <cell r="L97">
            <v>8153.4234060723848</v>
          </cell>
          <cell r="M97">
            <v>8136.0037334159688</v>
          </cell>
          <cell r="N97">
            <v>7809.6530889405194</v>
          </cell>
          <cell r="O97">
            <v>7702.0212478901485</v>
          </cell>
          <cell r="P97">
            <v>7673.2380441129253</v>
          </cell>
          <cell r="Q97">
            <v>1010.3361065981335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BZ97">
            <v>88088.172787031246</v>
          </cell>
        </row>
        <row r="98">
          <cell r="A98">
            <v>-95341.718478892799</v>
          </cell>
          <cell r="B98">
            <v>14071.593210892148</v>
          </cell>
          <cell r="C98">
            <v>12211.149320880606</v>
          </cell>
          <cell r="D98">
            <v>10129.242519117815</v>
          </cell>
          <cell r="E98">
            <v>9741.0371147947972</v>
          </cell>
          <cell r="F98">
            <v>9435.7875869107702</v>
          </cell>
          <cell r="G98">
            <v>8520.879157671292</v>
          </cell>
          <cell r="H98">
            <v>8368.4091386980272</v>
          </cell>
          <cell r="I98">
            <v>8355.9749361630365</v>
          </cell>
          <cell r="J98">
            <v>8346.8745935664574</v>
          </cell>
          <cell r="K98">
            <v>8348.0470012826281</v>
          </cell>
          <cell r="L98">
            <v>8320.0959592636355</v>
          </cell>
          <cell r="M98">
            <v>8302.3942687507188</v>
          </cell>
          <cell r="N98">
            <v>7976.3256421317701</v>
          </cell>
          <cell r="O98">
            <v>7868.4117832248994</v>
          </cell>
          <cell r="P98">
            <v>7839.910597304176</v>
          </cell>
          <cell r="Q98">
            <v>1093.5313742655087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BZ98">
            <v>95341.718478892799</v>
          </cell>
        </row>
        <row r="99">
          <cell r="A99">
            <v>-101924.50738159218</v>
          </cell>
          <cell r="B99">
            <v>14296.638996305292</v>
          </cell>
          <cell r="C99">
            <v>12439.483988094746</v>
          </cell>
          <cell r="D99">
            <v>10307.558642328455</v>
          </cell>
          <cell r="E99">
            <v>9952.2618544504112</v>
          </cell>
          <cell r="F99">
            <v>9629.4254111398895</v>
          </cell>
          <cell r="G99">
            <v>8680.3290503418139</v>
          </cell>
          <cell r="H99">
            <v>8519.4130498948289</v>
          </cell>
          <cell r="I99">
            <v>8506.9788473598383</v>
          </cell>
          <cell r="J99">
            <v>8498.1344435957944</v>
          </cell>
          <cell r="K99">
            <v>8499.0509124794298</v>
          </cell>
          <cell r="L99">
            <v>8471.3558092929725</v>
          </cell>
          <cell r="M99">
            <v>8453.3981799475205</v>
          </cell>
          <cell r="N99">
            <v>8127.585492161108</v>
          </cell>
          <cell r="O99">
            <v>8019.4156944217011</v>
          </cell>
          <cell r="P99">
            <v>7991.1704473335139</v>
          </cell>
          <cell r="Q99">
            <v>1169.0333298639096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BZ99">
            <v>101924.50738159218</v>
          </cell>
        </row>
        <row r="100">
          <cell r="A100">
            <v>-97995.535963836839</v>
          </cell>
          <cell r="B100">
            <v>14207.67537379848</v>
          </cell>
          <cell r="C100">
            <v>12259.214282778052</v>
          </cell>
          <cell r="D100">
            <v>10292.9241637758</v>
          </cell>
          <cell r="E100">
            <v>9671.9328546973193</v>
          </cell>
          <cell r="F100">
            <v>9496.5887271295996</v>
          </cell>
          <cell r="G100">
            <v>8585.1605617078039</v>
          </cell>
          <cell r="H100">
            <v>8429.2855887486548</v>
          </cell>
          <cell r="I100">
            <v>8416.851386213666</v>
          </cell>
          <cell r="J100">
            <v>8407.8542240409006</v>
          </cell>
          <cell r="K100">
            <v>8408.9234513332558</v>
          </cell>
          <cell r="L100">
            <v>8381.0755897380768</v>
          </cell>
          <cell r="M100">
            <v>8363.2707188013483</v>
          </cell>
          <cell r="N100">
            <v>8037.3052726062124</v>
          </cell>
          <cell r="O100">
            <v>7929.2882332755271</v>
          </cell>
          <cell r="P100">
            <v>7900.8902277786183</v>
          </cell>
          <cell r="Q100">
            <v>1123.9695992908228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BZ100">
            <v>97995.535963836839</v>
          </cell>
        </row>
        <row r="101">
          <cell r="A101">
            <v>-89859.607217721452</v>
          </cell>
          <cell r="B101">
            <v>14073.159845753955</v>
          </cell>
          <cell r="C101">
            <v>12048.652009398054</v>
          </cell>
          <cell r="D101">
            <v>9835.7079291877744</v>
          </cell>
          <cell r="E101">
            <v>9472.0590590100037</v>
          </cell>
          <cell r="F101">
            <v>9315.9871333447645</v>
          </cell>
          <cell r="G101">
            <v>8388.0901429964979</v>
          </cell>
          <cell r="H101">
            <v>8242.653892055765</v>
          </cell>
          <cell r="I101">
            <v>8230.2196895207762</v>
          </cell>
          <cell r="J101">
            <v>8220.9062024383602</v>
          </cell>
          <cell r="K101">
            <v>8222.291754640366</v>
          </cell>
          <cell r="L101">
            <v>8194.1275681355382</v>
          </cell>
          <cell r="M101">
            <v>8176.6390221084575</v>
          </cell>
          <cell r="N101">
            <v>7850.3572510036738</v>
          </cell>
          <cell r="O101">
            <v>7742.6565365826373</v>
          </cell>
          <cell r="P101">
            <v>7713.9422061760797</v>
          </cell>
          <cell r="Q101">
            <v>1030.6537509443779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BZ101">
            <v>89859.607217721452</v>
          </cell>
        </row>
        <row r="102">
          <cell r="A102">
            <v>-90256.161393838091</v>
          </cell>
          <cell r="B102">
            <v>14092.199453149684</v>
          </cell>
          <cell r="C102">
            <v>11934.311928340387</v>
          </cell>
          <cell r="D102">
            <v>10043.037326490727</v>
          </cell>
          <cell r="E102">
            <v>9610.6553263936239</v>
          </cell>
          <cell r="F102">
            <v>9279.4867473617433</v>
          </cell>
          <cell r="G102">
            <v>8397.6955734233979</v>
          </cell>
          <cell r="H102">
            <v>8251.7505276125394</v>
          </cell>
          <cell r="I102">
            <v>8239.3163250775506</v>
          </cell>
          <cell r="J102">
            <v>8230.0182560215035</v>
          </cell>
          <cell r="K102">
            <v>8231.3883901971403</v>
          </cell>
          <cell r="L102">
            <v>8203.2396217186797</v>
          </cell>
          <cell r="M102">
            <v>8185.7356576652328</v>
          </cell>
          <cell r="N102">
            <v>7859.4693045868162</v>
          </cell>
          <cell r="O102">
            <v>7751.7531721394125</v>
          </cell>
          <cell r="P102">
            <v>7723.0542597592212</v>
          </cell>
          <cell r="Q102">
            <v>1035.2020687227653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BZ102">
            <v>90256.161393838091</v>
          </cell>
        </row>
        <row r="103">
          <cell r="A103">
            <v>-102292.94504303158</v>
          </cell>
          <cell r="B103">
            <v>14312.57022731518</v>
          </cell>
          <cell r="C103">
            <v>12495.283708031649</v>
          </cell>
          <cell r="D103">
            <v>10391.803992591162</v>
          </cell>
          <cell r="E103">
            <v>9856.0726731774303</v>
          </cell>
          <cell r="F103">
            <v>9671.2166442191719</v>
          </cell>
          <cell r="G103">
            <v>8689.2534358022367</v>
          </cell>
          <cell r="H103">
            <v>8527.8647150981196</v>
          </cell>
          <cell r="I103">
            <v>8515.430512563129</v>
          </cell>
          <cell r="J103">
            <v>8506.6004336553633</v>
          </cell>
          <cell r="K103">
            <v>8507.5025776827206</v>
          </cell>
          <cell r="L103">
            <v>8479.8217993525395</v>
          </cell>
          <cell r="M103">
            <v>8461.8498451508112</v>
          </cell>
          <cell r="N103">
            <v>8136.051482220676</v>
          </cell>
          <cell r="O103">
            <v>8027.8673596249919</v>
          </cell>
          <cell r="P103">
            <v>7999.636437393081</v>
          </cell>
          <cell r="Q103">
            <v>1173.2591624655549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BZ103">
            <v>102292.94504303158</v>
          </cell>
        </row>
        <row r="104">
          <cell r="A104">
            <v>-90244.854257602638</v>
          </cell>
          <cell r="B104">
            <v>14085.132219776599</v>
          </cell>
          <cell r="C104">
            <v>11932.160708465079</v>
          </cell>
          <cell r="D104">
            <v>10045.468933208715</v>
          </cell>
          <cell r="E104">
            <v>9479.7554387623895</v>
          </cell>
          <cell r="F104">
            <v>9368.2738492885092</v>
          </cell>
          <cell r="G104">
            <v>8397.4216892557888</v>
          </cell>
          <cell r="H104">
            <v>8251.4911509530066</v>
          </cell>
          <cell r="I104">
            <v>8239.0569484180178</v>
          </cell>
          <cell r="J104">
            <v>8229.7584397405135</v>
          </cell>
          <cell r="K104">
            <v>8231.1290135376075</v>
          </cell>
          <cell r="L104">
            <v>8202.9798054376915</v>
          </cell>
          <cell r="M104">
            <v>8185.4762810057</v>
          </cell>
          <cell r="N104">
            <v>7859.2094883058271</v>
          </cell>
          <cell r="O104">
            <v>7751.4937954798806</v>
          </cell>
          <cell r="P104">
            <v>7722.794443478233</v>
          </cell>
          <cell r="Q104">
            <v>1035.0723803929991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BZ104">
            <v>90244.854257602638</v>
          </cell>
        </row>
        <row r="105">
          <cell r="A105">
            <v>-89207.852587824629</v>
          </cell>
          <cell r="B105">
            <v>14013.704019460618</v>
          </cell>
          <cell r="C105">
            <v>11894.573456379741</v>
          </cell>
          <cell r="D105">
            <v>9910.4169427643246</v>
          </cell>
          <cell r="E105">
            <v>9653.01576004872</v>
          </cell>
          <cell r="F105">
            <v>9402.639841932687</v>
          </cell>
          <cell r="G105">
            <v>8372.3031859300263</v>
          </cell>
          <cell r="H105">
            <v>8227.7031622496361</v>
          </cell>
          <cell r="I105">
            <v>8215.2689597146455</v>
          </cell>
          <cell r="J105">
            <v>8205.9301324122207</v>
          </cell>
          <cell r="K105">
            <v>8207.341024834237</v>
          </cell>
          <cell r="L105">
            <v>8179.1514981093987</v>
          </cell>
          <cell r="M105">
            <v>8161.6882923023286</v>
          </cell>
          <cell r="N105">
            <v>7835.3811809775343</v>
          </cell>
          <cell r="O105">
            <v>7727.7058067765083</v>
          </cell>
          <cell r="P105">
            <v>7698.9661361499402</v>
          </cell>
          <cell r="Q105">
            <v>1023.1783860413133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BZ105">
            <v>89207.852587824629</v>
          </cell>
        </row>
        <row r="106">
          <cell r="A106">
            <v>-99751.534305779045</v>
          </cell>
          <cell r="B106">
            <v>14393.042804659872</v>
          </cell>
          <cell r="C106">
            <v>12395.063305214633</v>
          </cell>
          <cell r="D106">
            <v>10273.122711072701</v>
          </cell>
          <cell r="E106">
            <v>9851.0097373083336</v>
          </cell>
          <cell r="F106">
            <v>9513.3846535850389</v>
          </cell>
          <cell r="G106">
            <v>8627.6947749859301</v>
          </cell>
          <cell r="H106">
            <v>8469.5667859141358</v>
          </cell>
          <cell r="I106">
            <v>8457.1325833791452</v>
          </cell>
          <cell r="J106">
            <v>8448.2036944219144</v>
          </cell>
          <cell r="K106">
            <v>8449.2046484987368</v>
          </cell>
          <cell r="L106">
            <v>8421.4250601190924</v>
          </cell>
          <cell r="M106">
            <v>8403.5519159668274</v>
          </cell>
          <cell r="N106">
            <v>8077.654742987228</v>
          </cell>
          <cell r="O106">
            <v>7969.5694304410081</v>
          </cell>
          <cell r="P106">
            <v>7941.2396981596339</v>
          </cell>
          <cell r="Q106">
            <v>1144.110197873563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BZ106">
            <v>99751.534305779045</v>
          </cell>
        </row>
        <row r="107">
          <cell r="A107">
            <v>-96038.850909219531</v>
          </cell>
          <cell r="B107">
            <v>14159.684499233506</v>
          </cell>
          <cell r="C107">
            <v>12156.73458126864</v>
          </cell>
          <cell r="D107">
            <v>10136.517731150108</v>
          </cell>
          <cell r="E107">
            <v>9610.3638573250955</v>
          </cell>
          <cell r="F107">
            <v>9346.9994710781775</v>
          </cell>
          <cell r="G107">
            <v>8537.7652667104503</v>
          </cell>
          <cell r="H107">
            <v>8384.4007989437778</v>
          </cell>
          <cell r="I107">
            <v>8371.9665964087872</v>
          </cell>
          <cell r="J107">
            <v>8362.8933583210983</v>
          </cell>
          <cell r="K107">
            <v>8364.0386615283787</v>
          </cell>
          <cell r="L107">
            <v>8336.1147240182763</v>
          </cell>
          <cell r="M107">
            <v>8318.3859289964712</v>
          </cell>
          <cell r="N107">
            <v>7992.3444068864119</v>
          </cell>
          <cell r="O107">
            <v>7884.40344347065</v>
          </cell>
          <cell r="P107">
            <v>7855.9293620588178</v>
          </cell>
          <cell r="Q107">
            <v>1101.5272043883842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BZ107">
            <v>96038.850909219531</v>
          </cell>
        </row>
        <row r="108">
          <cell r="A108">
            <v>-89945.2107333975</v>
          </cell>
          <cell r="B108">
            <v>14029.508268357815</v>
          </cell>
          <cell r="C108">
            <v>11980.301009159068</v>
          </cell>
          <cell r="D108">
            <v>9986.0218876478775</v>
          </cell>
          <cell r="E108">
            <v>9603.7462351599806</v>
          </cell>
          <cell r="F108">
            <v>9232.2002196037538</v>
          </cell>
          <cell r="G108">
            <v>8390.1636518980467</v>
          </cell>
          <cell r="H108">
            <v>8244.6175682225603</v>
          </cell>
          <cell r="I108">
            <v>8232.1833656875715</v>
          </cell>
          <cell r="J108">
            <v>8222.8732068698464</v>
          </cell>
          <cell r="K108">
            <v>8224.2554308071612</v>
          </cell>
          <cell r="L108">
            <v>8196.0945725670244</v>
          </cell>
          <cell r="M108">
            <v>8178.6026982752537</v>
          </cell>
          <cell r="N108">
            <v>7852.3242554351591</v>
          </cell>
          <cell r="O108">
            <v>7744.6202127494334</v>
          </cell>
          <cell r="P108">
            <v>7715.909210607565</v>
          </cell>
          <cell r="Q108">
            <v>1031.6355890277757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BZ108">
            <v>89945.2107333975</v>
          </cell>
        </row>
        <row r="109">
          <cell r="A109">
            <v>-85272.129193978442</v>
          </cell>
          <cell r="B109">
            <v>14067.339835323026</v>
          </cell>
          <cell r="C109">
            <v>11776.285608844577</v>
          </cell>
          <cell r="D109">
            <v>9878.5785839295058</v>
          </cell>
          <cell r="E109">
            <v>9405.5265960098041</v>
          </cell>
          <cell r="F109">
            <v>9161.416913137502</v>
          </cell>
          <cell r="G109">
            <v>8276.9711493106697</v>
          </cell>
          <cell r="H109">
            <v>8137.4208161735196</v>
          </cell>
          <cell r="I109">
            <v>8124.9866136385299</v>
          </cell>
          <cell r="J109">
            <v>8115.4947654105526</v>
          </cell>
          <cell r="K109">
            <v>8117.0586787581196</v>
          </cell>
          <cell r="L109">
            <v>8088.7161311077298</v>
          </cell>
          <cell r="M109">
            <v>8071.4059462262121</v>
          </cell>
          <cell r="N109">
            <v>7744.9458139758653</v>
          </cell>
          <cell r="O109">
            <v>7637.4234607003918</v>
          </cell>
          <cell r="P109">
            <v>7608.5307691482712</v>
          </cell>
          <cell r="Q109">
            <v>978.03721300325515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BZ109">
            <v>85272.129193978442</v>
          </cell>
        </row>
        <row r="110">
          <cell r="A110">
            <v>-99970.797199155582</v>
          </cell>
          <cell r="B110">
            <v>14172.788655064749</v>
          </cell>
          <cell r="C110">
            <v>12261.811754902303</v>
          </cell>
          <cell r="D110">
            <v>10353.702594542243</v>
          </cell>
          <cell r="E110">
            <v>9874.031883787784</v>
          </cell>
          <cell r="F110">
            <v>9571.7664540051919</v>
          </cell>
          <cell r="G110">
            <v>8633.0058134123901</v>
          </cell>
          <cell r="H110">
            <v>8474.5965012778779</v>
          </cell>
          <cell r="I110">
            <v>8462.1622987428891</v>
          </cell>
          <cell r="J110">
            <v>8453.2419347269533</v>
          </cell>
          <cell r="K110">
            <v>8454.2343638624789</v>
          </cell>
          <cell r="L110">
            <v>8426.4633004241296</v>
          </cell>
          <cell r="M110">
            <v>8408.5816313305713</v>
          </cell>
          <cell r="N110">
            <v>8082.692983292266</v>
          </cell>
          <cell r="O110">
            <v>7974.599145804752</v>
          </cell>
          <cell r="P110">
            <v>7946.277938464671</v>
          </cell>
          <cell r="Q110">
            <v>1146.6250555554348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BZ110">
            <v>99970.797199155582</v>
          </cell>
        </row>
        <row r="111">
          <cell r="A111">
            <v>-94438.908082944763</v>
          </cell>
          <cell r="B111">
            <v>14195.137126129419</v>
          </cell>
          <cell r="C111">
            <v>12217.586900608614</v>
          </cell>
          <cell r="D111">
            <v>10085.318624316842</v>
          </cell>
          <cell r="E111">
            <v>9676.1356935494023</v>
          </cell>
          <cell r="F111">
            <v>9437.8504371075251</v>
          </cell>
          <cell r="G111">
            <v>8499.0110675861433</v>
          </cell>
          <cell r="H111">
            <v>8347.6993904632945</v>
          </cell>
          <cell r="I111">
            <v>8335.2651879283057</v>
          </cell>
          <cell r="J111">
            <v>8326.1297440635317</v>
          </cell>
          <cell r="K111">
            <v>8327.3372530478955</v>
          </cell>
          <cell r="L111">
            <v>8299.3511097607079</v>
          </cell>
          <cell r="M111">
            <v>8281.684520515988</v>
          </cell>
          <cell r="N111">
            <v>7955.5807926288444</v>
          </cell>
          <cell r="O111">
            <v>7847.7020349901677</v>
          </cell>
          <cell r="P111">
            <v>7819.1657478012494</v>
          </cell>
          <cell r="Q111">
            <v>1083.1765001481431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BZ111">
            <v>94438.908082944763</v>
          </cell>
        </row>
        <row r="112">
          <cell r="A112">
            <v>-96246.202111591672</v>
          </cell>
          <cell r="B112">
            <v>14170.393307305218</v>
          </cell>
          <cell r="C112">
            <v>12274.559433187726</v>
          </cell>
          <cell r="D112">
            <v>10123.178588986106</v>
          </cell>
          <cell r="E112">
            <v>9756.8631082742104</v>
          </cell>
          <cell r="F112">
            <v>9376.1262969750369</v>
          </cell>
          <cell r="G112">
            <v>8542.7877772985958</v>
          </cell>
          <cell r="H112">
            <v>8389.1572696452331</v>
          </cell>
          <cell r="I112">
            <v>8376.7230671102425</v>
          </cell>
          <cell r="J112">
            <v>8367.6578908373031</v>
          </cell>
          <cell r="K112">
            <v>8368.7951322298341</v>
          </cell>
          <cell r="L112">
            <v>8340.8792565344793</v>
          </cell>
          <cell r="M112">
            <v>8323.1423996979247</v>
          </cell>
          <cell r="N112">
            <v>7997.1089394026149</v>
          </cell>
          <cell r="O112">
            <v>7889.1599141721053</v>
          </cell>
          <cell r="P112">
            <v>7860.6938945750207</v>
          </cell>
          <cell r="Q112">
            <v>1103.9054397391119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BZ112">
            <v>96246.202111591672</v>
          </cell>
        </row>
        <row r="113">
          <cell r="A113">
            <v>-97981.172275022225</v>
          </cell>
          <cell r="B113">
            <v>14127.222485261613</v>
          </cell>
          <cell r="C113">
            <v>12293.644272528178</v>
          </cell>
          <cell r="D113">
            <v>10270.269358219917</v>
          </cell>
          <cell r="E113">
            <v>9742.2733206823505</v>
          </cell>
          <cell r="F113">
            <v>9505.4824219382208</v>
          </cell>
          <cell r="G113">
            <v>8584.8126409900506</v>
          </cell>
          <cell r="H113">
            <v>8428.9560972181989</v>
          </cell>
          <cell r="I113">
            <v>8416.5218946832083</v>
          </cell>
          <cell r="J113">
            <v>8407.5241740502224</v>
          </cell>
          <cell r="K113">
            <v>8408.5939598027999</v>
          </cell>
          <cell r="L113">
            <v>8380.7455397474005</v>
          </cell>
          <cell r="M113">
            <v>8362.9412272708905</v>
          </cell>
          <cell r="N113">
            <v>8036.975222615536</v>
          </cell>
          <cell r="O113">
            <v>7928.9587417450712</v>
          </cell>
          <cell r="P113">
            <v>7900.5601777879419</v>
          </cell>
          <cell r="Q113">
            <v>1123.8048535255948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BZ113">
            <v>97981.172275022225</v>
          </cell>
        </row>
        <row r="114">
          <cell r="A114">
            <v>-85547.982982754693</v>
          </cell>
          <cell r="B114">
            <v>13940.547275207035</v>
          </cell>
          <cell r="C114">
            <v>11924.838113677972</v>
          </cell>
          <cell r="D114">
            <v>9909.1401510183659</v>
          </cell>
          <cell r="E114">
            <v>9450.5851268036313</v>
          </cell>
          <cell r="F114">
            <v>9283.0423803717185</v>
          </cell>
          <cell r="G114">
            <v>8283.6529459873163</v>
          </cell>
          <cell r="H114">
            <v>8143.7486814050153</v>
          </cell>
          <cell r="I114">
            <v>8131.3144788700256</v>
          </cell>
          <cell r="J114">
            <v>8121.8333558373561</v>
          </cell>
          <cell r="K114">
            <v>8123.3865439896163</v>
          </cell>
          <cell r="L114">
            <v>8095.0547215345341</v>
          </cell>
          <cell r="M114">
            <v>8077.7338114577078</v>
          </cell>
          <cell r="N114">
            <v>7751.2844044026688</v>
          </cell>
          <cell r="O114">
            <v>7643.7513259318875</v>
          </cell>
          <cell r="P114">
            <v>7614.8693595750747</v>
          </cell>
          <cell r="Q114">
            <v>981.20114561900311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BZ114">
            <v>85547.982982754693</v>
          </cell>
        </row>
        <row r="115">
          <cell r="A115">
            <v>-90279.695207336787</v>
          </cell>
          <cell r="B115">
            <v>14068.893759633451</v>
          </cell>
          <cell r="C115">
            <v>11996.095784124607</v>
          </cell>
          <cell r="D115">
            <v>9948.2459378992735</v>
          </cell>
          <cell r="E115">
            <v>9544.5881554277639</v>
          </cell>
          <cell r="F115">
            <v>9321.8922924817161</v>
          </cell>
          <cell r="G115">
            <v>8398.2656151020783</v>
          </cell>
          <cell r="H115">
            <v>8252.2903744671494</v>
          </cell>
          <cell r="I115">
            <v>8239.8561719321588</v>
          </cell>
          <cell r="J115">
            <v>8230.5590178707807</v>
          </cell>
          <cell r="K115">
            <v>8231.9282370517503</v>
          </cell>
          <cell r="L115">
            <v>8203.7803835679588</v>
          </cell>
          <cell r="M115">
            <v>8186.2755045198419</v>
          </cell>
          <cell r="N115">
            <v>7860.0100664360943</v>
          </cell>
          <cell r="O115">
            <v>7752.2930189940216</v>
          </cell>
          <cell r="P115">
            <v>7723.5950216085002</v>
          </cell>
          <cell r="Q115">
            <v>1035.47199215007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BZ115">
            <v>90279.695207336787</v>
          </cell>
        </row>
        <row r="116">
          <cell r="A116">
            <v>-89697.438790722488</v>
          </cell>
          <cell r="B116">
            <v>14025.901543599866</v>
          </cell>
          <cell r="C116">
            <v>12012.649810656249</v>
          </cell>
          <cell r="D116">
            <v>10089.221544686969</v>
          </cell>
          <cell r="E116">
            <v>9533.8601939386535</v>
          </cell>
          <cell r="F116">
            <v>9286.4026925911421</v>
          </cell>
          <cell r="G116">
            <v>8384.1620604373056</v>
          </cell>
          <cell r="H116">
            <v>8238.9338780751496</v>
          </cell>
          <cell r="I116">
            <v>8226.4996755401608</v>
          </cell>
          <cell r="J116">
            <v>8217.1798833493049</v>
          </cell>
          <cell r="K116">
            <v>8218.5717406597505</v>
          </cell>
          <cell r="L116">
            <v>8190.401249046482</v>
          </cell>
          <cell r="M116">
            <v>8172.919008127843</v>
          </cell>
          <cell r="N116">
            <v>7846.6309319146176</v>
          </cell>
          <cell r="O116">
            <v>7738.9365226020236</v>
          </cell>
          <cell r="P116">
            <v>7710.2158870870235</v>
          </cell>
          <cell r="Q116">
            <v>1028.7937439540706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BZ116">
            <v>89697.438790722488</v>
          </cell>
        </row>
        <row r="117">
          <cell r="A117">
            <v>-90863.426285089648</v>
          </cell>
          <cell r="B117">
            <v>13985.392761790474</v>
          </cell>
          <cell r="C117">
            <v>11962.343892240813</v>
          </cell>
          <cell r="D117">
            <v>9988.502065068813</v>
          </cell>
          <cell r="E117">
            <v>9583.6056193505083</v>
          </cell>
          <cell r="F117">
            <v>9340.5134359005369</v>
          </cell>
          <cell r="G117">
            <v>8412.404889362866</v>
          </cell>
          <cell r="H117">
            <v>8265.6806984059367</v>
          </cell>
          <cell r="I117">
            <v>8253.2464958709479</v>
          </cell>
          <cell r="J117">
            <v>8243.972037273872</v>
          </cell>
          <cell r="K117">
            <v>8245.3185609905377</v>
          </cell>
          <cell r="L117">
            <v>8217.1934029710501</v>
          </cell>
          <cell r="M117">
            <v>8199.6658284586301</v>
          </cell>
          <cell r="N117">
            <v>7873.4230858391857</v>
          </cell>
          <cell r="O117">
            <v>7765.6833429328099</v>
          </cell>
          <cell r="P117">
            <v>7737.0080410115916</v>
          </cell>
          <cell r="Q117">
            <v>1042.1671541194642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BZ117">
            <v>90863.426285089648</v>
          </cell>
        </row>
        <row r="118">
          <cell r="A118">
            <v>-95971.639200854886</v>
          </cell>
          <cell r="B118">
            <v>14199.07797350152</v>
          </cell>
          <cell r="C118">
            <v>12212.917492406892</v>
          </cell>
          <cell r="D118">
            <v>10212.49495010477</v>
          </cell>
          <cell r="E118">
            <v>9846.6615118651134</v>
          </cell>
          <cell r="F118">
            <v>9477.7051773253079</v>
          </cell>
          <cell r="G118">
            <v>8536.137248579631</v>
          </cell>
          <cell r="H118">
            <v>8382.8590161232587</v>
          </cell>
          <cell r="I118">
            <v>8370.4248135882699</v>
          </cell>
          <cell r="J118">
            <v>8361.3489623093592</v>
          </cell>
          <cell r="K118">
            <v>8362.4968787078597</v>
          </cell>
          <cell r="L118">
            <v>8334.5703280065372</v>
          </cell>
          <cell r="M118">
            <v>8316.8441461759521</v>
          </cell>
          <cell r="N118">
            <v>7990.8000108746728</v>
          </cell>
          <cell r="O118">
            <v>7882.8616606501319</v>
          </cell>
          <cell r="P118">
            <v>7854.3849660470787</v>
          </cell>
          <cell r="Q118">
            <v>1100.7563129781249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BZ118">
            <v>95971.639200854886</v>
          </cell>
        </row>
        <row r="119">
          <cell r="A119">
            <v>-88905.506852960913</v>
          </cell>
          <cell r="B119">
            <v>14046.727644435519</v>
          </cell>
          <cell r="C119">
            <v>12066.0774247601</v>
          </cell>
          <cell r="D119">
            <v>9993.2882594434941</v>
          </cell>
          <cell r="E119">
            <v>9395.7348396490561</v>
          </cell>
          <cell r="F119">
            <v>9325.4304774364045</v>
          </cell>
          <cell r="G119">
            <v>8364.9796949771808</v>
          </cell>
          <cell r="H119">
            <v>8220.7675929684501</v>
          </cell>
          <cell r="I119">
            <v>8208.3333904334613</v>
          </cell>
          <cell r="J119">
            <v>8198.9828079288636</v>
          </cell>
          <cell r="K119">
            <v>8200.4054555530511</v>
          </cell>
          <cell r="L119">
            <v>8172.2041736260417</v>
          </cell>
          <cell r="M119">
            <v>8154.7527230211426</v>
          </cell>
          <cell r="N119">
            <v>7828.4338564941772</v>
          </cell>
          <cell r="O119">
            <v>7720.7702374953224</v>
          </cell>
          <cell r="P119">
            <v>7692.0188116665831</v>
          </cell>
          <cell r="Q119">
            <v>1019.7106014007204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BZ119">
            <v>88905.506852960913</v>
          </cell>
        </row>
        <row r="120">
          <cell r="A120">
            <v>-91892.005816824734</v>
          </cell>
          <cell r="B120">
            <v>14108.975124330878</v>
          </cell>
          <cell r="C120">
            <v>12025.47633309933</v>
          </cell>
          <cell r="D120">
            <v>9978.1122337144407</v>
          </cell>
          <cell r="E120">
            <v>9598.449288367583</v>
          </cell>
          <cell r="F120">
            <v>9496.9585067685184</v>
          </cell>
          <cell r="G120">
            <v>8437.3193896396406</v>
          </cell>
          <cell r="H120">
            <v>8289.2754900003147</v>
          </cell>
          <cell r="I120">
            <v>8276.8412874653259</v>
          </cell>
          <cell r="J120">
            <v>8267.6068200404443</v>
          </cell>
          <cell r="K120">
            <v>8268.9133525849156</v>
          </cell>
          <cell r="L120">
            <v>8240.8281857376223</v>
          </cell>
          <cell r="M120">
            <v>8223.2606200530081</v>
          </cell>
          <cell r="N120">
            <v>7897.057868605757</v>
          </cell>
          <cell r="O120">
            <v>7789.2781345271878</v>
          </cell>
          <cell r="P120">
            <v>7760.6428237781629</v>
          </cell>
          <cell r="Q120">
            <v>1053.9645499166529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BZ120">
            <v>91892.005816824734</v>
          </cell>
        </row>
        <row r="121">
          <cell r="A121">
            <v>-94478.348455828775</v>
          </cell>
          <cell r="B121">
            <v>14209.531995923422</v>
          </cell>
          <cell r="C121">
            <v>12134.024976289038</v>
          </cell>
          <cell r="D121">
            <v>10205.965972285161</v>
          </cell>
          <cell r="E121">
            <v>9779.9795344270697</v>
          </cell>
          <cell r="F121">
            <v>9393.5486426940661</v>
          </cell>
          <cell r="G121">
            <v>8499.9664017638297</v>
          </cell>
          <cell r="H121">
            <v>8348.6041210649564</v>
          </cell>
          <cell r="I121">
            <v>8336.1699185299658</v>
          </cell>
          <cell r="J121">
            <v>8327.0360081068902</v>
          </cell>
          <cell r="K121">
            <v>8328.2419836495574</v>
          </cell>
          <cell r="L121">
            <v>8300.2573738040683</v>
          </cell>
          <cell r="M121">
            <v>8282.5892511176498</v>
          </cell>
          <cell r="N121">
            <v>7956.4870566722029</v>
          </cell>
          <cell r="O121">
            <v>7848.6067655918287</v>
          </cell>
          <cell r="P121">
            <v>7820.0720118446088</v>
          </cell>
          <cell r="Q121">
            <v>1083.6288654489736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BZ121">
            <v>94478.348455828775</v>
          </cell>
        </row>
        <row r="122">
          <cell r="A122">
            <v>-85950.866380972264</v>
          </cell>
          <cell r="B122">
            <v>13989.473935998467</v>
          </cell>
          <cell r="C122">
            <v>11801.50612477779</v>
          </cell>
          <cell r="D122">
            <v>9857.2882595304982</v>
          </cell>
          <cell r="E122">
            <v>9530.4250384252755</v>
          </cell>
          <cell r="F122">
            <v>9209.4468929833965</v>
          </cell>
          <cell r="G122">
            <v>8293.4116843509582</v>
          </cell>
          <cell r="H122">
            <v>8152.9905042534083</v>
          </cell>
          <cell r="I122">
            <v>8140.5563017184186</v>
          </cell>
          <cell r="J122">
            <v>8131.0908427922714</v>
          </cell>
          <cell r="K122">
            <v>8132.6283668380092</v>
          </cell>
          <cell r="L122">
            <v>8104.3122084894485</v>
          </cell>
          <cell r="M122">
            <v>8086.9756343061008</v>
          </cell>
          <cell r="N122">
            <v>7760.5418913575841</v>
          </cell>
          <cell r="O122">
            <v>7652.9931487802805</v>
          </cell>
          <cell r="P122">
            <v>7624.12684652999</v>
          </cell>
          <cell r="Q122">
            <v>985.82205704319938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BZ122">
            <v>85950.866380972264</v>
          </cell>
        </row>
        <row r="123">
          <cell r="A123">
            <v>-95131.56824053805</v>
          </cell>
          <cell r="B123">
            <v>14169.123966279894</v>
          </cell>
          <cell r="C123">
            <v>12211.705073576934</v>
          </cell>
          <cell r="D123">
            <v>10110.198823259088</v>
          </cell>
          <cell r="E123">
            <v>9594.6044118114241</v>
          </cell>
          <cell r="F123">
            <v>9539.7112953151973</v>
          </cell>
          <cell r="G123">
            <v>8515.7888481618065</v>
          </cell>
          <cell r="H123">
            <v>8363.58846035036</v>
          </cell>
          <cell r="I123">
            <v>8351.1542578153694</v>
          </cell>
          <cell r="J123">
            <v>8342.0457445775228</v>
          </cell>
          <cell r="K123">
            <v>8343.2263229349592</v>
          </cell>
          <cell r="L123">
            <v>8315.2671102747008</v>
          </cell>
          <cell r="M123">
            <v>8297.5735904030516</v>
          </cell>
          <cell r="N123">
            <v>7971.4967931428355</v>
          </cell>
          <cell r="O123">
            <v>7863.5911048772323</v>
          </cell>
          <cell r="P123">
            <v>7835.0817483152414</v>
          </cell>
          <cell r="Q123">
            <v>1091.1210350916751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BZ123">
            <v>95131.56824053805</v>
          </cell>
        </row>
        <row r="124">
          <cell r="A124">
            <v>-90114.843318022249</v>
          </cell>
          <cell r="B124">
            <v>14103.56537677985</v>
          </cell>
          <cell r="C124">
            <v>12016.352469563535</v>
          </cell>
          <cell r="D124">
            <v>10059.292785088019</v>
          </cell>
          <cell r="E124">
            <v>9623.0079622926478</v>
          </cell>
          <cell r="F124">
            <v>9352.7012378864893</v>
          </cell>
          <cell r="G124">
            <v>8394.2725330746471</v>
          </cell>
          <cell r="H124">
            <v>8248.5088040077844</v>
          </cell>
          <cell r="I124">
            <v>8236.0746014727956</v>
          </cell>
          <cell r="J124">
            <v>8226.7710379699602</v>
          </cell>
          <cell r="K124">
            <v>8228.1466665923854</v>
          </cell>
          <cell r="L124">
            <v>8199.9924036671382</v>
          </cell>
          <cell r="M124">
            <v>8182.4939340604778</v>
          </cell>
          <cell r="N124">
            <v>7856.2220865352738</v>
          </cell>
          <cell r="O124">
            <v>7748.5114485346576</v>
          </cell>
          <cell r="P124">
            <v>7719.8070417076797</v>
          </cell>
          <cell r="Q124">
            <v>1033.5812069203878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BZ124">
            <v>90114.843318022249</v>
          </cell>
        </row>
        <row r="125">
          <cell r="A125">
            <v>-102486.21037214353</v>
          </cell>
          <cell r="B125">
            <v>14326.447426860079</v>
          </cell>
          <cell r="C125">
            <v>12390.843180023367</v>
          </cell>
          <cell r="D125">
            <v>10393.846672544165</v>
          </cell>
          <cell r="E125">
            <v>10002.624961968924</v>
          </cell>
          <cell r="F125">
            <v>9672.8877192159143</v>
          </cell>
          <cell r="G125">
            <v>8693.9347549876657</v>
          </cell>
          <cell r="H125">
            <v>8532.2980671356836</v>
          </cell>
          <cell r="I125">
            <v>8519.8638646006948</v>
          </cell>
          <cell r="J125">
            <v>8511.0412998489228</v>
          </cell>
          <cell r="K125">
            <v>8511.9359297202845</v>
          </cell>
          <cell r="L125">
            <v>8484.2626655461008</v>
          </cell>
          <cell r="M125">
            <v>8466.283197188377</v>
          </cell>
          <cell r="N125">
            <v>8140.4923484142364</v>
          </cell>
          <cell r="O125">
            <v>8032.3007116625568</v>
          </cell>
          <cell r="P125">
            <v>8004.0773035866423</v>
          </cell>
          <cell r="Q125">
            <v>1175.4758384843374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BZ125">
            <v>102486.21037214353</v>
          </cell>
        </row>
        <row r="126">
          <cell r="A126">
            <v>-101033.52459103499</v>
          </cell>
          <cell r="B126">
            <v>14278.915914668134</v>
          </cell>
          <cell r="C126">
            <v>12404.398936162059</v>
          </cell>
          <cell r="D126">
            <v>10258.051682340954</v>
          </cell>
          <cell r="E126">
            <v>9860.8429699368189</v>
          </cell>
          <cell r="F126">
            <v>9591.6457560330091</v>
          </cell>
          <cell r="G126">
            <v>8658.7474513530669</v>
          </cell>
          <cell r="H126">
            <v>8498.9746174656793</v>
          </cell>
          <cell r="I126">
            <v>8486.5404149306887</v>
          </cell>
          <cell r="J126">
            <v>8477.6613697557495</v>
          </cell>
          <cell r="K126">
            <v>8478.6124800502803</v>
          </cell>
          <cell r="L126">
            <v>8450.8827354529276</v>
          </cell>
          <cell r="M126">
            <v>8432.9597475183709</v>
          </cell>
          <cell r="N126">
            <v>8107.1124183210623</v>
          </cell>
          <cell r="O126">
            <v>7998.9772619925516</v>
          </cell>
          <cell r="P126">
            <v>7970.6973734934681</v>
          </cell>
          <cell r="Q126">
            <v>1158.8141136493348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BZ126">
            <v>101033.52459103499</v>
          </cell>
        </row>
        <row r="127">
          <cell r="A127">
            <v>-95789.815030437807</v>
          </cell>
          <cell r="B127">
            <v>14160.554329640629</v>
          </cell>
          <cell r="C127">
            <v>12148.587108088512</v>
          </cell>
          <cell r="D127">
            <v>10214.274982265999</v>
          </cell>
          <cell r="E127">
            <v>9733.3786879829659</v>
          </cell>
          <cell r="F127">
            <v>9504.9580096275404</v>
          </cell>
          <cell r="G127">
            <v>8531.733059885988</v>
          </cell>
          <cell r="H127">
            <v>8378.6881151132275</v>
          </cell>
          <cell r="I127">
            <v>8366.2539125782387</v>
          </cell>
          <cell r="J127">
            <v>8357.1709919755831</v>
          </cell>
          <cell r="K127">
            <v>8358.3259776978284</v>
          </cell>
          <cell r="L127">
            <v>8330.3923576727593</v>
          </cell>
          <cell r="M127">
            <v>8312.6732451659209</v>
          </cell>
          <cell r="N127">
            <v>7986.6220405408949</v>
          </cell>
          <cell r="O127">
            <v>7878.6907596401006</v>
          </cell>
          <cell r="P127">
            <v>7850.2069957133008</v>
          </cell>
          <cell r="Q127">
            <v>1098.6708624731093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BZ127">
            <v>95789.815030437807</v>
          </cell>
        </row>
        <row r="128">
          <cell r="A128">
            <v>-99803.046197529446</v>
          </cell>
          <cell r="B128">
            <v>14332.638966718885</v>
          </cell>
          <cell r="C128">
            <v>12364.649044991282</v>
          </cell>
          <cell r="D128">
            <v>10386.223411655976</v>
          </cell>
          <cell r="E128">
            <v>9947.6297688900104</v>
          </cell>
          <cell r="F128">
            <v>9658.6437835503893</v>
          </cell>
          <cell r="G128">
            <v>8628.9425083907627</v>
          </cell>
          <cell r="H128">
            <v>8470.7484275013758</v>
          </cell>
          <cell r="I128">
            <v>8458.314224966387</v>
          </cell>
          <cell r="J128">
            <v>8449.3873387915082</v>
          </cell>
          <cell r="K128">
            <v>8450.3862900859767</v>
          </cell>
          <cell r="L128">
            <v>8422.6087044886845</v>
          </cell>
          <cell r="M128">
            <v>8404.7335575540692</v>
          </cell>
          <cell r="N128">
            <v>8078.83838735682</v>
          </cell>
          <cell r="O128">
            <v>7970.7510720282489</v>
          </cell>
          <cell r="P128">
            <v>7942.4233425292259</v>
          </cell>
          <cell r="Q128">
            <v>1144.7010186671835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BZ128">
            <v>99803.046197529446</v>
          </cell>
        </row>
        <row r="129">
          <cell r="A129">
            <v>-89553.315564567834</v>
          </cell>
          <cell r="B129">
            <v>14049.55332058173</v>
          </cell>
          <cell r="C129">
            <v>11978.852865869663</v>
          </cell>
          <cell r="D129">
            <v>9859.7115217110022</v>
          </cell>
          <cell r="E129">
            <v>9512.0048749953585</v>
          </cell>
          <cell r="F129">
            <v>9270.6073061523239</v>
          </cell>
          <cell r="G129">
            <v>8380.6710730638133</v>
          </cell>
          <cell r="H129">
            <v>8235.6278065657425</v>
          </cell>
          <cell r="I129">
            <v>8223.1936040307537</v>
          </cell>
          <cell r="J129">
            <v>8213.8682083288641</v>
          </cell>
          <cell r="K129">
            <v>8215.2656691503435</v>
          </cell>
          <cell r="L129">
            <v>8187.0895740260421</v>
          </cell>
          <cell r="M129">
            <v>8169.6129366184359</v>
          </cell>
          <cell r="N129">
            <v>7843.3192568941777</v>
          </cell>
          <cell r="O129">
            <v>7735.6304510926157</v>
          </cell>
          <cell r="P129">
            <v>7706.9042120665836</v>
          </cell>
          <cell r="Q129">
            <v>1027.1407081993671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BZ129">
            <v>89553.315564567834</v>
          </cell>
        </row>
        <row r="130">
          <cell r="A130">
            <v>-101844.59601438818</v>
          </cell>
          <cell r="B130">
            <v>14313.655562022614</v>
          </cell>
          <cell r="C130">
            <v>12418.013628783325</v>
          </cell>
          <cell r="D130">
            <v>10335.001383964067</v>
          </cell>
          <cell r="E130">
            <v>9855.4656353439168</v>
          </cell>
          <cell r="F130">
            <v>9630.8497917992663</v>
          </cell>
          <cell r="G130">
            <v>8678.3934180266697</v>
          </cell>
          <cell r="H130">
            <v>8517.5799470602615</v>
          </cell>
          <cell r="I130">
            <v>8505.1457445252727</v>
          </cell>
          <cell r="J130">
            <v>8496.2982338072725</v>
          </cell>
          <cell r="K130">
            <v>8497.2178096448624</v>
          </cell>
          <cell r="L130">
            <v>8469.5195995044505</v>
          </cell>
          <cell r="M130">
            <v>8451.5650771129549</v>
          </cell>
          <cell r="N130">
            <v>8125.7492823725861</v>
          </cell>
          <cell r="O130">
            <v>8017.5825915871355</v>
          </cell>
          <cell r="P130">
            <v>7989.3342375449911</v>
          </cell>
          <cell r="Q130">
            <v>1168.1167784466265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BZ130">
            <v>101844.59601438818</v>
          </cell>
        </row>
        <row r="131">
          <cell r="A131">
            <v>-92263.551994060894</v>
          </cell>
          <cell r="B131">
            <v>14206.616074601447</v>
          </cell>
          <cell r="C131">
            <v>12077.994244660469</v>
          </cell>
          <cell r="D131">
            <v>9980.9750677163847</v>
          </cell>
          <cell r="E131">
            <v>9739.7769621955849</v>
          </cell>
          <cell r="F131">
            <v>9386.3082089121053</v>
          </cell>
          <cell r="G131">
            <v>8446.3190703157379</v>
          </cell>
          <cell r="H131">
            <v>8297.7984620691714</v>
          </cell>
          <cell r="I131">
            <v>8285.3642595341807</v>
          </cell>
          <cell r="J131">
            <v>8276.1442378246702</v>
          </cell>
          <cell r="K131">
            <v>8277.4363246537705</v>
          </cell>
          <cell r="L131">
            <v>8249.3656035218482</v>
          </cell>
          <cell r="M131">
            <v>8231.783592121863</v>
          </cell>
          <cell r="N131">
            <v>7905.5952863899838</v>
          </cell>
          <cell r="O131">
            <v>7797.8011065960436</v>
          </cell>
          <cell r="P131">
            <v>7769.1802415623897</v>
          </cell>
          <cell r="Q131">
            <v>1058.2260359510806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BZ131">
            <v>92263.551994060894</v>
          </cell>
        </row>
        <row r="132">
          <cell r="A132">
            <v>-95061.450072061954</v>
          </cell>
          <cell r="B132">
            <v>14185.626298555839</v>
          </cell>
          <cell r="C132">
            <v>12163.761816760794</v>
          </cell>
          <cell r="D132">
            <v>10030.596885789488</v>
          </cell>
          <cell r="E132">
            <v>9775.2095437377138</v>
          </cell>
          <cell r="F132">
            <v>9546.251824634488</v>
          </cell>
          <cell r="G132">
            <v>8514.0904290566177</v>
          </cell>
          <cell r="H132">
            <v>8361.9800056600525</v>
          </cell>
          <cell r="I132">
            <v>8349.5458031250637</v>
          </cell>
          <cell r="J132">
            <v>8340.4345636928247</v>
          </cell>
          <cell r="K132">
            <v>8341.6178682446534</v>
          </cell>
          <cell r="L132">
            <v>8313.6559293900027</v>
          </cell>
          <cell r="M132">
            <v>8295.9651357127441</v>
          </cell>
          <cell r="N132">
            <v>7969.8856122581383</v>
          </cell>
          <cell r="O132">
            <v>7861.9826501869247</v>
          </cell>
          <cell r="P132">
            <v>7833.4705674305442</v>
          </cell>
          <cell r="Q132">
            <v>1090.3168077465216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BZ132">
            <v>95061.450072061954</v>
          </cell>
        </row>
        <row r="133">
          <cell r="A133">
            <v>-95308.758803796387</v>
          </cell>
          <cell r="B133">
            <v>14175.59657972374</v>
          </cell>
          <cell r="C133">
            <v>12131.015437725948</v>
          </cell>
          <cell r="D133">
            <v>10122.930162517345</v>
          </cell>
          <cell r="E133">
            <v>9696.231668899065</v>
          </cell>
          <cell r="F133">
            <v>9480.1344502983993</v>
          </cell>
          <cell r="G133">
            <v>8520.0808005107847</v>
          </cell>
          <cell r="H133">
            <v>8367.653070119055</v>
          </cell>
          <cell r="I133">
            <v>8355.2188675840662</v>
          </cell>
          <cell r="J133">
            <v>8346.1172435153167</v>
          </cell>
          <cell r="K133">
            <v>8347.2909327036559</v>
          </cell>
          <cell r="L133">
            <v>8319.3386092124947</v>
          </cell>
          <cell r="M133">
            <v>8301.6382001717466</v>
          </cell>
          <cell r="N133">
            <v>7975.5682920806303</v>
          </cell>
          <cell r="O133">
            <v>7867.6557146459272</v>
          </cell>
          <cell r="P133">
            <v>7839.1532472530362</v>
          </cell>
          <cell r="Q133">
            <v>1093.1533399760228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BZ133">
            <v>95308.758803796387</v>
          </cell>
        </row>
        <row r="134">
          <cell r="A134">
            <v>-99257.274488097653</v>
          </cell>
          <cell r="B134">
            <v>14317.591773800988</v>
          </cell>
          <cell r="C134">
            <v>12401.994484222781</v>
          </cell>
          <cell r="D134">
            <v>10354.15217993057</v>
          </cell>
          <cell r="E134">
            <v>9770.3712040022128</v>
          </cell>
          <cell r="F134">
            <v>9581.6830904093149</v>
          </cell>
          <cell r="G134">
            <v>8615.7226950596942</v>
          </cell>
          <cell r="H134">
            <v>8458.2288611043787</v>
          </cell>
          <cell r="I134">
            <v>8445.7946585693899</v>
          </cell>
          <cell r="J134">
            <v>8436.8465527904464</v>
          </cell>
          <cell r="K134">
            <v>8437.8667236889796</v>
          </cell>
          <cell r="L134">
            <v>8410.0679184876244</v>
          </cell>
          <cell r="M134">
            <v>8392.2139911570703</v>
          </cell>
          <cell r="N134">
            <v>8066.29760135576</v>
          </cell>
          <cell r="O134">
            <v>7958.2315056312509</v>
          </cell>
          <cell r="P134">
            <v>7929.8825565281659</v>
          </cell>
          <cell r="Q134">
            <v>1138.4412354686847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BZ134">
            <v>99257.274488097653</v>
          </cell>
        </row>
        <row r="135">
          <cell r="A135">
            <v>-99934.368102659631</v>
          </cell>
          <cell r="B135">
            <v>14248.636938425116</v>
          </cell>
          <cell r="C135">
            <v>12359.669842932963</v>
          </cell>
          <cell r="D135">
            <v>10321.633401711922</v>
          </cell>
          <cell r="E135">
            <v>9976.5926937842214</v>
          </cell>
          <cell r="F135">
            <v>9482.9793037077889</v>
          </cell>
          <cell r="G135">
            <v>8632.1234190940831</v>
          </cell>
          <cell r="H135">
            <v>8473.7608469475381</v>
          </cell>
          <cell r="I135">
            <v>8461.3266444125493</v>
          </cell>
          <cell r="J135">
            <v>8452.4048640333422</v>
          </cell>
          <cell r="K135">
            <v>8453.398709532139</v>
          </cell>
          <cell r="L135">
            <v>8425.6262297305184</v>
          </cell>
          <cell r="M135">
            <v>8407.7459770002315</v>
          </cell>
          <cell r="N135">
            <v>8081.855912598654</v>
          </cell>
          <cell r="O135">
            <v>7973.7634914744112</v>
          </cell>
          <cell r="P135">
            <v>7945.4408677710599</v>
          </cell>
          <cell r="Q135">
            <v>1146.2072283902648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BZ135">
            <v>99934.368102659631</v>
          </cell>
        </row>
        <row r="136">
          <cell r="A136">
            <v>-103342.12901253354</v>
          </cell>
          <cell r="B136">
            <v>14364.883427403005</v>
          </cell>
          <cell r="C136">
            <v>12452.978163905167</v>
          </cell>
          <cell r="D136">
            <v>10576.663892111237</v>
          </cell>
          <cell r="E136">
            <v>9959.4046181448921</v>
          </cell>
          <cell r="F136">
            <v>9493.8906991571112</v>
          </cell>
          <cell r="G136">
            <v>8714.6670217156661</v>
          </cell>
          <cell r="H136">
            <v>8551.9321560113185</v>
          </cell>
          <cell r="I136">
            <v>8539.4979534763279</v>
          </cell>
          <cell r="J136">
            <v>8530.7086668412958</v>
          </cell>
          <cell r="K136">
            <v>8531.5700185959195</v>
          </cell>
          <cell r="L136">
            <v>8503.9300325384738</v>
          </cell>
          <cell r="M136">
            <v>8485.9172860640101</v>
          </cell>
          <cell r="N136">
            <v>8160.1597154066094</v>
          </cell>
          <cell r="O136">
            <v>8051.9348005381908</v>
          </cell>
          <cell r="P136">
            <v>8023.7446705790153</v>
          </cell>
          <cell r="Q136">
            <v>1185.2928829221546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BZ136">
            <v>103342.12901253354</v>
          </cell>
        </row>
        <row r="137">
          <cell r="A137">
            <v>-95584.683700597234</v>
          </cell>
          <cell r="B137">
            <v>14241.785834942926</v>
          </cell>
          <cell r="C137">
            <v>12104.923727062194</v>
          </cell>
          <cell r="D137">
            <v>10139.10747433265</v>
          </cell>
          <cell r="E137">
            <v>9781.3696252443879</v>
          </cell>
          <cell r="F137">
            <v>9490.763657032634</v>
          </cell>
          <cell r="G137">
            <v>8526.7643195830715</v>
          </cell>
          <cell r="H137">
            <v>8373.9825665117496</v>
          </cell>
          <cell r="I137">
            <v>8361.548363976759</v>
          </cell>
          <cell r="J137">
            <v>8352.4574678680001</v>
          </cell>
          <cell r="K137">
            <v>8353.6204290963506</v>
          </cell>
          <cell r="L137">
            <v>8325.6788335651763</v>
          </cell>
          <cell r="M137">
            <v>8307.9676965644412</v>
          </cell>
          <cell r="N137">
            <v>7981.9085164333119</v>
          </cell>
          <cell r="O137">
            <v>7873.9852110386219</v>
          </cell>
          <cell r="P137">
            <v>7845.4934716057178</v>
          </cell>
          <cell r="Q137">
            <v>1096.3180881723699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BZ137">
            <v>95584.683700597234</v>
          </cell>
        </row>
        <row r="138">
          <cell r="A138">
            <v>-93346.953469220054</v>
          </cell>
          <cell r="B138">
            <v>14126.253845263132</v>
          </cell>
          <cell r="C138">
            <v>12105.931892668197</v>
          </cell>
          <cell r="D138">
            <v>10095.016506458391</v>
          </cell>
          <cell r="E138">
            <v>9745.5257112820145</v>
          </cell>
          <cell r="F138">
            <v>9402.4025807085636</v>
          </cell>
          <cell r="G138">
            <v>8472.5614808633982</v>
          </cell>
          <cell r="H138">
            <v>8322.6508251881423</v>
          </cell>
          <cell r="I138">
            <v>8310.2166226531517</v>
          </cell>
          <cell r="J138">
            <v>8301.0387235929957</v>
          </cell>
          <cell r="K138">
            <v>8302.2886877727415</v>
          </cell>
          <cell r="L138">
            <v>8274.2600892901737</v>
          </cell>
          <cell r="M138">
            <v>8256.6359552408339</v>
          </cell>
          <cell r="N138">
            <v>7930.4897721583093</v>
          </cell>
          <cell r="O138">
            <v>7822.6534697150146</v>
          </cell>
          <cell r="P138">
            <v>7794.0747273307143</v>
          </cell>
          <cell r="Q138">
            <v>1070.6522175105661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BZ138">
            <v>93346.953469220054</v>
          </cell>
        </row>
        <row r="139">
          <cell r="A139">
            <v>-88991.45760063616</v>
          </cell>
          <cell r="B139">
            <v>14010.185800217492</v>
          </cell>
          <cell r="C139">
            <v>11961.266340222635</v>
          </cell>
          <cell r="D139">
            <v>10068.881792143331</v>
          </cell>
          <cell r="E139">
            <v>9611.024921327491</v>
          </cell>
          <cell r="F139">
            <v>9232.5033192122009</v>
          </cell>
          <cell r="G139">
            <v>8367.0616146155498</v>
          </cell>
          <cell r="H139">
            <v>8222.739234359522</v>
          </cell>
          <cell r="I139">
            <v>8210.3050318245332</v>
          </cell>
          <cell r="J139">
            <v>8200.9577910850057</v>
          </cell>
          <cell r="K139">
            <v>8202.377096944123</v>
          </cell>
          <cell r="L139">
            <v>8174.1791567821829</v>
          </cell>
          <cell r="M139">
            <v>8156.7243644122145</v>
          </cell>
          <cell r="N139">
            <v>7830.4088396503184</v>
          </cell>
          <cell r="O139">
            <v>7722.7418788863943</v>
          </cell>
          <cell r="P139">
            <v>7693.9937948227243</v>
          </cell>
          <cell r="Q139">
            <v>1020.6964220962564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BZ139">
            <v>88991.45760063616</v>
          </cell>
        </row>
        <row r="140">
          <cell r="A140">
            <v>-93145.92059059345</v>
          </cell>
          <cell r="B140">
            <v>14136.131410328473</v>
          </cell>
          <cell r="C140">
            <v>12163.630840260495</v>
          </cell>
          <cell r="D140">
            <v>10082.486205510359</v>
          </cell>
          <cell r="E140">
            <v>9587.0843674106</v>
          </cell>
          <cell r="F140">
            <v>9316.0090372236518</v>
          </cell>
          <cell r="G140">
            <v>8467.692014229413</v>
          </cell>
          <cell r="H140">
            <v>8318.0392917787503</v>
          </cell>
          <cell r="I140">
            <v>8305.6050892437615</v>
          </cell>
          <cell r="J140">
            <v>8296.4193740252831</v>
          </cell>
          <cell r="K140">
            <v>8297.6771543633513</v>
          </cell>
          <cell r="L140">
            <v>8269.6407397224611</v>
          </cell>
          <cell r="M140">
            <v>8252.0244218314438</v>
          </cell>
          <cell r="N140">
            <v>7925.8704225905967</v>
          </cell>
          <cell r="O140">
            <v>7818.0419363056226</v>
          </cell>
          <cell r="P140">
            <v>7789.4553777630026</v>
          </cell>
          <cell r="Q140">
            <v>1068.3464508058705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BZ140">
            <v>93145.92059059345</v>
          </cell>
        </row>
        <row r="141">
          <cell r="A141">
            <v>-89051.271801381954</v>
          </cell>
          <cell r="B141">
            <v>14054.222389731785</v>
          </cell>
          <cell r="C141">
            <v>12051.16710085104</v>
          </cell>
          <cell r="D141">
            <v>10016.400455017021</v>
          </cell>
          <cell r="E141">
            <v>9635.3864434376155</v>
          </cell>
          <cell r="F141">
            <v>9380.4697203624892</v>
          </cell>
          <cell r="G141">
            <v>8368.5104485414231</v>
          </cell>
          <cell r="H141">
            <v>8224.1113242732699</v>
          </cell>
          <cell r="I141">
            <v>8211.6771217382811</v>
          </cell>
          <cell r="J141">
            <v>8202.332206574878</v>
          </cell>
          <cell r="K141">
            <v>8203.7491868578709</v>
          </cell>
          <cell r="L141">
            <v>8175.553572272056</v>
          </cell>
          <cell r="M141">
            <v>8158.0964543259624</v>
          </cell>
          <cell r="N141">
            <v>7831.7832551401916</v>
          </cell>
          <cell r="O141">
            <v>7724.1139688001422</v>
          </cell>
          <cell r="P141">
            <v>7695.3682103125975</v>
          </cell>
          <cell r="Q141">
            <v>1021.3824670531303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BZ141">
            <v>89051.271801381954</v>
          </cell>
        </row>
        <row r="142">
          <cell r="A142">
            <v>-95988.785838023192</v>
          </cell>
          <cell r="B142">
            <v>14181.443428791605</v>
          </cell>
          <cell r="C142">
            <v>12205.54271176676</v>
          </cell>
          <cell r="D142">
            <v>10138.920226801252</v>
          </cell>
          <cell r="E142">
            <v>9692.6267380165937</v>
          </cell>
          <cell r="F142">
            <v>9474.8874364356016</v>
          </cell>
          <cell r="G142">
            <v>8536.5525785403152</v>
          </cell>
          <cell r="H142">
            <v>8383.2523462625904</v>
          </cell>
          <cell r="I142">
            <v>8370.8181437276016</v>
          </cell>
          <cell r="J142">
            <v>8361.7429591099444</v>
          </cell>
          <cell r="K142">
            <v>8362.8902088471914</v>
          </cell>
          <cell r="L142">
            <v>8334.9643248071225</v>
          </cell>
          <cell r="M142">
            <v>8317.2374763152839</v>
          </cell>
          <cell r="N142">
            <v>7991.1940076752562</v>
          </cell>
          <cell r="O142">
            <v>7883.2549907894627</v>
          </cell>
          <cell r="P142">
            <v>7854.7789628476621</v>
          </cell>
          <cell r="Q142">
            <v>1100.9529780477906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BZ142">
            <v>95988.785838023192</v>
          </cell>
        </row>
        <row r="143">
          <cell r="A143">
            <v>-93651.669803425524</v>
          </cell>
          <cell r="B143">
            <v>14207.556215725552</v>
          </cell>
          <cell r="C143">
            <v>12122.665275740499</v>
          </cell>
          <cell r="D143">
            <v>10141.162893788478</v>
          </cell>
          <cell r="E143">
            <v>9708.7878932034382</v>
          </cell>
          <cell r="F143">
            <v>9242.6202020342389</v>
          </cell>
          <cell r="G143">
            <v>8479.9423930424418</v>
          </cell>
          <cell r="H143">
            <v>8329.6407741217481</v>
          </cell>
          <cell r="I143">
            <v>8317.2065715867575</v>
          </cell>
          <cell r="J143">
            <v>8308.040519897675</v>
          </cell>
          <cell r="K143">
            <v>8309.2786367063491</v>
          </cell>
          <cell r="L143">
            <v>8281.2618855948531</v>
          </cell>
          <cell r="M143">
            <v>8263.6259041744397</v>
          </cell>
          <cell r="N143">
            <v>7937.4915684629887</v>
          </cell>
          <cell r="O143">
            <v>7829.6434186486204</v>
          </cell>
          <cell r="P143">
            <v>7801.0765236353946</v>
          </cell>
          <cell r="Q143">
            <v>1074.1471919773694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BZ143">
            <v>93651.669803425524</v>
          </cell>
        </row>
        <row r="144">
          <cell r="A144">
            <v>-100600.64124497616</v>
          </cell>
          <cell r="B144">
            <v>14274.079909647109</v>
          </cell>
          <cell r="C144">
            <v>12350.124664653831</v>
          </cell>
          <cell r="D144">
            <v>10382.483965774902</v>
          </cell>
          <cell r="E144">
            <v>9929.1913387066907</v>
          </cell>
          <cell r="F144">
            <v>9469.1308631506927</v>
          </cell>
          <cell r="G144">
            <v>8648.2620470528273</v>
          </cell>
          <cell r="H144">
            <v>8489.0446198137652</v>
          </cell>
          <cell r="I144">
            <v>8476.6104172787764</v>
          </cell>
          <cell r="J144">
            <v>8467.7145415993418</v>
          </cell>
          <cell r="K144">
            <v>8468.6824823983661</v>
          </cell>
          <cell r="L144">
            <v>8440.9359072965199</v>
          </cell>
          <cell r="M144">
            <v>8423.0297498664586</v>
          </cell>
          <cell r="N144">
            <v>8097.1655901646545</v>
          </cell>
          <cell r="O144">
            <v>7989.0472643406392</v>
          </cell>
          <cell r="P144">
            <v>7960.7505453370604</v>
          </cell>
          <cell r="Q144">
            <v>1153.8491148233784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BZ144">
            <v>100600.64124497616</v>
          </cell>
        </row>
        <row r="145">
          <cell r="A145">
            <v>-98116.693835415266</v>
          </cell>
          <cell r="B145">
            <v>14224.194597032529</v>
          </cell>
          <cell r="C145">
            <v>12357.787458139483</v>
          </cell>
          <cell r="D145">
            <v>10254.422789302997</v>
          </cell>
          <cell r="E145">
            <v>9830.9777631065099</v>
          </cell>
          <cell r="F145">
            <v>9651.7664217905694</v>
          </cell>
          <cell r="G145">
            <v>8588.0952767510662</v>
          </cell>
          <cell r="H145">
            <v>8432.0648533963667</v>
          </cell>
          <cell r="I145">
            <v>8419.6306508613779</v>
          </cell>
          <cell r="J145">
            <v>8410.6381993066589</v>
          </cell>
          <cell r="K145">
            <v>8411.7027159809677</v>
          </cell>
          <cell r="L145">
            <v>8383.8595650038369</v>
          </cell>
          <cell r="M145">
            <v>8366.0499834490602</v>
          </cell>
          <cell r="N145">
            <v>8040.0892478719716</v>
          </cell>
          <cell r="O145">
            <v>7932.0674979232399</v>
          </cell>
          <cell r="P145">
            <v>7903.6742030443775</v>
          </cell>
          <cell r="Q145">
            <v>1125.3592316146789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BZ145">
            <v>98116.693835415266</v>
          </cell>
        </row>
        <row r="146">
          <cell r="A146">
            <v>-102198.56117085485</v>
          </cell>
          <cell r="B146">
            <v>14311.917807550461</v>
          </cell>
          <cell r="C146">
            <v>12453.066091218569</v>
          </cell>
          <cell r="D146">
            <v>10493.269782408957</v>
          </cell>
          <cell r="E146">
            <v>9891.6556570000594</v>
          </cell>
          <cell r="F146">
            <v>9629.224147164814</v>
          </cell>
          <cell r="G146">
            <v>8686.9672469982434</v>
          </cell>
          <cell r="H146">
            <v>8525.6996245774826</v>
          </cell>
          <cell r="I146">
            <v>8513.2654220424938</v>
          </cell>
          <cell r="J146">
            <v>8504.4316734897766</v>
          </cell>
          <cell r="K146">
            <v>8505.3374871620836</v>
          </cell>
          <cell r="L146">
            <v>8477.6530391869546</v>
          </cell>
          <cell r="M146">
            <v>8459.684754630176</v>
          </cell>
          <cell r="N146">
            <v>8133.8827220550893</v>
          </cell>
          <cell r="O146">
            <v>8025.7022691043558</v>
          </cell>
          <cell r="P146">
            <v>7997.4676772274952</v>
          </cell>
          <cell r="Q146">
            <v>1172.1766172052369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BZ146">
            <v>102198.56117085485</v>
          </cell>
        </row>
        <row r="147">
          <cell r="A147">
            <v>-91714.579516059981</v>
          </cell>
          <cell r="B147">
            <v>14111.381753099942</v>
          </cell>
          <cell r="C147">
            <v>11950.940076775883</v>
          </cell>
          <cell r="D147">
            <v>9950.1780130492243</v>
          </cell>
          <cell r="E147">
            <v>9692.2597326362702</v>
          </cell>
          <cell r="F147">
            <v>9394.4564155627795</v>
          </cell>
          <cell r="G147">
            <v>8433.0217272002046</v>
          </cell>
          <cell r="H147">
            <v>8285.2054726018123</v>
          </cell>
          <cell r="I147">
            <v>8272.7712700668235</v>
          </cell>
          <cell r="J147">
            <v>8263.5299043073683</v>
          </cell>
          <cell r="K147">
            <v>8264.8433351864132</v>
          </cell>
          <cell r="L147">
            <v>8236.7512700045445</v>
          </cell>
          <cell r="M147">
            <v>8219.1906026545039</v>
          </cell>
          <cell r="N147">
            <v>7892.9809528726801</v>
          </cell>
          <cell r="O147">
            <v>7785.2081171286845</v>
          </cell>
          <cell r="P147">
            <v>7756.565908045086</v>
          </cell>
          <cell r="Q147">
            <v>1051.9295412174015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BZ147">
            <v>91714.579516059981</v>
          </cell>
        </row>
        <row r="148">
          <cell r="A148">
            <v>-103204.7639384981</v>
          </cell>
          <cell r="B148">
            <v>14374.5575171939</v>
          </cell>
          <cell r="C148">
            <v>12528.550992534176</v>
          </cell>
          <cell r="D148">
            <v>10493.859505064902</v>
          </cell>
          <cell r="E148">
            <v>10092.641172361049</v>
          </cell>
          <cell r="F148">
            <v>9657.8597857236309</v>
          </cell>
          <cell r="G148">
            <v>8711.3397319247633</v>
          </cell>
          <cell r="H148">
            <v>8548.781111105005</v>
          </cell>
          <cell r="I148">
            <v>8536.3469085700144</v>
          </cell>
          <cell r="J148">
            <v>8527.5522811809042</v>
          </cell>
          <cell r="K148">
            <v>8528.418973689606</v>
          </cell>
          <cell r="L148">
            <v>8500.7736468780822</v>
          </cell>
          <cell r="M148">
            <v>8482.7662411576966</v>
          </cell>
          <cell r="N148">
            <v>8157.0033297462178</v>
          </cell>
          <cell r="O148">
            <v>8048.7837556318773</v>
          </cell>
          <cell r="P148">
            <v>8020.5882849186228</v>
          </cell>
          <cell r="Q148">
            <v>1183.7173604689976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BZ148">
            <v>103204.7639384981</v>
          </cell>
        </row>
        <row r="149">
          <cell r="A149">
            <v>-98063.827463986265</v>
          </cell>
          <cell r="B149">
            <v>14289.812534369961</v>
          </cell>
          <cell r="C149">
            <v>12263.815000236022</v>
          </cell>
          <cell r="D149">
            <v>10213.785174579829</v>
          </cell>
          <cell r="E149">
            <v>9932.7783253901689</v>
          </cell>
          <cell r="F149">
            <v>9520.4111001031597</v>
          </cell>
          <cell r="G149">
            <v>8586.814734814383</v>
          </cell>
          <cell r="H149">
            <v>8430.8521411288821</v>
          </cell>
          <cell r="I149">
            <v>8418.4179385938933</v>
          </cell>
          <cell r="J149">
            <v>8409.4234315946542</v>
          </cell>
          <cell r="K149">
            <v>8410.490003713483</v>
          </cell>
          <cell r="L149">
            <v>8382.6447972918304</v>
          </cell>
          <cell r="M149">
            <v>8364.8372711815755</v>
          </cell>
          <cell r="N149">
            <v>8038.874480159966</v>
          </cell>
          <cell r="O149">
            <v>7930.8547856557552</v>
          </cell>
          <cell r="P149">
            <v>7902.4594353323719</v>
          </cell>
          <cell r="Q149">
            <v>1124.7528754809366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BZ149">
            <v>98063.827463986265</v>
          </cell>
        </row>
        <row r="150">
          <cell r="A150">
            <v>-89404.499173548305</v>
          </cell>
          <cell r="B150">
            <v>14034.291842462138</v>
          </cell>
          <cell r="C150">
            <v>11931.694785391112</v>
          </cell>
          <cell r="D150">
            <v>10199.58949680741</v>
          </cell>
          <cell r="E150">
            <v>9535.63987033171</v>
          </cell>
          <cell r="F150">
            <v>9265.1996716064132</v>
          </cell>
          <cell r="G150">
            <v>8377.0664067246053</v>
          </cell>
          <cell r="H150">
            <v>8232.2140776088672</v>
          </cell>
          <cell r="I150">
            <v>8219.7798750738784</v>
          </cell>
          <cell r="J150">
            <v>8210.4486933907065</v>
          </cell>
          <cell r="K150">
            <v>8211.8519401934682</v>
          </cell>
          <cell r="L150">
            <v>8183.6700590878845</v>
          </cell>
          <cell r="M150">
            <v>8166.1992076615606</v>
          </cell>
          <cell r="N150">
            <v>7839.8997419560201</v>
          </cell>
          <cell r="O150">
            <v>7732.2167221357413</v>
          </cell>
          <cell r="P150">
            <v>7703.484697128426</v>
          </cell>
          <cell r="Q150">
            <v>1025.4338437209294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BZ150">
            <v>89404.499173548305</v>
          </cell>
        </row>
        <row r="151">
          <cell r="A151">
            <v>-94393.027513275403</v>
          </cell>
          <cell r="B151">
            <v>14137.843871162811</v>
          </cell>
          <cell r="C151">
            <v>12160.287892949649</v>
          </cell>
          <cell r="D151">
            <v>10126.674189777927</v>
          </cell>
          <cell r="E151">
            <v>9691.4896801267441</v>
          </cell>
          <cell r="F151">
            <v>9335.9782041914405</v>
          </cell>
          <cell r="G151">
            <v>8497.8997374162755</v>
          </cell>
          <cell r="H151">
            <v>8346.6469268995352</v>
          </cell>
          <cell r="I151">
            <v>8334.2127243645464</v>
          </cell>
          <cell r="J151">
            <v>8325.075496663223</v>
          </cell>
          <cell r="K151">
            <v>8326.2847894841361</v>
          </cell>
          <cell r="L151">
            <v>8298.2968623604011</v>
          </cell>
          <cell r="M151">
            <v>8280.6320569522286</v>
          </cell>
          <cell r="N151">
            <v>7954.5265452285366</v>
          </cell>
          <cell r="O151">
            <v>7846.6495714264092</v>
          </cell>
          <cell r="P151">
            <v>7818.1115004009416</v>
          </cell>
          <cell r="Q151">
            <v>1082.6502683662634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BZ151">
            <v>94393.027513275403</v>
          </cell>
        </row>
        <row r="152">
          <cell r="A152">
            <v>-90011.975071761743</v>
          </cell>
          <cell r="B152">
            <v>14012.576276516405</v>
          </cell>
          <cell r="C152">
            <v>11932.022252461844</v>
          </cell>
          <cell r="D152">
            <v>9911.1414629429892</v>
          </cell>
          <cell r="E152">
            <v>9672.2913336264301</v>
          </cell>
          <cell r="F152">
            <v>9301.3795756569343</v>
          </cell>
          <cell r="G152">
            <v>8391.7808337253464</v>
          </cell>
          <cell r="H152">
            <v>8246.1490887331656</v>
          </cell>
          <cell r="I152">
            <v>8233.7148861981768</v>
          </cell>
          <cell r="J152">
            <v>8224.4073231779275</v>
          </cell>
          <cell r="K152">
            <v>8225.7869513177666</v>
          </cell>
          <cell r="L152">
            <v>8197.6286888751038</v>
          </cell>
          <cell r="M152">
            <v>8180.1342187858581</v>
          </cell>
          <cell r="N152">
            <v>7853.8583717432393</v>
          </cell>
          <cell r="O152">
            <v>7746.1517332600388</v>
          </cell>
          <cell r="P152">
            <v>7717.4433269156452</v>
          </cell>
          <cell r="Q152">
            <v>1032.4013492830784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BZ152">
            <v>90011.975071761743</v>
          </cell>
        </row>
        <row r="153">
          <cell r="A153">
            <v>-102620.88607214433</v>
          </cell>
          <cell r="B153">
            <v>14352.826695072683</v>
          </cell>
          <cell r="C153">
            <v>12482.821910586979</v>
          </cell>
          <cell r="D153">
            <v>10446.80326280695</v>
          </cell>
          <cell r="E153">
            <v>9938.9975570246079</v>
          </cell>
          <cell r="F153">
            <v>9636.8550292184682</v>
          </cell>
          <cell r="G153">
            <v>8697.1969021152545</v>
          </cell>
          <cell r="H153">
            <v>8535.3874199531419</v>
          </cell>
          <cell r="I153">
            <v>8522.9532174181531</v>
          </cell>
          <cell r="J153">
            <v>8514.1358888575978</v>
          </cell>
          <cell r="K153">
            <v>8515.0252825377429</v>
          </cell>
          <cell r="L153">
            <v>8487.3572545547759</v>
          </cell>
          <cell r="M153">
            <v>8469.3725500058354</v>
          </cell>
          <cell r="N153">
            <v>8143.5869374229114</v>
          </cell>
          <cell r="O153">
            <v>8035.3900644800151</v>
          </cell>
          <cell r="P153">
            <v>8007.1718925953173</v>
          </cell>
          <cell r="Q153">
            <v>1177.0205148930665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BZ153">
            <v>102620.88607214433</v>
          </cell>
        </row>
        <row r="154">
          <cell r="A154">
            <v>-97404.353054084058</v>
          </cell>
          <cell r="B154">
            <v>14251.07006742926</v>
          </cell>
          <cell r="C154">
            <v>12232.367760215853</v>
          </cell>
          <cell r="D154">
            <v>10210.728684403111</v>
          </cell>
          <cell r="E154">
            <v>9862.3035208425772</v>
          </cell>
          <cell r="F154">
            <v>9560.972345584134</v>
          </cell>
          <cell r="G154">
            <v>8570.8407873838732</v>
          </cell>
          <cell r="H154">
            <v>8415.7243257452537</v>
          </cell>
          <cell r="I154">
            <v>8403.2901232102649</v>
          </cell>
          <cell r="J154">
            <v>8394.2699758459676</v>
          </cell>
          <cell r="K154">
            <v>8395.3621883298547</v>
          </cell>
          <cell r="L154">
            <v>8367.4913415431456</v>
          </cell>
          <cell r="M154">
            <v>8349.7094557979472</v>
          </cell>
          <cell r="N154">
            <v>8023.7210244112812</v>
          </cell>
          <cell r="O154">
            <v>7915.7269702721269</v>
          </cell>
          <cell r="P154">
            <v>7887.3059795836862</v>
          </cell>
          <cell r="Q154">
            <v>1117.1889677891224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BZ154">
            <v>97404.353054084058</v>
          </cell>
        </row>
        <row r="155">
          <cell r="A155">
            <v>-87972.041374403998</v>
          </cell>
          <cell r="B155">
            <v>14123.656178142879</v>
          </cell>
          <cell r="C155">
            <v>11907.762396291369</v>
          </cell>
          <cell r="D155">
            <v>9967.5391428794283</v>
          </cell>
          <cell r="E155">
            <v>9589.7764580091189</v>
          </cell>
          <cell r="F155">
            <v>9167.6167940730156</v>
          </cell>
          <cell r="G155">
            <v>8342.3690701238593</v>
          </cell>
          <cell r="H155">
            <v>8199.3546416627378</v>
          </cell>
          <cell r="I155">
            <v>8186.9204391277472</v>
          </cell>
          <cell r="J155">
            <v>8177.5335634853454</v>
          </cell>
          <cell r="K155">
            <v>8178.9925042473378</v>
          </cell>
          <cell r="L155">
            <v>8150.7549291825226</v>
          </cell>
          <cell r="M155">
            <v>8133.3397717154294</v>
          </cell>
          <cell r="N155">
            <v>7806.9846120506581</v>
          </cell>
          <cell r="O155">
            <v>7699.35728618961</v>
          </cell>
          <cell r="P155">
            <v>7670.5695672230631</v>
          </cell>
          <cell r="Q155">
            <v>1009.004125747864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BZ155">
            <v>87972.041374403998</v>
          </cell>
        </row>
        <row r="156">
          <cell r="A156">
            <v>-89337.864998727047</v>
          </cell>
          <cell r="B156">
            <v>14106.124642902882</v>
          </cell>
          <cell r="C156">
            <v>12073.84418311164</v>
          </cell>
          <cell r="D156">
            <v>9940.69289516752</v>
          </cell>
          <cell r="E156">
            <v>9594.4663009386895</v>
          </cell>
          <cell r="F156">
            <v>9371.1116120193346</v>
          </cell>
          <cell r="G156">
            <v>8375.4523777498835</v>
          </cell>
          <cell r="H156">
            <v>8230.6855429458083</v>
          </cell>
          <cell r="I156">
            <v>8218.2513404108195</v>
          </cell>
          <cell r="J156">
            <v>8208.9175679909295</v>
          </cell>
          <cell r="K156">
            <v>8210.3234055304092</v>
          </cell>
          <cell r="L156">
            <v>8182.1389336881075</v>
          </cell>
          <cell r="M156">
            <v>8164.6706729985017</v>
          </cell>
          <cell r="N156">
            <v>7838.3686165562431</v>
          </cell>
          <cell r="O156">
            <v>7730.6881874726814</v>
          </cell>
          <cell r="P156">
            <v>7701.953571728649</v>
          </cell>
          <cell r="Q156">
            <v>1024.6695763893997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BZ156">
            <v>89337.864998727047</v>
          </cell>
        </row>
        <row r="157">
          <cell r="A157">
            <v>-91769.722683443557</v>
          </cell>
          <cell r="B157">
            <v>14119.491282416788</v>
          </cell>
          <cell r="C157">
            <v>12012.526131633895</v>
          </cell>
          <cell r="D157">
            <v>10008.065439760747</v>
          </cell>
          <cell r="E157">
            <v>9683.0409340939877</v>
          </cell>
          <cell r="F157">
            <v>9325.3792617180206</v>
          </cell>
          <cell r="G157">
            <v>8434.3574182349294</v>
          </cell>
          <cell r="H157">
            <v>8286.4704127470577</v>
          </cell>
          <cell r="I157">
            <v>8274.0362102120671</v>
          </cell>
          <cell r="J157">
            <v>8264.7969884189606</v>
          </cell>
          <cell r="K157">
            <v>8266.1082753316587</v>
          </cell>
          <cell r="L157">
            <v>8238.0183541161387</v>
          </cell>
          <cell r="M157">
            <v>8220.4555427997493</v>
          </cell>
          <cell r="N157">
            <v>7894.2480369842742</v>
          </cell>
          <cell r="O157">
            <v>7786.47305727393</v>
          </cell>
          <cell r="P157">
            <v>7757.8329921566792</v>
          </cell>
          <cell r="Q157">
            <v>1052.5620112900242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BZ157">
            <v>91769.722683443557</v>
          </cell>
        </row>
        <row r="158">
          <cell r="A158">
            <v>-98573.968899060957</v>
          </cell>
          <cell r="B158">
            <v>14266.994581262647</v>
          </cell>
          <cell r="C158">
            <v>12252.479386030196</v>
          </cell>
          <cell r="D158">
            <v>10348.012405568641</v>
          </cell>
          <cell r="E158">
            <v>9957.8490152008362</v>
          </cell>
          <cell r="F158">
            <v>9518.5730393542053</v>
          </cell>
          <cell r="G158">
            <v>8599.1715030887062</v>
          </cell>
          <cell r="H158">
            <v>8442.5543775363476</v>
          </cell>
          <cell r="I158">
            <v>8430.1201750013588</v>
          </cell>
          <cell r="J158">
            <v>8421.1455023011149</v>
          </cell>
          <cell r="K158">
            <v>8422.1922401209486</v>
          </cell>
          <cell r="L158">
            <v>8394.3668679982911</v>
          </cell>
          <cell r="M158">
            <v>8376.539507589041</v>
          </cell>
          <cell r="N158">
            <v>8050.5965508664276</v>
          </cell>
          <cell r="O158">
            <v>7942.5570220632208</v>
          </cell>
          <cell r="P158">
            <v>7914.1815060388335</v>
          </cell>
          <cell r="Q158">
            <v>1130.6039936846694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BZ158">
            <v>98573.968899060957</v>
          </cell>
        </row>
        <row r="159">
          <cell r="A159">
            <v>-87840.590222003215</v>
          </cell>
          <cell r="B159">
            <v>14143.865191972825</v>
          </cell>
          <cell r="C159">
            <v>11917.77819098705</v>
          </cell>
          <cell r="D159">
            <v>9826.740612087473</v>
          </cell>
          <cell r="E159">
            <v>9470.0091753759116</v>
          </cell>
          <cell r="F159">
            <v>9229.1278205198487</v>
          </cell>
          <cell r="G159">
            <v>8339.185028762131</v>
          </cell>
          <cell r="H159">
            <v>8196.3392573875844</v>
          </cell>
          <cell r="I159">
            <v>8183.9050548525956</v>
          </cell>
          <cell r="J159">
            <v>8174.5130683893876</v>
          </cell>
          <cell r="K159">
            <v>8175.9771199721854</v>
          </cell>
          <cell r="L159">
            <v>8147.7344340865648</v>
          </cell>
          <cell r="M159">
            <v>8130.3243874402779</v>
          </cell>
          <cell r="N159">
            <v>7803.9641169547003</v>
          </cell>
          <cell r="O159">
            <v>7696.3419019144576</v>
          </cell>
          <cell r="P159">
            <v>7667.5490721271062</v>
          </cell>
          <cell r="Q159">
            <v>1007.496433610288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BZ159">
            <v>87840.590222003215</v>
          </cell>
        </row>
        <row r="160">
          <cell r="A160">
            <v>-103727.3544671514</v>
          </cell>
          <cell r="B160">
            <v>14385.536664582842</v>
          </cell>
          <cell r="C160">
            <v>12552.277608930041</v>
          </cell>
          <cell r="D160">
            <v>10508.205869812087</v>
          </cell>
          <cell r="E160">
            <v>9996.1185049414034</v>
          </cell>
          <cell r="F160">
            <v>9715.0529698341015</v>
          </cell>
          <cell r="G160">
            <v>8723.9980451315296</v>
          </cell>
          <cell r="H160">
            <v>8560.7689197598884</v>
          </cell>
          <cell r="I160">
            <v>8548.3347172248978</v>
          </cell>
          <cell r="J160">
            <v>8539.560408155543</v>
          </cell>
          <cell r="K160">
            <v>8540.4067823444893</v>
          </cell>
          <cell r="L160">
            <v>8512.7817738527192</v>
          </cell>
          <cell r="M160">
            <v>8494.75404981258</v>
          </cell>
          <cell r="N160">
            <v>8169.0114567208548</v>
          </cell>
          <cell r="O160">
            <v>8060.7715642867606</v>
          </cell>
          <cell r="P160">
            <v>8032.5964118932607</v>
          </cell>
          <cell r="Q160">
            <v>1189.7112647964395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BZ160">
            <v>103727.3544671514</v>
          </cell>
        </row>
        <row r="161">
          <cell r="A161">
            <v>-87360.113467173709</v>
          </cell>
          <cell r="B161">
            <v>14061.177257716347</v>
          </cell>
          <cell r="C161">
            <v>11855.298942384001</v>
          </cell>
          <cell r="D161">
            <v>9856.7746254962258</v>
          </cell>
          <cell r="E161">
            <v>9581.9735605153273</v>
          </cell>
          <cell r="F161">
            <v>9224.6752597250525</v>
          </cell>
          <cell r="G161">
            <v>8327.5468054922294</v>
          </cell>
          <cell r="H161">
            <v>8185.3175050131995</v>
          </cell>
          <cell r="I161">
            <v>8172.8833024782107</v>
          </cell>
          <cell r="J161">
            <v>8163.4726350787751</v>
          </cell>
          <cell r="K161">
            <v>8164.9553675978004</v>
          </cell>
          <cell r="L161">
            <v>8136.6940007759522</v>
          </cell>
          <cell r="M161">
            <v>8119.3026350658929</v>
          </cell>
          <cell r="N161">
            <v>7792.9236836440878</v>
          </cell>
          <cell r="O161">
            <v>7685.3201495400726</v>
          </cell>
          <cell r="P161">
            <v>7656.5086388164937</v>
          </cell>
          <cell r="Q161">
            <v>1001.9855574230954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BZ161">
            <v>87360.113467173709</v>
          </cell>
        </row>
        <row r="162">
          <cell r="A162">
            <v>-91193.21504798402</v>
          </cell>
          <cell r="B162">
            <v>14020.165887487878</v>
          </cell>
          <cell r="C162">
            <v>11990.953179428267</v>
          </cell>
          <cell r="D162">
            <v>10044.98176771848</v>
          </cell>
          <cell r="E162">
            <v>9643.2754886661132</v>
          </cell>
          <cell r="F162">
            <v>9336.4697246479227</v>
          </cell>
          <cell r="G162">
            <v>8420.3931119269964</v>
          </cell>
          <cell r="H162">
            <v>8273.2457887957244</v>
          </cell>
          <cell r="I162">
            <v>8260.8115862607337</v>
          </cell>
          <cell r="J162">
            <v>8251.5499498507615</v>
          </cell>
          <cell r="K162">
            <v>8252.8836513803253</v>
          </cell>
          <cell r="L162">
            <v>8224.7713155479378</v>
          </cell>
          <cell r="M162">
            <v>8207.230918848416</v>
          </cell>
          <cell r="N162">
            <v>7881.0009984160733</v>
          </cell>
          <cell r="O162">
            <v>7773.2484333225966</v>
          </cell>
          <cell r="P162">
            <v>7744.5859535884792</v>
          </cell>
          <cell r="Q162">
            <v>1045.9496993143575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BZ162">
            <v>91193.21504798402</v>
          </cell>
        </row>
        <row r="163">
          <cell r="A163">
            <v>-98114.60980026731</v>
          </cell>
          <cell r="B163">
            <v>14302.954266767738</v>
          </cell>
          <cell r="C163">
            <v>12260.498978563499</v>
          </cell>
          <cell r="D163">
            <v>10305.113014553239</v>
          </cell>
          <cell r="E163">
            <v>9746.3076929420204</v>
          </cell>
          <cell r="F163">
            <v>9539.720746757268</v>
          </cell>
          <cell r="G163">
            <v>8588.0447967515429</v>
          </cell>
          <cell r="H163">
            <v>8432.0170472973005</v>
          </cell>
          <cell r="I163">
            <v>8419.5828447623117</v>
          </cell>
          <cell r="J163">
            <v>8410.5903121803058</v>
          </cell>
          <cell r="K163">
            <v>8411.6549098819014</v>
          </cell>
          <cell r="L163">
            <v>8383.8116778774838</v>
          </cell>
          <cell r="M163">
            <v>8366.0021773499939</v>
          </cell>
          <cell r="N163">
            <v>8040.0413607456194</v>
          </cell>
          <cell r="O163">
            <v>7932.0196918241736</v>
          </cell>
          <cell r="P163">
            <v>7903.6263159180253</v>
          </cell>
          <cell r="Q163">
            <v>1125.3353285651458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BZ163">
            <v>98114.60980026731</v>
          </cell>
        </row>
        <row r="164">
          <cell r="A164">
            <v>-92386.784121341436</v>
          </cell>
          <cell r="B164">
            <v>14131.556323774596</v>
          </cell>
          <cell r="C164">
            <v>12012.919925425012</v>
          </cell>
          <cell r="D164">
            <v>10128.433780217243</v>
          </cell>
          <cell r="E164">
            <v>9701.7793108407277</v>
          </cell>
          <cell r="F164">
            <v>9421.7457436072254</v>
          </cell>
          <cell r="G164">
            <v>8449.3040284784383</v>
          </cell>
          <cell r="H164">
            <v>8300.6253084832842</v>
          </cell>
          <cell r="I164">
            <v>8288.1911059482954</v>
          </cell>
          <cell r="J164">
            <v>8278.9758755038929</v>
          </cell>
          <cell r="K164">
            <v>8280.2631710678852</v>
          </cell>
          <cell r="L164">
            <v>8252.1972412010709</v>
          </cell>
          <cell r="M164">
            <v>8234.6104385359777</v>
          </cell>
          <cell r="N164">
            <v>7908.4269240692056</v>
          </cell>
          <cell r="O164">
            <v>7800.6279530101574</v>
          </cell>
          <cell r="P164">
            <v>7772.0118792416115</v>
          </cell>
          <cell r="Q164">
            <v>1059.6394591581377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BZ164">
            <v>92386.784121341436</v>
          </cell>
        </row>
        <row r="165">
          <cell r="A165">
            <v>-102387.54030982383</v>
          </cell>
          <cell r="B165">
            <v>14343.464861524924</v>
          </cell>
          <cell r="C165">
            <v>12448.294258857524</v>
          </cell>
          <cell r="D165">
            <v>10392.150243018576</v>
          </cell>
          <cell r="E165">
            <v>9991.7942097168834</v>
          </cell>
          <cell r="F165">
            <v>9633.2470032187448</v>
          </cell>
          <cell r="G165">
            <v>8691.5447450573429</v>
          </cell>
          <cell r="H165">
            <v>8530.0346548421203</v>
          </cell>
          <cell r="I165">
            <v>8517.6004523071297</v>
          </cell>
          <cell r="J165">
            <v>8508.7740512633372</v>
          </cell>
          <cell r="K165">
            <v>8509.6725174267194</v>
          </cell>
          <cell r="L165">
            <v>8481.9954169605135</v>
          </cell>
          <cell r="M165">
            <v>8464.0197848948119</v>
          </cell>
          <cell r="N165">
            <v>8138.225099828649</v>
          </cell>
          <cell r="O165">
            <v>8030.0372993689925</v>
          </cell>
          <cell r="P165">
            <v>8001.8100550010549</v>
          </cell>
          <cell r="Q165">
            <v>1174.3441323375553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BZ165">
            <v>102387.54030982383</v>
          </cell>
        </row>
        <row r="166">
          <cell r="A166">
            <v>-90521.791855665768</v>
          </cell>
          <cell r="B166">
            <v>14061.565160045157</v>
          </cell>
          <cell r="C166">
            <v>12024.772596016122</v>
          </cell>
          <cell r="D166">
            <v>10060.389965795901</v>
          </cell>
          <cell r="E166">
            <v>9707.9425754852564</v>
          </cell>
          <cell r="F166">
            <v>9335.9797751843435</v>
          </cell>
          <cell r="G166">
            <v>8404.1297382210978</v>
          </cell>
          <cell r="H166">
            <v>8257.8438779024964</v>
          </cell>
          <cell r="I166">
            <v>8245.4096753675076</v>
          </cell>
          <cell r="J166">
            <v>8236.1219340238167</v>
          </cell>
          <cell r="K166">
            <v>8237.4817404870973</v>
          </cell>
          <cell r="L166">
            <v>8209.3432997209948</v>
          </cell>
          <cell r="M166">
            <v>8191.8290079551898</v>
          </cell>
          <cell r="N166">
            <v>7865.5729825891294</v>
          </cell>
          <cell r="O166">
            <v>7757.8465224293695</v>
          </cell>
          <cell r="P166">
            <v>7729.1579377615353</v>
          </cell>
          <cell r="Q166">
            <v>1038.248743867744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BZ166">
            <v>90521.791855665768</v>
          </cell>
        </row>
        <row r="167">
          <cell r="A167">
            <v>-102247.84859109104</v>
          </cell>
          <cell r="B167">
            <v>14269.738726929623</v>
          </cell>
          <cell r="C167">
            <v>12452.58294689628</v>
          </cell>
          <cell r="D167">
            <v>10428.247604247343</v>
          </cell>
          <cell r="E167">
            <v>9974.8652563043415</v>
          </cell>
          <cell r="F167">
            <v>9672.5625777665155</v>
          </cell>
          <cell r="G167">
            <v>8688.1610987201857</v>
          </cell>
          <cell r="H167">
            <v>8526.8302385677634</v>
          </cell>
          <cell r="I167">
            <v>8514.3960360327746</v>
          </cell>
          <cell r="J167">
            <v>8505.5642037749567</v>
          </cell>
          <cell r="K167">
            <v>8506.4681011523644</v>
          </cell>
          <cell r="L167">
            <v>8478.7855694721347</v>
          </cell>
          <cell r="M167">
            <v>8460.8153686204569</v>
          </cell>
          <cell r="N167">
            <v>8135.0152523402703</v>
          </cell>
          <cell r="O167">
            <v>8026.8328830946375</v>
          </cell>
          <cell r="P167">
            <v>7998.6002075126762</v>
          </cell>
          <cell r="Q167">
            <v>1172.7419242003778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BZ167">
            <v>102247.84859109104</v>
          </cell>
        </row>
        <row r="168">
          <cell r="A168">
            <v>-87412.076693564697</v>
          </cell>
          <cell r="B168">
            <v>13968.681939077676</v>
          </cell>
          <cell r="C168">
            <v>11947.225249509005</v>
          </cell>
          <cell r="D168">
            <v>9911.5755293137881</v>
          </cell>
          <cell r="E168">
            <v>9478.7375306267313</v>
          </cell>
          <cell r="F168">
            <v>9279.8880987731864</v>
          </cell>
          <cell r="G168">
            <v>8328.8054712330468</v>
          </cell>
          <cell r="H168">
            <v>8186.509499856028</v>
          </cell>
          <cell r="I168">
            <v>8174.0752973210383</v>
          </cell>
          <cell r="J168">
            <v>8164.6666502518456</v>
          </cell>
          <cell r="K168">
            <v>8166.147362440629</v>
          </cell>
          <cell r="L168">
            <v>8137.8880159490227</v>
          </cell>
          <cell r="M168">
            <v>8120.4946299087205</v>
          </cell>
          <cell r="N168">
            <v>7794.1176988171583</v>
          </cell>
          <cell r="O168">
            <v>7686.5121443829012</v>
          </cell>
          <cell r="P168">
            <v>7657.7026539895642</v>
          </cell>
          <cell r="Q168">
            <v>1002.5815548445095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BZ168">
            <v>87412.076693564697</v>
          </cell>
        </row>
        <row r="169">
          <cell r="A169">
            <v>-92716.312953613844</v>
          </cell>
          <cell r="B169">
            <v>14095.080847524428</v>
          </cell>
          <cell r="C169">
            <v>12136.822615859533</v>
          </cell>
          <cell r="D169">
            <v>10027.118189939945</v>
          </cell>
          <cell r="E169">
            <v>9541.1946062157167</v>
          </cell>
          <cell r="F169">
            <v>9327.3227053014525</v>
          </cell>
          <cell r="G169">
            <v>8457.2859549406603</v>
          </cell>
          <cell r="H169">
            <v>8308.1844362725478</v>
          </cell>
          <cell r="I169">
            <v>8295.750233737559</v>
          </cell>
          <cell r="J169">
            <v>8286.5478153741551</v>
          </cell>
          <cell r="K169">
            <v>8287.8222988571488</v>
          </cell>
          <cell r="L169">
            <v>8259.7691810713332</v>
          </cell>
          <cell r="M169">
            <v>8242.1695663252394</v>
          </cell>
          <cell r="N169">
            <v>7915.9988639394678</v>
          </cell>
          <cell r="O169">
            <v>7808.1870807994201</v>
          </cell>
          <cell r="P169">
            <v>7779.5838191118737</v>
          </cell>
          <cell r="Q169">
            <v>1063.4190230527693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BZ169">
            <v>92716.312953613844</v>
          </cell>
        </row>
        <row r="170">
          <cell r="A170">
            <v>-93222.555411738605</v>
          </cell>
          <cell r="B170">
            <v>14214.572281036493</v>
          </cell>
          <cell r="C170">
            <v>12096.662627350986</v>
          </cell>
          <cell r="D170">
            <v>10060.543313325166</v>
          </cell>
          <cell r="E170">
            <v>9669.8257449924968</v>
          </cell>
          <cell r="F170">
            <v>9449.7487557844979</v>
          </cell>
          <cell r="G170">
            <v>8469.5482812595474</v>
          </cell>
          <cell r="H170">
            <v>8319.7972332679637</v>
          </cell>
          <cell r="I170">
            <v>8307.3630307329731</v>
          </cell>
          <cell r="J170">
            <v>8298.1802950763431</v>
          </cell>
          <cell r="K170">
            <v>8299.4350958525647</v>
          </cell>
          <cell r="L170">
            <v>8271.4016607735193</v>
          </cell>
          <cell r="M170">
            <v>8253.7823633206553</v>
          </cell>
          <cell r="N170">
            <v>7927.6313436416549</v>
          </cell>
          <cell r="O170">
            <v>7819.799877794836</v>
          </cell>
          <cell r="P170">
            <v>7791.2162988140608</v>
          </cell>
          <cell r="Q170">
            <v>1069.225421550477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BZ170">
            <v>93222.555411738605</v>
          </cell>
        </row>
        <row r="171">
          <cell r="A171">
            <v>-89746.105154476172</v>
          </cell>
          <cell r="B171">
            <v>14148.39243326179</v>
          </cell>
          <cell r="C171">
            <v>12042.179434277192</v>
          </cell>
          <cell r="D171">
            <v>10087.571686521087</v>
          </cell>
          <cell r="E171">
            <v>9666.9361460429882</v>
          </cell>
          <cell r="F171">
            <v>9233.9134169845129</v>
          </cell>
          <cell r="G171">
            <v>8385.3408687800747</v>
          </cell>
          <cell r="H171">
            <v>8240.0502455265687</v>
          </cell>
          <cell r="I171">
            <v>8227.6160429915799</v>
          </cell>
          <cell r="J171">
            <v>8218.2981429489464</v>
          </cell>
          <cell r="K171">
            <v>8219.6881081111696</v>
          </cell>
          <cell r="L171">
            <v>8191.5195086461235</v>
          </cell>
          <cell r="M171">
            <v>8174.0353755792612</v>
          </cell>
          <cell r="N171">
            <v>7847.7491915142582</v>
          </cell>
          <cell r="O171">
            <v>7740.0528900534409</v>
          </cell>
          <cell r="P171">
            <v>7711.3341466866641</v>
          </cell>
          <cell r="Q171">
            <v>1029.3519276797797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BZ171">
            <v>89746.105154476172</v>
          </cell>
        </row>
        <row r="172">
          <cell r="A172">
            <v>-94471.645843913604</v>
          </cell>
          <cell r="B172">
            <v>14142.262491828333</v>
          </cell>
          <cell r="C172">
            <v>12214.362508022246</v>
          </cell>
          <cell r="D172">
            <v>10107.427807789305</v>
          </cell>
          <cell r="E172">
            <v>9774.4257570610425</v>
          </cell>
          <cell r="F172">
            <v>9475.0167706068387</v>
          </cell>
          <cell r="G172">
            <v>8499.8040494893939</v>
          </cell>
          <cell r="H172">
            <v>8348.4503685097116</v>
          </cell>
          <cell r="I172">
            <v>8336.0161659747228</v>
          </cell>
          <cell r="J172">
            <v>8326.8819949540939</v>
          </cell>
          <cell r="K172">
            <v>8328.0882310943125</v>
          </cell>
          <cell r="L172">
            <v>8300.1033606512719</v>
          </cell>
          <cell r="M172">
            <v>8282.435498562405</v>
          </cell>
          <cell r="N172">
            <v>7956.3330435194075</v>
          </cell>
          <cell r="O172">
            <v>7848.4530130365847</v>
          </cell>
          <cell r="P172">
            <v>7819.9179986918134</v>
          </cell>
          <cell r="Q172">
            <v>1083.5519891713514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BZ172">
            <v>94471.645843913604</v>
          </cell>
        </row>
        <row r="173">
          <cell r="A173">
            <v>-87590.313569423888</v>
          </cell>
          <cell r="B173">
            <v>14096.514228961227</v>
          </cell>
          <cell r="C173">
            <v>11916.335639612375</v>
          </cell>
          <cell r="D173">
            <v>9898.1683819262125</v>
          </cell>
          <cell r="E173">
            <v>9622.6610843467024</v>
          </cell>
          <cell r="F173">
            <v>9166.8266703918198</v>
          </cell>
          <cell r="G173">
            <v>8333.1227676169583</v>
          </cell>
          <cell r="H173">
            <v>8190.5981111987367</v>
          </cell>
          <cell r="I173">
            <v>8178.1639086637479</v>
          </cell>
          <cell r="J173">
            <v>8168.762191444288</v>
          </cell>
          <cell r="K173">
            <v>8170.2359737833376</v>
          </cell>
          <cell r="L173">
            <v>8141.9835571414651</v>
          </cell>
          <cell r="M173">
            <v>8124.5832412514301</v>
          </cell>
          <cell r="N173">
            <v>7798.2132400096007</v>
          </cell>
          <cell r="O173">
            <v>7690.6007557256098</v>
          </cell>
          <cell r="P173">
            <v>7661.7981951820057</v>
          </cell>
          <cell r="Q173">
            <v>1004.625860515864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BZ173">
            <v>87590.313569423888</v>
          </cell>
        </row>
        <row r="174">
          <cell r="A174">
            <v>-89640.348377088245</v>
          </cell>
          <cell r="B174">
            <v>14104.092620119693</v>
          </cell>
          <cell r="C174">
            <v>11936.219940432456</v>
          </cell>
          <cell r="D174">
            <v>9893.7472131390332</v>
          </cell>
          <cell r="E174">
            <v>9611.6705708789195</v>
          </cell>
          <cell r="F174">
            <v>9352.9972270750404</v>
          </cell>
          <cell r="G174">
            <v>8382.7792027365576</v>
          </cell>
          <cell r="H174">
            <v>8237.6242696587124</v>
          </cell>
          <cell r="I174">
            <v>8225.1900671237217</v>
          </cell>
          <cell r="J174">
            <v>8215.8680552575843</v>
          </cell>
          <cell r="K174">
            <v>8217.2621322433115</v>
          </cell>
          <cell r="L174">
            <v>8189.0894209547614</v>
          </cell>
          <cell r="M174">
            <v>8171.609399711404</v>
          </cell>
          <cell r="N174">
            <v>7845.319103822897</v>
          </cell>
          <cell r="O174">
            <v>7737.6269141855846</v>
          </cell>
          <cell r="P174">
            <v>7708.904058995302</v>
          </cell>
          <cell r="Q174">
            <v>1028.1389397458513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BZ174">
            <v>89640.348377088245</v>
          </cell>
        </row>
        <row r="175">
          <cell r="A175">
            <v>-99485.423285507321</v>
          </cell>
          <cell r="B175">
            <v>14302.461624465081</v>
          </cell>
          <cell r="C175">
            <v>12331.37135044832</v>
          </cell>
          <cell r="D175">
            <v>10231.658417443978</v>
          </cell>
          <cell r="E175">
            <v>9956.2519548309756</v>
          </cell>
          <cell r="F175">
            <v>9513.0074160490367</v>
          </cell>
          <cell r="G175">
            <v>8621.2489699862635</v>
          </cell>
          <cell r="H175">
            <v>8463.462411997918</v>
          </cell>
          <cell r="I175">
            <v>8451.0282094629292</v>
          </cell>
          <cell r="J175">
            <v>8442.0889741092305</v>
          </cell>
          <cell r="K175">
            <v>8443.100274582519</v>
          </cell>
          <cell r="L175">
            <v>8415.3103398064068</v>
          </cell>
          <cell r="M175">
            <v>8397.4475420506114</v>
          </cell>
          <cell r="N175">
            <v>8071.5400226745423</v>
          </cell>
          <cell r="O175">
            <v>7963.4650565247912</v>
          </cell>
          <cell r="P175">
            <v>7935.1249778469482</v>
          </cell>
          <cell r="Q175">
            <v>1141.0580109154546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BZ175">
            <v>99485.423285507321</v>
          </cell>
        </row>
        <row r="176">
          <cell r="A176">
            <v>-90448.299540499356</v>
          </cell>
          <cell r="B176">
            <v>14068.2781111718</v>
          </cell>
          <cell r="C176">
            <v>11981.159646956854</v>
          </cell>
          <cell r="D176">
            <v>10073.35829847986</v>
          </cell>
          <cell r="E176">
            <v>9516.4067131066895</v>
          </cell>
          <cell r="F176">
            <v>9105.9526696798457</v>
          </cell>
          <cell r="G176">
            <v>8402.3495897249813</v>
          </cell>
          <cell r="H176">
            <v>8256.1580229864321</v>
          </cell>
          <cell r="I176">
            <v>8243.7238204514433</v>
          </cell>
          <cell r="J176">
            <v>8234.4332217265382</v>
          </cell>
          <cell r="K176">
            <v>8235.7958855710331</v>
          </cell>
          <cell r="L176">
            <v>8207.6545874237145</v>
          </cell>
          <cell r="M176">
            <v>8190.1431530391246</v>
          </cell>
          <cell r="N176">
            <v>7863.88427029185</v>
          </cell>
          <cell r="O176">
            <v>7756.1606675133044</v>
          </cell>
          <cell r="P176">
            <v>7727.4692254642559</v>
          </cell>
          <cell r="Q176">
            <v>1037.4058164097114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BZ176">
            <v>90448.299540499356</v>
          </cell>
        </row>
        <row r="177">
          <cell r="A177">
            <v>-103262.47031625477</v>
          </cell>
          <cell r="B177">
            <v>14295.587194209285</v>
          </cell>
          <cell r="C177">
            <v>12472.249154569676</v>
          </cell>
          <cell r="D177">
            <v>10476.823909103859</v>
          </cell>
          <cell r="E177">
            <v>9939.9782603389904</v>
          </cell>
          <cell r="F177">
            <v>9608.5960946624655</v>
          </cell>
          <cell r="G177">
            <v>8712.7375096563155</v>
          </cell>
          <cell r="H177">
            <v>8550.1048492456393</v>
          </cell>
          <cell r="I177">
            <v>8537.6706467106505</v>
          </cell>
          <cell r="J177">
            <v>8528.8782629455072</v>
          </cell>
          <cell r="K177">
            <v>8529.7427118302403</v>
          </cell>
          <cell r="L177">
            <v>8502.0996286426853</v>
          </cell>
          <cell r="M177">
            <v>8484.0899792983328</v>
          </cell>
          <cell r="N177">
            <v>8158.3293115108199</v>
          </cell>
          <cell r="O177">
            <v>8050.1074937725134</v>
          </cell>
          <cell r="P177">
            <v>8021.9142666832258</v>
          </cell>
          <cell r="Q177">
            <v>1184.3792295393155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BZ177">
            <v>103262.47031625477</v>
          </cell>
        </row>
        <row r="178">
          <cell r="A178">
            <v>-102940.36106143163</v>
          </cell>
          <cell r="B178">
            <v>14363.2044735319</v>
          </cell>
          <cell r="C178">
            <v>12494.944389775204</v>
          </cell>
          <cell r="D178">
            <v>10490.988796459604</v>
          </cell>
          <cell r="E178">
            <v>9962.3531484823907</v>
          </cell>
          <cell r="F178">
            <v>9507.5069297251539</v>
          </cell>
          <cell r="G178">
            <v>8704.9353019797672</v>
          </cell>
          <cell r="H178">
            <v>8542.7159206274009</v>
          </cell>
          <cell r="I178">
            <v>8530.2817180924121</v>
          </cell>
          <cell r="J178">
            <v>8521.4768107194413</v>
          </cell>
          <cell r="K178">
            <v>8522.3537832120019</v>
          </cell>
          <cell r="L178">
            <v>8494.6981764166194</v>
          </cell>
          <cell r="M178">
            <v>8476.7010506800943</v>
          </cell>
          <cell r="N178">
            <v>8150.927859284754</v>
          </cell>
          <cell r="O178">
            <v>8042.7185651542741</v>
          </cell>
          <cell r="P178">
            <v>8014.512814457159</v>
          </cell>
          <cell r="Q178">
            <v>1180.684765230196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BZ178">
            <v>102940.36106143163</v>
          </cell>
        </row>
        <row r="179">
          <cell r="A179">
            <v>-87852.215859811855</v>
          </cell>
          <cell r="B179">
            <v>14065.969409558904</v>
          </cell>
          <cell r="C179">
            <v>11909.913431543315</v>
          </cell>
          <cell r="D179">
            <v>9989.8787399890061</v>
          </cell>
          <cell r="E179">
            <v>9470.8176861499778</v>
          </cell>
          <cell r="F179">
            <v>9183.1571231937596</v>
          </cell>
          <cell r="G179">
            <v>8339.4666277512861</v>
          </cell>
          <cell r="H179">
            <v>8196.6059402184055</v>
          </cell>
          <cell r="I179">
            <v>8184.1717376834158</v>
          </cell>
          <cell r="J179">
            <v>8174.7802032250056</v>
          </cell>
          <cell r="K179">
            <v>8176.2438028030056</v>
          </cell>
          <cell r="L179">
            <v>8148.0015689221837</v>
          </cell>
          <cell r="M179">
            <v>8130.5910702710971</v>
          </cell>
          <cell r="N179">
            <v>7804.2312517903183</v>
          </cell>
          <cell r="O179">
            <v>7696.6085847452778</v>
          </cell>
          <cell r="P179">
            <v>7667.8162069627242</v>
          </cell>
          <cell r="Q179">
            <v>1007.629775025698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BZ179">
            <v>87852.215859811855</v>
          </cell>
        </row>
        <row r="180">
          <cell r="A180">
            <v>-101348.7784807611</v>
          </cell>
          <cell r="B180">
            <v>14336.223740184758</v>
          </cell>
          <cell r="C180">
            <v>12449.261794329008</v>
          </cell>
          <cell r="D180">
            <v>10441.844394569714</v>
          </cell>
          <cell r="E180">
            <v>9930.1625723604884</v>
          </cell>
          <cell r="F180">
            <v>9623.5486975530348</v>
          </cell>
          <cell r="G180">
            <v>8666.3836067309476</v>
          </cell>
          <cell r="H180">
            <v>8506.206289492884</v>
          </cell>
          <cell r="I180">
            <v>8493.7720869578952</v>
          </cell>
          <cell r="J180">
            <v>8484.905298854188</v>
          </cell>
          <cell r="K180">
            <v>8485.844152077485</v>
          </cell>
          <cell r="L180">
            <v>8458.1266645513642</v>
          </cell>
          <cell r="M180">
            <v>8440.1914195455774</v>
          </cell>
          <cell r="N180">
            <v>8114.3563474194998</v>
          </cell>
          <cell r="O180">
            <v>8006.2089340197572</v>
          </cell>
          <cell r="P180">
            <v>7977.9413025919057</v>
          </cell>
          <cell r="Q180">
            <v>1162.4299496629376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BZ180">
            <v>101348.7784807611</v>
          </cell>
        </row>
        <row r="181">
          <cell r="A181">
            <v>-93694.710043182</v>
          </cell>
          <cell r="B181">
            <v>14233.057634935736</v>
          </cell>
          <cell r="C181">
            <v>12154.976684210511</v>
          </cell>
          <cell r="D181">
            <v>10159.547128266402</v>
          </cell>
          <cell r="E181">
            <v>9723.9803031363153</v>
          </cell>
          <cell r="F181">
            <v>9322.7984874063186</v>
          </cell>
          <cell r="G181">
            <v>8480.9849240594813</v>
          </cell>
          <cell r="H181">
            <v>8330.6280827895698</v>
          </cell>
          <cell r="I181">
            <v>8318.1938802545792</v>
          </cell>
          <cell r="J181">
            <v>8309.0295019700188</v>
          </cell>
          <cell r="K181">
            <v>8310.2659453741708</v>
          </cell>
          <cell r="L181">
            <v>8282.2508676671969</v>
          </cell>
          <cell r="M181">
            <v>8264.6132128422614</v>
          </cell>
          <cell r="N181">
            <v>7938.4805505353324</v>
          </cell>
          <cell r="O181">
            <v>7830.6307273164421</v>
          </cell>
          <cell r="P181">
            <v>7802.0655057077383</v>
          </cell>
          <cell r="Q181">
            <v>1074.6408463112803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BZ181">
            <v>93694.710043182</v>
          </cell>
        </row>
        <row r="182">
          <cell r="A182">
            <v>-93420.157105717881</v>
          </cell>
          <cell r="B182">
            <v>14243.31684155517</v>
          </cell>
          <cell r="C182">
            <v>12070.376780919578</v>
          </cell>
          <cell r="D182">
            <v>10125.24187633536</v>
          </cell>
          <cell r="E182">
            <v>9689.403064021757</v>
          </cell>
          <cell r="F182">
            <v>9367.8072098348493</v>
          </cell>
          <cell r="G182">
            <v>8474.3346369155206</v>
          </cell>
          <cell r="H182">
            <v>8324.3300580464929</v>
          </cell>
          <cell r="I182">
            <v>8311.8958555115023</v>
          </cell>
          <cell r="J182">
            <v>8302.7208026087337</v>
          </cell>
          <cell r="K182">
            <v>8303.9679206310939</v>
          </cell>
          <cell r="L182">
            <v>8275.9421683059118</v>
          </cell>
          <cell r="M182">
            <v>8258.3151880991845</v>
          </cell>
          <cell r="N182">
            <v>7932.1718511740464</v>
          </cell>
          <cell r="O182">
            <v>7824.3327025733652</v>
          </cell>
          <cell r="P182">
            <v>7795.7568063464523</v>
          </cell>
          <cell r="Q182">
            <v>1071.4918339397416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BZ182">
            <v>93420.157105717881</v>
          </cell>
        </row>
        <row r="183">
          <cell r="A183">
            <v>-99565.493299991591</v>
          </cell>
          <cell r="B183">
            <v>14275.158891933357</v>
          </cell>
          <cell r="C183">
            <v>12387.271710410572</v>
          </cell>
          <cell r="D183">
            <v>10320.234264500239</v>
          </cell>
          <cell r="E183">
            <v>9968.101142018917</v>
          </cell>
          <cell r="F183">
            <v>9610.6849231617125</v>
          </cell>
          <cell r="G183">
            <v>8623.1884450939051</v>
          </cell>
          <cell r="H183">
            <v>8465.299154074175</v>
          </cell>
          <cell r="I183">
            <v>8452.8649515391862</v>
          </cell>
          <cell r="J183">
            <v>8443.9288293076515</v>
          </cell>
          <cell r="K183">
            <v>8444.937016658776</v>
          </cell>
          <cell r="L183">
            <v>8417.1501950048278</v>
          </cell>
          <cell r="M183">
            <v>8399.2842841268684</v>
          </cell>
          <cell r="N183">
            <v>8073.3798778729633</v>
          </cell>
          <cell r="O183">
            <v>7965.3017986010491</v>
          </cell>
          <cell r="P183">
            <v>7936.9648330453692</v>
          </cell>
          <cell r="Q183">
            <v>1141.9763819535833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BZ183">
            <v>99565.493299991591</v>
          </cell>
        </row>
        <row r="184">
          <cell r="A184">
            <v>-94363.142460707168</v>
          </cell>
          <cell r="B184">
            <v>14185.960169383256</v>
          </cell>
          <cell r="C184">
            <v>12141.72167412387</v>
          </cell>
          <cell r="D184">
            <v>10098.933647593916</v>
          </cell>
          <cell r="E184">
            <v>9751.2999002764245</v>
          </cell>
          <cell r="F184">
            <v>9445.2220947610531</v>
          </cell>
          <cell r="G184">
            <v>8497.1758545005559</v>
          </cell>
          <cell r="H184">
            <v>8345.9613877016636</v>
          </cell>
          <cell r="I184">
            <v>8333.527185166673</v>
          </cell>
          <cell r="J184">
            <v>8324.3887955345053</v>
          </cell>
          <cell r="K184">
            <v>8325.5992502862628</v>
          </cell>
          <cell r="L184">
            <v>8297.6101612316834</v>
          </cell>
          <cell r="M184">
            <v>8279.9465177543552</v>
          </cell>
          <cell r="N184">
            <v>7953.8398440998189</v>
          </cell>
          <cell r="O184">
            <v>7845.9640322285359</v>
          </cell>
          <cell r="P184">
            <v>7817.4247992722248</v>
          </cell>
          <cell r="Q184">
            <v>1082.3074987673267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BZ184">
            <v>94363.142460707168</v>
          </cell>
        </row>
        <row r="185">
          <cell r="A185">
            <v>-94615.415247956029</v>
          </cell>
          <cell r="B185">
            <v>14158.597752749083</v>
          </cell>
          <cell r="C185">
            <v>12193.773973905518</v>
          </cell>
          <cell r="D185">
            <v>10199.321711325136</v>
          </cell>
          <cell r="E185">
            <v>9712.3196418977259</v>
          </cell>
          <cell r="F185">
            <v>9507.2433468529052</v>
          </cell>
          <cell r="G185">
            <v>8503.2864664987665</v>
          </cell>
          <cell r="H185">
            <v>8351.7483236229218</v>
          </cell>
          <cell r="I185">
            <v>8339.314121087933</v>
          </cell>
          <cell r="J185">
            <v>8330.185539821734</v>
          </cell>
          <cell r="K185">
            <v>8331.3861862075228</v>
          </cell>
          <cell r="L185">
            <v>8303.4069055189102</v>
          </cell>
          <cell r="M185">
            <v>8285.7334536756152</v>
          </cell>
          <cell r="N185">
            <v>7959.6365883870458</v>
          </cell>
          <cell r="O185">
            <v>7851.750968149795</v>
          </cell>
          <cell r="P185">
            <v>7823.2215435594517</v>
          </cell>
          <cell r="Q185">
            <v>1085.2009667279565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BZ185">
            <v>94615.415247956029</v>
          </cell>
        </row>
        <row r="186">
          <cell r="A186">
            <v>-85558.842334905101</v>
          </cell>
          <cell r="B186">
            <v>14030.870698434528</v>
          </cell>
          <cell r="C186">
            <v>11834.656107121449</v>
          </cell>
          <cell r="D186">
            <v>9905.1005375782061</v>
          </cell>
          <cell r="E186">
            <v>9527.9463294045127</v>
          </cell>
          <cell r="F186">
            <v>9241.6581312505969</v>
          </cell>
          <cell r="G186">
            <v>8283.9159838213491</v>
          </cell>
          <cell r="H186">
            <v>8143.9977862558644</v>
          </cell>
          <cell r="I186">
            <v>8131.5635837208747</v>
          </cell>
          <cell r="J186">
            <v>8122.0828828998165</v>
          </cell>
          <cell r="K186">
            <v>8123.6356488404645</v>
          </cell>
          <cell r="L186">
            <v>8095.3042485969936</v>
          </cell>
          <cell r="M186">
            <v>8077.9829163085569</v>
          </cell>
          <cell r="N186">
            <v>7751.5339314651292</v>
          </cell>
          <cell r="O186">
            <v>7644.0004307827367</v>
          </cell>
          <cell r="P186">
            <v>7615.1188866375342</v>
          </cell>
          <cell r="Q186">
            <v>981.32569804442744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BZ186">
            <v>85558.842334905101</v>
          </cell>
        </row>
        <row r="187">
          <cell r="A187">
            <v>-87289.463948807432</v>
          </cell>
          <cell r="B187">
            <v>14051.165438291995</v>
          </cell>
          <cell r="C187">
            <v>11909.711963112923</v>
          </cell>
          <cell r="D187">
            <v>9874.7768715489638</v>
          </cell>
          <cell r="E187">
            <v>9545.1909764498523</v>
          </cell>
          <cell r="F187">
            <v>9231.8939975658377</v>
          </cell>
          <cell r="G187">
            <v>8325.8355159024777</v>
          </cell>
          <cell r="H187">
            <v>8183.6968615814922</v>
          </cell>
          <cell r="I187">
            <v>8171.2626590465024</v>
          </cell>
          <cell r="J187">
            <v>8161.8492447937933</v>
          </cell>
          <cell r="K187">
            <v>8163.3347241660931</v>
          </cell>
          <cell r="L187">
            <v>8135.0706104909705</v>
          </cell>
          <cell r="M187">
            <v>8117.6819916341847</v>
          </cell>
          <cell r="N187">
            <v>7791.300293359106</v>
          </cell>
          <cell r="O187">
            <v>7683.6995061083653</v>
          </cell>
          <cell r="P187">
            <v>7654.8852485315119</v>
          </cell>
          <cell r="Q187">
            <v>1001.1752357072417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BZ187">
            <v>87289.463948807432</v>
          </cell>
        </row>
        <row r="188">
          <cell r="A188">
            <v>-100883.25751173461</v>
          </cell>
          <cell r="B188">
            <v>14259.308312463521</v>
          </cell>
          <cell r="C188">
            <v>12384.466871074801</v>
          </cell>
          <cell r="D188">
            <v>10401.725062910356</v>
          </cell>
          <cell r="E188">
            <v>9981.9577593113499</v>
          </cell>
          <cell r="F188">
            <v>9558.3357144341917</v>
          </cell>
          <cell r="G188">
            <v>8655.1076460941549</v>
          </cell>
          <cell r="H188">
            <v>8495.5276108801918</v>
          </cell>
          <cell r="I188">
            <v>8483.0934083452012</v>
          </cell>
          <cell r="J188">
            <v>8474.2085207862183</v>
          </cell>
          <cell r="K188">
            <v>8475.1654734647927</v>
          </cell>
          <cell r="L188">
            <v>8447.4298864833963</v>
          </cell>
          <cell r="M188">
            <v>8429.5127409328834</v>
          </cell>
          <cell r="N188">
            <v>8103.6595693515319</v>
          </cell>
          <cell r="O188">
            <v>7995.530255407064</v>
          </cell>
          <cell r="P188">
            <v>7967.2445245239378</v>
          </cell>
          <cell r="Q188">
            <v>1157.0906103565912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BZ188">
            <v>100883.25751173461</v>
          </cell>
        </row>
        <row r="189">
          <cell r="A189">
            <v>-86781.101306826386</v>
          </cell>
          <cell r="B189">
            <v>13972.260561021052</v>
          </cell>
          <cell r="C189">
            <v>11906.303885910291</v>
          </cell>
          <cell r="D189">
            <v>9880.4844737299718</v>
          </cell>
          <cell r="E189">
            <v>9618.1228625909389</v>
          </cell>
          <cell r="F189">
            <v>9250.257637039942</v>
          </cell>
          <cell r="G189">
            <v>8313.5218339813782</v>
          </cell>
          <cell r="H189">
            <v>8172.0354292645607</v>
          </cell>
          <cell r="I189">
            <v>8159.601226729571</v>
          </cell>
          <cell r="J189">
            <v>8150.1680473373417</v>
          </cell>
          <cell r="K189">
            <v>8151.6732918491616</v>
          </cell>
          <cell r="L189">
            <v>8123.3894130345188</v>
          </cell>
          <cell r="M189">
            <v>8106.0205593172532</v>
          </cell>
          <cell r="N189">
            <v>7779.6190959026535</v>
          </cell>
          <cell r="O189">
            <v>7672.0380737914329</v>
          </cell>
          <cell r="P189">
            <v>7643.2040510750594</v>
          </cell>
          <cell r="Q189">
            <v>995.34451954877568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BZ189">
            <v>86781.101306826386</v>
          </cell>
        </row>
        <row r="190">
          <cell r="A190">
            <v>-98031.843883307563</v>
          </cell>
          <cell r="B190">
            <v>14177.81428504882</v>
          </cell>
          <cell r="C190">
            <v>12336.554250332738</v>
          </cell>
          <cell r="D190">
            <v>10243.380930562231</v>
          </cell>
          <cell r="E190">
            <v>9912.9585913520132</v>
          </cell>
          <cell r="F190">
            <v>9439.7766293084223</v>
          </cell>
          <cell r="G190">
            <v>8586.0400208471237</v>
          </cell>
          <cell r="H190">
            <v>8430.1184633749781</v>
          </cell>
          <cell r="I190">
            <v>8417.6842608399875</v>
          </cell>
          <cell r="J190">
            <v>8408.6885103191325</v>
          </cell>
          <cell r="K190">
            <v>8409.756325959579</v>
          </cell>
          <cell r="L190">
            <v>8381.9098760163088</v>
          </cell>
          <cell r="M190">
            <v>8364.1035934276697</v>
          </cell>
          <cell r="N190">
            <v>8038.1395588844443</v>
          </cell>
          <cell r="O190">
            <v>7930.1211079018503</v>
          </cell>
          <cell r="P190">
            <v>7901.7245140568502</v>
          </cell>
          <cell r="Q190">
            <v>1124.3860366039844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BZ190">
            <v>98031.843883307563</v>
          </cell>
        </row>
        <row r="191">
          <cell r="A191">
            <v>-87503.43069959592</v>
          </cell>
          <cell r="B191">
            <v>14045.458795584942</v>
          </cell>
          <cell r="C191">
            <v>11890.409813275804</v>
          </cell>
          <cell r="D191">
            <v>10003.171962569786</v>
          </cell>
          <cell r="E191">
            <v>9536.7711046895674</v>
          </cell>
          <cell r="F191">
            <v>9238.1082011218423</v>
          </cell>
          <cell r="G191">
            <v>8331.0182698920962</v>
          </cell>
          <cell r="H191">
            <v>8188.6050876711797</v>
          </cell>
          <cell r="I191">
            <v>8176.17088513619</v>
          </cell>
          <cell r="J191">
            <v>8166.7657899107508</v>
          </cell>
          <cell r="K191">
            <v>8168.2429502557807</v>
          </cell>
          <cell r="L191">
            <v>8139.9871556079288</v>
          </cell>
          <cell r="M191">
            <v>8122.5902177238722</v>
          </cell>
          <cell r="N191">
            <v>7796.2168384760644</v>
          </cell>
          <cell r="O191">
            <v>7688.607732198052</v>
          </cell>
          <cell r="P191">
            <v>7659.8017936484703</v>
          </cell>
          <cell r="Q191">
            <v>1003.6293487520853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BZ191">
            <v>87503.43069959592</v>
          </cell>
        </row>
        <row r="192">
          <cell r="A192">
            <v>-94449.845415162781</v>
          </cell>
          <cell r="B192">
            <v>14187.066849348015</v>
          </cell>
          <cell r="C192">
            <v>12170.811055359338</v>
          </cell>
          <cell r="D192">
            <v>10055.775466528867</v>
          </cell>
          <cell r="E192">
            <v>9770.4316072686397</v>
          </cell>
          <cell r="F192">
            <v>9390.5424672922709</v>
          </cell>
          <cell r="G192">
            <v>8499.2759942720895</v>
          </cell>
          <cell r="H192">
            <v>8347.9502841145113</v>
          </cell>
          <cell r="I192">
            <v>8335.5160815795207</v>
          </cell>
          <cell r="J192">
            <v>8326.381062958224</v>
          </cell>
          <cell r="K192">
            <v>8327.5881466991123</v>
          </cell>
          <cell r="L192">
            <v>8299.6024286554002</v>
          </cell>
          <cell r="M192">
            <v>8281.9354141672029</v>
          </cell>
          <cell r="N192">
            <v>7955.8321115235358</v>
          </cell>
          <cell r="O192">
            <v>7847.9529286413836</v>
          </cell>
          <cell r="P192">
            <v>7819.4170666959417</v>
          </cell>
          <cell r="Q192">
            <v>1083.3019469737508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BZ192">
            <v>94449.845415162781</v>
          </cell>
        </row>
        <row r="193">
          <cell r="A193">
            <v>-94519.618087271054</v>
          </cell>
          <cell r="B193">
            <v>14161.346128917106</v>
          </cell>
          <cell r="C193">
            <v>12210.508159169309</v>
          </cell>
          <cell r="D193">
            <v>10194.272543180061</v>
          </cell>
          <cell r="E193">
            <v>9653.9437740018584</v>
          </cell>
          <cell r="F193">
            <v>9354.0323013427278</v>
          </cell>
          <cell r="G193">
            <v>8500.9660446813359</v>
          </cell>
          <cell r="H193">
            <v>8349.5508133945368</v>
          </cell>
          <cell r="I193">
            <v>8337.116610859548</v>
          </cell>
          <cell r="J193">
            <v>8327.9843049997417</v>
          </cell>
          <cell r="K193">
            <v>8329.1886759791378</v>
          </cell>
          <cell r="L193">
            <v>8301.2056706969197</v>
          </cell>
          <cell r="M193">
            <v>8283.5359434472302</v>
          </cell>
          <cell r="N193">
            <v>7957.4353535650544</v>
          </cell>
          <cell r="O193">
            <v>7849.55345792141</v>
          </cell>
          <cell r="P193">
            <v>7821.0203087374603</v>
          </cell>
          <cell r="Q193">
            <v>1084.102211613764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BZ193">
            <v>94519.618087271054</v>
          </cell>
        </row>
        <row r="194">
          <cell r="A194">
            <v>-101041.93749587143</v>
          </cell>
          <cell r="B194">
            <v>14347.683797268</v>
          </cell>
          <cell r="C194">
            <v>12379.238375443931</v>
          </cell>
          <cell r="D194">
            <v>10350.328653772001</v>
          </cell>
          <cell r="E194">
            <v>9850.513128377901</v>
          </cell>
          <cell r="F194">
            <v>9577.9319138677529</v>
          </cell>
          <cell r="G194">
            <v>8658.9512307531131</v>
          </cell>
          <cell r="H194">
            <v>8499.1676027723024</v>
          </cell>
          <cell r="I194">
            <v>8486.7334002373136</v>
          </cell>
          <cell r="J194">
            <v>8477.854682156114</v>
          </cell>
          <cell r="K194">
            <v>8478.8054653569034</v>
          </cell>
          <cell r="L194">
            <v>8451.0760478532902</v>
          </cell>
          <cell r="M194">
            <v>8433.1527328249958</v>
          </cell>
          <cell r="N194">
            <v>8107.3057307214258</v>
          </cell>
          <cell r="O194">
            <v>7999.1702472991756</v>
          </cell>
          <cell r="P194">
            <v>7970.8906858938317</v>
          </cell>
          <cell r="Q194">
            <v>1158.9106063026468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BZ194">
            <v>101041.93749587143</v>
          </cell>
        </row>
        <row r="195">
          <cell r="A195">
            <v>-89688.265934841838</v>
          </cell>
          <cell r="B195">
            <v>14083.501921695837</v>
          </cell>
          <cell r="C195">
            <v>11960.395175752605</v>
          </cell>
          <cell r="D195">
            <v>10024.816936650646</v>
          </cell>
          <cell r="E195">
            <v>9584.405094988917</v>
          </cell>
          <cell r="F195">
            <v>9283.904599544192</v>
          </cell>
          <cell r="G195">
            <v>8383.9398733206799</v>
          </cell>
          <cell r="H195">
            <v>8238.7234600995325</v>
          </cell>
          <cell r="I195">
            <v>8226.2892575645437</v>
          </cell>
          <cell r="J195">
            <v>8216.9691087330502</v>
          </cell>
          <cell r="K195">
            <v>8218.3613226841335</v>
          </cell>
          <cell r="L195">
            <v>8190.1904744302283</v>
          </cell>
          <cell r="M195">
            <v>8172.708590152225</v>
          </cell>
          <cell r="N195">
            <v>7846.4201572983638</v>
          </cell>
          <cell r="O195">
            <v>7738.7261046264057</v>
          </cell>
          <cell r="P195">
            <v>7710.0051124707697</v>
          </cell>
          <cell r="Q195">
            <v>1028.6885349662618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BZ195">
            <v>89688.265934841838</v>
          </cell>
        </row>
        <row r="196">
          <cell r="A196">
            <v>-95301.634327732783</v>
          </cell>
          <cell r="B196">
            <v>14212.867692974443</v>
          </cell>
          <cell r="C196">
            <v>12195.384715028182</v>
          </cell>
          <cell r="D196">
            <v>10230.952136162121</v>
          </cell>
          <cell r="E196">
            <v>9833.6101807613431</v>
          </cell>
          <cell r="F196">
            <v>9432.0805648194073</v>
          </cell>
          <cell r="G196">
            <v>8519.908229741699</v>
          </cell>
          <cell r="H196">
            <v>8367.489640337737</v>
          </cell>
          <cell r="I196">
            <v>8355.0554378027482</v>
          </cell>
          <cell r="J196">
            <v>8345.9535367343706</v>
          </cell>
          <cell r="K196">
            <v>8347.127502922338</v>
          </cell>
          <cell r="L196">
            <v>8319.1749024315468</v>
          </cell>
          <cell r="M196">
            <v>8301.4747703904286</v>
          </cell>
          <cell r="N196">
            <v>7975.4045852996833</v>
          </cell>
          <cell r="O196">
            <v>7867.4922848646092</v>
          </cell>
          <cell r="P196">
            <v>7838.9895404720883</v>
          </cell>
          <cell r="Q196">
            <v>1093.0716250853638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BZ196">
            <v>95301.634327732783</v>
          </cell>
        </row>
        <row r="197">
          <cell r="A197">
            <v>-100260.54205639314</v>
          </cell>
          <cell r="B197">
            <v>14219.507559693267</v>
          </cell>
          <cell r="C197">
            <v>12315.476332664108</v>
          </cell>
          <cell r="D197">
            <v>10237.321054259422</v>
          </cell>
          <cell r="E197">
            <v>9864.0529991284238</v>
          </cell>
          <cell r="F197">
            <v>9613.8264448724949</v>
          </cell>
          <cell r="G197">
            <v>8640.0240828831647</v>
          </cell>
          <cell r="H197">
            <v>8481.2430165070218</v>
          </cell>
          <cell r="I197">
            <v>8468.808813972033</v>
          </cell>
          <cell r="J197">
            <v>8459.8997152361462</v>
          </cell>
          <cell r="K197">
            <v>8460.8808790916228</v>
          </cell>
          <cell r="L197">
            <v>8433.1210809333243</v>
          </cell>
          <cell r="M197">
            <v>8415.2281465597152</v>
          </cell>
          <cell r="N197">
            <v>8089.3507638014589</v>
          </cell>
          <cell r="O197">
            <v>7981.245661033895</v>
          </cell>
          <cell r="P197">
            <v>7952.9357189738648</v>
          </cell>
          <cell r="Q197">
            <v>1149.9483131700065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BZ197">
            <v>100260.54205639314</v>
          </cell>
        </row>
        <row r="198">
          <cell r="A198">
            <v>-86590.650581517548</v>
          </cell>
          <cell r="B198">
            <v>14024.569212559441</v>
          </cell>
          <cell r="C198">
            <v>11951.783127238356</v>
          </cell>
          <cell r="D198">
            <v>9929.1680749517272</v>
          </cell>
          <cell r="E198">
            <v>9473.9829222038061</v>
          </cell>
          <cell r="F198">
            <v>9332.3562591179234</v>
          </cell>
          <cell r="G198">
            <v>8308.9086908047739</v>
          </cell>
          <cell r="H198">
            <v>8167.666641986556</v>
          </cell>
          <cell r="I198">
            <v>8155.2324394515672</v>
          </cell>
          <cell r="J198">
            <v>8145.7918553351365</v>
          </cell>
          <cell r="K198">
            <v>8147.3045045711569</v>
          </cell>
          <cell r="L198">
            <v>8119.0132210323136</v>
          </cell>
          <cell r="M198">
            <v>8101.6517720392494</v>
          </cell>
          <cell r="N198">
            <v>7775.2429039004492</v>
          </cell>
          <cell r="O198">
            <v>7667.6692865134291</v>
          </cell>
          <cell r="P198">
            <v>7638.8278590728551</v>
          </cell>
          <cell r="Q198">
            <v>993.16012590977368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BZ198">
            <v>86590.650581517548</v>
          </cell>
        </row>
        <row r="199">
          <cell r="A199">
            <v>-103148.27459074944</v>
          </cell>
          <cell r="B199">
            <v>14357.414226187388</v>
          </cell>
          <cell r="C199">
            <v>12527.087526080433</v>
          </cell>
          <cell r="D199">
            <v>10386.681293679085</v>
          </cell>
          <cell r="E199">
            <v>10035.946616336958</v>
          </cell>
          <cell r="F199">
            <v>9861.9226821521843</v>
          </cell>
          <cell r="G199">
            <v>8709.9714333861502</v>
          </cell>
          <cell r="H199">
            <v>8547.4852906591277</v>
          </cell>
          <cell r="I199">
            <v>8535.0510881241389</v>
          </cell>
          <cell r="J199">
            <v>8526.254264429188</v>
          </cell>
          <cell r="K199">
            <v>8527.1231532437287</v>
          </cell>
          <cell r="L199">
            <v>8499.475630126366</v>
          </cell>
          <cell r="M199">
            <v>8481.4704207118211</v>
          </cell>
          <cell r="N199">
            <v>8155.7053129945007</v>
          </cell>
          <cell r="O199">
            <v>8047.4879351860009</v>
          </cell>
          <cell r="P199">
            <v>8019.2902681669066</v>
          </cell>
          <cell r="Q199">
            <v>1183.0694502460597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BZ199">
            <v>103148.27459074944</v>
          </cell>
        </row>
        <row r="200">
          <cell r="A200">
            <v>-90806.366628253076</v>
          </cell>
          <cell r="B200">
            <v>14119.097409809398</v>
          </cell>
          <cell r="C200">
            <v>12050.495993574954</v>
          </cell>
          <cell r="D200">
            <v>10013.663990758712</v>
          </cell>
          <cell r="E200">
            <v>9624.0632133710242</v>
          </cell>
          <cell r="F200">
            <v>9336.4310442509468</v>
          </cell>
          <cell r="G200">
            <v>8411.0227766606531</v>
          </cell>
          <cell r="H200">
            <v>8264.3717955258326</v>
          </cell>
          <cell r="I200">
            <v>8251.9375929908419</v>
          </cell>
          <cell r="J200">
            <v>8242.66091591431</v>
          </cell>
          <cell r="K200">
            <v>8244.0096581104335</v>
          </cell>
          <cell r="L200">
            <v>8215.882281611488</v>
          </cell>
          <cell r="M200">
            <v>8198.3569255785242</v>
          </cell>
          <cell r="N200">
            <v>7872.1119644796227</v>
          </cell>
          <cell r="O200">
            <v>7764.3744400527048</v>
          </cell>
          <cell r="P200">
            <v>7735.6969196520276</v>
          </cell>
          <cell r="Q200">
            <v>1041.5127026794114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BZ200">
            <v>90806.366628253076</v>
          </cell>
        </row>
        <row r="201">
          <cell r="A201">
            <v>-102671.30309766685</v>
          </cell>
          <cell r="B201">
            <v>14339.318803582373</v>
          </cell>
          <cell r="C201">
            <v>12487.109899237368</v>
          </cell>
          <cell r="D201">
            <v>10439.315035102663</v>
          </cell>
          <cell r="E201">
            <v>10065.877339339868</v>
          </cell>
          <cell r="F201">
            <v>9752.3743030612932</v>
          </cell>
          <cell r="G201">
            <v>8698.4181154075468</v>
          </cell>
          <cell r="H201">
            <v>8536.5439461850074</v>
          </cell>
          <cell r="I201">
            <v>8524.1097436500186</v>
          </cell>
          <cell r="J201">
            <v>8515.294375303416</v>
          </cell>
          <cell r="K201">
            <v>8516.1818087696083</v>
          </cell>
          <cell r="L201">
            <v>8488.5157410005941</v>
          </cell>
          <cell r="M201">
            <v>8470.5290762377008</v>
          </cell>
          <cell r="N201">
            <v>8144.7454238687296</v>
          </cell>
          <cell r="O201">
            <v>8036.5465907118814</v>
          </cell>
          <cell r="P201">
            <v>8008.3303790411355</v>
          </cell>
          <cell r="Q201">
            <v>1177.5987780089995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BZ201">
            <v>102671.30309766685</v>
          </cell>
        </row>
        <row r="202">
          <cell r="A202">
            <v>-99781.961615403168</v>
          </cell>
          <cell r="B202">
            <v>14252.020900737658</v>
          </cell>
          <cell r="C202">
            <v>12399.373015093079</v>
          </cell>
          <cell r="D202">
            <v>10309.425491012458</v>
          </cell>
          <cell r="E202">
            <v>9828.2634164480205</v>
          </cell>
          <cell r="F202">
            <v>9538.1163786130946</v>
          </cell>
          <cell r="G202">
            <v>8628.4317925821997</v>
          </cell>
          <cell r="H202">
            <v>8470.2647640550658</v>
          </cell>
          <cell r="I202">
            <v>8457.8305615200752</v>
          </cell>
          <cell r="J202">
            <v>8448.9028555766436</v>
          </cell>
          <cell r="K202">
            <v>8449.9026266396668</v>
          </cell>
          <cell r="L202">
            <v>8422.1242212738216</v>
          </cell>
          <cell r="M202">
            <v>8404.2498941077574</v>
          </cell>
          <cell r="N202">
            <v>8078.3539041419554</v>
          </cell>
          <cell r="O202">
            <v>7970.2674085819381</v>
          </cell>
          <cell r="P202">
            <v>7941.9388593143613</v>
          </cell>
          <cell r="Q202">
            <v>1144.459186944028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BZ202">
            <v>99781.961615403168</v>
          </cell>
        </row>
        <row r="203">
          <cell r="A203">
            <v>-94349.344094344109</v>
          </cell>
          <cell r="B203">
            <v>14124.400598553886</v>
          </cell>
          <cell r="C203">
            <v>12113.995075655128</v>
          </cell>
          <cell r="D203">
            <v>10151.736710753928</v>
          </cell>
          <cell r="E203">
            <v>9651.0060286964363</v>
          </cell>
          <cell r="F203">
            <v>9467.7910715242178</v>
          </cell>
          <cell r="G203">
            <v>8496.8416271589012</v>
          </cell>
          <cell r="H203">
            <v>8345.6448642159867</v>
          </cell>
          <cell r="I203">
            <v>8333.2106616809979</v>
          </cell>
          <cell r="J203">
            <v>8324.0717355683464</v>
          </cell>
          <cell r="K203">
            <v>8325.2827268005876</v>
          </cell>
          <cell r="L203">
            <v>8297.2931012655245</v>
          </cell>
          <cell r="M203">
            <v>8279.6299942686801</v>
          </cell>
          <cell r="N203">
            <v>7953.5227841336591</v>
          </cell>
          <cell r="O203">
            <v>7845.6475087428598</v>
          </cell>
          <cell r="P203">
            <v>7817.107739306065</v>
          </cell>
          <cell r="Q203">
            <v>1082.1492370244891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BZ203">
            <v>94349.344094344109</v>
          </cell>
        </row>
        <row r="204">
          <cell r="A204">
            <v>-89708.27565014748</v>
          </cell>
          <cell r="B204">
            <v>14110.905363056259</v>
          </cell>
          <cell r="C204">
            <v>12074.392326025512</v>
          </cell>
          <cell r="D204">
            <v>10052.921862934174</v>
          </cell>
          <cell r="E204">
            <v>9642.4831121293646</v>
          </cell>
          <cell r="F204">
            <v>9316.7323410085755</v>
          </cell>
          <cell r="G204">
            <v>8384.4245534471447</v>
          </cell>
          <cell r="H204">
            <v>8239.1824669608723</v>
          </cell>
          <cell r="I204">
            <v>8226.7482644258816</v>
          </cell>
          <cell r="J204">
            <v>8217.4288935721215</v>
          </cell>
          <cell r="K204">
            <v>8218.8203295454732</v>
          </cell>
          <cell r="L204">
            <v>8190.6502592692987</v>
          </cell>
          <cell r="M204">
            <v>8173.1675970135648</v>
          </cell>
          <cell r="N204">
            <v>7846.8799421374333</v>
          </cell>
          <cell r="O204">
            <v>7739.1851114877445</v>
          </cell>
          <cell r="P204">
            <v>7710.4648973098392</v>
          </cell>
          <cell r="Q204">
            <v>1028.9180383969315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BZ204">
            <v>89708.27565014748</v>
          </cell>
        </row>
        <row r="205">
          <cell r="A205">
            <v>-92734.389360581699</v>
          </cell>
          <cell r="B205">
            <v>14158.221023636816</v>
          </cell>
          <cell r="C205">
            <v>12113.98602505712</v>
          </cell>
          <cell r="D205">
            <v>10104.806018747367</v>
          </cell>
          <cell r="E205">
            <v>9631.1197529737328</v>
          </cell>
          <cell r="F205">
            <v>9397.1720681843981</v>
          </cell>
          <cell r="G205">
            <v>8457.7238060085729</v>
          </cell>
          <cell r="H205">
            <v>8308.5990945872654</v>
          </cell>
          <cell r="I205">
            <v>8296.1648920522748</v>
          </cell>
          <cell r="J205">
            <v>8286.9631764995756</v>
          </cell>
          <cell r="K205">
            <v>8288.2369571718664</v>
          </cell>
          <cell r="L205">
            <v>8260.1845421967519</v>
          </cell>
          <cell r="M205">
            <v>8242.584224639957</v>
          </cell>
          <cell r="N205">
            <v>7916.4142250648883</v>
          </cell>
          <cell r="O205">
            <v>7808.6017391141377</v>
          </cell>
          <cell r="P205">
            <v>7779.9991802372933</v>
          </cell>
          <cell r="Q205">
            <v>1063.6263522101278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BZ205">
            <v>92734.389360581699</v>
          </cell>
        </row>
        <row r="206">
          <cell r="A206">
            <v>-91236.221315179122</v>
          </cell>
          <cell r="B206">
            <v>14058.489335401184</v>
          </cell>
          <cell r="C206">
            <v>12011.242579420026</v>
          </cell>
          <cell r="D206">
            <v>10010.800697559263</v>
          </cell>
          <cell r="E206">
            <v>9684.4467020712364</v>
          </cell>
          <cell r="F206">
            <v>9287.0848697029851</v>
          </cell>
          <cell r="G206">
            <v>8421.4348200525001</v>
          </cell>
          <cell r="H206">
            <v>8274.232318160166</v>
          </cell>
          <cell r="I206">
            <v>8261.7981156251772</v>
          </cell>
          <cell r="J206">
            <v>8252.5381512988715</v>
          </cell>
          <cell r="K206">
            <v>8253.8701807447669</v>
          </cell>
          <cell r="L206">
            <v>8225.7595169960478</v>
          </cell>
          <cell r="M206">
            <v>8208.2174482128576</v>
          </cell>
          <cell r="N206">
            <v>7881.9891998641833</v>
          </cell>
          <cell r="O206">
            <v>7774.2349626870382</v>
          </cell>
          <cell r="P206">
            <v>7745.5741550365892</v>
          </cell>
          <cell r="Q206">
            <v>1046.4429639965783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BZ206">
            <v>91236.221315179122</v>
          </cell>
        </row>
        <row r="207">
          <cell r="A207">
            <v>-91610.676683723315</v>
          </cell>
          <cell r="B207">
            <v>14047.72674430687</v>
          </cell>
          <cell r="C207">
            <v>11959.151000772805</v>
          </cell>
          <cell r="D207">
            <v>9965.1268736283637</v>
          </cell>
          <cell r="E207">
            <v>9642.896348987595</v>
          </cell>
          <cell r="F207">
            <v>9378.0374427000716</v>
          </cell>
          <cell r="G207">
            <v>8430.5049678586656</v>
          </cell>
          <cell r="H207">
            <v>8282.8220247502759</v>
          </cell>
          <cell r="I207">
            <v>8270.3878222152853</v>
          </cell>
          <cell r="J207">
            <v>8261.1424167137084</v>
          </cell>
          <cell r="K207">
            <v>8262.459887334875</v>
          </cell>
          <cell r="L207">
            <v>8234.3637824108864</v>
          </cell>
          <cell r="M207">
            <v>8216.8071548029675</v>
          </cell>
          <cell r="N207">
            <v>7890.593465279022</v>
          </cell>
          <cell r="O207">
            <v>7782.8246692771481</v>
          </cell>
          <cell r="P207">
            <v>7754.1784204514279</v>
          </cell>
          <cell r="Q207">
            <v>1050.7378172916328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BZ207">
            <v>91610.676683723315</v>
          </cell>
        </row>
        <row r="208">
          <cell r="A208">
            <v>-86033.835014390686</v>
          </cell>
          <cell r="B208">
            <v>14020.87046404566</v>
          </cell>
          <cell r="C208">
            <v>11802.883876452623</v>
          </cell>
          <cell r="D208">
            <v>9864.1459450980783</v>
          </cell>
          <cell r="E208">
            <v>9416.0453157185202</v>
          </cell>
          <cell r="F208">
            <v>9216.0036617488186</v>
          </cell>
          <cell r="G208">
            <v>8295.4213705020902</v>
          </cell>
          <cell r="H208">
            <v>8154.8937383291195</v>
          </cell>
          <cell r="I208">
            <v>8142.4595357941307</v>
          </cell>
          <cell r="J208">
            <v>8132.9973026884509</v>
          </cell>
          <cell r="K208">
            <v>8134.5316009137205</v>
          </cell>
          <cell r="L208">
            <v>8106.218668385628</v>
          </cell>
          <cell r="M208">
            <v>8088.8788683818129</v>
          </cell>
          <cell r="N208">
            <v>7762.4483512537636</v>
          </cell>
          <cell r="O208">
            <v>7654.8963828559927</v>
          </cell>
          <cell r="P208">
            <v>7626.0333064261686</v>
          </cell>
          <cell r="Q208">
            <v>986.77367408105533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BZ208">
            <v>86033.835014390686</v>
          </cell>
        </row>
        <row r="209">
          <cell r="A209">
            <v>-102691.67075831056</v>
          </cell>
          <cell r="B209">
            <v>14362.39352177348</v>
          </cell>
          <cell r="C209">
            <v>12503.150249126949</v>
          </cell>
          <cell r="D209">
            <v>10414.78073155464</v>
          </cell>
          <cell r="E209">
            <v>10037.847549104456</v>
          </cell>
          <cell r="F209">
            <v>9764.9113904648602</v>
          </cell>
          <cell r="G209">
            <v>8698.9114657718965</v>
          </cell>
          <cell r="H209">
            <v>8537.0111640260475</v>
          </cell>
          <cell r="I209">
            <v>8524.5769614910569</v>
          </cell>
          <cell r="J209">
            <v>8515.762385039101</v>
          </cell>
          <cell r="K209">
            <v>8516.6490266106466</v>
          </cell>
          <cell r="L209">
            <v>8488.983750736279</v>
          </cell>
          <cell r="M209">
            <v>8470.9962940787391</v>
          </cell>
          <cell r="N209">
            <v>8145.2134336044137</v>
          </cell>
          <cell r="O209">
            <v>8037.0138085529197</v>
          </cell>
          <cell r="P209">
            <v>8008.7983887768196</v>
          </cell>
          <cell r="Q209">
            <v>1177.8323869295186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BZ209">
            <v>102691.67075831056</v>
          </cell>
        </row>
        <row r="210">
          <cell r="A210">
            <v>-99982.049693838722</v>
          </cell>
          <cell r="B210">
            <v>14324.034067760245</v>
          </cell>
          <cell r="C210">
            <v>12337.446733056255</v>
          </cell>
          <cell r="D210">
            <v>10260.158506652897</v>
          </cell>
          <cell r="E210">
            <v>9960.5832743840274</v>
          </cell>
          <cell r="F210">
            <v>9590.5180640041854</v>
          </cell>
          <cell r="G210">
            <v>8633.2783740392042</v>
          </cell>
          <cell r="H210">
            <v>8474.8546245039142</v>
          </cell>
          <cell r="I210">
            <v>8462.4204219689236</v>
          </cell>
          <cell r="J210">
            <v>8453.5004954499818</v>
          </cell>
          <cell r="K210">
            <v>8454.4924870885152</v>
          </cell>
          <cell r="L210">
            <v>8426.7218611471599</v>
          </cell>
          <cell r="M210">
            <v>8408.8397545566058</v>
          </cell>
          <cell r="N210">
            <v>8082.9515440152945</v>
          </cell>
          <cell r="O210">
            <v>7974.8572690307865</v>
          </cell>
          <cell r="P210">
            <v>7946.5364991877004</v>
          </cell>
          <cell r="Q210">
            <v>1146.7541171684525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BZ210">
            <v>99982.049693838722</v>
          </cell>
        </row>
        <row r="211">
          <cell r="A211">
            <v>-100305.53129565228</v>
          </cell>
          <cell r="B211">
            <v>14230.240371610886</v>
          </cell>
          <cell r="C211">
            <v>12358.954945884045</v>
          </cell>
          <cell r="D211">
            <v>10174.525343567966</v>
          </cell>
          <cell r="E211">
            <v>9746.1625688737913</v>
          </cell>
          <cell r="F211">
            <v>9573.3867131900624</v>
          </cell>
          <cell r="G211">
            <v>8641.1138230339166</v>
          </cell>
          <cell r="H211">
            <v>8482.2750336642348</v>
          </cell>
          <cell r="I211">
            <v>8469.840831129246</v>
          </cell>
          <cell r="J211">
            <v>8460.9334815749826</v>
          </cell>
          <cell r="K211">
            <v>8461.9128962488358</v>
          </cell>
          <cell r="L211">
            <v>8434.1548472721588</v>
          </cell>
          <cell r="M211">
            <v>8416.2601637169282</v>
          </cell>
          <cell r="N211">
            <v>8090.3845301402944</v>
          </cell>
          <cell r="O211">
            <v>7982.2776781911089</v>
          </cell>
          <cell r="P211">
            <v>7953.9694853127003</v>
          </cell>
          <cell r="Q211">
            <v>1150.4643217486134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BZ211">
            <v>100305.53129565228</v>
          </cell>
        </row>
        <row r="212">
          <cell r="A212">
            <v>-96394.745779416859</v>
          </cell>
          <cell r="B212">
            <v>14261.190172901017</v>
          </cell>
          <cell r="C212">
            <v>12223.289922673603</v>
          </cell>
          <cell r="D212">
            <v>10170.581960542671</v>
          </cell>
          <cell r="E212">
            <v>9895.5987736368443</v>
          </cell>
          <cell r="F212">
            <v>9460.5486834814583</v>
          </cell>
          <cell r="G212">
            <v>8546.3858376711378</v>
          </cell>
          <cell r="H212">
            <v>8392.5647425502084</v>
          </cell>
          <cell r="I212">
            <v>8380.1305400152178</v>
          </cell>
          <cell r="J212">
            <v>8371.0711391200821</v>
          </cell>
          <cell r="K212">
            <v>8372.2026051348093</v>
          </cell>
          <cell r="L212">
            <v>8344.2925048172601</v>
          </cell>
          <cell r="M212">
            <v>8326.5498726029</v>
          </cell>
          <cell r="N212">
            <v>8000.5221876853957</v>
          </cell>
          <cell r="O212">
            <v>7892.5673870770806</v>
          </cell>
          <cell r="P212">
            <v>7864.1071428578016</v>
          </cell>
          <cell r="Q212">
            <v>1105.6091761915993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BZ212">
            <v>96394.745779416859</v>
          </cell>
        </row>
        <row r="213">
          <cell r="A213">
            <v>-86842.655676259965</v>
          </cell>
          <cell r="B213">
            <v>13999.805477668033</v>
          </cell>
          <cell r="C213">
            <v>11856.162257233562</v>
          </cell>
          <cell r="D213">
            <v>9800.2449778826158</v>
          </cell>
          <cell r="E213">
            <v>9557.8859287360829</v>
          </cell>
          <cell r="F213">
            <v>9123.2909616553552</v>
          </cell>
          <cell r="G213">
            <v>8315.0128186908478</v>
          </cell>
          <cell r="H213">
            <v>8173.4474372558716</v>
          </cell>
          <cell r="I213">
            <v>8161.0132347208819</v>
          </cell>
          <cell r="J213">
            <v>8151.5824485625353</v>
          </cell>
          <cell r="K213">
            <v>8153.0852998404716</v>
          </cell>
          <cell r="L213">
            <v>8124.8038142597134</v>
          </cell>
          <cell r="M213">
            <v>8107.4325673085641</v>
          </cell>
          <cell r="N213">
            <v>7781.033497127848</v>
          </cell>
          <cell r="O213">
            <v>7673.4500817827447</v>
          </cell>
          <cell r="P213">
            <v>7644.6184523002539</v>
          </cell>
          <cell r="Q213">
            <v>996.05052354443114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BZ213">
            <v>86842.655676259965</v>
          </cell>
        </row>
        <row r="214">
          <cell r="A214">
            <v>-92549.420314212053</v>
          </cell>
          <cell r="B214">
            <v>14077.95293685963</v>
          </cell>
          <cell r="C214">
            <v>11985.736230362028</v>
          </cell>
          <cell r="D214">
            <v>9991.3642483015556</v>
          </cell>
          <cell r="E214">
            <v>9766.1144989439163</v>
          </cell>
          <cell r="F214">
            <v>9417.6794050017888</v>
          </cell>
          <cell r="G214">
            <v>8453.243441374836</v>
          </cell>
          <cell r="H214">
            <v>8304.356052638781</v>
          </cell>
          <cell r="I214">
            <v>8291.9218501037922</v>
          </cell>
          <cell r="J214">
            <v>8282.7129429545694</v>
          </cell>
          <cell r="K214">
            <v>8283.9939152233819</v>
          </cell>
          <cell r="L214">
            <v>8255.9343086517474</v>
          </cell>
          <cell r="M214">
            <v>8238.3411826914744</v>
          </cell>
          <cell r="N214">
            <v>7912.163991519883</v>
          </cell>
          <cell r="O214">
            <v>7804.358697165655</v>
          </cell>
          <cell r="P214">
            <v>7775.7489466922889</v>
          </cell>
          <cell r="Q214">
            <v>1061.5048312358865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BZ214">
            <v>92549.420314212053</v>
          </cell>
        </row>
        <row r="215">
          <cell r="A215">
            <v>-103695.76615229051</v>
          </cell>
          <cell r="B215">
            <v>14365.951720962461</v>
          </cell>
          <cell r="C215">
            <v>12502.333105684284</v>
          </cell>
          <cell r="D215">
            <v>10479.481937120372</v>
          </cell>
          <cell r="E215">
            <v>10029.852974114574</v>
          </cell>
          <cell r="F215">
            <v>9702.1396908020324</v>
          </cell>
          <cell r="G215">
            <v>8723.2329053877729</v>
          </cell>
          <cell r="H215">
            <v>8560.0443090876306</v>
          </cell>
          <cell r="I215">
            <v>8547.6101065526418</v>
          </cell>
          <cell r="J215">
            <v>8538.8345693296033</v>
          </cell>
          <cell r="K215">
            <v>8539.6821716722316</v>
          </cell>
          <cell r="L215">
            <v>8512.0559350267813</v>
          </cell>
          <cell r="M215">
            <v>8494.029439140324</v>
          </cell>
          <cell r="N215">
            <v>8168.2856178949169</v>
          </cell>
          <cell r="O215">
            <v>8060.0469536145038</v>
          </cell>
          <cell r="P215">
            <v>8031.8705730673219</v>
          </cell>
          <cell r="Q215">
            <v>1189.3489594603111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BZ215">
            <v>103695.76615229051</v>
          </cell>
        </row>
        <row r="216">
          <cell r="A216">
            <v>-98805.120814510214</v>
          </cell>
          <cell r="B216">
            <v>14287.77311610039</v>
          </cell>
          <cell r="C216">
            <v>12292.245945359584</v>
          </cell>
          <cell r="D216">
            <v>10299.72381856532</v>
          </cell>
          <cell r="E216">
            <v>9908.5377176997081</v>
          </cell>
          <cell r="F216">
            <v>9569.7006167231339</v>
          </cell>
          <cell r="G216">
            <v>8604.7705202611778</v>
          </cell>
          <cell r="H216">
            <v>8447.8568175552209</v>
          </cell>
          <cell r="I216">
            <v>8435.4226150202321</v>
          </cell>
          <cell r="J216">
            <v>8426.4569295064612</v>
          </cell>
          <cell r="K216">
            <v>8427.4946801398219</v>
          </cell>
          <cell r="L216">
            <v>8399.6782952036374</v>
          </cell>
          <cell r="M216">
            <v>8381.8419476079143</v>
          </cell>
          <cell r="N216">
            <v>8055.9079780717739</v>
          </cell>
          <cell r="O216">
            <v>7947.8594620820941</v>
          </cell>
          <cell r="P216">
            <v>7919.4929332441798</v>
          </cell>
          <cell r="Q216">
            <v>1133.2552136941063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BZ216">
            <v>98805.120814510214</v>
          </cell>
        </row>
        <row r="217">
          <cell r="A217">
            <v>-97444.522876713658</v>
          </cell>
          <cell r="B217">
            <v>14208.334616373584</v>
          </cell>
          <cell r="C217">
            <v>12352.858424240956</v>
          </cell>
          <cell r="D217">
            <v>10103.931970822463</v>
          </cell>
          <cell r="E217">
            <v>9657.3006188114578</v>
          </cell>
          <cell r="F217">
            <v>9584.4933488457064</v>
          </cell>
          <cell r="G217">
            <v>8571.8137904683645</v>
          </cell>
          <cell r="H217">
            <v>8416.6457893405186</v>
          </cell>
          <cell r="I217">
            <v>8404.2115868055298</v>
          </cell>
          <cell r="J217">
            <v>8395.193001243937</v>
          </cell>
          <cell r="K217">
            <v>8396.2836519251196</v>
          </cell>
          <cell r="L217">
            <v>8368.4143669411133</v>
          </cell>
          <cell r="M217">
            <v>8350.630919393212</v>
          </cell>
          <cell r="N217">
            <v>8024.6440498092488</v>
          </cell>
          <cell r="O217">
            <v>7916.6484338673918</v>
          </cell>
          <cell r="P217">
            <v>7888.2290049816547</v>
          </cell>
          <cell r="Q217">
            <v>1117.6496995867549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BZ217">
            <v>97444.522876713658</v>
          </cell>
        </row>
        <row r="218">
          <cell r="A218">
            <v>-102618.04215643463</v>
          </cell>
          <cell r="B218">
            <v>14361.806772135973</v>
          </cell>
          <cell r="C218">
            <v>12464.275046008026</v>
          </cell>
          <cell r="D218">
            <v>10297.52634515486</v>
          </cell>
          <cell r="E218">
            <v>9942.7380784000743</v>
          </cell>
          <cell r="F218">
            <v>9644.7906810250479</v>
          </cell>
          <cell r="G218">
            <v>8697.1280161063933</v>
          </cell>
          <cell r="H218">
            <v>8535.3221828018941</v>
          </cell>
          <cell r="I218">
            <v>8522.8879802669053</v>
          </cell>
          <cell r="J218">
            <v>8514.0705411349081</v>
          </cell>
          <cell r="K218">
            <v>8514.960045386495</v>
          </cell>
          <cell r="L218">
            <v>8487.2919068320844</v>
          </cell>
          <cell r="M218">
            <v>8469.3073128545875</v>
          </cell>
          <cell r="N218">
            <v>8143.5215897002199</v>
          </cell>
          <cell r="O218">
            <v>8035.3248273287672</v>
          </cell>
          <cell r="P218">
            <v>8007.1065448726258</v>
          </cell>
          <cell r="Q218">
            <v>1176.9878963174426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BZ218">
            <v>102618.04215643463</v>
          </cell>
        </row>
        <row r="219">
          <cell r="A219">
            <v>-97989.250625897781</v>
          </cell>
          <cell r="B219">
            <v>14295.745496558309</v>
          </cell>
          <cell r="C219">
            <v>12280.384042174443</v>
          </cell>
          <cell r="D219">
            <v>10375.285625109871</v>
          </cell>
          <cell r="E219">
            <v>9824.2880083028722</v>
          </cell>
          <cell r="F219">
            <v>9521.8961642650665</v>
          </cell>
          <cell r="G219">
            <v>8585.0083167437624</v>
          </cell>
          <cell r="H219">
            <v>8429.1414081246039</v>
          </cell>
          <cell r="I219">
            <v>8416.7072055896133</v>
          </cell>
          <cell r="J219">
            <v>8407.7097990429102</v>
          </cell>
          <cell r="K219">
            <v>8408.7792707092049</v>
          </cell>
          <cell r="L219">
            <v>8380.9311647400864</v>
          </cell>
          <cell r="M219">
            <v>8363.1265381772955</v>
          </cell>
          <cell r="N219">
            <v>8037.160847608222</v>
          </cell>
          <cell r="O219">
            <v>7929.1440526514762</v>
          </cell>
          <cell r="P219">
            <v>7900.7458027806279</v>
          </cell>
          <cell r="Q219">
            <v>1123.8975089787971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BZ219">
            <v>97989.250625897781</v>
          </cell>
        </row>
        <row r="220">
          <cell r="A220">
            <v>-85530.640034224198</v>
          </cell>
          <cell r="B220">
            <v>14054.705347138297</v>
          </cell>
          <cell r="C220">
            <v>11822.074476699263</v>
          </cell>
          <cell r="D220">
            <v>9948.1129133744289</v>
          </cell>
          <cell r="E220">
            <v>9492.8509442381965</v>
          </cell>
          <cell r="F220">
            <v>9299.0086317364148</v>
          </cell>
          <cell r="G220">
            <v>8283.2328609257038</v>
          </cell>
          <cell r="H220">
            <v>8143.3508480400842</v>
          </cell>
          <cell r="I220">
            <v>8130.9166455050945</v>
          </cell>
          <cell r="J220">
            <v>8121.4348481785864</v>
          </cell>
          <cell r="K220">
            <v>8122.9887106246852</v>
          </cell>
          <cell r="L220">
            <v>8094.6562138757636</v>
          </cell>
          <cell r="M220">
            <v>8077.3359780927767</v>
          </cell>
          <cell r="N220">
            <v>7750.8858967438991</v>
          </cell>
          <cell r="O220">
            <v>7643.3534925669574</v>
          </cell>
          <cell r="P220">
            <v>7614.470851916305</v>
          </cell>
          <cell r="Q220">
            <v>981.00222893653768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BZ220">
            <v>85530.640034224198</v>
          </cell>
        </row>
        <row r="221">
          <cell r="A221">
            <v>-102468.58786361692</v>
          </cell>
          <cell r="B221">
            <v>14266.99604608654</v>
          </cell>
          <cell r="C221">
            <v>12493.68561842742</v>
          </cell>
          <cell r="D221">
            <v>10497.450829927056</v>
          </cell>
          <cell r="E221">
            <v>10013.285117067458</v>
          </cell>
          <cell r="F221">
            <v>9663.0670442827268</v>
          </cell>
          <cell r="G221">
            <v>8693.5078983567328</v>
          </cell>
          <cell r="H221">
            <v>8531.89382088809</v>
          </cell>
          <cell r="I221">
            <v>8519.4596183531012</v>
          </cell>
          <cell r="J221">
            <v>8510.6363684381977</v>
          </cell>
          <cell r="K221">
            <v>8511.5316834726909</v>
          </cell>
          <cell r="L221">
            <v>8483.8577341353757</v>
          </cell>
          <cell r="M221">
            <v>8465.8789509407834</v>
          </cell>
          <cell r="N221">
            <v>8140.0874170035113</v>
          </cell>
          <cell r="O221">
            <v>8031.8964654149631</v>
          </cell>
          <cell r="P221">
            <v>8003.6723721759172</v>
          </cell>
          <cell r="Q221">
            <v>1175.2737153605406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BZ221">
            <v>102468.58786361692</v>
          </cell>
        </row>
        <row r="222">
          <cell r="A222">
            <v>-91969.032256318736</v>
          </cell>
          <cell r="B222">
            <v>14153.276406160887</v>
          </cell>
          <cell r="C222">
            <v>12086.438894869323</v>
          </cell>
          <cell r="D222">
            <v>10053.916526828474</v>
          </cell>
          <cell r="E222">
            <v>9603.8322076561963</v>
          </cell>
          <cell r="F222">
            <v>9397.3992690127743</v>
          </cell>
          <cell r="G222">
            <v>8439.1851425434106</v>
          </cell>
          <cell r="H222">
            <v>8291.042414901156</v>
          </cell>
          <cell r="I222">
            <v>8278.6082123661654</v>
          </cell>
          <cell r="J222">
            <v>8269.3767397292522</v>
          </cell>
          <cell r="K222">
            <v>8270.680277485757</v>
          </cell>
          <cell r="L222">
            <v>8242.5981054264303</v>
          </cell>
          <cell r="M222">
            <v>8225.0275449538476</v>
          </cell>
          <cell r="N222">
            <v>7898.8277882945649</v>
          </cell>
          <cell r="O222">
            <v>7791.0450594280283</v>
          </cell>
          <cell r="P222">
            <v>7762.4127434669708</v>
          </cell>
          <cell r="Q222">
            <v>1054.8480123670734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BZ222">
            <v>91969.032256318736</v>
          </cell>
        </row>
        <row r="223">
          <cell r="A223">
            <v>-86981.955203973674</v>
          </cell>
          <cell r="B223">
            <v>14070.112524644501</v>
          </cell>
          <cell r="C223">
            <v>11937.182523065032</v>
          </cell>
          <cell r="D223">
            <v>9880.3750764452143</v>
          </cell>
          <cell r="E223">
            <v>9422.2692469831145</v>
          </cell>
          <cell r="F223">
            <v>9346.8556755885984</v>
          </cell>
          <cell r="G223">
            <v>8318.3869652830163</v>
          </cell>
          <cell r="H223">
            <v>8176.6428569820018</v>
          </cell>
          <cell r="I223">
            <v>8164.2086544470121</v>
          </cell>
          <cell r="J223">
            <v>8154.783284254303</v>
          </cell>
          <cell r="K223">
            <v>8156.2807195666028</v>
          </cell>
          <cell r="L223">
            <v>8128.004649951481</v>
          </cell>
          <cell r="M223">
            <v>8110.6279870346943</v>
          </cell>
          <cell r="N223">
            <v>7784.2343328196166</v>
          </cell>
          <cell r="O223">
            <v>7676.6455015088741</v>
          </cell>
          <cell r="P223">
            <v>7647.8192879920216</v>
          </cell>
          <cell r="Q223">
            <v>997.64823340749638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BZ223">
            <v>86981.955203973674</v>
          </cell>
        </row>
        <row r="224">
          <cell r="A224">
            <v>-87191.182932225609</v>
          </cell>
          <cell r="B224">
            <v>13982.242383553024</v>
          </cell>
          <cell r="C224">
            <v>11928.495149836277</v>
          </cell>
          <cell r="D224">
            <v>9894.3978850501462</v>
          </cell>
          <cell r="E224">
            <v>9468.5310832670239</v>
          </cell>
          <cell r="F224">
            <v>9136.5365188603319</v>
          </cell>
          <cell r="G224">
            <v>8323.4549295313882</v>
          </cell>
          <cell r="H224">
            <v>8181.4423736859189</v>
          </cell>
          <cell r="I224">
            <v>8169.0081711509292</v>
          </cell>
          <cell r="J224">
            <v>8159.5909357322944</v>
          </cell>
          <cell r="K224">
            <v>8161.080236270519</v>
          </cell>
          <cell r="L224">
            <v>8132.8123014294724</v>
          </cell>
          <cell r="M224">
            <v>8115.4275037386105</v>
          </cell>
          <cell r="N224">
            <v>7789.0419842976071</v>
          </cell>
          <cell r="O224">
            <v>7681.4450182127912</v>
          </cell>
          <cell r="P224">
            <v>7652.626939470013</v>
          </cell>
          <cell r="Q224">
            <v>1000.0479917594547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BZ224">
            <v>87191.182932225609</v>
          </cell>
        </row>
        <row r="225">
          <cell r="A225">
            <v>-85573.816983585159</v>
          </cell>
          <cell r="B225">
            <v>13945.309771589087</v>
          </cell>
          <cell r="C225">
            <v>11812.132107346462</v>
          </cell>
          <cell r="D225">
            <v>9875.7866078146471</v>
          </cell>
          <cell r="E225">
            <v>9499.6859821299477</v>
          </cell>
          <cell r="F225">
            <v>9277.7650886874162</v>
          </cell>
          <cell r="G225">
            <v>8284.2787033555924</v>
          </cell>
          <cell r="H225">
            <v>8144.3412927168656</v>
          </cell>
          <cell r="I225">
            <v>8131.9070901818759</v>
          </cell>
          <cell r="J225">
            <v>8122.4269715751579</v>
          </cell>
          <cell r="K225">
            <v>8123.9791553014657</v>
          </cell>
          <cell r="L225">
            <v>8095.648337272336</v>
          </cell>
          <cell r="M225">
            <v>8078.3264227695581</v>
          </cell>
          <cell r="N225">
            <v>7751.8780201404716</v>
          </cell>
          <cell r="O225">
            <v>7644.3439372437388</v>
          </cell>
          <cell r="P225">
            <v>7615.4629753128775</v>
          </cell>
          <cell r="Q225">
            <v>981.49745127492815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BZ225">
            <v>85573.816983585159</v>
          </cell>
        </row>
        <row r="226">
          <cell r="A226">
            <v>-102628.54971284444</v>
          </cell>
          <cell r="B226">
            <v>14333.177233765564</v>
          </cell>
          <cell r="C226">
            <v>12465.533983658977</v>
          </cell>
          <cell r="D226">
            <v>10316.565806482113</v>
          </cell>
          <cell r="E226">
            <v>9966.3227979695566</v>
          </cell>
          <cell r="F226">
            <v>9603.1352072048285</v>
          </cell>
          <cell r="G226">
            <v>8697.3825326595652</v>
          </cell>
          <cell r="H226">
            <v>8535.5632177398911</v>
          </cell>
          <cell r="I226">
            <v>8523.1290152049005</v>
          </cell>
          <cell r="J226">
            <v>8514.3119846066966</v>
          </cell>
          <cell r="K226">
            <v>8515.2010803244902</v>
          </cell>
          <cell r="L226">
            <v>8487.5333503038746</v>
          </cell>
          <cell r="M226">
            <v>8469.5483477925827</v>
          </cell>
          <cell r="N226">
            <v>8143.7630331720093</v>
          </cell>
          <cell r="O226">
            <v>8035.5658622667634</v>
          </cell>
          <cell r="P226">
            <v>8007.3479883444152</v>
          </cell>
          <cell r="Q226">
            <v>1177.1084137864405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BZ226">
            <v>102628.54971284444</v>
          </cell>
        </row>
        <row r="227">
          <cell r="A227">
            <v>-85551.384450221158</v>
          </cell>
          <cell r="B227">
            <v>13952.405418794824</v>
          </cell>
          <cell r="C227">
            <v>11856.157371577443</v>
          </cell>
          <cell r="D227">
            <v>9842.3513789987483</v>
          </cell>
          <cell r="E227">
            <v>9481.3357899308212</v>
          </cell>
          <cell r="F227">
            <v>9074.0756895237027</v>
          </cell>
          <cell r="G227">
            <v>8283.7353371486424</v>
          </cell>
          <cell r="H227">
            <v>8143.8267083475221</v>
          </cell>
          <cell r="I227">
            <v>8131.3925058125324</v>
          </cell>
          <cell r="J227">
            <v>8121.9115150289181</v>
          </cell>
          <cell r="K227">
            <v>8123.464570932123</v>
          </cell>
          <cell r="L227">
            <v>8095.1328807260952</v>
          </cell>
          <cell r="M227">
            <v>8077.8118384002146</v>
          </cell>
          <cell r="N227">
            <v>7751.3625635942308</v>
          </cell>
          <cell r="O227">
            <v>7643.8293528743943</v>
          </cell>
          <cell r="P227">
            <v>7614.9475187666367</v>
          </cell>
          <cell r="Q227">
            <v>981.2401590902565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BZ227">
            <v>85551.384450221158</v>
          </cell>
        </row>
        <row r="228">
          <cell r="A228">
            <v>-100010.92267948711</v>
          </cell>
          <cell r="B228">
            <v>14263.705031785434</v>
          </cell>
          <cell r="C228">
            <v>12390.371162406273</v>
          </cell>
          <cell r="D228">
            <v>10356.538820049722</v>
          </cell>
          <cell r="E228">
            <v>9945.9610492035299</v>
          </cell>
          <cell r="F228">
            <v>9635.2995444901244</v>
          </cell>
          <cell r="G228">
            <v>8633.977742427096</v>
          </cell>
          <cell r="H228">
            <v>8475.5169476963001</v>
          </cell>
          <cell r="I228">
            <v>8463.0827451613095</v>
          </cell>
          <cell r="J228">
            <v>8454.1639412240493</v>
          </cell>
          <cell r="K228">
            <v>8455.1548102809011</v>
          </cell>
          <cell r="L228">
            <v>8427.3853069212273</v>
          </cell>
          <cell r="M228">
            <v>8409.5020777489917</v>
          </cell>
          <cell r="N228">
            <v>8083.614989789362</v>
          </cell>
          <cell r="O228">
            <v>7975.5195922231724</v>
          </cell>
          <cell r="P228">
            <v>7947.1999449617679</v>
          </cell>
          <cell r="Q228">
            <v>1147.0852787646452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BZ228">
            <v>100010.92267948711</v>
          </cell>
        </row>
        <row r="229">
          <cell r="A229">
            <v>-93000.709793148897</v>
          </cell>
          <cell r="B229">
            <v>14063.975848496737</v>
          </cell>
          <cell r="C229">
            <v>12053.868003890346</v>
          </cell>
          <cell r="D229">
            <v>10047.098527799193</v>
          </cell>
          <cell r="E229">
            <v>9633.2570918010788</v>
          </cell>
          <cell r="F229">
            <v>9356.4225332859369</v>
          </cell>
          <cell r="G229">
            <v>8464.1746834431196</v>
          </cell>
          <cell r="H229">
            <v>8314.7082722540108</v>
          </cell>
          <cell r="I229">
            <v>8302.2740697190202</v>
          </cell>
          <cell r="J229">
            <v>8293.0827087047383</v>
          </cell>
          <cell r="K229">
            <v>8294.3461348386118</v>
          </cell>
          <cell r="L229">
            <v>8266.3040744019163</v>
          </cell>
          <cell r="M229">
            <v>8248.6934023067024</v>
          </cell>
          <cell r="N229">
            <v>7922.5337572700519</v>
          </cell>
          <cell r="O229">
            <v>7814.7109167808831</v>
          </cell>
          <cell r="P229">
            <v>7786.1187124424578</v>
          </cell>
          <cell r="Q229">
            <v>1066.6809410435005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BZ229">
            <v>93000.709793148897</v>
          </cell>
        </row>
        <row r="230">
          <cell r="A230">
            <v>-100866.99843416318</v>
          </cell>
          <cell r="B230">
            <v>14317.882728785975</v>
          </cell>
          <cell r="C230">
            <v>12451.266691107234</v>
          </cell>
          <cell r="D230">
            <v>10423.433310946304</v>
          </cell>
          <cell r="E230">
            <v>9989.6102797300646</v>
          </cell>
          <cell r="F230">
            <v>9565.1393194668799</v>
          </cell>
          <cell r="G230">
            <v>8654.7138148150407</v>
          </cell>
          <cell r="H230">
            <v>8495.1546406479647</v>
          </cell>
          <cell r="I230">
            <v>8482.7204381129759</v>
          </cell>
          <cell r="J230">
            <v>8473.8349184010567</v>
          </cell>
          <cell r="K230">
            <v>8474.7925032325657</v>
          </cell>
          <cell r="L230">
            <v>8447.0562840982348</v>
          </cell>
          <cell r="M230">
            <v>8429.1397707006581</v>
          </cell>
          <cell r="N230">
            <v>8103.2859669663694</v>
          </cell>
          <cell r="O230">
            <v>7995.1572851748379</v>
          </cell>
          <cell r="P230">
            <v>7966.8709221387753</v>
          </cell>
          <cell r="Q230">
            <v>1156.9041252404779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BZ230">
            <v>100866.99843416318</v>
          </cell>
        </row>
        <row r="231">
          <cell r="A231">
            <v>-96615.900766493709</v>
          </cell>
          <cell r="B231">
            <v>14257.214829343233</v>
          </cell>
          <cell r="C231">
            <v>12282.34471301423</v>
          </cell>
          <cell r="D231">
            <v>10239.868814221114</v>
          </cell>
          <cell r="E231">
            <v>9872.1039009358119</v>
          </cell>
          <cell r="F231">
            <v>9695.3573589895132</v>
          </cell>
          <cell r="G231">
            <v>8551.7427068453107</v>
          </cell>
          <cell r="H231">
            <v>8397.6378610297616</v>
          </cell>
          <cell r="I231">
            <v>8385.2036584947728</v>
          </cell>
          <cell r="J231">
            <v>8376.1528561055329</v>
          </cell>
          <cell r="K231">
            <v>8377.2757236143625</v>
          </cell>
          <cell r="L231">
            <v>8349.374221802711</v>
          </cell>
          <cell r="M231">
            <v>8331.622991082455</v>
          </cell>
          <cell r="N231">
            <v>8005.6039046708465</v>
          </cell>
          <cell r="O231">
            <v>7897.6405055566338</v>
          </cell>
          <cell r="P231">
            <v>7869.1888598432524</v>
          </cell>
          <cell r="Q231">
            <v>1108.1457354313761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BZ231">
            <v>96615.900766493709</v>
          </cell>
        </row>
        <row r="232">
          <cell r="A232">
            <v>-96031.963738897786</v>
          </cell>
          <cell r="B232">
            <v>14180.952176535648</v>
          </cell>
          <cell r="C232">
            <v>12217.268831028381</v>
          </cell>
          <cell r="D232">
            <v>10219.899262810381</v>
          </cell>
          <cell r="E232">
            <v>9763.783894998096</v>
          </cell>
          <cell r="F232">
            <v>9398.2573481417421</v>
          </cell>
          <cell r="G232">
            <v>8537.5984440179964</v>
          </cell>
          <cell r="H232">
            <v>8384.2428127663334</v>
          </cell>
          <cell r="I232">
            <v>8371.8086102313428</v>
          </cell>
          <cell r="J232">
            <v>8362.735104370473</v>
          </cell>
          <cell r="K232">
            <v>8363.8806753509343</v>
          </cell>
          <cell r="L232">
            <v>8335.9564700676492</v>
          </cell>
          <cell r="M232">
            <v>8318.227942819025</v>
          </cell>
          <cell r="N232">
            <v>7992.1861529357857</v>
          </cell>
          <cell r="O232">
            <v>7884.2454572932056</v>
          </cell>
          <cell r="P232">
            <v>7855.7711081081907</v>
          </cell>
          <cell r="Q232">
            <v>1101.4482112996618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BZ232">
            <v>96031.963738897786</v>
          </cell>
        </row>
        <row r="233">
          <cell r="A233">
            <v>-93837.892213527986</v>
          </cell>
          <cell r="B233">
            <v>14148.17682563583</v>
          </cell>
          <cell r="C233">
            <v>12125.579547380918</v>
          </cell>
          <cell r="D233">
            <v>10133.851414658326</v>
          </cell>
          <cell r="E233">
            <v>9764.9987922363398</v>
          </cell>
          <cell r="F233">
            <v>9364.0573831996389</v>
          </cell>
          <cell r="G233">
            <v>8484.453116953322</v>
          </cell>
          <cell r="H233">
            <v>8333.9125672315695</v>
          </cell>
          <cell r="I233">
            <v>8321.4783646965807</v>
          </cell>
          <cell r="J233">
            <v>8312.3195533348025</v>
          </cell>
          <cell r="K233">
            <v>8313.5504298161704</v>
          </cell>
          <cell r="L233">
            <v>8285.5409190319806</v>
          </cell>
          <cell r="M233">
            <v>8267.8976972842629</v>
          </cell>
          <cell r="N233">
            <v>7941.7706019001162</v>
          </cell>
          <cell r="O233">
            <v>7833.9152117584426</v>
          </cell>
          <cell r="P233">
            <v>7805.3555570725221</v>
          </cell>
          <cell r="Q233">
            <v>1076.2830885322805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BZ233">
            <v>93837.892213527986</v>
          </cell>
        </row>
        <row r="234">
          <cell r="A234">
            <v>-100862.59294359134</v>
          </cell>
          <cell r="B234">
            <v>14299.771047552178</v>
          </cell>
          <cell r="C234">
            <v>12413.399343604497</v>
          </cell>
          <cell r="D234">
            <v>10372.289190890795</v>
          </cell>
          <cell r="E234">
            <v>9966.5067065917556</v>
          </cell>
          <cell r="F234">
            <v>9531.2861304847011</v>
          </cell>
          <cell r="G234">
            <v>8654.6071039650924</v>
          </cell>
          <cell r="H234">
            <v>8495.0535822186393</v>
          </cell>
          <cell r="I234">
            <v>8482.6193796836505</v>
          </cell>
          <cell r="J234">
            <v>8473.7336886862577</v>
          </cell>
          <cell r="K234">
            <v>8474.6914448032403</v>
          </cell>
          <cell r="L234">
            <v>8446.9550543834339</v>
          </cell>
          <cell r="M234">
            <v>8429.0387122713328</v>
          </cell>
          <cell r="N234">
            <v>8103.1847372515704</v>
          </cell>
          <cell r="O234">
            <v>7995.0562267455125</v>
          </cell>
          <cell r="P234">
            <v>7966.7696924239763</v>
          </cell>
          <cell r="Q234">
            <v>1156.8535960258152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BZ234">
            <v>100862.59294359134</v>
          </cell>
        </row>
        <row r="235">
          <cell r="A235">
            <v>-88392.969964655567</v>
          </cell>
          <cell r="B235">
            <v>14123.053448924784</v>
          </cell>
          <cell r="C235">
            <v>11955.879677905519</v>
          </cell>
          <cell r="D235">
            <v>9956.6866887981741</v>
          </cell>
          <cell r="E235">
            <v>9565.1713659577508</v>
          </cell>
          <cell r="F235">
            <v>9295.8639410487976</v>
          </cell>
          <cell r="G235">
            <v>8352.5649034597955</v>
          </cell>
          <cell r="H235">
            <v>8209.0104067802349</v>
          </cell>
          <cell r="I235">
            <v>8196.5762042452461</v>
          </cell>
          <cell r="J235">
            <v>8187.2056943064326</v>
          </cell>
          <cell r="K235">
            <v>8188.6482693648368</v>
          </cell>
          <cell r="L235">
            <v>8160.4270600036107</v>
          </cell>
          <cell r="M235">
            <v>8142.9955368329283</v>
          </cell>
          <cell r="N235">
            <v>7816.6567428717453</v>
          </cell>
          <cell r="O235">
            <v>7709.013051307109</v>
          </cell>
          <cell r="P235">
            <v>7680.2416980441512</v>
          </cell>
          <cell r="Q235">
            <v>1013.8320083066134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BZ235">
            <v>88392.969964655567</v>
          </cell>
        </row>
        <row r="236">
          <cell r="A236">
            <v>-99709.858052027354</v>
          </cell>
          <cell r="B236">
            <v>14299.098826372196</v>
          </cell>
          <cell r="C236">
            <v>12339.138199420166</v>
          </cell>
          <cell r="D236">
            <v>10340.778747215239</v>
          </cell>
          <cell r="E236">
            <v>9873.6019899380517</v>
          </cell>
          <cell r="F236">
            <v>9589.6762025070238</v>
          </cell>
          <cell r="G236">
            <v>8626.6852827652547</v>
          </cell>
          <cell r="H236">
            <v>8468.6107659940753</v>
          </cell>
          <cell r="I236">
            <v>8456.1765634590847</v>
          </cell>
          <cell r="J236">
            <v>8447.2460541291093</v>
          </cell>
          <cell r="K236">
            <v>8448.2486285786763</v>
          </cell>
          <cell r="L236">
            <v>8420.4674198262855</v>
          </cell>
          <cell r="M236">
            <v>8402.5958960467669</v>
          </cell>
          <cell r="N236">
            <v>8076.6971026944211</v>
          </cell>
          <cell r="O236">
            <v>7968.6134105209476</v>
          </cell>
          <cell r="P236">
            <v>7940.282057866827</v>
          </cell>
          <cell r="Q236">
            <v>1143.6321879135328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BZ236">
            <v>99709.858052027354</v>
          </cell>
        </row>
        <row r="237">
          <cell r="A237">
            <v>-89040.999594824854</v>
          </cell>
          <cell r="B237">
            <v>14010.158331771272</v>
          </cell>
          <cell r="C237">
            <v>11957.02084138743</v>
          </cell>
          <cell r="D237">
            <v>9888.546594137857</v>
          </cell>
          <cell r="E237">
            <v>9581.0422247531587</v>
          </cell>
          <cell r="F237">
            <v>9339.0831068288717</v>
          </cell>
          <cell r="G237">
            <v>8368.2616326888674</v>
          </cell>
          <cell r="H237">
            <v>8223.875688072616</v>
          </cell>
          <cell r="I237">
            <v>8211.4414855376253</v>
          </cell>
          <cell r="J237">
            <v>8202.0961709908333</v>
          </cell>
          <cell r="K237">
            <v>8203.5135506572151</v>
          </cell>
          <cell r="L237">
            <v>8175.3175366880105</v>
          </cell>
          <cell r="M237">
            <v>8157.8608181253076</v>
          </cell>
          <cell r="N237">
            <v>7831.547219556146</v>
          </cell>
          <cell r="O237">
            <v>7723.8783325994882</v>
          </cell>
          <cell r="P237">
            <v>7695.1321747285519</v>
          </cell>
          <cell r="Q237">
            <v>1021.2646489528031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BZ237">
            <v>89040.999594824854</v>
          </cell>
        </row>
        <row r="238">
          <cell r="A238">
            <v>-87679.328376063757</v>
          </cell>
          <cell r="B238">
            <v>14107.206042618676</v>
          </cell>
          <cell r="C238">
            <v>11866.758457743628</v>
          </cell>
          <cell r="D238">
            <v>9884.6041025555351</v>
          </cell>
          <cell r="E238">
            <v>9339.474758785751</v>
          </cell>
          <cell r="F238">
            <v>9131.7939402211687</v>
          </cell>
          <cell r="G238">
            <v>8335.278905626943</v>
          </cell>
          <cell r="H238">
            <v>8192.6400396512108</v>
          </cell>
          <cell r="I238">
            <v>8180.2058371162211</v>
          </cell>
          <cell r="J238">
            <v>8170.8075807924433</v>
          </cell>
          <cell r="K238">
            <v>8172.2779022358118</v>
          </cell>
          <cell r="L238">
            <v>8144.0289464896205</v>
          </cell>
          <cell r="M238">
            <v>8126.6251697039033</v>
          </cell>
          <cell r="N238">
            <v>7800.258629357756</v>
          </cell>
          <cell r="O238">
            <v>7692.6426841780831</v>
          </cell>
          <cell r="P238">
            <v>7663.8435845301619</v>
          </cell>
          <cell r="Q238">
            <v>1005.6468247421008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BZ238">
            <v>87679.328376063757</v>
          </cell>
        </row>
        <row r="239">
          <cell r="A239">
            <v>-98043.754622798297</v>
          </cell>
          <cell r="B239">
            <v>14263.508715792483</v>
          </cell>
          <cell r="C239">
            <v>12304.168999789334</v>
          </cell>
          <cell r="D239">
            <v>10275.589907359717</v>
          </cell>
          <cell r="E239">
            <v>9874.5192328140001</v>
          </cell>
          <cell r="F239">
            <v>9627.551602759424</v>
          </cell>
          <cell r="G239">
            <v>8586.3285256376457</v>
          </cell>
          <cell r="H239">
            <v>8430.3916862103033</v>
          </cell>
          <cell r="I239">
            <v>8417.9574836753145</v>
          </cell>
          <cell r="J239">
            <v>8408.9621962440087</v>
          </cell>
          <cell r="K239">
            <v>8410.0295487949043</v>
          </cell>
          <cell r="L239">
            <v>8382.1835619411868</v>
          </cell>
          <cell r="M239">
            <v>8364.3768162629967</v>
          </cell>
          <cell r="N239">
            <v>8038.4132448093214</v>
          </cell>
          <cell r="O239">
            <v>7930.3943307371765</v>
          </cell>
          <cell r="P239">
            <v>7901.9981999817273</v>
          </cell>
          <cell r="Q239">
            <v>1124.5226480216472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BZ239">
            <v>98043.754622798297</v>
          </cell>
        </row>
        <row r="240">
          <cell r="A240">
            <v>-91154.147589157408</v>
          </cell>
          <cell r="B240">
            <v>14158.069073547902</v>
          </cell>
          <cell r="C240">
            <v>12098.437112085247</v>
          </cell>
          <cell r="D240">
            <v>10022.065081502231</v>
          </cell>
          <cell r="E240">
            <v>9658.463631889259</v>
          </cell>
          <cell r="F240">
            <v>9290.7868835124191</v>
          </cell>
          <cell r="G240">
            <v>8419.4468105631076</v>
          </cell>
          <cell r="H240">
            <v>8272.3496125442089</v>
          </cell>
          <cell r="I240">
            <v>8259.9154100092182</v>
          </cell>
          <cell r="J240">
            <v>8250.6522546564465</v>
          </cell>
          <cell r="K240">
            <v>8251.9874751288098</v>
          </cell>
          <cell r="L240">
            <v>8223.8736203536246</v>
          </cell>
          <cell r="M240">
            <v>8206.3347425969005</v>
          </cell>
          <cell r="N240">
            <v>7880.1033032217583</v>
          </cell>
          <cell r="O240">
            <v>7772.3522570710811</v>
          </cell>
          <cell r="P240">
            <v>7743.6882583941642</v>
          </cell>
          <cell r="Q240">
            <v>1045.5016111885998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BZ240">
            <v>91154.147589157408</v>
          </cell>
        </row>
        <row r="241">
          <cell r="A241">
            <v>-86371.37672811345</v>
          </cell>
          <cell r="B241">
            <v>14007.671524965437</v>
          </cell>
          <cell r="C241">
            <v>11880.438803117642</v>
          </cell>
          <cell r="D241">
            <v>9910.5246808650591</v>
          </cell>
          <cell r="E241">
            <v>9487.4298969744814</v>
          </cell>
          <cell r="F241">
            <v>9196.3002331656553</v>
          </cell>
          <cell r="G241">
            <v>8303.5973869018944</v>
          </cell>
          <cell r="H241">
            <v>8162.6366752085487</v>
          </cell>
          <cell r="I241">
            <v>8150.2024726735599</v>
          </cell>
          <cell r="J241">
            <v>8140.7533631897095</v>
          </cell>
          <cell r="K241">
            <v>8142.2745377931496</v>
          </cell>
          <cell r="L241">
            <v>8113.9747288868866</v>
          </cell>
          <cell r="M241">
            <v>8096.6218052612412</v>
          </cell>
          <cell r="N241">
            <v>7770.2044117550222</v>
          </cell>
          <cell r="O241">
            <v>7662.6393197354219</v>
          </cell>
          <cell r="P241">
            <v>7633.7893669274281</v>
          </cell>
          <cell r="Q241">
            <v>990.64514252076992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BZ241">
            <v>86371.37672811345</v>
          </cell>
        </row>
        <row r="242">
          <cell r="A242">
            <v>-88116.158142600281</v>
          </cell>
          <cell r="B242">
            <v>14012.128206724858</v>
          </cell>
          <cell r="C242">
            <v>11972.794202116078</v>
          </cell>
          <cell r="D242">
            <v>9994.7374387915679</v>
          </cell>
          <cell r="E242">
            <v>9615.6066920049288</v>
          </cell>
          <cell r="F242">
            <v>9259.7702959006219</v>
          </cell>
          <cell r="G242">
            <v>8345.859901071135</v>
          </cell>
          <cell r="H242">
            <v>8202.6605650317451</v>
          </cell>
          <cell r="I242">
            <v>8190.2263624967554</v>
          </cell>
          <cell r="J242">
            <v>8180.8450901143005</v>
          </cell>
          <cell r="K242">
            <v>8182.2984276163461</v>
          </cell>
          <cell r="L242">
            <v>8154.0664558114786</v>
          </cell>
          <cell r="M242">
            <v>8136.6456950844376</v>
          </cell>
          <cell r="N242">
            <v>7810.2961386796133</v>
          </cell>
          <cell r="O242">
            <v>7702.6632095586183</v>
          </cell>
          <cell r="P242">
            <v>7673.8810938520191</v>
          </cell>
          <cell r="Q242">
            <v>1010.657087432368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BZ242">
            <v>88116.158142600281</v>
          </cell>
        </row>
        <row r="243">
          <cell r="A243">
            <v>-96495.07066493624</v>
          </cell>
          <cell r="B243">
            <v>14232.783310295399</v>
          </cell>
          <cell r="C243">
            <v>12254.231388489579</v>
          </cell>
          <cell r="D243">
            <v>10245.773236273755</v>
          </cell>
          <cell r="E243">
            <v>9810.6741375605634</v>
          </cell>
          <cell r="F243">
            <v>9507.2816037957964</v>
          </cell>
          <cell r="G243">
            <v>8548.8159311261606</v>
          </cell>
          <cell r="H243">
            <v>8394.8661151641136</v>
          </cell>
          <cell r="I243">
            <v>8382.4319126291248</v>
          </cell>
          <cell r="J243">
            <v>8373.3764123655383</v>
          </cell>
          <cell r="K243">
            <v>8374.5039777487145</v>
          </cell>
          <cell r="L243">
            <v>8346.5977780627163</v>
          </cell>
          <cell r="M243">
            <v>8328.851245216807</v>
          </cell>
          <cell r="N243">
            <v>8002.827460930851</v>
          </cell>
          <cell r="O243">
            <v>7894.8687596909867</v>
          </cell>
          <cell r="P243">
            <v>7866.4124161032569</v>
          </cell>
          <cell r="Q243">
            <v>1106.7598624985526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BZ243">
            <v>96495.07066493624</v>
          </cell>
        </row>
        <row r="244">
          <cell r="A244">
            <v>-104001.43409705786</v>
          </cell>
          <cell r="B244">
            <v>14420.183874583265</v>
          </cell>
          <cell r="C244">
            <v>12528.441752998779</v>
          </cell>
          <cell r="D244">
            <v>10340.685150977137</v>
          </cell>
          <cell r="E244">
            <v>10008.197358106276</v>
          </cell>
          <cell r="F244">
            <v>9632.5106868606399</v>
          </cell>
          <cell r="G244">
            <v>8730.6368677062346</v>
          </cell>
          <cell r="H244">
            <v>8567.0560872062379</v>
          </cell>
          <cell r="I244">
            <v>8554.6218846712491</v>
          </cell>
          <cell r="J244">
            <v>8545.8582318179033</v>
          </cell>
          <cell r="K244">
            <v>8546.6939497908388</v>
          </cell>
          <cell r="L244">
            <v>8519.0795975150813</v>
          </cell>
          <cell r="M244">
            <v>8501.0412172589313</v>
          </cell>
          <cell r="N244">
            <v>8175.309280383216</v>
          </cell>
          <cell r="O244">
            <v>8067.0587317331119</v>
          </cell>
          <cell r="P244">
            <v>8038.8942355556219</v>
          </cell>
          <cell r="Q244">
            <v>1192.8548485196147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BZ244">
            <v>104001.43409705786</v>
          </cell>
        </row>
        <row r="245">
          <cell r="A245">
            <v>-91374.399299041557</v>
          </cell>
          <cell r="B245">
            <v>14157.485806959314</v>
          </cell>
          <cell r="C245">
            <v>12043.013613625895</v>
          </cell>
          <cell r="D245">
            <v>9990.252487037651</v>
          </cell>
          <cell r="E245">
            <v>9668.2157142348915</v>
          </cell>
          <cell r="F245">
            <v>9329.3866106701644</v>
          </cell>
          <cell r="G245">
            <v>8424.7818003403318</v>
          </cell>
          <cell r="H245">
            <v>8277.4020105675827</v>
          </cell>
          <cell r="I245">
            <v>8264.9678080325939</v>
          </cell>
          <cell r="J245">
            <v>8255.7132160663004</v>
          </cell>
          <cell r="K245">
            <v>8257.0398731521836</v>
          </cell>
          <cell r="L245">
            <v>8228.9345817634785</v>
          </cell>
          <cell r="M245">
            <v>8211.3871406202761</v>
          </cell>
          <cell r="N245">
            <v>7885.1642646316132</v>
          </cell>
          <cell r="O245">
            <v>7777.4046550944558</v>
          </cell>
          <cell r="P245">
            <v>7748.749219804019</v>
          </cell>
          <cell r="Q245">
            <v>1048.0278102002869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BZ245">
            <v>91374.399299041557</v>
          </cell>
        </row>
        <row r="246">
          <cell r="A246">
            <v>-91306.90399555811</v>
          </cell>
          <cell r="B246">
            <v>14150.438807943729</v>
          </cell>
          <cell r="C246">
            <v>12028.1943921612</v>
          </cell>
          <cell r="D246">
            <v>10007.563690695601</v>
          </cell>
          <cell r="E246">
            <v>9568.8734386110154</v>
          </cell>
          <cell r="F246">
            <v>9394.6909775813347</v>
          </cell>
          <cell r="G246">
            <v>8423.1469129004836</v>
          </cell>
          <cell r="H246">
            <v>8275.8537223019157</v>
          </cell>
          <cell r="I246">
            <v>8263.4195197669251</v>
          </cell>
          <cell r="J246">
            <v>8254.1623035832345</v>
          </cell>
          <cell r="K246">
            <v>8255.4915848865166</v>
          </cell>
          <cell r="L246">
            <v>8227.3836692804107</v>
          </cell>
          <cell r="M246">
            <v>8209.8388523546091</v>
          </cell>
          <cell r="N246">
            <v>7883.6133521485472</v>
          </cell>
          <cell r="O246">
            <v>7775.8563668287879</v>
          </cell>
          <cell r="P246">
            <v>7747.1983073209522</v>
          </cell>
          <cell r="Q246">
            <v>1047.2536660674532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BZ246">
            <v>91306.90399555811</v>
          </cell>
        </row>
        <row r="247">
          <cell r="A247">
            <v>-91709.212767635108</v>
          </cell>
          <cell r="B247">
            <v>14154.643745389261</v>
          </cell>
          <cell r="C247">
            <v>11978.915548240329</v>
          </cell>
          <cell r="D247">
            <v>9957.8759882680661</v>
          </cell>
          <cell r="E247">
            <v>9698.5690402375531</v>
          </cell>
          <cell r="F247">
            <v>9374.8089536401003</v>
          </cell>
          <cell r="G247">
            <v>8432.891732531838</v>
          </cell>
          <cell r="H247">
            <v>8285.0823636863443</v>
          </cell>
          <cell r="I247">
            <v>8272.6481611513555</v>
          </cell>
          <cell r="J247">
            <v>8263.4065867327208</v>
          </cell>
          <cell r="K247">
            <v>8264.7202262709452</v>
          </cell>
          <cell r="L247">
            <v>8236.6279524298989</v>
          </cell>
          <cell r="M247">
            <v>8219.0674937390377</v>
          </cell>
          <cell r="N247">
            <v>7892.8576352980335</v>
          </cell>
          <cell r="O247">
            <v>7785.0850082132174</v>
          </cell>
          <cell r="P247">
            <v>7756.4425904704394</v>
          </cell>
          <cell r="Q247">
            <v>1051.8679867596675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BZ247">
            <v>91709.212767635108</v>
          </cell>
        </row>
        <row r="248">
          <cell r="A248">
            <v>-92188.161435596718</v>
          </cell>
          <cell r="B248">
            <v>14066.196104266512</v>
          </cell>
          <cell r="C248">
            <v>12092.058107013594</v>
          </cell>
          <cell r="D248">
            <v>10068.664279791268</v>
          </cell>
          <cell r="E248">
            <v>9636.0699374872111</v>
          </cell>
          <cell r="F248">
            <v>9380.6004676768243</v>
          </cell>
          <cell r="G248">
            <v>8444.4929421148845</v>
          </cell>
          <cell r="H248">
            <v>8296.0690629704495</v>
          </cell>
          <cell r="I248">
            <v>8283.6348604354589</v>
          </cell>
          <cell r="J248">
            <v>8274.4119075410363</v>
          </cell>
          <cell r="K248">
            <v>8275.7069255550505</v>
          </cell>
          <cell r="L248">
            <v>8247.6332732382143</v>
          </cell>
          <cell r="M248">
            <v>8230.0541930231411</v>
          </cell>
          <cell r="N248">
            <v>7903.862956106349</v>
          </cell>
          <cell r="O248">
            <v>7796.0717074973218</v>
          </cell>
          <cell r="P248">
            <v>7767.4479112787549</v>
          </cell>
          <cell r="Q248">
            <v>1057.3613364017199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BZ248">
            <v>92188.161435596718</v>
          </cell>
        </row>
        <row r="249">
          <cell r="A249">
            <v>-93539.593336693753</v>
          </cell>
          <cell r="B249">
            <v>14225.494159447378</v>
          </cell>
          <cell r="C249">
            <v>12058.371521623489</v>
          </cell>
          <cell r="D249">
            <v>10021.709935782827</v>
          </cell>
          <cell r="E249">
            <v>9698.0629891936587</v>
          </cell>
          <cell r="F249">
            <v>9354.5237404472791</v>
          </cell>
          <cell r="G249">
            <v>8477.2276499669133</v>
          </cell>
          <cell r="H249">
            <v>8327.0698296360933</v>
          </cell>
          <cell r="I249">
            <v>8314.6356271011045</v>
          </cell>
          <cell r="J249">
            <v>8305.4652178789966</v>
          </cell>
          <cell r="K249">
            <v>8306.7076922206943</v>
          </cell>
          <cell r="L249">
            <v>8278.6865835761728</v>
          </cell>
          <cell r="M249">
            <v>8261.0549596887868</v>
          </cell>
          <cell r="N249">
            <v>7934.9162664443083</v>
          </cell>
          <cell r="O249">
            <v>7827.0724741629674</v>
          </cell>
          <cell r="P249">
            <v>7798.5012216167142</v>
          </cell>
          <cell r="Q249">
            <v>1072.8617197345425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BZ249">
            <v>93539.593336693753</v>
          </cell>
        </row>
        <row r="250">
          <cell r="A250">
            <v>-89576.906283868899</v>
          </cell>
          <cell r="B250">
            <v>14050.911182687025</v>
          </cell>
          <cell r="C250">
            <v>11990.04105736426</v>
          </cell>
          <cell r="D250">
            <v>10002.788557603271</v>
          </cell>
          <cell r="E250">
            <v>9595.9471449965422</v>
          </cell>
          <cell r="F250">
            <v>9278.7088068493431</v>
          </cell>
          <cell r="G250">
            <v>8381.2424931284968</v>
          </cell>
          <cell r="H250">
            <v>8236.1689587939345</v>
          </cell>
          <cell r="I250">
            <v>8223.7347562589457</v>
          </cell>
          <cell r="J250">
            <v>8214.410277764222</v>
          </cell>
          <cell r="K250">
            <v>8215.8068213785355</v>
          </cell>
          <cell r="L250">
            <v>8187.6316434614</v>
          </cell>
          <cell r="M250">
            <v>8170.154088846627</v>
          </cell>
          <cell r="N250">
            <v>7843.8613263295347</v>
          </cell>
          <cell r="O250">
            <v>7736.1716033208068</v>
          </cell>
          <cell r="P250">
            <v>7707.4462815019406</v>
          </cell>
          <cell r="Q250">
            <v>1027.4112843134626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BZ250">
            <v>89576.906283868899</v>
          </cell>
        </row>
        <row r="251">
          <cell r="A251">
            <v>-102848.25394115795</v>
          </cell>
          <cell r="B251">
            <v>14312.015460079374</v>
          </cell>
          <cell r="C251">
            <v>12551.614945775134</v>
          </cell>
          <cell r="D251">
            <v>10367.028299380196</v>
          </cell>
          <cell r="E251">
            <v>9979.3528956986593</v>
          </cell>
          <cell r="F251">
            <v>9643.2345673889522</v>
          </cell>
          <cell r="G251">
            <v>8702.7042612067908</v>
          </cell>
          <cell r="H251">
            <v>8540.6030569740196</v>
          </cell>
          <cell r="I251">
            <v>8528.1688544390308</v>
          </cell>
          <cell r="J251">
            <v>8519.360365941222</v>
          </cell>
          <cell r="K251">
            <v>8520.2409195586206</v>
          </cell>
          <cell r="L251">
            <v>8492.5817316384</v>
          </cell>
          <cell r="M251">
            <v>8474.5881870267112</v>
          </cell>
          <cell r="N251">
            <v>8148.8114145065356</v>
          </cell>
          <cell r="O251">
            <v>8040.6057015008919</v>
          </cell>
          <cell r="P251">
            <v>8012.3963696789415</v>
          </cell>
          <cell r="Q251">
            <v>1179.6283334035052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BZ251">
            <v>102848.25394115795</v>
          </cell>
        </row>
        <row r="252">
          <cell r="A252">
            <v>-93916.736898690811</v>
          </cell>
          <cell r="B252">
            <v>14149.531941835548</v>
          </cell>
          <cell r="C252">
            <v>12108.888221149016</v>
          </cell>
          <cell r="D252">
            <v>10135.747685596021</v>
          </cell>
          <cell r="E252">
            <v>9726.1948425886312</v>
          </cell>
          <cell r="F252">
            <v>9439.7353566398833</v>
          </cell>
          <cell r="G252">
            <v>8486.3629118400604</v>
          </cell>
          <cell r="H252">
            <v>8335.7212012334567</v>
          </cell>
          <cell r="I252">
            <v>8323.2869986984679</v>
          </cell>
          <cell r="J252">
            <v>8314.1312528180497</v>
          </cell>
          <cell r="K252">
            <v>8315.3590638180576</v>
          </cell>
          <cell r="L252">
            <v>8287.3526185152259</v>
          </cell>
          <cell r="M252">
            <v>8269.7063312861501</v>
          </cell>
          <cell r="N252">
            <v>7943.5823013833615</v>
          </cell>
          <cell r="O252">
            <v>7835.7238457603298</v>
          </cell>
          <cell r="P252">
            <v>7807.1672565557674</v>
          </cell>
          <cell r="Q252">
            <v>1077.1874055332239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BZ252">
            <v>93916.736898690811</v>
          </cell>
        </row>
        <row r="253">
          <cell r="A253">
            <v>-96475.223244379857</v>
          </cell>
          <cell r="B253">
            <v>14279.391207842189</v>
          </cell>
          <cell r="C253">
            <v>12280.190629194123</v>
          </cell>
          <cell r="D253">
            <v>10223.396794238268</v>
          </cell>
          <cell r="E253">
            <v>9778.3280167427256</v>
          </cell>
          <cell r="F253">
            <v>9461.7163544865944</v>
          </cell>
          <cell r="G253">
            <v>8548.3351821420638</v>
          </cell>
          <cell r="H253">
            <v>8394.4108312144872</v>
          </cell>
          <cell r="I253">
            <v>8381.9766286794984</v>
          </cell>
          <cell r="J253">
            <v>8372.9203567482</v>
          </cell>
          <cell r="K253">
            <v>8374.0486937990881</v>
          </cell>
          <cell r="L253">
            <v>8346.141722445378</v>
          </cell>
          <cell r="M253">
            <v>8328.3959612671806</v>
          </cell>
          <cell r="N253">
            <v>8002.3714053135127</v>
          </cell>
          <cell r="O253">
            <v>7894.4134757413603</v>
          </cell>
          <cell r="P253">
            <v>7865.9563604859186</v>
          </cell>
          <cell r="Q253">
            <v>1106.5322205237392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BZ253">
            <v>96475.223244379857</v>
          </cell>
        </row>
        <row r="254">
          <cell r="A254">
            <v>-90832.294793693494</v>
          </cell>
          <cell r="B254">
            <v>14089.655057837906</v>
          </cell>
          <cell r="C254">
            <v>11976.59463258253</v>
          </cell>
          <cell r="D254">
            <v>10007.756918798636</v>
          </cell>
          <cell r="E254">
            <v>9494.4255748293035</v>
          </cell>
          <cell r="F254">
            <v>9411.2882365022324</v>
          </cell>
          <cell r="G254">
            <v>8411.6508149067104</v>
          </cell>
          <cell r="H254">
            <v>8264.9665668985035</v>
          </cell>
          <cell r="I254">
            <v>8252.5323643635129</v>
          </cell>
          <cell r="J254">
            <v>8243.2566953740534</v>
          </cell>
          <cell r="K254">
            <v>8244.6044294831045</v>
          </cell>
          <cell r="L254">
            <v>8216.4780610712296</v>
          </cell>
          <cell r="M254">
            <v>8198.9516969511951</v>
          </cell>
          <cell r="N254">
            <v>7872.7077439393652</v>
          </cell>
          <cell r="O254">
            <v>7764.9692114253758</v>
          </cell>
          <cell r="P254">
            <v>7736.2926991117711</v>
          </cell>
          <cell r="Q254">
            <v>1041.8100883657469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BZ254">
            <v>90832.294793693494</v>
          </cell>
        </row>
        <row r="255">
          <cell r="A255">
            <v>-94081.897774442041</v>
          </cell>
          <cell r="B255">
            <v>14142.907232283198</v>
          </cell>
          <cell r="C255">
            <v>12231.067000813006</v>
          </cell>
          <cell r="D255">
            <v>10070.44112466745</v>
          </cell>
          <cell r="E255">
            <v>9510.5063844407468</v>
          </cell>
          <cell r="F255">
            <v>9332.2967811616745</v>
          </cell>
          <cell r="G255">
            <v>8490.3634782111167</v>
          </cell>
          <cell r="H255">
            <v>8339.5098595944892</v>
          </cell>
          <cell r="I255">
            <v>8327.0756570595004</v>
          </cell>
          <cell r="J255">
            <v>8317.9263326339315</v>
          </cell>
          <cell r="K255">
            <v>8319.1477221790901</v>
          </cell>
          <cell r="L255">
            <v>8291.1476983311077</v>
          </cell>
          <cell r="M255">
            <v>8273.4949896471826</v>
          </cell>
          <cell r="N255">
            <v>7947.3773811992442</v>
          </cell>
          <cell r="O255">
            <v>7839.5125041213623</v>
          </cell>
          <cell r="P255">
            <v>7810.9623363716501</v>
          </cell>
          <cell r="Q255">
            <v>1079.0817347137404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BZ255">
            <v>94081.897774442041</v>
          </cell>
        </row>
        <row r="256">
          <cell r="A256">
            <v>-98642.36452828272</v>
          </cell>
          <cell r="B256">
            <v>14267.138042968847</v>
          </cell>
          <cell r="C256">
            <v>12328.06462777504</v>
          </cell>
          <cell r="D256">
            <v>10313.606187746294</v>
          </cell>
          <cell r="E256">
            <v>9817.2443659643868</v>
          </cell>
          <cell r="F256">
            <v>9567.0038776640813</v>
          </cell>
          <cell r="G256">
            <v>8600.8281984346668</v>
          </cell>
          <cell r="H256">
            <v>8444.1233185541914</v>
          </cell>
          <cell r="I256">
            <v>8431.6891160192026</v>
          </cell>
          <cell r="J256">
            <v>8422.7171025410225</v>
          </cell>
          <cell r="K256">
            <v>8423.7611811387924</v>
          </cell>
          <cell r="L256">
            <v>8395.9384682382006</v>
          </cell>
          <cell r="M256">
            <v>8378.1084486068848</v>
          </cell>
          <cell r="N256">
            <v>8052.1681511063352</v>
          </cell>
          <cell r="O256">
            <v>7944.1259630810646</v>
          </cell>
          <cell r="P256">
            <v>7915.7531062787411</v>
          </cell>
          <cell r="Q256">
            <v>1131.3884641935915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BZ256">
            <v>98642.36452828272</v>
          </cell>
        </row>
        <row r="257">
          <cell r="A257">
            <v>-91732.204632438821</v>
          </cell>
          <cell r="B257">
            <v>14127.266192924544</v>
          </cell>
          <cell r="C257">
            <v>12016.301893786789</v>
          </cell>
          <cell r="D257">
            <v>10006.46443696138</v>
          </cell>
          <cell r="E257">
            <v>9692.3221810385912</v>
          </cell>
          <cell r="F257">
            <v>9343.0527947101327</v>
          </cell>
          <cell r="G257">
            <v>8433.4486469991607</v>
          </cell>
          <cell r="H257">
            <v>8285.609778671449</v>
          </cell>
          <cell r="I257">
            <v>8273.1755761364602</v>
          </cell>
          <cell r="J257">
            <v>8263.9348956415306</v>
          </cell>
          <cell r="K257">
            <v>8265.24764125605</v>
          </cell>
          <cell r="L257">
            <v>8237.1562613387068</v>
          </cell>
          <cell r="M257">
            <v>8219.5949087241424</v>
          </cell>
          <cell r="N257">
            <v>7893.3859442068424</v>
          </cell>
          <cell r="O257">
            <v>7785.6124231983222</v>
          </cell>
          <cell r="P257">
            <v>7756.9708993792483</v>
          </cell>
          <cell r="Q257">
            <v>1052.1316942522203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BZ257">
            <v>91732.204632438821</v>
          </cell>
        </row>
        <row r="258">
          <cell r="A258">
            <v>-100466.10239554482</v>
          </cell>
          <cell r="B258">
            <v>14256.348417541845</v>
          </cell>
          <cell r="C258">
            <v>12398.765327170313</v>
          </cell>
          <cell r="D258">
            <v>10313.770078885866</v>
          </cell>
          <cell r="E258">
            <v>9888.5485174964342</v>
          </cell>
          <cell r="F258">
            <v>9577.7121488258654</v>
          </cell>
          <cell r="G258">
            <v>8645.0032147525781</v>
          </cell>
          <cell r="H258">
            <v>8485.9584062388894</v>
          </cell>
          <cell r="I258">
            <v>8473.5242037039006</v>
          </cell>
          <cell r="J258">
            <v>8464.6230971540008</v>
          </cell>
          <cell r="K258">
            <v>8465.5962688234904</v>
          </cell>
          <cell r="L258">
            <v>8437.8444628511788</v>
          </cell>
          <cell r="M258">
            <v>8419.9435362915829</v>
          </cell>
          <cell r="N258">
            <v>8094.0741457193135</v>
          </cell>
          <cell r="O258">
            <v>7985.9610507657635</v>
          </cell>
          <cell r="P258">
            <v>7957.6591008917185</v>
          </cell>
          <cell r="Q258">
            <v>1152.3060080359407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BZ258">
            <v>100466.10239554482</v>
          </cell>
        </row>
        <row r="259">
          <cell r="A259">
            <v>-100159.61280112136</v>
          </cell>
          <cell r="B259">
            <v>14227.844408835144</v>
          </cell>
          <cell r="C259">
            <v>12356.727798381182</v>
          </cell>
          <cell r="D259">
            <v>10557.585578613491</v>
          </cell>
          <cell r="E259">
            <v>10008.060564309822</v>
          </cell>
          <cell r="F259">
            <v>9603.8182022460605</v>
          </cell>
          <cell r="G259">
            <v>8637.5793502389497</v>
          </cell>
          <cell r="H259">
            <v>8478.9277801344924</v>
          </cell>
          <cell r="I259">
            <v>8466.4935775995018</v>
          </cell>
          <cell r="J259">
            <v>8457.5805547341715</v>
          </cell>
          <cell r="K259">
            <v>8458.5656427190934</v>
          </cell>
          <cell r="L259">
            <v>8430.8019204313478</v>
          </cell>
          <cell r="M259">
            <v>8412.912910187184</v>
          </cell>
          <cell r="N259">
            <v>8087.0316032994833</v>
          </cell>
          <cell r="O259">
            <v>7978.9304246613647</v>
          </cell>
          <cell r="P259">
            <v>7950.6165584718892</v>
          </cell>
          <cell r="Q259">
            <v>1148.7906949837416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BZ259">
            <v>100159.61280112136</v>
          </cell>
        </row>
        <row r="260">
          <cell r="A260">
            <v>-103702.48620862258</v>
          </cell>
          <cell r="B260">
            <v>14289.928542420221</v>
          </cell>
          <cell r="C260">
            <v>12544.024029761487</v>
          </cell>
          <cell r="D260">
            <v>10540.489670147515</v>
          </cell>
          <cell r="E260">
            <v>9988.9042889647608</v>
          </cell>
          <cell r="F260">
            <v>9686.2955467493193</v>
          </cell>
          <cell r="G260">
            <v>8723.3956802050634</v>
          </cell>
          <cell r="H260">
            <v>8560.1984618038441</v>
          </cell>
          <cell r="I260">
            <v>8547.7642592688535</v>
          </cell>
          <cell r="J260">
            <v>8538.9889833216057</v>
          </cell>
          <cell r="K260">
            <v>8539.8363243884451</v>
          </cell>
          <cell r="L260">
            <v>8512.2103490187837</v>
          </cell>
          <cell r="M260">
            <v>8494.1835918565375</v>
          </cell>
          <cell r="N260">
            <v>8168.4400318869193</v>
          </cell>
          <cell r="O260">
            <v>8060.2011063307164</v>
          </cell>
          <cell r="P260">
            <v>8032.0249870593252</v>
          </cell>
          <cell r="Q260">
            <v>1189.4260358184174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BZ260">
            <v>103702.48620862258</v>
          </cell>
        </row>
        <row r="261">
          <cell r="A261">
            <v>-85753.459897066219</v>
          </cell>
          <cell r="B261">
            <v>13958.084624650139</v>
          </cell>
          <cell r="C261">
            <v>11847.6242546094</v>
          </cell>
          <cell r="D261">
            <v>9887.1867393662687</v>
          </cell>
          <cell r="E261">
            <v>9447.5405699907187</v>
          </cell>
          <cell r="F261">
            <v>9154.3017501704762</v>
          </cell>
          <cell r="G261">
            <v>8288.63005712023</v>
          </cell>
          <cell r="H261">
            <v>8148.4621574377907</v>
          </cell>
          <cell r="I261">
            <v>8136.027954902801</v>
          </cell>
          <cell r="J261">
            <v>8126.5548208125592</v>
          </cell>
          <cell r="K261">
            <v>8128.1000200223907</v>
          </cell>
          <cell r="L261">
            <v>8099.7761865097364</v>
          </cell>
          <cell r="M261">
            <v>8082.4472874904823</v>
          </cell>
          <cell r="N261">
            <v>7756.0058693778719</v>
          </cell>
          <cell r="O261">
            <v>7648.4648019646629</v>
          </cell>
          <cell r="P261">
            <v>7619.5908245502778</v>
          </cell>
          <cell r="Q261">
            <v>983.55788363539057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BZ261">
            <v>85753.459897066219</v>
          </cell>
        </row>
        <row r="262">
          <cell r="A262">
            <v>-92764.623283867084</v>
          </cell>
          <cell r="B262">
            <v>14209.673210377172</v>
          </cell>
          <cell r="C262">
            <v>12062.800273046192</v>
          </cell>
          <cell r="D262">
            <v>10134.75781634872</v>
          </cell>
          <cell r="E262">
            <v>9619.2000422975652</v>
          </cell>
          <cell r="F262">
            <v>9321.9120114003381</v>
          </cell>
          <cell r="G262">
            <v>8458.4561393545337</v>
          </cell>
          <cell r="H262">
            <v>8309.2926366002921</v>
          </cell>
          <cell r="I262">
            <v>8296.8584340653033</v>
          </cell>
          <cell r="J262">
            <v>8287.6578940075415</v>
          </cell>
          <cell r="K262">
            <v>8288.9304991848931</v>
          </cell>
          <cell r="L262">
            <v>8260.8792597047177</v>
          </cell>
          <cell r="M262">
            <v>8243.2777666529855</v>
          </cell>
          <cell r="N262">
            <v>7917.1089425728533</v>
          </cell>
          <cell r="O262">
            <v>7809.2952811271653</v>
          </cell>
          <cell r="P262">
            <v>7780.6938977452592</v>
          </cell>
          <cell r="Q262">
            <v>1063.9731232166419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BZ262">
            <v>92764.623283867084</v>
          </cell>
        </row>
        <row r="263">
          <cell r="A263">
            <v>-90804.926503535797</v>
          </cell>
          <cell r="B263">
            <v>14016.43024708295</v>
          </cell>
          <cell r="C263">
            <v>11921.51140331599</v>
          </cell>
          <cell r="D263">
            <v>10051.618358935782</v>
          </cell>
          <cell r="E263">
            <v>9631.2104468946</v>
          </cell>
          <cell r="F263">
            <v>9277.4332052263962</v>
          </cell>
          <cell r="G263">
            <v>8410.9878936141213</v>
          </cell>
          <cell r="H263">
            <v>8264.3387602169169</v>
          </cell>
          <cell r="I263">
            <v>8251.9045576819281</v>
          </cell>
          <cell r="J263">
            <v>8242.6278246133461</v>
          </cell>
          <cell r="K263">
            <v>8243.9766228015178</v>
          </cell>
          <cell r="L263">
            <v>8215.8491903105241</v>
          </cell>
          <cell r="M263">
            <v>8198.3238902696103</v>
          </cell>
          <cell r="N263">
            <v>7872.0788731786588</v>
          </cell>
          <cell r="O263">
            <v>7764.34140474379</v>
          </cell>
          <cell r="P263">
            <v>7735.6638283510647</v>
          </cell>
          <cell r="Q263">
            <v>1041.496185024954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BZ263">
            <v>90804.926503535797</v>
          </cell>
        </row>
        <row r="264">
          <cell r="A264">
            <v>-87432.92880681013</v>
          </cell>
          <cell r="B264">
            <v>14083.357755881407</v>
          </cell>
          <cell r="C264">
            <v>11905.069125822658</v>
          </cell>
          <cell r="D264">
            <v>9831.5134769750857</v>
          </cell>
          <cell r="E264">
            <v>9659.9880642853095</v>
          </cell>
          <cell r="F264">
            <v>9287.8440046370197</v>
          </cell>
          <cell r="G264">
            <v>8329.3105561245848</v>
          </cell>
          <cell r="H264">
            <v>8186.9878306521878</v>
          </cell>
          <cell r="I264">
            <v>8174.5536281171981</v>
          </cell>
          <cell r="J264">
            <v>8165.1457917781681</v>
          </cell>
          <cell r="K264">
            <v>8166.6256932367887</v>
          </cell>
          <cell r="L264">
            <v>8138.3671574753453</v>
          </cell>
          <cell r="M264">
            <v>8120.9729607048803</v>
          </cell>
          <cell r="N264">
            <v>7794.5968403434808</v>
          </cell>
          <cell r="O264">
            <v>7686.99047517906</v>
          </cell>
          <cell r="P264">
            <v>7658.1817955158867</v>
          </cell>
          <cell r="Q264">
            <v>1002.8207202425892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BZ264">
            <v>87432.92880681013</v>
          </cell>
        </row>
        <row r="265">
          <cell r="A265">
            <v>-86821.749317926238</v>
          </cell>
          <cell r="B265">
            <v>14000.538529263167</v>
          </cell>
          <cell r="C265">
            <v>11784.660779542124</v>
          </cell>
          <cell r="D265">
            <v>9887.0012319453854</v>
          </cell>
          <cell r="E265">
            <v>9499.2866916577186</v>
          </cell>
          <cell r="F265">
            <v>9289.3236710834317</v>
          </cell>
          <cell r="G265">
            <v>8314.506419861762</v>
          </cell>
          <cell r="H265">
            <v>8172.9678621207822</v>
          </cell>
          <cell r="I265">
            <v>8160.5336595857934</v>
          </cell>
          <cell r="J265">
            <v>8151.102060588235</v>
          </cell>
          <cell r="K265">
            <v>8152.6057247053832</v>
          </cell>
          <cell r="L265">
            <v>8124.3234262854121</v>
          </cell>
          <cell r="M265">
            <v>8106.9529921734756</v>
          </cell>
          <cell r="N265">
            <v>7780.5531091535468</v>
          </cell>
          <cell r="O265">
            <v>7672.9705066476554</v>
          </cell>
          <cell r="P265">
            <v>7644.1380643259527</v>
          </cell>
          <cell r="Q265">
            <v>995.8107359768868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BZ265">
            <v>86821.749317926238</v>
          </cell>
        </row>
        <row r="266">
          <cell r="A266">
            <v>-96311.649933909837</v>
          </cell>
          <cell r="B266">
            <v>14191.363856812361</v>
          </cell>
          <cell r="C266">
            <v>12232.667787174421</v>
          </cell>
          <cell r="D266">
            <v>10121.252834709836</v>
          </cell>
          <cell r="E266">
            <v>9843.562916115603</v>
          </cell>
          <cell r="F266">
            <v>9587.0563557325258</v>
          </cell>
          <cell r="G266">
            <v>8544.3730701582645</v>
          </cell>
          <cell r="H266">
            <v>8390.6585903309533</v>
          </cell>
          <cell r="I266">
            <v>8378.2243877959645</v>
          </cell>
          <cell r="J266">
            <v>8369.1617561343555</v>
          </cell>
          <cell r="K266">
            <v>8370.2964529155543</v>
          </cell>
          <cell r="L266">
            <v>8342.3831218315318</v>
          </cell>
          <cell r="M266">
            <v>8324.6437203836467</v>
          </cell>
          <cell r="N266">
            <v>7998.6128046996673</v>
          </cell>
          <cell r="O266">
            <v>7890.6612348578255</v>
          </cell>
          <cell r="P266">
            <v>7862.1977598720732</v>
          </cell>
          <cell r="Q266">
            <v>1104.656100081972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BZ266">
            <v>96311.649933909837</v>
          </cell>
        </row>
        <row r="267">
          <cell r="A267">
            <v>-87162.727687499835</v>
          </cell>
          <cell r="B267">
            <v>13990.179172107128</v>
          </cell>
          <cell r="C267">
            <v>11958.170724643562</v>
          </cell>
          <cell r="D267">
            <v>9757.4311254865825</v>
          </cell>
          <cell r="E267">
            <v>9614.0173139477301</v>
          </cell>
          <cell r="F267">
            <v>9348.6116598886783</v>
          </cell>
          <cell r="G267">
            <v>8322.7656797643831</v>
          </cell>
          <cell r="H267">
            <v>8180.7896331361053</v>
          </cell>
          <cell r="I267">
            <v>8168.3554306011156</v>
          </cell>
          <cell r="J267">
            <v>8158.9370888425665</v>
          </cell>
          <cell r="K267">
            <v>8160.4274957207062</v>
          </cell>
          <cell r="L267">
            <v>8132.1584545397436</v>
          </cell>
          <cell r="M267">
            <v>8114.7747631887978</v>
          </cell>
          <cell r="N267">
            <v>7788.3881374078792</v>
          </cell>
          <cell r="O267">
            <v>7680.7922776629784</v>
          </cell>
          <cell r="P267">
            <v>7651.9730925802851</v>
          </cell>
          <cell r="Q267">
            <v>999.72162148454811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BZ267">
            <v>87162.727687499835</v>
          </cell>
        </row>
        <row r="268">
          <cell r="A268">
            <v>-88243.882665365891</v>
          </cell>
          <cell r="B268">
            <v>14080.023005868528</v>
          </cell>
          <cell r="C268">
            <v>11943.447640277143</v>
          </cell>
          <cell r="D268">
            <v>9935.5885598378482</v>
          </cell>
          <cell r="E268">
            <v>9623.2712730834501</v>
          </cell>
          <cell r="F268">
            <v>9252.7304905752189</v>
          </cell>
          <cell r="G268">
            <v>8348.9536751154483</v>
          </cell>
          <cell r="H268">
            <v>8205.5904634043709</v>
          </cell>
          <cell r="I268">
            <v>8193.1562608693803</v>
          </cell>
          <cell r="J268">
            <v>8183.7799544163709</v>
          </cell>
          <cell r="K268">
            <v>8185.2283259889709</v>
          </cell>
          <cell r="L268">
            <v>8157.001320113548</v>
          </cell>
          <cell r="M268">
            <v>8139.5755934570625</v>
          </cell>
          <cell r="N268">
            <v>7813.2310029816836</v>
          </cell>
          <cell r="O268">
            <v>7705.5931079312431</v>
          </cell>
          <cell r="P268">
            <v>7676.8159581540895</v>
          </cell>
          <cell r="Q268">
            <v>1012.1220366186806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BZ268">
            <v>88243.882665365891</v>
          </cell>
        </row>
        <row r="269">
          <cell r="A269">
            <v>-89389.969859686666</v>
          </cell>
          <cell r="B269">
            <v>14114.437653875506</v>
          </cell>
          <cell r="C269">
            <v>12064.265433254706</v>
          </cell>
          <cell r="D269">
            <v>10010.536589857478</v>
          </cell>
          <cell r="E269">
            <v>9526.312557999503</v>
          </cell>
          <cell r="F269">
            <v>9329.9622421271124</v>
          </cell>
          <cell r="G269">
            <v>8376.7144741972133</v>
          </cell>
          <cell r="H269">
            <v>8231.8807867723335</v>
          </cell>
          <cell r="I269">
            <v>8219.4465842373429</v>
          </cell>
          <cell r="J269">
            <v>8210.1148376544479</v>
          </cell>
          <cell r="K269">
            <v>8211.5186493569345</v>
          </cell>
          <cell r="L269">
            <v>8183.336203351626</v>
          </cell>
          <cell r="M269">
            <v>8165.865916825026</v>
          </cell>
          <cell r="N269">
            <v>7839.5658862197615</v>
          </cell>
          <cell r="O269">
            <v>7731.8834312992058</v>
          </cell>
          <cell r="P269">
            <v>7703.1508413921674</v>
          </cell>
          <cell r="Q269">
            <v>1025.2671983026621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BZ269">
            <v>89389.969859686666</v>
          </cell>
        </row>
        <row r="270">
          <cell r="A270">
            <v>-92684.451272405888</v>
          </cell>
          <cell r="B270">
            <v>14154.053782554116</v>
          </cell>
          <cell r="C270">
            <v>12077.692118090064</v>
          </cell>
          <cell r="D270">
            <v>10037.220350589199</v>
          </cell>
          <cell r="E270">
            <v>9592.9973988282509</v>
          </cell>
          <cell r="F270">
            <v>9380.8775813187494</v>
          </cell>
          <cell r="G270">
            <v>8456.5141936516375</v>
          </cell>
          <cell r="H270">
            <v>8307.4535547949818</v>
          </cell>
          <cell r="I270">
            <v>8295.019352259993</v>
          </cell>
          <cell r="J270">
            <v>8285.8156951144247</v>
          </cell>
          <cell r="K270">
            <v>8287.0914173795827</v>
          </cell>
          <cell r="L270">
            <v>8259.0370608116027</v>
          </cell>
          <cell r="M270">
            <v>8241.4386848476752</v>
          </cell>
          <cell r="N270">
            <v>7915.2667436797374</v>
          </cell>
          <cell r="O270">
            <v>7807.4561993218549</v>
          </cell>
          <cell r="P270">
            <v>7778.8516988521433</v>
          </cell>
          <cell r="Q270">
            <v>1063.0535823139865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BZ270">
            <v>92684.451272405888</v>
          </cell>
        </row>
        <row r="271">
          <cell r="A271">
            <v>-91210.715216524302</v>
          </cell>
          <cell r="B271">
            <v>14037.072290082981</v>
          </cell>
          <cell r="C271">
            <v>12025.668422152628</v>
          </cell>
          <cell r="D271">
            <v>10116.154187334434</v>
          </cell>
          <cell r="E271">
            <v>9643.1076372490061</v>
          </cell>
          <cell r="F271">
            <v>9238.7171066679621</v>
          </cell>
          <cell r="G271">
            <v>8420.8170052094192</v>
          </cell>
          <cell r="H271">
            <v>8273.6472286619028</v>
          </cell>
          <cell r="I271">
            <v>8261.213026126914</v>
          </cell>
          <cell r="J271">
            <v>8251.9520701234924</v>
          </cell>
          <cell r="K271">
            <v>8253.2850912465037</v>
          </cell>
          <cell r="L271">
            <v>8225.1734358206704</v>
          </cell>
          <cell r="M271">
            <v>8207.6323587145962</v>
          </cell>
          <cell r="N271">
            <v>7881.403118688806</v>
          </cell>
          <cell r="O271">
            <v>7773.6498731887759</v>
          </cell>
          <cell r="P271">
            <v>7744.9880738612119</v>
          </cell>
          <cell r="Q271">
            <v>1046.150419247447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BZ271">
            <v>91210.715216524302</v>
          </cell>
        </row>
        <row r="272">
          <cell r="A272">
            <v>-101984.99369457597</v>
          </cell>
          <cell r="B272">
            <v>14345.481035882683</v>
          </cell>
          <cell r="C272">
            <v>12498.723929715732</v>
          </cell>
          <cell r="D272">
            <v>10410.079728801156</v>
          </cell>
          <cell r="E272">
            <v>9976.8411873146033</v>
          </cell>
          <cell r="F272">
            <v>9691.9320269165582</v>
          </cell>
          <cell r="G272">
            <v>8681.7941643316226</v>
          </cell>
          <cell r="H272">
            <v>8520.8005575256266</v>
          </cell>
          <cell r="I272">
            <v>8508.366354990636</v>
          </cell>
          <cell r="J272">
            <v>8499.5243029344419</v>
          </cell>
          <cell r="K272">
            <v>8500.4384201102275</v>
          </cell>
          <cell r="L272">
            <v>8472.74566863162</v>
          </cell>
          <cell r="M272">
            <v>8454.7856875783182</v>
          </cell>
          <cell r="N272">
            <v>8128.9753514997556</v>
          </cell>
          <cell r="O272">
            <v>8020.8032020524988</v>
          </cell>
          <cell r="P272">
            <v>7992.5603066721615</v>
          </cell>
          <cell r="Q272">
            <v>1169.7270836793084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BZ272">
            <v>101984.99369457597</v>
          </cell>
        </row>
        <row r="273">
          <cell r="A273">
            <v>-102805.60994516387</v>
          </cell>
          <cell r="B273">
            <v>14358.329081066677</v>
          </cell>
          <cell r="C273">
            <v>12547.279744733421</v>
          </cell>
          <cell r="D273">
            <v>10316.86817074459</v>
          </cell>
          <cell r="E273">
            <v>9967.9818711363205</v>
          </cell>
          <cell r="F273">
            <v>9518.7378208497612</v>
          </cell>
          <cell r="G273">
            <v>8701.6713281012635</v>
          </cell>
          <cell r="H273">
            <v>8539.6248378211112</v>
          </cell>
          <cell r="I273">
            <v>8527.1906352861224</v>
          </cell>
          <cell r="J273">
            <v>8518.3804887897513</v>
          </cell>
          <cell r="K273">
            <v>8519.2627004057122</v>
          </cell>
          <cell r="L273">
            <v>8491.6018544869294</v>
          </cell>
          <cell r="M273">
            <v>8473.6099678738046</v>
          </cell>
          <cell r="N273">
            <v>8147.831537355064</v>
          </cell>
          <cell r="O273">
            <v>8039.6274823479853</v>
          </cell>
          <cell r="P273">
            <v>8011.4164925274699</v>
          </cell>
          <cell r="Q273">
            <v>1179.1392238270514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BZ273">
            <v>102805.60994516387</v>
          </cell>
        </row>
        <row r="274">
          <cell r="A274">
            <v>-98155.099701515908</v>
          </cell>
          <cell r="B274">
            <v>14093.36337368171</v>
          </cell>
          <cell r="C274">
            <v>12237.211025504432</v>
          </cell>
          <cell r="D274">
            <v>10329.240414509584</v>
          </cell>
          <cell r="E274">
            <v>9877.2798877288951</v>
          </cell>
          <cell r="F274">
            <v>9432.8867071188834</v>
          </cell>
          <cell r="G274">
            <v>8589.0255528571633</v>
          </cell>
          <cell r="H274">
            <v>8432.9458532400222</v>
          </cell>
          <cell r="I274">
            <v>8420.5116507050334</v>
          </cell>
          <cell r="J274">
            <v>8411.5206923703881</v>
          </cell>
          <cell r="K274">
            <v>8412.5837158246231</v>
          </cell>
          <cell r="L274">
            <v>8384.7420580675662</v>
          </cell>
          <cell r="M274">
            <v>8366.9309832927156</v>
          </cell>
          <cell r="N274">
            <v>8040.9717409357017</v>
          </cell>
          <cell r="O274">
            <v>7932.9484977668953</v>
          </cell>
          <cell r="P274">
            <v>7904.5566961081076</v>
          </cell>
          <cell r="Q274">
            <v>1125.7997315365067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BZ274">
            <v>98155.099701515908</v>
          </cell>
        </row>
        <row r="275">
          <cell r="A275">
            <v>-97217.984295896254</v>
          </cell>
          <cell r="B275">
            <v>14231.452982739949</v>
          </cell>
          <cell r="C275">
            <v>12338.521030184147</v>
          </cell>
          <cell r="D275">
            <v>10150.207094494484</v>
          </cell>
          <cell r="E275">
            <v>9831.0567575592213</v>
          </cell>
          <cell r="F275">
            <v>9580.6453498043884</v>
          </cell>
          <cell r="G275">
            <v>8566.3265185945456</v>
          </cell>
          <cell r="H275">
            <v>8411.4491755274321</v>
          </cell>
          <cell r="I275">
            <v>8399.0149729924433</v>
          </cell>
          <cell r="J275">
            <v>8389.9875796108281</v>
          </cell>
          <cell r="K275">
            <v>8391.087038112033</v>
          </cell>
          <cell r="L275">
            <v>8363.2089453080043</v>
          </cell>
          <cell r="M275">
            <v>8345.4343055801255</v>
          </cell>
          <cell r="N275">
            <v>8019.4386281761399</v>
          </cell>
          <cell r="O275">
            <v>7911.4518200543052</v>
          </cell>
          <cell r="P275">
            <v>7883.0235833485458</v>
          </cell>
          <cell r="Q275">
            <v>1115.0513926802116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BZ275">
            <v>97217.984295896254</v>
          </cell>
        </row>
        <row r="276">
          <cell r="A276">
            <v>-88318.693320312857</v>
          </cell>
          <cell r="B276">
            <v>13985.853654764396</v>
          </cell>
          <cell r="C276">
            <v>11934.736475198142</v>
          </cell>
          <cell r="D276">
            <v>10072.83347928588</v>
          </cell>
          <cell r="E276">
            <v>9587.312246263682</v>
          </cell>
          <cell r="F276">
            <v>9320.0578860328187</v>
          </cell>
          <cell r="G276">
            <v>8350.7657567541319</v>
          </cell>
          <cell r="H276">
            <v>8207.3065599803303</v>
          </cell>
          <cell r="I276">
            <v>8194.8723574453397</v>
          </cell>
          <cell r="J276">
            <v>8185.498959630595</v>
          </cell>
          <cell r="K276">
            <v>8186.9444225649304</v>
          </cell>
          <cell r="L276">
            <v>8158.7203253277721</v>
          </cell>
          <cell r="M276">
            <v>8141.291690033022</v>
          </cell>
          <cell r="N276">
            <v>7814.9500081959077</v>
          </cell>
          <cell r="O276">
            <v>7707.3092045072026</v>
          </cell>
          <cell r="P276">
            <v>7678.5349633683127</v>
          </cell>
          <cell r="Q276">
            <v>1012.9800849066603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BZ276">
            <v>88318.693320312857</v>
          </cell>
        </row>
        <row r="277">
          <cell r="A277">
            <v>-94505.928924719759</v>
          </cell>
          <cell r="B277">
            <v>14238.772461073415</v>
          </cell>
          <cell r="C277">
            <v>12109.616868565958</v>
          </cell>
          <cell r="D277">
            <v>10066.800647051798</v>
          </cell>
          <cell r="E277">
            <v>9726.5120143246204</v>
          </cell>
          <cell r="F277">
            <v>9409.9662541985836</v>
          </cell>
          <cell r="G277">
            <v>8500.6344625006204</v>
          </cell>
          <cell r="H277">
            <v>8349.2367949569398</v>
          </cell>
          <cell r="I277">
            <v>8336.802592421951</v>
          </cell>
          <cell r="J277">
            <v>8327.6697543275041</v>
          </cell>
          <cell r="K277">
            <v>8328.8746575415407</v>
          </cell>
          <cell r="L277">
            <v>8300.8911200246821</v>
          </cell>
          <cell r="M277">
            <v>8283.2219250096332</v>
          </cell>
          <cell r="N277">
            <v>7957.1208028928177</v>
          </cell>
          <cell r="O277">
            <v>7849.2394394838129</v>
          </cell>
          <cell r="P277">
            <v>7820.7057580652236</v>
          </cell>
          <cell r="Q277">
            <v>1083.9452023949657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BZ277">
            <v>94505.928924719759</v>
          </cell>
        </row>
        <row r="278">
          <cell r="A278">
            <v>-102452.10271345083</v>
          </cell>
          <cell r="B278">
            <v>14367.625586411046</v>
          </cell>
          <cell r="C278">
            <v>12491.562781212579</v>
          </cell>
          <cell r="D278">
            <v>10387.798302288984</v>
          </cell>
          <cell r="E278">
            <v>9944.7363828917005</v>
          </cell>
          <cell r="F278">
            <v>9666.362957394249</v>
          </cell>
          <cell r="G278">
            <v>8693.1085910929742</v>
          </cell>
          <cell r="H278">
            <v>8531.5156647313997</v>
          </cell>
          <cell r="I278">
            <v>8519.0814621964109</v>
          </cell>
          <cell r="J278">
            <v>8510.2575713388705</v>
          </cell>
          <cell r="K278">
            <v>8511.1535273160007</v>
          </cell>
          <cell r="L278">
            <v>8483.4789370360486</v>
          </cell>
          <cell r="M278">
            <v>8465.5007947840932</v>
          </cell>
          <cell r="N278">
            <v>8139.7086199041833</v>
          </cell>
          <cell r="O278">
            <v>8031.5183092582729</v>
          </cell>
          <cell r="P278">
            <v>8003.2935750765891</v>
          </cell>
          <cell r="Q278">
            <v>1175.0846372821957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BZ278">
            <v>102452.10271345083</v>
          </cell>
        </row>
        <row r="279">
          <cell r="A279">
            <v>-85637.053902268904</v>
          </cell>
          <cell r="B279">
            <v>14006.473112980681</v>
          </cell>
          <cell r="C279">
            <v>11780.937533730108</v>
          </cell>
          <cell r="D279">
            <v>9914.2189444953274</v>
          </cell>
          <cell r="E279">
            <v>9479.715097670769</v>
          </cell>
          <cell r="F279">
            <v>9199.4491953493725</v>
          </cell>
          <cell r="G279">
            <v>8285.8104431768097</v>
          </cell>
          <cell r="H279">
            <v>8145.791897041936</v>
          </cell>
          <cell r="I279">
            <v>8133.3576945069462</v>
          </cell>
          <cell r="J279">
            <v>8123.8800345516274</v>
          </cell>
          <cell r="K279">
            <v>8125.4297596265369</v>
          </cell>
          <cell r="L279">
            <v>8097.1014002488046</v>
          </cell>
          <cell r="M279">
            <v>8079.7770270946285</v>
          </cell>
          <cell r="N279">
            <v>7753.3310831169401</v>
          </cell>
          <cell r="O279">
            <v>7645.7945415688082</v>
          </cell>
          <cell r="P279">
            <v>7616.916038289346</v>
          </cell>
          <cell r="Q279">
            <v>982.22275343746333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BZ279">
            <v>85637.053902268904</v>
          </cell>
        </row>
        <row r="280">
          <cell r="A280">
            <v>-93986.651663503915</v>
          </cell>
          <cell r="B280">
            <v>14234.165154960006</v>
          </cell>
          <cell r="C280">
            <v>12076.718607294362</v>
          </cell>
          <cell r="D280">
            <v>10182.16551065063</v>
          </cell>
          <cell r="E280">
            <v>9681.1208421444244</v>
          </cell>
          <cell r="F280">
            <v>9444.0337229280995</v>
          </cell>
          <cell r="G280">
            <v>8488.056404052908</v>
          </cell>
          <cell r="H280">
            <v>8337.3249900064584</v>
          </cell>
          <cell r="I280">
            <v>8324.8907874714678</v>
          </cell>
          <cell r="J280">
            <v>8315.7377598771054</v>
          </cell>
          <cell r="K280">
            <v>8316.9628525910593</v>
          </cell>
          <cell r="L280">
            <v>8288.9591255742835</v>
          </cell>
          <cell r="M280">
            <v>8271.31012005915</v>
          </cell>
          <cell r="N280">
            <v>7945.188808442419</v>
          </cell>
          <cell r="O280">
            <v>7837.3276345333306</v>
          </cell>
          <cell r="P280">
            <v>7808.7737636148249</v>
          </cell>
          <cell r="Q280">
            <v>1077.9892999197243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BZ280">
            <v>93986.651663503915</v>
          </cell>
        </row>
        <row r="281">
          <cell r="A281">
            <v>-95069.142451998385</v>
          </cell>
          <cell r="B281">
            <v>14203.568268097879</v>
          </cell>
          <cell r="C281">
            <v>12190.319194528167</v>
          </cell>
          <cell r="D281">
            <v>10107.872748173284</v>
          </cell>
          <cell r="E281">
            <v>9763.8197877525636</v>
          </cell>
          <cell r="F281">
            <v>9413.3130759604428</v>
          </cell>
          <cell r="G281">
            <v>8514.2767557296102</v>
          </cell>
          <cell r="H281">
            <v>8362.1564627018906</v>
          </cell>
          <cell r="I281">
            <v>8349.7222601669018</v>
          </cell>
          <cell r="J281">
            <v>8340.6113198143939</v>
          </cell>
          <cell r="K281">
            <v>8341.7943252864916</v>
          </cell>
          <cell r="L281">
            <v>8313.832685511572</v>
          </cell>
          <cell r="M281">
            <v>8296.1415927545822</v>
          </cell>
          <cell r="N281">
            <v>7970.0623683797076</v>
          </cell>
          <cell r="O281">
            <v>7862.1591072287629</v>
          </cell>
          <cell r="P281">
            <v>7833.6473235521134</v>
          </cell>
          <cell r="Q281">
            <v>1090.4050362674407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BZ281">
            <v>95069.142451998385</v>
          </cell>
        </row>
        <row r="282">
          <cell r="A282">
            <v>-85401.184267616452</v>
          </cell>
          <cell r="B282">
            <v>13960.711049886775</v>
          </cell>
          <cell r="C282">
            <v>11835.004739972173</v>
          </cell>
          <cell r="D282">
            <v>9968.6272776740152</v>
          </cell>
          <cell r="E282">
            <v>9482.7098862564399</v>
          </cell>
          <cell r="F282">
            <v>9288.774999873398</v>
          </cell>
          <cell r="G282">
            <v>8280.0971522775471</v>
          </cell>
          <cell r="H282">
            <v>8140.3812363187162</v>
          </cell>
          <cell r="I282">
            <v>8127.9470337837265</v>
          </cell>
          <cell r="J282">
            <v>8118.4602032170123</v>
          </cell>
          <cell r="K282">
            <v>8120.0190989033172</v>
          </cell>
          <cell r="L282">
            <v>8091.6815689141895</v>
          </cell>
          <cell r="M282">
            <v>8074.3663663714087</v>
          </cell>
          <cell r="N282">
            <v>7747.9112517823251</v>
          </cell>
          <cell r="O282">
            <v>7640.3838808455894</v>
          </cell>
          <cell r="P282">
            <v>7611.496206954731</v>
          </cell>
          <cell r="Q282">
            <v>979.51742307585357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BZ282">
            <v>85401.184267616452</v>
          </cell>
        </row>
        <row r="283">
          <cell r="A283">
            <v>-87424.883635567909</v>
          </cell>
          <cell r="B283">
            <v>14053.996990006752</v>
          </cell>
          <cell r="C283">
            <v>11855.754415943766</v>
          </cell>
          <cell r="D283">
            <v>9745.6569101645782</v>
          </cell>
          <cell r="E283">
            <v>9418.201128650373</v>
          </cell>
          <cell r="F283">
            <v>9395.3354582790671</v>
          </cell>
          <cell r="G283">
            <v>8329.1156840559142</v>
          </cell>
          <cell r="H283">
            <v>8186.8032808600283</v>
          </cell>
          <cell r="I283">
            <v>8174.3690783250386</v>
          </cell>
          <cell r="J283">
            <v>8164.9609291897505</v>
          </cell>
          <cell r="K283">
            <v>8166.4411434446283</v>
          </cell>
          <cell r="L283">
            <v>8138.1822948869276</v>
          </cell>
          <cell r="M283">
            <v>8120.7884109127208</v>
          </cell>
          <cell r="N283">
            <v>7794.4119777550632</v>
          </cell>
          <cell r="O283">
            <v>7686.8059253869014</v>
          </cell>
          <cell r="P283">
            <v>7657.9969329274691</v>
          </cell>
          <cell r="Q283">
            <v>1002.7284453465095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BZ283">
            <v>87424.883635567909</v>
          </cell>
        </row>
        <row r="284">
          <cell r="A284">
            <v>-88036.769103527433</v>
          </cell>
          <cell r="B284">
            <v>14062.873052007977</v>
          </cell>
          <cell r="C284">
            <v>11911.071053858503</v>
          </cell>
          <cell r="D284">
            <v>9901.1959195757991</v>
          </cell>
          <cell r="E284">
            <v>9522.0775385992038</v>
          </cell>
          <cell r="F284">
            <v>9207.4977264305471</v>
          </cell>
          <cell r="G284">
            <v>8343.9369207133423</v>
          </cell>
          <cell r="H284">
            <v>8200.8394439866461</v>
          </cell>
          <cell r="I284">
            <v>8188.4052414516555</v>
          </cell>
          <cell r="J284">
            <v>8179.0208824233614</v>
          </cell>
          <cell r="K284">
            <v>8180.4773065712461</v>
          </cell>
          <cell r="L284">
            <v>8152.2422481205394</v>
          </cell>
          <cell r="M284">
            <v>8134.8245740393377</v>
          </cell>
          <cell r="N284">
            <v>7808.4719309886741</v>
          </cell>
          <cell r="O284">
            <v>7700.8420885135183</v>
          </cell>
          <cell r="P284">
            <v>7672.05688616108</v>
          </cell>
          <cell r="Q284">
            <v>1009.7465269098182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BZ284">
            <v>88036.769103527433</v>
          </cell>
        </row>
        <row r="285">
          <cell r="A285">
            <v>-95014.658331160754</v>
          </cell>
          <cell r="B285">
            <v>14189.158296970319</v>
          </cell>
          <cell r="C285">
            <v>12194.898785758665</v>
          </cell>
          <cell r="D285">
            <v>10133.97939191815</v>
          </cell>
          <cell r="E285">
            <v>9746.0872426185651</v>
          </cell>
          <cell r="F285">
            <v>9393.0735754272155</v>
          </cell>
          <cell r="G285">
            <v>8512.9570282784916</v>
          </cell>
          <cell r="H285">
            <v>8360.9066405571721</v>
          </cell>
          <cell r="I285">
            <v>8348.4724380221814</v>
          </cell>
          <cell r="J285">
            <v>8339.3593793270593</v>
          </cell>
          <cell r="K285">
            <v>8340.544503141773</v>
          </cell>
          <cell r="L285">
            <v>8312.5807450242355</v>
          </cell>
          <cell r="M285">
            <v>8294.8917706098637</v>
          </cell>
          <cell r="N285">
            <v>7968.8104278923711</v>
          </cell>
          <cell r="O285">
            <v>7860.9092850840443</v>
          </cell>
          <cell r="P285">
            <v>7832.395383064777</v>
          </cell>
          <cell r="Q285">
            <v>1089.7801251950812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BZ285">
            <v>95014.658331160754</v>
          </cell>
        </row>
        <row r="286">
          <cell r="A286">
            <v>-85549.537870590357</v>
          </cell>
          <cell r="B286">
            <v>13983.109261177069</v>
          </cell>
          <cell r="C286">
            <v>11895.977429782131</v>
          </cell>
          <cell r="D286">
            <v>9853.8042784954432</v>
          </cell>
          <cell r="E286">
            <v>9450.4649529379076</v>
          </cell>
          <cell r="F286">
            <v>9168.2947284370639</v>
          </cell>
          <cell r="G286">
            <v>8283.6906088536452</v>
          </cell>
          <cell r="H286">
            <v>8143.7843492880547</v>
          </cell>
          <cell r="I286">
            <v>8131.3501467530659</v>
          </cell>
          <cell r="J286">
            <v>8121.8690841744346</v>
          </cell>
          <cell r="K286">
            <v>8123.4222118726557</v>
          </cell>
          <cell r="L286">
            <v>8095.0904498716127</v>
          </cell>
          <cell r="M286">
            <v>8077.7694793407481</v>
          </cell>
          <cell r="N286">
            <v>7751.3201327397474</v>
          </cell>
          <cell r="O286">
            <v>7643.7869938149279</v>
          </cell>
          <cell r="P286">
            <v>7614.9050879121532</v>
          </cell>
          <cell r="Q286">
            <v>981.21897956052305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BZ286">
            <v>85549.537870590357</v>
          </cell>
        </row>
        <row r="287">
          <cell r="A287">
            <v>-86484.423359923268</v>
          </cell>
          <cell r="B287">
            <v>14153.915349025569</v>
          </cell>
          <cell r="C287">
            <v>11879.497384259386</v>
          </cell>
          <cell r="D287">
            <v>9937.1227403177854</v>
          </cell>
          <cell r="E287">
            <v>9345.4958843531585</v>
          </cell>
          <cell r="F287">
            <v>9262.6553561536384</v>
          </cell>
          <cell r="G287">
            <v>8306.3356295487847</v>
          </cell>
          <cell r="H287">
            <v>8165.2298745049611</v>
          </cell>
          <cell r="I287">
            <v>8152.7956719699714</v>
          </cell>
          <cell r="J287">
            <v>8143.350957739166</v>
          </cell>
          <cell r="K287">
            <v>8144.8677370895621</v>
          </cell>
          <cell r="L287">
            <v>8116.5723234363431</v>
          </cell>
          <cell r="M287">
            <v>8099.2150045576536</v>
          </cell>
          <cell r="N287">
            <v>7772.8020063044787</v>
          </cell>
          <cell r="O287">
            <v>7665.2325190318334</v>
          </cell>
          <cell r="P287">
            <v>7636.3869614768846</v>
          </cell>
          <cell r="Q287">
            <v>991.94174216897579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BZ287">
            <v>86484.423359923268</v>
          </cell>
        </row>
        <row r="288">
          <cell r="A288">
            <v>-89495.549884604086</v>
          </cell>
          <cell r="B288">
            <v>14086.423599669586</v>
          </cell>
          <cell r="C288">
            <v>11990.655085050157</v>
          </cell>
          <cell r="D288">
            <v>9945.4719425674848</v>
          </cell>
          <cell r="E288">
            <v>9486.953948733877</v>
          </cell>
          <cell r="F288">
            <v>9231.566707154816</v>
          </cell>
          <cell r="G288">
            <v>8379.2718588999687</v>
          </cell>
          <cell r="H288">
            <v>8234.3027080799184</v>
          </cell>
          <cell r="I288">
            <v>8221.8685055449296</v>
          </cell>
          <cell r="J288">
            <v>8212.5408639134039</v>
          </cell>
          <cell r="K288">
            <v>8213.9405706645193</v>
          </cell>
          <cell r="L288">
            <v>8185.762229610581</v>
          </cell>
          <cell r="M288">
            <v>8168.2878381326118</v>
          </cell>
          <cell r="N288">
            <v>7841.9919124787166</v>
          </cell>
          <cell r="O288">
            <v>7734.3053526067915</v>
          </cell>
          <cell r="P288">
            <v>7705.5768676511225</v>
          </cell>
          <cell r="Q288">
            <v>1026.4781589564548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BZ288">
            <v>89495.549884604086</v>
          </cell>
        </row>
        <row r="289">
          <cell r="A289">
            <v>-98708.301957234871</v>
          </cell>
          <cell r="B289">
            <v>14247.313914821181</v>
          </cell>
          <cell r="C289">
            <v>12315.740796023694</v>
          </cell>
          <cell r="D289">
            <v>10232.680961289603</v>
          </cell>
          <cell r="E289">
            <v>9728.9146077026708</v>
          </cell>
          <cell r="F289">
            <v>9705.6161983137372</v>
          </cell>
          <cell r="G289">
            <v>8602.4253506637288</v>
          </cell>
          <cell r="H289">
            <v>8445.6358704244103</v>
          </cell>
          <cell r="I289">
            <v>8433.2016678894215</v>
          </cell>
          <cell r="J289">
            <v>8424.2322180584797</v>
          </cell>
          <cell r="K289">
            <v>8425.2737330090113</v>
          </cell>
          <cell r="L289">
            <v>8397.4535837556577</v>
          </cell>
          <cell r="M289">
            <v>8379.6210004771037</v>
          </cell>
          <cell r="N289">
            <v>8053.6832666237924</v>
          </cell>
          <cell r="O289">
            <v>7945.6385149512844</v>
          </cell>
          <cell r="P289">
            <v>7917.2682217961983</v>
          </cell>
          <cell r="Q289">
            <v>1132.144740128701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BZ289">
            <v>98708.301957234871</v>
          </cell>
        </row>
        <row r="290">
          <cell r="A290">
            <v>-90034.553001697437</v>
          </cell>
          <cell r="B290">
            <v>14110.822586647853</v>
          </cell>
          <cell r="C290">
            <v>11971.29780819163</v>
          </cell>
          <cell r="D290">
            <v>10007.19468055859</v>
          </cell>
          <cell r="E290">
            <v>9565.4461976625553</v>
          </cell>
          <cell r="F290">
            <v>9216.0179002923742</v>
          </cell>
          <cell r="G290">
            <v>8392.3277217629511</v>
          </cell>
          <cell r="H290">
            <v>8246.667008383547</v>
          </cell>
          <cell r="I290">
            <v>8234.2328058485582</v>
          </cell>
          <cell r="J290">
            <v>8224.9261206582232</v>
          </cell>
          <cell r="K290">
            <v>8226.304870968148</v>
          </cell>
          <cell r="L290">
            <v>8198.1474863554013</v>
          </cell>
          <cell r="M290">
            <v>8180.6521384362395</v>
          </cell>
          <cell r="N290">
            <v>7854.3771692235368</v>
          </cell>
          <cell r="O290">
            <v>7746.6696529104192</v>
          </cell>
          <cell r="P290">
            <v>7717.9621243959427</v>
          </cell>
          <cell r="Q290">
            <v>1032.6603091082688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BZ290">
            <v>90034.553001697437</v>
          </cell>
        </row>
        <row r="291">
          <cell r="A291">
            <v>-86784.796148857466</v>
          </cell>
          <cell r="B291">
            <v>14091.055424221329</v>
          </cell>
          <cell r="C291">
            <v>11818.659012261482</v>
          </cell>
          <cell r="D291">
            <v>9924.7605986931594</v>
          </cell>
          <cell r="E291">
            <v>9416.7731095390773</v>
          </cell>
          <cell r="F291">
            <v>9119.5229832199057</v>
          </cell>
          <cell r="G291">
            <v>8313.6113313318165</v>
          </cell>
          <cell r="H291">
            <v>8172.1201859848807</v>
          </cell>
          <cell r="I291">
            <v>8159.685983449891</v>
          </cell>
          <cell r="J291">
            <v>8150.2529477131193</v>
          </cell>
          <cell r="K291">
            <v>8151.7580485694807</v>
          </cell>
          <cell r="L291">
            <v>8123.4743134102964</v>
          </cell>
          <cell r="M291">
            <v>8106.1053160375723</v>
          </cell>
          <cell r="N291">
            <v>7779.703996278432</v>
          </cell>
          <cell r="O291">
            <v>7672.1228305117529</v>
          </cell>
          <cell r="P291">
            <v>7643.288951450837</v>
          </cell>
          <cell r="Q291">
            <v>995.38689790893557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BZ291">
            <v>86784.796148857466</v>
          </cell>
        </row>
        <row r="292">
          <cell r="A292">
            <v>-94977.925252485045</v>
          </cell>
          <cell r="B292">
            <v>14218.597561821196</v>
          </cell>
          <cell r="C292">
            <v>12237.767983209178</v>
          </cell>
          <cell r="D292">
            <v>10259.97696444334</v>
          </cell>
          <cell r="E292">
            <v>9816.9432627195019</v>
          </cell>
          <cell r="F292">
            <v>9496.1238870351935</v>
          </cell>
          <cell r="G292">
            <v>8512.0672708308703</v>
          </cell>
          <cell r="H292">
            <v>8360.0640131188138</v>
          </cell>
          <cell r="I292">
            <v>8347.629810583825</v>
          </cell>
          <cell r="J292">
            <v>8338.5153237066006</v>
          </cell>
          <cell r="K292">
            <v>8339.7018757034148</v>
          </cell>
          <cell r="L292">
            <v>8311.7366894037787</v>
          </cell>
          <cell r="M292">
            <v>8294.0491431715072</v>
          </cell>
          <cell r="N292">
            <v>7967.9663722719142</v>
          </cell>
          <cell r="O292">
            <v>7860.066657645687</v>
          </cell>
          <cell r="P292">
            <v>7831.5513274443201</v>
          </cell>
          <cell r="Q292">
            <v>1089.3588114759025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BZ292">
            <v>94977.925252485045</v>
          </cell>
        </row>
        <row r="293">
          <cell r="A293">
            <v>-85934.73888540396</v>
          </cell>
          <cell r="B293">
            <v>14074.75557248535</v>
          </cell>
          <cell r="C293">
            <v>11843.833249382336</v>
          </cell>
          <cell r="D293">
            <v>9974.7832088493615</v>
          </cell>
          <cell r="E293">
            <v>9432.7093894286063</v>
          </cell>
          <cell r="F293">
            <v>9317.4547624772167</v>
          </cell>
          <cell r="G293">
            <v>8293.0210402827033</v>
          </cell>
          <cell r="H293">
            <v>8152.6205524070674</v>
          </cell>
          <cell r="I293">
            <v>8140.1863498720777</v>
          </cell>
          <cell r="J293">
            <v>8130.7202639089028</v>
          </cell>
          <cell r="K293">
            <v>8132.2584149916684</v>
          </cell>
          <cell r="L293">
            <v>8103.9416296060808</v>
          </cell>
          <cell r="M293">
            <v>8086.6056824597599</v>
          </cell>
          <cell r="N293">
            <v>7760.1713124742155</v>
          </cell>
          <cell r="O293">
            <v>7652.6231969339406</v>
          </cell>
          <cell r="P293">
            <v>7623.7562676466214</v>
          </cell>
          <cell r="Q293">
            <v>985.63708112002928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BZ293">
            <v>85934.73888540396</v>
          </cell>
        </row>
        <row r="294">
          <cell r="A294">
            <v>-99572.809928950315</v>
          </cell>
          <cell r="B294">
            <v>14279.418803804061</v>
          </cell>
          <cell r="C294">
            <v>12314.975925756375</v>
          </cell>
          <cell r="D294">
            <v>10288.972248971835</v>
          </cell>
          <cell r="E294">
            <v>9928.7925423007164</v>
          </cell>
          <cell r="F294">
            <v>9392.6894068417823</v>
          </cell>
          <cell r="G294">
            <v>8623.3656702365333</v>
          </cell>
          <cell r="H294">
            <v>8465.4669916891853</v>
          </cell>
          <cell r="I294">
            <v>8453.0327891541965</v>
          </cell>
          <cell r="J294">
            <v>8444.0969513931941</v>
          </cell>
          <cell r="K294">
            <v>8445.1048542737863</v>
          </cell>
          <cell r="L294">
            <v>8417.3183170903721</v>
          </cell>
          <cell r="M294">
            <v>8399.4521217418787</v>
          </cell>
          <cell r="N294">
            <v>8073.5479999585077</v>
          </cell>
          <cell r="O294">
            <v>7965.4696362160585</v>
          </cell>
          <cell r="P294">
            <v>7937.1329551309136</v>
          </cell>
          <cell r="Q294">
            <v>1142.0603007610885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BZ294">
            <v>99572.809928950315</v>
          </cell>
        </row>
        <row r="295">
          <cell r="A295">
            <v>-103086.73697852844</v>
          </cell>
          <cell r="B295">
            <v>14283.597022818147</v>
          </cell>
          <cell r="C295">
            <v>12479.493488558906</v>
          </cell>
          <cell r="D295">
            <v>10477.386653667681</v>
          </cell>
          <cell r="E295">
            <v>9883.089341890307</v>
          </cell>
          <cell r="F295">
            <v>9647.1559122060899</v>
          </cell>
          <cell r="G295">
            <v>8708.480854573907</v>
          </cell>
          <cell r="H295">
            <v>8546.0736670648694</v>
          </cell>
          <cell r="I295">
            <v>8533.6394645298788</v>
          </cell>
          <cell r="J295">
            <v>8524.8402482525653</v>
          </cell>
          <cell r="K295">
            <v>8525.7115296494685</v>
          </cell>
          <cell r="L295">
            <v>8498.0616139497415</v>
          </cell>
          <cell r="M295">
            <v>8480.058797117561</v>
          </cell>
          <cell r="N295">
            <v>8154.2912968178771</v>
          </cell>
          <cell r="O295">
            <v>8046.0763115917416</v>
          </cell>
          <cell r="P295">
            <v>8017.876251990283</v>
          </cell>
          <cell r="Q295">
            <v>1182.3636384489296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BZ295">
            <v>103086.73697852844</v>
          </cell>
        </row>
        <row r="296">
          <cell r="A296">
            <v>-103000.99959897855</v>
          </cell>
          <cell r="B296">
            <v>14341.210084362483</v>
          </cell>
          <cell r="C296">
            <v>12520.896289424709</v>
          </cell>
          <cell r="D296">
            <v>10432.004642197713</v>
          </cell>
          <cell r="E296">
            <v>9943.1169996717126</v>
          </cell>
          <cell r="F296">
            <v>9641.7557947460409</v>
          </cell>
          <cell r="G296">
            <v>8706.4041031894794</v>
          </cell>
          <cell r="H296">
            <v>8544.1069201678984</v>
          </cell>
          <cell r="I296">
            <v>8531.6727176329077</v>
          </cell>
          <cell r="J296">
            <v>8522.8701678862781</v>
          </cell>
          <cell r="K296">
            <v>8523.7447827524993</v>
          </cell>
          <cell r="L296">
            <v>8496.0915335834543</v>
          </cell>
          <cell r="M296">
            <v>8478.09205022059</v>
          </cell>
          <cell r="N296">
            <v>8152.3212164515899</v>
          </cell>
          <cell r="O296">
            <v>8044.1095646947706</v>
          </cell>
          <cell r="P296">
            <v>8015.9061716239958</v>
          </cell>
          <cell r="Q296">
            <v>1181.3802650004443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BZ296">
            <v>103000.99959897855</v>
          </cell>
        </row>
        <row r="297">
          <cell r="A297">
            <v>-92477.058626328158</v>
          </cell>
          <cell r="B297">
            <v>14172.544561715295</v>
          </cell>
          <cell r="C297">
            <v>12106.970247259007</v>
          </cell>
          <cell r="D297">
            <v>10039.004880654054</v>
          </cell>
          <cell r="E297">
            <v>9633.7443666587842</v>
          </cell>
          <cell r="F297">
            <v>9334.0716425487717</v>
          </cell>
          <cell r="G297">
            <v>8451.4906792041074</v>
          </cell>
          <cell r="H297">
            <v>8302.6961334080752</v>
          </cell>
          <cell r="I297">
            <v>8290.2619308730864</v>
          </cell>
          <cell r="J297">
            <v>8281.0502103014387</v>
          </cell>
          <cell r="K297">
            <v>8282.3339959926761</v>
          </cell>
          <cell r="L297">
            <v>8254.2715759986168</v>
          </cell>
          <cell r="M297">
            <v>8236.6812634607686</v>
          </cell>
          <cell r="N297">
            <v>7910.5012588667514</v>
          </cell>
          <cell r="O297">
            <v>7802.6987779349483</v>
          </cell>
          <cell r="P297">
            <v>7774.0862140391573</v>
          </cell>
          <cell r="Q297">
            <v>1060.6748716205332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BZ297">
            <v>92477.058626328158</v>
          </cell>
        </row>
        <row r="298">
          <cell r="A298">
            <v>-89629.992261123843</v>
          </cell>
          <cell r="B298">
            <v>14119.315043267998</v>
          </cell>
          <cell r="C298">
            <v>11877.703250181106</v>
          </cell>
          <cell r="D298">
            <v>9938.2334023486419</v>
          </cell>
          <cell r="E298">
            <v>9650.7915557632514</v>
          </cell>
          <cell r="F298">
            <v>9302.0564440547732</v>
          </cell>
          <cell r="G298">
            <v>8382.5283544102003</v>
          </cell>
          <cell r="H298">
            <v>8237.386708643382</v>
          </cell>
          <cell r="I298">
            <v>8224.9525061083914</v>
          </cell>
          <cell r="J298">
            <v>8215.6300915964639</v>
          </cell>
          <cell r="K298">
            <v>8217.0245712279811</v>
          </cell>
          <cell r="L298">
            <v>8188.8514572936419</v>
          </cell>
          <cell r="M298">
            <v>8171.3718386960736</v>
          </cell>
          <cell r="N298">
            <v>7845.0811401617775</v>
          </cell>
          <cell r="O298">
            <v>7737.3893531702543</v>
          </cell>
          <cell r="P298">
            <v>7708.6660953341834</v>
          </cell>
          <cell r="Q298">
            <v>1028.0201592381859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BZ298">
            <v>89629.992261123843</v>
          </cell>
        </row>
        <row r="299">
          <cell r="A299">
            <v>-86515.270586616956</v>
          </cell>
          <cell r="B299">
            <v>14042.439589260477</v>
          </cell>
          <cell r="C299">
            <v>11866.992996848387</v>
          </cell>
          <cell r="D299">
            <v>9923.526707449475</v>
          </cell>
          <cell r="E299">
            <v>9553.6525970696111</v>
          </cell>
          <cell r="F299">
            <v>9187.5087173210159</v>
          </cell>
          <cell r="G299">
            <v>8307.0828184770926</v>
          </cell>
          <cell r="H299">
            <v>8165.9374852075325</v>
          </cell>
          <cell r="I299">
            <v>8153.5032826725437</v>
          </cell>
          <cell r="J299">
            <v>8144.0597677819114</v>
          </cell>
          <cell r="K299">
            <v>8145.5753477921335</v>
          </cell>
          <cell r="L299">
            <v>8117.2811334790886</v>
          </cell>
          <cell r="M299">
            <v>8099.922615260225</v>
          </cell>
          <cell r="N299">
            <v>7773.5108163472241</v>
          </cell>
          <cell r="O299">
            <v>7665.9401297344057</v>
          </cell>
          <cell r="P299">
            <v>7637.09577151963</v>
          </cell>
          <cell r="Q299">
            <v>992.29554752026183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BZ299">
            <v>86515.270586616956</v>
          </cell>
        </row>
        <row r="300">
          <cell r="A300">
            <v>-87748.494819443906</v>
          </cell>
          <cell r="B300">
            <v>14102.641779216112</v>
          </cell>
          <cell r="C300">
            <v>11836.669539179309</v>
          </cell>
          <cell r="D300">
            <v>9901.1406071610527</v>
          </cell>
          <cell r="E300">
            <v>9491.6197535589017</v>
          </cell>
          <cell r="F300">
            <v>9345.8306066211335</v>
          </cell>
          <cell r="G300">
            <v>8336.9542718184439</v>
          </cell>
          <cell r="H300">
            <v>8194.2266625291959</v>
          </cell>
          <cell r="I300">
            <v>8181.7924599942071</v>
          </cell>
          <cell r="J300">
            <v>8172.3968928617478</v>
          </cell>
          <cell r="K300">
            <v>8173.8645251137968</v>
          </cell>
          <cell r="L300">
            <v>8145.6182585589249</v>
          </cell>
          <cell r="M300">
            <v>8128.2117925818893</v>
          </cell>
          <cell r="N300">
            <v>7801.8479414270605</v>
          </cell>
          <cell r="O300">
            <v>7694.229307056069</v>
          </cell>
          <cell r="P300">
            <v>7665.4328965994664</v>
          </cell>
          <cell r="Q300">
            <v>1006.4401361810936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BZ300">
            <v>87748.494819443906</v>
          </cell>
        </row>
        <row r="301">
          <cell r="A301">
            <v>-91834.813282869203</v>
          </cell>
          <cell r="B301">
            <v>14086.017582119293</v>
          </cell>
          <cell r="C301">
            <v>11981.380945727329</v>
          </cell>
          <cell r="D301">
            <v>10145.390291902797</v>
          </cell>
          <cell r="E301">
            <v>9638.6574752063134</v>
          </cell>
          <cell r="F301">
            <v>9285.5433085348595</v>
          </cell>
          <cell r="G301">
            <v>8435.9340583559624</v>
          </cell>
          <cell r="H301">
            <v>8287.9635390254025</v>
          </cell>
          <cell r="I301">
            <v>8275.5293364904137</v>
          </cell>
          <cell r="J301">
            <v>8266.2926454198114</v>
          </cell>
          <cell r="K301">
            <v>8267.6014016100034</v>
          </cell>
          <cell r="L301">
            <v>8239.5140111169894</v>
          </cell>
          <cell r="M301">
            <v>8221.9486690780941</v>
          </cell>
          <cell r="N301">
            <v>7895.7436939851241</v>
          </cell>
          <cell r="O301">
            <v>7787.9661835522747</v>
          </cell>
          <cell r="P301">
            <v>7759.32864915753</v>
          </cell>
          <cell r="Q301">
            <v>1053.3085744291966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BZ301">
            <v>91834.813282869203</v>
          </cell>
        </row>
        <row r="302">
          <cell r="A302">
            <v>-91199.006885131355</v>
          </cell>
          <cell r="B302">
            <v>14060.070526587855</v>
          </cell>
          <cell r="C302">
            <v>12066.375674143326</v>
          </cell>
          <cell r="D302">
            <v>9873.2508458665961</v>
          </cell>
          <cell r="E302">
            <v>9608.5034088494776</v>
          </cell>
          <cell r="F302">
            <v>9421.6242463686249</v>
          </cell>
          <cell r="G302">
            <v>8420.5334031964212</v>
          </cell>
          <cell r="H302">
            <v>8273.378648906415</v>
          </cell>
          <cell r="I302">
            <v>8260.9444463714244</v>
          </cell>
          <cell r="J302">
            <v>8251.6830351480785</v>
          </cell>
          <cell r="K302">
            <v>8253.0165114910142</v>
          </cell>
          <cell r="L302">
            <v>8224.9044008452565</v>
          </cell>
          <cell r="M302">
            <v>8207.3637789591066</v>
          </cell>
          <cell r="N302">
            <v>7881.1340837133921</v>
          </cell>
          <cell r="O302">
            <v>7773.3812934332873</v>
          </cell>
          <cell r="P302">
            <v>7744.719038885798</v>
          </cell>
          <cell r="Q302">
            <v>1046.0161293697024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BZ302">
            <v>91199.006885131355</v>
          </cell>
        </row>
        <row r="303">
          <cell r="A303">
            <v>-96219.049171879436</v>
          </cell>
          <cell r="B303">
            <v>14244.851199223689</v>
          </cell>
          <cell r="C303">
            <v>12218.097397955558</v>
          </cell>
          <cell r="D303">
            <v>10297.788649152715</v>
          </cell>
          <cell r="E303">
            <v>9708.3522407380588</v>
          </cell>
          <cell r="F303">
            <v>9475.2340350752602</v>
          </cell>
          <cell r="G303">
            <v>8542.1300722761807</v>
          </cell>
          <cell r="H303">
            <v>8388.5344029305852</v>
          </cell>
          <cell r="I303">
            <v>8376.1002003955964</v>
          </cell>
          <cell r="J303">
            <v>8367.0339684163591</v>
          </cell>
          <cell r="K303">
            <v>8368.1722655151862</v>
          </cell>
          <cell r="L303">
            <v>8340.2553341135372</v>
          </cell>
          <cell r="M303">
            <v>8322.5195329832786</v>
          </cell>
          <cell r="N303">
            <v>7996.4850169816727</v>
          </cell>
          <cell r="O303">
            <v>7888.5370474574584</v>
          </cell>
          <cell r="P303">
            <v>7860.0699721540786</v>
          </cell>
          <cell r="Q303">
            <v>1103.5940063817882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BZ303">
            <v>96219.049171879436</v>
          </cell>
        </row>
        <row r="304">
          <cell r="A304">
            <v>-96862.089963127903</v>
          </cell>
          <cell r="B304">
            <v>14264.15763533517</v>
          </cell>
          <cell r="C304">
            <v>12280.25614507261</v>
          </cell>
          <cell r="D304">
            <v>10238.804035038465</v>
          </cell>
          <cell r="E304">
            <v>9779.1855224871033</v>
          </cell>
          <cell r="F304">
            <v>9514.7306153842583</v>
          </cell>
          <cell r="G304">
            <v>8557.7059606515904</v>
          </cell>
          <cell r="H304">
            <v>8403.2852442491931</v>
          </cell>
          <cell r="I304">
            <v>8390.8510417142024</v>
          </cell>
          <cell r="J304">
            <v>8381.8098111609306</v>
          </cell>
          <cell r="K304">
            <v>8382.923106833794</v>
          </cell>
          <cell r="L304">
            <v>8355.0311768581068</v>
          </cell>
          <cell r="M304">
            <v>8337.2703743018847</v>
          </cell>
          <cell r="N304">
            <v>8011.2608597262424</v>
          </cell>
          <cell r="O304">
            <v>7903.2878887760653</v>
          </cell>
          <cell r="P304">
            <v>7874.8458148986483</v>
          </cell>
          <cell r="Q304">
            <v>1110.9694270410916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BZ304">
            <v>96862.089963127903</v>
          </cell>
        </row>
        <row r="305">
          <cell r="A305">
            <v>-102019.13531701973</v>
          </cell>
          <cell r="B305">
            <v>14308.670101806254</v>
          </cell>
          <cell r="C305">
            <v>12497.789994524162</v>
          </cell>
          <cell r="D305">
            <v>10373.018454466059</v>
          </cell>
          <cell r="E305">
            <v>9961.4122174270615</v>
          </cell>
          <cell r="F305">
            <v>9655.7404459964055</v>
          </cell>
          <cell r="G305">
            <v>8682.6211509044442</v>
          </cell>
          <cell r="H305">
            <v>8521.5837390311881</v>
          </cell>
          <cell r="I305">
            <v>8509.1495364961975</v>
          </cell>
          <cell r="J305">
            <v>8500.3088118662854</v>
          </cell>
          <cell r="K305">
            <v>8501.221601615789</v>
          </cell>
          <cell r="L305">
            <v>8473.5301775634616</v>
          </cell>
          <cell r="M305">
            <v>8455.5688690838797</v>
          </cell>
          <cell r="N305">
            <v>8129.7598604315972</v>
          </cell>
          <cell r="O305">
            <v>8021.5863835580603</v>
          </cell>
          <cell r="P305">
            <v>7993.3448156040031</v>
          </cell>
          <cell r="Q305">
            <v>1170.1186744320892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BZ305">
            <v>102019.13531701973</v>
          </cell>
        </row>
        <row r="306">
          <cell r="A306">
            <v>-101228.42851475274</v>
          </cell>
          <cell r="B306">
            <v>14279.882256657003</v>
          </cell>
          <cell r="C306">
            <v>12442.552960370678</v>
          </cell>
          <cell r="D306">
            <v>10439.784954614166</v>
          </cell>
          <cell r="E306">
            <v>9995.4520304295183</v>
          </cell>
          <cell r="F306">
            <v>9635.0435492035758</v>
          </cell>
          <cell r="G306">
            <v>8663.4684609702999</v>
          </cell>
          <cell r="H306">
            <v>8503.4455575526245</v>
          </cell>
          <cell r="I306">
            <v>8491.0113550176357</v>
          </cell>
          <cell r="J306">
            <v>8482.1398877072497</v>
          </cell>
          <cell r="K306">
            <v>8483.0834201372254</v>
          </cell>
          <cell r="L306">
            <v>8455.3612534044278</v>
          </cell>
          <cell r="M306">
            <v>8437.4306876053179</v>
          </cell>
          <cell r="N306">
            <v>8111.5909362725624</v>
          </cell>
          <cell r="O306">
            <v>8003.4482020794976</v>
          </cell>
          <cell r="P306">
            <v>7975.1758914449683</v>
          </cell>
          <cell r="Q306">
            <v>1161.049583692808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BZ306">
            <v>101228.42851475274</v>
          </cell>
        </row>
        <row r="307">
          <cell r="A307">
            <v>-85583.041379788454</v>
          </cell>
          <cell r="B307">
            <v>14032.12162183598</v>
          </cell>
          <cell r="C307">
            <v>11851.48988516285</v>
          </cell>
          <cell r="D307">
            <v>9748.4175850229622</v>
          </cell>
          <cell r="E307">
            <v>9471.9016470478509</v>
          </cell>
          <cell r="F307">
            <v>9144.7649705629756</v>
          </cell>
          <cell r="G307">
            <v>8284.5021388942841</v>
          </cell>
          <cell r="H307">
            <v>8144.5528929862521</v>
          </cell>
          <cell r="I307">
            <v>8132.1186904512633</v>
          </cell>
          <cell r="J307">
            <v>8122.638930489069</v>
          </cell>
          <cell r="K307">
            <v>8124.1907555708531</v>
          </cell>
          <cell r="L307">
            <v>8095.8602961862471</v>
          </cell>
          <cell r="M307">
            <v>8078.5380230389446</v>
          </cell>
          <cell r="N307">
            <v>7752.0899790543826</v>
          </cell>
          <cell r="O307">
            <v>7644.5555375131253</v>
          </cell>
          <cell r="P307">
            <v>7615.6749342267885</v>
          </cell>
          <cell r="Q307">
            <v>981.60325140962163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BZ307">
            <v>85583.041379788454</v>
          </cell>
        </row>
        <row r="308">
          <cell r="A308">
            <v>-94058.718901965171</v>
          </cell>
          <cell r="B308">
            <v>14184.772967368839</v>
          </cell>
          <cell r="C308">
            <v>12205.032291014097</v>
          </cell>
          <cell r="D308">
            <v>10118.027196967547</v>
          </cell>
          <cell r="E308">
            <v>9823.7751567673004</v>
          </cell>
          <cell r="F308">
            <v>9356.6405660739401</v>
          </cell>
          <cell r="G308">
            <v>8489.8020339990526</v>
          </cell>
          <cell r="H308">
            <v>8338.9781548029678</v>
          </cell>
          <cell r="I308">
            <v>8326.543952267979</v>
          </cell>
          <cell r="J308">
            <v>8317.3937266478479</v>
          </cell>
          <cell r="K308">
            <v>8318.6160173875687</v>
          </cell>
          <cell r="L308">
            <v>8290.6150923450259</v>
          </cell>
          <cell r="M308">
            <v>8272.9632848556612</v>
          </cell>
          <cell r="N308">
            <v>7946.8447752131606</v>
          </cell>
          <cell r="O308">
            <v>7838.9807993298409</v>
          </cell>
          <cell r="P308">
            <v>7810.4297303855665</v>
          </cell>
          <cell r="Q308">
            <v>1078.8158823179795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BZ308">
            <v>94058.718901965171</v>
          </cell>
        </row>
        <row r="309">
          <cell r="A309">
            <v>-103457.01078818973</v>
          </cell>
          <cell r="B309">
            <v>14387.071732906317</v>
          </cell>
          <cell r="C309">
            <v>12547.370630143518</v>
          </cell>
          <cell r="D309">
            <v>10409.408334493433</v>
          </cell>
          <cell r="E309">
            <v>10049.383801027931</v>
          </cell>
          <cell r="F309">
            <v>9661.6585228118583</v>
          </cell>
          <cell r="G309">
            <v>8717.4497156572379</v>
          </cell>
          <cell r="H309">
            <v>8554.5674520394514</v>
          </cell>
          <cell r="I309">
            <v>8542.1332495044608</v>
          </cell>
          <cell r="J309">
            <v>8533.348429472866</v>
          </cell>
          <cell r="K309">
            <v>8534.2053146240505</v>
          </cell>
          <cell r="L309">
            <v>8506.569795170044</v>
          </cell>
          <cell r="M309">
            <v>8488.552582092143</v>
          </cell>
          <cell r="N309">
            <v>8162.7994780381796</v>
          </cell>
          <cell r="O309">
            <v>8054.5700965663236</v>
          </cell>
          <cell r="P309">
            <v>8026.3844332105855</v>
          </cell>
          <cell r="Q309">
            <v>1186.6105309362208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BZ309">
            <v>103457.01078818973</v>
          </cell>
        </row>
        <row r="310">
          <cell r="A310">
            <v>-85442.095812755681</v>
          </cell>
          <cell r="B310">
            <v>13996.651814960764</v>
          </cell>
          <cell r="C310">
            <v>11829.074547466951</v>
          </cell>
          <cell r="D310">
            <v>9873.3697800144691</v>
          </cell>
          <cell r="E310">
            <v>9593.8441421189582</v>
          </cell>
          <cell r="F310">
            <v>9175.8940165957465</v>
          </cell>
          <cell r="G310">
            <v>8281.0881215426798</v>
          </cell>
          <cell r="H310">
            <v>8141.3197144349742</v>
          </cell>
          <cell r="I310">
            <v>8128.8855118999845</v>
          </cell>
          <cell r="J310">
            <v>8119.4002719741457</v>
          </cell>
          <cell r="K310">
            <v>8120.9575770195752</v>
          </cell>
          <cell r="L310">
            <v>8092.6216376713228</v>
          </cell>
          <cell r="M310">
            <v>8075.3048444876667</v>
          </cell>
          <cell r="N310">
            <v>7748.8513205394574</v>
          </cell>
          <cell r="O310">
            <v>7641.3223589618465</v>
          </cell>
          <cell r="P310">
            <v>7612.4362757118633</v>
          </cell>
          <cell r="Q310">
            <v>979.98666213398246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BZ310">
            <v>85442.095812755681</v>
          </cell>
        </row>
        <row r="311">
          <cell r="A311">
            <v>-100083.89897470544</v>
          </cell>
          <cell r="B311">
            <v>14298.296557443673</v>
          </cell>
          <cell r="C311">
            <v>12358.365307409267</v>
          </cell>
          <cell r="D311">
            <v>10345.920635864204</v>
          </cell>
          <cell r="E311">
            <v>10000.075240776898</v>
          </cell>
          <cell r="F311">
            <v>9505.0603835194943</v>
          </cell>
          <cell r="G311">
            <v>8635.7453917641851</v>
          </cell>
          <cell r="H311">
            <v>8477.1909655275722</v>
          </cell>
          <cell r="I311">
            <v>8464.7567629925834</v>
          </cell>
          <cell r="J311">
            <v>8455.840796373679</v>
          </cell>
          <cell r="K311">
            <v>8456.8288281121731</v>
          </cell>
          <cell r="L311">
            <v>8429.0621620708571</v>
          </cell>
          <cell r="M311">
            <v>8411.1760955802638</v>
          </cell>
          <cell r="N311">
            <v>8085.2918449389927</v>
          </cell>
          <cell r="O311">
            <v>7977.1936100544444</v>
          </cell>
          <cell r="P311">
            <v>7948.8768001113986</v>
          </cell>
          <cell r="Q311">
            <v>1147.9222876802814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BZ311">
            <v>100083.89897470544</v>
          </cell>
        </row>
        <row r="312">
          <cell r="A312">
            <v>-98325.837275416503</v>
          </cell>
          <cell r="B312">
            <v>14234.618042156333</v>
          </cell>
          <cell r="C312">
            <v>12348.041880996952</v>
          </cell>
          <cell r="D312">
            <v>10349.674900080932</v>
          </cell>
          <cell r="E312">
            <v>9842.8092194205929</v>
          </cell>
          <cell r="F312">
            <v>9496.4705875923337</v>
          </cell>
          <cell r="G312">
            <v>8593.1611993492006</v>
          </cell>
          <cell r="H312">
            <v>8436.8624365952437</v>
          </cell>
          <cell r="I312">
            <v>8424.4282340602531</v>
          </cell>
          <cell r="J312">
            <v>8415.4439140024824</v>
          </cell>
          <cell r="K312">
            <v>8416.5002991798428</v>
          </cell>
          <cell r="L312">
            <v>8388.6652796996605</v>
          </cell>
          <cell r="M312">
            <v>8370.8475666479353</v>
          </cell>
          <cell r="N312">
            <v>8044.8949625677951</v>
          </cell>
          <cell r="O312">
            <v>7936.865081122116</v>
          </cell>
          <cell r="P312">
            <v>7908.479917740201</v>
          </cell>
          <cell r="Q312">
            <v>1127.758023214117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BZ312">
            <v>98325.837275416503</v>
          </cell>
        </row>
        <row r="313">
          <cell r="A313">
            <v>-101484.52030775347</v>
          </cell>
          <cell r="B313">
            <v>14314.941040047168</v>
          </cell>
          <cell r="C313">
            <v>12424.932394153917</v>
          </cell>
          <cell r="D313">
            <v>10321.217117960099</v>
          </cell>
          <cell r="E313">
            <v>9861.2536668404591</v>
          </cell>
          <cell r="F313">
            <v>9664.5750593160628</v>
          </cell>
          <cell r="G313">
            <v>8669.671577842395</v>
          </cell>
          <cell r="H313">
            <v>8509.3200984106279</v>
          </cell>
          <cell r="I313">
            <v>8496.8858958756373</v>
          </cell>
          <cell r="J313">
            <v>8488.0243854141645</v>
          </cell>
          <cell r="K313">
            <v>8488.957960995227</v>
          </cell>
          <cell r="L313">
            <v>8461.2457511113407</v>
          </cell>
          <cell r="M313">
            <v>8443.3052284633195</v>
          </cell>
          <cell r="N313">
            <v>8117.4754339794763</v>
          </cell>
          <cell r="O313">
            <v>8009.3227429375002</v>
          </cell>
          <cell r="P313">
            <v>7981.0603891518822</v>
          </cell>
          <cell r="Q313">
            <v>1163.9868541218091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BZ313">
            <v>101484.52030775347</v>
          </cell>
        </row>
        <row r="314">
          <cell r="A314">
            <v>-86714.359672635037</v>
          </cell>
          <cell r="B314">
            <v>14003.728010335373</v>
          </cell>
          <cell r="C314">
            <v>11894.645491238334</v>
          </cell>
          <cell r="D314">
            <v>9817.9859274866358</v>
          </cell>
          <cell r="E314">
            <v>9411.9456613366583</v>
          </cell>
          <cell r="F314">
            <v>9174.7755160891193</v>
          </cell>
          <cell r="G314">
            <v>8311.9052021000043</v>
          </cell>
          <cell r="H314">
            <v>8170.5044295695188</v>
          </cell>
          <cell r="I314">
            <v>8158.0702270345291</v>
          </cell>
          <cell r="J314">
            <v>8148.6344527275614</v>
          </cell>
          <cell r="K314">
            <v>8150.1422921541198</v>
          </cell>
          <cell r="L314">
            <v>8121.8558184247395</v>
          </cell>
          <cell r="M314">
            <v>8104.4895596222113</v>
          </cell>
          <cell r="N314">
            <v>7778.0855012928751</v>
          </cell>
          <cell r="O314">
            <v>7670.5070740963911</v>
          </cell>
          <cell r="P314">
            <v>7641.6704564652809</v>
          </cell>
          <cell r="Q314">
            <v>994.57901970125477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BZ314">
            <v>86714.359672635037</v>
          </cell>
        </row>
        <row r="315">
          <cell r="A315">
            <v>-103822.83848293258</v>
          </cell>
          <cell r="B315">
            <v>14352.76834544598</v>
          </cell>
          <cell r="C315">
            <v>12535.030702746806</v>
          </cell>
          <cell r="D315">
            <v>10486.666735744928</v>
          </cell>
          <cell r="E315">
            <v>9942.3022946248111</v>
          </cell>
          <cell r="F315">
            <v>9611.1263882641178</v>
          </cell>
          <cell r="G315">
            <v>8726.3108818779456</v>
          </cell>
          <cell r="H315">
            <v>8562.959246694696</v>
          </cell>
          <cell r="I315">
            <v>8550.5250441597072</v>
          </cell>
          <cell r="J315">
            <v>8541.7544475088835</v>
          </cell>
          <cell r="K315">
            <v>8542.597109279297</v>
          </cell>
          <cell r="L315">
            <v>8514.9758132060615</v>
          </cell>
          <cell r="M315">
            <v>8496.9443767473895</v>
          </cell>
          <cell r="N315">
            <v>8171.2054960741962</v>
          </cell>
          <cell r="O315">
            <v>8062.9618912215683</v>
          </cell>
          <cell r="P315">
            <v>8034.7904512466021</v>
          </cell>
          <cell r="Q315">
            <v>1190.8064282638434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BZ315">
            <v>103822.83848293258</v>
          </cell>
        </row>
        <row r="316">
          <cell r="A316">
            <v>-92806.979905118686</v>
          </cell>
          <cell r="B316">
            <v>14177.464903250275</v>
          </cell>
          <cell r="C316">
            <v>12072.350048341244</v>
          </cell>
          <cell r="D316">
            <v>10107.17741820186</v>
          </cell>
          <cell r="E316">
            <v>9637.6020423916434</v>
          </cell>
          <cell r="F316">
            <v>9428.0675546471466</v>
          </cell>
          <cell r="G316">
            <v>8459.4821116000785</v>
          </cell>
          <cell r="H316">
            <v>8310.2642636065066</v>
          </cell>
          <cell r="I316">
            <v>8297.8300610715178</v>
          </cell>
          <cell r="J316">
            <v>8288.6311678391903</v>
          </cell>
          <cell r="K316">
            <v>8289.9021261911075</v>
          </cell>
          <cell r="L316">
            <v>8261.8525335363665</v>
          </cell>
          <cell r="M316">
            <v>8244.2493936592</v>
          </cell>
          <cell r="N316">
            <v>7918.0822164045021</v>
          </cell>
          <cell r="O316">
            <v>7810.2669081333806</v>
          </cell>
          <cell r="P316">
            <v>7781.667171576908</v>
          </cell>
          <cell r="Q316">
            <v>1064.4589367197491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BZ316">
            <v>92806.979905118686</v>
          </cell>
        </row>
        <row r="317">
          <cell r="A317">
            <v>-86197.712192506384</v>
          </cell>
          <cell r="B317">
            <v>14050.967227218885</v>
          </cell>
          <cell r="C317">
            <v>11786.707044708408</v>
          </cell>
          <cell r="D317">
            <v>9782.0051498461853</v>
          </cell>
          <cell r="E317">
            <v>9443.8417965463759</v>
          </cell>
          <cell r="F317">
            <v>9088.909126188144</v>
          </cell>
          <cell r="G317">
            <v>8299.3908428409322</v>
          </cell>
          <cell r="H317">
            <v>8158.6529496933508</v>
          </cell>
          <cell r="I317">
            <v>8146.218747158362</v>
          </cell>
          <cell r="J317">
            <v>8136.7628855973671</v>
          </cell>
          <cell r="K317">
            <v>8138.2908122779518</v>
          </cell>
          <cell r="L317">
            <v>8109.9842512945443</v>
          </cell>
          <cell r="M317">
            <v>8092.6380797460442</v>
          </cell>
          <cell r="N317">
            <v>7766.2139341626798</v>
          </cell>
          <cell r="O317">
            <v>7658.655594220224</v>
          </cell>
          <cell r="P317">
            <v>7629.7988893350857</v>
          </cell>
          <cell r="Q317">
            <v>988.6532797631711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BZ317">
            <v>86197.712192506384</v>
          </cell>
        </row>
        <row r="318">
          <cell r="A318">
            <v>-99882.401616453382</v>
          </cell>
          <cell r="B318">
            <v>14303.735539656798</v>
          </cell>
          <cell r="C318">
            <v>12349.319821794285</v>
          </cell>
          <cell r="D318">
            <v>10322.362904299946</v>
          </cell>
          <cell r="E318">
            <v>9877.284359686555</v>
          </cell>
          <cell r="F318">
            <v>9553.7787458404709</v>
          </cell>
          <cell r="G318">
            <v>8630.8646743932386</v>
          </cell>
          <cell r="H318">
            <v>8472.5687773271566</v>
          </cell>
          <cell r="I318">
            <v>8460.1345747921659</v>
          </cell>
          <cell r="J318">
            <v>8451.2107739559742</v>
          </cell>
          <cell r="K318">
            <v>8452.2066399117575</v>
          </cell>
          <cell r="L318">
            <v>8424.4321396531523</v>
          </cell>
          <cell r="M318">
            <v>8406.55390737985</v>
          </cell>
          <cell r="N318">
            <v>8080.6618225212878</v>
          </cell>
          <cell r="O318">
            <v>7972.5714218540288</v>
          </cell>
          <cell r="P318">
            <v>7944.2467776936937</v>
          </cell>
          <cell r="Q318">
            <v>1145.6111935800736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BZ318">
            <v>99882.401616453382</v>
          </cell>
        </row>
        <row r="319">
          <cell r="A319">
            <v>-85365.093998082491</v>
          </cell>
          <cell r="B319">
            <v>13982.11252159475</v>
          </cell>
          <cell r="C319">
            <v>11815.787803542313</v>
          </cell>
          <cell r="D319">
            <v>9828.6040102399547</v>
          </cell>
          <cell r="E319">
            <v>9323.4292247251196</v>
          </cell>
          <cell r="F319">
            <v>9178.8975015320211</v>
          </cell>
          <cell r="G319">
            <v>8279.2229651072303</v>
          </cell>
          <cell r="H319">
            <v>8139.5533544078226</v>
          </cell>
          <cell r="I319">
            <v>8127.1191518728328</v>
          </cell>
          <cell r="J319">
            <v>8117.6309181164397</v>
          </cell>
          <cell r="K319">
            <v>8119.1912169924235</v>
          </cell>
          <cell r="L319">
            <v>8090.8522838136169</v>
          </cell>
          <cell r="M319">
            <v>8073.5384844605151</v>
          </cell>
          <cell r="N319">
            <v>7747.0819666817524</v>
          </cell>
          <cell r="O319">
            <v>7639.5559989346957</v>
          </cell>
          <cell r="P319">
            <v>7610.6669218541574</v>
          </cell>
          <cell r="Q319">
            <v>979.10348212040674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BZ319">
            <v>85365.093998082491</v>
          </cell>
        </row>
        <row r="320">
          <cell r="A320">
            <v>-89966.664890473083</v>
          </cell>
          <cell r="B320">
            <v>14067.11839712178</v>
          </cell>
          <cell r="C320">
            <v>12021.335730196297</v>
          </cell>
          <cell r="D320">
            <v>10029.157756490538</v>
          </cell>
          <cell r="E320">
            <v>9548.5175252390036</v>
          </cell>
          <cell r="F320">
            <v>9241.096369888468</v>
          </cell>
          <cell r="G320">
            <v>8390.6833196397292</v>
          </cell>
          <cell r="H320">
            <v>8245.1097094225497</v>
          </cell>
          <cell r="I320">
            <v>8232.6755068875591</v>
          </cell>
          <cell r="J320">
            <v>8223.366182207461</v>
          </cell>
          <cell r="K320">
            <v>8224.7475720071488</v>
          </cell>
          <cell r="L320">
            <v>8196.587547904639</v>
          </cell>
          <cell r="M320">
            <v>8179.0948394752413</v>
          </cell>
          <cell r="N320">
            <v>7852.8172307727746</v>
          </cell>
          <cell r="O320">
            <v>7745.112353949422</v>
          </cell>
          <cell r="P320">
            <v>7716.4021859451805</v>
          </cell>
          <cell r="Q320">
            <v>1031.88165962777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BZ320">
            <v>89966.664890473083</v>
          </cell>
        </row>
        <row r="321">
          <cell r="A321">
            <v>-100025.84782302652</v>
          </cell>
          <cell r="B321">
            <v>14203.995691384802</v>
          </cell>
          <cell r="C321">
            <v>12343.063215509848</v>
          </cell>
          <cell r="D321">
            <v>10236.815183105031</v>
          </cell>
          <cell r="E321">
            <v>9991.6920641949619</v>
          </cell>
          <cell r="F321">
            <v>9661.6960715454134</v>
          </cell>
          <cell r="G321">
            <v>8634.3392628359416</v>
          </cell>
          <cell r="H321">
            <v>8475.859318548979</v>
          </cell>
          <cell r="I321">
            <v>8463.4251160139884</v>
          </cell>
          <cell r="J321">
            <v>8454.5068923663093</v>
          </cell>
          <cell r="K321">
            <v>8455.4971811335799</v>
          </cell>
          <cell r="L321">
            <v>8427.7282580634874</v>
          </cell>
          <cell r="M321">
            <v>8409.8444486016706</v>
          </cell>
          <cell r="N321">
            <v>8083.957940931622</v>
          </cell>
          <cell r="O321">
            <v>7975.8619630758512</v>
          </cell>
          <cell r="P321">
            <v>7947.5428961040279</v>
          </cell>
          <cell r="Q321">
            <v>1147.2564641909848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BZ321">
            <v>100025.84782302652</v>
          </cell>
        </row>
        <row r="322">
          <cell r="A322">
            <v>-95039.428892144671</v>
          </cell>
          <cell r="B322">
            <v>14195.149573826424</v>
          </cell>
          <cell r="C322">
            <v>12138.11141236135</v>
          </cell>
          <cell r="D322">
            <v>10041.245109764615</v>
          </cell>
          <cell r="E322">
            <v>9624.304771757892</v>
          </cell>
          <cell r="F322">
            <v>9506.9703048655865</v>
          </cell>
          <cell r="G322">
            <v>8513.5570267515777</v>
          </cell>
          <cell r="H322">
            <v>8361.4748574096939</v>
          </cell>
          <cell r="I322">
            <v>8349.0406548747051</v>
          </cell>
          <cell r="J322">
            <v>8339.9285592589913</v>
          </cell>
          <cell r="K322">
            <v>8341.1127199942948</v>
          </cell>
          <cell r="L322">
            <v>8313.1499249561693</v>
          </cell>
          <cell r="M322">
            <v>8295.4599874623873</v>
          </cell>
          <cell r="N322">
            <v>7969.379607824304</v>
          </cell>
          <cell r="O322">
            <v>7861.477501936567</v>
          </cell>
          <cell r="P322">
            <v>7832.9645629967099</v>
          </cell>
          <cell r="Q322">
            <v>1090.0642336213425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BZ322">
            <v>95039.428892144671</v>
          </cell>
        </row>
        <row r="323">
          <cell r="A323">
            <v>-89110.823983461974</v>
          </cell>
          <cell r="B323">
            <v>13960.954311077357</v>
          </cell>
          <cell r="C323">
            <v>11957.357132533314</v>
          </cell>
          <cell r="D323">
            <v>9827.3568332489886</v>
          </cell>
          <cell r="E323">
            <v>9456.9348501456025</v>
          </cell>
          <cell r="F323">
            <v>9278.0484470578249</v>
          </cell>
          <cell r="G323">
            <v>8369.9529357882893</v>
          </cell>
          <cell r="H323">
            <v>8225.4774036884392</v>
          </cell>
          <cell r="I323">
            <v>8213.0432011534504</v>
          </cell>
          <cell r="J323">
            <v>8203.7006013788887</v>
          </cell>
          <cell r="K323">
            <v>8205.1152662730401</v>
          </cell>
          <cell r="L323">
            <v>8176.9219670760658</v>
          </cell>
          <cell r="M323">
            <v>8159.4625337411326</v>
          </cell>
          <cell r="N323">
            <v>7833.1516499442005</v>
          </cell>
          <cell r="O323">
            <v>7725.4800482153132</v>
          </cell>
          <cell r="P323">
            <v>7696.7366051166064</v>
          </cell>
          <cell r="Q323">
            <v>1022.0655067607154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BZ323">
            <v>89110.823983461974</v>
          </cell>
        </row>
        <row r="324">
          <cell r="A324">
            <v>-99672.854875630175</v>
          </cell>
          <cell r="B324">
            <v>14263.214046464258</v>
          </cell>
          <cell r="C324">
            <v>12388.557353233269</v>
          </cell>
          <cell r="D324">
            <v>10242.080686124185</v>
          </cell>
          <cell r="E324">
            <v>9851.2536264587252</v>
          </cell>
          <cell r="F324">
            <v>9488.3197740073429</v>
          </cell>
          <cell r="G324">
            <v>8625.7889829457999</v>
          </cell>
          <cell r="H324">
            <v>8467.7619427300651</v>
          </cell>
          <cell r="I324">
            <v>8455.3277401950745</v>
          </cell>
          <cell r="J324">
            <v>8446.3957921816</v>
          </cell>
          <cell r="K324">
            <v>8447.3998053146661</v>
          </cell>
          <cell r="L324">
            <v>8419.617157878778</v>
          </cell>
          <cell r="M324">
            <v>8401.7470727827567</v>
          </cell>
          <cell r="N324">
            <v>8075.8468407469127</v>
          </cell>
          <cell r="O324">
            <v>7967.7645872569374</v>
          </cell>
          <cell r="P324">
            <v>7939.4317959193186</v>
          </cell>
          <cell r="Q324">
            <v>1143.2077762815279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BZ324">
            <v>99672.854875630175</v>
          </cell>
        </row>
        <row r="325">
          <cell r="A325">
            <v>-91526.147946764788</v>
          </cell>
          <cell r="B325">
            <v>14135.156985437361</v>
          </cell>
          <cell r="C325">
            <v>11977.50989986774</v>
          </cell>
          <cell r="D325">
            <v>9897.6453567325443</v>
          </cell>
          <cell r="E325">
            <v>9620.6788888946267</v>
          </cell>
          <cell r="F325">
            <v>9372.9928601230004</v>
          </cell>
          <cell r="G325">
            <v>8428.4574925051602</v>
          </cell>
          <cell r="H325">
            <v>8280.8830031474354</v>
          </cell>
          <cell r="I325">
            <v>8268.4488006124466</v>
          </cell>
          <cell r="J325">
            <v>8259.2001086335767</v>
          </cell>
          <cell r="K325">
            <v>8260.5208657320363</v>
          </cell>
          <cell r="L325">
            <v>8232.4214743307548</v>
          </cell>
          <cell r="M325">
            <v>8214.8681332001288</v>
          </cell>
          <cell r="N325">
            <v>7888.6511571988904</v>
          </cell>
          <cell r="O325">
            <v>7780.8856476743085</v>
          </cell>
          <cell r="P325">
            <v>7752.2361123712953</v>
          </cell>
          <cell r="Q325">
            <v>1049.7683064902133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BZ325">
            <v>91526.147946764788</v>
          </cell>
        </row>
        <row r="326">
          <cell r="A326">
            <v>-99385.600631798428</v>
          </cell>
          <cell r="B326">
            <v>14178.224550334497</v>
          </cell>
          <cell r="C326">
            <v>12389.329582423643</v>
          </cell>
          <cell r="D326">
            <v>10338.50987979853</v>
          </cell>
          <cell r="E326">
            <v>10009.586413958179</v>
          </cell>
          <cell r="F326">
            <v>9667.6426025457677</v>
          </cell>
          <cell r="G326">
            <v>8618.8310417106895</v>
          </cell>
          <cell r="H326">
            <v>8461.172560179959</v>
          </cell>
          <cell r="I326">
            <v>8448.7383576449702</v>
          </cell>
          <cell r="J326">
            <v>8439.7952411864953</v>
          </cell>
          <cell r="K326">
            <v>8440.8104227645599</v>
          </cell>
          <cell r="L326">
            <v>8413.0166068836734</v>
          </cell>
          <cell r="M326">
            <v>8395.1576902326524</v>
          </cell>
          <cell r="N326">
            <v>8069.2462897518071</v>
          </cell>
          <cell r="O326">
            <v>7961.1752047068321</v>
          </cell>
          <cell r="P326">
            <v>7932.831244924213</v>
          </cell>
          <cell r="Q326">
            <v>1139.9130850064751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BZ326">
            <v>99385.600631798428</v>
          </cell>
        </row>
        <row r="327">
          <cell r="A327">
            <v>-93341.956930086919</v>
          </cell>
          <cell r="B327">
            <v>14191.996816251776</v>
          </cell>
          <cell r="C327">
            <v>12107.267446761341</v>
          </cell>
          <cell r="D327">
            <v>10188.228524313619</v>
          </cell>
          <cell r="E327">
            <v>9576.737716684107</v>
          </cell>
          <cell r="F327">
            <v>9282.7744996340862</v>
          </cell>
          <cell r="G327">
            <v>8472.4404534933456</v>
          </cell>
          <cell r="H327">
            <v>8322.5362085776578</v>
          </cell>
          <cell r="I327">
            <v>8310.102006042669</v>
          </cell>
          <cell r="J327">
            <v>8300.9239127170713</v>
          </cell>
          <cell r="K327">
            <v>8302.1740711622588</v>
          </cell>
          <cell r="L327">
            <v>8274.1452784142493</v>
          </cell>
          <cell r="M327">
            <v>8256.5213386303512</v>
          </cell>
          <cell r="N327">
            <v>7930.3749612823849</v>
          </cell>
          <cell r="O327">
            <v>7822.5388531045319</v>
          </cell>
          <cell r="P327">
            <v>7793.9599164547908</v>
          </cell>
          <cell r="Q327">
            <v>1070.5949092053249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BZ327">
            <v>93341.956930086919</v>
          </cell>
        </row>
        <row r="328">
          <cell r="A328">
            <v>-90943.91970552686</v>
          </cell>
          <cell r="B328">
            <v>14076.737590237641</v>
          </cell>
          <cell r="C328">
            <v>12114.490899981702</v>
          </cell>
          <cell r="D328">
            <v>10038.638143382987</v>
          </cell>
          <cell r="E328">
            <v>9576.7465911048475</v>
          </cell>
          <cell r="F328">
            <v>9331.0419703820226</v>
          </cell>
          <cell r="G328">
            <v>8414.3546203111164</v>
          </cell>
          <cell r="H328">
            <v>8267.527153076031</v>
          </cell>
          <cell r="I328">
            <v>8255.0929505410404</v>
          </cell>
          <cell r="J328">
            <v>8245.8216215281518</v>
          </cell>
          <cell r="K328">
            <v>8247.165015660632</v>
          </cell>
          <cell r="L328">
            <v>8219.0429872253299</v>
          </cell>
          <cell r="M328">
            <v>8201.5122831287226</v>
          </cell>
          <cell r="N328">
            <v>7875.2726700934654</v>
          </cell>
          <cell r="O328">
            <v>7767.5297976029033</v>
          </cell>
          <cell r="P328">
            <v>7738.8576252658713</v>
          </cell>
          <cell r="Q328">
            <v>1043.0903814545109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BZ328">
            <v>90943.91970552686</v>
          </cell>
        </row>
        <row r="329">
          <cell r="A329">
            <v>-100748.33731677772</v>
          </cell>
          <cell r="B329">
            <v>14243.407340806309</v>
          </cell>
          <cell r="C329">
            <v>12372.535880470783</v>
          </cell>
          <cell r="D329">
            <v>10458.246897682504</v>
          </cell>
          <cell r="E329">
            <v>9990.5257375072888</v>
          </cell>
          <cell r="F329">
            <v>9539.098701628267</v>
          </cell>
          <cell r="G329">
            <v>8651.8395767510629</v>
          </cell>
          <cell r="H329">
            <v>8492.4326495440364</v>
          </cell>
          <cell r="I329">
            <v>8479.9984470090458</v>
          </cell>
          <cell r="J329">
            <v>8471.108313752884</v>
          </cell>
          <cell r="K329">
            <v>8472.0705121286373</v>
          </cell>
          <cell r="L329">
            <v>8444.3296794500602</v>
          </cell>
          <cell r="M329">
            <v>8426.417779596728</v>
          </cell>
          <cell r="N329">
            <v>8100.5593623181967</v>
          </cell>
          <cell r="O329">
            <v>7992.4352940709086</v>
          </cell>
          <cell r="P329">
            <v>7964.1443174906017</v>
          </cell>
          <cell r="Q329">
            <v>1155.5431296885135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BZ329">
            <v>100748.33731677772</v>
          </cell>
        </row>
        <row r="330">
          <cell r="A330">
            <v>-96457.467929216786</v>
          </cell>
          <cell r="B330">
            <v>14242.297705138455</v>
          </cell>
          <cell r="C330">
            <v>12191.655009405102</v>
          </cell>
          <cell r="D330">
            <v>10154.497485753176</v>
          </cell>
          <cell r="E330">
            <v>9669.7821757667552</v>
          </cell>
          <cell r="F330">
            <v>9474.731651759088</v>
          </cell>
          <cell r="G330">
            <v>8547.9051086369072</v>
          </cell>
          <cell r="H330">
            <v>8394.0035384888979</v>
          </cell>
          <cell r="I330">
            <v>8381.5693359539091</v>
          </cell>
          <cell r="J330">
            <v>8372.5123736959576</v>
          </cell>
          <cell r="K330">
            <v>8373.6414010734989</v>
          </cell>
          <cell r="L330">
            <v>8345.7337393931357</v>
          </cell>
          <cell r="M330">
            <v>8327.9886685415913</v>
          </cell>
          <cell r="N330">
            <v>8001.9634222612704</v>
          </cell>
          <cell r="O330">
            <v>7894.0061830157711</v>
          </cell>
          <cell r="P330">
            <v>7865.5483774336763</v>
          </cell>
          <cell r="Q330">
            <v>1106.3285741609448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BZ330">
            <v>96457.467929216786</v>
          </cell>
        </row>
        <row r="331">
          <cell r="A331">
            <v>-102089.81335436449</v>
          </cell>
          <cell r="B331">
            <v>14309.585017322908</v>
          </cell>
          <cell r="C331">
            <v>12357.623081196449</v>
          </cell>
          <cell r="D331">
            <v>10315.400947281609</v>
          </cell>
          <cell r="E331">
            <v>10029.074975114201</v>
          </cell>
          <cell r="F331">
            <v>9741.8355905732915</v>
          </cell>
          <cell r="G331">
            <v>8684.3331312877381</v>
          </cell>
          <cell r="H331">
            <v>8523.2050366654476</v>
          </cell>
          <cell r="I331">
            <v>8510.7708341304569</v>
          </cell>
          <cell r="J331">
            <v>8501.9328574626361</v>
          </cell>
          <cell r="K331">
            <v>8502.8428992500485</v>
          </cell>
          <cell r="L331">
            <v>8475.1542231598141</v>
          </cell>
          <cell r="M331">
            <v>8457.1901667181392</v>
          </cell>
          <cell r="N331">
            <v>8131.3839060279488</v>
          </cell>
          <cell r="O331">
            <v>8023.2076811923198</v>
          </cell>
          <cell r="P331">
            <v>7994.9688612003547</v>
          </cell>
          <cell r="Q331">
            <v>1170.9293232492189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BZ331">
            <v>102089.81335436449</v>
          </cell>
        </row>
        <row r="332">
          <cell r="A332">
            <v>-96243.625571217228</v>
          </cell>
          <cell r="B332">
            <v>14246.900898154818</v>
          </cell>
          <cell r="C332">
            <v>12204.227480031332</v>
          </cell>
          <cell r="D332">
            <v>10172.283698163217</v>
          </cell>
          <cell r="E332">
            <v>9794.6262695551504</v>
          </cell>
          <cell r="F332">
            <v>9503.1585480365411</v>
          </cell>
          <cell r="G332">
            <v>8542.7253677192766</v>
          </cell>
          <cell r="H332">
            <v>8389.0981658702749</v>
          </cell>
          <cell r="I332">
            <v>8376.6639633352861</v>
          </cell>
          <cell r="J332">
            <v>8367.5986868864547</v>
          </cell>
          <cell r="K332">
            <v>8368.7360284548759</v>
          </cell>
          <cell r="L332">
            <v>8340.8200525836328</v>
          </cell>
          <cell r="M332">
            <v>8323.0832959229683</v>
          </cell>
          <cell r="N332">
            <v>7997.0497354517684</v>
          </cell>
          <cell r="O332">
            <v>7889.1008103971481</v>
          </cell>
          <cell r="P332">
            <v>7860.6346906241743</v>
          </cell>
          <cell r="Q332">
            <v>1103.875887851633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BZ332">
            <v>96243.625571217228</v>
          </cell>
        </row>
        <row r="333">
          <cell r="A333">
            <v>-102742.68437408037</v>
          </cell>
          <cell r="B333">
            <v>14361.76413382144</v>
          </cell>
          <cell r="C333">
            <v>12453.297680450247</v>
          </cell>
          <cell r="D333">
            <v>10498.241846213456</v>
          </cell>
          <cell r="E333">
            <v>10050.723265471424</v>
          </cell>
          <cell r="F333">
            <v>9665.9340406865485</v>
          </cell>
          <cell r="G333">
            <v>8700.1471298163415</v>
          </cell>
          <cell r="H333">
            <v>8538.1813755609128</v>
          </cell>
          <cell r="I333">
            <v>8525.747173025924</v>
          </cell>
          <cell r="J333">
            <v>8516.9345799833482</v>
          </cell>
          <cell r="K333">
            <v>8517.8192381455137</v>
          </cell>
          <cell r="L333">
            <v>8490.1559456805262</v>
          </cell>
          <cell r="M333">
            <v>8472.1665056136062</v>
          </cell>
          <cell r="N333">
            <v>8146.3856285486618</v>
          </cell>
          <cell r="O333">
            <v>8038.1840200877859</v>
          </cell>
          <cell r="P333">
            <v>8009.9705837210677</v>
          </cell>
          <cell r="Q333">
            <v>1178.417492696952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BZ333">
            <v>102742.68437408037</v>
          </cell>
        </row>
        <row r="334">
          <cell r="A334">
            <v>-103532.62314624742</v>
          </cell>
          <cell r="B334">
            <v>14360.259189843791</v>
          </cell>
          <cell r="C334">
            <v>12507.423496097439</v>
          </cell>
          <cell r="D334">
            <v>10480.45129545067</v>
          </cell>
          <cell r="E334">
            <v>10056.943087737853</v>
          </cell>
          <cell r="F334">
            <v>9751.6768823756574</v>
          </cell>
          <cell r="G334">
            <v>8719.2812163410763</v>
          </cell>
          <cell r="H334">
            <v>8556.3019390434074</v>
          </cell>
          <cell r="I334">
            <v>8543.8677365084186</v>
          </cell>
          <cell r="J334">
            <v>8535.0858562853045</v>
          </cell>
          <cell r="K334">
            <v>8535.9398016280084</v>
          </cell>
          <cell r="L334">
            <v>8508.3072219824826</v>
          </cell>
          <cell r="M334">
            <v>8490.2870690961008</v>
          </cell>
          <cell r="N334">
            <v>8164.5369048506182</v>
          </cell>
          <cell r="O334">
            <v>8056.3045835702806</v>
          </cell>
          <cell r="P334">
            <v>8028.1218600230241</v>
          </cell>
          <cell r="Q334">
            <v>1187.4777744381993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BZ334">
            <v>103532.62314624742</v>
          </cell>
        </row>
        <row r="335">
          <cell r="A335">
            <v>-102088.24639640201</v>
          </cell>
          <cell r="B335">
            <v>14367.827909326512</v>
          </cell>
          <cell r="C335">
            <v>12483.652205379603</v>
          </cell>
          <cell r="D335">
            <v>10427.324274878476</v>
          </cell>
          <cell r="E335">
            <v>9983.7971266381428</v>
          </cell>
          <cell r="F335">
            <v>9624.3441305604629</v>
          </cell>
          <cell r="G335">
            <v>8684.2951760559008</v>
          </cell>
          <cell r="H335">
            <v>8523.1690919033535</v>
          </cell>
          <cell r="I335">
            <v>8510.7348893683647</v>
          </cell>
          <cell r="J335">
            <v>8501.8968517772173</v>
          </cell>
          <cell r="K335">
            <v>8502.8069544879545</v>
          </cell>
          <cell r="L335">
            <v>8475.1182174743954</v>
          </cell>
          <cell r="M335">
            <v>8457.154221956047</v>
          </cell>
          <cell r="N335">
            <v>8131.34790034253</v>
          </cell>
          <cell r="O335">
            <v>8023.1717364302267</v>
          </cell>
          <cell r="P335">
            <v>7994.9328555149359</v>
          </cell>
          <cell r="Q335">
            <v>1170.9113508681723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BZ335">
            <v>102088.24639640201</v>
          </cell>
        </row>
        <row r="336">
          <cell r="A336">
            <v>-94390.831358102529</v>
          </cell>
          <cell r="B336">
            <v>14224.980611481127</v>
          </cell>
          <cell r="C336">
            <v>12148.477712003989</v>
          </cell>
          <cell r="D336">
            <v>10218.629112765604</v>
          </cell>
          <cell r="E336">
            <v>9657.2948494871071</v>
          </cell>
          <cell r="F336">
            <v>9364.2804286598512</v>
          </cell>
          <cell r="G336">
            <v>8497.8465416186009</v>
          </cell>
          <cell r="H336">
            <v>8346.5965488567945</v>
          </cell>
          <cell r="I336">
            <v>8334.1623463218057</v>
          </cell>
          <cell r="J336">
            <v>8325.0250332339674</v>
          </cell>
          <cell r="K336">
            <v>8326.2344114413954</v>
          </cell>
          <cell r="L336">
            <v>8298.2463989311454</v>
          </cell>
          <cell r="M336">
            <v>8280.5816789094861</v>
          </cell>
          <cell r="N336">
            <v>7954.476081799281</v>
          </cell>
          <cell r="O336">
            <v>7846.5991933836667</v>
          </cell>
          <cell r="P336">
            <v>7818.0610369716869</v>
          </cell>
          <cell r="Q336">
            <v>1082.6250793448926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BZ336">
            <v>94390.831358102529</v>
          </cell>
        </row>
        <row r="337">
          <cell r="A337">
            <v>-91316.440400134976</v>
          </cell>
          <cell r="B337">
            <v>14173.090762056005</v>
          </cell>
          <cell r="C337">
            <v>12116.074583686379</v>
          </cell>
          <cell r="D337">
            <v>10195.097924054149</v>
          </cell>
          <cell r="E337">
            <v>9579.3417973633041</v>
          </cell>
          <cell r="F337">
            <v>9411.3274236491216</v>
          </cell>
          <cell r="G337">
            <v>8423.3779059808821</v>
          </cell>
          <cell r="H337">
            <v>8276.0724797937855</v>
          </cell>
          <cell r="I337">
            <v>8263.6382772587949</v>
          </cell>
          <cell r="J337">
            <v>8254.3814318505138</v>
          </cell>
          <cell r="K337">
            <v>8255.7103423783865</v>
          </cell>
          <cell r="L337">
            <v>8227.60279754769</v>
          </cell>
          <cell r="M337">
            <v>8210.0576098464771</v>
          </cell>
          <cell r="N337">
            <v>7883.8324804158265</v>
          </cell>
          <cell r="O337">
            <v>7776.0751243206578</v>
          </cell>
          <cell r="P337">
            <v>7747.4174355882315</v>
          </cell>
          <cell r="Q337">
            <v>1047.3630448133881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BZ337">
            <v>91316.440400134976</v>
          </cell>
        </row>
        <row r="338">
          <cell r="A338">
            <v>-85978.475888650151</v>
          </cell>
          <cell r="B338">
            <v>14031.960616611275</v>
          </cell>
          <cell r="C338">
            <v>11864.148670776351</v>
          </cell>
          <cell r="D338">
            <v>9840.555226371589</v>
          </cell>
          <cell r="E338">
            <v>9555.905689379877</v>
          </cell>
          <cell r="F338">
            <v>9315.8771269398985</v>
          </cell>
          <cell r="G338">
            <v>8294.0804484722139</v>
          </cell>
          <cell r="H338">
            <v>8153.6238442719323</v>
          </cell>
          <cell r="I338">
            <v>8141.1896417369426</v>
          </cell>
          <cell r="J338">
            <v>8131.7252562684544</v>
          </cell>
          <cell r="K338">
            <v>8133.2617068565332</v>
          </cell>
          <cell r="L338">
            <v>8104.9466219656315</v>
          </cell>
          <cell r="M338">
            <v>8087.6089743246248</v>
          </cell>
          <cell r="N338">
            <v>7761.1763048337671</v>
          </cell>
          <cell r="O338">
            <v>7653.6264887988054</v>
          </cell>
          <cell r="P338">
            <v>7624.761260006173</v>
          </cell>
          <cell r="Q338">
            <v>986.1387270524616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BZ338">
            <v>85978.475888650151</v>
          </cell>
        </row>
        <row r="339">
          <cell r="A339">
            <v>-94979.802870843472</v>
          </cell>
          <cell r="B339">
            <v>14095.777089500109</v>
          </cell>
          <cell r="C339">
            <v>12281.002618979666</v>
          </cell>
          <cell r="D339">
            <v>10227.999345658724</v>
          </cell>
          <cell r="E339">
            <v>9693.4700749892618</v>
          </cell>
          <cell r="F339">
            <v>9448.0526353420373</v>
          </cell>
          <cell r="G339">
            <v>8512.1127509533762</v>
          </cell>
          <cell r="H339">
            <v>8360.1070841818619</v>
          </cell>
          <cell r="I339">
            <v>8347.6728816468712</v>
          </cell>
          <cell r="J339">
            <v>8338.5584677714505</v>
          </cell>
          <cell r="K339">
            <v>8339.7449467664628</v>
          </cell>
          <cell r="L339">
            <v>8311.7798334686286</v>
          </cell>
          <cell r="M339">
            <v>8294.0922142345535</v>
          </cell>
          <cell r="N339">
            <v>7968.0095163367641</v>
          </cell>
          <cell r="O339">
            <v>7860.1097287087341</v>
          </cell>
          <cell r="P339">
            <v>7831.59447150917</v>
          </cell>
          <cell r="Q339">
            <v>1089.3803470074261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BZ339">
            <v>94979.802870843472</v>
          </cell>
        </row>
        <row r="340">
          <cell r="A340">
            <v>-103729.97260981704</v>
          </cell>
          <cell r="B340">
            <v>14360.755635156509</v>
          </cell>
          <cell r="C340">
            <v>12551.308215371066</v>
          </cell>
          <cell r="D340">
            <v>10522.950364055983</v>
          </cell>
          <cell r="E340">
            <v>10025.94239350914</v>
          </cell>
          <cell r="F340">
            <v>9720.4437387273938</v>
          </cell>
          <cell r="G340">
            <v>8724.0614624115315</v>
          </cell>
          <cell r="H340">
            <v>8560.8289778581238</v>
          </cell>
          <cell r="I340">
            <v>8548.3947753231332</v>
          </cell>
          <cell r="J340">
            <v>8539.6205680471649</v>
          </cell>
          <cell r="K340">
            <v>8540.4668404427248</v>
          </cell>
          <cell r="L340">
            <v>8512.8419337443429</v>
          </cell>
          <cell r="M340">
            <v>8494.8141079108173</v>
          </cell>
          <cell r="N340">
            <v>8169.0716166124776</v>
          </cell>
          <cell r="O340">
            <v>8060.8316223849961</v>
          </cell>
          <cell r="P340">
            <v>8032.6565717848835</v>
          </cell>
          <cell r="Q340">
            <v>1189.7412938455573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BZ340">
            <v>103729.97260981704</v>
          </cell>
        </row>
        <row r="341">
          <cell r="A341">
            <v>-92943.732292467597</v>
          </cell>
          <cell r="B341">
            <v>14167.690231446108</v>
          </cell>
          <cell r="C341">
            <v>12093.694967870666</v>
          </cell>
          <cell r="D341">
            <v>10108.576799656958</v>
          </cell>
          <cell r="E341">
            <v>9763.0234686470012</v>
          </cell>
          <cell r="F341">
            <v>9456.8140404231035</v>
          </cell>
          <cell r="G341">
            <v>8462.7945607470174</v>
          </cell>
          <cell r="H341">
            <v>8313.4012539703817</v>
          </cell>
          <cell r="I341">
            <v>8300.9670514353929</v>
          </cell>
          <cell r="J341">
            <v>8291.7734751358839</v>
          </cell>
          <cell r="K341">
            <v>8293.0391165549827</v>
          </cell>
          <cell r="L341">
            <v>8264.994840833062</v>
          </cell>
          <cell r="M341">
            <v>8247.3863840230733</v>
          </cell>
          <cell r="N341">
            <v>7921.2245237011966</v>
          </cell>
          <cell r="O341">
            <v>7813.403898497254</v>
          </cell>
          <cell r="P341">
            <v>7784.8094788736025</v>
          </cell>
          <cell r="Q341">
            <v>1066.0274319016862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BZ341">
            <v>92943.732292467597</v>
          </cell>
        </row>
        <row r="342">
          <cell r="A342">
            <v>-96004.032637227327</v>
          </cell>
          <cell r="B342">
            <v>14187.318843594865</v>
          </cell>
          <cell r="C342">
            <v>12204.149353574796</v>
          </cell>
          <cell r="D342">
            <v>10208.04556641863</v>
          </cell>
          <cell r="E342">
            <v>9835.0138202611197</v>
          </cell>
          <cell r="F342">
            <v>9411.3807883543595</v>
          </cell>
          <cell r="G342">
            <v>8536.9218901698696</v>
          </cell>
          <cell r="H342">
            <v>8383.6020956388948</v>
          </cell>
          <cell r="I342">
            <v>8371.1678931039041</v>
          </cell>
          <cell r="J342">
            <v>8362.0933012818004</v>
          </cell>
          <cell r="K342">
            <v>8363.2399582234939</v>
          </cell>
          <cell r="L342">
            <v>8335.3146669789785</v>
          </cell>
          <cell r="M342">
            <v>8317.5872256915864</v>
          </cell>
          <cell r="N342">
            <v>7991.5443498471132</v>
          </cell>
          <cell r="O342">
            <v>7883.604740165767</v>
          </cell>
          <cell r="P342">
            <v>7855.1293050195191</v>
          </cell>
          <cell r="Q342">
            <v>1101.1278527359425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BZ342">
            <v>96004.032637227327</v>
          </cell>
        </row>
        <row r="343">
          <cell r="A343">
            <v>-90929.460847726776</v>
          </cell>
          <cell r="B343">
            <v>14072.864277913231</v>
          </cell>
          <cell r="C343">
            <v>12130.709917591759</v>
          </cell>
          <cell r="D343">
            <v>10166.132532878253</v>
          </cell>
          <cell r="E343">
            <v>9679.8313964670651</v>
          </cell>
          <cell r="F343">
            <v>9139.5946908963488</v>
          </cell>
          <cell r="G343">
            <v>8414.004394387357</v>
          </cell>
          <cell r="H343">
            <v>8267.1954784451827</v>
          </cell>
          <cell r="I343">
            <v>8254.7612759101939</v>
          </cell>
          <cell r="J343">
            <v>8245.4893847369131</v>
          </cell>
          <cell r="K343">
            <v>8246.8333410297837</v>
          </cell>
          <cell r="L343">
            <v>8218.7107504340911</v>
          </cell>
          <cell r="M343">
            <v>8201.1806084978762</v>
          </cell>
          <cell r="N343">
            <v>7874.9404333022267</v>
          </cell>
          <cell r="O343">
            <v>7767.1981229720559</v>
          </cell>
          <cell r="P343">
            <v>7738.5253884746326</v>
          </cell>
          <cell r="Q343">
            <v>1042.9245441390869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BZ343">
            <v>90929.460847726776</v>
          </cell>
        </row>
        <row r="344">
          <cell r="A344">
            <v>-94290.657965890437</v>
          </cell>
          <cell r="B344">
            <v>14163.711129560157</v>
          </cell>
          <cell r="C344">
            <v>12101.029001641309</v>
          </cell>
          <cell r="D344">
            <v>10106.092398947705</v>
          </cell>
          <cell r="E344">
            <v>9726.4799048008044</v>
          </cell>
          <cell r="F344">
            <v>9456.2352491108559</v>
          </cell>
          <cell r="G344">
            <v>8495.4201176708266</v>
          </cell>
          <cell r="H344">
            <v>8344.2986513781634</v>
          </cell>
          <cell r="I344">
            <v>8331.8644488431728</v>
          </cell>
          <cell r="J344">
            <v>8322.7232410138477</v>
          </cell>
          <cell r="K344">
            <v>8323.9365139627644</v>
          </cell>
          <cell r="L344">
            <v>8295.9446067110257</v>
          </cell>
          <cell r="M344">
            <v>8278.283781430855</v>
          </cell>
          <cell r="N344">
            <v>7952.1742895791604</v>
          </cell>
          <cell r="O344">
            <v>7844.3012959050357</v>
          </cell>
          <cell r="P344">
            <v>7815.7592447515663</v>
          </cell>
          <cell r="Q344">
            <v>1081.4761306055768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BZ344">
            <v>94290.657965890437</v>
          </cell>
        </row>
        <row r="345">
          <cell r="A345">
            <v>-86919.053870057236</v>
          </cell>
          <cell r="B345">
            <v>14077.2462205837</v>
          </cell>
          <cell r="C345">
            <v>11922.623252543988</v>
          </cell>
          <cell r="D345">
            <v>9876.4716681806658</v>
          </cell>
          <cell r="E345">
            <v>9536.0881871461024</v>
          </cell>
          <cell r="F345">
            <v>9340.7374947832759</v>
          </cell>
          <cell r="G345">
            <v>8316.8633540765713</v>
          </cell>
          <cell r="H345">
            <v>8175.1999507030259</v>
          </cell>
          <cell r="I345">
            <v>8162.7657481680362</v>
          </cell>
          <cell r="J345">
            <v>8153.3379323714653</v>
          </cell>
          <cell r="K345">
            <v>8154.8378132876269</v>
          </cell>
          <cell r="L345">
            <v>8126.5592980686424</v>
          </cell>
          <cell r="M345">
            <v>8109.1850807557184</v>
          </cell>
          <cell r="N345">
            <v>7782.7889809367771</v>
          </cell>
          <cell r="O345">
            <v>7675.2025952298991</v>
          </cell>
          <cell r="P345">
            <v>7646.373936109183</v>
          </cell>
          <cell r="Q345">
            <v>996.92678026800832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BZ345">
            <v>86919.053870057236</v>
          </cell>
        </row>
        <row r="346">
          <cell r="A346">
            <v>-92236.42152064314</v>
          </cell>
          <cell r="B346">
            <v>14070.44777315771</v>
          </cell>
          <cell r="C346">
            <v>12041.888740301893</v>
          </cell>
          <cell r="D346">
            <v>10033.474882099688</v>
          </cell>
          <cell r="E346">
            <v>9715.5480634344276</v>
          </cell>
          <cell r="F346">
            <v>9408.7128939757549</v>
          </cell>
          <cell r="G346">
            <v>8445.6619094772996</v>
          </cell>
          <cell r="H346">
            <v>8297.1761107133461</v>
          </cell>
          <cell r="I346">
            <v>8284.7419081783555</v>
          </cell>
          <cell r="J346">
            <v>8275.5208316360404</v>
          </cell>
          <cell r="K346">
            <v>8276.8139732979471</v>
          </cell>
          <cell r="L346">
            <v>8248.7421973332166</v>
          </cell>
          <cell r="M346">
            <v>8231.1612407660396</v>
          </cell>
          <cell r="N346">
            <v>7904.9718802013522</v>
          </cell>
          <cell r="O346">
            <v>7797.1787552402184</v>
          </cell>
          <cell r="P346">
            <v>7768.5568353737581</v>
          </cell>
          <cell r="Q346">
            <v>1057.9148602731684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BZ346">
            <v>92236.42152064314</v>
          </cell>
        </row>
        <row r="347">
          <cell r="A347">
            <v>-91513.274751218618</v>
          </cell>
          <cell r="B347">
            <v>14120.045665641999</v>
          </cell>
          <cell r="C347">
            <v>12055.024048096086</v>
          </cell>
          <cell r="D347">
            <v>9945.5266561060853</v>
          </cell>
          <cell r="E347">
            <v>9616.1337185419616</v>
          </cell>
          <cell r="F347">
            <v>9313.8790517991692</v>
          </cell>
          <cell r="G347">
            <v>8428.1456748730743</v>
          </cell>
          <cell r="H347">
            <v>8280.5877023401627</v>
          </cell>
          <cell r="I347">
            <v>8268.1534998051739</v>
          </cell>
          <cell r="J347">
            <v>8258.9043073164612</v>
          </cell>
          <cell r="K347">
            <v>8260.2255649247636</v>
          </cell>
          <cell r="L347">
            <v>8232.1256730136392</v>
          </cell>
          <cell r="M347">
            <v>8214.5728323928561</v>
          </cell>
          <cell r="N347">
            <v>7888.3553558817748</v>
          </cell>
          <cell r="O347">
            <v>7780.5903468670358</v>
          </cell>
          <cell r="P347">
            <v>7751.9403110541798</v>
          </cell>
          <cell r="Q347">
            <v>1049.6206560865769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BZ347">
            <v>91513.274751218618</v>
          </cell>
        </row>
        <row r="348">
          <cell r="A348">
            <v>-96652.8016816046</v>
          </cell>
          <cell r="B348">
            <v>14218.661312206179</v>
          </cell>
          <cell r="C348">
            <v>12241.655899543826</v>
          </cell>
          <cell r="D348">
            <v>10199.667566367725</v>
          </cell>
          <cell r="E348">
            <v>9794.8485218293226</v>
          </cell>
          <cell r="F348">
            <v>9427.4591325583842</v>
          </cell>
          <cell r="G348">
            <v>8552.6365296673466</v>
          </cell>
          <cell r="H348">
            <v>8398.4843385016738</v>
          </cell>
          <cell r="I348">
            <v>8386.0501359666832</v>
          </cell>
          <cell r="J348">
            <v>8377.0007682850246</v>
          </cell>
          <cell r="K348">
            <v>8378.122201086273</v>
          </cell>
          <cell r="L348">
            <v>8350.2221339822026</v>
          </cell>
          <cell r="M348">
            <v>8332.4694685543654</v>
          </cell>
          <cell r="N348">
            <v>8006.4518168503382</v>
          </cell>
          <cell r="O348">
            <v>7898.4869830285461</v>
          </cell>
          <cell r="P348">
            <v>7870.0367720227441</v>
          </cell>
          <cell r="Q348">
            <v>1108.568974167332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BZ348">
            <v>96652.8016816046</v>
          </cell>
        </row>
        <row r="349">
          <cell r="A349">
            <v>-102242.85343517683</v>
          </cell>
          <cell r="B349">
            <v>14340.298054731509</v>
          </cell>
          <cell r="C349">
            <v>12381.604657929041</v>
          </cell>
          <cell r="D349">
            <v>10336.031522824491</v>
          </cell>
          <cell r="E349">
            <v>10030.251945632681</v>
          </cell>
          <cell r="F349">
            <v>9718.0520925347628</v>
          </cell>
          <cell r="G349">
            <v>8688.0401048547938</v>
          </cell>
          <cell r="H349">
            <v>8526.7156536872171</v>
          </cell>
          <cell r="I349">
            <v>8514.2814511522283</v>
          </cell>
          <cell r="J349">
            <v>8505.4494246827471</v>
          </cell>
          <cell r="K349">
            <v>8506.3535162718181</v>
          </cell>
          <cell r="L349">
            <v>8478.6707903799252</v>
          </cell>
          <cell r="M349">
            <v>8460.7007837399105</v>
          </cell>
          <cell r="N349">
            <v>8134.9004732480607</v>
          </cell>
          <cell r="O349">
            <v>8026.7182982140903</v>
          </cell>
          <cell r="P349">
            <v>7998.4854284204666</v>
          </cell>
          <cell r="Q349">
            <v>1172.6846317601041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BZ349">
            <v>102242.85343517683</v>
          </cell>
        </row>
        <row r="350">
          <cell r="A350">
            <v>-103054.45696610698</v>
          </cell>
          <cell r="B350">
            <v>14366.765487997203</v>
          </cell>
          <cell r="C350">
            <v>12463.524916862985</v>
          </cell>
          <cell r="D350">
            <v>10228.082627092372</v>
          </cell>
          <cell r="E350">
            <v>10028.078875584557</v>
          </cell>
          <cell r="F350">
            <v>9646.3769034623747</v>
          </cell>
          <cell r="G350">
            <v>8707.6989603658312</v>
          </cell>
          <cell r="H350">
            <v>8545.3331894039293</v>
          </cell>
          <cell r="I350">
            <v>8532.8989868689405</v>
          </cell>
          <cell r="J350">
            <v>8524.0985155447433</v>
          </cell>
          <cell r="K350">
            <v>8524.9710519885302</v>
          </cell>
          <cell r="L350">
            <v>8497.3198812419214</v>
          </cell>
          <cell r="M350">
            <v>8479.3183194566227</v>
          </cell>
          <cell r="N350">
            <v>8153.5495641100561</v>
          </cell>
          <cell r="O350">
            <v>8045.3358339308033</v>
          </cell>
          <cell r="P350">
            <v>8017.134519282462</v>
          </cell>
          <cell r="Q350">
            <v>1181.9933996184607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BZ350">
            <v>103054.45696610698</v>
          </cell>
        </row>
        <row r="351">
          <cell r="A351">
            <v>-92429.802960851142</v>
          </cell>
          <cell r="B351">
            <v>14113.822828140423</v>
          </cell>
          <cell r="C351">
            <v>12158.261895396121</v>
          </cell>
          <cell r="D351">
            <v>10131.189695823392</v>
          </cell>
          <cell r="E351">
            <v>9583.4646846492942</v>
          </cell>
          <cell r="F351">
            <v>9439.3626493688462</v>
          </cell>
          <cell r="G351">
            <v>8450.3460411335636</v>
          </cell>
          <cell r="H351">
            <v>8301.6121262465658</v>
          </cell>
          <cell r="I351">
            <v>8289.1779237115752</v>
          </cell>
          <cell r="J351">
            <v>8279.9643658396544</v>
          </cell>
          <cell r="K351">
            <v>8281.2499888311668</v>
          </cell>
          <cell r="L351">
            <v>8253.1857315368325</v>
          </cell>
          <cell r="M351">
            <v>8235.5972562992574</v>
          </cell>
          <cell r="N351">
            <v>7909.4154144049671</v>
          </cell>
          <cell r="O351">
            <v>7801.6147707734381</v>
          </cell>
          <cell r="P351">
            <v>7773.000369577373</v>
          </cell>
          <cell r="Q351">
            <v>1060.132868039778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BZ351">
            <v>92429.802960851142</v>
          </cell>
        </row>
        <row r="352">
          <cell r="A352">
            <v>-95505.06360229339</v>
          </cell>
          <cell r="B352">
            <v>14203.792412725641</v>
          </cell>
          <cell r="C352">
            <v>12197.574075907061</v>
          </cell>
          <cell r="D352">
            <v>10162.922875589489</v>
          </cell>
          <cell r="E352">
            <v>9701.4129787699803</v>
          </cell>
          <cell r="F352">
            <v>9319.6371797019401</v>
          </cell>
          <cell r="G352">
            <v>8524.8357424531314</v>
          </cell>
          <cell r="H352">
            <v>8372.1561451527377</v>
          </cell>
          <cell r="I352">
            <v>8359.7219426177471</v>
          </cell>
          <cell r="J352">
            <v>8350.6279508795651</v>
          </cell>
          <cell r="K352">
            <v>8351.7940077373387</v>
          </cell>
          <cell r="L352">
            <v>8323.8493165767431</v>
          </cell>
          <cell r="M352">
            <v>8306.1412752054312</v>
          </cell>
          <cell r="N352">
            <v>7980.0789994448787</v>
          </cell>
          <cell r="O352">
            <v>7872.15878967961</v>
          </cell>
          <cell r="P352">
            <v>7843.6639546172846</v>
          </cell>
          <cell r="Q352">
            <v>1095.4048774928642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BZ352">
            <v>95505.06360229339</v>
          </cell>
        </row>
        <row r="353">
          <cell r="A353">
            <v>-93697.395434955775</v>
          </cell>
          <cell r="B353">
            <v>14197.848678924202</v>
          </cell>
          <cell r="C353">
            <v>12166.685998423152</v>
          </cell>
          <cell r="D353">
            <v>10118.854724281136</v>
          </cell>
          <cell r="E353">
            <v>9828.2990995042219</v>
          </cell>
          <cell r="F353">
            <v>9379.1035326338715</v>
          </cell>
          <cell r="G353">
            <v>8481.0499702635188</v>
          </cell>
          <cell r="H353">
            <v>8330.6896835285461</v>
          </cell>
          <cell r="I353">
            <v>8318.2554809935573</v>
          </cell>
          <cell r="J353">
            <v>8309.0912071170278</v>
          </cell>
          <cell r="K353">
            <v>8310.327546113147</v>
          </cell>
          <cell r="L353">
            <v>8282.3125728142059</v>
          </cell>
          <cell r="M353">
            <v>8264.6748135812395</v>
          </cell>
          <cell r="N353">
            <v>7938.5422556823414</v>
          </cell>
          <cell r="O353">
            <v>7830.6923280554192</v>
          </cell>
          <cell r="P353">
            <v>7802.1272108547473</v>
          </cell>
          <cell r="Q353">
            <v>1074.6716466807686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BZ353">
            <v>93697.395434955775</v>
          </cell>
        </row>
        <row r="354">
          <cell r="A354">
            <v>-85743.526024093633</v>
          </cell>
          <cell r="B354">
            <v>13993.58108593947</v>
          </cell>
          <cell r="C354">
            <v>11794.409449521179</v>
          </cell>
          <cell r="D354">
            <v>9845.5184044674752</v>
          </cell>
          <cell r="E354">
            <v>9467.8068418594303</v>
          </cell>
          <cell r="F354">
            <v>9314.165942558564</v>
          </cell>
          <cell r="G354">
            <v>8288.3894364649586</v>
          </cell>
          <cell r="H354">
            <v>8148.2342823388972</v>
          </cell>
          <cell r="I354">
            <v>8135.8000798039084</v>
          </cell>
          <cell r="J354">
            <v>8126.3265594846853</v>
          </cell>
          <cell r="K354">
            <v>8127.8721449234981</v>
          </cell>
          <cell r="L354">
            <v>8099.5479251818633</v>
          </cell>
          <cell r="M354">
            <v>8082.2194123915906</v>
          </cell>
          <cell r="N354">
            <v>7755.777608049998</v>
          </cell>
          <cell r="O354">
            <v>7648.2369268657703</v>
          </cell>
          <cell r="P354">
            <v>7619.3625632224039</v>
          </cell>
          <cell r="Q354">
            <v>983.44394608594416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BZ354">
            <v>85743.526024093633</v>
          </cell>
        </row>
        <row r="355">
          <cell r="A355">
            <v>-100000.87369979398</v>
          </cell>
          <cell r="B355">
            <v>14301.363937377926</v>
          </cell>
          <cell r="C355">
            <v>12414.591604007433</v>
          </cell>
          <cell r="D355">
            <v>10385.426717173243</v>
          </cell>
          <cell r="E355">
            <v>9972.0809635355708</v>
          </cell>
          <cell r="F355">
            <v>9508.3864377063328</v>
          </cell>
          <cell r="G355">
            <v>8633.7343336292142</v>
          </cell>
          <cell r="H355">
            <v>8475.2864321413235</v>
          </cell>
          <cell r="I355">
            <v>8462.8522296063329</v>
          </cell>
          <cell r="J355">
            <v>8453.9330349647425</v>
          </cell>
          <cell r="K355">
            <v>8454.9242947259227</v>
          </cell>
          <cell r="L355">
            <v>8427.1544006619188</v>
          </cell>
          <cell r="M355">
            <v>8409.2715621940151</v>
          </cell>
          <cell r="N355">
            <v>8083.3840835300552</v>
          </cell>
          <cell r="O355">
            <v>7975.2890766681958</v>
          </cell>
          <cell r="P355">
            <v>7946.9690387024611</v>
          </cell>
          <cell r="Q355">
            <v>1146.9700209871569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BZ355">
            <v>100000.87369979398</v>
          </cell>
        </row>
        <row r="356">
          <cell r="A356">
            <v>-89055.786848178032</v>
          </cell>
          <cell r="B356">
            <v>14188.211424249637</v>
          </cell>
          <cell r="C356">
            <v>11930.414459366264</v>
          </cell>
          <cell r="D356">
            <v>9864.0140113078523</v>
          </cell>
          <cell r="E356">
            <v>9561.0406505151168</v>
          </cell>
          <cell r="F356">
            <v>9348.582146250159</v>
          </cell>
          <cell r="G356">
            <v>8368.6198130885277</v>
          </cell>
          <cell r="H356">
            <v>8224.2148958347352</v>
          </cell>
          <cell r="I356">
            <v>8211.7806932997446</v>
          </cell>
          <cell r="J356">
            <v>8202.4359536813627</v>
          </cell>
          <cell r="K356">
            <v>8203.8527584193344</v>
          </cell>
          <cell r="L356">
            <v>8175.6573193785407</v>
          </cell>
          <cell r="M356">
            <v>8158.2000258874268</v>
          </cell>
          <cell r="N356">
            <v>7831.8870022466754</v>
          </cell>
          <cell r="O356">
            <v>7724.2175403616075</v>
          </cell>
          <cell r="P356">
            <v>7695.4719574190813</v>
          </cell>
          <cell r="Q356">
            <v>1021.4342528338626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BZ356">
            <v>89055.786848178032</v>
          </cell>
        </row>
        <row r="357">
          <cell r="A357">
            <v>-93345.772270749221</v>
          </cell>
          <cell r="B357">
            <v>14127.59481279869</v>
          </cell>
          <cell r="C357">
            <v>12121.579613159229</v>
          </cell>
          <cell r="D357">
            <v>10105.27999370539</v>
          </cell>
          <cell r="E357">
            <v>9732.6209278657025</v>
          </cell>
          <cell r="F357">
            <v>9495.1990121652307</v>
          </cell>
          <cell r="G357">
            <v>8472.5328695905482</v>
          </cell>
          <cell r="H357">
            <v>8322.6237294401799</v>
          </cell>
          <cell r="I357">
            <v>8310.1895269051893</v>
          </cell>
          <cell r="J357">
            <v>8301.0115819200364</v>
          </cell>
          <cell r="K357">
            <v>8302.2615920247808</v>
          </cell>
          <cell r="L357">
            <v>8274.2329476172144</v>
          </cell>
          <cell r="M357">
            <v>8256.6088594928715</v>
          </cell>
          <cell r="N357">
            <v>7930.46263048535</v>
          </cell>
          <cell r="O357">
            <v>7822.6263739670521</v>
          </cell>
          <cell r="P357">
            <v>7794.0475856577559</v>
          </cell>
          <cell r="Q357">
            <v>1070.6386696365851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BZ357">
            <v>93345.772270749221</v>
          </cell>
        </row>
        <row r="358">
          <cell r="A358">
            <v>-85272.975988263715</v>
          </cell>
          <cell r="B358">
            <v>13989.813800346508</v>
          </cell>
          <cell r="C358">
            <v>11803.105034440961</v>
          </cell>
          <cell r="D358">
            <v>9814.2845902618428</v>
          </cell>
          <cell r="E358">
            <v>9466.950904220379</v>
          </cell>
          <cell r="F358">
            <v>9164.1534114031383</v>
          </cell>
          <cell r="G358">
            <v>8276.9916605650778</v>
          </cell>
          <cell r="H358">
            <v>8137.4402409569875</v>
          </cell>
          <cell r="I358">
            <v>8125.0060384219987</v>
          </cell>
          <cell r="J358">
            <v>8115.5142231173832</v>
          </cell>
          <cell r="K358">
            <v>8117.0781035415885</v>
          </cell>
          <cell r="L358">
            <v>8088.7355888145603</v>
          </cell>
          <cell r="M358">
            <v>8071.42537100968</v>
          </cell>
          <cell r="N358">
            <v>7744.9652716826949</v>
          </cell>
          <cell r="O358">
            <v>7637.4428854838607</v>
          </cell>
          <cell r="P358">
            <v>7608.5502268551008</v>
          </cell>
          <cell r="Q358">
            <v>978.04692539498933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BZ358">
            <v>85272.975988263715</v>
          </cell>
        </row>
        <row r="359">
          <cell r="A359">
            <v>-86900.645807721026</v>
          </cell>
          <cell r="B359">
            <v>13902.106375999199</v>
          </cell>
          <cell r="C359">
            <v>11869.972780810633</v>
          </cell>
          <cell r="D359">
            <v>9991.2053051273888</v>
          </cell>
          <cell r="E359">
            <v>9478.7290801473137</v>
          </cell>
          <cell r="F359">
            <v>9185.0224967996437</v>
          </cell>
          <cell r="G359">
            <v>8316.4174695727288</v>
          </cell>
          <cell r="H359">
            <v>8174.7776844794826</v>
          </cell>
          <cell r="I359">
            <v>8162.3434819444938</v>
          </cell>
          <cell r="J359">
            <v>8152.9149504424586</v>
          </cell>
          <cell r="K359">
            <v>8154.4155470640835</v>
          </cell>
          <cell r="L359">
            <v>8126.1363161396357</v>
          </cell>
          <cell r="M359">
            <v>8108.762814532176</v>
          </cell>
          <cell r="N359">
            <v>7782.3659990077713</v>
          </cell>
          <cell r="O359">
            <v>7674.7803290063557</v>
          </cell>
          <cell r="P359">
            <v>7645.9509541801772</v>
          </cell>
          <cell r="Q359">
            <v>996.71564715623697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BZ359">
            <v>86900.645807721026</v>
          </cell>
        </row>
        <row r="360">
          <cell r="A360">
            <v>-98315.744032718125</v>
          </cell>
          <cell r="B360">
            <v>14289.205887538708</v>
          </cell>
          <cell r="C360">
            <v>12349.573810917562</v>
          </cell>
          <cell r="D360">
            <v>10251.415103954485</v>
          </cell>
          <cell r="E360">
            <v>9791.6632829579703</v>
          </cell>
          <cell r="F360">
            <v>9567.2152239035859</v>
          </cell>
          <cell r="G360">
            <v>8592.9167184021826</v>
          </cell>
          <cell r="H360">
            <v>8436.6309056823357</v>
          </cell>
          <cell r="I360">
            <v>8424.1967031473469</v>
          </cell>
          <cell r="J360">
            <v>8415.2119906643002</v>
          </cell>
          <cell r="K360">
            <v>8416.2687682669366</v>
          </cell>
          <cell r="L360">
            <v>8388.4333563614782</v>
          </cell>
          <cell r="M360">
            <v>8370.6160357350291</v>
          </cell>
          <cell r="N360">
            <v>8044.6630392296129</v>
          </cell>
          <cell r="O360">
            <v>7936.6335502092097</v>
          </cell>
          <cell r="P360">
            <v>7908.2479944020188</v>
          </cell>
          <cell r="Q360">
            <v>1127.6422577576636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BZ360">
            <v>98315.744032718125</v>
          </cell>
        </row>
        <row r="361">
          <cell r="A361">
            <v>-90736.654245106809</v>
          </cell>
          <cell r="B361">
            <v>14195.738518682792</v>
          </cell>
          <cell r="C361">
            <v>12092.049527824212</v>
          </cell>
          <cell r="D361">
            <v>10051.26813943906</v>
          </cell>
          <cell r="E361">
            <v>9635.8647296546114</v>
          </cell>
          <cell r="F361">
            <v>9341.0419199601147</v>
          </cell>
          <cell r="G361">
            <v>8409.3341865851125</v>
          </cell>
          <cell r="H361">
            <v>8262.7726492263628</v>
          </cell>
          <cell r="I361">
            <v>8250.338446691374</v>
          </cell>
          <cell r="J361">
            <v>8241.0590591973832</v>
          </cell>
          <cell r="K361">
            <v>8242.4105118109637</v>
          </cell>
          <cell r="L361">
            <v>8214.2804248945613</v>
          </cell>
          <cell r="M361">
            <v>8196.7577792790562</v>
          </cell>
          <cell r="N361">
            <v>7870.5101077626969</v>
          </cell>
          <cell r="O361">
            <v>7762.7752937532359</v>
          </cell>
          <cell r="P361">
            <v>7734.0950629351028</v>
          </cell>
          <cell r="Q361">
            <v>1040.713129529677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BZ361">
            <v>90736.654245106809</v>
          </cell>
        </row>
        <row r="362">
          <cell r="A362">
            <v>-91030.399142378199</v>
          </cell>
          <cell r="B362">
            <v>14061.399725045078</v>
          </cell>
          <cell r="C362">
            <v>12027.392819671166</v>
          </cell>
          <cell r="D362">
            <v>10055.964280795632</v>
          </cell>
          <cell r="E362">
            <v>9600.9239150863468</v>
          </cell>
          <cell r="F362">
            <v>9297.8493641138102</v>
          </cell>
          <cell r="G362">
            <v>8416.4493459855948</v>
          </cell>
          <cell r="H362">
            <v>8269.5109221738512</v>
          </cell>
          <cell r="I362">
            <v>8257.0767196388606</v>
          </cell>
          <cell r="J362">
            <v>8247.8087529464774</v>
          </cell>
          <cell r="K362">
            <v>8249.1487847584522</v>
          </cell>
          <cell r="L362">
            <v>8221.0301186436554</v>
          </cell>
          <cell r="M362">
            <v>8203.4960522265428</v>
          </cell>
          <cell r="N362">
            <v>7877.2598015117901</v>
          </cell>
          <cell r="O362">
            <v>7769.5135667007235</v>
          </cell>
          <cell r="P362">
            <v>7740.844756684196</v>
          </cell>
          <cell r="Q362">
            <v>1044.0822660034207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BZ362">
            <v>91030.399142378199</v>
          </cell>
        </row>
        <row r="363">
          <cell r="A363">
            <v>-96125.023465298596</v>
          </cell>
          <cell r="B363">
            <v>14216.258810414962</v>
          </cell>
          <cell r="C363">
            <v>12252.293141202235</v>
          </cell>
          <cell r="D363">
            <v>10228.263870431081</v>
          </cell>
          <cell r="E363">
            <v>9894.8969817529833</v>
          </cell>
          <cell r="F363">
            <v>9421.1739934234993</v>
          </cell>
          <cell r="G363">
            <v>8539.85255904521</v>
          </cell>
          <cell r="H363">
            <v>8386.3775284421863</v>
          </cell>
          <cell r="I363">
            <v>8373.9433259071975</v>
          </cell>
          <cell r="J363">
            <v>8364.8734382084876</v>
          </cell>
          <cell r="K363">
            <v>8366.0153910267873</v>
          </cell>
          <cell r="L363">
            <v>8338.0948039056657</v>
          </cell>
          <cell r="M363">
            <v>8320.3626584948797</v>
          </cell>
          <cell r="N363">
            <v>7994.3244867738013</v>
          </cell>
          <cell r="O363">
            <v>7886.3801729690585</v>
          </cell>
          <cell r="P363">
            <v>7857.9094419462072</v>
          </cell>
          <cell r="Q363">
            <v>1102.5155691375885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BZ363">
            <v>96125.023465298596</v>
          </cell>
        </row>
        <row r="364">
          <cell r="A364">
            <v>-100081.88357188454</v>
          </cell>
          <cell r="B364">
            <v>14202.078342324612</v>
          </cell>
          <cell r="C364">
            <v>12366.368752691753</v>
          </cell>
          <cell r="D364">
            <v>10245.823110538255</v>
          </cell>
          <cell r="E364">
            <v>9989.4701144092705</v>
          </cell>
          <cell r="F364">
            <v>9589.8778032633581</v>
          </cell>
          <cell r="G364">
            <v>8635.69657419336</v>
          </cell>
          <cell r="H364">
            <v>8477.1447337991831</v>
          </cell>
          <cell r="I364">
            <v>8464.7105312641943</v>
          </cell>
          <cell r="J364">
            <v>8455.7944862864279</v>
          </cell>
          <cell r="K364">
            <v>8456.782596383784</v>
          </cell>
          <cell r="L364">
            <v>8429.0158519836059</v>
          </cell>
          <cell r="M364">
            <v>8411.1298638518747</v>
          </cell>
          <cell r="N364">
            <v>8085.2455348517415</v>
          </cell>
          <cell r="O364">
            <v>7977.1473783260553</v>
          </cell>
          <cell r="P364">
            <v>7948.8304900241474</v>
          </cell>
          <cell r="Q364">
            <v>1147.8991718160869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BZ364">
            <v>100081.88357188454</v>
          </cell>
        </row>
        <row r="365">
          <cell r="A365">
            <v>-99795.922620117621</v>
          </cell>
          <cell r="B365">
            <v>14392.633392901484</v>
          </cell>
          <cell r="C365">
            <v>12287.892259681792</v>
          </cell>
          <cell r="D365">
            <v>10408.205461833746</v>
          </cell>
          <cell r="E365">
            <v>9901.7382894728908</v>
          </cell>
          <cell r="F365">
            <v>9469.2268402023165</v>
          </cell>
          <cell r="G365">
            <v>8628.7699593890338</v>
          </cell>
          <cell r="H365">
            <v>8470.5850183344119</v>
          </cell>
          <cell r="I365">
            <v>8458.1508157994213</v>
          </cell>
          <cell r="J365">
            <v>8449.2236526598517</v>
          </cell>
          <cell r="K365">
            <v>8450.222880919011</v>
          </cell>
          <cell r="L365">
            <v>8422.4450183570298</v>
          </cell>
          <cell r="M365">
            <v>8404.5701483871035</v>
          </cell>
          <cell r="N365">
            <v>8078.6747012251653</v>
          </cell>
          <cell r="O365">
            <v>7970.5876628612841</v>
          </cell>
          <cell r="P365">
            <v>7942.2596563975712</v>
          </cell>
          <cell r="Q365">
            <v>1144.6193140837008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BZ365">
            <v>99795.922620117621</v>
          </cell>
        </row>
        <row r="366">
          <cell r="A366">
            <v>-90505.784444644014</v>
          </cell>
          <cell r="B366">
            <v>14139.630100965413</v>
          </cell>
          <cell r="C366">
            <v>11965.040476276492</v>
          </cell>
          <cell r="D366">
            <v>9978.0687981717947</v>
          </cell>
          <cell r="E366">
            <v>9571.6528210948873</v>
          </cell>
          <cell r="F366">
            <v>9331.2726956374991</v>
          </cell>
          <cell r="G366">
            <v>8403.7420028695506</v>
          </cell>
          <cell r="H366">
            <v>8257.4766806995867</v>
          </cell>
          <cell r="I366">
            <v>8245.0424781645979</v>
          </cell>
          <cell r="J366">
            <v>8235.7541144527659</v>
          </cell>
          <cell r="K366">
            <v>8237.1145432841877</v>
          </cell>
          <cell r="L366">
            <v>8208.9754801499439</v>
          </cell>
          <cell r="M366">
            <v>8191.4618107522801</v>
          </cell>
          <cell r="N366">
            <v>7865.2051630180786</v>
          </cell>
          <cell r="O366">
            <v>7757.4793252264599</v>
          </cell>
          <cell r="P366">
            <v>7728.7901181904845</v>
          </cell>
          <cell r="Q366">
            <v>1038.0651452662889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BZ366">
            <v>90505.784444644014</v>
          </cell>
        </row>
        <row r="367">
          <cell r="A367">
            <v>-96379.439633954069</v>
          </cell>
          <cell r="B367">
            <v>14185.260666384433</v>
          </cell>
          <cell r="C367">
            <v>12150.563585670065</v>
          </cell>
          <cell r="D367">
            <v>10249.896466229746</v>
          </cell>
          <cell r="E367">
            <v>9829.6017929759346</v>
          </cell>
          <cell r="F367">
            <v>9548.6417939185667</v>
          </cell>
          <cell r="G367">
            <v>8546.0150885422645</v>
          </cell>
          <cell r="H367">
            <v>8392.2136318182074</v>
          </cell>
          <cell r="I367">
            <v>8379.7794292832186</v>
          </cell>
          <cell r="J367">
            <v>8370.7194332851468</v>
          </cell>
          <cell r="K367">
            <v>8371.8514944028084</v>
          </cell>
          <cell r="L367">
            <v>8343.9407989823248</v>
          </cell>
          <cell r="M367">
            <v>8326.1987618709009</v>
          </cell>
          <cell r="N367">
            <v>8000.1704818504604</v>
          </cell>
          <cell r="O367">
            <v>7892.2162763450806</v>
          </cell>
          <cell r="P367">
            <v>7863.7554370228663</v>
          </cell>
          <cell r="Q367">
            <v>1105.4336208255995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BZ367">
            <v>96379.439633954069</v>
          </cell>
        </row>
        <row r="368">
          <cell r="A368">
            <v>-96462.725200710236</v>
          </cell>
          <cell r="B368">
            <v>14235.071408841703</v>
          </cell>
          <cell r="C368">
            <v>12240.292082872889</v>
          </cell>
          <cell r="D368">
            <v>10266.283685743751</v>
          </cell>
          <cell r="E368">
            <v>9889.3639630279049</v>
          </cell>
          <cell r="F368">
            <v>9431.0380487670336</v>
          </cell>
          <cell r="G368">
            <v>8548.0324515287684</v>
          </cell>
          <cell r="H368">
            <v>8394.1241360911408</v>
          </cell>
          <cell r="I368">
            <v>8381.689933556152</v>
          </cell>
          <cell r="J368">
            <v>8372.6331757009157</v>
          </cell>
          <cell r="K368">
            <v>8373.7619986757418</v>
          </cell>
          <cell r="L368">
            <v>8345.8545413980937</v>
          </cell>
          <cell r="M368">
            <v>8328.1092661438342</v>
          </cell>
          <cell r="N368">
            <v>8002.0842242662293</v>
          </cell>
          <cell r="O368">
            <v>7894.126780618014</v>
          </cell>
          <cell r="P368">
            <v>7865.6691794386352</v>
          </cell>
          <cell r="Q368">
            <v>1106.388872962066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BZ368">
            <v>96462.725200710236</v>
          </cell>
        </row>
        <row r="369">
          <cell r="A369">
            <v>-86014.317434278462</v>
          </cell>
          <cell r="B369">
            <v>13958.756999537849</v>
          </cell>
          <cell r="C369">
            <v>11865.761481400326</v>
          </cell>
          <cell r="D369">
            <v>9950.3128197150436</v>
          </cell>
          <cell r="E369">
            <v>9481.1699887272734</v>
          </cell>
          <cell r="F369">
            <v>9155.3246012603722</v>
          </cell>
          <cell r="G369">
            <v>8294.9486109923928</v>
          </cell>
          <cell r="H369">
            <v>8154.4460206554095</v>
          </cell>
          <cell r="I369">
            <v>8142.0118181204198</v>
          </cell>
          <cell r="J369">
            <v>8132.5488261712253</v>
          </cell>
          <cell r="K369">
            <v>8134.0838832400104</v>
          </cell>
          <cell r="L369">
            <v>8105.7701918684033</v>
          </cell>
          <cell r="M369">
            <v>8088.431150708102</v>
          </cell>
          <cell r="N369">
            <v>7761.999874736538</v>
          </cell>
          <cell r="O369">
            <v>7654.4486651822826</v>
          </cell>
          <cell r="P369">
            <v>7625.5848299089439</v>
          </cell>
          <cell r="Q369">
            <v>986.5498152442002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BZ369">
            <v>86014.317434278462</v>
          </cell>
        </row>
        <row r="370">
          <cell r="A370">
            <v>-102566.15691011127</v>
          </cell>
          <cell r="B370">
            <v>14388.299099081745</v>
          </cell>
          <cell r="C370">
            <v>12347.05537611557</v>
          </cell>
          <cell r="D370">
            <v>10350.617403535995</v>
          </cell>
          <cell r="E370">
            <v>10058.60649494029</v>
          </cell>
          <cell r="F370">
            <v>9672.0246232581649</v>
          </cell>
          <cell r="G370">
            <v>8695.8712392174893</v>
          </cell>
          <cell r="H370">
            <v>8534.1319767594323</v>
          </cell>
          <cell r="I370">
            <v>8521.6977742244435</v>
          </cell>
          <cell r="J370">
            <v>8512.8783177940695</v>
          </cell>
          <cell r="K370">
            <v>8513.7698393440332</v>
          </cell>
          <cell r="L370">
            <v>8486.0996834912476</v>
          </cell>
          <cell r="M370">
            <v>8468.1171068121257</v>
          </cell>
          <cell r="N370">
            <v>8142.3293663593822</v>
          </cell>
          <cell r="O370">
            <v>8034.1346212863064</v>
          </cell>
          <cell r="P370">
            <v>8005.9143215317881</v>
          </cell>
          <cell r="Q370">
            <v>1176.3927932962122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BZ370">
            <v>102566.15691011127</v>
          </cell>
        </row>
        <row r="371">
          <cell r="A371">
            <v>-93967.569497799297</v>
          </cell>
          <cell r="B371">
            <v>14176.8304475037</v>
          </cell>
          <cell r="C371">
            <v>12102.482479825021</v>
          </cell>
          <cell r="D371">
            <v>10108.733750456062</v>
          </cell>
          <cell r="E371">
            <v>9837.4547845027355</v>
          </cell>
          <cell r="F371">
            <v>9512.0341692562779</v>
          </cell>
          <cell r="G371">
            <v>8487.5941912554899</v>
          </cell>
          <cell r="H371">
            <v>8336.8872603909258</v>
          </cell>
          <cell r="I371">
            <v>8324.453057855937</v>
          </cell>
          <cell r="J371">
            <v>8315.2992883469724</v>
          </cell>
          <cell r="K371">
            <v>8316.5251229755268</v>
          </cell>
          <cell r="L371">
            <v>8288.5206540441504</v>
          </cell>
          <cell r="M371">
            <v>8270.8723904436192</v>
          </cell>
          <cell r="N371">
            <v>7944.7503369122851</v>
          </cell>
          <cell r="O371">
            <v>7836.8899049177999</v>
          </cell>
          <cell r="P371">
            <v>7808.335292084691</v>
          </cell>
          <cell r="Q371">
            <v>1077.7704351119587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BZ371">
            <v>93967.569497799297</v>
          </cell>
        </row>
        <row r="372">
          <cell r="A372">
            <v>-88346.242019220372</v>
          </cell>
          <cell r="B372">
            <v>14132.180764528823</v>
          </cell>
          <cell r="C372">
            <v>11945.174622625385</v>
          </cell>
          <cell r="D372">
            <v>9964.9338364283121</v>
          </cell>
          <cell r="E372">
            <v>9641.1161330134855</v>
          </cell>
          <cell r="F372">
            <v>9258.9358376353412</v>
          </cell>
          <cell r="G372">
            <v>8351.4330479507571</v>
          </cell>
          <cell r="H372">
            <v>8207.9385050943092</v>
          </cell>
          <cell r="I372">
            <v>8195.5043025593186</v>
          </cell>
          <cell r="J372">
            <v>8186.1319758379868</v>
          </cell>
          <cell r="K372">
            <v>8187.5763676789102</v>
          </cell>
          <cell r="L372">
            <v>8159.3533415351649</v>
          </cell>
          <cell r="M372">
            <v>8141.9236351470017</v>
          </cell>
          <cell r="N372">
            <v>7815.5830244033004</v>
          </cell>
          <cell r="O372">
            <v>7707.9411496211815</v>
          </cell>
          <cell r="P372">
            <v>7679.1679795757054</v>
          </cell>
          <cell r="Q372">
            <v>1013.29605746365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BZ372">
            <v>88346.242019220372</v>
          </cell>
        </row>
        <row r="373">
          <cell r="A373">
            <v>-90524.490498148123</v>
          </cell>
          <cell r="B373">
            <v>14102.305267313975</v>
          </cell>
          <cell r="C373">
            <v>12025.639828101797</v>
          </cell>
          <cell r="D373">
            <v>10108.061665870417</v>
          </cell>
          <cell r="E373">
            <v>9633.1647533783471</v>
          </cell>
          <cell r="F373">
            <v>9339.9709062509264</v>
          </cell>
          <cell r="G373">
            <v>8404.1951053869798</v>
          </cell>
          <cell r="H373">
            <v>8257.905782602129</v>
          </cell>
          <cell r="I373">
            <v>8245.4715800671383</v>
          </cell>
          <cell r="J373">
            <v>8236.1839436466671</v>
          </cell>
          <cell r="K373">
            <v>8237.5436451867281</v>
          </cell>
          <cell r="L373">
            <v>8209.4053093438451</v>
          </cell>
          <cell r="M373">
            <v>8191.8909126548206</v>
          </cell>
          <cell r="N373">
            <v>7865.6349922119807</v>
          </cell>
          <cell r="O373">
            <v>7757.9084271290012</v>
          </cell>
          <cell r="P373">
            <v>7729.2199473843866</v>
          </cell>
          <cell r="Q373">
            <v>1038.2796962175596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BZ373">
            <v>90524.490498148123</v>
          </cell>
        </row>
        <row r="374">
          <cell r="A374">
            <v>-86790.77390119934</v>
          </cell>
          <cell r="B374">
            <v>14038.216326487569</v>
          </cell>
          <cell r="C374">
            <v>11916.887291381456</v>
          </cell>
          <cell r="D374">
            <v>9895.7234615022735</v>
          </cell>
          <cell r="E374">
            <v>9493.3440055714873</v>
          </cell>
          <cell r="F374">
            <v>9224.4741288534442</v>
          </cell>
          <cell r="G374">
            <v>8313.7561258837031</v>
          </cell>
          <cell r="H374">
            <v>8172.2573108414008</v>
          </cell>
          <cell r="I374">
            <v>8159.8231083064111</v>
          </cell>
          <cell r="J374">
            <v>8150.3903049846504</v>
          </cell>
          <cell r="K374">
            <v>8151.8951734260017</v>
          </cell>
          <cell r="L374">
            <v>8123.6116706818284</v>
          </cell>
          <cell r="M374">
            <v>8106.2424408940933</v>
          </cell>
          <cell r="N374">
            <v>7779.8413535499631</v>
          </cell>
          <cell r="O374">
            <v>7672.2599553682739</v>
          </cell>
          <cell r="P374">
            <v>7643.426308722369</v>
          </cell>
          <cell r="Q374">
            <v>995.45546033719586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BZ374">
            <v>86790.77390119934</v>
          </cell>
        </row>
        <row r="375">
          <cell r="A375">
            <v>-99219.22111375221</v>
          </cell>
          <cell r="B375">
            <v>14289.754518673293</v>
          </cell>
          <cell r="C375">
            <v>12246.790720370516</v>
          </cell>
          <cell r="D375">
            <v>10240.255455439827</v>
          </cell>
          <cell r="E375">
            <v>9830.4940458954534</v>
          </cell>
          <cell r="F375">
            <v>9355.4371111313412</v>
          </cell>
          <cell r="G375">
            <v>8614.8009570934901</v>
          </cell>
          <cell r="H375">
            <v>8457.3559471395929</v>
          </cell>
          <cell r="I375">
            <v>8444.9217446046041</v>
          </cell>
          <cell r="J375">
            <v>8435.9721593104678</v>
          </cell>
          <cell r="K375">
            <v>8436.9938097241939</v>
          </cell>
          <cell r="L375">
            <v>8409.1935250076458</v>
          </cell>
          <cell r="M375">
            <v>8391.3410771922863</v>
          </cell>
          <cell r="N375">
            <v>8065.4232078757805</v>
          </cell>
          <cell r="O375">
            <v>7957.358591666467</v>
          </cell>
          <cell r="P375">
            <v>7929.0081630481864</v>
          </cell>
          <cell r="Q375">
            <v>1138.0047784862923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BZ375">
            <v>99219.22111375221</v>
          </cell>
        </row>
        <row r="376">
          <cell r="A376">
            <v>-103900.17613787211</v>
          </cell>
          <cell r="B376">
            <v>14342.910761511757</v>
          </cell>
          <cell r="C376">
            <v>12525.589105676267</v>
          </cell>
          <cell r="D376">
            <v>10413.104699513618</v>
          </cell>
          <cell r="E376">
            <v>9977.6515120946224</v>
          </cell>
          <cell r="F376">
            <v>9718.8122879975726</v>
          </cell>
          <cell r="G376">
            <v>8728.1841731169279</v>
          </cell>
          <cell r="H376">
            <v>8564.7333106288843</v>
          </cell>
          <cell r="I376">
            <v>8552.2991080938955</v>
          </cell>
          <cell r="J376">
            <v>8543.5315183310959</v>
          </cell>
          <cell r="K376">
            <v>8544.3711732134852</v>
          </cell>
          <cell r="L376">
            <v>8516.7528840282739</v>
          </cell>
          <cell r="M376">
            <v>8498.7184406815777</v>
          </cell>
          <cell r="N376">
            <v>8172.9825668964095</v>
          </cell>
          <cell r="O376">
            <v>8064.7359551557583</v>
          </cell>
          <cell r="P376">
            <v>8036.5675220688154</v>
          </cell>
          <cell r="Q376">
            <v>1191.6934602309379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BZ376">
            <v>103900.17613787211</v>
          </cell>
        </row>
        <row r="377">
          <cell r="A377">
            <v>-92899.39284011694</v>
          </cell>
          <cell r="B377">
            <v>14099.413639893002</v>
          </cell>
          <cell r="C377">
            <v>12090.713791675686</v>
          </cell>
          <cell r="D377">
            <v>10039.276836587009</v>
          </cell>
          <cell r="E377">
            <v>9657.0273587451084</v>
          </cell>
          <cell r="F377">
            <v>9453.0588856621271</v>
          </cell>
          <cell r="G377">
            <v>8461.7205598907094</v>
          </cell>
          <cell r="H377">
            <v>8312.3841424050188</v>
          </cell>
          <cell r="I377">
            <v>8299.94993987003</v>
          </cell>
          <cell r="J377">
            <v>8290.7546396526141</v>
          </cell>
          <cell r="K377">
            <v>8292.0220049896197</v>
          </cell>
          <cell r="L377">
            <v>8263.9760053497921</v>
          </cell>
          <cell r="M377">
            <v>8246.3692724577122</v>
          </cell>
          <cell r="N377">
            <v>7920.2056882179268</v>
          </cell>
          <cell r="O377">
            <v>7812.3867869318919</v>
          </cell>
          <cell r="P377">
            <v>7783.7906433903327</v>
          </cell>
          <cell r="Q377">
            <v>1065.5188761190052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BZ377">
            <v>92899.39284011694</v>
          </cell>
        </row>
        <row r="378">
          <cell r="A378">
            <v>-86231.220503324279</v>
          </cell>
          <cell r="B378">
            <v>13935.115461402929</v>
          </cell>
          <cell r="C378">
            <v>11877.278561768457</v>
          </cell>
          <cell r="D378">
            <v>9880.7971731652451</v>
          </cell>
          <cell r="E378">
            <v>9550.9360212967313</v>
          </cell>
          <cell r="F378">
            <v>9272.2065829278145</v>
          </cell>
          <cell r="G378">
            <v>8300.2024891875571</v>
          </cell>
          <cell r="H378">
            <v>8159.4216035368645</v>
          </cell>
          <cell r="I378">
            <v>8146.9874010018757</v>
          </cell>
          <cell r="J378">
            <v>8137.5328422440052</v>
          </cell>
          <cell r="K378">
            <v>8139.0594661214654</v>
          </cell>
          <cell r="L378">
            <v>8110.7542079411833</v>
          </cell>
          <cell r="M378">
            <v>8093.4067335895579</v>
          </cell>
          <cell r="N378">
            <v>7766.9838908093188</v>
          </cell>
          <cell r="O378">
            <v>7659.4242480637377</v>
          </cell>
          <cell r="P378">
            <v>7630.5688459817247</v>
          </cell>
          <cell r="Q378">
            <v>989.03760668492805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BZ378">
            <v>86231.220503324279</v>
          </cell>
        </row>
        <row r="379">
          <cell r="A379">
            <v>-98243.354935954965</v>
          </cell>
          <cell r="B379">
            <v>14284.067791135258</v>
          </cell>
          <cell r="C379">
            <v>12401.171141133269</v>
          </cell>
          <cell r="D379">
            <v>10306.451845774965</v>
          </cell>
          <cell r="E379">
            <v>9761.0306180431544</v>
          </cell>
          <cell r="F379">
            <v>9569.2470812660049</v>
          </cell>
          <cell r="G379">
            <v>8591.1632923270026</v>
          </cell>
          <cell r="H379">
            <v>8434.970357713868</v>
          </cell>
          <cell r="I379">
            <v>8422.5361551788774</v>
          </cell>
          <cell r="J379">
            <v>8413.5486282077472</v>
          </cell>
          <cell r="K379">
            <v>8414.6082202984671</v>
          </cell>
          <cell r="L379">
            <v>8386.7699939049253</v>
          </cell>
          <cell r="M379">
            <v>8368.9554877665596</v>
          </cell>
          <cell r="N379">
            <v>8042.9996767730609</v>
          </cell>
          <cell r="O379">
            <v>7934.9730022407402</v>
          </cell>
          <cell r="P379">
            <v>7906.5846319454668</v>
          </cell>
          <cell r="Q379">
            <v>1126.8119837734291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BZ379">
            <v>98243.354935954965</v>
          </cell>
        </row>
        <row r="380">
          <cell r="A380">
            <v>-92787.482403706512</v>
          </cell>
          <cell r="B380">
            <v>14127.36077805037</v>
          </cell>
          <cell r="C380">
            <v>12067.815173509758</v>
          </cell>
          <cell r="D380">
            <v>10191.64578454818</v>
          </cell>
          <cell r="E380">
            <v>9676.449475514919</v>
          </cell>
          <cell r="F380">
            <v>9337.1761017362187</v>
          </cell>
          <cell r="G380">
            <v>8459.0098384414723</v>
          </cell>
          <cell r="H380">
            <v>8309.8170065221129</v>
          </cell>
          <cell r="I380">
            <v>8297.3828039871241</v>
          </cell>
          <cell r="J380">
            <v>8288.1831526919414</v>
          </cell>
          <cell r="K380">
            <v>8289.4548691067139</v>
          </cell>
          <cell r="L380">
            <v>8261.4045183891176</v>
          </cell>
          <cell r="M380">
            <v>8243.8021365748064</v>
          </cell>
          <cell r="N380">
            <v>7917.6342012572532</v>
          </cell>
          <cell r="O380">
            <v>7809.8196510489861</v>
          </cell>
          <cell r="P380">
            <v>7781.2191564296591</v>
          </cell>
          <cell r="Q380">
            <v>1064.2353081775523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BZ380">
            <v>92787.482403706512</v>
          </cell>
        </row>
        <row r="381">
          <cell r="A381">
            <v>-102162.13409192029</v>
          </cell>
          <cell r="B381">
            <v>14364.751251760659</v>
          </cell>
          <cell r="C381">
            <v>12497.149688956137</v>
          </cell>
          <cell r="D381">
            <v>10388.78432881486</v>
          </cell>
          <cell r="E381">
            <v>9955.6556643716922</v>
          </cell>
          <cell r="F381">
            <v>9690.8888087458254</v>
          </cell>
          <cell r="G381">
            <v>8686.0849015497915</v>
          </cell>
          <cell r="H381">
            <v>8524.8640165283869</v>
          </cell>
          <cell r="I381">
            <v>8512.4298139933962</v>
          </cell>
          <cell r="J381">
            <v>8503.5946491558516</v>
          </cell>
          <cell r="K381">
            <v>8504.5018791129878</v>
          </cell>
          <cell r="L381">
            <v>8476.8160148530296</v>
          </cell>
          <cell r="M381">
            <v>8458.8491465810803</v>
          </cell>
          <cell r="N381">
            <v>8133.0456977211643</v>
          </cell>
          <cell r="O381">
            <v>8024.8666610552591</v>
          </cell>
          <cell r="P381">
            <v>7996.6306528935702</v>
          </cell>
          <cell r="Q381">
            <v>1171.7588131806888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BZ381">
            <v>102162.13409192029</v>
          </cell>
        </row>
        <row r="382">
          <cell r="A382">
            <v>-100897.04290050876</v>
          </cell>
          <cell r="B382">
            <v>14359.189166650161</v>
          </cell>
          <cell r="C382">
            <v>12484.8315493188</v>
          </cell>
          <cell r="D382">
            <v>10462.453819706931</v>
          </cell>
          <cell r="E382">
            <v>9927.722428661913</v>
          </cell>
          <cell r="F382">
            <v>9667.4299706976199</v>
          </cell>
          <cell r="G382">
            <v>8655.4415590895351</v>
          </cell>
          <cell r="H382">
            <v>8495.8438366703595</v>
          </cell>
          <cell r="I382">
            <v>8483.4096341353707</v>
          </cell>
          <cell r="J382">
            <v>8474.5252825523021</v>
          </cell>
          <cell r="K382">
            <v>8475.4816992549604</v>
          </cell>
          <cell r="L382">
            <v>8447.7466482494801</v>
          </cell>
          <cell r="M382">
            <v>8429.8289667230529</v>
          </cell>
          <cell r="N382">
            <v>8103.9763311176157</v>
          </cell>
          <cell r="O382">
            <v>7995.8464811972326</v>
          </cell>
          <cell r="P382">
            <v>7967.5612862900216</v>
          </cell>
          <cell r="Q382">
            <v>1157.2487232516751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BZ382">
            <v>100897.04290050876</v>
          </cell>
        </row>
        <row r="383">
          <cell r="A383">
            <v>-87412.894387390887</v>
          </cell>
          <cell r="B383">
            <v>14000.520217881109</v>
          </cell>
          <cell r="C383">
            <v>11905.411333854952</v>
          </cell>
          <cell r="D383">
            <v>10024.602909715457</v>
          </cell>
          <cell r="E383">
            <v>9515.3347884151517</v>
          </cell>
          <cell r="F383">
            <v>9203.2285208661087</v>
          </cell>
          <cell r="G383">
            <v>8328.8252776091522</v>
          </cell>
          <cell r="H383">
            <v>8186.5282570982463</v>
          </cell>
          <cell r="I383">
            <v>8174.0940545632566</v>
          </cell>
          <cell r="J383">
            <v>8164.6854392859987</v>
          </cell>
          <cell r="K383">
            <v>8166.1661196828463</v>
          </cell>
          <cell r="L383">
            <v>8137.9068049831767</v>
          </cell>
          <cell r="M383">
            <v>8120.5133871509388</v>
          </cell>
          <cell r="N383">
            <v>7794.1364878513114</v>
          </cell>
          <cell r="O383">
            <v>7686.5309016251185</v>
          </cell>
          <cell r="P383">
            <v>7657.7214430237173</v>
          </cell>
          <cell r="Q383">
            <v>1002.5909334656185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BZ383">
            <v>87412.894387390887</v>
          </cell>
        </row>
        <row r="384">
          <cell r="A384">
            <v>-85557.917111226314</v>
          </cell>
          <cell r="B384">
            <v>14018.201751461951</v>
          </cell>
          <cell r="C384">
            <v>11810.141617206045</v>
          </cell>
          <cell r="D384">
            <v>9909.6959895369182</v>
          </cell>
          <cell r="E384">
            <v>9459.3095371843101</v>
          </cell>
          <cell r="F384">
            <v>9222.6796145590379</v>
          </cell>
          <cell r="G384">
            <v>8283.8935728313463</v>
          </cell>
          <cell r="H384">
            <v>8143.9765623648518</v>
          </cell>
          <cell r="I384">
            <v>8131.5423598298621</v>
          </cell>
          <cell r="J384">
            <v>8122.0616230361074</v>
          </cell>
          <cell r="K384">
            <v>8123.6144249494519</v>
          </cell>
          <cell r="L384">
            <v>8095.2829887332846</v>
          </cell>
          <cell r="M384">
            <v>8077.9616924175443</v>
          </cell>
          <cell r="N384">
            <v>7751.5126716014202</v>
          </cell>
          <cell r="O384">
            <v>7643.979206891725</v>
          </cell>
          <cell r="P384">
            <v>7615.0976267738261</v>
          </cell>
          <cell r="Q384">
            <v>981.31508609892126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BZ384">
            <v>85557.917111226314</v>
          </cell>
        </row>
        <row r="385">
          <cell r="A385">
            <v>-101605.60529162438</v>
          </cell>
          <cell r="B385">
            <v>14393.884227146777</v>
          </cell>
          <cell r="C385">
            <v>12425.729712497598</v>
          </cell>
          <cell r="D385">
            <v>10408.096279612484</v>
          </cell>
          <cell r="E385">
            <v>9923.5349223341454</v>
          </cell>
          <cell r="F385">
            <v>9639.0964832727332</v>
          </cell>
          <cell r="G385">
            <v>8672.604527382111</v>
          </cell>
          <cell r="H385">
            <v>8512.0976910726386</v>
          </cell>
          <cell r="I385">
            <v>8499.6634885376498</v>
          </cell>
          <cell r="J385">
            <v>8490.8066858603488</v>
          </cell>
          <cell r="K385">
            <v>8491.7355536572395</v>
          </cell>
          <cell r="L385">
            <v>8464.028051557525</v>
          </cell>
          <cell r="M385">
            <v>8446.082821125332</v>
          </cell>
          <cell r="N385">
            <v>8120.2577344256606</v>
          </cell>
          <cell r="O385">
            <v>8012.1003355995117</v>
          </cell>
          <cell r="P385">
            <v>7983.8426895980665</v>
          </cell>
          <cell r="Q385">
            <v>1165.3756504528149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BZ385">
            <v>101605.60529162438</v>
          </cell>
        </row>
        <row r="386">
          <cell r="A386">
            <v>-94734.478230082663</v>
          </cell>
          <cell r="B386">
            <v>14257.43768163429</v>
          </cell>
          <cell r="C386">
            <v>12115.560172838652</v>
          </cell>
          <cell r="D386">
            <v>9989.0874711579581</v>
          </cell>
          <cell r="E386">
            <v>9610.5986456489281</v>
          </cell>
          <cell r="F386">
            <v>9284.1608379103145</v>
          </cell>
          <cell r="G386">
            <v>8506.1704386269539</v>
          </cell>
          <cell r="H386">
            <v>8354.4795331825208</v>
          </cell>
          <cell r="I386">
            <v>8342.045330647532</v>
          </cell>
          <cell r="J386">
            <v>8332.9213785500779</v>
          </cell>
          <cell r="K386">
            <v>8334.1173957671217</v>
          </cell>
          <cell r="L386">
            <v>8306.1427442472559</v>
          </cell>
          <cell r="M386">
            <v>8288.4646632352142</v>
          </cell>
          <cell r="N386">
            <v>7962.3724271153906</v>
          </cell>
          <cell r="O386">
            <v>7854.4821777093939</v>
          </cell>
          <cell r="P386">
            <v>7825.9573822877965</v>
          </cell>
          <cell r="Q386">
            <v>1086.566571507756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BZ386">
            <v>94734.478230082663</v>
          </cell>
        </row>
        <row r="387">
          <cell r="A387">
            <v>-102219.77325581004</v>
          </cell>
          <cell r="B387">
            <v>14350.073191611747</v>
          </cell>
          <cell r="C387">
            <v>12460.244078689269</v>
          </cell>
          <cell r="D387">
            <v>10450.220016413718</v>
          </cell>
          <cell r="E387">
            <v>9941.9239498091592</v>
          </cell>
          <cell r="F387">
            <v>9581.7590327893577</v>
          </cell>
          <cell r="G387">
            <v>8687.4810512109289</v>
          </cell>
          <cell r="H387">
            <v>8526.1862128366865</v>
          </cell>
          <cell r="I387">
            <v>8513.7520103016977</v>
          </cell>
          <cell r="J387">
            <v>8504.9190864748434</v>
          </cell>
          <cell r="K387">
            <v>8505.8240754212875</v>
          </cell>
          <cell r="L387">
            <v>8478.1404521720215</v>
          </cell>
          <cell r="M387">
            <v>8460.1713428893781</v>
          </cell>
          <cell r="N387">
            <v>8134.3701350401561</v>
          </cell>
          <cell r="O387">
            <v>8026.1888573635588</v>
          </cell>
          <cell r="P387">
            <v>7997.955090212562</v>
          </cell>
          <cell r="Q387">
            <v>1172.4199113348386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BZ387">
            <v>102219.77325581004</v>
          </cell>
        </row>
        <row r="388">
          <cell r="A388">
            <v>-103304.9432688602</v>
          </cell>
          <cell r="B388">
            <v>14399.599406989297</v>
          </cell>
          <cell r="C388">
            <v>12532.926121387029</v>
          </cell>
          <cell r="D388">
            <v>10465.649530682756</v>
          </cell>
          <cell r="E388">
            <v>10028.037938347992</v>
          </cell>
          <cell r="F388">
            <v>9727.2999087101653</v>
          </cell>
          <cell r="G388">
            <v>8713.7662997078332</v>
          </cell>
          <cell r="H388">
            <v>8551.0791448000473</v>
          </cell>
          <cell r="I388">
            <v>8538.6449422650567</v>
          </cell>
          <cell r="J388">
            <v>8529.8542098483103</v>
          </cell>
          <cell r="K388">
            <v>8530.7170073846464</v>
          </cell>
          <cell r="L388">
            <v>8503.0755755454884</v>
          </cell>
          <cell r="M388">
            <v>8485.0642748527389</v>
          </cell>
          <cell r="N388">
            <v>8159.305258413624</v>
          </cell>
          <cell r="O388">
            <v>8051.0817893269195</v>
          </cell>
          <cell r="P388">
            <v>8022.8902135860299</v>
          </cell>
          <cell r="Q388">
            <v>1184.8663773165188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BZ388">
            <v>103304.9432688602</v>
          </cell>
        </row>
        <row r="389">
          <cell r="A389">
            <v>-94713.747426017071</v>
          </cell>
          <cell r="B389">
            <v>14171.233827461994</v>
          </cell>
          <cell r="C389">
            <v>12137.878919147644</v>
          </cell>
          <cell r="D389">
            <v>10114.356536993751</v>
          </cell>
          <cell r="E389">
            <v>9665.8623842875641</v>
          </cell>
          <cell r="F389">
            <v>9530.3414162648132</v>
          </cell>
          <cell r="G389">
            <v>8505.6682921154843</v>
          </cell>
          <cell r="H389">
            <v>8354.0039851218989</v>
          </cell>
          <cell r="I389">
            <v>8341.5697825869102</v>
          </cell>
          <cell r="J389">
            <v>8332.4450244757936</v>
          </cell>
          <cell r="K389">
            <v>8333.6418477064999</v>
          </cell>
          <cell r="L389">
            <v>8305.6663901729717</v>
          </cell>
          <cell r="M389">
            <v>8287.9891151745924</v>
          </cell>
          <cell r="N389">
            <v>7961.8960730411072</v>
          </cell>
          <cell r="O389">
            <v>7854.0066296487721</v>
          </cell>
          <cell r="P389">
            <v>7825.4810282135131</v>
          </cell>
          <cell r="Q389">
            <v>1086.3287974774453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BZ389">
            <v>94713.747426017071</v>
          </cell>
        </row>
        <row r="390">
          <cell r="A390">
            <v>-99826.563130471186</v>
          </cell>
          <cell r="B390">
            <v>14245.173638113225</v>
          </cell>
          <cell r="C390">
            <v>12320.483005034299</v>
          </cell>
          <cell r="D390">
            <v>10272.504283030185</v>
          </cell>
          <cell r="E390">
            <v>9954.4801049672969</v>
          </cell>
          <cell r="F390">
            <v>9559.969085002318</v>
          </cell>
          <cell r="G390">
            <v>8629.5121411845412</v>
          </cell>
          <cell r="H390">
            <v>8471.2878871295143</v>
          </cell>
          <cell r="I390">
            <v>8458.8536845945237</v>
          </cell>
          <cell r="J390">
            <v>8449.9277127579971</v>
          </cell>
          <cell r="K390">
            <v>8450.9257497141152</v>
          </cell>
          <cell r="L390">
            <v>8423.1490784551752</v>
          </cell>
          <cell r="M390">
            <v>8405.2730171822059</v>
          </cell>
          <cell r="N390">
            <v>8079.3787613233108</v>
          </cell>
          <cell r="O390">
            <v>7971.2905316563865</v>
          </cell>
          <cell r="P390">
            <v>7942.9637164957157</v>
          </cell>
          <cell r="Q390">
            <v>1144.9707484812523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BZ390">
            <v>99826.563130471186</v>
          </cell>
        </row>
        <row r="391">
          <cell r="A391">
            <v>-89802.365821778003</v>
          </cell>
          <cell r="B391">
            <v>14047.054367100234</v>
          </cell>
          <cell r="C391">
            <v>11971.240136822898</v>
          </cell>
          <cell r="D391">
            <v>10001.027921380683</v>
          </cell>
          <cell r="E391">
            <v>9682.3080667005852</v>
          </cell>
          <cell r="F391">
            <v>9271.4109785979472</v>
          </cell>
          <cell r="G391">
            <v>8386.7036281660203</v>
          </cell>
          <cell r="H391">
            <v>8241.3408202259379</v>
          </cell>
          <cell r="I391">
            <v>8228.9066176909491</v>
          </cell>
          <cell r="J391">
            <v>8219.5909050630617</v>
          </cell>
          <cell r="K391">
            <v>8220.9786828105389</v>
          </cell>
          <cell r="L391">
            <v>8192.8122707602379</v>
          </cell>
          <cell r="M391">
            <v>8175.3259502786314</v>
          </cell>
          <cell r="N391">
            <v>7849.0419536283734</v>
          </cell>
          <cell r="O391">
            <v>7741.343464752812</v>
          </cell>
          <cell r="P391">
            <v>7712.6269088007793</v>
          </cell>
          <cell r="Q391">
            <v>1029.9972150294648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BZ391">
            <v>89802.365821778003</v>
          </cell>
        </row>
        <row r="392">
          <cell r="A392">
            <v>-91851.533765267362</v>
          </cell>
          <cell r="B392">
            <v>14041.507386267022</v>
          </cell>
          <cell r="C392">
            <v>12054.64592522589</v>
          </cell>
          <cell r="D392">
            <v>10063.604351178552</v>
          </cell>
          <cell r="E392">
            <v>9717.9094942997181</v>
          </cell>
          <cell r="F392">
            <v>9227.5507323138172</v>
          </cell>
          <cell r="G392">
            <v>8436.3390658935259</v>
          </cell>
          <cell r="H392">
            <v>8288.3470935152291</v>
          </cell>
          <cell r="I392">
            <v>8275.9128909802403</v>
          </cell>
          <cell r="J392">
            <v>8266.6768500019953</v>
          </cell>
          <cell r="K392">
            <v>8267.98495609983</v>
          </cell>
          <cell r="L392">
            <v>8239.8982156991715</v>
          </cell>
          <cell r="M392">
            <v>8222.3322235679225</v>
          </cell>
          <cell r="N392">
            <v>7896.1278985673071</v>
          </cell>
          <cell r="O392">
            <v>7788.3497380421031</v>
          </cell>
          <cell r="P392">
            <v>7759.712853739713</v>
          </cell>
          <cell r="Q392">
            <v>1053.5003516741103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BZ392">
            <v>91851.533765267362</v>
          </cell>
        </row>
        <row r="393">
          <cell r="A393">
            <v>-98636.078908413692</v>
          </cell>
          <cell r="B393">
            <v>14255.397374435128</v>
          </cell>
          <cell r="C393">
            <v>12302.926443838809</v>
          </cell>
          <cell r="D393">
            <v>10364.295848642741</v>
          </cell>
          <cell r="E393">
            <v>9890.5267379056677</v>
          </cell>
          <cell r="F393">
            <v>9504.2423644383834</v>
          </cell>
          <cell r="G393">
            <v>8600.6759466416515</v>
          </cell>
          <cell r="H393">
            <v>8443.9791314628928</v>
          </cell>
          <cell r="I393">
            <v>8431.5449289279022</v>
          </cell>
          <cell r="J393">
            <v>8422.5726710648232</v>
          </cell>
          <cell r="K393">
            <v>8423.6169940474938</v>
          </cell>
          <cell r="L393">
            <v>8395.7940367619995</v>
          </cell>
          <cell r="M393">
            <v>8377.9642615155844</v>
          </cell>
          <cell r="N393">
            <v>8052.023719630135</v>
          </cell>
          <cell r="O393">
            <v>7943.9817759897651</v>
          </cell>
          <cell r="P393">
            <v>7915.6086748025409</v>
          </cell>
          <cell r="Q393">
            <v>1131.3163706479415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BZ393">
            <v>98636.078908413692</v>
          </cell>
        </row>
        <row r="394">
          <cell r="A394">
            <v>-93012.099006246819</v>
          </cell>
          <cell r="B394">
            <v>14123.428772057738</v>
          </cell>
          <cell r="C394">
            <v>12116.606527990809</v>
          </cell>
          <cell r="D394">
            <v>10056.419726134105</v>
          </cell>
          <cell r="E394">
            <v>9709.6323460765179</v>
          </cell>
          <cell r="F394">
            <v>9440.5695078156696</v>
          </cell>
          <cell r="G394">
            <v>8464.4505556961885</v>
          </cell>
          <cell r="H394">
            <v>8314.9695316911057</v>
          </cell>
          <cell r="I394">
            <v>8302.5353291561169</v>
          </cell>
          <cell r="J394">
            <v>8293.3444109544398</v>
          </cell>
          <cell r="K394">
            <v>8294.6073942757066</v>
          </cell>
          <cell r="L394">
            <v>8266.5657766516179</v>
          </cell>
          <cell r="M394">
            <v>8248.9546617437991</v>
          </cell>
          <cell r="N394">
            <v>7922.7954595197525</v>
          </cell>
          <cell r="O394">
            <v>7814.9721762179788</v>
          </cell>
          <cell r="P394">
            <v>7786.3804146921584</v>
          </cell>
          <cell r="Q394">
            <v>1066.8115707620484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BZ394">
            <v>93012.099006246819</v>
          </cell>
        </row>
        <row r="395">
          <cell r="A395">
            <v>-89084.94683853582</v>
          </cell>
          <cell r="B395">
            <v>14128.062805194684</v>
          </cell>
          <cell r="C395">
            <v>11919.687366208391</v>
          </cell>
          <cell r="D395">
            <v>9869.3667738951845</v>
          </cell>
          <cell r="E395">
            <v>9473.4682576468458</v>
          </cell>
          <cell r="F395">
            <v>9428.8232529608285</v>
          </cell>
          <cell r="G395">
            <v>8369.3261333733717</v>
          </cell>
          <cell r="H395">
            <v>8224.8838026855501</v>
          </cell>
          <cell r="I395">
            <v>8212.4496001505595</v>
          </cell>
          <cell r="J395">
            <v>8203.1059942726024</v>
          </cell>
          <cell r="K395">
            <v>8204.5216652701511</v>
          </cell>
          <cell r="L395">
            <v>8176.3273599697804</v>
          </cell>
          <cell r="M395">
            <v>8158.8689327382417</v>
          </cell>
          <cell r="N395">
            <v>7832.557042837916</v>
          </cell>
          <cell r="O395">
            <v>7724.8864472124224</v>
          </cell>
          <cell r="P395">
            <v>7696.1419980103219</v>
          </cell>
          <cell r="Q395">
            <v>1021.7687062592703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BZ395">
            <v>89084.94683853582</v>
          </cell>
        </row>
        <row r="396">
          <cell r="A396">
            <v>-98393.22555123514</v>
          </cell>
          <cell r="B396">
            <v>14286.699881709699</v>
          </cell>
          <cell r="C396">
            <v>12312.197711151935</v>
          </cell>
          <cell r="D396">
            <v>10297.731100967841</v>
          </cell>
          <cell r="E396">
            <v>9845.3545289215181</v>
          </cell>
          <cell r="F396">
            <v>9586.4181352550877</v>
          </cell>
          <cell r="G396">
            <v>8594.7934943392665</v>
          </cell>
          <cell r="H396">
            <v>8438.4082697319027</v>
          </cell>
          <cell r="I396">
            <v>8425.9740671969121</v>
          </cell>
          <cell r="J396">
            <v>8416.9923671953056</v>
          </cell>
          <cell r="K396">
            <v>8418.0461323165036</v>
          </cell>
          <cell r="L396">
            <v>8390.2137328924819</v>
          </cell>
          <cell r="M396">
            <v>8372.3933997845943</v>
          </cell>
          <cell r="N396">
            <v>8046.4434157606174</v>
          </cell>
          <cell r="O396">
            <v>7938.4109142587749</v>
          </cell>
          <cell r="P396">
            <v>7910.0283709330233</v>
          </cell>
          <cell r="Q396">
            <v>1128.5309397824465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BZ396">
            <v>98393.22555123514</v>
          </cell>
        </row>
        <row r="397">
          <cell r="A397">
            <v>-102458.62023834075</v>
          </cell>
          <cell r="B397">
            <v>14328.540455126109</v>
          </cell>
          <cell r="C397">
            <v>12488.428997381456</v>
          </cell>
          <cell r="D397">
            <v>10328.121914635056</v>
          </cell>
          <cell r="E397">
            <v>9955.8174141351337</v>
          </cell>
          <cell r="F397">
            <v>9709.8443639110246</v>
          </cell>
          <cell r="G397">
            <v>8693.2664601450633</v>
          </cell>
          <cell r="H397">
            <v>8531.6651715383559</v>
          </cell>
          <cell r="I397">
            <v>8519.2309690033653</v>
          </cell>
          <cell r="J397">
            <v>8510.4073315471924</v>
          </cell>
          <cell r="K397">
            <v>8511.3030341229551</v>
          </cell>
          <cell r="L397">
            <v>8483.6286972443704</v>
          </cell>
          <cell r="M397">
            <v>8465.6503015910475</v>
          </cell>
          <cell r="N397">
            <v>8139.858380112506</v>
          </cell>
          <cell r="O397">
            <v>8031.6678160652282</v>
          </cell>
          <cell r="P397">
            <v>8003.4433352849119</v>
          </cell>
          <cell r="Q397">
            <v>1175.1593906856729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BZ397">
            <v>102458.62023834075</v>
          </cell>
        </row>
        <row r="398">
          <cell r="A398">
            <v>-91588.248088568565</v>
          </cell>
          <cell r="B398">
            <v>14174.128171561475</v>
          </cell>
          <cell r="C398">
            <v>12037.959246769151</v>
          </cell>
          <cell r="D398">
            <v>10010.104300536079</v>
          </cell>
          <cell r="E398">
            <v>9613.9405672611683</v>
          </cell>
          <cell r="F398">
            <v>9340.4875502683808</v>
          </cell>
          <cell r="G398">
            <v>8429.9616970439656</v>
          </cell>
          <cell r="H398">
            <v>8282.3075307202998</v>
          </cell>
          <cell r="I398">
            <v>8269.873328185311</v>
          </cell>
          <cell r="J398">
            <v>8260.6270506599558</v>
          </cell>
          <cell r="K398">
            <v>8261.9453933049008</v>
          </cell>
          <cell r="L398">
            <v>8233.8484163571338</v>
          </cell>
          <cell r="M398">
            <v>8216.2926607729933</v>
          </cell>
          <cell r="N398">
            <v>7890.0780992252685</v>
          </cell>
          <cell r="O398">
            <v>7782.3101752471739</v>
          </cell>
          <cell r="P398">
            <v>7753.6630543976744</v>
          </cell>
          <cell r="Q398">
            <v>1050.4805702766459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BZ398">
            <v>91588.248088568565</v>
          </cell>
        </row>
        <row r="399">
          <cell r="A399">
            <v>-89353.155065371262</v>
          </cell>
          <cell r="B399">
            <v>14059.602222014892</v>
          </cell>
          <cell r="C399">
            <v>11992.573932028559</v>
          </cell>
          <cell r="D399">
            <v>10047.111199017925</v>
          </cell>
          <cell r="E399">
            <v>9526.4331975852438</v>
          </cell>
          <cell r="F399">
            <v>9284.3909617867557</v>
          </cell>
          <cell r="G399">
            <v>8375.822737413755</v>
          </cell>
          <cell r="H399">
            <v>8231.0362848425739</v>
          </cell>
          <cell r="I399">
            <v>8218.6020823075833</v>
          </cell>
          <cell r="J399">
            <v>8209.2689043654864</v>
          </cell>
          <cell r="K399">
            <v>8210.6741474271748</v>
          </cell>
          <cell r="L399">
            <v>8182.4902700626635</v>
          </cell>
          <cell r="M399">
            <v>8165.0214148952655</v>
          </cell>
          <cell r="N399">
            <v>7838.7199529307991</v>
          </cell>
          <cell r="O399">
            <v>7731.0389293694461</v>
          </cell>
          <cell r="P399">
            <v>7702.304908103205</v>
          </cell>
          <cell r="Q399">
            <v>1024.8449473377821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BZ399">
            <v>89353.155065371262</v>
          </cell>
        </row>
        <row r="400">
          <cell r="A400">
            <v>-93133.109014366346</v>
          </cell>
          <cell r="B400">
            <v>14146.716131495661</v>
          </cell>
          <cell r="C400">
            <v>12144.386117050675</v>
          </cell>
          <cell r="D400">
            <v>10182.553031290219</v>
          </cell>
          <cell r="E400">
            <v>9673.2777525343736</v>
          </cell>
          <cell r="F400">
            <v>9371.2666467905783</v>
          </cell>
          <cell r="G400">
            <v>8467.3816891552615</v>
          </cell>
          <cell r="H400">
            <v>8317.7454044693623</v>
          </cell>
          <cell r="I400">
            <v>8305.3112019343716</v>
          </cell>
          <cell r="J400">
            <v>8296.1249886018104</v>
          </cell>
          <cell r="K400">
            <v>8297.3832670539614</v>
          </cell>
          <cell r="L400">
            <v>8269.3463542989884</v>
          </cell>
          <cell r="M400">
            <v>8251.7305345220539</v>
          </cell>
          <cell r="N400">
            <v>7925.576037167124</v>
          </cell>
          <cell r="O400">
            <v>7817.7480489962345</v>
          </cell>
          <cell r="P400">
            <v>7789.1609923395299</v>
          </cell>
          <cell r="Q400">
            <v>1068.199507151176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BZ400">
            <v>93133.109014366346</v>
          </cell>
        </row>
        <row r="401">
          <cell r="A401">
            <v>-85527.643567969862</v>
          </cell>
          <cell r="B401">
            <v>14040.590642643183</v>
          </cell>
          <cell r="C401">
            <v>11835.545809140172</v>
          </cell>
          <cell r="D401">
            <v>9933.6283303005512</v>
          </cell>
          <cell r="E401">
            <v>9389.591399972509</v>
          </cell>
          <cell r="F401">
            <v>9159.6482321253061</v>
          </cell>
          <cell r="G401">
            <v>8283.160279800939</v>
          </cell>
          <cell r="H401">
            <v>8143.282111501383</v>
          </cell>
          <cell r="I401">
            <v>8130.8479089663933</v>
          </cell>
          <cell r="J401">
            <v>8121.3659951372774</v>
          </cell>
          <cell r="K401">
            <v>8122.919974085984</v>
          </cell>
          <cell r="L401">
            <v>8094.5873608344546</v>
          </cell>
          <cell r="M401">
            <v>8077.2672415540756</v>
          </cell>
          <cell r="N401">
            <v>7750.8170437025892</v>
          </cell>
          <cell r="O401">
            <v>7643.2847560282553</v>
          </cell>
          <cell r="P401">
            <v>7614.4019988749951</v>
          </cell>
          <cell r="Q401">
            <v>980.96786066718698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BZ401">
            <v>85527.643567969862</v>
          </cell>
        </row>
        <row r="402">
          <cell r="A402">
            <v>-95341.45670691572</v>
          </cell>
          <cell r="B402">
            <v>14162.017819219654</v>
          </cell>
          <cell r="C402">
            <v>12184.167274907917</v>
          </cell>
          <cell r="D402">
            <v>10208.718692765566</v>
          </cell>
          <cell r="E402">
            <v>9777.6282541786986</v>
          </cell>
          <cell r="F402">
            <v>9396.5832292098657</v>
          </cell>
          <cell r="G402">
            <v>8520.8728169676378</v>
          </cell>
          <cell r="H402">
            <v>8368.4031338582899</v>
          </cell>
          <cell r="I402">
            <v>8355.9689313233011</v>
          </cell>
          <cell r="J402">
            <v>8346.868578549027</v>
          </cell>
          <cell r="K402">
            <v>8348.0409964428909</v>
          </cell>
          <cell r="L402">
            <v>8320.0899442462032</v>
          </cell>
          <cell r="M402">
            <v>8302.3882639109834</v>
          </cell>
          <cell r="N402">
            <v>7976.3196271143388</v>
          </cell>
          <cell r="O402">
            <v>7868.4057783851631</v>
          </cell>
          <cell r="P402">
            <v>7839.9045822867447</v>
          </cell>
          <cell r="Q402">
            <v>1093.5283718456405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BZ402">
            <v>95341.45670691572</v>
          </cell>
        </row>
        <row r="403">
          <cell r="A403">
            <v>-101024.38287079539</v>
          </cell>
          <cell r="B403">
            <v>14360.038762736012</v>
          </cell>
          <cell r="C403">
            <v>12504.708463525953</v>
          </cell>
          <cell r="D403">
            <v>10332.818174642161</v>
          </cell>
          <cell r="E403">
            <v>9979.7523280656442</v>
          </cell>
          <cell r="F403">
            <v>9542.8862576794527</v>
          </cell>
          <cell r="G403">
            <v>8658.5260184114122</v>
          </cell>
          <cell r="H403">
            <v>8498.7649137167591</v>
          </cell>
          <cell r="I403">
            <v>8486.3307111817685</v>
          </cell>
          <cell r="J403">
            <v>8477.4513105767455</v>
          </cell>
          <cell r="K403">
            <v>8478.4027763013582</v>
          </cell>
          <cell r="L403">
            <v>8450.6726762739236</v>
          </cell>
          <cell r="M403">
            <v>8432.7500437694507</v>
          </cell>
          <cell r="N403">
            <v>8106.9023591420591</v>
          </cell>
          <cell r="O403">
            <v>7998.7675582436314</v>
          </cell>
          <cell r="P403">
            <v>7970.487314314465</v>
          </cell>
          <cell r="Q403">
            <v>1158.7092617748747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BZ403">
            <v>101024.38287079539</v>
          </cell>
        </row>
        <row r="404">
          <cell r="A404">
            <v>-91533.929495864519</v>
          </cell>
          <cell r="B404">
            <v>14109.430897531356</v>
          </cell>
          <cell r="C404">
            <v>12026.175351439173</v>
          </cell>
          <cell r="D404">
            <v>10137.526810743122</v>
          </cell>
          <cell r="E404">
            <v>9628.4825273799943</v>
          </cell>
          <cell r="F404">
            <v>9295.1148165036848</v>
          </cell>
          <cell r="G404">
            <v>8428.6459790550252</v>
          </cell>
          <cell r="H404">
            <v>8281.0615056585448</v>
          </cell>
          <cell r="I404">
            <v>8268.6273031235542</v>
          </cell>
          <cell r="J404">
            <v>8259.3789136913147</v>
          </cell>
          <cell r="K404">
            <v>8260.6993682431457</v>
          </cell>
          <cell r="L404">
            <v>8232.6002793884927</v>
          </cell>
          <cell r="M404">
            <v>8215.0466357112364</v>
          </cell>
          <cell r="N404">
            <v>7888.8299622566274</v>
          </cell>
          <cell r="O404">
            <v>7781.064150185417</v>
          </cell>
          <cell r="P404">
            <v>7752.4149174290333</v>
          </cell>
          <cell r="Q404">
            <v>1049.8575577457675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BZ404">
            <v>91533.929495864519</v>
          </cell>
        </row>
        <row r="405">
          <cell r="A405">
            <v>-98374.120892805106</v>
          </cell>
          <cell r="B405">
            <v>14345.358999254779</v>
          </cell>
          <cell r="C405">
            <v>12284.598900001354</v>
          </cell>
          <cell r="D405">
            <v>10279.302166964522</v>
          </cell>
          <cell r="E405">
            <v>9889.2648935699963</v>
          </cell>
          <cell r="F405">
            <v>9618.8897267025786</v>
          </cell>
          <cell r="G405">
            <v>8594.3307367176567</v>
          </cell>
          <cell r="H405">
            <v>8437.9700241512437</v>
          </cell>
          <cell r="I405">
            <v>8425.5358216162549</v>
          </cell>
          <cell r="J405">
            <v>8416.553378825527</v>
          </cell>
          <cell r="K405">
            <v>8417.6078867358447</v>
          </cell>
          <cell r="L405">
            <v>8389.7747445227051</v>
          </cell>
          <cell r="M405">
            <v>8371.9551542039371</v>
          </cell>
          <cell r="N405">
            <v>8046.0044273908397</v>
          </cell>
          <cell r="O405">
            <v>7937.9726686781169</v>
          </cell>
          <cell r="P405">
            <v>7909.5893825632456</v>
          </cell>
          <cell r="Q405">
            <v>1128.3118169921174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BZ405">
            <v>98374.120892805106</v>
          </cell>
        </row>
        <row r="406">
          <cell r="A406">
            <v>-85428.028925716892</v>
          </cell>
          <cell r="B406">
            <v>14066.38171216784</v>
          </cell>
          <cell r="C406">
            <v>11852.375041987732</v>
          </cell>
          <cell r="D406">
            <v>9838.094580673569</v>
          </cell>
          <cell r="E406">
            <v>9442.2156636179752</v>
          </cell>
          <cell r="F406">
            <v>9187.627006536266</v>
          </cell>
          <cell r="G406">
            <v>8280.7473900287732</v>
          </cell>
          <cell r="H406">
            <v>8140.9970312998139</v>
          </cell>
          <cell r="I406">
            <v>8128.5628287648242</v>
          </cell>
          <cell r="J406">
            <v>8119.0770419184164</v>
          </cell>
          <cell r="K406">
            <v>8120.6348938844149</v>
          </cell>
          <cell r="L406">
            <v>8092.2984076155944</v>
          </cell>
          <cell r="M406">
            <v>8074.9821613525064</v>
          </cell>
          <cell r="N406">
            <v>7748.5280904837291</v>
          </cell>
          <cell r="O406">
            <v>7640.9996758266861</v>
          </cell>
          <cell r="P406">
            <v>7612.113045656135</v>
          </cell>
          <cell r="Q406">
            <v>979.8253205664023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BZ406">
            <v>85428.028925716892</v>
          </cell>
        </row>
        <row r="407">
          <cell r="A407">
            <v>-91028.027961555883</v>
          </cell>
          <cell r="B407">
            <v>14137.569864816087</v>
          </cell>
          <cell r="C407">
            <v>11986.184258566926</v>
          </cell>
          <cell r="D407">
            <v>10006.872615289964</v>
          </cell>
          <cell r="E407">
            <v>9769.8880448738328</v>
          </cell>
          <cell r="F407">
            <v>9376.5096105233715</v>
          </cell>
          <cell r="G407">
            <v>8416.3919106746343</v>
          </cell>
          <cell r="H407">
            <v>8269.4565291827312</v>
          </cell>
          <cell r="I407">
            <v>8257.0223266477424</v>
          </cell>
          <cell r="J407">
            <v>8247.7542677638485</v>
          </cell>
          <cell r="K407">
            <v>8249.0943917673321</v>
          </cell>
          <cell r="L407">
            <v>8220.9756334610247</v>
          </cell>
          <cell r="M407">
            <v>8203.4416592354246</v>
          </cell>
          <cell r="N407">
            <v>7877.2053163291603</v>
          </cell>
          <cell r="O407">
            <v>7769.4591737096043</v>
          </cell>
          <cell r="P407">
            <v>7740.7902715015662</v>
          </cell>
          <cell r="Q407">
            <v>1044.0550695078612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BZ407">
            <v>91028.027961555883</v>
          </cell>
        </row>
        <row r="408">
          <cell r="A408">
            <v>-90780.678068045847</v>
          </cell>
          <cell r="B408">
            <v>14139.42968102401</v>
          </cell>
          <cell r="C408">
            <v>12014.70385702666</v>
          </cell>
          <cell r="D408">
            <v>10168.045504440985</v>
          </cell>
          <cell r="E408">
            <v>9646.6857337889669</v>
          </cell>
          <cell r="F408">
            <v>9225.6232138379601</v>
          </cell>
          <cell r="G408">
            <v>8410.4005421900583</v>
          </cell>
          <cell r="H408">
            <v>8263.7825205055269</v>
          </cell>
          <cell r="I408">
            <v>8251.3483179705363</v>
          </cell>
          <cell r="J408">
            <v>8242.0706421227824</v>
          </cell>
          <cell r="K408">
            <v>8243.4203830901261</v>
          </cell>
          <cell r="L408">
            <v>8215.2920078199604</v>
          </cell>
          <cell r="M408">
            <v>8197.7676505582185</v>
          </cell>
          <cell r="N408">
            <v>7871.521690688096</v>
          </cell>
          <cell r="O408">
            <v>7763.7851650323992</v>
          </cell>
          <cell r="P408">
            <v>7735.1066458605019</v>
          </cell>
          <cell r="Q408">
            <v>1041.2180651692586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BZ408">
            <v>90780.678068045847</v>
          </cell>
        </row>
        <row r="409">
          <cell r="A409">
            <v>-93629.839437236005</v>
          </cell>
          <cell r="B409">
            <v>14227.415762576247</v>
          </cell>
          <cell r="C409">
            <v>12114.968351079131</v>
          </cell>
          <cell r="D409">
            <v>10173.15430375673</v>
          </cell>
          <cell r="E409">
            <v>9663.5074062346066</v>
          </cell>
          <cell r="F409">
            <v>9411.7599974665663</v>
          </cell>
          <cell r="G409">
            <v>8479.4136126733119</v>
          </cell>
          <cell r="H409">
            <v>8329.1400029856522</v>
          </cell>
          <cell r="I409">
            <v>8316.7058004506634</v>
          </cell>
          <cell r="J409">
            <v>8307.5388999969437</v>
          </cell>
          <cell r="K409">
            <v>8308.7778655702532</v>
          </cell>
          <cell r="L409">
            <v>8280.7602656941217</v>
          </cell>
          <cell r="M409">
            <v>8263.1251330383457</v>
          </cell>
          <cell r="N409">
            <v>7936.9899485622573</v>
          </cell>
          <cell r="O409">
            <v>7829.1426475125263</v>
          </cell>
          <cell r="P409">
            <v>7800.5749037346623</v>
          </cell>
          <cell r="Q409">
            <v>1073.8968064093222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BZ409">
            <v>93629.839437236005</v>
          </cell>
        </row>
        <row r="410">
          <cell r="A410">
            <v>-87079.631674596865</v>
          </cell>
          <cell r="B410">
            <v>14083.77014531269</v>
          </cell>
          <cell r="C410">
            <v>11947.819937738324</v>
          </cell>
          <cell r="D410">
            <v>9943.7117468443375</v>
          </cell>
          <cell r="E410">
            <v>9517.8391967079515</v>
          </cell>
          <cell r="F410">
            <v>9300.2426771086775</v>
          </cell>
          <cell r="G410">
            <v>8320.7529081968041</v>
          </cell>
          <cell r="H410">
            <v>8178.8834770769208</v>
          </cell>
          <cell r="I410">
            <v>8166.449274541932</v>
          </cell>
          <cell r="J410">
            <v>8157.0277020104004</v>
          </cell>
          <cell r="K410">
            <v>8158.5213396615218</v>
          </cell>
          <cell r="L410">
            <v>8130.2490677075784</v>
          </cell>
          <cell r="M410">
            <v>8112.8686071296142</v>
          </cell>
          <cell r="N410">
            <v>7786.478750575714</v>
          </cell>
          <cell r="O410">
            <v>7678.886121603794</v>
          </cell>
          <cell r="P410">
            <v>7650.063705748119</v>
          </cell>
          <cell r="Q410">
            <v>998.7685434549561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BZ410">
            <v>87079.631674596865</v>
          </cell>
        </row>
        <row r="411">
          <cell r="A411">
            <v>-104002.8883447046</v>
          </cell>
          <cell r="B411">
            <v>14493.131303696769</v>
          </cell>
          <cell r="C411">
            <v>12560.671484854347</v>
          </cell>
          <cell r="D411">
            <v>10472.6254876439</v>
          </cell>
          <cell r="E411">
            <v>9856.6684116005235</v>
          </cell>
          <cell r="F411">
            <v>9524.6841126591316</v>
          </cell>
          <cell r="G411">
            <v>8730.6720928417544</v>
          </cell>
          <cell r="H411">
            <v>8567.0894464838566</v>
          </cell>
          <cell r="I411">
            <v>8554.6552439488678</v>
          </cell>
          <cell r="J411">
            <v>8545.8916476366703</v>
          </cell>
          <cell r="K411">
            <v>8546.7273090684575</v>
          </cell>
          <cell r="L411">
            <v>8519.1130133338465</v>
          </cell>
          <cell r="M411">
            <v>8501.07457653655</v>
          </cell>
          <cell r="N411">
            <v>8175.3426962019821</v>
          </cell>
          <cell r="O411">
            <v>8067.0920910107297</v>
          </cell>
          <cell r="P411">
            <v>8038.927651374388</v>
          </cell>
          <cell r="Q411">
            <v>1192.8715281584239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BZ411">
            <v>104002.8883447046</v>
          </cell>
        </row>
        <row r="412">
          <cell r="A412">
            <v>-100238.46695736911</v>
          </cell>
          <cell r="B412">
            <v>14272.302311880121</v>
          </cell>
          <cell r="C412">
            <v>12477.090575535292</v>
          </cell>
          <cell r="D412">
            <v>10266.568683436162</v>
          </cell>
          <cell r="E412">
            <v>9894.4417327372903</v>
          </cell>
          <cell r="F412">
            <v>9720.809803620461</v>
          </cell>
          <cell r="G412">
            <v>8639.4893745365807</v>
          </cell>
          <cell r="H412">
            <v>8480.7366313954899</v>
          </cell>
          <cell r="I412">
            <v>8468.3024288605011</v>
          </cell>
          <cell r="J412">
            <v>8459.3924718447633</v>
          </cell>
          <cell r="K412">
            <v>8460.3744939800908</v>
          </cell>
          <cell r="L412">
            <v>8432.6138375419414</v>
          </cell>
          <cell r="M412">
            <v>8414.7217614481833</v>
          </cell>
          <cell r="N412">
            <v>8088.843520410077</v>
          </cell>
          <cell r="O412">
            <v>7980.739275922363</v>
          </cell>
          <cell r="P412">
            <v>7952.4284755824829</v>
          </cell>
          <cell r="Q412">
            <v>1149.6951206142405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BZ412">
            <v>100238.46695736911</v>
          </cell>
        </row>
        <row r="413">
          <cell r="A413">
            <v>-100121.8358326805</v>
          </cell>
          <cell r="B413">
            <v>14256.019103917519</v>
          </cell>
          <cell r="C413">
            <v>12404.843283157006</v>
          </cell>
          <cell r="D413">
            <v>10213.327135926989</v>
          </cell>
          <cell r="E413">
            <v>9897.3567223255886</v>
          </cell>
          <cell r="F413">
            <v>9530.9019397854645</v>
          </cell>
          <cell r="G413">
            <v>8636.664307442903</v>
          </cell>
          <cell r="H413">
            <v>8478.0612067000329</v>
          </cell>
          <cell r="I413">
            <v>8465.6270041650441</v>
          </cell>
          <cell r="J413">
            <v>8456.7125125311795</v>
          </cell>
          <cell r="K413">
            <v>8457.6990692846339</v>
          </cell>
          <cell r="L413">
            <v>8429.9338782283558</v>
          </cell>
          <cell r="M413">
            <v>8412.0463367527263</v>
          </cell>
          <cell r="N413">
            <v>8086.1635610964922</v>
          </cell>
          <cell r="O413">
            <v>7978.0638512269061</v>
          </cell>
          <cell r="P413">
            <v>7949.7485162688972</v>
          </cell>
          <cell r="Q413">
            <v>1148.3574082665123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BZ413">
            <v>100121.8358326805</v>
          </cell>
        </row>
        <row r="414">
          <cell r="A414">
            <v>-93422.343208325256</v>
          </cell>
          <cell r="B414">
            <v>14116.023725557625</v>
          </cell>
          <cell r="C414">
            <v>11931.679125819022</v>
          </cell>
          <cell r="D414">
            <v>10025.556195522639</v>
          </cell>
          <cell r="E414">
            <v>9763.8174792635291</v>
          </cell>
          <cell r="F414">
            <v>9384.6758034601426</v>
          </cell>
          <cell r="G414">
            <v>8474.3875892175402</v>
          </cell>
          <cell r="H414">
            <v>8324.3802054914231</v>
          </cell>
          <cell r="I414">
            <v>8311.9460029564343</v>
          </cell>
          <cell r="J414">
            <v>8302.7710350493344</v>
          </cell>
          <cell r="K414">
            <v>8304.0180680760241</v>
          </cell>
          <cell r="L414">
            <v>8275.9924007465124</v>
          </cell>
          <cell r="M414">
            <v>8258.3653355441165</v>
          </cell>
          <cell r="N414">
            <v>7932.2220836146471</v>
          </cell>
          <cell r="O414">
            <v>7824.3828500182963</v>
          </cell>
          <cell r="P414">
            <v>7795.807038787053</v>
          </cell>
          <cell r="Q414">
            <v>1071.5169076622071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BZ414">
            <v>93422.343208325256</v>
          </cell>
        </row>
        <row r="415">
          <cell r="A415">
            <v>-94447.437398427835</v>
          </cell>
          <cell r="B415">
            <v>14234.026600924853</v>
          </cell>
          <cell r="C415">
            <v>12236.040998441031</v>
          </cell>
          <cell r="D415">
            <v>10150.364619218359</v>
          </cell>
          <cell r="E415">
            <v>9732.8256793181245</v>
          </cell>
          <cell r="F415">
            <v>9506.9489336590414</v>
          </cell>
          <cell r="G415">
            <v>8499.2176667128115</v>
          </cell>
          <cell r="H415">
            <v>8347.8950461370241</v>
          </cell>
          <cell r="I415">
            <v>8335.4608436020353</v>
          </cell>
          <cell r="J415">
            <v>8326.3257313570466</v>
          </cell>
          <cell r="K415">
            <v>8327.5329087216251</v>
          </cell>
          <cell r="L415">
            <v>8299.5470970542247</v>
          </cell>
          <cell r="M415">
            <v>8281.8801761897175</v>
          </cell>
          <cell r="N415">
            <v>7955.7767799223593</v>
          </cell>
          <cell r="O415">
            <v>7847.8976906638973</v>
          </cell>
          <cell r="P415">
            <v>7819.3617350947652</v>
          </cell>
          <cell r="Q415">
            <v>1083.2743279850076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BZ415">
            <v>94447.437398427835</v>
          </cell>
        </row>
        <row r="416">
          <cell r="A416">
            <v>-96091.580844163705</v>
          </cell>
          <cell r="B416">
            <v>14203.283665020832</v>
          </cell>
          <cell r="C416">
            <v>12133.965441630489</v>
          </cell>
          <cell r="D416">
            <v>10236.993229150847</v>
          </cell>
          <cell r="E416">
            <v>9789.1336232401518</v>
          </cell>
          <cell r="F416">
            <v>9349.0101238522166</v>
          </cell>
          <cell r="G416">
            <v>8539.0425038498524</v>
          </cell>
          <cell r="H416">
            <v>8385.6103814674498</v>
          </cell>
          <cell r="I416">
            <v>8373.1761789324592</v>
          </cell>
          <cell r="J416">
            <v>8364.1049909846406</v>
          </cell>
          <cell r="K416">
            <v>8365.2482440520489</v>
          </cell>
          <cell r="L416">
            <v>8337.3263566818187</v>
          </cell>
          <cell r="M416">
            <v>8319.5955115201414</v>
          </cell>
          <cell r="N416">
            <v>7993.5560395499542</v>
          </cell>
          <cell r="O416">
            <v>7885.613025994322</v>
          </cell>
          <cell r="P416">
            <v>7857.1409947223601</v>
          </cell>
          <cell r="Q416">
            <v>1102.1319956502198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BZ416">
            <v>96091.580844163705</v>
          </cell>
        </row>
        <row r="417">
          <cell r="A417">
            <v>-86170.595013848782</v>
          </cell>
          <cell r="B417">
            <v>13998.508120820545</v>
          </cell>
          <cell r="C417">
            <v>11851.615738541086</v>
          </cell>
          <cell r="D417">
            <v>9902.5850369103791</v>
          </cell>
          <cell r="E417">
            <v>9466.8544160508536</v>
          </cell>
          <cell r="F417">
            <v>9203.1892873490615</v>
          </cell>
          <cell r="G417">
            <v>8298.7340040313647</v>
          </cell>
          <cell r="H417">
            <v>8158.0309033086887</v>
          </cell>
          <cell r="I417">
            <v>8145.5967007736999</v>
          </cell>
          <cell r="J417">
            <v>8136.139784896799</v>
          </cell>
          <cell r="K417">
            <v>8137.6687658932897</v>
          </cell>
          <cell r="L417">
            <v>8109.3611505939762</v>
          </cell>
          <cell r="M417">
            <v>8092.0160333613812</v>
          </cell>
          <cell r="N417">
            <v>7765.5908334621117</v>
          </cell>
          <cell r="O417">
            <v>7658.0335478355619</v>
          </cell>
          <cell r="P417">
            <v>7629.1757886345167</v>
          </cell>
          <cell r="Q417">
            <v>988.34225657083994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BZ417">
            <v>86170.595013848782</v>
          </cell>
        </row>
        <row r="418">
          <cell r="A418">
            <v>-101222.44112393002</v>
          </cell>
          <cell r="B418">
            <v>14335.067163302898</v>
          </cell>
          <cell r="C418">
            <v>12425.621919650177</v>
          </cell>
          <cell r="D418">
            <v>10339.432024463007</v>
          </cell>
          <cell r="E418">
            <v>9917.9245638981956</v>
          </cell>
          <cell r="F418">
            <v>9514.0845812246589</v>
          </cell>
          <cell r="G418">
            <v>8663.3234329528186</v>
          </cell>
          <cell r="H418">
            <v>8503.3082115970647</v>
          </cell>
          <cell r="I418">
            <v>8490.874009062074</v>
          </cell>
          <cell r="J418">
            <v>8482.0023089619335</v>
          </cell>
          <cell r="K418">
            <v>8482.9460741816656</v>
          </cell>
          <cell r="L418">
            <v>8455.2236746591116</v>
          </cell>
          <cell r="M418">
            <v>8437.2933416497563</v>
          </cell>
          <cell r="N418">
            <v>8111.4533575272471</v>
          </cell>
          <cell r="O418">
            <v>8003.3108561239369</v>
          </cell>
          <cell r="P418">
            <v>7975.038312699653</v>
          </cell>
          <cell r="Q418">
            <v>1160.9809107150277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BZ418">
            <v>101222.44112393002</v>
          </cell>
        </row>
        <row r="419">
          <cell r="A419">
            <v>-97318.701187418163</v>
          </cell>
          <cell r="B419">
            <v>14216.605874839439</v>
          </cell>
          <cell r="C419">
            <v>12249.380099010916</v>
          </cell>
          <cell r="D419">
            <v>10354.61566859019</v>
          </cell>
          <cell r="E419">
            <v>9938.237088587166</v>
          </cell>
          <cell r="F419">
            <v>9630.3800267428796</v>
          </cell>
          <cell r="G419">
            <v>8568.7661073130439</v>
          </cell>
          <cell r="H419">
            <v>8413.7595404454314</v>
          </cell>
          <cell r="I419">
            <v>8401.3253379104426</v>
          </cell>
          <cell r="J419">
            <v>8392.3018604015688</v>
          </cell>
          <cell r="K419">
            <v>8393.3974030300324</v>
          </cell>
          <cell r="L419">
            <v>8365.5232260987468</v>
          </cell>
          <cell r="M419">
            <v>8347.7446704981248</v>
          </cell>
          <cell r="N419">
            <v>8021.7529089668824</v>
          </cell>
          <cell r="O419">
            <v>7913.7621849723046</v>
          </cell>
          <cell r="P419">
            <v>7885.3378641392883</v>
          </cell>
          <cell r="Q419">
            <v>1116.2065751392113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BZ419">
            <v>97318.701187418163</v>
          </cell>
        </row>
        <row r="420">
          <cell r="A420">
            <v>-89434.49643424456</v>
          </cell>
          <cell r="B420">
            <v>14171.006887287262</v>
          </cell>
          <cell r="C420">
            <v>12097.415593267055</v>
          </cell>
          <cell r="D420">
            <v>10078.253796752297</v>
          </cell>
          <cell r="E420">
            <v>9591.4466423003851</v>
          </cell>
          <cell r="F420">
            <v>9254.0822882665288</v>
          </cell>
          <cell r="G420">
            <v>8377.7930075725326</v>
          </cell>
          <cell r="H420">
            <v>8232.9021907714323</v>
          </cell>
          <cell r="I420">
            <v>8220.4679882364417</v>
          </cell>
          <cell r="J420">
            <v>8211.1379728467655</v>
          </cell>
          <cell r="K420">
            <v>8212.5400533560332</v>
          </cell>
          <cell r="L420">
            <v>8184.3593385439435</v>
          </cell>
          <cell r="M420">
            <v>8166.8873208241239</v>
          </cell>
          <cell r="N420">
            <v>7840.5890214120791</v>
          </cell>
          <cell r="O420">
            <v>7732.9048352983045</v>
          </cell>
          <cell r="P420">
            <v>7704.173976584485</v>
          </cell>
          <cell r="Q420">
            <v>1025.7779003022113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BZ420">
            <v>89434.49643424456</v>
          </cell>
        </row>
        <row r="421">
          <cell r="A421">
            <v>-97057.932969144516</v>
          </cell>
          <cell r="B421">
            <v>14161.100832621916</v>
          </cell>
          <cell r="C421">
            <v>12273.246147211623</v>
          </cell>
          <cell r="D421">
            <v>10261.19038860573</v>
          </cell>
          <cell r="E421">
            <v>9911.2043304049403</v>
          </cell>
          <cell r="F421">
            <v>9397.1827838934296</v>
          </cell>
          <cell r="G421">
            <v>8562.4497169456481</v>
          </cell>
          <cell r="H421">
            <v>8407.7777261328083</v>
          </cell>
          <cell r="I421">
            <v>8395.3435235978195</v>
          </cell>
          <cell r="J421">
            <v>8386.3099074206202</v>
          </cell>
          <cell r="K421">
            <v>8387.4155887174093</v>
          </cell>
          <cell r="L421">
            <v>8359.5312731177983</v>
          </cell>
          <cell r="M421">
            <v>8341.7628561855017</v>
          </cell>
          <cell r="N421">
            <v>8015.7609559859329</v>
          </cell>
          <cell r="O421">
            <v>7907.7803706596815</v>
          </cell>
          <cell r="P421">
            <v>7879.3459111583388</v>
          </cell>
          <cell r="Q421">
            <v>1113.2156679829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BZ421">
            <v>97057.932969144516</v>
          </cell>
        </row>
        <row r="422">
          <cell r="A422">
            <v>-96344.942497818236</v>
          </cell>
          <cell r="B422">
            <v>14283.191923452836</v>
          </cell>
          <cell r="C422">
            <v>12219.053465878651</v>
          </cell>
          <cell r="D422">
            <v>10268.05209933591</v>
          </cell>
          <cell r="E422">
            <v>9786.1656386876293</v>
          </cell>
          <cell r="F422">
            <v>9439.6193699767646</v>
          </cell>
          <cell r="G422">
            <v>8545.1794906314699</v>
          </cell>
          <cell r="H422">
            <v>8391.4222951129614</v>
          </cell>
          <cell r="I422">
            <v>8378.9880925779707</v>
          </cell>
          <cell r="J422">
            <v>8369.9267553312475</v>
          </cell>
          <cell r="K422">
            <v>8371.0601576975623</v>
          </cell>
          <cell r="L422">
            <v>8343.1481210284255</v>
          </cell>
          <cell r="M422">
            <v>8325.407425165653</v>
          </cell>
          <cell r="N422">
            <v>7999.3778038965602</v>
          </cell>
          <cell r="O422">
            <v>7891.4249396398336</v>
          </cell>
          <cell r="P422">
            <v>7862.9627590689661</v>
          </cell>
          <cell r="Q422">
            <v>1105.0379524729758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BZ422">
            <v>96344.942497818236</v>
          </cell>
        </row>
        <row r="423">
          <cell r="A423">
            <v>-96642.492700807037</v>
          </cell>
          <cell r="B423">
            <v>14245.995943515125</v>
          </cell>
          <cell r="C423">
            <v>12266.865268394671</v>
          </cell>
          <cell r="D423">
            <v>10265.072278867206</v>
          </cell>
          <cell r="E423">
            <v>9883.7367813282344</v>
          </cell>
          <cell r="F423">
            <v>9466.3291219267157</v>
          </cell>
          <cell r="G423">
            <v>8552.386823060313</v>
          </cell>
          <cell r="H423">
            <v>8398.2478587293626</v>
          </cell>
          <cell r="I423">
            <v>8385.813656194372</v>
          </cell>
          <cell r="J423">
            <v>8376.7638876995406</v>
          </cell>
          <cell r="K423">
            <v>8377.8857213139618</v>
          </cell>
          <cell r="L423">
            <v>8349.9852533967169</v>
          </cell>
          <cell r="M423">
            <v>8332.2329887820542</v>
          </cell>
          <cell r="N423">
            <v>8006.2149362648533</v>
          </cell>
          <cell r="O423">
            <v>7898.2505032562349</v>
          </cell>
          <cell r="P423">
            <v>7869.7998914372592</v>
          </cell>
          <cell r="Q423">
            <v>1108.4507342811762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BZ423">
            <v>96642.492700807037</v>
          </cell>
        </row>
        <row r="424">
          <cell r="A424">
            <v>-88460.484562721322</v>
          </cell>
          <cell r="B424">
            <v>14115.270527652076</v>
          </cell>
          <cell r="C424">
            <v>11920.140481251938</v>
          </cell>
          <cell r="D424">
            <v>9988.5674739295973</v>
          </cell>
          <cell r="E424">
            <v>9499.7161813099447</v>
          </cell>
          <cell r="F424">
            <v>9217.2419893105143</v>
          </cell>
          <cell r="G424">
            <v>8354.2002582576479</v>
          </cell>
          <cell r="H424">
            <v>8210.5591376481862</v>
          </cell>
          <cell r="I424">
            <v>8198.1249351131955</v>
          </cell>
          <cell r="J424">
            <v>8188.7570501419559</v>
          </cell>
          <cell r="K424">
            <v>8190.1970002327871</v>
          </cell>
          <cell r="L424">
            <v>8161.978415839133</v>
          </cell>
          <cell r="M424">
            <v>8144.5442677008787</v>
          </cell>
          <cell r="N424">
            <v>7818.2080987072686</v>
          </cell>
          <cell r="O424">
            <v>7710.5617821750584</v>
          </cell>
          <cell r="P424">
            <v>7681.7930538796736</v>
          </cell>
          <cell r="Q424">
            <v>1014.6063737405884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BZ424">
            <v>88460.484562721322</v>
          </cell>
        </row>
        <row r="425">
          <cell r="A425">
            <v>-98252.109205123081</v>
          </cell>
          <cell r="B425">
            <v>14259.316783327478</v>
          </cell>
          <cell r="C425">
            <v>12315.983727664718</v>
          </cell>
          <cell r="D425">
            <v>10308.297452497953</v>
          </cell>
          <cell r="E425">
            <v>9853.6210016645164</v>
          </cell>
          <cell r="F425">
            <v>9453.2078707912005</v>
          </cell>
          <cell r="G425">
            <v>8591.3753403358169</v>
          </cell>
          <cell r="H425">
            <v>8435.1711736451689</v>
          </cell>
          <cell r="I425">
            <v>8422.7369711101783</v>
          </cell>
          <cell r="J425">
            <v>8413.7497845050348</v>
          </cell>
          <cell r="K425">
            <v>8414.8090362297698</v>
          </cell>
          <cell r="L425">
            <v>8386.971150202211</v>
          </cell>
          <cell r="M425">
            <v>8369.1563036978605</v>
          </cell>
          <cell r="N425">
            <v>8043.2008330703475</v>
          </cell>
          <cell r="O425">
            <v>7935.1738181720411</v>
          </cell>
          <cell r="P425">
            <v>7906.7857882427534</v>
          </cell>
          <cell r="Q425">
            <v>1126.9123917390796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BZ425">
            <v>98252.109205123081</v>
          </cell>
        </row>
        <row r="426">
          <cell r="A426">
            <v>-85752.428843924965</v>
          </cell>
          <cell r="B426">
            <v>13950.528910487206</v>
          </cell>
          <cell r="C426">
            <v>11836.666780273532</v>
          </cell>
          <cell r="D426">
            <v>9976.3787643297819</v>
          </cell>
          <cell r="E426">
            <v>9399.6374451707979</v>
          </cell>
          <cell r="F426">
            <v>9143.9575572825051</v>
          </cell>
          <cell r="G426">
            <v>8288.6050827035888</v>
          </cell>
          <cell r="H426">
            <v>8148.4385059035721</v>
          </cell>
          <cell r="I426">
            <v>8136.0043033685834</v>
          </cell>
          <cell r="J426">
            <v>8126.5311291909957</v>
          </cell>
          <cell r="K426">
            <v>8128.0763684881731</v>
          </cell>
          <cell r="L426">
            <v>8099.7524948881728</v>
          </cell>
          <cell r="M426">
            <v>8082.4236359562647</v>
          </cell>
          <cell r="N426">
            <v>7755.9821777563084</v>
          </cell>
          <cell r="O426">
            <v>7648.4411504304453</v>
          </cell>
          <cell r="P426">
            <v>7619.5671329287143</v>
          </cell>
          <cell r="Q426">
            <v>983.54605786828165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BZ426">
            <v>85752.428843924965</v>
          </cell>
        </row>
        <row r="427">
          <cell r="A427">
            <v>-91371.453298251829</v>
          </cell>
          <cell r="B427">
            <v>14078.814063010683</v>
          </cell>
          <cell r="C427">
            <v>11978.730409019845</v>
          </cell>
          <cell r="D427">
            <v>10087.736889409198</v>
          </cell>
          <cell r="E427">
            <v>9697.7365860613281</v>
          </cell>
          <cell r="F427">
            <v>9373.9483717718722</v>
          </cell>
          <cell r="G427">
            <v>8424.710441602163</v>
          </cell>
          <cell r="H427">
            <v>8277.3344316662678</v>
          </cell>
          <cell r="I427">
            <v>8264.9002291312772</v>
          </cell>
          <cell r="J427">
            <v>8255.6455226244743</v>
          </cell>
          <cell r="K427">
            <v>8256.972294250867</v>
          </cell>
          <cell r="L427">
            <v>8228.8668883216524</v>
          </cell>
          <cell r="M427">
            <v>8211.3195617189594</v>
          </cell>
          <cell r="N427">
            <v>7885.096571189787</v>
          </cell>
          <cell r="O427">
            <v>7777.3370761931401</v>
          </cell>
          <cell r="P427">
            <v>7748.6815263621929</v>
          </cell>
          <cell r="Q427">
            <v>1047.994020749629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BZ427">
            <v>91371.453298251829</v>
          </cell>
        </row>
        <row r="428">
          <cell r="A428">
            <v>-89412.793130368358</v>
          </cell>
          <cell r="B428">
            <v>14070.58657131729</v>
          </cell>
          <cell r="C428">
            <v>12028.45173182466</v>
          </cell>
          <cell r="D428">
            <v>9959.4570396420713</v>
          </cell>
          <cell r="E428">
            <v>9561.9574068340335</v>
          </cell>
          <cell r="F428">
            <v>9277.7563438986072</v>
          </cell>
          <cell r="G428">
            <v>8377.2673049372497</v>
          </cell>
          <cell r="H428">
            <v>8232.4043343431549</v>
          </cell>
          <cell r="I428">
            <v>8219.9701318081643</v>
          </cell>
          <cell r="J428">
            <v>8210.639272594035</v>
          </cell>
          <cell r="K428">
            <v>8212.0421969277559</v>
          </cell>
          <cell r="L428">
            <v>8183.8606382912121</v>
          </cell>
          <cell r="M428">
            <v>8166.3894643958474</v>
          </cell>
          <cell r="N428">
            <v>7840.0903211593477</v>
          </cell>
          <cell r="O428">
            <v>7732.4069788700272</v>
          </cell>
          <cell r="P428">
            <v>7703.6752763317536</v>
          </cell>
          <cell r="Q428">
            <v>1025.5289720880728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BZ428">
            <v>89412.793130368358</v>
          </cell>
        </row>
        <row r="429">
          <cell r="A429">
            <v>-94966.048238866977</v>
          </cell>
          <cell r="B429">
            <v>14146.888572192904</v>
          </cell>
          <cell r="C429">
            <v>12180.713083311784</v>
          </cell>
          <cell r="D429">
            <v>10289.731640818416</v>
          </cell>
          <cell r="E429">
            <v>9786.1094025536731</v>
          </cell>
          <cell r="F429">
            <v>9363.4338089801222</v>
          </cell>
          <cell r="G429">
            <v>8511.7795829565293</v>
          </cell>
          <cell r="H429">
            <v>8359.7915639280254</v>
          </cell>
          <cell r="I429">
            <v>8347.3573613930366</v>
          </cell>
          <cell r="J429">
            <v>8338.2424127375234</v>
          </cell>
          <cell r="K429">
            <v>8339.4294265126264</v>
          </cell>
          <cell r="L429">
            <v>8311.4637784347015</v>
          </cell>
          <cell r="M429">
            <v>8293.7766939807188</v>
          </cell>
          <cell r="N429">
            <v>7967.693461302837</v>
          </cell>
          <cell r="O429">
            <v>7859.7942084548995</v>
          </cell>
          <cell r="P429">
            <v>7831.2784164752429</v>
          </cell>
          <cell r="Q429">
            <v>1089.2225868805085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BZ429">
            <v>94966.048238866977</v>
          </cell>
        </row>
        <row r="430">
          <cell r="A430">
            <v>-88164.244083028403</v>
          </cell>
          <cell r="B430">
            <v>14029.748303705255</v>
          </cell>
          <cell r="C430">
            <v>11977.729301546204</v>
          </cell>
          <cell r="D430">
            <v>9944.1653088365019</v>
          </cell>
          <cell r="E430">
            <v>9599.7784431368345</v>
          </cell>
          <cell r="F430">
            <v>9203.9351313042007</v>
          </cell>
          <cell r="G430">
            <v>8347.0246502608097</v>
          </cell>
          <cell r="H430">
            <v>8203.7636180364134</v>
          </cell>
          <cell r="I430">
            <v>8191.3294155014246</v>
          </cell>
          <cell r="J430">
            <v>8181.950012700333</v>
          </cell>
          <cell r="K430">
            <v>8183.4014806210143</v>
          </cell>
          <cell r="L430">
            <v>8155.171378397511</v>
          </cell>
          <cell r="M430">
            <v>8137.7487480891068</v>
          </cell>
          <cell r="N430">
            <v>7811.4010612656457</v>
          </cell>
          <cell r="O430">
            <v>7703.7662625632875</v>
          </cell>
          <cell r="P430">
            <v>7674.9860164380516</v>
          </cell>
          <cell r="Q430">
            <v>1011.2086139347025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BZ430">
            <v>88164.244083028403</v>
          </cell>
        </row>
        <row r="431">
          <cell r="A431">
            <v>-98162.813358354761</v>
          </cell>
          <cell r="B431">
            <v>14241.727823527608</v>
          </cell>
          <cell r="C431">
            <v>12303.970276522225</v>
          </cell>
          <cell r="D431">
            <v>10283.314468834889</v>
          </cell>
          <cell r="E431">
            <v>9810.8374886864785</v>
          </cell>
          <cell r="F431">
            <v>9560.1820238957334</v>
          </cell>
          <cell r="G431">
            <v>8589.2123949043907</v>
          </cell>
          <cell r="H431">
            <v>8433.1227983569806</v>
          </cell>
          <cell r="I431">
            <v>8420.6885958219918</v>
          </cell>
          <cell r="J431">
            <v>8411.697937394325</v>
          </cell>
          <cell r="K431">
            <v>8412.7606609415816</v>
          </cell>
          <cell r="L431">
            <v>8384.9193030915012</v>
          </cell>
          <cell r="M431">
            <v>8367.1079284096741</v>
          </cell>
          <cell r="N431">
            <v>8041.1489859596368</v>
          </cell>
          <cell r="O431">
            <v>7933.1254428838529</v>
          </cell>
          <cell r="P431">
            <v>7904.7339411320427</v>
          </cell>
          <cell r="Q431">
            <v>1125.8882040949857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BZ431">
            <v>98162.813358354761</v>
          </cell>
        </row>
        <row r="432">
          <cell r="A432">
            <v>-98151.569048451056</v>
          </cell>
          <cell r="B432">
            <v>14198.143093072822</v>
          </cell>
          <cell r="C432">
            <v>12315.454154797953</v>
          </cell>
          <cell r="D432">
            <v>10189.877833685143</v>
          </cell>
          <cell r="E432">
            <v>9790.1467597383307</v>
          </cell>
          <cell r="F432">
            <v>9537.2335718654649</v>
          </cell>
          <cell r="G432">
            <v>8588.940032531269</v>
          </cell>
          <cell r="H432">
            <v>8432.8648628832379</v>
          </cell>
          <cell r="I432">
            <v>8420.4306603482473</v>
          </cell>
          <cell r="J432">
            <v>8411.4395647418132</v>
          </cell>
          <cell r="K432">
            <v>8412.5027254678389</v>
          </cell>
          <cell r="L432">
            <v>8384.6609304389895</v>
          </cell>
          <cell r="M432">
            <v>8366.8499929359295</v>
          </cell>
          <cell r="N432">
            <v>8040.890613307125</v>
          </cell>
          <cell r="O432">
            <v>7932.8675074101102</v>
          </cell>
          <cell r="P432">
            <v>7904.4755684795309</v>
          </cell>
          <cell r="Q432">
            <v>1125.7592363581141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BZ432">
            <v>98151.569048451056</v>
          </cell>
        </row>
        <row r="433">
          <cell r="A433">
            <v>-99546.361637956623</v>
          </cell>
          <cell r="B433">
            <v>14231.132183264885</v>
          </cell>
          <cell r="C433">
            <v>12393.44142096565</v>
          </cell>
          <cell r="D433">
            <v>10273.357598851013</v>
          </cell>
          <cell r="E433">
            <v>9863.4620757570392</v>
          </cell>
          <cell r="F433">
            <v>9653.3430554996885</v>
          </cell>
          <cell r="G433">
            <v>8622.725033384495</v>
          </cell>
          <cell r="H433">
            <v>8464.8602890524235</v>
          </cell>
          <cell r="I433">
            <v>8452.4260865174329</v>
          </cell>
          <cell r="J433">
            <v>8443.4892204468779</v>
          </cell>
          <cell r="K433">
            <v>8444.4981516370244</v>
          </cell>
          <cell r="L433">
            <v>8416.7105861440559</v>
          </cell>
          <cell r="M433">
            <v>8398.8454191051151</v>
          </cell>
          <cell r="N433">
            <v>8072.9402690121915</v>
          </cell>
          <cell r="O433">
            <v>7964.8629335792957</v>
          </cell>
          <cell r="P433">
            <v>7936.5252241845974</v>
          </cell>
          <cell r="Q433">
            <v>1141.7569494427071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BZ433">
            <v>99546.361637956623</v>
          </cell>
        </row>
        <row r="434">
          <cell r="A434">
            <v>-93511.911337772341</v>
          </cell>
          <cell r="B434">
            <v>14104.586880961613</v>
          </cell>
          <cell r="C434">
            <v>12072.713378668739</v>
          </cell>
          <cell r="D434">
            <v>10125.939688017485</v>
          </cell>
          <cell r="E434">
            <v>9753.0205493061367</v>
          </cell>
          <cell r="F434">
            <v>9521.0268178806218</v>
          </cell>
          <cell r="G434">
            <v>8476.5571299453586</v>
          </cell>
          <cell r="H434">
            <v>8326.4348267264359</v>
          </cell>
          <cell r="I434">
            <v>8314.0006241914471</v>
          </cell>
          <cell r="J434">
            <v>8304.8291386932196</v>
          </cell>
          <cell r="K434">
            <v>8306.0726893110368</v>
          </cell>
          <cell r="L434">
            <v>8278.0505043903977</v>
          </cell>
          <cell r="M434">
            <v>8260.4199567791293</v>
          </cell>
          <cell r="N434">
            <v>7934.2801872585324</v>
          </cell>
          <cell r="O434">
            <v>7826.437471253309</v>
          </cell>
          <cell r="P434">
            <v>7797.8651424309382</v>
          </cell>
          <cell r="Q434">
            <v>1072.5442182797135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BZ434">
            <v>93511.911337772341</v>
          </cell>
        </row>
        <row r="435">
          <cell r="A435">
            <v>-88984.29956609584</v>
          </cell>
          <cell r="B435">
            <v>14105.214340620179</v>
          </cell>
          <cell r="C435">
            <v>11948.955774470011</v>
          </cell>
          <cell r="D435">
            <v>9920.0509805335205</v>
          </cell>
          <cell r="E435">
            <v>9584.0664210800678</v>
          </cell>
          <cell r="F435">
            <v>9288.7853722519212</v>
          </cell>
          <cell r="G435">
            <v>8366.8882309849851</v>
          </cell>
          <cell r="H435">
            <v>8222.5750347735939</v>
          </cell>
          <cell r="I435">
            <v>8210.1408322386051</v>
          </cell>
          <cell r="J435">
            <v>8200.7933131946957</v>
          </cell>
          <cell r="K435">
            <v>8202.2128973581948</v>
          </cell>
          <cell r="L435">
            <v>8174.0146788918728</v>
          </cell>
          <cell r="M435">
            <v>8156.5601648262873</v>
          </cell>
          <cell r="N435">
            <v>7830.2443617600084</v>
          </cell>
          <cell r="O435">
            <v>7722.577679300467</v>
          </cell>
          <cell r="P435">
            <v>7693.8293169324143</v>
          </cell>
          <cell r="Q435">
            <v>1020.6143223032927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BZ435">
            <v>88984.29956609584</v>
          </cell>
        </row>
        <row r="436">
          <cell r="A436">
            <v>-85284.578040868306</v>
          </cell>
          <cell r="B436">
            <v>14038.690967128716</v>
          </cell>
          <cell r="C436">
            <v>11785.996810291015</v>
          </cell>
          <cell r="D436">
            <v>9884.3015037071928</v>
          </cell>
          <cell r="E436">
            <v>9542.234077404175</v>
          </cell>
          <cell r="F436">
            <v>9196.2417204692738</v>
          </cell>
          <cell r="G436">
            <v>8277.272688267758</v>
          </cell>
          <cell r="H436">
            <v>8137.706382762095</v>
          </cell>
          <cell r="I436">
            <v>8125.2721802271053</v>
          </cell>
          <cell r="J436">
            <v>8115.780816010295</v>
          </cell>
          <cell r="K436">
            <v>8117.344245346696</v>
          </cell>
          <cell r="L436">
            <v>8089.002181707473</v>
          </cell>
          <cell r="M436">
            <v>8071.6915128147875</v>
          </cell>
          <cell r="N436">
            <v>7745.2318645756077</v>
          </cell>
          <cell r="O436">
            <v>7637.7090272889682</v>
          </cell>
          <cell r="P436">
            <v>7608.8168197480136</v>
          </cell>
          <cell r="Q436">
            <v>978.17999629754297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BZ436">
            <v>85284.578040868306</v>
          </cell>
        </row>
        <row r="437">
          <cell r="A437">
            <v>-92453.672253393408</v>
          </cell>
          <cell r="B437">
            <v>14122.851089297939</v>
          </cell>
          <cell r="C437">
            <v>11990.683405993779</v>
          </cell>
          <cell r="D437">
            <v>9995.5370934702223</v>
          </cell>
          <cell r="E437">
            <v>9642.6054846446532</v>
          </cell>
          <cell r="F437">
            <v>9461.3018319080002</v>
          </cell>
          <cell r="G437">
            <v>8450.9242088661522</v>
          </cell>
          <cell r="H437">
            <v>8302.1596687220517</v>
          </cell>
          <cell r="I437">
            <v>8289.7254661870611</v>
          </cell>
          <cell r="J437">
            <v>8280.5128363532349</v>
          </cell>
          <cell r="K437">
            <v>8281.7975313066527</v>
          </cell>
          <cell r="L437">
            <v>8253.7342020504111</v>
          </cell>
          <cell r="M437">
            <v>8236.1447987747433</v>
          </cell>
          <cell r="N437">
            <v>7909.9638849185467</v>
          </cell>
          <cell r="O437">
            <v>7802.162313248924</v>
          </cell>
          <cell r="P437">
            <v>7773.5488400909526</v>
          </cell>
          <cell r="Q437">
            <v>1060.406639277521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BZ437">
            <v>92453.672253393408</v>
          </cell>
        </row>
        <row r="438">
          <cell r="A438">
            <v>-86244.836214308089</v>
          </cell>
          <cell r="B438">
            <v>13980.746985234127</v>
          </cell>
          <cell r="C438">
            <v>11820.225763688852</v>
          </cell>
          <cell r="D438">
            <v>9755.7486753947032</v>
          </cell>
          <cell r="E438">
            <v>9446.4589211742878</v>
          </cell>
          <cell r="F438">
            <v>9249.140562476874</v>
          </cell>
          <cell r="G438">
            <v>8300.5322922067789</v>
          </cell>
          <cell r="H438">
            <v>8159.733937054265</v>
          </cell>
          <cell r="I438">
            <v>8147.2997345192753</v>
          </cell>
          <cell r="J438">
            <v>8137.8457051402484</v>
          </cell>
          <cell r="K438">
            <v>8139.3717996388659</v>
          </cell>
          <cell r="L438">
            <v>8111.0670708374255</v>
          </cell>
          <cell r="M438">
            <v>8093.7190671069575</v>
          </cell>
          <cell r="N438">
            <v>7767.2967537055611</v>
          </cell>
          <cell r="O438">
            <v>7659.7365815811372</v>
          </cell>
          <cell r="P438">
            <v>7630.881708877967</v>
          </cell>
          <cell r="Q438">
            <v>989.19377344362795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BZ438">
            <v>86244.836214308089</v>
          </cell>
        </row>
        <row r="439">
          <cell r="A439">
            <v>-85731.125466521422</v>
          </cell>
          <cell r="B439">
            <v>13989.200965926335</v>
          </cell>
          <cell r="C439">
            <v>11873.775238463615</v>
          </cell>
          <cell r="D439">
            <v>9958.4606871939268</v>
          </cell>
          <cell r="E439">
            <v>9469.6339027020786</v>
          </cell>
          <cell r="F439">
            <v>9207.8527764504652</v>
          </cell>
          <cell r="G439">
            <v>8288.0890671833095</v>
          </cell>
          <cell r="H439">
            <v>8147.9498234686371</v>
          </cell>
          <cell r="I439">
            <v>8135.5156209336474</v>
          </cell>
          <cell r="J439">
            <v>8126.0416184807464</v>
          </cell>
          <cell r="K439">
            <v>8127.587686053238</v>
          </cell>
          <cell r="L439">
            <v>8099.2629841779235</v>
          </cell>
          <cell r="M439">
            <v>8081.9349535213296</v>
          </cell>
          <cell r="N439">
            <v>7755.4926670460591</v>
          </cell>
          <cell r="O439">
            <v>7647.9524679955102</v>
          </cell>
          <cell r="P439">
            <v>7619.077622218465</v>
          </cell>
          <cell r="Q439">
            <v>983.30171665081411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BZ439">
            <v>85731.125466521422</v>
          </cell>
        </row>
        <row r="440">
          <cell r="A440">
            <v>-86462.553602830769</v>
          </cell>
          <cell r="B440">
            <v>14008.784868246181</v>
          </cell>
          <cell r="C440">
            <v>11883.242881092685</v>
          </cell>
          <cell r="D440">
            <v>9831.7092243905518</v>
          </cell>
          <cell r="E440">
            <v>9340.3432937846392</v>
          </cell>
          <cell r="F440">
            <v>9066.4175279714364</v>
          </cell>
          <cell r="G440">
            <v>8305.805895043748</v>
          </cell>
          <cell r="H440">
            <v>8164.7281997730643</v>
          </cell>
          <cell r="I440">
            <v>8152.2939972380746</v>
          </cell>
          <cell r="J440">
            <v>8142.8484327111137</v>
          </cell>
          <cell r="K440">
            <v>8144.3660623576652</v>
          </cell>
          <cell r="L440">
            <v>8116.0697984082908</v>
          </cell>
          <cell r="M440">
            <v>8098.7133298257568</v>
          </cell>
          <cell r="N440">
            <v>7772.2994812764264</v>
          </cell>
          <cell r="O440">
            <v>7664.7308442999374</v>
          </cell>
          <cell r="P440">
            <v>7635.8844364488323</v>
          </cell>
          <cell r="Q440">
            <v>991.69090480302759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BZ440">
            <v>86462.553602830769</v>
          </cell>
        </row>
        <row r="441">
          <cell r="A441">
            <v>-100737.1385033229</v>
          </cell>
          <cell r="B441">
            <v>14311.793933300709</v>
          </cell>
          <cell r="C441">
            <v>12440.111282442223</v>
          </cell>
          <cell r="D441">
            <v>10335.313173797986</v>
          </cell>
          <cell r="E441">
            <v>9828.8416897928964</v>
          </cell>
          <cell r="F441">
            <v>9491.951877756921</v>
          </cell>
          <cell r="G441">
            <v>8651.5683164038437</v>
          </cell>
          <cell r="H441">
            <v>8492.1757577224344</v>
          </cell>
          <cell r="I441">
            <v>8479.7415551874437</v>
          </cell>
          <cell r="J441">
            <v>8470.8509865214146</v>
          </cell>
          <cell r="K441">
            <v>8471.8136203070335</v>
          </cell>
          <cell r="L441">
            <v>8444.0723522185908</v>
          </cell>
          <cell r="M441">
            <v>8426.160887775126</v>
          </cell>
          <cell r="N441">
            <v>8100.3020350867264</v>
          </cell>
          <cell r="O441">
            <v>7992.1784022493066</v>
          </cell>
          <cell r="P441">
            <v>7963.8869902591323</v>
          </cell>
          <cell r="Q441">
            <v>1155.4146837777121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BZ441">
            <v>100737.1385033229</v>
          </cell>
        </row>
        <row r="442">
          <cell r="A442">
            <v>-97268.357683945607</v>
          </cell>
          <cell r="B442">
            <v>14249.566835380208</v>
          </cell>
          <cell r="C442">
            <v>12250.135191678604</v>
          </cell>
          <cell r="D442">
            <v>10213.740383195603</v>
          </cell>
          <cell r="E442">
            <v>9711.3096862431667</v>
          </cell>
          <cell r="F442">
            <v>9574.1384522233257</v>
          </cell>
          <cell r="G442">
            <v>8567.5466748894905</v>
          </cell>
          <cell r="H442">
            <v>8412.6047007505731</v>
          </cell>
          <cell r="I442">
            <v>8400.1704982155843</v>
          </cell>
          <cell r="J442">
            <v>8391.1450633512977</v>
          </cell>
          <cell r="K442">
            <v>8392.2425633351741</v>
          </cell>
          <cell r="L442">
            <v>8364.3664290484739</v>
          </cell>
          <cell r="M442">
            <v>8346.5898308032665</v>
          </cell>
          <cell r="N442">
            <v>8020.5961119166095</v>
          </cell>
          <cell r="O442">
            <v>7912.6073452774472</v>
          </cell>
          <cell r="P442">
            <v>7884.1810670890154</v>
          </cell>
          <cell r="Q442">
            <v>1115.6291552917824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BZ442">
            <v>97268.357683945607</v>
          </cell>
        </row>
        <row r="443">
          <cell r="A443">
            <v>-95630.886762910945</v>
          </cell>
          <cell r="B443">
            <v>14157.51737568311</v>
          </cell>
          <cell r="C443">
            <v>12181.75757444157</v>
          </cell>
          <cell r="D443">
            <v>10155.30712224514</v>
          </cell>
          <cell r="E443">
            <v>9663.1014249939726</v>
          </cell>
          <cell r="F443">
            <v>9393.7209757716846</v>
          </cell>
          <cell r="G443">
            <v>8527.8834612471692</v>
          </cell>
          <cell r="H443">
            <v>8375.042427798775</v>
          </cell>
          <cell r="I443">
            <v>8362.6082252637862</v>
          </cell>
          <cell r="J443">
            <v>8353.5191255300888</v>
          </cell>
          <cell r="K443">
            <v>8354.6802903833759</v>
          </cell>
          <cell r="L443">
            <v>8326.7404912272668</v>
          </cell>
          <cell r="M443">
            <v>8309.0275578514684</v>
          </cell>
          <cell r="N443">
            <v>7982.9701740954015</v>
          </cell>
          <cell r="O443">
            <v>7875.045072325649</v>
          </cell>
          <cell r="P443">
            <v>7846.5551292678074</v>
          </cell>
          <cell r="Q443">
            <v>1096.8480188158833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BZ443">
            <v>95630.886762910945</v>
          </cell>
        </row>
        <row r="444">
          <cell r="A444">
            <v>-95864.336116874751</v>
          </cell>
          <cell r="B444">
            <v>14253.384656816372</v>
          </cell>
          <cell r="C444">
            <v>12186.993262371241</v>
          </cell>
          <cell r="D444">
            <v>10192.078267547271</v>
          </cell>
          <cell r="E444">
            <v>9894.6188757424952</v>
          </cell>
          <cell r="F444">
            <v>9547.9606912046584</v>
          </cell>
          <cell r="G444">
            <v>8533.5381275267246</v>
          </cell>
          <cell r="H444">
            <v>8380.3975692192216</v>
          </cell>
          <cell r="I444">
            <v>8367.9633666842328</v>
          </cell>
          <cell r="J444">
            <v>8358.8833434614171</v>
          </cell>
          <cell r="K444">
            <v>8360.0354318038226</v>
          </cell>
          <cell r="L444">
            <v>8332.1047091585951</v>
          </cell>
          <cell r="M444">
            <v>8314.382699271915</v>
          </cell>
          <cell r="N444">
            <v>7988.3343920267307</v>
          </cell>
          <cell r="O444">
            <v>7880.4002137460948</v>
          </cell>
          <cell r="P444">
            <v>7851.9193471991357</v>
          </cell>
          <cell r="Q444">
            <v>1099.5255895261066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BZ444">
            <v>95864.336116874751</v>
          </cell>
        </row>
        <row r="445">
          <cell r="A445">
            <v>-99996.541995581487</v>
          </cell>
          <cell r="B445">
            <v>14340.774901596411</v>
          </cell>
          <cell r="C445">
            <v>12359.205752653581</v>
          </cell>
          <cell r="D445">
            <v>10392.434843934061</v>
          </cell>
          <cell r="E445">
            <v>9888.0804954313553</v>
          </cell>
          <cell r="F445">
            <v>9605.9417636647759</v>
          </cell>
          <cell r="G445">
            <v>8633.6294100501709</v>
          </cell>
          <cell r="H445">
            <v>8475.1870663120517</v>
          </cell>
          <cell r="I445">
            <v>8462.7528637770629</v>
          </cell>
          <cell r="J445">
            <v>8453.8335007188107</v>
          </cell>
          <cell r="K445">
            <v>8454.8249288966526</v>
          </cell>
          <cell r="L445">
            <v>8427.0548664159887</v>
          </cell>
          <cell r="M445">
            <v>8409.1721963647433</v>
          </cell>
          <cell r="N445">
            <v>8083.2845492841243</v>
          </cell>
          <cell r="O445">
            <v>7975.1897108389239</v>
          </cell>
          <cell r="P445">
            <v>7946.8695044565302</v>
          </cell>
          <cell r="Q445">
            <v>1146.9203380725212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BZ445">
            <v>99996.541995581487</v>
          </cell>
        </row>
        <row r="446">
          <cell r="A446">
            <v>-88455.830348243864</v>
          </cell>
          <cell r="B446">
            <v>14013.646260530862</v>
          </cell>
          <cell r="C446">
            <v>11940.639086434901</v>
          </cell>
          <cell r="D446">
            <v>9783.0407227031337</v>
          </cell>
          <cell r="E446">
            <v>9431.8015047923182</v>
          </cell>
          <cell r="F446">
            <v>9319.3014708824467</v>
          </cell>
          <cell r="G446">
            <v>8354.0875227575634</v>
          </cell>
          <cell r="H446">
            <v>8210.4523736914452</v>
          </cell>
          <cell r="I446">
            <v>8198.0181711564546</v>
          </cell>
          <cell r="J446">
            <v>8188.6501052293552</v>
          </cell>
          <cell r="K446">
            <v>8190.0902362760453</v>
          </cell>
          <cell r="L446">
            <v>8161.8714709265332</v>
          </cell>
          <cell r="M446">
            <v>8144.4375037441368</v>
          </cell>
          <cell r="N446">
            <v>7818.1011537946688</v>
          </cell>
          <cell r="O446">
            <v>7710.4550182183175</v>
          </cell>
          <cell r="P446">
            <v>7681.6861089670738</v>
          </cell>
          <cell r="Q446">
            <v>1014.5529917622177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BZ446">
            <v>88455.830348243864</v>
          </cell>
        </row>
        <row r="447">
          <cell r="A447">
            <v>-88024.675867243044</v>
          </cell>
          <cell r="B447">
            <v>13999.291410004709</v>
          </cell>
          <cell r="C447">
            <v>11823.08169394269</v>
          </cell>
          <cell r="D447">
            <v>9887.8668940766547</v>
          </cell>
          <cell r="E447">
            <v>9582.7211696569593</v>
          </cell>
          <cell r="F447">
            <v>9334.1467149232358</v>
          </cell>
          <cell r="G447">
            <v>8343.6439954416855</v>
          </cell>
          <cell r="H447">
            <v>8200.5620348208704</v>
          </cell>
          <cell r="I447">
            <v>8188.1278322858816</v>
          </cell>
          <cell r="J447">
            <v>8178.74300307256</v>
          </cell>
          <cell r="K447">
            <v>8180.1998974054713</v>
          </cell>
          <cell r="L447">
            <v>8151.964368769738</v>
          </cell>
          <cell r="M447">
            <v>8134.5471648735638</v>
          </cell>
          <cell r="N447">
            <v>7808.1940516378727</v>
          </cell>
          <cell r="O447">
            <v>7700.5646793477435</v>
          </cell>
          <cell r="P447">
            <v>7671.7790068102786</v>
          </cell>
          <cell r="Q447">
            <v>1009.6078223269308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BZ447">
            <v>88024.675867243044</v>
          </cell>
        </row>
        <row r="448">
          <cell r="A448">
            <v>-93456.164108997284</v>
          </cell>
          <cell r="B448">
            <v>14109.194500394598</v>
          </cell>
          <cell r="C448">
            <v>12154.389762471048</v>
          </cell>
          <cell r="D448">
            <v>10059.07922818045</v>
          </cell>
          <cell r="E448">
            <v>9720.3767689956221</v>
          </cell>
          <cell r="F448">
            <v>9363.7469522184729</v>
          </cell>
          <cell r="G448">
            <v>8475.2068071906342</v>
          </cell>
          <cell r="H448">
            <v>8325.1560298961194</v>
          </cell>
          <cell r="I448">
            <v>8312.7218273611306</v>
          </cell>
          <cell r="J448">
            <v>8303.5481744106473</v>
          </cell>
          <cell r="K448">
            <v>8304.7938924807204</v>
          </cell>
          <cell r="L448">
            <v>8276.7695401078254</v>
          </cell>
          <cell r="M448">
            <v>8259.1411599488129</v>
          </cell>
          <cell r="N448">
            <v>7932.9992229759609</v>
          </cell>
          <cell r="O448">
            <v>7825.1586744229926</v>
          </cell>
          <cell r="P448">
            <v>7796.5841781483668</v>
          </cell>
          <cell r="Q448">
            <v>1071.9048198645553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BZ448">
            <v>93456.164108997284</v>
          </cell>
        </row>
        <row r="449">
          <cell r="A449">
            <v>-86252.843386676555</v>
          </cell>
          <cell r="B449">
            <v>14040.247014782213</v>
          </cell>
          <cell r="C449">
            <v>11887.530365132929</v>
          </cell>
          <cell r="D449">
            <v>9854.0211869332652</v>
          </cell>
          <cell r="E449">
            <v>9477.1716258275173</v>
          </cell>
          <cell r="F449">
            <v>9315.8273118388697</v>
          </cell>
          <cell r="G449">
            <v>8300.726243857609</v>
          </cell>
          <cell r="H449">
            <v>8159.9176151826596</v>
          </cell>
          <cell r="I449">
            <v>8147.4834126476708</v>
          </cell>
          <cell r="J449">
            <v>8138.0296945875052</v>
          </cell>
          <cell r="K449">
            <v>8139.5554777672605</v>
          </cell>
          <cell r="L449">
            <v>8111.2510602846824</v>
          </cell>
          <cell r="M449">
            <v>8093.902745235353</v>
          </cell>
          <cell r="N449">
            <v>7767.480743152817</v>
          </cell>
          <cell r="O449">
            <v>7659.9202597095327</v>
          </cell>
          <cell r="P449">
            <v>7631.0656983252229</v>
          </cell>
          <cell r="Q449">
            <v>989.28561250782536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BZ449">
            <v>86252.843386676555</v>
          </cell>
        </row>
        <row r="450">
          <cell r="A450">
            <v>-87121.492116722045</v>
          </cell>
          <cell r="B450">
            <v>13920.689266616841</v>
          </cell>
          <cell r="C450">
            <v>11881.561462517966</v>
          </cell>
          <cell r="D450">
            <v>9882.3383170693232</v>
          </cell>
          <cell r="E450">
            <v>9571.98421227789</v>
          </cell>
          <cell r="F450">
            <v>9260.7246434855369</v>
          </cell>
          <cell r="G450">
            <v>8321.7668618724656</v>
          </cell>
          <cell r="H450">
            <v>8179.8437221309196</v>
          </cell>
          <cell r="I450">
            <v>8167.4095195959299</v>
          </cell>
          <cell r="J450">
            <v>8157.9895745983886</v>
          </cell>
          <cell r="K450">
            <v>8159.4815847155196</v>
          </cell>
          <cell r="L450">
            <v>8131.2109402955666</v>
          </cell>
          <cell r="M450">
            <v>8113.8288521836121</v>
          </cell>
          <cell r="N450">
            <v>7787.4406231637013</v>
          </cell>
          <cell r="O450">
            <v>7679.8463666577918</v>
          </cell>
          <cell r="P450">
            <v>7651.0255783361072</v>
          </cell>
          <cell r="Q450">
            <v>999.24866598195501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BZ450">
            <v>87121.492116722045</v>
          </cell>
        </row>
        <row r="451">
          <cell r="A451">
            <v>-89065.381700361788</v>
          </cell>
          <cell r="B451">
            <v>14054.127751945893</v>
          </cell>
          <cell r="C451">
            <v>11974.406484170564</v>
          </cell>
          <cell r="D451">
            <v>10089.81965873326</v>
          </cell>
          <cell r="E451">
            <v>9634.5327704370284</v>
          </cell>
          <cell r="F451">
            <v>9359.4699137597381</v>
          </cell>
          <cell r="G451">
            <v>8368.8522219008883</v>
          </cell>
          <cell r="H451">
            <v>8224.4349940679476</v>
          </cell>
          <cell r="I451">
            <v>8212.0007915329588</v>
          </cell>
          <cell r="J451">
            <v>8202.6564249624298</v>
          </cell>
          <cell r="K451">
            <v>8204.0728566525486</v>
          </cell>
          <cell r="L451">
            <v>8175.8777906596069</v>
          </cell>
          <cell r="M451">
            <v>8158.420124120641</v>
          </cell>
          <cell r="N451">
            <v>7832.1074735277416</v>
          </cell>
          <cell r="O451">
            <v>7724.4376385948208</v>
          </cell>
          <cell r="P451">
            <v>7695.6924287001475</v>
          </cell>
          <cell r="Q451">
            <v>1021.5443019504694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BZ451">
            <v>89065.381700361788</v>
          </cell>
        </row>
        <row r="452">
          <cell r="A452">
            <v>-90081.61921904498</v>
          </cell>
          <cell r="B452">
            <v>14005.500595299665</v>
          </cell>
          <cell r="C452">
            <v>11953.80969870459</v>
          </cell>
          <cell r="D452">
            <v>9985.8038533463277</v>
          </cell>
          <cell r="E452">
            <v>9544.1141260335153</v>
          </cell>
          <cell r="F452">
            <v>9425.3162733791469</v>
          </cell>
          <cell r="G452">
            <v>8393.467770975436</v>
          </cell>
          <cell r="H452">
            <v>8247.7466697565251</v>
          </cell>
          <cell r="I452">
            <v>8235.3124672215363</v>
          </cell>
          <cell r="J452">
            <v>8226.0076119657333</v>
          </cell>
          <cell r="K452">
            <v>8227.384532341126</v>
          </cell>
          <cell r="L452">
            <v>8199.2289776629113</v>
          </cell>
          <cell r="M452">
            <v>8181.7317998092185</v>
          </cell>
          <cell r="N452">
            <v>7855.458660531046</v>
          </cell>
          <cell r="O452">
            <v>7747.7493142833982</v>
          </cell>
          <cell r="P452">
            <v>7719.0436157034519</v>
          </cell>
          <cell r="Q452">
            <v>1033.2001397947581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BZ452">
            <v>90081.61921904498</v>
          </cell>
        </row>
        <row r="453">
          <cell r="A453">
            <v>-103665.3001213471</v>
          </cell>
          <cell r="B453">
            <v>14398.050410934884</v>
          </cell>
          <cell r="C453">
            <v>12455.449753384182</v>
          </cell>
          <cell r="D453">
            <v>10433.984585821163</v>
          </cell>
          <cell r="E453">
            <v>10075.909015063495</v>
          </cell>
          <cell r="F453">
            <v>9676.4271522273903</v>
          </cell>
          <cell r="G453">
            <v>8722.4949498744154</v>
          </cell>
          <cell r="H453">
            <v>8559.3454427106135</v>
          </cell>
          <cell r="I453">
            <v>8546.9112401756247</v>
          </cell>
          <cell r="J453">
            <v>8538.134518433304</v>
          </cell>
          <cell r="K453">
            <v>8538.9833052952144</v>
          </cell>
          <cell r="L453">
            <v>8511.3558841304803</v>
          </cell>
          <cell r="M453">
            <v>8493.3305727633069</v>
          </cell>
          <cell r="N453">
            <v>8167.5855669986158</v>
          </cell>
          <cell r="O453">
            <v>8059.3480872374876</v>
          </cell>
          <cell r="P453">
            <v>8031.1705221710217</v>
          </cell>
          <cell r="Q453">
            <v>1188.9995262718026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BZ453">
            <v>103665.3001213471</v>
          </cell>
        </row>
        <row r="454">
          <cell r="A454">
            <v>-87192.484056657398</v>
          </cell>
          <cell r="B454">
            <v>14030.460509906763</v>
          </cell>
          <cell r="C454">
            <v>11893.922719978566</v>
          </cell>
          <cell r="D454">
            <v>9965.1447647112818</v>
          </cell>
          <cell r="E454">
            <v>9558.6194296328849</v>
          </cell>
          <cell r="F454">
            <v>9337.856999269492</v>
          </cell>
          <cell r="G454">
            <v>8323.4864456796458</v>
          </cell>
          <cell r="H454">
            <v>8181.4722204394839</v>
          </cell>
          <cell r="I454">
            <v>8169.0380179044951</v>
          </cell>
          <cell r="J454">
            <v>8159.6208330735781</v>
          </cell>
          <cell r="K454">
            <v>8161.1100830240848</v>
          </cell>
          <cell r="L454">
            <v>8132.8421987707561</v>
          </cell>
          <cell r="M454">
            <v>8115.4573504921773</v>
          </cell>
          <cell r="N454">
            <v>7789.0718816388908</v>
          </cell>
          <cell r="O454">
            <v>7681.474864966357</v>
          </cell>
          <cell r="P454">
            <v>7652.6568368112967</v>
          </cell>
          <cell r="Q454">
            <v>1000.0629151362376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BZ454">
            <v>87192.484056657398</v>
          </cell>
        </row>
        <row r="455">
          <cell r="A455">
            <v>-94586.827619488729</v>
          </cell>
          <cell r="B455">
            <v>14098.861752024073</v>
          </cell>
          <cell r="C455">
            <v>12164.945714141595</v>
          </cell>
          <cell r="D455">
            <v>10033.127465142608</v>
          </cell>
          <cell r="E455">
            <v>9603.1456890994887</v>
          </cell>
          <cell r="F455">
            <v>9419.0245908329634</v>
          </cell>
          <cell r="G455">
            <v>8502.5940101010019</v>
          </cell>
          <cell r="H455">
            <v>8351.092546295984</v>
          </cell>
          <cell r="I455">
            <v>8338.6583437609952</v>
          </cell>
          <cell r="J455">
            <v>8329.5286510078022</v>
          </cell>
          <cell r="K455">
            <v>8330.7304088805849</v>
          </cell>
          <cell r="L455">
            <v>8302.7500167049784</v>
          </cell>
          <cell r="M455">
            <v>8285.0776763486774</v>
          </cell>
          <cell r="N455">
            <v>7958.979699573114</v>
          </cell>
          <cell r="O455">
            <v>7851.0951908228581</v>
          </cell>
          <cell r="P455">
            <v>7822.5646547455199</v>
          </cell>
          <cell r="Q455">
            <v>1084.8730780644878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BZ455">
            <v>94586.827619488729</v>
          </cell>
        </row>
        <row r="456">
          <cell r="A456">
            <v>-87606.628090285987</v>
          </cell>
          <cell r="B456">
            <v>14067.277304857311</v>
          </cell>
          <cell r="C456">
            <v>11902.2069359987</v>
          </cell>
          <cell r="D456">
            <v>9949.3361893430229</v>
          </cell>
          <cell r="E456">
            <v>9541.5729560737782</v>
          </cell>
          <cell r="F456">
            <v>9244.0196282198758</v>
          </cell>
          <cell r="G456">
            <v>8333.5179418567659</v>
          </cell>
          <cell r="H456">
            <v>8190.9723532556973</v>
          </cell>
          <cell r="I456">
            <v>8178.5381507207076</v>
          </cell>
          <cell r="J456">
            <v>8169.1370678098183</v>
          </cell>
          <cell r="K456">
            <v>8170.6102158402973</v>
          </cell>
          <cell r="L456">
            <v>8142.3584335069963</v>
          </cell>
          <cell r="M456">
            <v>8124.9574833083898</v>
          </cell>
          <cell r="N456">
            <v>7798.588116375131</v>
          </cell>
          <cell r="O456">
            <v>7690.9749977825704</v>
          </cell>
          <cell r="P456">
            <v>7662.1730715475369</v>
          </cell>
          <cell r="Q456">
            <v>1004.812981544344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BZ456">
            <v>87606.628090285987</v>
          </cell>
        </row>
        <row r="457">
          <cell r="A457">
            <v>-90503.96072777173</v>
          </cell>
          <cell r="B457">
            <v>14088.417289802816</v>
          </cell>
          <cell r="C457">
            <v>12094.177902730044</v>
          </cell>
          <cell r="D457">
            <v>10077.938296912891</v>
          </cell>
          <cell r="E457">
            <v>9675.8972319959666</v>
          </cell>
          <cell r="F457">
            <v>9339.9382371799256</v>
          </cell>
          <cell r="G457">
            <v>8403.6978283617773</v>
          </cell>
          <cell r="H457">
            <v>8257.4348460935107</v>
          </cell>
          <cell r="I457">
            <v>8245.0006435585201</v>
          </cell>
          <cell r="J457">
            <v>8235.7122089405766</v>
          </cell>
          <cell r="K457">
            <v>8237.0727086781117</v>
          </cell>
          <cell r="L457">
            <v>8208.9335746377546</v>
          </cell>
          <cell r="M457">
            <v>8191.4199761462032</v>
          </cell>
          <cell r="N457">
            <v>7865.1632575058902</v>
          </cell>
          <cell r="O457">
            <v>7757.437490620383</v>
          </cell>
          <cell r="P457">
            <v>7728.7482126782961</v>
          </cell>
          <cell r="Q457">
            <v>1038.0442279632507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BZ457">
            <v>90503.96072777173</v>
          </cell>
        </row>
        <row r="458">
          <cell r="A458">
            <v>-89009.82687117059</v>
          </cell>
          <cell r="B458">
            <v>14015.651760444969</v>
          </cell>
          <cell r="C458">
            <v>11974.543263248182</v>
          </cell>
          <cell r="D458">
            <v>10064.758246077472</v>
          </cell>
          <cell r="E458">
            <v>9518.4410860715216</v>
          </cell>
          <cell r="F458">
            <v>9295.7434590806224</v>
          </cell>
          <cell r="G458">
            <v>8367.5065594950593</v>
          </cell>
          <cell r="H458">
            <v>8223.160610730165</v>
          </cell>
          <cell r="I458">
            <v>8210.7264081951762</v>
          </cell>
          <cell r="J458">
            <v>8201.379881652887</v>
          </cell>
          <cell r="K458">
            <v>8202.7984733147659</v>
          </cell>
          <cell r="L458">
            <v>8174.601247350065</v>
          </cell>
          <cell r="M458">
            <v>8157.1457407828575</v>
          </cell>
          <cell r="N458">
            <v>7830.8309302182006</v>
          </cell>
          <cell r="O458">
            <v>7723.1632552570381</v>
          </cell>
          <cell r="P458">
            <v>7694.4158853906065</v>
          </cell>
          <cell r="Q458">
            <v>1020.9071102815781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BZ458">
            <v>89009.82687117059</v>
          </cell>
        </row>
        <row r="459">
          <cell r="A459">
            <v>-85144.17654581563</v>
          </cell>
          <cell r="B459">
            <v>13947.343352329051</v>
          </cell>
          <cell r="C459">
            <v>11825.619626570977</v>
          </cell>
          <cell r="D459">
            <v>9775.153818564153</v>
          </cell>
          <cell r="E459">
            <v>9457.8719181849374</v>
          </cell>
          <cell r="F459">
            <v>9161.3868662252225</v>
          </cell>
          <cell r="G459">
            <v>8273.8718495582343</v>
          </cell>
          <cell r="H459">
            <v>8134.4856847867832</v>
          </cell>
          <cell r="I459">
            <v>8122.0514822517935</v>
          </cell>
          <cell r="J459">
            <v>8112.5546592248556</v>
          </cell>
          <cell r="K459">
            <v>8114.1235473713841</v>
          </cell>
          <cell r="L459">
            <v>8085.7760249220328</v>
          </cell>
          <cell r="M459">
            <v>8068.4708148394757</v>
          </cell>
          <cell r="N459">
            <v>7742.0057077901683</v>
          </cell>
          <cell r="O459">
            <v>7634.4883293136554</v>
          </cell>
          <cell r="P459">
            <v>7605.5906629625742</v>
          </cell>
          <cell r="Q459">
            <v>976.56964730988693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BZ459">
            <v>85144.17654581563</v>
          </cell>
        </row>
        <row r="460">
          <cell r="A460">
            <v>-90053.303996600822</v>
          </cell>
          <cell r="B460">
            <v>14107.934233470574</v>
          </cell>
          <cell r="C460">
            <v>12023.162856783674</v>
          </cell>
          <cell r="D460">
            <v>9984.251016331069</v>
          </cell>
          <cell r="E460">
            <v>9542.5973264432832</v>
          </cell>
          <cell r="F460">
            <v>9299.345867009426</v>
          </cell>
          <cell r="G460">
            <v>8392.7819128617411</v>
          </cell>
          <cell r="H460">
            <v>8247.0971412058352</v>
          </cell>
          <cell r="I460">
            <v>8234.6629386708446</v>
          </cell>
          <cell r="J460">
            <v>8225.3569825191935</v>
          </cell>
          <cell r="K460">
            <v>8226.7350037904343</v>
          </cell>
          <cell r="L460">
            <v>8198.5783482163715</v>
          </cell>
          <cell r="M460">
            <v>8181.0822712585268</v>
          </cell>
          <cell r="N460">
            <v>7854.8080310845062</v>
          </cell>
          <cell r="O460">
            <v>7747.0997857327075</v>
          </cell>
          <cell r="P460">
            <v>7718.3929862569121</v>
          </cell>
          <cell r="Q460">
            <v>1032.8753755194127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BZ460">
            <v>90053.303996600822</v>
          </cell>
        </row>
        <row r="461">
          <cell r="A461">
            <v>-86386.93902457456</v>
          </cell>
          <cell r="B461">
            <v>14084.997321293093</v>
          </cell>
          <cell r="C461">
            <v>11806.059544097037</v>
          </cell>
          <cell r="D461">
            <v>9925.0867263424443</v>
          </cell>
          <cell r="E461">
            <v>9599.9589539965036</v>
          </cell>
          <cell r="F461">
            <v>9269.5611043996996</v>
          </cell>
          <cell r="G461">
            <v>8303.974340581728</v>
          </cell>
          <cell r="H461">
            <v>8162.9936618395295</v>
          </cell>
          <cell r="I461">
            <v>8150.5594593045407</v>
          </cell>
          <cell r="J461">
            <v>8141.1109548827762</v>
          </cell>
          <cell r="K461">
            <v>8142.6315244241305</v>
          </cell>
          <cell r="L461">
            <v>8114.3323205799534</v>
          </cell>
          <cell r="M461">
            <v>8096.9787918922229</v>
          </cell>
          <cell r="N461">
            <v>7770.5620034480889</v>
          </cell>
          <cell r="O461">
            <v>7662.9963063664027</v>
          </cell>
          <cell r="P461">
            <v>7634.1469586204948</v>
          </cell>
          <cell r="Q461">
            <v>990.82363583626034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BZ461">
            <v>86386.93902457456</v>
          </cell>
        </row>
        <row r="462">
          <cell r="A462">
            <v>-85289.4821774538</v>
          </cell>
          <cell r="B462">
            <v>14081.910286228776</v>
          </cell>
          <cell r="C462">
            <v>11819.484507826175</v>
          </cell>
          <cell r="D462">
            <v>9907.3049536510662</v>
          </cell>
          <cell r="E462">
            <v>9311.1217132418806</v>
          </cell>
          <cell r="F462">
            <v>9206.3182292984129</v>
          </cell>
          <cell r="G462">
            <v>8277.3914774411242</v>
          </cell>
          <cell r="H462">
            <v>8137.8188797320572</v>
          </cell>
          <cell r="I462">
            <v>8125.3846771970675</v>
          </cell>
          <cell r="J462">
            <v>8115.8935036530875</v>
          </cell>
          <cell r="K462">
            <v>8117.4567423166573</v>
          </cell>
          <cell r="L462">
            <v>8089.1148693502655</v>
          </cell>
          <cell r="M462">
            <v>8071.8040097847497</v>
          </cell>
          <cell r="N462">
            <v>7745.3445522184002</v>
          </cell>
          <cell r="O462">
            <v>7637.8215242589295</v>
          </cell>
          <cell r="P462">
            <v>7608.9295073908061</v>
          </cell>
          <cell r="Q462">
            <v>978.23624478252395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BZ462">
            <v>85289.4821774538</v>
          </cell>
        </row>
        <row r="463">
          <cell r="A463">
            <v>-91549.553720005584</v>
          </cell>
          <cell r="B463">
            <v>14099.539970663245</v>
          </cell>
          <cell r="C463">
            <v>12010.82511284035</v>
          </cell>
          <cell r="D463">
            <v>10031.275613461929</v>
          </cell>
          <cell r="E463">
            <v>9652.8302474261054</v>
          </cell>
          <cell r="F463">
            <v>9374.3718935397446</v>
          </cell>
          <cell r="G463">
            <v>8429.0244327619839</v>
          </cell>
          <cell r="H463">
            <v>8281.4199128609616</v>
          </cell>
          <cell r="I463">
            <v>8268.985710325971</v>
          </cell>
          <cell r="J463">
            <v>8259.7379283635655</v>
          </cell>
          <cell r="K463">
            <v>8261.0577754455626</v>
          </cell>
          <cell r="L463">
            <v>8232.9592940607436</v>
          </cell>
          <cell r="M463">
            <v>8215.4050429136532</v>
          </cell>
          <cell r="N463">
            <v>7889.1889769288791</v>
          </cell>
          <cell r="O463">
            <v>7781.4225573878339</v>
          </cell>
          <cell r="P463">
            <v>7752.773932101285</v>
          </cell>
          <cell r="Q463">
            <v>1050.0367613469759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BZ463">
            <v>91549.553720005584</v>
          </cell>
        </row>
        <row r="464">
          <cell r="A464">
            <v>-96397.564656221104</v>
          </cell>
          <cell r="B464">
            <v>14117.476456360733</v>
          </cell>
          <cell r="C464">
            <v>12151.291249888976</v>
          </cell>
          <cell r="D464">
            <v>10165.130303715918</v>
          </cell>
          <cell r="E464">
            <v>9909.9178013825822</v>
          </cell>
          <cell r="F464">
            <v>9459.8872368823122</v>
          </cell>
          <cell r="G464">
            <v>8546.4541171816218</v>
          </cell>
          <cell r="H464">
            <v>8392.6294053289967</v>
          </cell>
          <cell r="I464">
            <v>8380.195202794006</v>
          </cell>
          <cell r="J464">
            <v>8371.1359114968018</v>
          </cell>
          <cell r="K464">
            <v>8372.2672679135976</v>
          </cell>
          <cell r="L464">
            <v>8344.357277193978</v>
          </cell>
          <cell r="M464">
            <v>8326.6145353816883</v>
          </cell>
          <cell r="N464">
            <v>8000.5869600621136</v>
          </cell>
          <cell r="O464">
            <v>7892.6320498558689</v>
          </cell>
          <cell r="P464">
            <v>7864.1719152345195</v>
          </cell>
          <cell r="Q464">
            <v>1105.6415075809934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BZ464">
            <v>96397.564656221104</v>
          </cell>
        </row>
        <row r="465">
          <cell r="A465">
            <v>-85692.184285890398</v>
          </cell>
          <cell r="B465">
            <v>14005.63345394962</v>
          </cell>
          <cell r="C465">
            <v>11860.312104523278</v>
          </cell>
          <cell r="D465">
            <v>9854.9877353512293</v>
          </cell>
          <cell r="E465">
            <v>9459.931535898133</v>
          </cell>
          <cell r="F465">
            <v>9191.5306811418013</v>
          </cell>
          <cell r="G465">
            <v>8287.1458245601825</v>
          </cell>
          <cell r="H465">
            <v>8147.0565439379061</v>
          </cell>
          <cell r="I465">
            <v>8134.6223414029164</v>
          </cell>
          <cell r="J465">
            <v>8125.146824916912</v>
          </cell>
          <cell r="K465">
            <v>8126.6944065225071</v>
          </cell>
          <cell r="L465">
            <v>8098.3681906140901</v>
          </cell>
          <cell r="M465">
            <v>8081.0416739905986</v>
          </cell>
          <cell r="N465">
            <v>7754.5978734822256</v>
          </cell>
          <cell r="O465">
            <v>7647.0591884647783</v>
          </cell>
          <cell r="P465">
            <v>7618.1828286546315</v>
          </cell>
          <cell r="Q465">
            <v>982.85507688544851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BZ465">
            <v>85692.184285890398</v>
          </cell>
        </row>
        <row r="466">
          <cell r="A466">
            <v>-95376.99269331852</v>
          </cell>
          <cell r="B466">
            <v>14191.891450511313</v>
          </cell>
          <cell r="C466">
            <v>12239.933169074313</v>
          </cell>
          <cell r="D466">
            <v>10207.496886378609</v>
          </cell>
          <cell r="E466">
            <v>9729.2018985671821</v>
          </cell>
          <cell r="F466">
            <v>9510.5875290584208</v>
          </cell>
          <cell r="G466">
            <v>8521.7335781589245</v>
          </cell>
          <cell r="H466">
            <v>8369.218300957582</v>
          </cell>
          <cell r="I466">
            <v>8356.7840984225913</v>
          </cell>
          <cell r="J466">
            <v>8347.6851272874683</v>
          </cell>
          <cell r="K466">
            <v>8348.8561635421829</v>
          </cell>
          <cell r="L466">
            <v>8320.9064929846463</v>
          </cell>
          <cell r="M466">
            <v>8303.2034310102736</v>
          </cell>
          <cell r="N466">
            <v>7977.136175852781</v>
          </cell>
          <cell r="O466">
            <v>7869.2209454844542</v>
          </cell>
          <cell r="P466">
            <v>7840.7211310251869</v>
          </cell>
          <cell r="Q466">
            <v>1093.9359553952861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BZ466">
            <v>95376.99269331852</v>
          </cell>
        </row>
        <row r="467">
          <cell r="A467">
            <v>-85729.910101662346</v>
          </cell>
          <cell r="B467">
            <v>14006.148074302448</v>
          </cell>
          <cell r="C467">
            <v>11856.585524616636</v>
          </cell>
          <cell r="D467">
            <v>9801.3045209960401</v>
          </cell>
          <cell r="E467">
            <v>9419.0454538108552</v>
          </cell>
          <cell r="F467">
            <v>9160.6656489636789</v>
          </cell>
          <cell r="G467">
            <v>8288.0596283240066</v>
          </cell>
          <cell r="H467">
            <v>8147.9219439710614</v>
          </cell>
          <cell r="I467">
            <v>8135.4877414360726</v>
          </cell>
          <cell r="J467">
            <v>8126.0136917297859</v>
          </cell>
          <cell r="K467">
            <v>8127.5598065556624</v>
          </cell>
          <cell r="L467">
            <v>8099.2350574269631</v>
          </cell>
          <cell r="M467">
            <v>8081.9070740237548</v>
          </cell>
          <cell r="N467">
            <v>7755.4647402950986</v>
          </cell>
          <cell r="O467">
            <v>7647.9245884979346</v>
          </cell>
          <cell r="P467">
            <v>7619.0496954675045</v>
          </cell>
          <cell r="Q467">
            <v>983.28777690202639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BZ467">
            <v>85729.910101662346</v>
          </cell>
        </row>
        <row r="468">
          <cell r="A468">
            <v>-102080.62019952602</v>
          </cell>
          <cell r="B468">
            <v>14376.711108515748</v>
          </cell>
          <cell r="C468">
            <v>12462.885200479641</v>
          </cell>
          <cell r="D468">
            <v>10481.218755791473</v>
          </cell>
          <cell r="E468">
            <v>9981.7549153823347</v>
          </cell>
          <cell r="F468">
            <v>9664.1374370505764</v>
          </cell>
          <cell r="G468">
            <v>8684.1104524848834</v>
          </cell>
          <cell r="H468">
            <v>8522.9941530479755</v>
          </cell>
          <cell r="I468">
            <v>8510.5599505129867</v>
          </cell>
          <cell r="J468">
            <v>8501.7216164153051</v>
          </cell>
          <cell r="K468">
            <v>8502.6320156325764</v>
          </cell>
          <cell r="L468">
            <v>8474.9429821124832</v>
          </cell>
          <cell r="M468">
            <v>8456.9792831006689</v>
          </cell>
          <cell r="N468">
            <v>8131.1726649806178</v>
          </cell>
          <cell r="O468">
            <v>8022.9967975748486</v>
          </cell>
          <cell r="P468">
            <v>7994.7576201530237</v>
          </cell>
          <cell r="Q468">
            <v>1170.8238814404835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BZ468">
            <v>102080.62019952602</v>
          </cell>
        </row>
        <row r="469">
          <cell r="A469">
            <v>-100375.99689876473</v>
          </cell>
          <cell r="B469">
            <v>14322.078721421662</v>
          </cell>
          <cell r="C469">
            <v>12348.295791205548</v>
          </cell>
          <cell r="D469">
            <v>10212.194507740993</v>
          </cell>
          <cell r="E469">
            <v>9834.3719555418156</v>
          </cell>
          <cell r="F469">
            <v>9571.8679974920233</v>
          </cell>
          <cell r="G469">
            <v>8642.8206577842502</v>
          </cell>
          <cell r="H469">
            <v>8483.8914582271518</v>
          </cell>
          <cell r="I469">
            <v>8471.457255692163</v>
          </cell>
          <cell r="J469">
            <v>8462.5526458405475</v>
          </cell>
          <cell r="K469">
            <v>8463.5293208117528</v>
          </cell>
          <cell r="L469">
            <v>8435.7740115377255</v>
          </cell>
          <cell r="M469">
            <v>8417.8765882798452</v>
          </cell>
          <cell r="N469">
            <v>8092.0036944058611</v>
          </cell>
          <cell r="O469">
            <v>7983.8941027540259</v>
          </cell>
          <cell r="P469">
            <v>7955.588649578267</v>
          </cell>
          <cell r="Q469">
            <v>1151.2725340300717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BZ469">
            <v>100375.99689876473</v>
          </cell>
        </row>
        <row r="470">
          <cell r="A470">
            <v>-102672.70828068847</v>
          </cell>
          <cell r="B470">
            <v>14315.337729882332</v>
          </cell>
          <cell r="C470">
            <v>12443.38075136788</v>
          </cell>
          <cell r="D470">
            <v>10406.797877057357</v>
          </cell>
          <cell r="E470">
            <v>9861.5538969394838</v>
          </cell>
          <cell r="F470">
            <v>9657.613094619177</v>
          </cell>
          <cell r="G470">
            <v>8698.4521520879389</v>
          </cell>
          <cell r="H470">
            <v>8536.5761799593784</v>
          </cell>
          <cell r="I470">
            <v>8524.1419774243877</v>
          </cell>
          <cell r="J470">
            <v>8515.3266637113011</v>
          </cell>
          <cell r="K470">
            <v>8516.2140425439793</v>
          </cell>
          <cell r="L470">
            <v>8488.5480294084791</v>
          </cell>
          <cell r="M470">
            <v>8470.56131001207</v>
          </cell>
          <cell r="N470">
            <v>8144.7777122766147</v>
          </cell>
          <cell r="O470">
            <v>8036.5788244862506</v>
          </cell>
          <cell r="P470">
            <v>8008.3626674490206</v>
          </cell>
          <cell r="Q470">
            <v>1177.6148948961843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BZ470">
            <v>102672.70828068847</v>
          </cell>
        </row>
        <row r="471">
          <cell r="A471">
            <v>-87440.397836538221</v>
          </cell>
          <cell r="B471">
            <v>14104.135485761424</v>
          </cell>
          <cell r="C471">
            <v>11994.240552004034</v>
          </cell>
          <cell r="D471">
            <v>9986.4379605310187</v>
          </cell>
          <cell r="E471">
            <v>9489.9788803447282</v>
          </cell>
          <cell r="F471">
            <v>9148.4612844713702</v>
          </cell>
          <cell r="G471">
            <v>8329.4914727552259</v>
          </cell>
          <cell r="H471">
            <v>8187.1591642189269</v>
          </cell>
          <cell r="I471">
            <v>8174.7249616839372</v>
          </cell>
          <cell r="J471">
            <v>8165.3174157407821</v>
          </cell>
          <cell r="K471">
            <v>8166.7970268035278</v>
          </cell>
          <cell r="L471">
            <v>8138.5387814379592</v>
          </cell>
          <cell r="M471">
            <v>8121.1442942716194</v>
          </cell>
          <cell r="N471">
            <v>7794.7684643060948</v>
          </cell>
          <cell r="O471">
            <v>7687.1618087457991</v>
          </cell>
          <cell r="P471">
            <v>7658.3534194785007</v>
          </cell>
          <cell r="Q471">
            <v>1002.9063870259588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BZ471">
            <v>87440.397836538221</v>
          </cell>
        </row>
        <row r="472">
          <cell r="A472">
            <v>-89059.649702850569</v>
          </cell>
          <cell r="B472">
            <v>14072.321551822048</v>
          </cell>
          <cell r="C472">
            <v>11909.370774752726</v>
          </cell>
          <cell r="D472">
            <v>9737.6882881540878</v>
          </cell>
          <cell r="E472">
            <v>9537.915626721544</v>
          </cell>
          <cell r="F472">
            <v>9296.7488415821208</v>
          </cell>
          <cell r="G472">
            <v>8368.7133800814918</v>
          </cell>
          <cell r="H472">
            <v>8224.3035066306384</v>
          </cell>
          <cell r="I472">
            <v>8211.8693040956496</v>
          </cell>
          <cell r="J472">
            <v>8202.5247146650563</v>
          </cell>
          <cell r="K472">
            <v>8203.9413692152393</v>
          </cell>
          <cell r="L472">
            <v>8175.7460803622344</v>
          </cell>
          <cell r="M472">
            <v>8158.2886366833318</v>
          </cell>
          <cell r="N472">
            <v>7831.9757632303699</v>
          </cell>
          <cell r="O472">
            <v>7724.3061511575115</v>
          </cell>
          <cell r="P472">
            <v>7695.5607184027758</v>
          </cell>
          <cell r="Q472">
            <v>1021.4785582318148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BZ472">
            <v>89059.649702850569</v>
          </cell>
        </row>
        <row r="473">
          <cell r="A473">
            <v>-92262.137392816192</v>
          </cell>
          <cell r="B473">
            <v>14157.870909945486</v>
          </cell>
          <cell r="C473">
            <v>12013.321657467541</v>
          </cell>
          <cell r="D473">
            <v>9981.4682925481757</v>
          </cell>
          <cell r="E473">
            <v>9510.0779728333728</v>
          </cell>
          <cell r="F473">
            <v>9281.9242211169767</v>
          </cell>
          <cell r="G473">
            <v>8446.2848055048835</v>
          </cell>
          <cell r="H473">
            <v>8297.7660122482976</v>
          </cell>
          <cell r="I473">
            <v>8285.3318097133088</v>
          </cell>
          <cell r="J473">
            <v>8276.1117330041016</v>
          </cell>
          <cell r="K473">
            <v>8277.4038748328985</v>
          </cell>
          <cell r="L473">
            <v>8249.3330987012796</v>
          </cell>
          <cell r="M473">
            <v>8231.751142300991</v>
          </cell>
          <cell r="N473">
            <v>7905.5627815694152</v>
          </cell>
          <cell r="O473">
            <v>7797.7686567751707</v>
          </cell>
          <cell r="P473">
            <v>7769.1477367418211</v>
          </cell>
          <cell r="Q473">
            <v>1058.2098110406446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BZ473">
            <v>92262.137392816192</v>
          </cell>
        </row>
        <row r="474">
          <cell r="A474">
            <v>-94494.748278127401</v>
          </cell>
          <cell r="B474">
            <v>14169.887596814628</v>
          </cell>
          <cell r="C474">
            <v>12079.001449418569</v>
          </cell>
          <cell r="D474">
            <v>10104.456648336583</v>
          </cell>
          <cell r="E474">
            <v>9786.5552214920026</v>
          </cell>
          <cell r="F474">
            <v>9401.3047012902389</v>
          </cell>
          <cell r="G474">
            <v>8500.3636421955052</v>
          </cell>
          <cell r="H474">
            <v>8348.9803198686295</v>
          </cell>
          <cell r="I474">
            <v>8336.5461173336389</v>
          </cell>
          <cell r="J474">
            <v>8327.4128445356528</v>
          </cell>
          <cell r="K474">
            <v>8328.6181824532287</v>
          </cell>
          <cell r="L474">
            <v>8300.6342102328308</v>
          </cell>
          <cell r="M474">
            <v>8282.9654499213211</v>
          </cell>
          <cell r="N474">
            <v>7956.8638931009664</v>
          </cell>
          <cell r="O474">
            <v>7848.9829643955018</v>
          </cell>
          <cell r="P474">
            <v>7820.4488482733723</v>
          </cell>
          <cell r="Q474">
            <v>1083.8169648508099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BZ474">
            <v>94494.748278127401</v>
          </cell>
        </row>
        <row r="475">
          <cell r="A475">
            <v>-86985.003668686841</v>
          </cell>
          <cell r="B475">
            <v>14032.026440848615</v>
          </cell>
          <cell r="C475">
            <v>11936.792104273336</v>
          </cell>
          <cell r="D475">
            <v>10023.827972705178</v>
          </cell>
          <cell r="E475">
            <v>9539.385686722424</v>
          </cell>
          <cell r="F475">
            <v>9120.7062141020087</v>
          </cell>
          <cell r="G475">
            <v>8318.4608059269303</v>
          </cell>
          <cell r="H475">
            <v>8176.7127863237502</v>
          </cell>
          <cell r="I475">
            <v>8164.2785837887604</v>
          </cell>
          <cell r="J475">
            <v>8154.8533321203595</v>
          </cell>
          <cell r="K475">
            <v>8156.3506489083511</v>
          </cell>
          <cell r="L475">
            <v>8128.0746978175375</v>
          </cell>
          <cell r="M475">
            <v>8110.6979163764427</v>
          </cell>
          <cell r="N475">
            <v>7784.3043806856731</v>
          </cell>
          <cell r="O475">
            <v>7676.7154308506233</v>
          </cell>
          <cell r="P475">
            <v>7647.889335858079</v>
          </cell>
          <cell r="Q475">
            <v>997.68319807837054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BZ475">
            <v>86985.003668686841</v>
          </cell>
        </row>
        <row r="476">
          <cell r="A476">
            <v>-91387.411424390695</v>
          </cell>
          <cell r="B476">
            <v>14063.32055247939</v>
          </cell>
          <cell r="C476">
            <v>12058.758053987398</v>
          </cell>
          <cell r="D476">
            <v>10072.525233902945</v>
          </cell>
          <cell r="E476">
            <v>9611.9324842328151</v>
          </cell>
          <cell r="F476">
            <v>9357.3733453789264</v>
          </cell>
          <cell r="G476">
            <v>8425.0969831634502</v>
          </cell>
          <cell r="H476">
            <v>8277.700498313392</v>
          </cell>
          <cell r="I476">
            <v>8265.2662957784032</v>
          </cell>
          <cell r="J476">
            <v>8256.0122097235435</v>
          </cell>
          <cell r="K476">
            <v>8257.338360897993</v>
          </cell>
          <cell r="L476">
            <v>8229.2335754207215</v>
          </cell>
          <cell r="M476">
            <v>8211.6856283660854</v>
          </cell>
          <cell r="N476">
            <v>7885.4632582888562</v>
          </cell>
          <cell r="O476">
            <v>7777.7031428402643</v>
          </cell>
          <cell r="P476">
            <v>7749.0482134612621</v>
          </cell>
          <cell r="Q476">
            <v>1048.1770540731914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BZ476">
            <v>91387.411424390695</v>
          </cell>
        </row>
        <row r="477">
          <cell r="A477">
            <v>-91034.818227260752</v>
          </cell>
          <cell r="B477">
            <v>14066.120463634914</v>
          </cell>
          <cell r="C477">
            <v>12026.590097065207</v>
          </cell>
          <cell r="D477">
            <v>10129.915208939467</v>
          </cell>
          <cell r="E477">
            <v>9616.7356044827393</v>
          </cell>
          <cell r="F477">
            <v>9372.6589612126372</v>
          </cell>
          <cell r="G477">
            <v>8416.5563861202008</v>
          </cell>
          <cell r="H477">
            <v>8269.6122924457886</v>
          </cell>
          <cell r="I477">
            <v>8257.1780899107998</v>
          </cell>
          <cell r="J477">
            <v>8247.9102950324359</v>
          </cell>
          <cell r="K477">
            <v>8249.2501550303896</v>
          </cell>
          <cell r="L477">
            <v>8221.1316607296139</v>
          </cell>
          <cell r="M477">
            <v>8203.597422498482</v>
          </cell>
          <cell r="N477">
            <v>7877.3613435977486</v>
          </cell>
          <cell r="O477">
            <v>7769.6149369726618</v>
          </cell>
          <cell r="P477">
            <v>7740.9462987701545</v>
          </cell>
          <cell r="Q477">
            <v>1044.1329511393899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BZ477">
            <v>91034.818227260752</v>
          </cell>
        </row>
        <row r="478">
          <cell r="A478">
            <v>-88141.420195624902</v>
          </cell>
          <cell r="B478">
            <v>14050.088802198099</v>
          </cell>
          <cell r="C478">
            <v>11948.915783609675</v>
          </cell>
          <cell r="D478">
            <v>9843.8484717559786</v>
          </cell>
          <cell r="E478">
            <v>9401.2426129931046</v>
          </cell>
          <cell r="F478">
            <v>9119.4582931639634</v>
          </cell>
          <cell r="G478">
            <v>8346.4718045823902</v>
          </cell>
          <cell r="H478">
            <v>8203.2400563184874</v>
          </cell>
          <cell r="I478">
            <v>8190.8058537834986</v>
          </cell>
          <cell r="J478">
            <v>8181.4255635896643</v>
          </cell>
          <cell r="K478">
            <v>8182.8779189030884</v>
          </cell>
          <cell r="L478">
            <v>8154.6469292868424</v>
          </cell>
          <cell r="M478">
            <v>8137.2251863711808</v>
          </cell>
          <cell r="N478">
            <v>7810.8766121549779</v>
          </cell>
          <cell r="O478">
            <v>7703.2427008453606</v>
          </cell>
          <cell r="P478">
            <v>7674.4615673273829</v>
          </cell>
          <cell r="Q478">
            <v>1010.9468330757393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BZ478">
            <v>88141.420195624902</v>
          </cell>
        </row>
        <row r="479">
          <cell r="A479">
            <v>-92124.448293142239</v>
          </cell>
          <cell r="B479">
            <v>14093.537081486407</v>
          </cell>
          <cell r="C479">
            <v>12054.10868896687</v>
          </cell>
          <cell r="D479">
            <v>10172.186432111763</v>
          </cell>
          <cell r="E479">
            <v>9774.6082156039702</v>
          </cell>
          <cell r="F479">
            <v>9358.8299945436975</v>
          </cell>
          <cell r="G479">
            <v>8442.9496670871977</v>
          </cell>
          <cell r="H479">
            <v>8294.6075344530582</v>
          </cell>
          <cell r="I479">
            <v>8282.1733319180676</v>
          </cell>
          <cell r="J479">
            <v>8272.9479018566653</v>
          </cell>
          <cell r="K479">
            <v>8274.2453970376573</v>
          </cell>
          <cell r="L479">
            <v>8246.1692675538434</v>
          </cell>
          <cell r="M479">
            <v>8228.5926645057498</v>
          </cell>
          <cell r="N479">
            <v>7902.398950421979</v>
          </cell>
          <cell r="O479">
            <v>7794.6101789799304</v>
          </cell>
          <cell r="P479">
            <v>7765.9839055943849</v>
          </cell>
          <cell r="Q479">
            <v>1056.6305721430242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BZ479">
            <v>92124.448293142239</v>
          </cell>
        </row>
        <row r="480">
          <cell r="A480">
            <v>-100217.35618218656</v>
          </cell>
          <cell r="B480">
            <v>14324.985450044302</v>
          </cell>
          <cell r="C480">
            <v>12435.087031161853</v>
          </cell>
          <cell r="D480">
            <v>10317.302182071935</v>
          </cell>
          <cell r="E480">
            <v>9988.6580734885774</v>
          </cell>
          <cell r="F480">
            <v>9624.1083688942144</v>
          </cell>
          <cell r="G480">
            <v>8638.9780242735233</v>
          </cell>
          <cell r="H480">
            <v>8480.2523671014224</v>
          </cell>
          <cell r="I480">
            <v>8467.8181645664336</v>
          </cell>
          <cell r="J480">
            <v>8458.9073867637562</v>
          </cell>
          <cell r="K480">
            <v>8459.8902296860233</v>
          </cell>
          <cell r="L480">
            <v>8432.1287524609343</v>
          </cell>
          <cell r="M480">
            <v>8414.2374971541158</v>
          </cell>
          <cell r="N480">
            <v>8088.3584353290698</v>
          </cell>
          <cell r="O480">
            <v>7980.2550116282955</v>
          </cell>
          <cell r="P480">
            <v>7951.9433905014757</v>
          </cell>
          <cell r="Q480">
            <v>1149.452988467207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BZ480">
            <v>100217.35618218656</v>
          </cell>
        </row>
        <row r="481">
          <cell r="A481">
            <v>-94067.786342468011</v>
          </cell>
          <cell r="B481">
            <v>14101.666502061496</v>
          </cell>
          <cell r="C481">
            <v>12163.202466677916</v>
          </cell>
          <cell r="D481">
            <v>10145.136739744557</v>
          </cell>
          <cell r="E481">
            <v>9667.7307274082104</v>
          </cell>
          <cell r="F481">
            <v>9395.2224143218282</v>
          </cell>
          <cell r="G481">
            <v>8490.0216677190983</v>
          </cell>
          <cell r="H481">
            <v>8339.1861546341515</v>
          </cell>
          <cell r="I481">
            <v>8326.7519520991609</v>
          </cell>
          <cell r="J481">
            <v>8317.6020790211169</v>
          </cell>
          <cell r="K481">
            <v>8318.8240172187525</v>
          </cell>
          <cell r="L481">
            <v>8290.8234447182949</v>
          </cell>
          <cell r="M481">
            <v>8273.1712846868431</v>
          </cell>
          <cell r="N481">
            <v>7947.0531275864305</v>
          </cell>
          <cell r="O481">
            <v>7839.1887991610238</v>
          </cell>
          <cell r="P481">
            <v>7810.6380827588364</v>
          </cell>
          <cell r="Q481">
            <v>1078.9198822335711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BZ481">
            <v>94067.786342468011</v>
          </cell>
        </row>
        <row r="482">
          <cell r="A482">
            <v>-100877.33106183696</v>
          </cell>
          <cell r="B482">
            <v>14224.260911904341</v>
          </cell>
          <cell r="C482">
            <v>12419.861340712761</v>
          </cell>
          <cell r="D482">
            <v>10319.726031788197</v>
          </cell>
          <cell r="E482">
            <v>9903.2960962397774</v>
          </cell>
          <cell r="F482">
            <v>9517.2328301189045</v>
          </cell>
          <cell r="G482">
            <v>8654.9640942023852</v>
          </cell>
          <cell r="H482">
            <v>8495.3916628606985</v>
          </cell>
          <cell r="I482">
            <v>8482.9574603257097</v>
          </cell>
          <cell r="J482">
            <v>8474.0723423463551</v>
          </cell>
          <cell r="K482">
            <v>8475.0295254452994</v>
          </cell>
          <cell r="L482">
            <v>8447.2937080435313</v>
          </cell>
          <cell r="M482">
            <v>8429.3767929133919</v>
          </cell>
          <cell r="N482">
            <v>8103.5233909116669</v>
          </cell>
          <cell r="O482">
            <v>7995.3943073875726</v>
          </cell>
          <cell r="P482">
            <v>7967.1083460840728</v>
          </cell>
          <cell r="Q482">
            <v>1157.022636346845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BZ482">
            <v>100877.33106183696</v>
          </cell>
        </row>
        <row r="483">
          <cell r="A483">
            <v>-85320.175426332367</v>
          </cell>
          <cell r="B483">
            <v>14015.339276281953</v>
          </cell>
          <cell r="C483">
            <v>11836.753272471813</v>
          </cell>
          <cell r="D483">
            <v>9993.8653363263293</v>
          </cell>
          <cell r="E483">
            <v>9478.1790471462973</v>
          </cell>
          <cell r="F483">
            <v>9260.5253165694921</v>
          </cell>
          <cell r="G483">
            <v>8278.1349366818413</v>
          </cell>
          <cell r="H483">
            <v>8138.5229583067321</v>
          </cell>
          <cell r="I483">
            <v>8126.0887557717433</v>
          </cell>
          <cell r="J483">
            <v>8116.5987755812794</v>
          </cell>
          <cell r="K483">
            <v>8118.1608208913331</v>
          </cell>
          <cell r="L483">
            <v>8089.8201412784565</v>
          </cell>
          <cell r="M483">
            <v>8072.5080883594255</v>
          </cell>
          <cell r="N483">
            <v>7746.0498241465921</v>
          </cell>
          <cell r="O483">
            <v>7638.5256028336053</v>
          </cell>
          <cell r="P483">
            <v>7609.634779318998</v>
          </cell>
          <cell r="Q483">
            <v>978.58828406986163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BZ483">
            <v>85320.175426332367</v>
          </cell>
        </row>
        <row r="484">
          <cell r="A484">
            <v>-96723.415888242162</v>
          </cell>
          <cell r="B484">
            <v>14245.418896755344</v>
          </cell>
          <cell r="C484">
            <v>12223.639246189823</v>
          </cell>
          <cell r="D484">
            <v>10234.258455768122</v>
          </cell>
          <cell r="E484">
            <v>9854.4628852140559</v>
          </cell>
          <cell r="F484">
            <v>9515.2821183095148</v>
          </cell>
          <cell r="G484">
            <v>8554.3469639279319</v>
          </cell>
          <cell r="H484">
            <v>8400.1041719105742</v>
          </cell>
          <cell r="I484">
            <v>8387.6699693755836</v>
          </cell>
          <cell r="J484">
            <v>8378.6233471742798</v>
          </cell>
          <cell r="K484">
            <v>8379.7420344951752</v>
          </cell>
          <cell r="L484">
            <v>8351.8447128714579</v>
          </cell>
          <cell r="M484">
            <v>8334.0893019632658</v>
          </cell>
          <cell r="N484">
            <v>8008.0743957395925</v>
          </cell>
          <cell r="O484">
            <v>7900.1068164374465</v>
          </cell>
          <cell r="P484">
            <v>7871.6593509119975</v>
          </cell>
          <cell r="Q484">
            <v>1109.3788908717822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BZ484">
            <v>96723.415888242162</v>
          </cell>
        </row>
        <row r="485">
          <cell r="A485">
            <v>-93358.324656420547</v>
          </cell>
          <cell r="B485">
            <v>14097.479267175935</v>
          </cell>
          <cell r="C485">
            <v>12047.071704394153</v>
          </cell>
          <cell r="D485">
            <v>10181.882442108938</v>
          </cell>
          <cell r="E485">
            <v>9742.8549534724607</v>
          </cell>
          <cell r="F485">
            <v>9492.3128549521807</v>
          </cell>
          <cell r="G485">
            <v>8472.8369164888518</v>
          </cell>
          <cell r="H485">
            <v>8322.9116711255701</v>
          </cell>
          <cell r="I485">
            <v>8310.4774685905813</v>
          </cell>
          <cell r="J485">
            <v>8301.3000116421845</v>
          </cell>
          <cell r="K485">
            <v>8302.5495337101711</v>
          </cell>
          <cell r="L485">
            <v>8274.5213773393607</v>
          </cell>
          <cell r="M485">
            <v>8256.8968011782636</v>
          </cell>
          <cell r="N485">
            <v>7930.7510602074963</v>
          </cell>
          <cell r="O485">
            <v>7822.9143156524442</v>
          </cell>
          <cell r="P485">
            <v>7794.3360153799022</v>
          </cell>
          <cell r="Q485">
            <v>1070.7826404792809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BZ485">
            <v>93358.324656420547</v>
          </cell>
        </row>
        <row r="486">
          <cell r="A486">
            <v>-94808.43276943473</v>
          </cell>
          <cell r="B486">
            <v>14142.225356027089</v>
          </cell>
          <cell r="C486">
            <v>12234.153079131882</v>
          </cell>
          <cell r="D486">
            <v>10197.164723464624</v>
          </cell>
          <cell r="E486">
            <v>9809.0050970423363</v>
          </cell>
          <cell r="F486">
            <v>9338.3296925510367</v>
          </cell>
          <cell r="G486">
            <v>8507.9617832282293</v>
          </cell>
          <cell r="H486">
            <v>8356.1759911516256</v>
          </cell>
          <cell r="I486">
            <v>8343.7417886166368</v>
          </cell>
          <cell r="J486">
            <v>8334.620711871672</v>
          </cell>
          <cell r="K486">
            <v>8335.8138537362265</v>
          </cell>
          <cell r="L486">
            <v>8307.8420775688501</v>
          </cell>
          <cell r="M486">
            <v>8290.161121204319</v>
          </cell>
          <cell r="N486">
            <v>7964.0717604369856</v>
          </cell>
          <cell r="O486">
            <v>7856.1786356784987</v>
          </cell>
          <cell r="P486">
            <v>7827.6567156093915</v>
          </cell>
          <cell r="Q486">
            <v>1087.4148004923084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BZ486">
            <v>94808.43276943473</v>
          </cell>
        </row>
        <row r="487">
          <cell r="A487">
            <v>-99900.3447586486</v>
          </cell>
          <cell r="B487">
            <v>14258.424303340738</v>
          </cell>
          <cell r="C487">
            <v>12404.839203680949</v>
          </cell>
          <cell r="D487">
            <v>10261.639751139752</v>
          </cell>
          <cell r="E487">
            <v>9798.7405029577585</v>
          </cell>
          <cell r="F487">
            <v>9563.5038552366077</v>
          </cell>
          <cell r="G487">
            <v>8631.2992974898443</v>
          </cell>
          <cell r="H487">
            <v>8472.9803786545999</v>
          </cell>
          <cell r="I487">
            <v>8460.5461761196111</v>
          </cell>
          <cell r="J487">
            <v>8451.6230729127892</v>
          </cell>
          <cell r="K487">
            <v>8452.6182412392009</v>
          </cell>
          <cell r="L487">
            <v>8424.8444386099654</v>
          </cell>
          <cell r="M487">
            <v>8406.9655087072933</v>
          </cell>
          <cell r="N487">
            <v>8081.074121478101</v>
          </cell>
          <cell r="O487">
            <v>7972.983023181474</v>
          </cell>
          <cell r="P487">
            <v>7944.6590766505069</v>
          </cell>
          <cell r="Q487">
            <v>1145.8169942437958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BZ487">
            <v>99900.3447586486</v>
          </cell>
        </row>
        <row r="488">
          <cell r="A488">
            <v>-90856.320442835015</v>
          </cell>
          <cell r="B488">
            <v>14123.073067806621</v>
          </cell>
          <cell r="C488">
            <v>12004.295763227874</v>
          </cell>
          <cell r="D488">
            <v>10115.530325852333</v>
          </cell>
          <cell r="E488">
            <v>9589.8918477197694</v>
          </cell>
          <cell r="F488">
            <v>9394.4352943468839</v>
          </cell>
          <cell r="G488">
            <v>8412.2327699463713</v>
          </cell>
          <cell r="H488">
            <v>8265.5176960692897</v>
          </cell>
          <cell r="I488">
            <v>8253.0834935343009</v>
          </cell>
          <cell r="J488">
            <v>8243.8087586620786</v>
          </cell>
          <cell r="K488">
            <v>8245.1555586538907</v>
          </cell>
          <cell r="L488">
            <v>8217.0301243592567</v>
          </cell>
          <cell r="M488">
            <v>8199.5028261219832</v>
          </cell>
          <cell r="N488">
            <v>7873.2598072273913</v>
          </cell>
          <cell r="O488">
            <v>7765.5203405961629</v>
          </cell>
          <cell r="P488">
            <v>7736.8447623997972</v>
          </cell>
          <cell r="Q488">
            <v>1042.0856529511404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BZ488">
            <v>90856.320442835015</v>
          </cell>
        </row>
        <row r="489">
          <cell r="A489">
            <v>-96861.747849919717</v>
          </cell>
          <cell r="B489">
            <v>14260.01047855155</v>
          </cell>
          <cell r="C489">
            <v>12281.070131154549</v>
          </cell>
          <cell r="D489">
            <v>10230.115428907093</v>
          </cell>
          <cell r="E489">
            <v>9790.789689920739</v>
          </cell>
          <cell r="F489">
            <v>9487.5503974044404</v>
          </cell>
          <cell r="G489">
            <v>8557.6976739033562</v>
          </cell>
          <cell r="H489">
            <v>8403.2773964458866</v>
          </cell>
          <cell r="I489">
            <v>8390.8431939108978</v>
          </cell>
          <cell r="J489">
            <v>8381.8019500562623</v>
          </cell>
          <cell r="K489">
            <v>8382.9152590304875</v>
          </cell>
          <cell r="L489">
            <v>8355.0233157534403</v>
          </cell>
          <cell r="M489">
            <v>8337.26252649858</v>
          </cell>
          <cell r="N489">
            <v>8011.2529986215759</v>
          </cell>
          <cell r="O489">
            <v>7903.2800409727606</v>
          </cell>
          <cell r="P489">
            <v>7874.8379537939818</v>
          </cell>
          <cell r="Q489">
            <v>1110.9655031394391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BZ489">
            <v>96861.747849919717</v>
          </cell>
        </row>
        <row r="490">
          <cell r="A490">
            <v>-93777.882767467701</v>
          </cell>
          <cell r="B490">
            <v>14117.409088204418</v>
          </cell>
          <cell r="C490">
            <v>12221.107081639486</v>
          </cell>
          <cell r="D490">
            <v>10114.494579815868</v>
          </cell>
          <cell r="E490">
            <v>9760.0402437310659</v>
          </cell>
          <cell r="F490">
            <v>9452.2472278753285</v>
          </cell>
          <cell r="G490">
            <v>8482.9995537485829</v>
          </cell>
          <cell r="H490">
            <v>8332.5359985465038</v>
          </cell>
          <cell r="I490">
            <v>8320.101796011515</v>
          </cell>
          <cell r="J490">
            <v>8310.940651482475</v>
          </cell>
          <cell r="K490">
            <v>8312.1738611311048</v>
          </cell>
          <cell r="L490">
            <v>8284.1620171796512</v>
          </cell>
          <cell r="M490">
            <v>8266.5211285991973</v>
          </cell>
          <cell r="N490">
            <v>7940.3917000477868</v>
          </cell>
          <cell r="O490">
            <v>7832.538643073377</v>
          </cell>
          <cell r="P490">
            <v>7803.9766552201927</v>
          </cell>
          <cell r="Q490">
            <v>1075.5948041897475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BZ490">
            <v>93777.882767467701</v>
          </cell>
        </row>
        <row r="491">
          <cell r="A491">
            <v>-90684.958922669743</v>
          </cell>
          <cell r="B491">
            <v>14093.129272987131</v>
          </cell>
          <cell r="C491">
            <v>12013.213661225085</v>
          </cell>
          <cell r="D491">
            <v>9942.0547482797283</v>
          </cell>
          <cell r="E491">
            <v>9670.0796966415637</v>
          </cell>
          <cell r="F491">
            <v>9335.2671252192449</v>
          </cell>
          <cell r="G491">
            <v>8408.0820100781639</v>
          </cell>
          <cell r="H491">
            <v>8261.5867998859139</v>
          </cell>
          <cell r="I491">
            <v>8249.1525973509251</v>
          </cell>
          <cell r="J491">
            <v>8239.8711999427996</v>
          </cell>
          <cell r="K491">
            <v>8241.2246624705149</v>
          </cell>
          <cell r="L491">
            <v>8213.0925656399759</v>
          </cell>
          <cell r="M491">
            <v>8195.5719299386074</v>
          </cell>
          <cell r="N491">
            <v>7869.3222485081114</v>
          </cell>
          <cell r="O491">
            <v>7761.589444412788</v>
          </cell>
          <cell r="P491">
            <v>7732.9072036805173</v>
          </cell>
          <cell r="Q491">
            <v>1040.1202048594528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BZ491">
            <v>90684.958922669743</v>
          </cell>
        </row>
        <row r="492">
          <cell r="A492">
            <v>-99567.664469120878</v>
          </cell>
          <cell r="B492">
            <v>14323.822004054198</v>
          </cell>
          <cell r="C492">
            <v>12286.874699159396</v>
          </cell>
          <cell r="D492">
            <v>10322.788641649437</v>
          </cell>
          <cell r="E492">
            <v>9785.9581152169849</v>
          </cell>
          <cell r="F492">
            <v>9566.5065284278589</v>
          </cell>
          <cell r="G492">
            <v>8623.2410356736345</v>
          </cell>
          <cell r="H492">
            <v>8465.3489589570672</v>
          </cell>
          <cell r="I492">
            <v>8452.9147564220766</v>
          </cell>
          <cell r="J492">
            <v>8443.9787186055964</v>
          </cell>
          <cell r="K492">
            <v>8444.9868215416682</v>
          </cell>
          <cell r="L492">
            <v>8417.2000843027745</v>
          </cell>
          <cell r="M492">
            <v>8399.3340890097588</v>
          </cell>
          <cell r="N492">
            <v>8073.4297671709101</v>
          </cell>
          <cell r="O492">
            <v>7965.3516034839395</v>
          </cell>
          <cell r="P492">
            <v>7937.014722343316</v>
          </cell>
          <cell r="Q492">
            <v>1142.0012843950287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BZ492">
            <v>99567.664469120878</v>
          </cell>
        </row>
        <row r="493">
          <cell r="A493">
            <v>-99986.113820078841</v>
          </cell>
          <cell r="B493">
            <v>14122.006305727897</v>
          </cell>
          <cell r="C493">
            <v>12374.329046346082</v>
          </cell>
          <cell r="D493">
            <v>10351.539790254206</v>
          </cell>
          <cell r="E493">
            <v>9841.0053118791366</v>
          </cell>
          <cell r="F493">
            <v>9513.6347599871042</v>
          </cell>
          <cell r="G493">
            <v>8633.3768162803826</v>
          </cell>
          <cell r="H493">
            <v>8474.9478523085618</v>
          </cell>
          <cell r="I493">
            <v>8462.5136497735712</v>
          </cell>
          <cell r="J493">
            <v>8453.5938812678578</v>
          </cell>
          <cell r="K493">
            <v>8454.5857148931627</v>
          </cell>
          <cell r="L493">
            <v>8426.815246965034</v>
          </cell>
          <cell r="M493">
            <v>8408.9329823612534</v>
          </cell>
          <cell r="N493">
            <v>8083.0449298331705</v>
          </cell>
          <cell r="O493">
            <v>7974.950496835434</v>
          </cell>
          <cell r="P493">
            <v>7946.6298850055755</v>
          </cell>
          <cell r="Q493">
            <v>1146.8007310707762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BZ493">
            <v>99986.113820078841</v>
          </cell>
        </row>
        <row r="494">
          <cell r="A494">
            <v>-100915.80902271709</v>
          </cell>
          <cell r="B494">
            <v>14280.684909042735</v>
          </cell>
          <cell r="C494">
            <v>12432.436933564701</v>
          </cell>
          <cell r="D494">
            <v>10377.069124923461</v>
          </cell>
          <cell r="E494">
            <v>9934.4520387670891</v>
          </cell>
          <cell r="F494">
            <v>9547.6411817025128</v>
          </cell>
          <cell r="G494">
            <v>8655.8961166055342</v>
          </cell>
          <cell r="H494">
            <v>8496.2743165009215</v>
          </cell>
          <cell r="I494">
            <v>8483.8401139659309</v>
          </cell>
          <cell r="J494">
            <v>8474.9564920096946</v>
          </cell>
          <cell r="K494">
            <v>8475.9121790855206</v>
          </cell>
          <cell r="L494">
            <v>8448.1778577068726</v>
          </cell>
          <cell r="M494">
            <v>8430.2594465536131</v>
          </cell>
          <cell r="N494">
            <v>8104.4075405750082</v>
          </cell>
          <cell r="O494">
            <v>7996.2769610277937</v>
          </cell>
          <cell r="P494">
            <v>7967.9924957474141</v>
          </cell>
          <cell r="Q494">
            <v>1157.4639631669559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BZ494">
            <v>100915.80902271709</v>
          </cell>
        </row>
        <row r="495">
          <cell r="A495">
            <v>-96643.865294486211</v>
          </cell>
          <cell r="B495">
            <v>14226.00332534287</v>
          </cell>
          <cell r="C495">
            <v>12303.37750711437</v>
          </cell>
          <cell r="D495">
            <v>10374.656714009281</v>
          </cell>
          <cell r="E495">
            <v>9835.6666144934316</v>
          </cell>
          <cell r="F495">
            <v>9558.7268348416801</v>
          </cell>
          <cell r="G495">
            <v>8552.4200703538318</v>
          </cell>
          <cell r="H495">
            <v>8398.2793449302862</v>
          </cell>
          <cell r="I495">
            <v>8385.8451423952974</v>
          </cell>
          <cell r="J495">
            <v>8376.7954272669085</v>
          </cell>
          <cell r="K495">
            <v>8377.9172075148872</v>
          </cell>
          <cell r="L495">
            <v>8350.0167929640847</v>
          </cell>
          <cell r="M495">
            <v>8332.2644749829797</v>
          </cell>
          <cell r="N495">
            <v>8006.2464758322203</v>
          </cell>
          <cell r="O495">
            <v>7898.2819894571594</v>
          </cell>
          <cell r="P495">
            <v>7869.8314310046262</v>
          </cell>
          <cell r="Q495">
            <v>1108.4664773816389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BZ495">
            <v>96643.865294486211</v>
          </cell>
        </row>
        <row r="496">
          <cell r="A496">
            <v>-102964.72662120347</v>
          </cell>
          <cell r="B496">
            <v>14273.69127142156</v>
          </cell>
          <cell r="C496">
            <v>12505.373563194431</v>
          </cell>
          <cell r="D496">
            <v>10553.946767801255</v>
          </cell>
          <cell r="E496">
            <v>9974.7902667444832</v>
          </cell>
          <cell r="F496">
            <v>9583.6477122412489</v>
          </cell>
          <cell r="G496">
            <v>8705.5254904162957</v>
          </cell>
          <cell r="H496">
            <v>8543.2748470761198</v>
          </cell>
          <cell r="I496">
            <v>8530.840644541131</v>
          </cell>
          <cell r="J496">
            <v>8522.0366845011231</v>
          </cell>
          <cell r="K496">
            <v>8522.9127096607208</v>
          </cell>
          <cell r="L496">
            <v>8495.2580501983011</v>
          </cell>
          <cell r="M496">
            <v>8477.2599771288114</v>
          </cell>
          <cell r="N496">
            <v>8151.4877330664358</v>
          </cell>
          <cell r="O496">
            <v>8043.2774916029921</v>
          </cell>
          <cell r="P496">
            <v>8015.0726882388417</v>
          </cell>
          <cell r="Q496">
            <v>1180.9642284545553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BZ496">
            <v>102964.72662120347</v>
          </cell>
        </row>
        <row r="497">
          <cell r="A497">
            <v>-101458.92964772829</v>
          </cell>
          <cell r="B497">
            <v>14332.589799396179</v>
          </cell>
          <cell r="C497">
            <v>12381.526601122867</v>
          </cell>
          <cell r="D497">
            <v>10388.489738202014</v>
          </cell>
          <cell r="E497">
            <v>10023.274761804949</v>
          </cell>
          <cell r="F497">
            <v>9633.0146290340854</v>
          </cell>
          <cell r="G497">
            <v>8669.0517147335067</v>
          </cell>
          <cell r="H497">
            <v>8508.7330691421776</v>
          </cell>
          <cell r="I497">
            <v>8496.2988666071888</v>
          </cell>
          <cell r="J497">
            <v>8487.4363611808531</v>
          </cell>
          <cell r="K497">
            <v>8488.3709317267785</v>
          </cell>
          <cell r="L497">
            <v>8460.6577268780293</v>
          </cell>
          <cell r="M497">
            <v>8442.718199194871</v>
          </cell>
          <cell r="N497">
            <v>8116.8874097461648</v>
          </cell>
          <cell r="O497">
            <v>8008.7357136690507</v>
          </cell>
          <cell r="P497">
            <v>7980.4723649185707</v>
          </cell>
          <cell r="Q497">
            <v>1163.6933394875844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BZ497">
            <v>101458.92964772829</v>
          </cell>
        </row>
        <row r="498">
          <cell r="A498">
            <v>-103295.01872600756</v>
          </cell>
          <cell r="B498">
            <v>14306.969332569144</v>
          </cell>
          <cell r="C498">
            <v>12517.863856531325</v>
          </cell>
          <cell r="D498">
            <v>10487.657046200035</v>
          </cell>
          <cell r="E498">
            <v>9970.2650749512468</v>
          </cell>
          <cell r="F498">
            <v>9817.6373656452652</v>
          </cell>
          <cell r="G498">
            <v>8713.5259050489658</v>
          </cell>
          <cell r="H498">
            <v>8550.8514837266412</v>
          </cell>
          <cell r="I498">
            <v>8538.4172811916524</v>
          </cell>
          <cell r="J498">
            <v>8529.6261629086803</v>
          </cell>
          <cell r="K498">
            <v>8530.4893463112421</v>
          </cell>
          <cell r="L498">
            <v>8502.8475286058565</v>
          </cell>
          <cell r="M498">
            <v>8484.8366137793346</v>
          </cell>
          <cell r="N498">
            <v>8159.0772114739921</v>
          </cell>
          <cell r="O498">
            <v>8050.8541282535143</v>
          </cell>
          <cell r="P498">
            <v>8022.662166646398</v>
          </cell>
          <cell r="Q498">
            <v>1184.7525467798162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BZ498">
            <v>103295.01872600756</v>
          </cell>
        </row>
        <row r="499">
          <cell r="A499">
            <v>-94133.11260010727</v>
          </cell>
          <cell r="B499">
            <v>14186.287890571179</v>
          </cell>
          <cell r="C499">
            <v>12149.105799053837</v>
          </cell>
          <cell r="D499">
            <v>10038.786707795714</v>
          </cell>
          <cell r="E499">
            <v>9669.0244274314937</v>
          </cell>
          <cell r="F499">
            <v>9299.8571650177983</v>
          </cell>
          <cell r="G499">
            <v>8491.6040160099383</v>
          </cell>
          <cell r="H499">
            <v>8340.6846867233889</v>
          </cell>
          <cell r="I499">
            <v>8328.2504841884002</v>
          </cell>
          <cell r="J499">
            <v>8319.1031509952518</v>
          </cell>
          <cell r="K499">
            <v>8320.3225493079899</v>
          </cell>
          <cell r="L499">
            <v>8292.3245166924298</v>
          </cell>
          <cell r="M499">
            <v>8274.6698167760824</v>
          </cell>
          <cell r="N499">
            <v>7948.5541995605654</v>
          </cell>
          <cell r="O499">
            <v>7840.687331250263</v>
          </cell>
          <cell r="P499">
            <v>7812.1391547329713</v>
          </cell>
          <cell r="Q499">
            <v>1079.6691482781903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BZ499">
            <v>94133.11260010727</v>
          </cell>
        </row>
        <row r="500">
          <cell r="A500">
            <v>-103226.20116215487</v>
          </cell>
          <cell r="B500">
            <v>14395.319623608895</v>
          </cell>
          <cell r="C500">
            <v>12490.3456308567</v>
          </cell>
          <cell r="D500">
            <v>10441.038660497157</v>
          </cell>
          <cell r="E500">
            <v>9996.6873036183079</v>
          </cell>
          <cell r="F500">
            <v>9699.8716209797967</v>
          </cell>
          <cell r="G500">
            <v>8711.85898950111</v>
          </cell>
          <cell r="H500">
            <v>8549.2728638659119</v>
          </cell>
          <cell r="I500">
            <v>8536.8386613309231</v>
          </cell>
          <cell r="J500">
            <v>8528.0448674210675</v>
          </cell>
          <cell r="K500">
            <v>8528.9107264505128</v>
          </cell>
          <cell r="L500">
            <v>8501.2662331182455</v>
          </cell>
          <cell r="M500">
            <v>8483.2579939186053</v>
          </cell>
          <cell r="N500">
            <v>8157.4959159863802</v>
          </cell>
          <cell r="O500">
            <v>8049.275508392785</v>
          </cell>
          <cell r="P500">
            <v>8021.0808711587861</v>
          </cell>
          <cell r="Q500">
            <v>1183.9632368494515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BZ500">
            <v>103226.20116215487</v>
          </cell>
        </row>
        <row r="501">
          <cell r="A501">
            <v>-101387.05280009985</v>
          </cell>
          <cell r="B501">
            <v>14335.56581849487</v>
          </cell>
          <cell r="C501">
            <v>12448.203367078479</v>
          </cell>
          <cell r="D501">
            <v>10451.939371201113</v>
          </cell>
          <cell r="E501">
            <v>9952.5335879067898</v>
          </cell>
          <cell r="F501">
            <v>9697.2662958926794</v>
          </cell>
          <cell r="G501">
            <v>8667.3106964798062</v>
          </cell>
          <cell r="H501">
            <v>8507.0842717590585</v>
          </cell>
          <cell r="I501">
            <v>8494.6500692240697</v>
          </cell>
          <cell r="J501">
            <v>8485.7847692258983</v>
          </cell>
          <cell r="K501">
            <v>8486.7221343436595</v>
          </cell>
          <cell r="L501">
            <v>8459.0061349230764</v>
          </cell>
          <cell r="M501">
            <v>8441.069401811752</v>
          </cell>
          <cell r="N501">
            <v>8115.235817791211</v>
          </cell>
          <cell r="O501">
            <v>8007.0869162859326</v>
          </cell>
          <cell r="P501">
            <v>7978.8207729636169</v>
          </cell>
          <cell r="Q501">
            <v>1162.8689407960251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BZ501">
            <v>101387.05280009985</v>
          </cell>
        </row>
        <row r="502">
          <cell r="A502">
            <v>-98628.824982442355</v>
          </cell>
          <cell r="B502">
            <v>14281.061137232173</v>
          </cell>
          <cell r="C502">
            <v>12316.618388453073</v>
          </cell>
          <cell r="D502">
            <v>10365.468645340543</v>
          </cell>
          <cell r="E502">
            <v>9896.6645735781658</v>
          </cell>
          <cell r="F502">
            <v>9545.8231220502093</v>
          </cell>
          <cell r="G502">
            <v>8600.5002403058315</v>
          </cell>
          <cell r="H502">
            <v>8443.812732204251</v>
          </cell>
          <cell r="I502">
            <v>8431.3785296692604</v>
          </cell>
          <cell r="J502">
            <v>8422.4059897735387</v>
          </cell>
          <cell r="K502">
            <v>8423.450594788852</v>
          </cell>
          <cell r="L502">
            <v>8395.6273554707168</v>
          </cell>
          <cell r="M502">
            <v>8377.7978622569426</v>
          </cell>
          <cell r="N502">
            <v>8051.8570383388524</v>
          </cell>
          <cell r="O502">
            <v>7943.8153767311233</v>
          </cell>
          <cell r="P502">
            <v>7915.4419935112574</v>
          </cell>
          <cell r="Q502">
            <v>1131.2331710186209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BZ502">
            <v>98628.824982442355</v>
          </cell>
        </row>
        <row r="503">
          <cell r="A503">
            <v>-93085.664746549752</v>
          </cell>
          <cell r="B503">
            <v>14131.572435528651</v>
          </cell>
          <cell r="C503">
            <v>12056.237178868163</v>
          </cell>
          <cell r="D503">
            <v>10225.741021597205</v>
          </cell>
          <cell r="E503">
            <v>9697.2971240829811</v>
          </cell>
          <cell r="F503">
            <v>9371.4419432120267</v>
          </cell>
          <cell r="G503">
            <v>8466.2324827135835</v>
          </cell>
          <cell r="H503">
            <v>8316.6570709210628</v>
          </cell>
          <cell r="I503">
            <v>8304.222868386074</v>
          </cell>
          <cell r="J503">
            <v>8295.0348104203804</v>
          </cell>
          <cell r="K503">
            <v>8296.2949335056637</v>
          </cell>
          <cell r="L503">
            <v>8268.2561761175566</v>
          </cell>
          <cell r="M503">
            <v>8250.6422009737562</v>
          </cell>
          <cell r="N503">
            <v>7924.4858589856922</v>
          </cell>
          <cell r="O503">
            <v>7816.6597154479359</v>
          </cell>
          <cell r="P503">
            <v>7788.0708141580981</v>
          </cell>
          <cell r="Q503">
            <v>1067.655340377027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BZ503">
            <v>93085.664746549752</v>
          </cell>
        </row>
        <row r="504">
          <cell r="A504">
            <v>-100890.06921292751</v>
          </cell>
          <cell r="B504">
            <v>14238.53072851658</v>
          </cell>
          <cell r="C504">
            <v>12373.80693323688</v>
          </cell>
          <cell r="D504">
            <v>10435.051272063818</v>
          </cell>
          <cell r="E504">
            <v>9975.1454962890966</v>
          </cell>
          <cell r="F504">
            <v>9670.9307032687357</v>
          </cell>
          <cell r="G504">
            <v>8655.2726407552582</v>
          </cell>
          <cell r="H504">
            <v>8495.6838658561956</v>
          </cell>
          <cell r="I504">
            <v>8483.2496633212068</v>
          </cell>
          <cell r="J504">
            <v>8474.3650406011657</v>
          </cell>
          <cell r="K504">
            <v>8475.3217284407965</v>
          </cell>
          <cell r="L504">
            <v>8447.5864062983437</v>
          </cell>
          <cell r="M504">
            <v>8429.6689959088872</v>
          </cell>
          <cell r="N504">
            <v>8103.8160891664784</v>
          </cell>
          <cell r="O504">
            <v>7995.6865103830678</v>
          </cell>
          <cell r="P504">
            <v>7967.4010443388843</v>
          </cell>
          <cell r="Q504">
            <v>1157.1687378445931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BZ504">
            <v>100890.06921292751</v>
          </cell>
        </row>
        <row r="505">
          <cell r="A505">
            <v>-88964.721846796907</v>
          </cell>
          <cell r="B505">
            <v>14156.596554631138</v>
          </cell>
          <cell r="C505">
            <v>11949.195521830656</v>
          </cell>
          <cell r="D505">
            <v>9899.9825957892372</v>
          </cell>
          <cell r="E505">
            <v>9525.1725913560895</v>
          </cell>
          <cell r="F505">
            <v>9232.3024300266479</v>
          </cell>
          <cell r="G505">
            <v>8366.4140147694743</v>
          </cell>
          <cell r="H505">
            <v>8222.1259375550526</v>
          </cell>
          <cell r="I505">
            <v>8209.6917350200638</v>
          </cell>
          <cell r="J505">
            <v>8200.3434547944271</v>
          </cell>
          <cell r="K505">
            <v>8201.7638001396535</v>
          </cell>
          <cell r="L505">
            <v>8173.5648204916042</v>
          </cell>
          <cell r="M505">
            <v>8156.1110676077451</v>
          </cell>
          <cell r="N505">
            <v>7829.7945033597398</v>
          </cell>
          <cell r="O505">
            <v>7722.1285820819248</v>
          </cell>
          <cell r="P505">
            <v>7693.3794585321457</v>
          </cell>
          <cell r="Q505">
            <v>1020.3897736940216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BZ505">
            <v>88964.721846796907</v>
          </cell>
        </row>
        <row r="506">
          <cell r="A506">
            <v>-98376.295145543423</v>
          </cell>
          <cell r="B506">
            <v>14245.756261452516</v>
          </cell>
          <cell r="C506">
            <v>12323.763389521049</v>
          </cell>
          <cell r="D506">
            <v>10302.356332191786</v>
          </cell>
          <cell r="E506">
            <v>9766.9029063163725</v>
          </cell>
          <cell r="F506">
            <v>9507.4092953733925</v>
          </cell>
          <cell r="G506">
            <v>8594.3834019893038</v>
          </cell>
          <cell r="H506">
            <v>8438.0198997696589</v>
          </cell>
          <cell r="I506">
            <v>8425.5856972346683</v>
          </cell>
          <cell r="J506">
            <v>8416.6033389788881</v>
          </cell>
          <cell r="K506">
            <v>8417.6577623542598</v>
          </cell>
          <cell r="L506">
            <v>8389.8247046760662</v>
          </cell>
          <cell r="M506">
            <v>8372.0050298223505</v>
          </cell>
          <cell r="N506">
            <v>8046.0543875442017</v>
          </cell>
          <cell r="O506">
            <v>7938.0225442965311</v>
          </cell>
          <cell r="P506">
            <v>7909.6393427166076</v>
          </cell>
          <cell r="Q506">
            <v>1128.3367548013246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BZ506">
            <v>98376.295145543423</v>
          </cell>
        </row>
        <row r="507">
          <cell r="A507">
            <v>-92530.285048759673</v>
          </cell>
          <cell r="B507">
            <v>14191.17913921362</v>
          </cell>
          <cell r="C507">
            <v>12125.755570582556</v>
          </cell>
          <cell r="D507">
            <v>10135.321130986807</v>
          </cell>
          <cell r="E507">
            <v>9674.8871204283932</v>
          </cell>
          <cell r="F507">
            <v>9417.2977537089537</v>
          </cell>
          <cell r="G507">
            <v>8452.7799423825854</v>
          </cell>
          <cell r="H507">
            <v>8303.9171049575161</v>
          </cell>
          <cell r="I507">
            <v>8291.4829024225273</v>
          </cell>
          <cell r="J507">
            <v>8282.2732512941839</v>
          </cell>
          <cell r="K507">
            <v>8283.5549675421171</v>
          </cell>
          <cell r="L507">
            <v>8255.4946169913601</v>
          </cell>
          <cell r="M507">
            <v>8237.9022350102096</v>
          </cell>
          <cell r="N507">
            <v>7911.7242998594966</v>
          </cell>
          <cell r="O507">
            <v>7803.9197494843893</v>
          </cell>
          <cell r="P507">
            <v>7775.3092550319025</v>
          </cell>
          <cell r="Q507">
            <v>1061.2853573952539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BZ507">
            <v>92530.285048759673</v>
          </cell>
        </row>
        <row r="508">
          <cell r="A508">
            <v>-98608.88696545217</v>
          </cell>
          <cell r="B508">
            <v>14348.532377957123</v>
          </cell>
          <cell r="C508">
            <v>12376.745433724904</v>
          </cell>
          <cell r="D508">
            <v>10300.105475235592</v>
          </cell>
          <cell r="E508">
            <v>9800.2681793890188</v>
          </cell>
          <cell r="F508">
            <v>9486.1387470306981</v>
          </cell>
          <cell r="G508">
            <v>8600.0172968731713</v>
          </cell>
          <cell r="H508">
            <v>8443.3553700449083</v>
          </cell>
          <cell r="I508">
            <v>8430.9211675099195</v>
          </cell>
          <cell r="J508">
            <v>8421.9478524240967</v>
          </cell>
          <cell r="K508">
            <v>8422.9932326295093</v>
          </cell>
          <cell r="L508">
            <v>8395.1692181212748</v>
          </cell>
          <cell r="M508">
            <v>8377.3405000976018</v>
          </cell>
          <cell r="N508">
            <v>8051.3989009894103</v>
          </cell>
          <cell r="O508">
            <v>7943.3580145717824</v>
          </cell>
          <cell r="P508">
            <v>7914.9838561618162</v>
          </cell>
          <cell r="Q508">
            <v>1131.00448993895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BZ508">
            <v>98608.88696545217</v>
          </cell>
        </row>
        <row r="509">
          <cell r="A509">
            <v>-99312.45565435497</v>
          </cell>
          <cell r="B509">
            <v>14218.227309770229</v>
          </cell>
          <cell r="C509">
            <v>12312.564831563575</v>
          </cell>
          <cell r="D509">
            <v>10417.017285379023</v>
          </cell>
          <cell r="E509">
            <v>9921.4289469877094</v>
          </cell>
          <cell r="F509">
            <v>9620.7656838312214</v>
          </cell>
          <cell r="G509">
            <v>8617.0593065122594</v>
          </cell>
          <cell r="H509">
            <v>8459.4946729133881</v>
          </cell>
          <cell r="I509">
            <v>8447.0604703783993</v>
          </cell>
          <cell r="J509">
            <v>8438.1145100432004</v>
          </cell>
          <cell r="K509">
            <v>8439.132535497989</v>
          </cell>
          <cell r="L509">
            <v>8411.3358757403785</v>
          </cell>
          <cell r="M509">
            <v>8393.4798029660815</v>
          </cell>
          <cell r="N509">
            <v>8067.565558608514</v>
          </cell>
          <cell r="O509">
            <v>7959.4973174402612</v>
          </cell>
          <cell r="P509">
            <v>7931.150513780919</v>
          </cell>
          <cell r="Q509">
            <v>1139.0741413731896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BZ509">
            <v>99312.45565435497</v>
          </cell>
        </row>
        <row r="510">
          <cell r="A510">
            <v>-99799.019779422801</v>
          </cell>
          <cell r="B510">
            <v>14303.695001586653</v>
          </cell>
          <cell r="C510">
            <v>12377.844680551827</v>
          </cell>
          <cell r="D510">
            <v>10313.682058568436</v>
          </cell>
          <cell r="E510">
            <v>9905.4883363982553</v>
          </cell>
          <cell r="F510">
            <v>9559.9121005294983</v>
          </cell>
          <cell r="G510">
            <v>8628.8449795250417</v>
          </cell>
          <cell r="H510">
            <v>8470.6560646911439</v>
          </cell>
          <cell r="I510">
            <v>8458.2218621561551</v>
          </cell>
          <cell r="J510">
            <v>8449.2948194341388</v>
          </cell>
          <cell r="K510">
            <v>8450.2939272757449</v>
          </cell>
          <cell r="L510">
            <v>8422.5161851313169</v>
          </cell>
          <cell r="M510">
            <v>8404.6411947438373</v>
          </cell>
          <cell r="N510">
            <v>8078.7458679994525</v>
          </cell>
          <cell r="O510">
            <v>7970.6587092180171</v>
          </cell>
          <cell r="P510">
            <v>7942.3308231718584</v>
          </cell>
          <cell r="Q510">
            <v>1144.6548372620675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BZ510">
            <v>99799.019779422801</v>
          </cell>
        </row>
        <row r="511">
          <cell r="A511">
            <v>-94446.361280542973</v>
          </cell>
          <cell r="B511">
            <v>14164.059023479278</v>
          </cell>
          <cell r="C511">
            <v>12197.226757656839</v>
          </cell>
          <cell r="D511">
            <v>10221.775727204973</v>
          </cell>
          <cell r="E511">
            <v>9863.6719404089654</v>
          </cell>
          <cell r="F511">
            <v>9427.152360118549</v>
          </cell>
          <cell r="G511">
            <v>8499.1916007271357</v>
          </cell>
          <cell r="H511">
            <v>8347.8703608536398</v>
          </cell>
          <cell r="I511">
            <v>8335.436158318651</v>
          </cell>
          <cell r="J511">
            <v>8326.3010042341994</v>
          </cell>
          <cell r="K511">
            <v>8327.5082234382407</v>
          </cell>
          <cell r="L511">
            <v>8299.5223699313756</v>
          </cell>
          <cell r="M511">
            <v>8281.8554909063332</v>
          </cell>
          <cell r="N511">
            <v>7955.7520527995111</v>
          </cell>
          <cell r="O511">
            <v>7847.873005380513</v>
          </cell>
          <cell r="P511">
            <v>7819.337007971917</v>
          </cell>
          <cell r="Q511">
            <v>1083.2619853433157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BZ511">
            <v>94446.361280542973</v>
          </cell>
        </row>
        <row r="512">
          <cell r="A512">
            <v>-103719.77030427183</v>
          </cell>
          <cell r="B512">
            <v>14354.12828288327</v>
          </cell>
          <cell r="C512">
            <v>12473.769860831962</v>
          </cell>
          <cell r="D512">
            <v>10412.897252164988</v>
          </cell>
          <cell r="E512">
            <v>9997.9286535758947</v>
          </cell>
          <cell r="F512">
            <v>9659.8617591024122</v>
          </cell>
          <cell r="G512">
            <v>8723.8143397180611</v>
          </cell>
          <cell r="H512">
            <v>8560.5949451307606</v>
          </cell>
          <cell r="I512">
            <v>8548.1607425957718</v>
          </cell>
          <cell r="J512">
            <v>8539.386138654163</v>
          </cell>
          <cell r="K512">
            <v>8540.2328077153616</v>
          </cell>
          <cell r="L512">
            <v>8512.607504351341</v>
          </cell>
          <cell r="M512">
            <v>8494.580075183454</v>
          </cell>
          <cell r="N512">
            <v>8168.8371872194757</v>
          </cell>
          <cell r="O512">
            <v>8060.5975896576347</v>
          </cell>
          <cell r="P512">
            <v>8032.4221423918816</v>
          </cell>
          <cell r="Q512">
            <v>1189.6242774818761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BZ512">
            <v>103719.77030427183</v>
          </cell>
        </row>
        <row r="513">
          <cell r="A513">
            <v>-92710.951879029613</v>
          </cell>
          <cell r="B513">
            <v>14117.567837841603</v>
          </cell>
          <cell r="C513">
            <v>12103.072347274274</v>
          </cell>
          <cell r="D513">
            <v>10106.833062525495</v>
          </cell>
          <cell r="E513">
            <v>9683.1208290830509</v>
          </cell>
          <cell r="F513">
            <v>9353.4583043512121</v>
          </cell>
          <cell r="G513">
            <v>8457.1560977054232</v>
          </cell>
          <cell r="H513">
            <v>8308.0614575104446</v>
          </cell>
          <cell r="I513">
            <v>8295.6272549754558</v>
          </cell>
          <cell r="J513">
            <v>8286.4246281734722</v>
          </cell>
          <cell r="K513">
            <v>8287.6993200950456</v>
          </cell>
          <cell r="L513">
            <v>8259.6459938706503</v>
          </cell>
          <cell r="M513">
            <v>8242.046587563138</v>
          </cell>
          <cell r="N513">
            <v>7915.8756767387858</v>
          </cell>
          <cell r="O513">
            <v>7808.0641020373178</v>
          </cell>
          <cell r="P513">
            <v>7779.4606319111917</v>
          </cell>
          <cell r="Q513">
            <v>1063.3575336717179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BZ513">
            <v>92710.951879029613</v>
          </cell>
        </row>
        <row r="514">
          <cell r="A514">
            <v>-91210.007360852323</v>
          </cell>
          <cell r="B514">
            <v>14122.520929974115</v>
          </cell>
          <cell r="C514">
            <v>12083.297996879457</v>
          </cell>
          <cell r="D514">
            <v>9997.1677406312992</v>
          </cell>
          <cell r="E514">
            <v>9564.2963250524481</v>
          </cell>
          <cell r="F514">
            <v>9277.9452139607056</v>
          </cell>
          <cell r="G514">
            <v>8420.7998593594475</v>
          </cell>
          <cell r="H514">
            <v>8273.6309910190721</v>
          </cell>
          <cell r="I514">
            <v>8261.1967884840833</v>
          </cell>
          <cell r="J514">
            <v>8251.9358049592338</v>
          </cell>
          <cell r="K514">
            <v>8253.2688536036731</v>
          </cell>
          <cell r="L514">
            <v>8225.15717065641</v>
          </cell>
          <cell r="M514">
            <v>8207.6161210717655</v>
          </cell>
          <cell r="N514">
            <v>7881.3868535245465</v>
          </cell>
          <cell r="O514">
            <v>7773.6336355459453</v>
          </cell>
          <cell r="P514">
            <v>7744.9718086969524</v>
          </cell>
          <cell r="Q514">
            <v>1046.1423004260316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BZ514">
            <v>91210.007360852323</v>
          </cell>
        </row>
        <row r="515">
          <cell r="A515">
            <v>-97426.59836832741</v>
          </cell>
          <cell r="B515">
            <v>14199.786543697763</v>
          </cell>
          <cell r="C515">
            <v>12316.89500729435</v>
          </cell>
          <cell r="D515">
            <v>10246.792737588457</v>
          </cell>
          <cell r="E515">
            <v>9680.9316023354986</v>
          </cell>
          <cell r="F515">
            <v>9411.6087879628794</v>
          </cell>
          <cell r="G515">
            <v>8571.3796187243515</v>
          </cell>
          <cell r="H515">
            <v>8416.2346154577444</v>
          </cell>
          <cell r="I515">
            <v>8403.8004129227556</v>
          </cell>
          <cell r="J515">
            <v>8394.7811304562765</v>
          </cell>
          <cell r="K515">
            <v>8395.8724780423454</v>
          </cell>
          <cell r="L515">
            <v>8368.0024961534546</v>
          </cell>
          <cell r="M515">
            <v>8350.2197455104379</v>
          </cell>
          <cell r="N515">
            <v>8024.2321790215892</v>
          </cell>
          <cell r="O515">
            <v>7916.2372599846176</v>
          </cell>
          <cell r="P515">
            <v>7887.8171341939951</v>
          </cell>
          <cell r="Q515">
            <v>1117.444112645368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BZ515">
            <v>97426.59836832741</v>
          </cell>
        </row>
        <row r="516">
          <cell r="A516">
            <v>-89090.132993194333</v>
          </cell>
          <cell r="B516">
            <v>14092.344950794472</v>
          </cell>
          <cell r="C516">
            <v>12060.257967567281</v>
          </cell>
          <cell r="D516">
            <v>9945.5920298337205</v>
          </cell>
          <cell r="E516">
            <v>9669.3039233754189</v>
          </cell>
          <cell r="F516">
            <v>9333.3958676264974</v>
          </cell>
          <cell r="G516">
            <v>8369.4517536561871</v>
          </cell>
          <cell r="H516">
            <v>8225.0027689244926</v>
          </cell>
          <cell r="I516">
            <v>8212.5685663895019</v>
          </cell>
          <cell r="J516">
            <v>8203.2251621492396</v>
          </cell>
          <cell r="K516">
            <v>8204.6406315090935</v>
          </cell>
          <cell r="L516">
            <v>8176.4465278464168</v>
          </cell>
          <cell r="M516">
            <v>8158.9878989771851</v>
          </cell>
          <cell r="N516">
            <v>7832.6762107145514</v>
          </cell>
          <cell r="O516">
            <v>7725.0054134513648</v>
          </cell>
          <cell r="P516">
            <v>7696.2611658869573</v>
          </cell>
          <cell r="Q516">
            <v>1021.8281893787416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BZ516">
            <v>89090.132993194333</v>
          </cell>
        </row>
        <row r="517">
          <cell r="A517">
            <v>-98051.329235300116</v>
          </cell>
          <cell r="B517">
            <v>14295.365857388439</v>
          </cell>
          <cell r="C517">
            <v>12304.400356221187</v>
          </cell>
          <cell r="D517">
            <v>10266.686958840439</v>
          </cell>
          <cell r="E517">
            <v>9848.7489472327616</v>
          </cell>
          <cell r="F517">
            <v>9540.8765233710492</v>
          </cell>
          <cell r="G517">
            <v>8586.5119997195725</v>
          </cell>
          <cell r="H517">
            <v>8430.565441761406</v>
          </cell>
          <cell r="I517">
            <v>8418.1312392264153</v>
          </cell>
          <cell r="J517">
            <v>8409.1362462960442</v>
          </cell>
          <cell r="K517">
            <v>8410.2033043460069</v>
          </cell>
          <cell r="L517">
            <v>8382.3576119932222</v>
          </cell>
          <cell r="M517">
            <v>8364.5505718140976</v>
          </cell>
          <cell r="N517">
            <v>8038.5872948613578</v>
          </cell>
          <cell r="O517">
            <v>7930.5680862882782</v>
          </cell>
          <cell r="P517">
            <v>7902.1722500337637</v>
          </cell>
          <cell r="Q517">
            <v>1124.6095257971981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BZ517">
            <v>98051.329235300116</v>
          </cell>
        </row>
        <row r="518">
          <cell r="A518">
            <v>-101907.46793067432</v>
          </cell>
          <cell r="B518">
            <v>14340.384740031677</v>
          </cell>
          <cell r="C518">
            <v>12445.304269279881</v>
          </cell>
          <cell r="D518">
            <v>10461.967916890682</v>
          </cell>
          <cell r="E518">
            <v>9984.5491599840752</v>
          </cell>
          <cell r="F518">
            <v>9571.0302079059693</v>
          </cell>
          <cell r="G518">
            <v>8679.9163166722137</v>
          </cell>
          <cell r="H518">
            <v>8519.022178522333</v>
          </cell>
          <cell r="I518">
            <v>8506.5879759873442</v>
          </cell>
          <cell r="J518">
            <v>8497.7429097294498</v>
          </cell>
          <cell r="K518">
            <v>8498.6600411069339</v>
          </cell>
          <cell r="L518">
            <v>8470.964275426626</v>
          </cell>
          <cell r="M518">
            <v>8453.0073085750264</v>
          </cell>
          <cell r="N518">
            <v>8127.1939582947616</v>
          </cell>
          <cell r="O518">
            <v>8019.0248230492061</v>
          </cell>
          <cell r="P518">
            <v>7990.7789134671675</v>
          </cell>
          <cell r="Q518">
            <v>1168.8378941776621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BZ518">
            <v>101907.46793067432</v>
          </cell>
        </row>
        <row r="519">
          <cell r="A519">
            <v>-98847.268966169679</v>
          </cell>
          <cell r="B519">
            <v>14378.377265908061</v>
          </cell>
          <cell r="C519">
            <v>12327.4689133841</v>
          </cell>
          <cell r="D519">
            <v>10234.863227801476</v>
          </cell>
          <cell r="E519">
            <v>9938.0998040690556</v>
          </cell>
          <cell r="F519">
            <v>9604.3158497601653</v>
          </cell>
          <cell r="G519">
            <v>8605.7914429062293</v>
          </cell>
          <cell r="H519">
            <v>8448.8236624357687</v>
          </cell>
          <cell r="I519">
            <v>8436.3894599007781</v>
          </cell>
          <cell r="J519">
            <v>8427.4254131071448</v>
          </cell>
          <cell r="K519">
            <v>8428.4615250203697</v>
          </cell>
          <cell r="L519">
            <v>8400.646778804321</v>
          </cell>
          <cell r="M519">
            <v>8382.8087924884603</v>
          </cell>
          <cell r="N519">
            <v>8056.8764616724566</v>
          </cell>
          <cell r="O519">
            <v>7948.826306962641</v>
          </cell>
          <cell r="P519">
            <v>7920.4614168448625</v>
          </cell>
          <cell r="Q519">
            <v>1133.7386361343797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BZ519">
            <v>98847.268966169679</v>
          </cell>
        </row>
        <row r="520">
          <cell r="A520">
            <v>-94847.472607934615</v>
          </cell>
          <cell r="B520">
            <v>14138.349989643646</v>
          </cell>
          <cell r="C520">
            <v>12243.355952318288</v>
          </cell>
          <cell r="D520">
            <v>10275.913080000057</v>
          </cell>
          <cell r="E520">
            <v>9685.4551279253646</v>
          </cell>
          <cell r="F520">
            <v>9381.3351002050658</v>
          </cell>
          <cell r="G520">
            <v>8508.9074155659346</v>
          </cell>
          <cell r="H520">
            <v>8357.0715338149421</v>
          </cell>
          <cell r="I520">
            <v>8344.6373312799533</v>
          </cell>
          <cell r="J520">
            <v>8335.5177724039095</v>
          </cell>
          <cell r="K520">
            <v>8336.709396399543</v>
          </cell>
          <cell r="L520">
            <v>8308.7391381010875</v>
          </cell>
          <cell r="M520">
            <v>8291.0566638676355</v>
          </cell>
          <cell r="N520">
            <v>7964.9688209692231</v>
          </cell>
          <cell r="O520">
            <v>7857.0741783418152</v>
          </cell>
          <cell r="P520">
            <v>7828.553776141629</v>
          </cell>
          <cell r="Q520">
            <v>1087.8625718239668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BZ520">
            <v>94847.472607934615</v>
          </cell>
        </row>
        <row r="521">
          <cell r="A521">
            <v>-94433.047507746625</v>
          </cell>
          <cell r="B521">
            <v>14174.525738339717</v>
          </cell>
          <cell r="C521">
            <v>12207.326576851799</v>
          </cell>
          <cell r="D521">
            <v>10148.583133237278</v>
          </cell>
          <cell r="E521">
            <v>9732.8093881244949</v>
          </cell>
          <cell r="F521">
            <v>9535.1790303973103</v>
          </cell>
          <cell r="G521">
            <v>8498.8691113271561</v>
          </cell>
          <cell r="H521">
            <v>8347.56495355671</v>
          </cell>
          <cell r="I521">
            <v>8335.1307510217212</v>
          </cell>
          <cell r="J521">
            <v>8325.9950792977834</v>
          </cell>
          <cell r="K521">
            <v>8327.2028161413109</v>
          </cell>
          <cell r="L521">
            <v>8299.2164449949596</v>
          </cell>
          <cell r="M521">
            <v>8281.5500836094034</v>
          </cell>
          <cell r="N521">
            <v>7955.4461278630952</v>
          </cell>
          <cell r="O521">
            <v>7847.5675980835831</v>
          </cell>
          <cell r="P521">
            <v>7819.0310830355011</v>
          </cell>
          <cell r="Q521">
            <v>1083.1092816948506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BZ521">
            <v>94433.047507746625</v>
          </cell>
        </row>
        <row r="522">
          <cell r="A522">
            <v>-98278.984734555226</v>
          </cell>
          <cell r="B522">
            <v>14174.671384115069</v>
          </cell>
          <cell r="C522">
            <v>12306.967666067538</v>
          </cell>
          <cell r="D522">
            <v>10209.32667980593</v>
          </cell>
          <cell r="E522">
            <v>9845.5107896931495</v>
          </cell>
          <cell r="F522">
            <v>9525.4689908911096</v>
          </cell>
          <cell r="G522">
            <v>8592.0263258598497</v>
          </cell>
          <cell r="H522">
            <v>8435.7876767899179</v>
          </cell>
          <cell r="I522">
            <v>8423.3534742549291</v>
          </cell>
          <cell r="J522">
            <v>8414.3673325703694</v>
          </cell>
          <cell r="K522">
            <v>8415.4255393745188</v>
          </cell>
          <cell r="L522">
            <v>8387.5886982675456</v>
          </cell>
          <cell r="M522">
            <v>8369.7728068426113</v>
          </cell>
          <cell r="N522">
            <v>8043.8183811356812</v>
          </cell>
          <cell r="O522">
            <v>7935.7903213167911</v>
          </cell>
          <cell r="P522">
            <v>7907.4033363080871</v>
          </cell>
          <cell r="Q522">
            <v>1127.2206433114545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BZ522">
            <v>98278.984734555226</v>
          </cell>
        </row>
        <row r="523">
          <cell r="A523">
            <v>-88573.456165917902</v>
          </cell>
          <cell r="B523">
            <v>14150.148776882503</v>
          </cell>
          <cell r="C523">
            <v>11982.616263193127</v>
          </cell>
          <cell r="D523">
            <v>9786.8332804239126</v>
          </cell>
          <cell r="E523">
            <v>9593.1413409907291</v>
          </cell>
          <cell r="F523">
            <v>9243.3128194077326</v>
          </cell>
          <cell r="G523">
            <v>8356.9366835434594</v>
          </cell>
          <cell r="H523">
            <v>8213.1506158482334</v>
          </cell>
          <cell r="I523">
            <v>8200.7164133132428</v>
          </cell>
          <cell r="J523">
            <v>8191.3529206779349</v>
          </cell>
          <cell r="K523">
            <v>8192.7884784328344</v>
          </cell>
          <cell r="L523">
            <v>8164.574286375112</v>
          </cell>
          <cell r="M523">
            <v>8147.135745900925</v>
          </cell>
          <cell r="N523">
            <v>7820.8039692432476</v>
          </cell>
          <cell r="O523">
            <v>7713.1532603751057</v>
          </cell>
          <cell r="P523">
            <v>7684.3889244156535</v>
          </cell>
          <cell r="Q523">
            <v>1015.9021128406119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BZ523">
            <v>88573.456165917902</v>
          </cell>
        </row>
        <row r="524">
          <cell r="A524">
            <v>-88333.881319497654</v>
          </cell>
          <cell r="B524">
            <v>13998.662481627263</v>
          </cell>
          <cell r="C524">
            <v>11987.165468174226</v>
          </cell>
          <cell r="D524">
            <v>9900.7998033023414</v>
          </cell>
          <cell r="E524">
            <v>9747.5737309654978</v>
          </cell>
          <cell r="F524">
            <v>9321.2454643853271</v>
          </cell>
          <cell r="G524">
            <v>8351.1336441155054</v>
          </cell>
          <cell r="H524">
            <v>8207.6549605312302</v>
          </cell>
          <cell r="I524">
            <v>8195.2207579962396</v>
          </cell>
          <cell r="J524">
            <v>8185.8479506909025</v>
          </cell>
          <cell r="K524">
            <v>8187.2928231158303</v>
          </cell>
          <cell r="L524">
            <v>8159.0693163880806</v>
          </cell>
          <cell r="M524">
            <v>8141.6400905839218</v>
          </cell>
          <cell r="N524">
            <v>7815.2989992562152</v>
          </cell>
          <cell r="O524">
            <v>7707.6576050581025</v>
          </cell>
          <cell r="P524">
            <v>7678.8839544286211</v>
          </cell>
          <cell r="Q524">
            <v>1013.1542851821102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BZ524">
            <v>88333.881319497654</v>
          </cell>
        </row>
        <row r="525">
          <cell r="A525">
            <v>-100525.44535915622</v>
          </cell>
          <cell r="B525">
            <v>14350.327963173244</v>
          </cell>
          <cell r="C525">
            <v>12423.139849165276</v>
          </cell>
          <cell r="D525">
            <v>10313.732210234371</v>
          </cell>
          <cell r="E525">
            <v>9773.728374649032</v>
          </cell>
          <cell r="F525">
            <v>9593.7007873495422</v>
          </cell>
          <cell r="G525">
            <v>8646.4406342594848</v>
          </cell>
          <cell r="H525">
            <v>8487.3196863497651</v>
          </cell>
          <cell r="I525">
            <v>8474.8854838147763</v>
          </cell>
          <cell r="J525">
            <v>8465.986684519301</v>
          </cell>
          <cell r="K525">
            <v>8466.9575489343661</v>
          </cell>
          <cell r="L525">
            <v>8439.2080502164772</v>
          </cell>
          <cell r="M525">
            <v>8421.3048164024585</v>
          </cell>
          <cell r="N525">
            <v>8095.4377330846128</v>
          </cell>
          <cell r="O525">
            <v>7987.3223308766374</v>
          </cell>
          <cell r="P525">
            <v>7959.0226882570187</v>
          </cell>
          <cell r="Q525">
            <v>1152.9866480913779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BZ525">
            <v>100525.44535915622</v>
          </cell>
        </row>
        <row r="526">
          <cell r="A526">
            <v>-101839.86712370992</v>
          </cell>
          <cell r="B526">
            <v>14280.304600212277</v>
          </cell>
          <cell r="C526">
            <v>12438.622463011738</v>
          </cell>
          <cell r="D526">
            <v>10383.025796034955</v>
          </cell>
          <cell r="E526">
            <v>9854.5267392487549</v>
          </cell>
          <cell r="F526">
            <v>9656.7432127830471</v>
          </cell>
          <cell r="G526">
            <v>8678.2788737017272</v>
          </cell>
          <cell r="H526">
            <v>8517.4714700912155</v>
          </cell>
          <cell r="I526">
            <v>8505.0372675562267</v>
          </cell>
          <cell r="J526">
            <v>8496.1895729789558</v>
          </cell>
          <cell r="K526">
            <v>8497.1093326758164</v>
          </cell>
          <cell r="L526">
            <v>8469.4109386761338</v>
          </cell>
          <cell r="M526">
            <v>8451.4566001439089</v>
          </cell>
          <cell r="N526">
            <v>8125.6406215442694</v>
          </cell>
          <cell r="O526">
            <v>8017.4741146180877</v>
          </cell>
          <cell r="P526">
            <v>7989.2255767166753</v>
          </cell>
          <cell r="Q526">
            <v>1168.0625399621031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BZ526">
            <v>101839.86712370992</v>
          </cell>
        </row>
        <row r="527">
          <cell r="A527">
            <v>-99080.836942168346</v>
          </cell>
          <cell r="B527">
            <v>14247.856414201464</v>
          </cell>
          <cell r="C527">
            <v>12379.01750612479</v>
          </cell>
          <cell r="D527">
            <v>10316.132887688822</v>
          </cell>
          <cell r="E527">
            <v>9877.0385399638744</v>
          </cell>
          <cell r="F527">
            <v>9567.069842564295</v>
          </cell>
          <cell r="G527">
            <v>8611.4489824771845</v>
          </cell>
          <cell r="H527">
            <v>8454.1815249507963</v>
          </cell>
          <cell r="I527">
            <v>8441.7473224158075</v>
          </cell>
          <cell r="J527">
            <v>8432.7923567450798</v>
          </cell>
          <cell r="K527">
            <v>8433.8193875353973</v>
          </cell>
          <cell r="L527">
            <v>8406.0137224422579</v>
          </cell>
          <cell r="M527">
            <v>8388.1666550034897</v>
          </cell>
          <cell r="N527">
            <v>8062.2434053103925</v>
          </cell>
          <cell r="O527">
            <v>7954.1841694776704</v>
          </cell>
          <cell r="P527">
            <v>7925.8283604827984</v>
          </cell>
          <cell r="Q527">
            <v>1136.417567391894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BZ527">
            <v>99080.836942168346</v>
          </cell>
        </row>
        <row r="528">
          <cell r="A528">
            <v>-91681.305101393387</v>
          </cell>
          <cell r="B528">
            <v>14189.243742539751</v>
          </cell>
          <cell r="C528">
            <v>12017.850384248761</v>
          </cell>
          <cell r="D528">
            <v>9994.5607420469823</v>
          </cell>
          <cell r="E528">
            <v>9674.4087990117314</v>
          </cell>
          <cell r="F528">
            <v>9338.0423719068422</v>
          </cell>
          <cell r="G528">
            <v>8432.2157463422918</v>
          </cell>
          <cell r="H528">
            <v>8284.4421841488929</v>
          </cell>
          <cell r="I528">
            <v>8272.0079816139023</v>
          </cell>
          <cell r="J528">
            <v>8262.7653221452056</v>
          </cell>
          <cell r="K528">
            <v>8264.0800467334921</v>
          </cell>
          <cell r="L528">
            <v>8235.9866878423836</v>
          </cell>
          <cell r="M528">
            <v>8218.4273142015845</v>
          </cell>
          <cell r="N528">
            <v>7892.2163707105183</v>
          </cell>
          <cell r="O528">
            <v>7784.4448286757652</v>
          </cell>
          <cell r="P528">
            <v>7755.8013258829242</v>
          </cell>
          <cell r="Q528">
            <v>1051.5478969909416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BZ528">
            <v>91681.305101393387</v>
          </cell>
        </row>
        <row r="529">
          <cell r="A529">
            <v>-92435.221055771792</v>
          </cell>
          <cell r="B529">
            <v>14191.011390134103</v>
          </cell>
          <cell r="C529">
            <v>12172.031982890721</v>
          </cell>
          <cell r="D529">
            <v>10211.609890022772</v>
          </cell>
          <cell r="E529">
            <v>9643.175312146348</v>
          </cell>
          <cell r="F529">
            <v>9425.6952905041908</v>
          </cell>
          <cell r="G529">
            <v>8450.4772795290737</v>
          </cell>
          <cell r="H529">
            <v>8301.7364130095702</v>
          </cell>
          <cell r="I529">
            <v>8289.3022104745796</v>
          </cell>
          <cell r="J529">
            <v>8280.0888632581882</v>
          </cell>
          <cell r="K529">
            <v>8281.3742755941694</v>
          </cell>
          <cell r="L529">
            <v>8253.3102289553663</v>
          </cell>
          <cell r="M529">
            <v>8235.7215430622618</v>
          </cell>
          <cell r="N529">
            <v>7909.5399118235018</v>
          </cell>
          <cell r="O529">
            <v>7801.7390575364425</v>
          </cell>
          <cell r="P529">
            <v>7773.1248669959077</v>
          </cell>
          <cell r="Q529">
            <v>1060.19501142128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BZ529">
            <v>92435.221055771792</v>
          </cell>
        </row>
        <row r="530">
          <cell r="A530">
            <v>-92729.83908134971</v>
          </cell>
          <cell r="B530">
            <v>14132.212528346734</v>
          </cell>
          <cell r="C530">
            <v>12149.71781443024</v>
          </cell>
          <cell r="D530">
            <v>10125.037832736567</v>
          </cell>
          <cell r="E530">
            <v>9714.4337747630016</v>
          </cell>
          <cell r="F530">
            <v>9423.2318825596631</v>
          </cell>
          <cell r="G530">
            <v>8457.6135880529491</v>
          </cell>
          <cell r="H530">
            <v>8308.4947148219071</v>
          </cell>
          <cell r="I530">
            <v>8296.0605122869165</v>
          </cell>
          <cell r="J530">
            <v>8286.8586198193607</v>
          </cell>
          <cell r="K530">
            <v>8288.1325774065062</v>
          </cell>
          <cell r="L530">
            <v>8260.0799855165369</v>
          </cell>
          <cell r="M530">
            <v>8242.4798448745987</v>
          </cell>
          <cell r="N530">
            <v>7916.3096683846725</v>
          </cell>
          <cell r="O530">
            <v>7808.4973593487794</v>
          </cell>
          <cell r="P530">
            <v>7779.8946235570784</v>
          </cell>
          <cell r="Q530">
            <v>1063.5741623274484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BZ530">
            <v>92729.83908134971</v>
          </cell>
        </row>
        <row r="531">
          <cell r="A531">
            <v>-99095.362035890736</v>
          </cell>
          <cell r="B531">
            <v>14233.87626293852</v>
          </cell>
          <cell r="C531">
            <v>12317.013340686428</v>
          </cell>
          <cell r="D531">
            <v>10369.421918622242</v>
          </cell>
          <cell r="E531">
            <v>9847.6737365262634</v>
          </cell>
          <cell r="F531">
            <v>9472.0283268406492</v>
          </cell>
          <cell r="G531">
            <v>8611.8008127833509</v>
          </cell>
          <cell r="H531">
            <v>8454.514718980714</v>
          </cell>
          <cell r="I531">
            <v>8442.0805164457233</v>
          </cell>
          <cell r="J531">
            <v>8433.1261155106404</v>
          </cell>
          <cell r="K531">
            <v>8434.1525815653149</v>
          </cell>
          <cell r="L531">
            <v>8406.3474812078184</v>
          </cell>
          <cell r="M531">
            <v>8388.4998490334056</v>
          </cell>
          <cell r="N531">
            <v>8062.5771640759531</v>
          </cell>
          <cell r="O531">
            <v>7954.5173635075862</v>
          </cell>
          <cell r="P531">
            <v>7926.162119248359</v>
          </cell>
          <cell r="Q531">
            <v>1136.5841644068523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BZ531">
            <v>99095.362035890736</v>
          </cell>
        </row>
        <row r="532">
          <cell r="A532">
            <v>-88245.524836958168</v>
          </cell>
          <cell r="B532">
            <v>14094.128925929159</v>
          </cell>
          <cell r="C532">
            <v>11959.774308536884</v>
          </cell>
          <cell r="D532">
            <v>9927.4562738063796</v>
          </cell>
          <cell r="E532">
            <v>9477.1186228997703</v>
          </cell>
          <cell r="F532">
            <v>9219.5779198533201</v>
          </cell>
          <cell r="G532">
            <v>8348.9934521898776</v>
          </cell>
          <cell r="H532">
            <v>8205.6281335069598</v>
          </cell>
          <cell r="I532">
            <v>8193.193930971971</v>
          </cell>
          <cell r="J532">
            <v>8183.8176883665919</v>
          </cell>
          <cell r="K532">
            <v>8185.2659960915607</v>
          </cell>
          <cell r="L532">
            <v>8157.0390540637691</v>
          </cell>
          <cell r="M532">
            <v>8139.6132635596523</v>
          </cell>
          <cell r="N532">
            <v>7813.2687369319046</v>
          </cell>
          <cell r="O532">
            <v>7705.630778033832</v>
          </cell>
          <cell r="P532">
            <v>7676.8536921043105</v>
          </cell>
          <cell r="Q532">
            <v>1012.1408716699752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BZ532">
            <v>88245.524836958168</v>
          </cell>
        </row>
        <row r="533">
          <cell r="A533">
            <v>-102321.91163824029</v>
          </cell>
          <cell r="B533">
            <v>14350.312829436865</v>
          </cell>
          <cell r="C533">
            <v>12405.135901686963</v>
          </cell>
          <cell r="D533">
            <v>10354.904022866091</v>
          </cell>
          <cell r="E533">
            <v>10022.827461075702</v>
          </cell>
          <cell r="F533">
            <v>9672.443505748297</v>
          </cell>
          <cell r="G533">
            <v>8689.9550716233662</v>
          </cell>
          <cell r="H533">
            <v>8528.5291856189306</v>
          </cell>
          <cell r="I533">
            <v>8516.0949830839418</v>
          </cell>
          <cell r="J533">
            <v>8507.2660303973971</v>
          </cell>
          <cell r="K533">
            <v>8508.1670482035315</v>
          </cell>
          <cell r="L533">
            <v>8480.4873960945733</v>
          </cell>
          <cell r="M533">
            <v>8462.5143156716222</v>
          </cell>
          <cell r="N533">
            <v>8136.7170789627089</v>
          </cell>
          <cell r="O533">
            <v>8028.5318301458028</v>
          </cell>
          <cell r="P533">
            <v>8000.3020341351148</v>
          </cell>
          <cell r="Q533">
            <v>1173.5913977259606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BZ533">
            <v>102321.91163824029</v>
          </cell>
        </row>
        <row r="534">
          <cell r="A534">
            <v>-95874.600306048334</v>
          </cell>
          <cell r="B534">
            <v>14207.856898513688</v>
          </cell>
          <cell r="C534">
            <v>12255.03903160431</v>
          </cell>
          <cell r="D534">
            <v>10160.37128166414</v>
          </cell>
          <cell r="E534">
            <v>9774.9214064044536</v>
          </cell>
          <cell r="F534">
            <v>9486.4238107271576</v>
          </cell>
          <cell r="G534">
            <v>8533.7867491802936</v>
          </cell>
          <cell r="H534">
            <v>8380.6330215075122</v>
          </cell>
          <cell r="I534">
            <v>8368.1988189725234</v>
          </cell>
          <cell r="J534">
            <v>8359.1191948213836</v>
          </cell>
          <cell r="K534">
            <v>8360.2708840921132</v>
          </cell>
          <cell r="L534">
            <v>8332.3405605185617</v>
          </cell>
          <cell r="M534">
            <v>8314.6181515602057</v>
          </cell>
          <cell r="N534">
            <v>7988.5702433866963</v>
          </cell>
          <cell r="O534">
            <v>7880.6356660343863</v>
          </cell>
          <cell r="P534">
            <v>7852.1551985591013</v>
          </cell>
          <cell r="Q534">
            <v>1099.6433156702519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BZ534">
            <v>95874.600306048334</v>
          </cell>
        </row>
        <row r="535">
          <cell r="A535">
            <v>-97583.27941611562</v>
          </cell>
          <cell r="B535">
            <v>14140.375620230123</v>
          </cell>
          <cell r="C535">
            <v>12272.69867421695</v>
          </cell>
          <cell r="D535">
            <v>10131.875940999687</v>
          </cell>
          <cell r="E535">
            <v>9890.288895534024</v>
          </cell>
          <cell r="F535">
            <v>9456.6960788903707</v>
          </cell>
          <cell r="G535">
            <v>8575.1747846673279</v>
          </cell>
          <cell r="H535">
            <v>8419.8287533491675</v>
          </cell>
          <cell r="I535">
            <v>8407.3945508141787</v>
          </cell>
          <cell r="J535">
            <v>8398.3813601068377</v>
          </cell>
          <cell r="K535">
            <v>8399.4666159337685</v>
          </cell>
          <cell r="L535">
            <v>8371.6027258040158</v>
          </cell>
          <cell r="M535">
            <v>8353.8138834018609</v>
          </cell>
          <cell r="N535">
            <v>8027.8324086721514</v>
          </cell>
          <cell r="O535">
            <v>7919.8313978760407</v>
          </cell>
          <cell r="P535">
            <v>7891.4173638445563</v>
          </cell>
          <cell r="Q535">
            <v>1119.2411815910796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BZ535">
            <v>97583.27941611562</v>
          </cell>
        </row>
        <row r="536">
          <cell r="A536">
            <v>-90942.525896617459</v>
          </cell>
          <cell r="B536">
            <v>14201.762397055758</v>
          </cell>
          <cell r="C536">
            <v>12023.807670830094</v>
          </cell>
          <cell r="D536">
            <v>9907.5617860313469</v>
          </cell>
          <cell r="E536">
            <v>9594.7053273768797</v>
          </cell>
          <cell r="F536">
            <v>9396.2599650211869</v>
          </cell>
          <cell r="G536">
            <v>8414.3208591372004</v>
          </cell>
          <cell r="H536">
            <v>8267.495180214697</v>
          </cell>
          <cell r="I536">
            <v>8255.0609776797064</v>
          </cell>
          <cell r="J536">
            <v>8245.7895944755273</v>
          </cell>
          <cell r="K536">
            <v>8247.133042799298</v>
          </cell>
          <cell r="L536">
            <v>8219.0109601727054</v>
          </cell>
          <cell r="M536">
            <v>8201.4803102673886</v>
          </cell>
          <cell r="N536">
            <v>7875.240643040841</v>
          </cell>
          <cell r="O536">
            <v>7767.4978247415693</v>
          </cell>
          <cell r="P536">
            <v>7738.8255982132468</v>
          </cell>
          <cell r="Q536">
            <v>1043.0743950238436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BZ536">
            <v>90942.525896617459</v>
          </cell>
        </row>
        <row r="537">
          <cell r="A537">
            <v>-101371.15905971786</v>
          </cell>
          <cell r="B537">
            <v>14385.099773159853</v>
          </cell>
          <cell r="C537">
            <v>12386.427348346411</v>
          </cell>
          <cell r="D537">
            <v>10358.91466118576</v>
          </cell>
          <cell r="E537">
            <v>9892.2016299898532</v>
          </cell>
          <cell r="F537">
            <v>9692.2392572025783</v>
          </cell>
          <cell r="G537">
            <v>8666.9257144857766</v>
          </cell>
          <cell r="H537">
            <v>8506.7196820696881</v>
          </cell>
          <cell r="I537">
            <v>8494.2854795346993</v>
          </cell>
          <cell r="J537">
            <v>8485.4195615879016</v>
          </cell>
          <cell r="K537">
            <v>8486.3575446542891</v>
          </cell>
          <cell r="L537">
            <v>8458.6409272850797</v>
          </cell>
          <cell r="M537">
            <v>8440.7048121223816</v>
          </cell>
          <cell r="N537">
            <v>8114.8706101532143</v>
          </cell>
          <cell r="O537">
            <v>8006.7223265965613</v>
          </cell>
          <cell r="P537">
            <v>7978.4555653256202</v>
          </cell>
          <cell r="Q537">
            <v>1162.6866459513399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BZ537">
            <v>101371.15905971786</v>
          </cell>
        </row>
        <row r="538">
          <cell r="A538">
            <v>-101929.00484300638</v>
          </cell>
          <cell r="B538">
            <v>14359.885288388166</v>
          </cell>
          <cell r="C538">
            <v>12411.662759300933</v>
          </cell>
          <cell r="D538">
            <v>10289.673966014409</v>
          </cell>
          <cell r="E538">
            <v>10030.898317220426</v>
          </cell>
          <cell r="F538">
            <v>9627.6903262348405</v>
          </cell>
          <cell r="G538">
            <v>8680.4379889315787</v>
          </cell>
          <cell r="H538">
            <v>8519.5162180617008</v>
          </cell>
          <cell r="I538">
            <v>8507.082015526712</v>
          </cell>
          <cell r="J538">
            <v>8498.2377866239676</v>
          </cell>
          <cell r="K538">
            <v>8499.1540806463017</v>
          </cell>
          <cell r="L538">
            <v>8471.4591523211457</v>
          </cell>
          <cell r="M538">
            <v>8453.5013481143942</v>
          </cell>
          <cell r="N538">
            <v>8127.6888351892812</v>
          </cell>
          <cell r="O538">
            <v>8019.5188625885739</v>
          </cell>
          <cell r="P538">
            <v>7991.2737903616862</v>
          </cell>
          <cell r="Q538">
            <v>1169.084913947346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BZ538">
            <v>101929.00484300638</v>
          </cell>
        </row>
        <row r="539">
          <cell r="A539">
            <v>-101891.48498588777</v>
          </cell>
          <cell r="B539">
            <v>14265.985590177464</v>
          </cell>
          <cell r="C539">
            <v>12356.345032749596</v>
          </cell>
          <cell r="D539">
            <v>10462.312187628011</v>
          </cell>
          <cell r="E539">
            <v>9917.6455432214352</v>
          </cell>
          <cell r="F539">
            <v>9790.3737260362668</v>
          </cell>
          <cell r="G539">
            <v>8679.529173947687</v>
          </cell>
          <cell r="H539">
            <v>8518.6555425552851</v>
          </cell>
          <cell r="I539">
            <v>8506.2213400202963</v>
          </cell>
          <cell r="J539">
            <v>8497.3756523455086</v>
          </cell>
          <cell r="K539">
            <v>8498.2934051398861</v>
          </cell>
          <cell r="L539">
            <v>8470.5970180426848</v>
          </cell>
          <cell r="M539">
            <v>8452.6406726079786</v>
          </cell>
          <cell r="N539">
            <v>8126.8267009108204</v>
          </cell>
          <cell r="O539">
            <v>8018.6581870821583</v>
          </cell>
          <cell r="P539">
            <v>7990.4116560832263</v>
          </cell>
          <cell r="Q539">
            <v>1168.6545761941384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BZ539">
            <v>101891.48498588777</v>
          </cell>
        </row>
        <row r="540">
          <cell r="A540">
            <v>-96328.304409453791</v>
          </cell>
          <cell r="B540">
            <v>14191.861391113285</v>
          </cell>
          <cell r="C540">
            <v>12234.842409173089</v>
          </cell>
          <cell r="D540">
            <v>10141.972925756494</v>
          </cell>
          <cell r="E540">
            <v>9726.4342947455552</v>
          </cell>
          <cell r="F540">
            <v>9613.8069054737025</v>
          </cell>
          <cell r="G540">
            <v>8544.7764788619643</v>
          </cell>
          <cell r="H540">
            <v>8391.0406306763507</v>
          </cell>
          <cell r="I540">
            <v>8378.6064281413619</v>
          </cell>
          <cell r="J540">
            <v>8369.5444440057618</v>
          </cell>
          <cell r="K540">
            <v>8370.6784932609517</v>
          </cell>
          <cell r="L540">
            <v>8342.7658097029398</v>
          </cell>
          <cell r="M540">
            <v>8325.0257607290441</v>
          </cell>
          <cell r="N540">
            <v>7998.9954925710745</v>
          </cell>
          <cell r="O540">
            <v>7891.0432752032248</v>
          </cell>
          <cell r="P540">
            <v>7862.5804477434804</v>
          </cell>
          <cell r="Q540">
            <v>1104.8471202546712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BZ540">
            <v>96328.304409453791</v>
          </cell>
        </row>
        <row r="541">
          <cell r="A541">
            <v>-100837.98770810383</v>
          </cell>
          <cell r="B541">
            <v>14278.551049999034</v>
          </cell>
          <cell r="C541">
            <v>12357.897891540593</v>
          </cell>
          <cell r="D541">
            <v>10262.103685670803</v>
          </cell>
          <cell r="E541">
            <v>9891.0149536250428</v>
          </cell>
          <cell r="F541">
            <v>9527.6623533756811</v>
          </cell>
          <cell r="G541">
            <v>8654.0111100458562</v>
          </cell>
          <cell r="H541">
            <v>8494.4891578007446</v>
          </cell>
          <cell r="I541">
            <v>8482.054955265754</v>
          </cell>
          <cell r="J541">
            <v>8473.1683076168065</v>
          </cell>
          <cell r="K541">
            <v>8474.1270203853455</v>
          </cell>
          <cell r="L541">
            <v>8446.3896733139845</v>
          </cell>
          <cell r="M541">
            <v>8428.4742878534362</v>
          </cell>
          <cell r="N541">
            <v>8102.6193561821192</v>
          </cell>
          <cell r="O541">
            <v>7994.4918023276168</v>
          </cell>
          <cell r="P541">
            <v>7966.2043113545251</v>
          </cell>
          <cell r="Q541">
            <v>1156.5713838168674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BZ541">
            <v>100837.98770810383</v>
          </cell>
        </row>
        <row r="542">
          <cell r="A542">
            <v>-101521.98196395392</v>
          </cell>
          <cell r="B542">
            <v>14359.682085751701</v>
          </cell>
          <cell r="C542">
            <v>12400.312126681974</v>
          </cell>
          <cell r="D542">
            <v>10360.206539669951</v>
          </cell>
          <cell r="E542">
            <v>9900.7876333908061</v>
          </cell>
          <cell r="F542">
            <v>9706.4928790198192</v>
          </cell>
          <cell r="G542">
            <v>8670.5789830696795</v>
          </cell>
          <cell r="H542">
            <v>8510.1794388345406</v>
          </cell>
          <cell r="I542">
            <v>8497.7452362995518</v>
          </cell>
          <cell r="J542">
            <v>8488.8851823472705</v>
          </cell>
          <cell r="K542">
            <v>8489.8173014191416</v>
          </cell>
          <cell r="L542">
            <v>8462.1065480444486</v>
          </cell>
          <cell r="M542">
            <v>8444.1645688872341</v>
          </cell>
          <cell r="N542">
            <v>8118.3362309125832</v>
          </cell>
          <cell r="O542">
            <v>8010.1820833614129</v>
          </cell>
          <cell r="P542">
            <v>7981.9211860849891</v>
          </cell>
          <cell r="Q542">
            <v>1164.4165243337657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BZ542">
            <v>101521.98196395392</v>
          </cell>
        </row>
        <row r="543">
          <cell r="A543">
            <v>-97354.370773385454</v>
          </cell>
          <cell r="B543">
            <v>14227.758401712399</v>
          </cell>
          <cell r="C543">
            <v>12224.858539156325</v>
          </cell>
          <cell r="D543">
            <v>10252.056750265292</v>
          </cell>
          <cell r="E543">
            <v>9864.3223038945598</v>
          </cell>
          <cell r="F543">
            <v>9429.5348833531225</v>
          </cell>
          <cell r="G543">
            <v>8569.630104585045</v>
          </cell>
          <cell r="H543">
            <v>8414.5777722118528</v>
          </cell>
          <cell r="I543">
            <v>8402.1435696768622</v>
          </cell>
          <cell r="J543">
            <v>8393.1214790014928</v>
          </cell>
          <cell r="K543">
            <v>8394.2156347964537</v>
          </cell>
          <cell r="L543">
            <v>8366.3428446986709</v>
          </cell>
          <cell r="M543">
            <v>8348.5629022645444</v>
          </cell>
          <cell r="N543">
            <v>8022.5725275668055</v>
          </cell>
          <cell r="O543">
            <v>7914.580416738725</v>
          </cell>
          <cell r="P543">
            <v>7886.1574827392114</v>
          </cell>
          <cell r="Q543">
            <v>1116.6156910224217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BZ543">
            <v>97354.370773385454</v>
          </cell>
        </row>
        <row r="544">
          <cell r="A544">
            <v>-87038.665681732193</v>
          </cell>
          <cell r="B544">
            <v>13994.193728454076</v>
          </cell>
          <cell r="C544">
            <v>11865.755276636901</v>
          </cell>
          <cell r="D544">
            <v>9931.3164441634763</v>
          </cell>
          <cell r="E544">
            <v>9595.5463589567353</v>
          </cell>
          <cell r="F544">
            <v>9188.7625145985385</v>
          </cell>
          <cell r="G544">
            <v>8319.7606200857972</v>
          </cell>
          <cell r="H544">
            <v>8177.9437499733995</v>
          </cell>
          <cell r="I544">
            <v>8165.5095474384107</v>
          </cell>
          <cell r="J544">
            <v>8156.0863821490766</v>
          </cell>
          <cell r="K544">
            <v>8157.5816125580004</v>
          </cell>
          <cell r="L544">
            <v>8129.3077478462546</v>
          </cell>
          <cell r="M544">
            <v>8111.9288800260929</v>
          </cell>
          <cell r="N544">
            <v>7785.5374307143902</v>
          </cell>
          <cell r="O544">
            <v>7677.9463945002726</v>
          </cell>
          <cell r="P544">
            <v>7649.1223858867961</v>
          </cell>
          <cell r="Q544">
            <v>998.29867990319542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BZ544">
            <v>87038.665681732193</v>
          </cell>
        </row>
        <row r="545">
          <cell r="A545">
            <v>-88069.906429746145</v>
          </cell>
          <cell r="B545">
            <v>14091.821240467598</v>
          </cell>
          <cell r="C545">
            <v>11896.990460243886</v>
          </cell>
          <cell r="D545">
            <v>10039.833263961022</v>
          </cell>
          <cell r="E545">
            <v>9569.40524630049</v>
          </cell>
          <cell r="F545">
            <v>9245.3956667546227</v>
          </cell>
          <cell r="G545">
            <v>8344.73958098197</v>
          </cell>
          <cell r="H545">
            <v>8201.599587740242</v>
          </cell>
          <cell r="I545">
            <v>8189.1653852052523</v>
          </cell>
          <cell r="J545">
            <v>8179.7823145562015</v>
          </cell>
          <cell r="K545">
            <v>8181.2374503248429</v>
          </cell>
          <cell r="L545">
            <v>8153.0036802533787</v>
          </cell>
          <cell r="M545">
            <v>8135.5847177929345</v>
          </cell>
          <cell r="N545">
            <v>7809.2333631215142</v>
          </cell>
          <cell r="O545">
            <v>7701.6022322671142</v>
          </cell>
          <cell r="P545">
            <v>7672.8183182939201</v>
          </cell>
          <cell r="Q545">
            <v>1010.1265987866162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BZ545">
            <v>88069.906429746145</v>
          </cell>
        </row>
        <row r="546">
          <cell r="A546">
            <v>-90303.720151653382</v>
          </cell>
          <cell r="B546">
            <v>14136.6795505506</v>
          </cell>
          <cell r="C546">
            <v>12018.744209577897</v>
          </cell>
          <cell r="D546">
            <v>10007.435326175482</v>
          </cell>
          <cell r="E546">
            <v>9691.5518042837321</v>
          </cell>
          <cell r="F546">
            <v>9341.2877817522294</v>
          </cell>
          <cell r="G546">
            <v>8398.8475530693013</v>
          </cell>
          <cell r="H546">
            <v>8252.8414874698155</v>
          </cell>
          <cell r="I546">
            <v>8240.4072849348267</v>
          </cell>
          <cell r="J546">
            <v>8231.1110649632828</v>
          </cell>
          <cell r="K546">
            <v>8232.4793500544165</v>
          </cell>
          <cell r="L546">
            <v>8204.3324306604609</v>
          </cell>
          <cell r="M546">
            <v>8186.826617522509</v>
          </cell>
          <cell r="N546">
            <v>7860.5621135285965</v>
          </cell>
          <cell r="O546">
            <v>7752.8441319966887</v>
          </cell>
          <cell r="P546">
            <v>7724.1470687010024</v>
          </cell>
          <cell r="Q546">
            <v>1035.7475486514036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BZ546">
            <v>90303.720151653382</v>
          </cell>
        </row>
        <row r="547">
          <cell r="A547">
            <v>-92217.730162738691</v>
          </cell>
          <cell r="B547">
            <v>14102.641494880972</v>
          </cell>
          <cell r="C547">
            <v>12020.868558240252</v>
          </cell>
          <cell r="D547">
            <v>10048.512115436855</v>
          </cell>
          <cell r="E547">
            <v>9663.2067910853257</v>
          </cell>
          <cell r="F547">
            <v>9455.1377572070214</v>
          </cell>
          <cell r="G547">
            <v>8445.2091629202114</v>
          </cell>
          <cell r="H547">
            <v>8296.7473459161047</v>
          </cell>
          <cell r="I547">
            <v>8284.3131433811141</v>
          </cell>
          <cell r="J547">
            <v>8275.0913401188027</v>
          </cell>
          <cell r="K547">
            <v>8276.3852085007056</v>
          </cell>
          <cell r="L547">
            <v>8248.3127058159807</v>
          </cell>
          <cell r="M547">
            <v>8230.7324759687963</v>
          </cell>
          <cell r="N547">
            <v>7904.5423886841154</v>
          </cell>
          <cell r="O547">
            <v>7796.7499904429769</v>
          </cell>
          <cell r="P547">
            <v>7768.1273438565213</v>
          </cell>
          <cell r="Q547">
            <v>1057.7004778745475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BZ547">
            <v>92217.730162738691</v>
          </cell>
        </row>
        <row r="548">
          <cell r="A548">
            <v>-94882.744989815517</v>
          </cell>
          <cell r="B548">
            <v>14138.146971617429</v>
          </cell>
          <cell r="C548">
            <v>12232.39824599597</v>
          </cell>
          <cell r="D548">
            <v>10264.583703185792</v>
          </cell>
          <cell r="E548">
            <v>9691.105272511908</v>
          </cell>
          <cell r="F548">
            <v>9486.725683298544</v>
          </cell>
          <cell r="G548">
            <v>8509.7617916652252</v>
          </cell>
          <cell r="H548">
            <v>8357.8806540373844</v>
          </cell>
          <cell r="I548">
            <v>8345.4464515023956</v>
          </cell>
          <cell r="J548">
            <v>8336.3282640165598</v>
          </cell>
          <cell r="K548">
            <v>8337.5185166219853</v>
          </cell>
          <cell r="L548">
            <v>8309.5496297137379</v>
          </cell>
          <cell r="M548">
            <v>8291.8657840900778</v>
          </cell>
          <cell r="N548">
            <v>7965.7793125818735</v>
          </cell>
          <cell r="O548">
            <v>7857.8832985642584</v>
          </cell>
          <cell r="P548">
            <v>7829.3642677542794</v>
          </cell>
          <cell r="Q548">
            <v>1088.267131935188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BZ548">
            <v>94882.744989815517</v>
          </cell>
        </row>
        <row r="549">
          <cell r="A549">
            <v>-97817.823248653585</v>
          </cell>
          <cell r="B549">
            <v>14244.007140049789</v>
          </cell>
          <cell r="C549">
            <v>12243.60748700371</v>
          </cell>
          <cell r="D549">
            <v>10231.925455223267</v>
          </cell>
          <cell r="E549">
            <v>9922.7752647039943</v>
          </cell>
          <cell r="F549">
            <v>9531.6567326522254</v>
          </cell>
          <cell r="G549">
            <v>8580.8559616695838</v>
          </cell>
          <cell r="H549">
            <v>8425.2090012325225</v>
          </cell>
          <cell r="I549">
            <v>8412.7747986975337</v>
          </cell>
          <cell r="J549">
            <v>8403.7707270544015</v>
          </cell>
          <cell r="K549">
            <v>8404.8468638171234</v>
          </cell>
          <cell r="L549">
            <v>8376.9920927515795</v>
          </cell>
          <cell r="M549">
            <v>8359.1941312852159</v>
          </cell>
          <cell r="N549">
            <v>8033.2217756197151</v>
          </cell>
          <cell r="O549">
            <v>7925.2116457593957</v>
          </cell>
          <cell r="P549">
            <v>7896.806730792121</v>
          </cell>
          <cell r="Q549">
            <v>1121.9313055327571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BZ549">
            <v>97817.823248653585</v>
          </cell>
        </row>
        <row r="550">
          <cell r="A550">
            <v>-102914.85711249283</v>
          </cell>
          <cell r="B550">
            <v>14344.601350830671</v>
          </cell>
          <cell r="C550">
            <v>12493.902093495681</v>
          </cell>
          <cell r="D550">
            <v>10428.642761373274</v>
          </cell>
          <cell r="E550">
            <v>10026.829425489255</v>
          </cell>
          <cell r="F550">
            <v>9758.9808647101509</v>
          </cell>
          <cell r="G550">
            <v>8704.3175392076246</v>
          </cell>
          <cell r="H550">
            <v>8542.1308804419041</v>
          </cell>
          <cell r="I550">
            <v>8529.6966779069153</v>
          </cell>
          <cell r="J550">
            <v>8520.8907789404093</v>
          </cell>
          <cell r="K550">
            <v>8521.768743026505</v>
          </cell>
          <cell r="L550">
            <v>8494.1121446375873</v>
          </cell>
          <cell r="M550">
            <v>8476.1160104945975</v>
          </cell>
          <cell r="N550">
            <v>8150.341827505722</v>
          </cell>
          <cell r="O550">
            <v>8042.1335249687772</v>
          </cell>
          <cell r="P550">
            <v>8013.9267826781279</v>
          </cell>
          <cell r="Q550">
            <v>1180.3922451374476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BZ550">
            <v>102914.85711249283</v>
          </cell>
        </row>
        <row r="551">
          <cell r="A551">
            <v>-97805.891100105786</v>
          </cell>
          <cell r="B551">
            <v>14293.322754736193</v>
          </cell>
          <cell r="C551">
            <v>12300.710888936133</v>
          </cell>
          <cell r="D551">
            <v>10246.739940269243</v>
          </cell>
          <cell r="E551">
            <v>9872.5020339663752</v>
          </cell>
          <cell r="F551">
            <v>9571.264607164776</v>
          </cell>
          <cell r="G551">
            <v>8580.5669383037421</v>
          </cell>
          <cell r="H551">
            <v>8424.9352872905547</v>
          </cell>
          <cell r="I551">
            <v>8412.5010847555659</v>
          </cell>
          <cell r="J551">
            <v>8403.4965491904986</v>
          </cell>
          <cell r="K551">
            <v>8404.5731498751557</v>
          </cell>
          <cell r="L551">
            <v>8376.7179148876767</v>
          </cell>
          <cell r="M551">
            <v>8358.9204173432481</v>
          </cell>
          <cell r="N551">
            <v>8032.9475977558122</v>
          </cell>
          <cell r="O551">
            <v>7924.9379318174279</v>
          </cell>
          <cell r="P551">
            <v>7896.5325529282172</v>
          </cell>
          <cell r="Q551">
            <v>1121.7944485617732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BZ551">
            <v>97805.891100105786</v>
          </cell>
        </row>
        <row r="552">
          <cell r="A552">
            <v>-93343.407635988391</v>
          </cell>
          <cell r="B552">
            <v>14090.577944998251</v>
          </cell>
          <cell r="C552">
            <v>12084.706366858522</v>
          </cell>
          <cell r="D552">
            <v>10088.327061593454</v>
          </cell>
          <cell r="E552">
            <v>9710.8651663290075</v>
          </cell>
          <cell r="F552">
            <v>9428.6901184368126</v>
          </cell>
          <cell r="G552">
            <v>8472.475592839859</v>
          </cell>
          <cell r="H552">
            <v>8322.5694866104732</v>
          </cell>
          <cell r="I552">
            <v>8310.1352840754844</v>
          </cell>
          <cell r="J552">
            <v>8300.957247153332</v>
          </cell>
          <cell r="K552">
            <v>8302.2073491950741</v>
          </cell>
          <cell r="L552">
            <v>8274.17861285051</v>
          </cell>
          <cell r="M552">
            <v>8256.5546166631666</v>
          </cell>
          <cell r="N552">
            <v>7930.4082957186447</v>
          </cell>
          <cell r="O552">
            <v>7822.5721311373472</v>
          </cell>
          <cell r="P552">
            <v>7793.9932508910506</v>
          </cell>
          <cell r="Q552">
            <v>1070.6115482217324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BZ552">
            <v>93343.407635988391</v>
          </cell>
        </row>
        <row r="553">
          <cell r="A553">
            <v>-100600.47092403307</v>
          </cell>
          <cell r="B553">
            <v>14322.909531315832</v>
          </cell>
          <cell r="C553">
            <v>12373.761208645332</v>
          </cell>
          <cell r="D553">
            <v>10420.34337556898</v>
          </cell>
          <cell r="E553">
            <v>9990.9340617562666</v>
          </cell>
          <cell r="F553">
            <v>9626.7109449134696</v>
          </cell>
          <cell r="G553">
            <v>8648.2579214980669</v>
          </cell>
          <cell r="H553">
            <v>8489.0407127875878</v>
          </cell>
          <cell r="I553">
            <v>8476.606510252599</v>
          </cell>
          <cell r="J553">
            <v>8467.7106279510863</v>
          </cell>
          <cell r="K553">
            <v>8468.6785753721888</v>
          </cell>
          <cell r="L553">
            <v>8440.9319936482625</v>
          </cell>
          <cell r="M553">
            <v>8423.0258428402813</v>
          </cell>
          <cell r="N553">
            <v>8097.1616765163981</v>
          </cell>
          <cell r="O553">
            <v>7989.043357314461</v>
          </cell>
          <cell r="P553">
            <v>7960.746631688804</v>
          </cell>
          <cell r="Q553">
            <v>1153.8471613102895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BZ553">
            <v>100600.47092403307</v>
          </cell>
        </row>
        <row r="554">
          <cell r="A554">
            <v>-92821.857014839479</v>
          </cell>
          <cell r="B554">
            <v>14128.088573806508</v>
          </cell>
          <cell r="C554">
            <v>12106.195979206761</v>
          </cell>
          <cell r="D554">
            <v>10154.597494659496</v>
          </cell>
          <cell r="E554">
            <v>9624.652201105313</v>
          </cell>
          <cell r="F554">
            <v>9323.5164563513536</v>
          </cell>
          <cell r="G554">
            <v>8459.8424685222417</v>
          </cell>
          <cell r="H554">
            <v>8310.605532601814</v>
          </cell>
          <cell r="I554">
            <v>8298.1713300668252</v>
          </cell>
          <cell r="J554">
            <v>8288.9730152565226</v>
          </cell>
          <cell r="K554">
            <v>8290.243395186415</v>
          </cell>
          <cell r="L554">
            <v>8262.1943809537006</v>
          </cell>
          <cell r="M554">
            <v>8244.5906626545075</v>
          </cell>
          <cell r="N554">
            <v>7918.4240638218353</v>
          </cell>
          <cell r="O554">
            <v>7810.6081771286872</v>
          </cell>
          <cell r="P554">
            <v>7782.0090189942412</v>
          </cell>
          <cell r="Q554">
            <v>1064.6295712174028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BZ554">
            <v>92821.857014839479</v>
          </cell>
        </row>
        <row r="555">
          <cell r="A555">
            <v>-93269.269199003131</v>
          </cell>
          <cell r="B555">
            <v>14172.758851939414</v>
          </cell>
          <cell r="C555">
            <v>12162.952462593115</v>
          </cell>
          <cell r="D555">
            <v>10192.711949235119</v>
          </cell>
          <cell r="E555">
            <v>9738.3554755981622</v>
          </cell>
          <cell r="F555">
            <v>9373.2638150506536</v>
          </cell>
          <cell r="G555">
            <v>8470.679793825977</v>
          </cell>
          <cell r="H555">
            <v>8320.8688101767821</v>
          </cell>
          <cell r="I555">
            <v>8308.4346076417914</v>
          </cell>
          <cell r="J555">
            <v>8299.2536882172099</v>
          </cell>
          <cell r="K555">
            <v>8300.5066727613812</v>
          </cell>
          <cell r="L555">
            <v>8272.4750539143879</v>
          </cell>
          <cell r="M555">
            <v>8254.8539402294737</v>
          </cell>
          <cell r="N555">
            <v>7928.7047367825226</v>
          </cell>
          <cell r="O555">
            <v>7820.8714547036543</v>
          </cell>
          <cell r="P555">
            <v>7792.2896919549285</v>
          </cell>
          <cell r="Q555">
            <v>1069.7612100048862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BZ555">
            <v>93269.269199003131</v>
          </cell>
        </row>
        <row r="556">
          <cell r="A556">
            <v>-89568.119857063575</v>
          </cell>
          <cell r="B556">
            <v>14020.377236052136</v>
          </cell>
          <cell r="C556">
            <v>12022.615681028456</v>
          </cell>
          <cell r="D556">
            <v>9878.7309631869794</v>
          </cell>
          <cell r="E556">
            <v>9566.9615848828653</v>
          </cell>
          <cell r="F556">
            <v>9280.0836652976486</v>
          </cell>
          <cell r="G556">
            <v>8381.0296661896755</v>
          </cell>
          <cell r="H556">
            <v>8235.9674051921611</v>
          </cell>
          <cell r="I556">
            <v>8223.5332026571723</v>
          </cell>
          <cell r="J556">
            <v>8214.2083825461759</v>
          </cell>
          <cell r="K556">
            <v>8215.605267776762</v>
          </cell>
          <cell r="L556">
            <v>8187.4297482433531</v>
          </cell>
          <cell r="M556">
            <v>8169.9525352448545</v>
          </cell>
          <cell r="N556">
            <v>7843.6594311114877</v>
          </cell>
          <cell r="O556">
            <v>7735.9700497190343</v>
          </cell>
          <cell r="P556">
            <v>7707.2443862838936</v>
          </cell>
          <cell r="Q556">
            <v>1027.3105075125761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BZ556">
            <v>89568.119857063575</v>
          </cell>
        </row>
        <row r="557">
          <cell r="A557">
            <v>-99827.016280035954</v>
          </cell>
          <cell r="B557">
            <v>14266.438492389472</v>
          </cell>
          <cell r="C557">
            <v>12300.958269798743</v>
          </cell>
          <cell r="D557">
            <v>10450.362447093423</v>
          </cell>
          <cell r="E557">
            <v>9906.3814393967696</v>
          </cell>
          <cell r="F557">
            <v>9652.7133485443428</v>
          </cell>
          <cell r="G557">
            <v>8629.5231174820547</v>
          </cell>
          <cell r="H557">
            <v>8471.2982820180096</v>
          </cell>
          <cell r="I557">
            <v>8458.8640794830208</v>
          </cell>
          <cell r="J557">
            <v>8449.9381252649491</v>
          </cell>
          <cell r="K557">
            <v>8450.9361446026105</v>
          </cell>
          <cell r="L557">
            <v>8423.1594909621272</v>
          </cell>
          <cell r="M557">
            <v>8405.283412070703</v>
          </cell>
          <cell r="N557">
            <v>8079.3891738302609</v>
          </cell>
          <cell r="O557">
            <v>7971.3009265448827</v>
          </cell>
          <cell r="P557">
            <v>7942.9741290026668</v>
          </cell>
          <cell r="Q557">
            <v>1144.9759459255001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BZ557">
            <v>99827.016280035954</v>
          </cell>
        </row>
        <row r="558">
          <cell r="A558">
            <v>-102406.4079003904</v>
          </cell>
          <cell r="B558">
            <v>14286.299598413665</v>
          </cell>
          <cell r="C558">
            <v>12435.768870174823</v>
          </cell>
          <cell r="D558">
            <v>10400.246014688057</v>
          </cell>
          <cell r="E558">
            <v>10005.755067567619</v>
          </cell>
          <cell r="F558">
            <v>9576.4800768389614</v>
          </cell>
          <cell r="G558">
            <v>8692.0017603642682</v>
          </cell>
          <cell r="H558">
            <v>8530.4674622756447</v>
          </cell>
          <cell r="I558">
            <v>8518.0332597406541</v>
          </cell>
          <cell r="J558">
            <v>8509.2075922687836</v>
          </cell>
          <cell r="K558">
            <v>8510.1053248602457</v>
          </cell>
          <cell r="L558">
            <v>8482.4289579659599</v>
          </cell>
          <cell r="M558">
            <v>8464.4525923283363</v>
          </cell>
          <cell r="N558">
            <v>8138.6586408340954</v>
          </cell>
          <cell r="O558">
            <v>8030.470106802517</v>
          </cell>
          <cell r="P558">
            <v>8002.2435960065013</v>
          </cell>
          <cell r="Q558">
            <v>1174.5605360543177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BZ558">
            <v>102406.4079003904</v>
          </cell>
        </row>
        <row r="559">
          <cell r="A559">
            <v>-88427.51231531032</v>
          </cell>
          <cell r="B559">
            <v>14057.3245230344</v>
          </cell>
          <cell r="C559">
            <v>11957.539401321161</v>
          </cell>
          <cell r="D559">
            <v>9998.958590825192</v>
          </cell>
          <cell r="E559">
            <v>9592.5519479561935</v>
          </cell>
          <cell r="F559">
            <v>9301.9927982036188</v>
          </cell>
          <cell r="G559">
            <v>8353.4015965675189</v>
          </cell>
          <cell r="H559">
            <v>8209.8027806703758</v>
          </cell>
          <cell r="I559">
            <v>8197.3685781353852</v>
          </cell>
          <cell r="J559">
            <v>8187.9994112031654</v>
          </cell>
          <cell r="K559">
            <v>8189.4406432549767</v>
          </cell>
          <cell r="L559">
            <v>8161.2207769003435</v>
          </cell>
          <cell r="M559">
            <v>8143.7879107230683</v>
          </cell>
          <cell r="N559">
            <v>7817.450459768479</v>
          </cell>
          <cell r="O559">
            <v>7709.805425197248</v>
          </cell>
          <cell r="P559">
            <v>7681.0354149408849</v>
          </cell>
          <cell r="Q559">
            <v>1014.2281952516831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BZ559">
            <v>88427.51231531032</v>
          </cell>
        </row>
        <row r="560">
          <cell r="A560">
            <v>-100938.13395574602</v>
          </cell>
          <cell r="B560">
            <v>14287.371132936136</v>
          </cell>
          <cell r="C560">
            <v>12342.123065005837</v>
          </cell>
          <cell r="D560">
            <v>10332.136377292289</v>
          </cell>
          <cell r="E560">
            <v>9858.3857912123658</v>
          </cell>
          <cell r="F560">
            <v>9571.7922980016665</v>
          </cell>
          <cell r="G560">
            <v>8656.4368764913452</v>
          </cell>
          <cell r="H560">
            <v>8496.7864326046583</v>
          </cell>
          <cell r="I560">
            <v>8484.3522300696677</v>
          </cell>
          <cell r="J560">
            <v>8475.4694761068276</v>
          </cell>
          <cell r="K560">
            <v>8476.4242951892593</v>
          </cell>
          <cell r="L560">
            <v>8448.6908418040057</v>
          </cell>
          <cell r="M560">
            <v>8430.7715626573499</v>
          </cell>
          <cell r="N560">
            <v>8104.9205246721413</v>
          </cell>
          <cell r="O560">
            <v>7996.7890771315306</v>
          </cell>
          <cell r="P560">
            <v>7968.5054798445472</v>
          </cell>
          <cell r="Q560">
            <v>1157.7200212188245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BZ560">
            <v>100938.13395574602</v>
          </cell>
        </row>
        <row r="561">
          <cell r="A561">
            <v>-97127.340189529277</v>
          </cell>
          <cell r="B561">
            <v>14186.074354623372</v>
          </cell>
          <cell r="C561">
            <v>12310.697039753091</v>
          </cell>
          <cell r="D561">
            <v>10348.432831117363</v>
          </cell>
          <cell r="E561">
            <v>9865.7663136748324</v>
          </cell>
          <cell r="F561">
            <v>9539.313809864123</v>
          </cell>
          <cell r="G561">
            <v>8564.13091529554</v>
          </cell>
          <cell r="H561">
            <v>8409.3698722426579</v>
          </cell>
          <cell r="I561">
            <v>8396.9356697076691</v>
          </cell>
          <cell r="J561">
            <v>8387.9047520831991</v>
          </cell>
          <cell r="K561">
            <v>8389.0077348272589</v>
          </cell>
          <cell r="L561">
            <v>8361.1261177803772</v>
          </cell>
          <cell r="M561">
            <v>8343.3550022953514</v>
          </cell>
          <cell r="N561">
            <v>8017.3558006485118</v>
          </cell>
          <cell r="O561">
            <v>7909.372516769532</v>
          </cell>
          <cell r="P561">
            <v>7880.9407558209177</v>
          </cell>
          <cell r="Q561">
            <v>1114.0117410378248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BZ561">
            <v>97127.340189529277</v>
          </cell>
        </row>
        <row r="562">
          <cell r="A562">
            <v>-91788.388279996987</v>
          </cell>
          <cell r="B562">
            <v>14189.628377640742</v>
          </cell>
          <cell r="C562">
            <v>12058.046612769767</v>
          </cell>
          <cell r="D562">
            <v>10122.880066923723</v>
          </cell>
          <cell r="E562">
            <v>9715.1418638825835</v>
          </cell>
          <cell r="F562">
            <v>9363.7825618860297</v>
          </cell>
          <cell r="G562">
            <v>8434.8095407943911</v>
          </cell>
          <cell r="H562">
            <v>8286.8985865995164</v>
          </cell>
          <cell r="I562">
            <v>8274.4643840645258</v>
          </cell>
          <cell r="J562">
            <v>8265.2258879898127</v>
          </cell>
          <cell r="K562">
            <v>8266.5364491841174</v>
          </cell>
          <cell r="L562">
            <v>8238.4472536869907</v>
          </cell>
          <cell r="M562">
            <v>8220.883716652208</v>
          </cell>
          <cell r="N562">
            <v>7894.6769365551263</v>
          </cell>
          <cell r="O562">
            <v>7786.9012311263887</v>
          </cell>
          <cell r="P562">
            <v>7758.2618917275322</v>
          </cell>
          <cell r="Q562">
            <v>1052.7760982162533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BZ562">
            <v>91788.388279996987</v>
          </cell>
        </row>
        <row r="563">
          <cell r="A563">
            <v>-101002.96043965172</v>
          </cell>
          <cell r="B563">
            <v>14319.392305852258</v>
          </cell>
          <cell r="C563">
            <v>12361.352303982385</v>
          </cell>
          <cell r="D563">
            <v>10380.080401055879</v>
          </cell>
          <cell r="E563">
            <v>9983.2830613965998</v>
          </cell>
          <cell r="F563">
            <v>9619.843892948249</v>
          </cell>
          <cell r="G563">
            <v>8658.0071191428651</v>
          </cell>
          <cell r="H563">
            <v>8498.2735002842674</v>
          </cell>
          <cell r="I563">
            <v>8485.8392977492786</v>
          </cell>
          <cell r="J563">
            <v>8476.9590642401326</v>
          </cell>
          <cell r="K563">
            <v>8477.9113628688683</v>
          </cell>
          <cell r="L563">
            <v>8450.1804299373107</v>
          </cell>
          <cell r="M563">
            <v>8432.2586303369608</v>
          </cell>
          <cell r="N563">
            <v>8106.4101128054454</v>
          </cell>
          <cell r="O563">
            <v>7998.2761448111405</v>
          </cell>
          <cell r="P563">
            <v>7969.9950679778512</v>
          </cell>
          <cell r="Q563">
            <v>1158.4635550586293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BZ563">
            <v>101002.96043965172</v>
          </cell>
        </row>
        <row r="564">
          <cell r="A564">
            <v>-92887.68058813535</v>
          </cell>
          <cell r="B564">
            <v>14161.594923114935</v>
          </cell>
          <cell r="C564">
            <v>12097.794513866311</v>
          </cell>
          <cell r="D564">
            <v>9984.1813337885396</v>
          </cell>
          <cell r="E564">
            <v>9660.7731356830755</v>
          </cell>
          <cell r="F564">
            <v>9392.2110508705464</v>
          </cell>
          <cell r="G564">
            <v>8461.4368629122728</v>
          </cell>
          <cell r="H564">
            <v>8312.1154727143639</v>
          </cell>
          <cell r="I564">
            <v>8299.6812701793733</v>
          </cell>
          <cell r="J564">
            <v>8290.4855145896017</v>
          </cell>
          <cell r="K564">
            <v>8291.7533352989631</v>
          </cell>
          <cell r="L564">
            <v>8263.706880286778</v>
          </cell>
          <cell r="M564">
            <v>8246.1006027670555</v>
          </cell>
          <cell r="N564">
            <v>7919.9365631549135</v>
          </cell>
          <cell r="O564">
            <v>7812.1181172412362</v>
          </cell>
          <cell r="P564">
            <v>7783.5215183273194</v>
          </cell>
          <cell r="Q564">
            <v>1065.3845412736771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BZ564">
            <v>92887.68058813535</v>
          </cell>
        </row>
        <row r="565">
          <cell r="A565">
            <v>-87603.320250000499</v>
          </cell>
          <cell r="B565">
            <v>14012.152317011803</v>
          </cell>
          <cell r="C565">
            <v>11897.711753299418</v>
          </cell>
          <cell r="D565">
            <v>9905.0866995839679</v>
          </cell>
          <cell r="E565">
            <v>9601.0940794585731</v>
          </cell>
          <cell r="F565">
            <v>9325.3306177313425</v>
          </cell>
          <cell r="G565">
            <v>8333.4378185554888</v>
          </cell>
          <cell r="H565">
            <v>8190.8964740458205</v>
          </cell>
          <cell r="I565">
            <v>8178.4622715108308</v>
          </cell>
          <cell r="J565">
            <v>8169.0610599911115</v>
          </cell>
          <cell r="K565">
            <v>8170.5343366304214</v>
          </cell>
          <cell r="L565">
            <v>8142.2824256882886</v>
          </cell>
          <cell r="M565">
            <v>8124.881604098513</v>
          </cell>
          <cell r="N565">
            <v>7798.5121085564242</v>
          </cell>
          <cell r="O565">
            <v>7690.8991185726936</v>
          </cell>
          <cell r="P565">
            <v>7662.0970637288301</v>
          </cell>
          <cell r="Q565">
            <v>1004.7750419394057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BZ565">
            <v>87603.320250000499</v>
          </cell>
        </row>
        <row r="566">
          <cell r="A566">
            <v>-99731.4432712977</v>
          </cell>
          <cell r="B566">
            <v>14274.656645435967</v>
          </cell>
          <cell r="C566">
            <v>12286.023490022533</v>
          </cell>
          <cell r="D566">
            <v>10345.159719216052</v>
          </cell>
          <cell r="E566">
            <v>9881.7819442100445</v>
          </cell>
          <cell r="F566">
            <v>9578.5382672085743</v>
          </cell>
          <cell r="G566">
            <v>8627.2081251268737</v>
          </cell>
          <cell r="H566">
            <v>8469.1059136559616</v>
          </cell>
          <cell r="I566">
            <v>8456.6717111209709</v>
          </cell>
          <cell r="J566">
            <v>8447.7420410243194</v>
          </cell>
          <cell r="K566">
            <v>8448.7437762405607</v>
          </cell>
          <cell r="L566">
            <v>8420.9634067214974</v>
          </cell>
          <cell r="M566">
            <v>8403.0910437086532</v>
          </cell>
          <cell r="N566">
            <v>8077.193089589633</v>
          </cell>
          <cell r="O566">
            <v>7969.1085581828338</v>
          </cell>
          <cell r="P566">
            <v>7940.7780447620389</v>
          </cell>
          <cell r="Q566">
            <v>1143.8797617444759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BZ566">
            <v>99731.4432712977</v>
          </cell>
        </row>
        <row r="567">
          <cell r="A567">
            <v>-92344.520748427371</v>
          </cell>
          <cell r="B567">
            <v>14059.920287424487</v>
          </cell>
          <cell r="C567">
            <v>12043.199591345427</v>
          </cell>
          <cell r="D567">
            <v>10179.819190555007</v>
          </cell>
          <cell r="E567">
            <v>9650.6133518073675</v>
          </cell>
          <cell r="F567">
            <v>9407.0937305601219</v>
          </cell>
          <cell r="G567">
            <v>8448.2803149165047</v>
          </cell>
          <cell r="H567">
            <v>8299.6558205193342</v>
          </cell>
          <cell r="I567">
            <v>8287.2216179843454</v>
          </cell>
          <cell r="J567">
            <v>8278.0047443400035</v>
          </cell>
          <cell r="K567">
            <v>8279.2936831039351</v>
          </cell>
          <cell r="L567">
            <v>8251.2261100371816</v>
          </cell>
          <cell r="M567">
            <v>8233.6409505720258</v>
          </cell>
          <cell r="N567">
            <v>7907.4557929053171</v>
          </cell>
          <cell r="O567">
            <v>7799.6584650462064</v>
          </cell>
          <cell r="P567">
            <v>7771.040748077723</v>
          </cell>
          <cell r="Q567">
            <v>1059.1547151761624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BZ567">
            <v>92344.520748427371</v>
          </cell>
        </row>
        <row r="568">
          <cell r="A568">
            <v>-94126.462753148036</v>
          </cell>
          <cell r="B568">
            <v>14216.208531532197</v>
          </cell>
          <cell r="C568">
            <v>12205.423542931403</v>
          </cell>
          <cell r="D568">
            <v>10232.720930043977</v>
          </cell>
          <cell r="E568">
            <v>9711.3219134105402</v>
          </cell>
          <cell r="F568">
            <v>9469.887258834262</v>
          </cell>
          <cell r="G568">
            <v>8491.4429418209293</v>
          </cell>
          <cell r="H568">
            <v>8340.532144554023</v>
          </cell>
          <cell r="I568">
            <v>8328.0979420190324</v>
          </cell>
          <cell r="J568">
            <v>8318.9503502798361</v>
          </cell>
          <cell r="K568">
            <v>8320.1700071386222</v>
          </cell>
          <cell r="L568">
            <v>8292.1717159770124</v>
          </cell>
          <cell r="M568">
            <v>8274.5172746067146</v>
          </cell>
          <cell r="N568">
            <v>7948.4013988451488</v>
          </cell>
          <cell r="O568">
            <v>7840.5347890808953</v>
          </cell>
          <cell r="P568">
            <v>7811.9863540175547</v>
          </cell>
          <cell r="Q568">
            <v>1079.5928771935066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BZ568">
            <v>94126.462753148036</v>
          </cell>
        </row>
        <row r="569">
          <cell r="A569">
            <v>-89478.978719366234</v>
          </cell>
          <cell r="B569">
            <v>14029.600879536891</v>
          </cell>
          <cell r="C569">
            <v>12001.019506408109</v>
          </cell>
          <cell r="D569">
            <v>9953.6079409599806</v>
          </cell>
          <cell r="E569">
            <v>9606.5410519148099</v>
          </cell>
          <cell r="F569">
            <v>9380.6428932183062</v>
          </cell>
          <cell r="G569">
            <v>8378.8704681584968</v>
          </cell>
          <cell r="H569">
            <v>8233.922578806294</v>
          </cell>
          <cell r="I569">
            <v>8221.4883762713052</v>
          </cell>
          <cell r="J569">
            <v>8212.1600903528742</v>
          </cell>
          <cell r="K569">
            <v>8213.560441390895</v>
          </cell>
          <cell r="L569">
            <v>8185.3814560500523</v>
          </cell>
          <cell r="M569">
            <v>8167.9077088589875</v>
          </cell>
          <cell r="N569">
            <v>7841.6111389181879</v>
          </cell>
          <cell r="O569">
            <v>7733.9252233331681</v>
          </cell>
          <cell r="P569">
            <v>7705.1960940905938</v>
          </cell>
          <cell r="Q569">
            <v>1026.2880943196428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BZ569">
            <v>89478.978719366234</v>
          </cell>
        </row>
        <row r="570">
          <cell r="A570">
            <v>-87644.819213852665</v>
          </cell>
          <cell r="B570">
            <v>13999.865629487438</v>
          </cell>
          <cell r="C570">
            <v>11858.676238479098</v>
          </cell>
          <cell r="D570">
            <v>9857.6234455843405</v>
          </cell>
          <cell r="E570">
            <v>9465.2750049263868</v>
          </cell>
          <cell r="F570">
            <v>9185.1367888402619</v>
          </cell>
          <cell r="G570">
            <v>8334.4430164176665</v>
          </cell>
          <cell r="H570">
            <v>8191.8484270774179</v>
          </cell>
          <cell r="I570">
            <v>8179.4142245424282</v>
          </cell>
          <cell r="J570">
            <v>8170.0146265024232</v>
          </cell>
          <cell r="K570">
            <v>8171.4862896620189</v>
          </cell>
          <cell r="L570">
            <v>8143.2359921996012</v>
          </cell>
          <cell r="M570">
            <v>8125.8335571301104</v>
          </cell>
          <cell r="N570">
            <v>7799.4656750677368</v>
          </cell>
          <cell r="O570">
            <v>7691.8510716042911</v>
          </cell>
          <cell r="P570">
            <v>7663.0506302401427</v>
          </cell>
          <cell r="Q570">
            <v>1005.2510184552043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BZ570">
            <v>87644.819213852665</v>
          </cell>
        </row>
        <row r="571">
          <cell r="A571">
            <v>-87695.915937291429</v>
          </cell>
          <cell r="B571">
            <v>14045.852662403402</v>
          </cell>
          <cell r="C571">
            <v>11848.52699121608</v>
          </cell>
          <cell r="D571">
            <v>9901.8689134924862</v>
          </cell>
          <cell r="E571">
            <v>9548.7711500680998</v>
          </cell>
          <cell r="F571">
            <v>9224.7909896450456</v>
          </cell>
          <cell r="G571">
            <v>8335.6806935160148</v>
          </cell>
          <cell r="H571">
            <v>8193.0205450357244</v>
          </cell>
          <cell r="I571">
            <v>8180.5863425007356</v>
          </cell>
          <cell r="J571">
            <v>8171.1887311013379</v>
          </cell>
          <cell r="K571">
            <v>8172.6584076203253</v>
          </cell>
          <cell r="L571">
            <v>8144.410096798515</v>
          </cell>
          <cell r="M571">
            <v>8127.0056750884169</v>
          </cell>
          <cell r="N571">
            <v>7800.6397796666506</v>
          </cell>
          <cell r="O571">
            <v>7693.0231895625975</v>
          </cell>
          <cell r="P571">
            <v>7664.2247348390556</v>
          </cell>
          <cell r="Q571">
            <v>1005.8370774343578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BZ571">
            <v>87695.915937291429</v>
          </cell>
        </row>
        <row r="572">
          <cell r="A572">
            <v>-89767.226026275763</v>
          </cell>
          <cell r="B572">
            <v>14133.682591712772</v>
          </cell>
          <cell r="C572">
            <v>11958.218518521486</v>
          </cell>
          <cell r="D572">
            <v>9981.9571628011327</v>
          </cell>
          <cell r="E572">
            <v>9730.2037934497039</v>
          </cell>
          <cell r="F572">
            <v>9325.7838699016283</v>
          </cell>
          <cell r="G572">
            <v>8385.8524636058137</v>
          </cell>
          <cell r="H572">
            <v>8240.5347414289536</v>
          </cell>
          <cell r="I572">
            <v>8228.1005388939648</v>
          </cell>
          <cell r="J572">
            <v>8218.783460030827</v>
          </cell>
          <cell r="K572">
            <v>8220.1726040135545</v>
          </cell>
          <cell r="L572">
            <v>8192.004825728005</v>
          </cell>
          <cell r="M572">
            <v>8174.519871481647</v>
          </cell>
          <cell r="N572">
            <v>7848.2345085961397</v>
          </cell>
          <cell r="O572">
            <v>7740.5373859558267</v>
          </cell>
          <cell r="P572">
            <v>7711.8194637685456</v>
          </cell>
          <cell r="Q572">
            <v>1029.5941756309724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BZ572">
            <v>89767.226026275763</v>
          </cell>
        </row>
        <row r="573">
          <cell r="A573">
            <v>-99807.49207456944</v>
          </cell>
          <cell r="B573">
            <v>14197.476155212466</v>
          </cell>
          <cell r="C573">
            <v>12375.620438307671</v>
          </cell>
          <cell r="D573">
            <v>10292.541502409584</v>
          </cell>
          <cell r="E573">
            <v>9892.4985503415883</v>
          </cell>
          <cell r="F573">
            <v>9532.1283013997727</v>
          </cell>
          <cell r="G573">
            <v>8629.050197491435</v>
          </cell>
          <cell r="H573">
            <v>8470.8504123639723</v>
          </cell>
          <cell r="I573">
            <v>8458.4162098289817</v>
          </cell>
          <cell r="J573">
            <v>8449.4894965098028</v>
          </cell>
          <cell r="K573">
            <v>8450.4882749485732</v>
          </cell>
          <cell r="L573">
            <v>8422.7108622069809</v>
          </cell>
          <cell r="M573">
            <v>8404.8355424166639</v>
          </cell>
          <cell r="N573">
            <v>8078.9405450751156</v>
          </cell>
          <cell r="O573">
            <v>7970.8530568908445</v>
          </cell>
          <cell r="P573">
            <v>7942.5255002475214</v>
          </cell>
          <cell r="Q573">
            <v>1144.7520110984815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BZ573">
            <v>99807.49207456944</v>
          </cell>
        </row>
        <row r="574">
          <cell r="A574">
            <v>-98416.649826130204</v>
          </cell>
          <cell r="B574">
            <v>14274.768904047682</v>
          </cell>
          <cell r="C574">
            <v>12285.440271873886</v>
          </cell>
          <cell r="D574">
            <v>10280.631691594343</v>
          </cell>
          <cell r="E574">
            <v>9852.8920074009329</v>
          </cell>
          <cell r="F574">
            <v>9537.2534264981623</v>
          </cell>
          <cell r="G574">
            <v>8595.3608827476</v>
          </cell>
          <cell r="H574">
            <v>8438.945603858574</v>
          </cell>
          <cell r="I574">
            <v>8426.5114013235852</v>
          </cell>
          <cell r="J574">
            <v>8417.5306120577861</v>
          </cell>
          <cell r="K574">
            <v>8418.583466443175</v>
          </cell>
          <cell r="L574">
            <v>8390.7519777549642</v>
          </cell>
          <cell r="M574">
            <v>8372.9307339112675</v>
          </cell>
          <cell r="N574">
            <v>8046.9816606230988</v>
          </cell>
          <cell r="O574">
            <v>7938.9482483854481</v>
          </cell>
          <cell r="P574">
            <v>7910.5666157955047</v>
          </cell>
          <cell r="Q574">
            <v>1128.7996068457828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BZ574">
            <v>98416.649826130204</v>
          </cell>
        </row>
        <row r="575">
          <cell r="A575">
            <v>-86132.342667427074</v>
          </cell>
          <cell r="B575">
            <v>13982.400862103208</v>
          </cell>
          <cell r="C575">
            <v>11836.359291754587</v>
          </cell>
          <cell r="D575">
            <v>9864.3554679129302</v>
          </cell>
          <cell r="E575">
            <v>9471.3142935369178</v>
          </cell>
          <cell r="F575">
            <v>9234.0199068700713</v>
          </cell>
          <cell r="G575">
            <v>8297.8074465157752</v>
          </cell>
          <cell r="H575">
            <v>8157.1534250836521</v>
          </cell>
          <cell r="I575">
            <v>8144.7192225486624</v>
          </cell>
          <cell r="J575">
            <v>8135.2608194205332</v>
          </cell>
          <cell r="K575">
            <v>8136.7912876682531</v>
          </cell>
          <cell r="L575">
            <v>8108.4821851177103</v>
          </cell>
          <cell r="M575">
            <v>8091.1385551363446</v>
          </cell>
          <cell r="N575">
            <v>7764.7118679858459</v>
          </cell>
          <cell r="O575">
            <v>7657.1560696105244</v>
          </cell>
          <cell r="P575">
            <v>7628.2968231582508</v>
          </cell>
          <cell r="Q575">
            <v>987.9035174583214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BZ575">
            <v>86132.342667427074</v>
          </cell>
        </row>
        <row r="576">
          <cell r="A576">
            <v>-98601.263587875888</v>
          </cell>
          <cell r="B576">
            <v>14241.219612561828</v>
          </cell>
          <cell r="C576">
            <v>12238.497601333962</v>
          </cell>
          <cell r="D576">
            <v>10316.408678590953</v>
          </cell>
          <cell r="E576">
            <v>9720.6486261010232</v>
          </cell>
          <cell r="F576">
            <v>9509.3803832296107</v>
          </cell>
          <cell r="G576">
            <v>8599.8326415919073</v>
          </cell>
          <cell r="H576">
            <v>8443.1804958620123</v>
          </cell>
          <cell r="I576">
            <v>8430.7462933270217</v>
          </cell>
          <cell r="J576">
            <v>8421.7726818442788</v>
          </cell>
          <cell r="K576">
            <v>8422.8183584466115</v>
          </cell>
          <cell r="L576">
            <v>8394.9940475414569</v>
          </cell>
          <cell r="M576">
            <v>8377.1656259147039</v>
          </cell>
          <cell r="N576">
            <v>8051.2237304095925</v>
          </cell>
          <cell r="O576">
            <v>7943.1831403888846</v>
          </cell>
          <cell r="P576">
            <v>7914.8086855819975</v>
          </cell>
          <cell r="Q576">
            <v>1130.9170528475011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BZ576">
            <v>98601.263587875888</v>
          </cell>
        </row>
        <row r="577">
          <cell r="A577">
            <v>-93460.810966864607</v>
          </cell>
          <cell r="B577">
            <v>14108.235522333536</v>
          </cell>
          <cell r="C577">
            <v>12113.116493605223</v>
          </cell>
          <cell r="D577">
            <v>10073.710409453295</v>
          </cell>
          <cell r="E577">
            <v>9732.4280388635016</v>
          </cell>
          <cell r="F577">
            <v>9385.7084364503262</v>
          </cell>
          <cell r="G577">
            <v>8475.3193644971434</v>
          </cell>
          <cell r="H577">
            <v>8325.2626250981102</v>
          </cell>
          <cell r="I577">
            <v>8312.8284225631196</v>
          </cell>
          <cell r="J577">
            <v>8303.6549502824728</v>
          </cell>
          <cell r="K577">
            <v>8304.9004876827112</v>
          </cell>
          <cell r="L577">
            <v>8276.876315979649</v>
          </cell>
          <cell r="M577">
            <v>8259.2477551508018</v>
          </cell>
          <cell r="N577">
            <v>7933.1059988477846</v>
          </cell>
          <cell r="O577">
            <v>7825.2652696249825</v>
          </cell>
          <cell r="P577">
            <v>7796.6909540201905</v>
          </cell>
          <cell r="Q577">
            <v>1071.9581174655502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BZ577">
            <v>93460.810966864607</v>
          </cell>
        </row>
        <row r="578">
          <cell r="A578">
            <v>-99866.419693662989</v>
          </cell>
          <cell r="B578">
            <v>14279.44506631665</v>
          </cell>
          <cell r="C578">
            <v>12376.713131895158</v>
          </cell>
          <cell r="D578">
            <v>10381.588418636624</v>
          </cell>
          <cell r="E578">
            <v>9861.0588597308542</v>
          </cell>
          <cell r="F578">
            <v>9609.2605776212094</v>
          </cell>
          <cell r="G578">
            <v>8630.477556423748</v>
          </cell>
          <cell r="H578">
            <v>8472.2021648038826</v>
          </cell>
          <cell r="I578">
            <v>8459.7679622688938</v>
          </cell>
          <cell r="J578">
            <v>8450.8435400555427</v>
          </cell>
          <cell r="K578">
            <v>8451.8400273884836</v>
          </cell>
          <cell r="L578">
            <v>8424.0649057527207</v>
          </cell>
          <cell r="M578">
            <v>8406.187294856576</v>
          </cell>
          <cell r="N578">
            <v>8080.2945886208563</v>
          </cell>
          <cell r="O578">
            <v>7972.2048093307558</v>
          </cell>
          <cell r="P578">
            <v>7943.8795437932622</v>
          </cell>
          <cell r="Q578">
            <v>1145.4278873184369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BZ578">
            <v>99866.419693662989</v>
          </cell>
        </row>
        <row r="579">
          <cell r="A579">
            <v>-88082.684377014026</v>
          </cell>
          <cell r="B579">
            <v>14098.831729081932</v>
          </cell>
          <cell r="C579">
            <v>11903.307971787832</v>
          </cell>
          <cell r="D579">
            <v>9898.3764552241737</v>
          </cell>
          <cell r="E579">
            <v>9520.0149253377094</v>
          </cell>
          <cell r="F579">
            <v>9264.3103769342633</v>
          </cell>
          <cell r="G579">
            <v>8345.0490914874008</v>
          </cell>
          <cell r="H579">
            <v>8201.8927036282093</v>
          </cell>
          <cell r="I579">
            <v>8189.4585010932196</v>
          </cell>
          <cell r="J579">
            <v>8180.0759272507585</v>
          </cell>
          <cell r="K579">
            <v>8181.5305662128103</v>
          </cell>
          <cell r="L579">
            <v>8153.2972929479365</v>
          </cell>
          <cell r="M579">
            <v>8135.8778336809019</v>
          </cell>
          <cell r="N579">
            <v>7809.5269758160712</v>
          </cell>
          <cell r="O579">
            <v>7701.8953481550816</v>
          </cell>
          <cell r="P579">
            <v>7673.1119309884771</v>
          </cell>
          <cell r="Q579">
            <v>1010.2731567306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BZ579">
            <v>88082.684377014026</v>
          </cell>
        </row>
        <row r="580">
          <cell r="A580">
            <v>-95937.926437946939</v>
          </cell>
          <cell r="B580">
            <v>14196.701164481534</v>
          </cell>
          <cell r="C580">
            <v>12197.020327911388</v>
          </cell>
          <cell r="D580">
            <v>10144.285301374073</v>
          </cell>
          <cell r="E580">
            <v>9682.9369032473769</v>
          </cell>
          <cell r="F580">
            <v>9419.3245408561197</v>
          </cell>
          <cell r="G580">
            <v>8535.3206499454118</v>
          </cell>
          <cell r="H580">
            <v>8382.0856723123616</v>
          </cell>
          <cell r="I580">
            <v>8369.6514697773709</v>
          </cell>
          <cell r="J580">
            <v>8360.5743077462394</v>
          </cell>
          <cell r="K580">
            <v>8361.7235348969625</v>
          </cell>
          <cell r="L580">
            <v>8333.7956734434174</v>
          </cell>
          <cell r="M580">
            <v>8316.070802365055</v>
          </cell>
          <cell r="N580">
            <v>7990.025356311553</v>
          </cell>
          <cell r="O580">
            <v>7882.0883168392338</v>
          </cell>
          <cell r="P580">
            <v>7853.6103114839589</v>
          </cell>
          <cell r="Q580">
            <v>1100.3696410726761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BZ580">
            <v>95937.926437946939</v>
          </cell>
        </row>
        <row r="581">
          <cell r="A581">
            <v>-89756.103580601557</v>
          </cell>
          <cell r="B581">
            <v>14195.94232498119</v>
          </cell>
          <cell r="C581">
            <v>11998.375115304851</v>
          </cell>
          <cell r="D581">
            <v>10003.668819967452</v>
          </cell>
          <cell r="E581">
            <v>9634.7933870559918</v>
          </cell>
          <cell r="F581">
            <v>9364.8842867592066</v>
          </cell>
          <cell r="G581">
            <v>8385.5830530573057</v>
          </cell>
          <cell r="H581">
            <v>8240.2796014231444</v>
          </cell>
          <cell r="I581">
            <v>8227.8453988881556</v>
          </cell>
          <cell r="J581">
            <v>8218.5278875843287</v>
          </cell>
          <cell r="K581">
            <v>8219.9174640077454</v>
          </cell>
          <cell r="L581">
            <v>8191.7492532815068</v>
          </cell>
          <cell r="M581">
            <v>8174.2647314758369</v>
          </cell>
          <cell r="N581">
            <v>7847.9789361496423</v>
          </cell>
          <cell r="O581">
            <v>7740.2822459500167</v>
          </cell>
          <cell r="P581">
            <v>7711.5638913220473</v>
          </cell>
          <cell r="Q581">
            <v>1029.4666056280676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BZ581">
            <v>89756.103580601557</v>
          </cell>
        </row>
        <row r="582">
          <cell r="A582">
            <v>-94540.363586936321</v>
          </cell>
          <cell r="B582">
            <v>14231.174716231377</v>
          </cell>
          <cell r="C582">
            <v>12140.499132751609</v>
          </cell>
          <cell r="D582">
            <v>10206.996995979251</v>
          </cell>
          <cell r="E582">
            <v>9789.6807021619388</v>
          </cell>
          <cell r="F582">
            <v>9489.2819649685844</v>
          </cell>
          <cell r="G582">
            <v>8501.4685471531484</v>
          </cell>
          <cell r="H582">
            <v>8350.0266985604576</v>
          </cell>
          <cell r="I582">
            <v>8337.5924960254688</v>
          </cell>
          <cell r="J582">
            <v>8328.4609967506894</v>
          </cell>
          <cell r="K582">
            <v>8329.6645611450585</v>
          </cell>
          <cell r="L582">
            <v>8301.6823624478675</v>
          </cell>
          <cell r="M582">
            <v>8284.011828613151</v>
          </cell>
          <cell r="N582">
            <v>7957.9120453160021</v>
          </cell>
          <cell r="O582">
            <v>7850.0293430873317</v>
          </cell>
          <cell r="P582">
            <v>7821.497000488408</v>
          </cell>
          <cell r="Q582">
            <v>1084.3401541967246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BZ582">
            <v>94540.363586936321</v>
          </cell>
        </row>
        <row r="583">
          <cell r="A583">
            <v>-91443.717623382676</v>
          </cell>
          <cell r="B583">
            <v>14122.197218520225</v>
          </cell>
          <cell r="C583">
            <v>12039.984539853802</v>
          </cell>
          <cell r="D583">
            <v>10035.510439165771</v>
          </cell>
          <cell r="E583">
            <v>9624.5486591057597</v>
          </cell>
          <cell r="F583">
            <v>9345.7674014409367</v>
          </cell>
          <cell r="G583">
            <v>8426.4608454289209</v>
          </cell>
          <cell r="H583">
            <v>8278.9921174733081</v>
          </cell>
          <cell r="I583">
            <v>8266.5579149383193</v>
          </cell>
          <cell r="J583">
            <v>8257.306018068477</v>
          </cell>
          <cell r="K583">
            <v>8258.6299800579091</v>
          </cell>
          <cell r="L583">
            <v>8230.527383765655</v>
          </cell>
          <cell r="M583">
            <v>8212.9772475260015</v>
          </cell>
          <cell r="N583">
            <v>7886.7570666337897</v>
          </cell>
          <cell r="O583">
            <v>7778.9947620001813</v>
          </cell>
          <cell r="P583">
            <v>7750.3420218061956</v>
          </cell>
          <cell r="Q583">
            <v>1048.8228636531499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BZ583">
            <v>91443.717623382676</v>
          </cell>
        </row>
        <row r="584">
          <cell r="A584">
            <v>-101703.35329316712</v>
          </cell>
          <cell r="B584">
            <v>14333.614741973037</v>
          </cell>
          <cell r="C584">
            <v>12430.323892534405</v>
          </cell>
          <cell r="D584">
            <v>10374.547344592462</v>
          </cell>
          <cell r="E584">
            <v>9894.7745381418044</v>
          </cell>
          <cell r="F584">
            <v>9649.0682736831623</v>
          </cell>
          <cell r="G584">
            <v>8674.9722029350014</v>
          </cell>
          <cell r="H584">
            <v>8514.339952029628</v>
          </cell>
          <cell r="I584">
            <v>8501.9057494946392</v>
          </cell>
          <cell r="J584">
            <v>8493.0527472596368</v>
          </cell>
          <cell r="K584">
            <v>8493.9778146142289</v>
          </cell>
          <cell r="L584">
            <v>8466.2741129568149</v>
          </cell>
          <cell r="M584">
            <v>8448.3250820823196</v>
          </cell>
          <cell r="N584">
            <v>8122.5037958249504</v>
          </cell>
          <cell r="O584">
            <v>8014.3425965565002</v>
          </cell>
          <cell r="P584">
            <v>7986.0887509973563</v>
          </cell>
          <cell r="Q584">
            <v>1166.4967809313093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BZ584">
            <v>101703.35329316712</v>
          </cell>
        </row>
        <row r="585">
          <cell r="A585">
            <v>-100120.47477169916</v>
          </cell>
          <cell r="B585">
            <v>14309.551264813015</v>
          </cell>
          <cell r="C585">
            <v>12343.793423786261</v>
          </cell>
          <cell r="D585">
            <v>10261.057951377394</v>
          </cell>
          <cell r="E585">
            <v>9948.6241698712402</v>
          </cell>
          <cell r="F585">
            <v>9558.3325770721203</v>
          </cell>
          <cell r="G585">
            <v>8636.6313394971585</v>
          </cell>
          <cell r="H585">
            <v>8478.0299850499705</v>
          </cell>
          <cell r="I585">
            <v>8465.5957825149817</v>
          </cell>
          <cell r="J585">
            <v>8456.6812379630646</v>
          </cell>
          <cell r="K585">
            <v>8457.6678476345714</v>
          </cell>
          <cell r="L585">
            <v>8429.9026036602427</v>
          </cell>
          <cell r="M585">
            <v>8412.0151151026621</v>
          </cell>
          <cell r="N585">
            <v>8086.1322865283782</v>
          </cell>
          <cell r="O585">
            <v>7978.0326295768427</v>
          </cell>
          <cell r="P585">
            <v>7949.7172417007841</v>
          </cell>
          <cell r="Q585">
            <v>1148.3417974414806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BZ585">
            <v>100120.47477169916</v>
          </cell>
        </row>
        <row r="586">
          <cell r="A586">
            <v>-100692.97426163823</v>
          </cell>
          <cell r="B586">
            <v>14350.394941646075</v>
          </cell>
          <cell r="C586">
            <v>12499.313095667076</v>
          </cell>
          <cell r="D586">
            <v>10264.466862388586</v>
          </cell>
          <cell r="E586">
            <v>9809.5541209532621</v>
          </cell>
          <cell r="F586">
            <v>9566.2855753703989</v>
          </cell>
          <cell r="G586">
            <v>8650.4985595423404</v>
          </cell>
          <cell r="H586">
            <v>8491.1626653495805</v>
          </cell>
          <cell r="I586">
            <v>8478.7284628145917</v>
          </cell>
          <cell r="J586">
            <v>8469.8361770428437</v>
          </cell>
          <cell r="K586">
            <v>8470.8005279341814</v>
          </cell>
          <cell r="L586">
            <v>8443.0575427400217</v>
          </cell>
          <cell r="M586">
            <v>8425.1477954022739</v>
          </cell>
          <cell r="N586">
            <v>8099.2872256081573</v>
          </cell>
          <cell r="O586">
            <v>7991.1653098764527</v>
          </cell>
          <cell r="P586">
            <v>7962.8721807805632</v>
          </cell>
          <cell r="Q586">
            <v>1154.9081375912856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BZ586">
            <v>100692.97426163823</v>
          </cell>
        </row>
        <row r="587">
          <cell r="A587">
            <v>-89900.064212456375</v>
          </cell>
          <cell r="B587">
            <v>14124.95459550805</v>
          </cell>
          <cell r="C587">
            <v>12013.871586673791</v>
          </cell>
          <cell r="D587">
            <v>9931.7882488751984</v>
          </cell>
          <cell r="E587">
            <v>9535.1566807517993</v>
          </cell>
          <cell r="F587">
            <v>9329.1311804909492</v>
          </cell>
          <cell r="G587">
            <v>8389.0701020326451</v>
          </cell>
          <cell r="H587">
            <v>8243.5819431493874</v>
          </cell>
          <cell r="I587">
            <v>8231.1477406143986</v>
          </cell>
          <cell r="J587">
            <v>8221.8358264999406</v>
          </cell>
          <cell r="K587">
            <v>8223.2198057339883</v>
          </cell>
          <cell r="L587">
            <v>8195.0571921971168</v>
          </cell>
          <cell r="M587">
            <v>8177.5670732020808</v>
          </cell>
          <cell r="N587">
            <v>7851.2868750652524</v>
          </cell>
          <cell r="O587">
            <v>7743.5845876762614</v>
          </cell>
          <cell r="P587">
            <v>7714.8718302376583</v>
          </cell>
          <cell r="Q587">
            <v>1031.1177764911895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BZ587">
            <v>89900.064212456375</v>
          </cell>
        </row>
        <row r="588">
          <cell r="A588">
            <v>-91283.24913718889</v>
          </cell>
          <cell r="B588">
            <v>14055.178173141714</v>
          </cell>
          <cell r="C588">
            <v>12030.483336370035</v>
          </cell>
          <cell r="D588">
            <v>9869.8405257304912</v>
          </cell>
          <cell r="E588">
            <v>9721.499081851538</v>
          </cell>
          <cell r="F588">
            <v>9393.3069703627825</v>
          </cell>
          <cell r="G588">
            <v>8422.5739392438991</v>
          </cell>
          <cell r="H588">
            <v>8275.3110987748114</v>
          </cell>
          <cell r="I588">
            <v>8262.8768962398226</v>
          </cell>
          <cell r="J588">
            <v>8253.6187603552371</v>
          </cell>
          <cell r="K588">
            <v>8254.9489613594124</v>
          </cell>
          <cell r="L588">
            <v>8226.8401260524151</v>
          </cell>
          <cell r="M588">
            <v>8209.2962288275048</v>
          </cell>
          <cell r="N588">
            <v>7883.0698089205507</v>
          </cell>
          <cell r="O588">
            <v>7775.3137433016855</v>
          </cell>
          <cell r="P588">
            <v>7746.6547640929557</v>
          </cell>
          <cell r="Q588">
            <v>1046.9823543039015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BZ588">
            <v>91283.24913718889</v>
          </cell>
        </row>
        <row r="589">
          <cell r="A589">
            <v>-89175.430306492111</v>
          </cell>
          <cell r="B589">
            <v>14146.275696021883</v>
          </cell>
          <cell r="C589">
            <v>11959.500529085035</v>
          </cell>
          <cell r="D589">
            <v>9937.4724629681859</v>
          </cell>
          <cell r="E589">
            <v>9539.0633488395488</v>
          </cell>
          <cell r="F589">
            <v>9181.0479236528663</v>
          </cell>
          <cell r="G589">
            <v>8371.5178456502417</v>
          </cell>
          <cell r="H589">
            <v>8226.9594210536925</v>
          </cell>
          <cell r="I589">
            <v>8214.5252185187037</v>
          </cell>
          <cell r="J589">
            <v>8205.1851306379795</v>
          </cell>
          <cell r="K589">
            <v>8206.5972836382934</v>
          </cell>
          <cell r="L589">
            <v>8178.4064963351575</v>
          </cell>
          <cell r="M589">
            <v>8160.944551106385</v>
          </cell>
          <cell r="N589">
            <v>7834.6361792032931</v>
          </cell>
          <cell r="O589">
            <v>7726.9620655805656</v>
          </cell>
          <cell r="P589">
            <v>7698.221134375699</v>
          </cell>
          <cell r="Q589">
            <v>1022.8065154433417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BZ589">
            <v>89175.430306492111</v>
          </cell>
        </row>
        <row r="590">
          <cell r="A590">
            <v>-100526.10125161061</v>
          </cell>
          <cell r="B590">
            <v>14272.263077953085</v>
          </cell>
          <cell r="C590">
            <v>12424.626761354039</v>
          </cell>
          <cell r="D590">
            <v>10354.559437530916</v>
          </cell>
          <cell r="E590">
            <v>9976.901358256493</v>
          </cell>
          <cell r="F590">
            <v>9521.5056503160231</v>
          </cell>
          <cell r="G590">
            <v>8646.4565214439281</v>
          </cell>
          <cell r="H590">
            <v>8487.3347319979548</v>
          </cell>
          <cell r="I590">
            <v>8474.900529462966</v>
          </cell>
          <cell r="J590">
            <v>8466.0017556685889</v>
          </cell>
          <cell r="K590">
            <v>8466.9725945825558</v>
          </cell>
          <cell r="L590">
            <v>8439.2231213657669</v>
          </cell>
          <cell r="M590">
            <v>8421.3198620506482</v>
          </cell>
          <cell r="N590">
            <v>8095.4528042339016</v>
          </cell>
          <cell r="O590">
            <v>7987.337376524828</v>
          </cell>
          <cell r="P590">
            <v>7959.0377594063075</v>
          </cell>
          <cell r="Q590">
            <v>1152.994170915473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BZ590">
            <v>100526.10125161061</v>
          </cell>
        </row>
        <row r="591">
          <cell r="A591">
            <v>-99619.27011139656</v>
          </cell>
          <cell r="B591">
            <v>14288.553955001695</v>
          </cell>
          <cell r="C591">
            <v>12436.650160419567</v>
          </cell>
          <cell r="D591">
            <v>10297.839322810913</v>
          </cell>
          <cell r="E591">
            <v>9959.212554114054</v>
          </cell>
          <cell r="F591">
            <v>9545.3104795796862</v>
          </cell>
          <cell r="G591">
            <v>8624.4910399261898</v>
          </cell>
          <cell r="H591">
            <v>8466.532751106357</v>
          </cell>
          <cell r="I591">
            <v>8454.0985485713682</v>
          </cell>
          <cell r="J591">
            <v>8445.1645171822602</v>
          </cell>
          <cell r="K591">
            <v>8446.1706136909579</v>
          </cell>
          <cell r="L591">
            <v>8418.3858828794364</v>
          </cell>
          <cell r="M591">
            <v>8400.5178811590486</v>
          </cell>
          <cell r="N591">
            <v>8074.615565747572</v>
          </cell>
          <cell r="O591">
            <v>7966.5353956332292</v>
          </cell>
          <cell r="P591">
            <v>7938.2005209199779</v>
          </cell>
          <cell r="Q591">
            <v>1142.5931804696738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BZ591">
            <v>99619.27011139656</v>
          </cell>
        </row>
        <row r="592">
          <cell r="A592">
            <v>-99013.993601740338</v>
          </cell>
          <cell r="B592">
            <v>14111.188972362768</v>
          </cell>
          <cell r="C592">
            <v>12400.398912894407</v>
          </cell>
          <cell r="D592">
            <v>10429.981214827345</v>
          </cell>
          <cell r="E592">
            <v>9842.0666978070403</v>
          </cell>
          <cell r="F592">
            <v>9492.8685955458423</v>
          </cell>
          <cell r="G592">
            <v>8609.8298870429353</v>
          </cell>
          <cell r="H592">
            <v>8452.6481921960512</v>
          </cell>
          <cell r="I592">
            <v>8440.2139896610606</v>
          </cell>
          <cell r="J592">
            <v>8431.2564251212571</v>
          </cell>
          <cell r="K592">
            <v>8432.2860547806522</v>
          </cell>
          <cell r="L592">
            <v>8404.4777908184351</v>
          </cell>
          <cell r="M592">
            <v>8386.6333222487428</v>
          </cell>
          <cell r="N592">
            <v>8060.7074736865707</v>
          </cell>
          <cell r="O592">
            <v>7952.6508367229235</v>
          </cell>
          <cell r="P592">
            <v>7924.2924288589766</v>
          </cell>
          <cell r="Q592">
            <v>1135.650901014521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BZ592">
            <v>99013.993601740338</v>
          </cell>
        </row>
        <row r="593">
          <cell r="A593">
            <v>-85233.207149344118</v>
          </cell>
          <cell r="B593">
            <v>13959.349610664671</v>
          </cell>
          <cell r="C593">
            <v>11791.915187342236</v>
          </cell>
          <cell r="D593">
            <v>9846.4436078611598</v>
          </cell>
          <cell r="E593">
            <v>9529.0327453929058</v>
          </cell>
          <cell r="F593">
            <v>9156.4139341019363</v>
          </cell>
          <cell r="G593">
            <v>8276.0283702042452</v>
          </cell>
          <cell r="H593">
            <v>8136.5279756072432</v>
          </cell>
          <cell r="I593">
            <v>8124.0937730722535</v>
          </cell>
          <cell r="J593">
            <v>8114.6004115551805</v>
          </cell>
          <cell r="K593">
            <v>8116.1658381918442</v>
          </cell>
          <cell r="L593">
            <v>8087.8217772523585</v>
          </cell>
          <cell r="M593">
            <v>8070.5131056599357</v>
          </cell>
          <cell r="N593">
            <v>7744.0514601204941</v>
          </cell>
          <cell r="O593">
            <v>7636.5306201341164</v>
          </cell>
          <cell r="P593">
            <v>7607.6364152929</v>
          </cell>
          <cell r="Q593">
            <v>977.59079272011707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BZ593">
            <v>85233.207149344118</v>
          </cell>
        </row>
        <row r="594">
          <cell r="A594">
            <v>-87081.429471532552</v>
          </cell>
          <cell r="B594">
            <v>14075.347732589806</v>
          </cell>
          <cell r="C594">
            <v>11903.239706466062</v>
          </cell>
          <cell r="D594">
            <v>9910.1832752137288</v>
          </cell>
          <cell r="E594">
            <v>9498.6145317516239</v>
          </cell>
          <cell r="F594">
            <v>9257.9373795692372</v>
          </cell>
          <cell r="G594">
            <v>8320.796454865651</v>
          </cell>
          <cell r="H594">
            <v>8178.9247171003881</v>
          </cell>
          <cell r="I594">
            <v>8166.4905145653993</v>
          </cell>
          <cell r="J594">
            <v>8157.0690119322126</v>
          </cell>
          <cell r="K594">
            <v>8158.562579684989</v>
          </cell>
          <cell r="L594">
            <v>8130.2903776293906</v>
          </cell>
          <cell r="M594">
            <v>8112.9098471530815</v>
          </cell>
          <cell r="N594">
            <v>7786.5200604975253</v>
          </cell>
          <cell r="O594">
            <v>7678.9273616272612</v>
          </cell>
          <cell r="P594">
            <v>7650.1050156699312</v>
          </cell>
          <cell r="Q594">
            <v>998.78916346668973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BZ594">
            <v>87081.429471532552</v>
          </cell>
        </row>
        <row r="595">
          <cell r="A595">
            <v>-90222.824284994422</v>
          </cell>
          <cell r="B595">
            <v>14074.048964875743</v>
          </cell>
          <cell r="C595">
            <v>11940.902768580652</v>
          </cell>
          <cell r="D595">
            <v>9903.0558565261381</v>
          </cell>
          <cell r="E595">
            <v>9496.4171273462161</v>
          </cell>
          <cell r="F595">
            <v>9342.7222033627404</v>
          </cell>
          <cell r="G595">
            <v>8396.8880739720789</v>
          </cell>
          <cell r="H595">
            <v>8250.9858010053522</v>
          </cell>
          <cell r="I595">
            <v>8238.5515984703634</v>
          </cell>
          <cell r="J595">
            <v>8229.2522332675253</v>
          </cell>
          <cell r="K595">
            <v>8230.6236635899531</v>
          </cell>
          <cell r="L595">
            <v>8202.4735989647015</v>
          </cell>
          <cell r="M595">
            <v>8184.9709310580456</v>
          </cell>
          <cell r="N595">
            <v>7858.7032818328371</v>
          </cell>
          <cell r="O595">
            <v>7750.9884455322263</v>
          </cell>
          <cell r="P595">
            <v>7722.288237005243</v>
          </cell>
          <cell r="Q595">
            <v>1034.8197054191719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BZ595">
            <v>90222.824284994422</v>
          </cell>
        </row>
        <row r="596">
          <cell r="A596">
            <v>-89678.009208002128</v>
          </cell>
          <cell r="B596">
            <v>14099.683552504845</v>
          </cell>
          <cell r="C596">
            <v>11981.179725567948</v>
          </cell>
          <cell r="D596">
            <v>9976.5221735418581</v>
          </cell>
          <cell r="E596">
            <v>9589.1927233127426</v>
          </cell>
          <cell r="F596">
            <v>9307.0590099547007</v>
          </cell>
          <cell r="G596">
            <v>8383.6914324215541</v>
          </cell>
          <cell r="H596">
            <v>8238.4881789912106</v>
          </cell>
          <cell r="I596">
            <v>8226.0539764562218</v>
          </cell>
          <cell r="J596">
            <v>8216.7334288431903</v>
          </cell>
          <cell r="K596">
            <v>8218.1260415758115</v>
          </cell>
          <cell r="L596">
            <v>8189.9547945403674</v>
          </cell>
          <cell r="M596">
            <v>8172.473309043904</v>
          </cell>
          <cell r="N596">
            <v>7846.1844774085021</v>
          </cell>
          <cell r="O596">
            <v>7738.4908235180837</v>
          </cell>
          <cell r="P596">
            <v>7709.769432580908</v>
          </cell>
          <cell r="Q596">
            <v>1028.5708944121011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BZ596">
            <v>89678.009208002128</v>
          </cell>
        </row>
        <row r="597">
          <cell r="A597">
            <v>-91057.645982391041</v>
          </cell>
          <cell r="B597">
            <v>14134.685814413471</v>
          </cell>
          <cell r="C597">
            <v>12087.360191770276</v>
          </cell>
          <cell r="D597">
            <v>10113.538804698888</v>
          </cell>
          <cell r="E597">
            <v>9691.8838907856261</v>
          </cell>
          <cell r="F597">
            <v>9429.4772660003691</v>
          </cell>
          <cell r="G597">
            <v>8417.1093254836269</v>
          </cell>
          <cell r="H597">
            <v>8270.1359428862743</v>
          </cell>
          <cell r="I597">
            <v>8257.7017403512837</v>
          </cell>
          <cell r="J597">
            <v>8248.4348330160392</v>
          </cell>
          <cell r="K597">
            <v>8249.7738054708734</v>
          </cell>
          <cell r="L597">
            <v>8221.6561987132172</v>
          </cell>
          <cell r="M597">
            <v>8204.1210729389659</v>
          </cell>
          <cell r="N597">
            <v>7877.8858815813528</v>
          </cell>
          <cell r="O597">
            <v>7770.1385874131465</v>
          </cell>
          <cell r="P597">
            <v>7741.4708367537587</v>
          </cell>
          <cell r="Q597">
            <v>1044.394776359632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BZ597">
            <v>91057.645982391041</v>
          </cell>
        </row>
        <row r="598">
          <cell r="A598">
            <v>-102517.40766775674</v>
          </cell>
          <cell r="B598">
            <v>14359.399126535565</v>
          </cell>
          <cell r="C598">
            <v>12449.099497849606</v>
          </cell>
          <cell r="D598">
            <v>10507.154357456871</v>
          </cell>
          <cell r="E598">
            <v>9997.3719292915775</v>
          </cell>
          <cell r="F598">
            <v>9675.0799130546329</v>
          </cell>
          <cell r="G598">
            <v>8694.6904233693604</v>
          </cell>
          <cell r="H598">
            <v>8533.0137081392131</v>
          </cell>
          <cell r="I598">
            <v>8520.5795056042243</v>
          </cell>
          <cell r="J598">
            <v>8511.7581538033082</v>
          </cell>
          <cell r="K598">
            <v>8512.6515707238141</v>
          </cell>
          <cell r="L598">
            <v>8484.9795195004845</v>
          </cell>
          <cell r="M598">
            <v>8466.9988381919065</v>
          </cell>
          <cell r="N598">
            <v>8141.2092023686209</v>
          </cell>
          <cell r="O598">
            <v>8033.0163526660872</v>
          </cell>
          <cell r="P598">
            <v>8004.7941575410259</v>
          </cell>
          <cell r="Q598">
            <v>1175.8336589861026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BZ598">
            <v>102517.40766775674</v>
          </cell>
        </row>
        <row r="599">
          <cell r="A599">
            <v>-89079.447715179733</v>
          </cell>
          <cell r="B599">
            <v>13984.455971565512</v>
          </cell>
          <cell r="C599">
            <v>11990.822544437617</v>
          </cell>
          <cell r="D599">
            <v>9946.9089746784666</v>
          </cell>
          <cell r="E599">
            <v>9697.3291006767031</v>
          </cell>
          <cell r="F599">
            <v>9287.6780011059473</v>
          </cell>
          <cell r="G599">
            <v>8369.1929322876513</v>
          </cell>
          <cell r="H599">
            <v>8224.7576571950594</v>
          </cell>
          <cell r="I599">
            <v>8212.3234546600706</v>
          </cell>
          <cell r="J599">
            <v>8202.9796349761964</v>
          </cell>
          <cell r="K599">
            <v>8204.3955197796604</v>
          </cell>
          <cell r="L599">
            <v>8176.2010006733744</v>
          </cell>
          <cell r="M599">
            <v>8158.7427872477519</v>
          </cell>
          <cell r="N599">
            <v>7832.43068354151</v>
          </cell>
          <cell r="O599">
            <v>7724.7603017219326</v>
          </cell>
          <cell r="P599">
            <v>7696.0156387139159</v>
          </cell>
          <cell r="Q599">
            <v>1021.7056335140253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BZ599">
            <v>89079.447715179733</v>
          </cell>
        </row>
        <row r="600">
          <cell r="A600">
            <v>-100945.09268341823</v>
          </cell>
          <cell r="B600">
            <v>14285.074936588044</v>
          </cell>
          <cell r="C600">
            <v>12434.877373089503</v>
          </cell>
          <cell r="D600">
            <v>10326.374497118528</v>
          </cell>
          <cell r="E600">
            <v>9883.9758419336667</v>
          </cell>
          <cell r="F600">
            <v>9543.5970151818838</v>
          </cell>
          <cell r="G600">
            <v>8656.6054324631168</v>
          </cell>
          <cell r="H600">
            <v>8496.9460602504769</v>
          </cell>
          <cell r="I600">
            <v>8484.5118577154863</v>
          </cell>
          <cell r="J600">
            <v>8475.6293743079787</v>
          </cell>
          <cell r="K600">
            <v>8476.5839228350778</v>
          </cell>
          <cell r="L600">
            <v>8448.8507400051567</v>
          </cell>
          <cell r="M600">
            <v>8430.9311903031685</v>
          </cell>
          <cell r="N600">
            <v>8105.0804228732914</v>
          </cell>
          <cell r="O600">
            <v>7996.9487047773491</v>
          </cell>
          <cell r="P600">
            <v>7968.6653780456973</v>
          </cell>
          <cell r="Q600">
            <v>1157.7998350417336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BZ600">
            <v>100945.09268341823</v>
          </cell>
        </row>
        <row r="601">
          <cell r="A601">
            <v>-90041.385689052462</v>
          </cell>
          <cell r="B601">
            <v>14001.31513488862</v>
          </cell>
          <cell r="C601">
            <v>12062.959288079855</v>
          </cell>
          <cell r="D601">
            <v>9989.1303777880403</v>
          </cell>
          <cell r="E601">
            <v>9546.3529514751826</v>
          </cell>
          <cell r="F601">
            <v>9282.1690629539971</v>
          </cell>
          <cell r="G601">
            <v>8392.49322475591</v>
          </cell>
          <cell r="H601">
            <v>8246.823744765321</v>
          </cell>
          <cell r="I601">
            <v>8234.3895422303322</v>
          </cell>
          <cell r="J601">
            <v>8225.0831226948831</v>
          </cell>
          <cell r="K601">
            <v>8226.4616073499219</v>
          </cell>
          <cell r="L601">
            <v>8198.3044883920593</v>
          </cell>
          <cell r="M601">
            <v>8180.8088748180135</v>
          </cell>
          <cell r="N601">
            <v>7854.5341712601949</v>
          </cell>
          <cell r="O601">
            <v>7746.8263892921941</v>
          </cell>
          <cell r="P601">
            <v>7718.1191264326008</v>
          </cell>
          <cell r="Q601">
            <v>1032.7386772991561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BZ601">
            <v>90041.385689052462</v>
          </cell>
        </row>
        <row r="602">
          <cell r="A602">
            <v>-88142.78270149733</v>
          </cell>
          <cell r="B602">
            <v>14073.394885099195</v>
          </cell>
          <cell r="C602">
            <v>11944.860292472207</v>
          </cell>
          <cell r="D602">
            <v>10054.969199048954</v>
          </cell>
          <cell r="E602">
            <v>9323.9267744736171</v>
          </cell>
          <cell r="F602">
            <v>9244.5024718189634</v>
          </cell>
          <cell r="G602">
            <v>8346.5048075266332</v>
          </cell>
          <cell r="H602">
            <v>8203.2713111131961</v>
          </cell>
          <cell r="I602">
            <v>8190.8371085782073</v>
          </cell>
          <cell r="J602">
            <v>8181.4568713586013</v>
          </cell>
          <cell r="K602">
            <v>8182.9091736977971</v>
          </cell>
          <cell r="L602">
            <v>8154.6782370557794</v>
          </cell>
          <cell r="M602">
            <v>8137.2564411658896</v>
          </cell>
          <cell r="N602">
            <v>7810.907919923915</v>
          </cell>
          <cell r="O602">
            <v>7703.2739556400693</v>
          </cell>
          <cell r="P602">
            <v>7674.4928750963199</v>
          </cell>
          <cell r="Q602">
            <v>1010.9624604730936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BZ602">
            <v>88142.78270149733</v>
          </cell>
        </row>
        <row r="603">
          <cell r="A603">
            <v>-86904.775702936939</v>
          </cell>
          <cell r="B603">
            <v>13954.862978557812</v>
          </cell>
          <cell r="C603">
            <v>11887.611710531553</v>
          </cell>
          <cell r="D603">
            <v>10030.907290317296</v>
          </cell>
          <cell r="E603">
            <v>9550.2201900765231</v>
          </cell>
          <cell r="F603">
            <v>9201.8642298607774</v>
          </cell>
          <cell r="G603">
            <v>8316.5175048858237</v>
          </cell>
          <cell r="H603">
            <v>8174.8724209718202</v>
          </cell>
          <cell r="I603">
            <v>8162.4382184368305</v>
          </cell>
          <cell r="J603">
            <v>8153.0098475051209</v>
          </cell>
          <cell r="K603">
            <v>8154.5102835564203</v>
          </cell>
          <cell r="L603">
            <v>8126.2312132022989</v>
          </cell>
          <cell r="M603">
            <v>8108.8575510245118</v>
          </cell>
          <cell r="N603">
            <v>7782.4608960704336</v>
          </cell>
          <cell r="O603">
            <v>7674.8750654986925</v>
          </cell>
          <cell r="P603">
            <v>7646.0458512428395</v>
          </cell>
          <cell r="Q603">
            <v>996.76301540240536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BZ603">
            <v>86904.775702936939</v>
          </cell>
        </row>
        <row r="604">
          <cell r="A604">
            <v>-90987.833760794179</v>
          </cell>
          <cell r="B604">
            <v>14092.486930130432</v>
          </cell>
          <cell r="C604">
            <v>12075.748507441225</v>
          </cell>
          <cell r="D604">
            <v>10110.640668798154</v>
          </cell>
          <cell r="E604">
            <v>9531.3109872157765</v>
          </cell>
          <cell r="F604">
            <v>9307.9117500643206</v>
          </cell>
          <cell r="G604">
            <v>8415.4183170971755</v>
          </cell>
          <cell r="H604">
            <v>8268.5345063726181</v>
          </cell>
          <cell r="I604">
            <v>8256.1003038376293</v>
          </cell>
          <cell r="J604">
            <v>8246.83068220321</v>
          </cell>
          <cell r="K604">
            <v>8248.1723689572191</v>
          </cell>
          <cell r="L604">
            <v>8220.0520479003862</v>
          </cell>
          <cell r="M604">
            <v>8202.5196364253115</v>
          </cell>
          <cell r="N604">
            <v>7876.2817307685218</v>
          </cell>
          <cell r="O604">
            <v>7768.5371508994922</v>
          </cell>
          <cell r="P604">
            <v>7739.8666859409277</v>
          </cell>
          <cell r="Q604">
            <v>1043.5940581028049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BZ604">
            <v>90987.833760794179</v>
          </cell>
        </row>
        <row r="605">
          <cell r="A605">
            <v>-86445.142215800079</v>
          </cell>
          <cell r="B605">
            <v>13972.587092452861</v>
          </cell>
          <cell r="C605">
            <v>11940.93824144262</v>
          </cell>
          <cell r="D605">
            <v>9964.1628444578291</v>
          </cell>
          <cell r="E605">
            <v>9554.0498337875688</v>
          </cell>
          <cell r="F605">
            <v>9237.8648033252266</v>
          </cell>
          <cell r="G605">
            <v>8305.3841522483581</v>
          </cell>
          <cell r="H605">
            <v>8164.32879648369</v>
          </cell>
          <cell r="I605">
            <v>8151.8945939487003</v>
          </cell>
          <cell r="J605">
            <v>8142.4483524670113</v>
          </cell>
          <cell r="K605">
            <v>8143.9666590682909</v>
          </cell>
          <cell r="L605">
            <v>8115.6697181641894</v>
          </cell>
          <cell r="M605">
            <v>8098.3139265363825</v>
          </cell>
          <cell r="N605">
            <v>7771.899401032324</v>
          </cell>
          <cell r="O605">
            <v>7664.3314410105631</v>
          </cell>
          <cell r="P605">
            <v>7635.4843562047299</v>
          </cell>
          <cell r="Q605">
            <v>991.49120315834045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BZ605">
            <v>86445.142215800079</v>
          </cell>
        </row>
        <row r="606">
          <cell r="A606">
            <v>-100142.32724296037</v>
          </cell>
          <cell r="B606">
            <v>14277.413771813779</v>
          </cell>
          <cell r="C606">
            <v>12322.529928683232</v>
          </cell>
          <cell r="D606">
            <v>10337.295193811955</v>
          </cell>
          <cell r="E606">
            <v>9807.3029849782215</v>
          </cell>
          <cell r="F606">
            <v>9644.466503485015</v>
          </cell>
          <cell r="G606">
            <v>8637.1606553006404</v>
          </cell>
          <cell r="H606">
            <v>8478.5312632587247</v>
          </cell>
          <cell r="I606">
            <v>8466.0970607237359</v>
          </cell>
          <cell r="J606">
            <v>8457.1833657959032</v>
          </cell>
          <cell r="K606">
            <v>8458.1691258433257</v>
          </cell>
          <cell r="L606">
            <v>8430.4047314930795</v>
          </cell>
          <cell r="M606">
            <v>8412.5163933114181</v>
          </cell>
          <cell r="N606">
            <v>8086.6344143612159</v>
          </cell>
          <cell r="O606">
            <v>7978.5339077855979</v>
          </cell>
          <cell r="P606">
            <v>7950.2193695336218</v>
          </cell>
          <cell r="Q606">
            <v>1148.5924365458582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BZ606">
            <v>100142.32724296037</v>
          </cell>
        </row>
        <row r="607">
          <cell r="A607">
            <v>-102696.83346873001</v>
          </cell>
          <cell r="B607">
            <v>14344.983574079386</v>
          </cell>
          <cell r="C607">
            <v>12420.168556908269</v>
          </cell>
          <cell r="D607">
            <v>10400.158771891734</v>
          </cell>
          <cell r="E607">
            <v>9987.3488278719178</v>
          </cell>
          <cell r="F607">
            <v>9724.0469870130328</v>
          </cell>
          <cell r="G607">
            <v>8699.0365181827274</v>
          </cell>
          <cell r="H607">
            <v>8537.1295924729002</v>
          </cell>
          <cell r="I607">
            <v>8524.6953899379114</v>
          </cell>
          <cell r="J607">
            <v>8515.8810142121365</v>
          </cell>
          <cell r="K607">
            <v>8516.7674550575011</v>
          </cell>
          <cell r="L607">
            <v>8489.1023799093127</v>
          </cell>
          <cell r="M607">
            <v>8471.1147225255918</v>
          </cell>
          <cell r="N607">
            <v>8145.3320627774483</v>
          </cell>
          <cell r="O607">
            <v>8037.1322369997733</v>
          </cell>
          <cell r="P607">
            <v>8008.9170179498542</v>
          </cell>
          <cell r="Q607">
            <v>1177.8916011529454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BZ607">
            <v>102696.83346873001</v>
          </cell>
        </row>
        <row r="608">
          <cell r="A608">
            <v>-97645.295754235834</v>
          </cell>
          <cell r="B608">
            <v>14214.150510877233</v>
          </cell>
          <cell r="C608">
            <v>12182.214571754146</v>
          </cell>
          <cell r="D608">
            <v>10252.297213439082</v>
          </cell>
          <cell r="E608">
            <v>9891.8411267073388</v>
          </cell>
          <cell r="F608">
            <v>9510.5340001264176</v>
          </cell>
          <cell r="G608">
            <v>8576.6769592931978</v>
          </cell>
          <cell r="H608">
            <v>8421.251358532576</v>
          </cell>
          <cell r="I608">
            <v>8408.8171559975854</v>
          </cell>
          <cell r="J608">
            <v>8399.8063764854705</v>
          </cell>
          <cell r="K608">
            <v>8400.8892211171769</v>
          </cell>
          <cell r="L608">
            <v>8373.0277421826486</v>
          </cell>
          <cell r="M608">
            <v>8355.2364885852676</v>
          </cell>
          <cell r="N608">
            <v>8029.2574250507841</v>
          </cell>
          <cell r="O608">
            <v>7921.2540030594482</v>
          </cell>
          <cell r="P608">
            <v>7892.84238022319</v>
          </cell>
          <cell r="Q608">
            <v>1119.9524841827831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BZ608">
            <v>97645.295754235834</v>
          </cell>
        </row>
        <row r="609">
          <cell r="A609">
            <v>-90837.806542226026</v>
          </cell>
          <cell r="B609">
            <v>14133.439163418203</v>
          </cell>
          <cell r="C609">
            <v>12060.70079909756</v>
          </cell>
          <cell r="D609">
            <v>10113.401630859675</v>
          </cell>
          <cell r="E609">
            <v>9753.5462296235601</v>
          </cell>
          <cell r="F609">
            <v>9447.9378170036562</v>
          </cell>
          <cell r="G609">
            <v>8411.7843218024846</v>
          </cell>
          <cell r="H609">
            <v>8265.0930020004398</v>
          </cell>
          <cell r="I609">
            <v>8252.658799465451</v>
          </cell>
          <cell r="J609">
            <v>8243.3833447727739</v>
          </cell>
          <cell r="K609">
            <v>8244.7308645850408</v>
          </cell>
          <cell r="L609">
            <v>8216.6047104699501</v>
          </cell>
          <cell r="M609">
            <v>8199.0781320531332</v>
          </cell>
          <cell r="N609">
            <v>7872.8343933380856</v>
          </cell>
          <cell r="O609">
            <v>7765.095646527313</v>
          </cell>
          <cell r="P609">
            <v>7736.4193485104915</v>
          </cell>
          <cell r="Q609">
            <v>1041.8733059167155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BZ609">
            <v>90837.806542226026</v>
          </cell>
        </row>
        <row r="610">
          <cell r="A610">
            <v>-93013.146058913859</v>
          </cell>
          <cell r="B610">
            <v>14159.582575921519</v>
          </cell>
          <cell r="C610">
            <v>12074.248541672552</v>
          </cell>
          <cell r="D610">
            <v>9993.2210473671221</v>
          </cell>
          <cell r="E610">
            <v>9623.8653578900758</v>
          </cell>
          <cell r="F610">
            <v>9226.6820648647608</v>
          </cell>
          <cell r="G610">
            <v>8464.4759176571824</v>
          </cell>
          <cell r="H610">
            <v>8314.9935502416447</v>
          </cell>
          <cell r="I610">
            <v>8302.5593477066559</v>
          </cell>
          <cell r="J610">
            <v>8293.3684702143873</v>
          </cell>
          <cell r="K610">
            <v>8294.6314128262457</v>
          </cell>
          <cell r="L610">
            <v>8266.5898359115654</v>
          </cell>
          <cell r="M610">
            <v>8248.9786802943381</v>
          </cell>
          <cell r="N610">
            <v>7922.8195187797</v>
          </cell>
          <cell r="O610">
            <v>7814.9961947685188</v>
          </cell>
          <cell r="P610">
            <v>7786.4044739521059</v>
          </cell>
          <cell r="Q610">
            <v>1066.8235800373182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BZ610">
            <v>93013.146058913859</v>
          </cell>
        </row>
        <row r="611">
          <cell r="A611">
            <v>-93390.438136332872</v>
          </cell>
          <cell r="B611">
            <v>14116.090749288298</v>
          </cell>
          <cell r="C611">
            <v>12159.996511710975</v>
          </cell>
          <cell r="D611">
            <v>10153.59685938387</v>
          </cell>
          <cell r="E611">
            <v>9822.643005964097</v>
          </cell>
          <cell r="F611">
            <v>9455.3092540707949</v>
          </cell>
          <cell r="G611">
            <v>8473.6147769065246</v>
          </cell>
          <cell r="H611">
            <v>8323.6483286639759</v>
          </cell>
          <cell r="I611">
            <v>8311.2141261289871</v>
          </cell>
          <cell r="J611">
            <v>8302.0379177526884</v>
          </cell>
          <cell r="K611">
            <v>8303.2861912485769</v>
          </cell>
          <cell r="L611">
            <v>8275.2592834498646</v>
          </cell>
          <cell r="M611">
            <v>8257.6334587166693</v>
          </cell>
          <cell r="N611">
            <v>7931.4889663180002</v>
          </cell>
          <cell r="O611">
            <v>7823.6509731908491</v>
          </cell>
          <cell r="P611">
            <v>7795.0739214904061</v>
          </cell>
          <cell r="Q611">
            <v>1071.1509692484835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BZ611">
            <v>93390.438136332872</v>
          </cell>
        </row>
        <row r="612">
          <cell r="A612">
            <v>-91987.517805345138</v>
          </cell>
          <cell r="B612">
            <v>14121.559960949875</v>
          </cell>
          <cell r="C612">
            <v>12052.55039662375</v>
          </cell>
          <cell r="D612">
            <v>10043.173444304779</v>
          </cell>
          <cell r="E612">
            <v>9641.3103299280065</v>
          </cell>
          <cell r="F612">
            <v>9408.6070021994601</v>
          </cell>
          <cell r="G612">
            <v>8439.632903948459</v>
          </cell>
          <cell r="H612">
            <v>8291.4664586073814</v>
          </cell>
          <cell r="I612">
            <v>8279.0322560723926</v>
          </cell>
          <cell r="J612">
            <v>8269.8015021536248</v>
          </cell>
          <cell r="K612">
            <v>8271.1043211919823</v>
          </cell>
          <cell r="L612">
            <v>8243.0228678508029</v>
          </cell>
          <cell r="M612">
            <v>8225.4515886600748</v>
          </cell>
          <cell r="N612">
            <v>7899.2525507189375</v>
          </cell>
          <cell r="O612">
            <v>7791.4691031342554</v>
          </cell>
          <cell r="P612">
            <v>7762.8375058913434</v>
          </cell>
          <cell r="Q612">
            <v>1055.0600342201865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BZ612">
            <v>91987.517805345138</v>
          </cell>
        </row>
        <row r="613">
          <cell r="A613">
            <v>-98429.697095812167</v>
          </cell>
          <cell r="B613">
            <v>14182.217993631075</v>
          </cell>
          <cell r="C613">
            <v>12306.631365042082</v>
          </cell>
          <cell r="D613">
            <v>10379.084420016792</v>
          </cell>
          <cell r="E613">
            <v>9914.1585887622441</v>
          </cell>
          <cell r="F613">
            <v>9680.0568321028768</v>
          </cell>
          <cell r="G613">
            <v>8595.676916845181</v>
          </cell>
          <cell r="H613">
            <v>8439.2448977872627</v>
          </cell>
          <cell r="I613">
            <v>8426.8106952522739</v>
          </cell>
          <cell r="J613">
            <v>8417.8304132643207</v>
          </cell>
          <cell r="K613">
            <v>8418.8827603718637</v>
          </cell>
          <cell r="L613">
            <v>8391.0517789614969</v>
          </cell>
          <cell r="M613">
            <v>8373.2300278399562</v>
          </cell>
          <cell r="N613">
            <v>8047.2814618296325</v>
          </cell>
          <cell r="O613">
            <v>7939.2475423141359</v>
          </cell>
          <cell r="P613">
            <v>7910.8664170020384</v>
          </cell>
          <cell r="Q613">
            <v>1128.9492538101272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BZ613">
            <v>98429.697095812167</v>
          </cell>
        </row>
        <row r="614">
          <cell r="A614">
            <v>-88491.638476360429</v>
          </cell>
          <cell r="B614">
            <v>14070.98982938528</v>
          </cell>
          <cell r="C614">
            <v>12031.481865187128</v>
          </cell>
          <cell r="D614">
            <v>10044.103943732031</v>
          </cell>
          <cell r="E614">
            <v>9619.3409611053903</v>
          </cell>
          <cell r="F614">
            <v>9381.8966983210321</v>
          </cell>
          <cell r="G614">
            <v>8354.9548758307537</v>
          </cell>
          <cell r="H614">
            <v>8211.2737835039352</v>
          </cell>
          <cell r="I614">
            <v>8198.8395809689464</v>
          </cell>
          <cell r="J614">
            <v>8189.4729072618684</v>
          </cell>
          <cell r="K614">
            <v>8190.9116460885361</v>
          </cell>
          <cell r="L614">
            <v>8162.6942729590455</v>
          </cell>
          <cell r="M614">
            <v>8145.2589135566286</v>
          </cell>
          <cell r="N614">
            <v>7818.9239558271811</v>
          </cell>
          <cell r="O614">
            <v>7711.2764280308093</v>
          </cell>
          <cell r="P614">
            <v>7682.508910999587</v>
          </cell>
          <cell r="Q614">
            <v>1014.9636966684634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BZ614">
            <v>88491.638476360429</v>
          </cell>
        </row>
        <row r="615">
          <cell r="A615">
            <v>-103914.30327863168</v>
          </cell>
          <cell r="B615">
            <v>14380.509557680396</v>
          </cell>
          <cell r="C615">
            <v>12467.153297091105</v>
          </cell>
          <cell r="D615">
            <v>10513.251697094971</v>
          </cell>
          <cell r="E615">
            <v>10070.022062465507</v>
          </cell>
          <cell r="F615">
            <v>9726.0159110800796</v>
          </cell>
          <cell r="G615">
            <v>8728.5263641109195</v>
          </cell>
          <cell r="H615">
            <v>8565.057375936196</v>
          </cell>
          <cell r="I615">
            <v>8552.6231734012072</v>
          </cell>
          <cell r="J615">
            <v>8543.8561329016411</v>
          </cell>
          <cell r="K615">
            <v>8544.6952385207969</v>
          </cell>
          <cell r="L615">
            <v>8517.0774985988173</v>
          </cell>
          <cell r="M615">
            <v>8499.0425059888894</v>
          </cell>
          <cell r="N615">
            <v>8173.3071814669538</v>
          </cell>
          <cell r="O615">
            <v>8065.0600204630691</v>
          </cell>
          <cell r="P615">
            <v>8036.8921366393597</v>
          </cell>
          <cell r="Q615">
            <v>1191.8554928845938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BZ615">
            <v>103914.30327863168</v>
          </cell>
        </row>
        <row r="616">
          <cell r="A616">
            <v>-97466.65366571708</v>
          </cell>
          <cell r="B616">
            <v>14287.599981672973</v>
          </cell>
          <cell r="C616">
            <v>12320.175216034049</v>
          </cell>
          <cell r="D616">
            <v>10248.813920629851</v>
          </cell>
          <cell r="E616">
            <v>9756.7185631567972</v>
          </cell>
          <cell r="F616">
            <v>9506.3727162216037</v>
          </cell>
          <cell r="G616">
            <v>8572.3498477509947</v>
          </cell>
          <cell r="H616">
            <v>8417.1534519356264</v>
          </cell>
          <cell r="I616">
            <v>8404.7192494006376</v>
          </cell>
          <cell r="J616">
            <v>8395.7015242841208</v>
          </cell>
          <cell r="K616">
            <v>8396.7913145202274</v>
          </cell>
          <cell r="L616">
            <v>8368.922889981297</v>
          </cell>
          <cell r="M616">
            <v>8351.138581988318</v>
          </cell>
          <cell r="N616">
            <v>8025.1525728494325</v>
          </cell>
          <cell r="O616">
            <v>7917.1560964624987</v>
          </cell>
          <cell r="P616">
            <v>7888.7375280218384</v>
          </cell>
          <cell r="Q616">
            <v>1117.9035308843086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BZ616">
            <v>97466.65366571708</v>
          </cell>
        </row>
        <row r="617">
          <cell r="A617">
            <v>-90990.522421193557</v>
          </cell>
          <cell r="B617">
            <v>14161.091961023772</v>
          </cell>
          <cell r="C617">
            <v>11995.53629959828</v>
          </cell>
          <cell r="D617">
            <v>10124.518515236135</v>
          </cell>
          <cell r="E617">
            <v>9667.6585869699829</v>
          </cell>
          <cell r="F617">
            <v>9329.2297786943054</v>
          </cell>
          <cell r="G617">
            <v>8415.4834424746477</v>
          </cell>
          <cell r="H617">
            <v>8268.5961820912526</v>
          </cell>
          <cell r="I617">
            <v>8256.1619795562619</v>
          </cell>
          <cell r="J617">
            <v>8246.892462456959</v>
          </cell>
          <cell r="K617">
            <v>8248.2340446758535</v>
          </cell>
          <cell r="L617">
            <v>8220.1138281541371</v>
          </cell>
          <cell r="M617">
            <v>8202.5813121439442</v>
          </cell>
          <cell r="N617">
            <v>7876.3435110222717</v>
          </cell>
          <cell r="O617">
            <v>7768.5988266181248</v>
          </cell>
          <cell r="P617">
            <v>7739.9284661946776</v>
          </cell>
          <cell r="Q617">
            <v>1043.6248959621216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BZ617">
            <v>90990.522421193557</v>
          </cell>
        </row>
        <row r="618">
          <cell r="A618">
            <v>-92064.950294478302</v>
          </cell>
          <cell r="B618">
            <v>14188.255705819858</v>
          </cell>
          <cell r="C618">
            <v>12067.820986763116</v>
          </cell>
          <cell r="D618">
            <v>10107.564722961179</v>
          </cell>
          <cell r="E618">
            <v>9594.5512469097557</v>
          </cell>
          <cell r="F618">
            <v>9307.9379613931269</v>
          </cell>
          <cell r="G618">
            <v>8441.5084922840397</v>
          </cell>
          <cell r="H618">
            <v>8293.242697962105</v>
          </cell>
          <cell r="I618">
            <v>8280.8084954271162</v>
          </cell>
          <cell r="J618">
            <v>8271.580752083526</v>
          </cell>
          <cell r="K618">
            <v>8272.880560546706</v>
          </cell>
          <cell r="L618">
            <v>8244.8021177807041</v>
          </cell>
          <cell r="M618">
            <v>8227.2278280147984</v>
          </cell>
          <cell r="N618">
            <v>7901.0318006488387</v>
          </cell>
          <cell r="O618">
            <v>7793.2453424889782</v>
          </cell>
          <cell r="P618">
            <v>7764.6167558212446</v>
          </cell>
          <cell r="Q618">
            <v>1055.9481538975481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BZ618">
            <v>92064.950294478302</v>
          </cell>
        </row>
        <row r="619">
          <cell r="A619">
            <v>-100100.20541651185</v>
          </cell>
          <cell r="B619">
            <v>14258.838380635858</v>
          </cell>
          <cell r="C619">
            <v>12364.229662721867</v>
          </cell>
          <cell r="D619">
            <v>10230.217899710096</v>
          </cell>
          <cell r="E619">
            <v>9917.9670968462888</v>
          </cell>
          <cell r="F619">
            <v>9610.4395801745377</v>
          </cell>
          <cell r="G619">
            <v>8636.1403703111664</v>
          </cell>
          <cell r="H619">
            <v>8477.5650222574568</v>
          </cell>
          <cell r="I619">
            <v>8465.130819722468</v>
          </cell>
          <cell r="J619">
            <v>8456.215487098023</v>
          </cell>
          <cell r="K619">
            <v>8457.2028848420578</v>
          </cell>
          <cell r="L619">
            <v>8429.4368527951992</v>
          </cell>
          <cell r="M619">
            <v>8411.5501523101502</v>
          </cell>
          <cell r="N619">
            <v>8085.6665356633357</v>
          </cell>
          <cell r="O619">
            <v>7977.56766678433</v>
          </cell>
          <cell r="P619">
            <v>7949.2514908357407</v>
          </cell>
          <cell r="Q619">
            <v>1148.109316045224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BZ619">
            <v>100100.20541651185</v>
          </cell>
        </row>
        <row r="620">
          <cell r="A620">
            <v>-99897.086159194398</v>
          </cell>
          <cell r="B620">
            <v>14265.816252580911</v>
          </cell>
          <cell r="C620">
            <v>12317.625182480484</v>
          </cell>
          <cell r="D620">
            <v>10318.245360502176</v>
          </cell>
          <cell r="E620">
            <v>9853.3601689788411</v>
          </cell>
          <cell r="F620">
            <v>9578.811542268013</v>
          </cell>
          <cell r="G620">
            <v>8631.2203669118007</v>
          </cell>
          <cell r="H620">
            <v>8472.9056289900018</v>
          </cell>
          <cell r="I620">
            <v>8460.4714264550112</v>
          </cell>
          <cell r="J620">
            <v>8451.548196553842</v>
          </cell>
          <cell r="K620">
            <v>8452.5434915746009</v>
          </cell>
          <cell r="L620">
            <v>8424.7695622510182</v>
          </cell>
          <cell r="M620">
            <v>8406.8907590426934</v>
          </cell>
          <cell r="N620">
            <v>8080.9992451191538</v>
          </cell>
          <cell r="O620">
            <v>7972.908273516874</v>
          </cell>
          <cell r="P620">
            <v>7944.5842002915597</v>
          </cell>
          <cell r="Q620">
            <v>1145.779619411496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BZ620">
            <v>99897.086159194398</v>
          </cell>
        </row>
        <row r="621">
          <cell r="A621">
            <v>-97234.188661432912</v>
          </cell>
          <cell r="B621">
            <v>14287.783527465286</v>
          </cell>
          <cell r="C621">
            <v>12161.288494232256</v>
          </cell>
          <cell r="D621">
            <v>10270.327010667688</v>
          </cell>
          <cell r="E621">
            <v>9794.9814139279752</v>
          </cell>
          <cell r="F621">
            <v>9541.8480191951367</v>
          </cell>
          <cell r="G621">
            <v>8566.7190246256232</v>
          </cell>
          <cell r="H621">
            <v>8411.8208907093504</v>
          </cell>
          <cell r="I621">
            <v>8399.3866881743616</v>
          </cell>
          <cell r="J621">
            <v>8390.3599248184782</v>
          </cell>
          <cell r="K621">
            <v>8391.4587532939513</v>
          </cell>
          <cell r="L621">
            <v>8363.5812905156563</v>
          </cell>
          <cell r="M621">
            <v>8345.8060207620438</v>
          </cell>
          <cell r="N621">
            <v>8019.810973383791</v>
          </cell>
          <cell r="O621">
            <v>7911.8235352362235</v>
          </cell>
          <cell r="P621">
            <v>7883.3959285561968</v>
          </cell>
          <cell r="Q621">
            <v>1115.2372502711708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BZ621">
            <v>97234.188661432912</v>
          </cell>
        </row>
        <row r="622">
          <cell r="A622">
            <v>-101770.68824016987</v>
          </cell>
          <cell r="B622">
            <v>14290.223841056557</v>
          </cell>
          <cell r="C622">
            <v>12352.852689689074</v>
          </cell>
          <cell r="D622">
            <v>10450.432700761134</v>
          </cell>
          <cell r="E622">
            <v>9917.1466202650645</v>
          </cell>
          <cell r="F622">
            <v>9631.5108425822509</v>
          </cell>
          <cell r="G622">
            <v>8676.6032061816877</v>
          </cell>
          <cell r="H622">
            <v>8515.8845618459127</v>
          </cell>
          <cell r="I622">
            <v>8503.4503593109239</v>
          </cell>
          <cell r="J622">
            <v>8494.5999750586634</v>
          </cell>
          <cell r="K622">
            <v>8495.5224244305136</v>
          </cell>
          <cell r="L622">
            <v>8467.8213407558396</v>
          </cell>
          <cell r="M622">
            <v>8449.8696918986061</v>
          </cell>
          <cell r="N622">
            <v>8124.0510236239752</v>
          </cell>
          <cell r="O622">
            <v>8015.8872063727867</v>
          </cell>
          <cell r="P622">
            <v>7987.6359787963811</v>
          </cell>
          <cell r="Q622">
            <v>1167.2690858394521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BZ622">
            <v>101770.68824016987</v>
          </cell>
        </row>
        <row r="623">
          <cell r="A623">
            <v>-91844.517312433818</v>
          </cell>
          <cell r="B623">
            <v>14109.304075520175</v>
          </cell>
          <cell r="C623">
            <v>12050.932149392313</v>
          </cell>
          <cell r="D623">
            <v>10200.481982832851</v>
          </cell>
          <cell r="E623">
            <v>9725.0589976183073</v>
          </cell>
          <cell r="F623">
            <v>9400.0264077519842</v>
          </cell>
          <cell r="G623">
            <v>8436.1691116890433</v>
          </cell>
          <cell r="H623">
            <v>8288.1861417003911</v>
          </cell>
          <cell r="I623">
            <v>8275.7519391654023</v>
          </cell>
          <cell r="J623">
            <v>8266.5156253874702</v>
          </cell>
          <cell r="K623">
            <v>8267.824004284992</v>
          </cell>
          <cell r="L623">
            <v>8239.7369910846464</v>
          </cell>
          <cell r="M623">
            <v>8222.1712717530827</v>
          </cell>
          <cell r="N623">
            <v>7895.966673952782</v>
          </cell>
          <cell r="O623">
            <v>7788.1887862272633</v>
          </cell>
          <cell r="P623">
            <v>7759.5516291251879</v>
          </cell>
          <cell r="Q623">
            <v>1053.4198757666909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BZ623">
            <v>91844.517312433818</v>
          </cell>
        </row>
        <row r="624">
          <cell r="A624">
            <v>-89826.598795171172</v>
          </cell>
          <cell r="B624">
            <v>14033.296436132121</v>
          </cell>
          <cell r="C624">
            <v>12004.239337004667</v>
          </cell>
          <cell r="D624">
            <v>9863.0486168236657</v>
          </cell>
          <cell r="E624">
            <v>9593.8005387776957</v>
          </cell>
          <cell r="F624">
            <v>9316.1256887805612</v>
          </cell>
          <cell r="G624">
            <v>8387.2906050634629</v>
          </cell>
          <cell r="H624">
            <v>8241.8967052491989</v>
          </cell>
          <cell r="I624">
            <v>8229.4625027142101</v>
          </cell>
          <cell r="J624">
            <v>8220.1477322643259</v>
          </cell>
          <cell r="K624">
            <v>8221.5345678337999</v>
          </cell>
          <cell r="L624">
            <v>8193.3690979615039</v>
          </cell>
          <cell r="M624">
            <v>8175.8818353018924</v>
          </cell>
          <cell r="N624">
            <v>7849.5987808296395</v>
          </cell>
          <cell r="O624">
            <v>7741.8993497760721</v>
          </cell>
          <cell r="P624">
            <v>7713.1837360020454</v>
          </cell>
          <cell r="Q624">
            <v>1030.2751575410953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BZ624">
            <v>89826.598795171172</v>
          </cell>
        </row>
        <row r="625">
          <cell r="A625">
            <v>-99426.220784693112</v>
          </cell>
          <cell r="B625">
            <v>14194.097844690965</v>
          </cell>
          <cell r="C625">
            <v>12346.102067207015</v>
          </cell>
          <cell r="D625">
            <v>10280.82190089912</v>
          </cell>
          <cell r="E625">
            <v>9875.226087386829</v>
          </cell>
          <cell r="F625">
            <v>9561.2742511099241</v>
          </cell>
          <cell r="G625">
            <v>8619.8149528029408</v>
          </cell>
          <cell r="H625">
            <v>8462.1043539912407</v>
          </cell>
          <cell r="I625">
            <v>8449.6701514562519</v>
          </cell>
          <cell r="J625">
            <v>8440.7286143093206</v>
          </cell>
          <cell r="K625">
            <v>8441.7422165758417</v>
          </cell>
          <cell r="L625">
            <v>8413.9499800064987</v>
          </cell>
          <cell r="M625">
            <v>8396.0894840439341</v>
          </cell>
          <cell r="N625">
            <v>8070.1796628746342</v>
          </cell>
          <cell r="O625">
            <v>7962.1069985181139</v>
          </cell>
          <cell r="P625">
            <v>7933.7646180470401</v>
          </cell>
          <cell r="Q625">
            <v>1140.3789819121159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BZ625">
            <v>99426.220784693112</v>
          </cell>
        </row>
        <row r="626">
          <cell r="A626">
            <v>-94535.387919431261</v>
          </cell>
          <cell r="B626">
            <v>14221.703699016565</v>
          </cell>
          <cell r="C626">
            <v>12115.220790844965</v>
          </cell>
          <cell r="D626">
            <v>10241.419477019666</v>
          </cell>
          <cell r="E626">
            <v>9731.5782988190804</v>
          </cell>
          <cell r="F626">
            <v>9524.5795295003736</v>
          </cell>
          <cell r="G626">
            <v>8501.3480253406815</v>
          </cell>
          <cell r="H626">
            <v>8349.9125607284259</v>
          </cell>
          <cell r="I626">
            <v>8337.4783581934371</v>
          </cell>
          <cell r="J626">
            <v>8328.3466654647054</v>
          </cell>
          <cell r="K626">
            <v>8329.5504233130268</v>
          </cell>
          <cell r="L626">
            <v>8301.5680311618817</v>
          </cell>
          <cell r="M626">
            <v>8283.8976907811193</v>
          </cell>
          <cell r="N626">
            <v>7957.7977140300181</v>
          </cell>
          <cell r="O626">
            <v>7849.9152052553</v>
          </cell>
          <cell r="P626">
            <v>7821.382669202424</v>
          </cell>
          <cell r="Q626">
            <v>1084.2830852807087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BZ626">
            <v>94535.387919431261</v>
          </cell>
        </row>
        <row r="627">
          <cell r="A627">
            <v>-99378.516903425814</v>
          </cell>
          <cell r="B627">
            <v>14203.603407072935</v>
          </cell>
          <cell r="C627">
            <v>12340.79575047075</v>
          </cell>
          <cell r="D627">
            <v>10342.427593084425</v>
          </cell>
          <cell r="E627">
            <v>9921.1020247951892</v>
          </cell>
          <cell r="F627">
            <v>9586.332034731613</v>
          </cell>
          <cell r="G627">
            <v>8618.6594579419525</v>
          </cell>
          <cell r="H627">
            <v>8461.0100651180746</v>
          </cell>
          <cell r="I627">
            <v>8448.575862583084</v>
          </cell>
          <cell r="J627">
            <v>8439.6324707092499</v>
          </cell>
          <cell r="K627">
            <v>8440.6479277026756</v>
          </cell>
          <cell r="L627">
            <v>8412.8538364064279</v>
          </cell>
          <cell r="M627">
            <v>8394.9951951707662</v>
          </cell>
          <cell r="N627">
            <v>8069.0835192745635</v>
          </cell>
          <cell r="O627">
            <v>7961.0127096449469</v>
          </cell>
          <cell r="P627">
            <v>7932.6684744469694</v>
          </cell>
          <cell r="Q627">
            <v>1139.8318374755327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BZ627">
            <v>99378.516903425814</v>
          </cell>
        </row>
        <row r="628">
          <cell r="A628">
            <v>-87235.167179245109</v>
          </cell>
          <cell r="B628">
            <v>14031.806027924331</v>
          </cell>
          <cell r="C628">
            <v>11842.644205505276</v>
          </cell>
          <cell r="D628">
            <v>9937.8179326611935</v>
          </cell>
          <cell r="E628">
            <v>9566.1101336020911</v>
          </cell>
          <cell r="F628">
            <v>9279.2760531818531</v>
          </cell>
          <cell r="G628">
            <v>8324.5203265189139</v>
          </cell>
          <cell r="H628">
            <v>8182.4513371251487</v>
          </cell>
          <cell r="I628">
            <v>8170.017134590159</v>
          </cell>
          <cell r="J628">
            <v>8160.6016092790487</v>
          </cell>
          <cell r="K628">
            <v>8162.0891997097488</v>
          </cell>
          <cell r="L628">
            <v>8133.8229749762259</v>
          </cell>
          <cell r="M628">
            <v>8116.4364671778403</v>
          </cell>
          <cell r="N628">
            <v>7790.0526578443614</v>
          </cell>
          <cell r="O628">
            <v>7682.453981652021</v>
          </cell>
          <cell r="P628">
            <v>7653.6376130167673</v>
          </cell>
          <cell r="Q628">
            <v>1000.5524734790696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BZ628">
            <v>87235.167179245109</v>
          </cell>
        </row>
        <row r="629">
          <cell r="A629">
            <v>-93777.810232172633</v>
          </cell>
          <cell r="B629">
            <v>14105.66717245733</v>
          </cell>
          <cell r="C629">
            <v>12114.920103666142</v>
          </cell>
          <cell r="D629">
            <v>10217.651637075507</v>
          </cell>
          <cell r="E629">
            <v>9714.673765890213</v>
          </cell>
          <cell r="F629">
            <v>9339.7155350564099</v>
          </cell>
          <cell r="G629">
            <v>8482.9977967812574</v>
          </cell>
          <cell r="H629">
            <v>8332.5343346448626</v>
          </cell>
          <cell r="I629">
            <v>8320.1001321098738</v>
          </cell>
          <cell r="J629">
            <v>8310.9389847606617</v>
          </cell>
          <cell r="K629">
            <v>8312.1721972294636</v>
          </cell>
          <cell r="L629">
            <v>8284.1603504578379</v>
          </cell>
          <cell r="M629">
            <v>8266.519464697556</v>
          </cell>
          <cell r="N629">
            <v>7940.3900333259744</v>
          </cell>
          <cell r="O629">
            <v>7832.5369791717358</v>
          </cell>
          <cell r="P629">
            <v>7803.9749884983794</v>
          </cell>
          <cell r="Q629">
            <v>1075.5939722389271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BZ629">
            <v>93777.810232172633</v>
          </cell>
        </row>
        <row r="630">
          <cell r="A630">
            <v>-97454.38633767626</v>
          </cell>
          <cell r="B630">
            <v>14184.495607141263</v>
          </cell>
          <cell r="C630">
            <v>12239.967269592293</v>
          </cell>
          <cell r="D630">
            <v>10196.775320297687</v>
          </cell>
          <cell r="E630">
            <v>9931.3716748938568</v>
          </cell>
          <cell r="F630">
            <v>9563.7921460992384</v>
          </cell>
          <cell r="G630">
            <v>8572.0527055870316</v>
          </cell>
          <cell r="H630">
            <v>8416.8720492442317</v>
          </cell>
          <cell r="I630">
            <v>8404.4378467092429</v>
          </cell>
          <cell r="J630">
            <v>8395.4196446390124</v>
          </cell>
          <cell r="K630">
            <v>8396.5099118288326</v>
          </cell>
          <cell r="L630">
            <v>8368.6410103361886</v>
          </cell>
          <cell r="M630">
            <v>8350.8571792969251</v>
          </cell>
          <cell r="N630">
            <v>8024.8706932043251</v>
          </cell>
          <cell r="O630">
            <v>7916.8746937711048</v>
          </cell>
          <cell r="P630">
            <v>7888.4556483767301</v>
          </cell>
          <cell r="Q630">
            <v>1117.7628295386114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BZ630">
            <v>97454.38633767626</v>
          </cell>
        </row>
        <row r="631">
          <cell r="A631">
            <v>-103125.69254639825</v>
          </cell>
          <cell r="B631">
            <v>14281.25541097176</v>
          </cell>
          <cell r="C631">
            <v>12369.164163804719</v>
          </cell>
          <cell r="D631">
            <v>10400.818496243703</v>
          </cell>
          <cell r="E631">
            <v>10035.246056970342</v>
          </cell>
          <cell r="F631">
            <v>9665.5318994061527</v>
          </cell>
          <cell r="G631">
            <v>8709.4244456881861</v>
          </cell>
          <cell r="H631">
            <v>8546.967276627347</v>
          </cell>
          <cell r="I631">
            <v>8534.5330740923582</v>
          </cell>
          <cell r="J631">
            <v>8525.7353724075219</v>
          </cell>
          <cell r="K631">
            <v>8526.605139211948</v>
          </cell>
          <cell r="L631">
            <v>8498.9567381047</v>
          </cell>
          <cell r="M631">
            <v>8480.9524066800404</v>
          </cell>
          <cell r="N631">
            <v>8155.1864209728355</v>
          </cell>
          <cell r="O631">
            <v>8046.9699211542202</v>
          </cell>
          <cell r="P631">
            <v>8018.7713761452414</v>
          </cell>
          <cell r="Q631">
            <v>1182.8104432301693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BZ631">
            <v>103125.69254639825</v>
          </cell>
        </row>
        <row r="632">
          <cell r="A632">
            <v>-86696.581838315615</v>
          </cell>
          <cell r="B632">
            <v>14006.731699569651</v>
          </cell>
          <cell r="C632">
            <v>11863.890740443403</v>
          </cell>
          <cell r="D632">
            <v>9879.1320487421763</v>
          </cell>
          <cell r="E632">
            <v>9483.3405968694733</v>
          </cell>
          <cell r="F632">
            <v>9195.4699745164435</v>
          </cell>
          <cell r="G632">
            <v>8311.474583130439</v>
          </cell>
          <cell r="H632">
            <v>8170.0966202724985</v>
          </cell>
          <cell r="I632">
            <v>8157.6624177375088</v>
          </cell>
          <cell r="J632">
            <v>8148.2259522283439</v>
          </cell>
          <cell r="K632">
            <v>8149.7344828570995</v>
          </cell>
          <cell r="L632">
            <v>8121.447317925521</v>
          </cell>
          <cell r="M632">
            <v>8104.081750325191</v>
          </cell>
          <cell r="N632">
            <v>7777.6770007936566</v>
          </cell>
          <cell r="O632">
            <v>7670.0992647993717</v>
          </cell>
          <cell r="P632">
            <v>7641.2619559660616</v>
          </cell>
          <cell r="Q632">
            <v>994.3751150527446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BZ632">
            <v>86696.581838315615</v>
          </cell>
        </row>
        <row r="633">
          <cell r="A633">
            <v>-97553.256261913688</v>
          </cell>
          <cell r="B633">
            <v>14194.416941627107</v>
          </cell>
          <cell r="C633">
            <v>12202.961200290136</v>
          </cell>
          <cell r="D633">
            <v>10344.684962079522</v>
          </cell>
          <cell r="E633">
            <v>9711.3561296980497</v>
          </cell>
          <cell r="F633">
            <v>9554.6791499368155</v>
          </cell>
          <cell r="G633">
            <v>8574.4475566206929</v>
          </cell>
          <cell r="H633">
            <v>8419.1400462102993</v>
          </cell>
          <cell r="I633">
            <v>8406.7058436753105</v>
          </cell>
          <cell r="J633">
            <v>8397.691485667734</v>
          </cell>
          <cell r="K633">
            <v>8398.7779087949002</v>
          </cell>
          <cell r="L633">
            <v>8370.9128513649121</v>
          </cell>
          <cell r="M633">
            <v>8353.1251762629927</v>
          </cell>
          <cell r="N633">
            <v>8027.1425342330467</v>
          </cell>
          <cell r="O633">
            <v>7919.1426907371724</v>
          </cell>
          <cell r="P633">
            <v>7890.7274894054526</v>
          </cell>
          <cell r="Q633">
            <v>1118.8968280216452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BZ633">
            <v>97553.256261913688</v>
          </cell>
        </row>
        <row r="634">
          <cell r="A634">
            <v>-97006.175886423414</v>
          </cell>
          <cell r="B634">
            <v>14273.197017750299</v>
          </cell>
          <cell r="C634">
            <v>12287.754959278189</v>
          </cell>
          <cell r="D634">
            <v>10278.478089601471</v>
          </cell>
          <cell r="E634">
            <v>9788.5927864903479</v>
          </cell>
          <cell r="F634">
            <v>9530.8259254200584</v>
          </cell>
          <cell r="G634">
            <v>8561.1960444662764</v>
          </cell>
          <cell r="H634">
            <v>8406.5904600608519</v>
          </cell>
          <cell r="I634">
            <v>8394.1562575258631</v>
          </cell>
          <cell r="J634">
            <v>8385.1206290332884</v>
          </cell>
          <cell r="K634">
            <v>8386.2283226454529</v>
          </cell>
          <cell r="L634">
            <v>8358.3419947304646</v>
          </cell>
          <cell r="M634">
            <v>8340.5755901135453</v>
          </cell>
          <cell r="N634">
            <v>8014.5716775986011</v>
          </cell>
          <cell r="O634">
            <v>7906.593104587726</v>
          </cell>
          <cell r="P634">
            <v>7878.1566327710061</v>
          </cell>
          <cell r="Q634">
            <v>1112.6220349469218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BZ634">
            <v>97006.175886423414</v>
          </cell>
        </row>
        <row r="635">
          <cell r="A635">
            <v>-91175.039692407023</v>
          </cell>
          <cell r="B635">
            <v>14088.797319950205</v>
          </cell>
          <cell r="C635">
            <v>12032.589587733826</v>
          </cell>
          <cell r="D635">
            <v>10003.466180364267</v>
          </cell>
          <cell r="E635">
            <v>9675.6732545691066</v>
          </cell>
          <cell r="F635">
            <v>9250.988441063877</v>
          </cell>
          <cell r="G635">
            <v>8419.9528641021261</v>
          </cell>
          <cell r="H635">
            <v>8272.828860679072</v>
          </cell>
          <cell r="I635">
            <v>8260.3946581440832</v>
          </cell>
          <cell r="J635">
            <v>8251.1323150762837</v>
          </cell>
          <cell r="K635">
            <v>8252.466723263673</v>
          </cell>
          <cell r="L635">
            <v>8224.3536807734617</v>
          </cell>
          <cell r="M635">
            <v>8206.8139907317636</v>
          </cell>
          <cell r="N635">
            <v>7880.5833636415964</v>
          </cell>
          <cell r="O635">
            <v>7772.8315052059443</v>
          </cell>
          <cell r="P635">
            <v>7744.1683188140023</v>
          </cell>
          <cell r="Q635">
            <v>1045.7412352560314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BZ635">
            <v>91175.039692407023</v>
          </cell>
        </row>
        <row r="636">
          <cell r="A636">
            <v>-90789.04071886513</v>
          </cell>
          <cell r="B636">
            <v>14164.610501356794</v>
          </cell>
          <cell r="C636">
            <v>12023.618402271219</v>
          </cell>
          <cell r="D636">
            <v>10066.499494946</v>
          </cell>
          <cell r="E636">
            <v>9636.2480061466194</v>
          </cell>
          <cell r="F636">
            <v>9410.1371162283558</v>
          </cell>
          <cell r="G636">
            <v>8410.6031043252406</v>
          </cell>
          <cell r="H636">
            <v>8263.9743530251999</v>
          </cell>
          <cell r="I636">
            <v>8251.5401504902111</v>
          </cell>
          <cell r="J636">
            <v>8242.2627997823201</v>
          </cell>
          <cell r="K636">
            <v>8243.6122156098008</v>
          </cell>
          <cell r="L636">
            <v>8215.4841654794982</v>
          </cell>
          <cell r="M636">
            <v>8197.9594830778915</v>
          </cell>
          <cell r="N636">
            <v>7871.7138483476338</v>
          </cell>
          <cell r="O636">
            <v>7763.9769975520721</v>
          </cell>
          <cell r="P636">
            <v>7735.2988035200397</v>
          </cell>
          <cell r="Q636">
            <v>1041.3139814290953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BZ636">
            <v>90789.04071886513</v>
          </cell>
        </row>
        <row r="637">
          <cell r="A637">
            <v>-100161.96024696433</v>
          </cell>
          <cell r="B637">
            <v>14331.136417642112</v>
          </cell>
          <cell r="C637">
            <v>12327.52557596278</v>
          </cell>
          <cell r="D637">
            <v>10379.954616761275</v>
          </cell>
          <cell r="E637">
            <v>9873.7590741150598</v>
          </cell>
          <cell r="F637">
            <v>9545.3432035465376</v>
          </cell>
          <cell r="G637">
            <v>8637.6362106355446</v>
          </cell>
          <cell r="H637">
            <v>8478.9816286641726</v>
          </cell>
          <cell r="I637">
            <v>8466.5474261291838</v>
          </cell>
          <cell r="J637">
            <v>8457.6344945325454</v>
          </cell>
          <cell r="K637">
            <v>8458.6194912487736</v>
          </cell>
          <cell r="L637">
            <v>8430.8558602297235</v>
          </cell>
          <cell r="M637">
            <v>8412.966758716866</v>
          </cell>
          <cell r="N637">
            <v>8087.085543097859</v>
          </cell>
          <cell r="O637">
            <v>7978.9842731910458</v>
          </cell>
          <cell r="P637">
            <v>7950.6704982702649</v>
          </cell>
          <cell r="Q637">
            <v>1148.8176192485819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BZ637">
            <v>100161.96024696433</v>
          </cell>
        </row>
        <row r="638">
          <cell r="A638">
            <v>-103176.78138460814</v>
          </cell>
          <cell r="B638">
            <v>14372.818421058802</v>
          </cell>
          <cell r="C638">
            <v>12508.077880122428</v>
          </cell>
          <cell r="D638">
            <v>10306.682747968856</v>
          </cell>
          <cell r="E638">
            <v>9906.868503377922</v>
          </cell>
          <cell r="F638">
            <v>9760.1461545726779</v>
          </cell>
          <cell r="G638">
            <v>8710.661931788627</v>
          </cell>
          <cell r="H638">
            <v>8548.1392137048115</v>
          </cell>
          <cell r="I638">
            <v>8535.7050111698227</v>
          </cell>
          <cell r="J638">
            <v>8526.9092958190158</v>
          </cell>
          <cell r="K638">
            <v>8527.7770762894124</v>
          </cell>
          <cell r="L638">
            <v>8500.1306615161939</v>
          </cell>
          <cell r="M638">
            <v>8482.1243437575049</v>
          </cell>
          <cell r="N638">
            <v>8156.3603443843294</v>
          </cell>
          <cell r="O638">
            <v>8048.1418582316846</v>
          </cell>
          <cell r="P638">
            <v>8019.9452995567353</v>
          </cell>
          <cell r="Q638">
            <v>1183.3964117689013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BZ638">
            <v>103176.78138460814</v>
          </cell>
        </row>
        <row r="639">
          <cell r="A639">
            <v>-100767.45576334534</v>
          </cell>
          <cell r="B639">
            <v>14308.903301567425</v>
          </cell>
          <cell r="C639">
            <v>12378.287918780401</v>
          </cell>
          <cell r="D639">
            <v>10422.002415816796</v>
          </cell>
          <cell r="E639">
            <v>10000.725699688257</v>
          </cell>
          <cell r="F639">
            <v>9571.7212208788842</v>
          </cell>
          <cell r="G639">
            <v>8652.3026683522512</v>
          </cell>
          <cell r="H639">
            <v>8492.8712114135396</v>
          </cell>
          <cell r="I639">
            <v>8480.4370088785508</v>
          </cell>
          <cell r="J639">
            <v>8471.5476189475903</v>
          </cell>
          <cell r="K639">
            <v>8472.5090739981406</v>
          </cell>
          <cell r="L639">
            <v>8444.7689846447684</v>
          </cell>
          <cell r="M639">
            <v>8426.8563414662331</v>
          </cell>
          <cell r="N639">
            <v>8100.998667512903</v>
          </cell>
          <cell r="O639">
            <v>7992.8738559404128</v>
          </cell>
          <cell r="P639">
            <v>7964.5836226853089</v>
          </cell>
          <cell r="Q639">
            <v>1155.7624106232656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BZ639">
            <v>100767.45576334534</v>
          </cell>
        </row>
        <row r="640">
          <cell r="A640">
            <v>-96113.347071285054</v>
          </cell>
          <cell r="B640">
            <v>14140.783521603378</v>
          </cell>
          <cell r="C640">
            <v>12210.455620699564</v>
          </cell>
          <cell r="D640">
            <v>10237.278364164235</v>
          </cell>
          <cell r="E640">
            <v>9730.2691368796986</v>
          </cell>
          <cell r="F640">
            <v>9522.5098815228521</v>
          </cell>
          <cell r="G640">
            <v>8539.5697306270795</v>
          </cell>
          <cell r="H640">
            <v>8386.1096813046315</v>
          </cell>
          <cell r="I640">
            <v>8373.6754787696409</v>
          </cell>
          <cell r="J640">
            <v>8364.6051370927344</v>
          </cell>
          <cell r="K640">
            <v>8365.7475438892325</v>
          </cell>
          <cell r="L640">
            <v>8337.8265027899106</v>
          </cell>
          <cell r="M640">
            <v>8320.0948113573231</v>
          </cell>
          <cell r="N640">
            <v>7994.0561856580462</v>
          </cell>
          <cell r="O640">
            <v>7886.1123258315038</v>
          </cell>
          <cell r="P640">
            <v>7857.6411408304521</v>
          </cell>
          <cell r="Q640">
            <v>1102.3816455688109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BZ640">
            <v>96113.347071285054</v>
          </cell>
        </row>
        <row r="641">
          <cell r="A641">
            <v>-89030.775422086372</v>
          </cell>
          <cell r="B641">
            <v>14043.946344569489</v>
          </cell>
          <cell r="C641">
            <v>11957.301075918554</v>
          </cell>
          <cell r="D641">
            <v>9986.0023294530365</v>
          </cell>
          <cell r="E641">
            <v>9530.0339693868482</v>
          </cell>
          <cell r="F641">
            <v>9131.0810249285187</v>
          </cell>
          <cell r="G641">
            <v>8368.013980322994</v>
          </cell>
          <cell r="H641">
            <v>8223.6411537293334</v>
          </cell>
          <cell r="I641">
            <v>8211.2069511943428</v>
          </cell>
          <cell r="J641">
            <v>8201.8612391317147</v>
          </cell>
          <cell r="K641">
            <v>8203.2790163139325</v>
          </cell>
          <cell r="L641">
            <v>8175.0826048288918</v>
          </cell>
          <cell r="M641">
            <v>8157.626283782025</v>
          </cell>
          <cell r="N641">
            <v>7831.3122876970274</v>
          </cell>
          <cell r="O641">
            <v>7723.6437982562056</v>
          </cell>
          <cell r="P641">
            <v>7694.8972428694333</v>
          </cell>
          <cell r="Q641">
            <v>1021.1473817811618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BZ641">
            <v>89030.775422086372</v>
          </cell>
        </row>
        <row r="642">
          <cell r="A642">
            <v>-87218.806924055709</v>
          </cell>
          <cell r="B642">
            <v>14078.317283567583</v>
          </cell>
          <cell r="C642">
            <v>11869.361364695536</v>
          </cell>
          <cell r="D642">
            <v>9872.9049383859401</v>
          </cell>
          <cell r="E642">
            <v>9501.4563703262229</v>
          </cell>
          <cell r="F642">
            <v>9181.3482757003148</v>
          </cell>
          <cell r="G642">
            <v>8324.1240444912546</v>
          </cell>
          <cell r="H642">
            <v>8182.0760459593075</v>
          </cell>
          <cell r="I642">
            <v>8169.6418434243187</v>
          </cell>
          <cell r="J642">
            <v>8160.2256820264865</v>
          </cell>
          <cell r="K642">
            <v>8161.7139085439085</v>
          </cell>
          <cell r="L642">
            <v>8133.4470477236637</v>
          </cell>
          <cell r="M642">
            <v>8116.061176012</v>
          </cell>
          <cell r="N642">
            <v>7789.6767305917983</v>
          </cell>
          <cell r="O642">
            <v>7682.0786904861807</v>
          </cell>
          <cell r="P642">
            <v>7653.2616857642042</v>
          </cell>
          <cell r="Q642">
            <v>1000.3648278961493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BZ642">
            <v>87218.806924055709</v>
          </cell>
        </row>
        <row r="643">
          <cell r="A643">
            <v>-87787.479249894386</v>
          </cell>
          <cell r="B643">
            <v>14068.85106906948</v>
          </cell>
          <cell r="C643">
            <v>11966.54827775075</v>
          </cell>
          <cell r="D643">
            <v>9884.5468625598551</v>
          </cell>
          <cell r="E643">
            <v>9548.4384983002456</v>
          </cell>
          <cell r="F643">
            <v>9280.8729079191617</v>
          </cell>
          <cell r="G643">
            <v>8337.8985620490785</v>
          </cell>
          <cell r="H643">
            <v>8195.120934176186</v>
          </cell>
          <cell r="I643">
            <v>8182.6867316411963</v>
          </cell>
          <cell r="J643">
            <v>8173.2926802233933</v>
          </cell>
          <cell r="K643">
            <v>8174.7587967607869</v>
          </cell>
          <cell r="L643">
            <v>8146.5140459205704</v>
          </cell>
          <cell r="M643">
            <v>8129.1060642288785</v>
          </cell>
          <cell r="N643">
            <v>7802.743728788706</v>
          </cell>
          <cell r="O643">
            <v>7695.1235787030591</v>
          </cell>
          <cell r="P643">
            <v>7666.3286839611119</v>
          </cell>
          <cell r="Q643">
            <v>1006.8872720045885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BZ643">
            <v>87787.479249894386</v>
          </cell>
        </row>
        <row r="644">
          <cell r="A644">
            <v>-95332.079989235892</v>
          </cell>
          <cell r="B644">
            <v>14182.388266560049</v>
          </cell>
          <cell r="C644">
            <v>12171.578696644643</v>
          </cell>
          <cell r="D644">
            <v>10164.299788613484</v>
          </cell>
          <cell r="E644">
            <v>9739.9313248297276</v>
          </cell>
          <cell r="F644">
            <v>9396.1684801510601</v>
          </cell>
          <cell r="G644">
            <v>8520.6456918615859</v>
          </cell>
          <cell r="H644">
            <v>8368.1880394560885</v>
          </cell>
          <cell r="I644">
            <v>8355.7538369210997</v>
          </cell>
          <cell r="J644">
            <v>8346.6531195800417</v>
          </cell>
          <cell r="K644">
            <v>8347.8259020406895</v>
          </cell>
          <cell r="L644">
            <v>8319.8744852772197</v>
          </cell>
          <cell r="M644">
            <v>8302.1731695087819</v>
          </cell>
          <cell r="N644">
            <v>7976.1041681453544</v>
          </cell>
          <cell r="O644">
            <v>7868.1906839829617</v>
          </cell>
          <cell r="P644">
            <v>7839.6891233177603</v>
          </cell>
          <cell r="Q644">
            <v>1093.4208246445398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BZ644">
            <v>95332.079989235892</v>
          </cell>
        </row>
        <row r="645">
          <cell r="A645">
            <v>-102389.54214476493</v>
          </cell>
          <cell r="B645">
            <v>14315.723115096549</v>
          </cell>
          <cell r="C645">
            <v>12440.049906942311</v>
          </cell>
          <cell r="D645">
            <v>10238.938307307191</v>
          </cell>
          <cell r="E645">
            <v>10012.714771883493</v>
          </cell>
          <cell r="F645">
            <v>9598.9459150647854</v>
          </cell>
          <cell r="G645">
            <v>8691.5932339837273</v>
          </cell>
          <cell r="H645">
            <v>8530.0805753342011</v>
          </cell>
          <cell r="I645">
            <v>8517.6463727992104</v>
          </cell>
          <cell r="J645">
            <v>8508.8200495867604</v>
          </cell>
          <cell r="K645">
            <v>8509.7184379188002</v>
          </cell>
          <cell r="L645">
            <v>8482.0414152839385</v>
          </cell>
          <cell r="M645">
            <v>8464.0657053868927</v>
          </cell>
          <cell r="N645">
            <v>8138.2710981520731</v>
          </cell>
          <cell r="O645">
            <v>8030.0832198610733</v>
          </cell>
          <cell r="P645">
            <v>8001.856053324479</v>
          </cell>
          <cell r="Q645">
            <v>1174.3670925835956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BZ645">
            <v>102389.54214476493</v>
          </cell>
        </row>
        <row r="646">
          <cell r="A646">
            <v>-92103.351817095347</v>
          </cell>
          <cell r="B646">
            <v>14120.152241057367</v>
          </cell>
          <cell r="C646">
            <v>12067.789159512242</v>
          </cell>
          <cell r="D646">
            <v>10080.072569443237</v>
          </cell>
          <cell r="E646">
            <v>9561.256330376973</v>
          </cell>
          <cell r="F646">
            <v>9411.2395688568395</v>
          </cell>
          <cell r="G646">
            <v>8442.4386631812358</v>
          </cell>
          <cell r="H646">
            <v>8294.1235981697228</v>
          </cell>
          <cell r="I646">
            <v>8281.6893956347321</v>
          </cell>
          <cell r="J646">
            <v>8272.4631453423426</v>
          </cell>
          <cell r="K646">
            <v>8273.7614607543237</v>
          </cell>
          <cell r="L646">
            <v>8245.6845110395207</v>
          </cell>
          <cell r="M646">
            <v>8228.1087282224144</v>
          </cell>
          <cell r="N646">
            <v>7901.9141939076553</v>
          </cell>
          <cell r="O646">
            <v>7794.126242696595</v>
          </cell>
          <cell r="P646">
            <v>7765.4991490800612</v>
          </cell>
          <cell r="Q646">
            <v>1056.3886040013567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BZ646">
            <v>92103.351817095347</v>
          </cell>
        </row>
        <row r="647">
          <cell r="A647">
            <v>-89909.743855078588</v>
          </cell>
          <cell r="B647">
            <v>14148.511356793351</v>
          </cell>
          <cell r="C647">
            <v>11993.131755135983</v>
          </cell>
          <cell r="D647">
            <v>10011.204431237082</v>
          </cell>
          <cell r="E647">
            <v>9457.9131796265319</v>
          </cell>
          <cell r="F647">
            <v>9305.5567196522752</v>
          </cell>
          <cell r="G647">
            <v>8389.3045646593546</v>
          </cell>
          <cell r="H647">
            <v>8243.8039864074271</v>
          </cell>
          <cell r="I647">
            <v>8231.3697838724383</v>
          </cell>
          <cell r="J647">
            <v>8222.0582461024842</v>
          </cell>
          <cell r="K647">
            <v>8223.4418489920281</v>
          </cell>
          <cell r="L647">
            <v>8195.2796117996622</v>
          </cell>
          <cell r="M647">
            <v>8177.7891164601206</v>
          </cell>
          <cell r="N647">
            <v>7851.5092946677969</v>
          </cell>
          <cell r="O647">
            <v>7743.8066309343003</v>
          </cell>
          <cell r="P647">
            <v>7715.0942498402028</v>
          </cell>
          <cell r="Q647">
            <v>1031.2287981202091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BZ647">
            <v>89909.743855078588</v>
          </cell>
        </row>
        <row r="648">
          <cell r="A648">
            <v>-87613.66438394117</v>
          </cell>
          <cell r="B648">
            <v>14033.547003334346</v>
          </cell>
          <cell r="C648">
            <v>11877.130583943454</v>
          </cell>
          <cell r="D648">
            <v>9883.6915011288893</v>
          </cell>
          <cell r="E648">
            <v>9562.6712112692658</v>
          </cell>
          <cell r="F648">
            <v>9196.2667651198935</v>
          </cell>
          <cell r="G648">
            <v>8333.6883766503925</v>
          </cell>
          <cell r="H648">
            <v>8191.1337602031126</v>
          </cell>
          <cell r="I648">
            <v>8178.6995576681229</v>
          </cell>
          <cell r="J648">
            <v>8169.2987483283305</v>
          </cell>
          <cell r="K648">
            <v>8170.7716227877127</v>
          </cell>
          <cell r="L648">
            <v>8142.5201140255085</v>
          </cell>
          <cell r="M648">
            <v>8125.1188902558042</v>
          </cell>
          <cell r="N648">
            <v>7798.7497968936441</v>
          </cell>
          <cell r="O648">
            <v>7691.1364047299849</v>
          </cell>
          <cell r="P648">
            <v>7662.33475206605</v>
          </cell>
          <cell r="Q648">
            <v>1004.8936850180515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BZ648">
            <v>87613.66438394117</v>
          </cell>
        </row>
        <row r="649">
          <cell r="A649">
            <v>-92383.223002219209</v>
          </cell>
          <cell r="B649">
            <v>14126.238376802705</v>
          </cell>
          <cell r="C649">
            <v>12150.190827617691</v>
          </cell>
          <cell r="D649">
            <v>10235.166919295436</v>
          </cell>
          <cell r="E649">
            <v>9681.2297400171774</v>
          </cell>
          <cell r="F649">
            <v>9427.7220987219061</v>
          </cell>
          <cell r="G649">
            <v>8449.2177701963901</v>
          </cell>
          <cell r="H649">
            <v>8300.5436192595153</v>
          </cell>
          <cell r="I649">
            <v>8288.1094167245265</v>
          </cell>
          <cell r="J649">
            <v>8278.8940478238128</v>
          </cell>
          <cell r="K649">
            <v>8280.1814818441162</v>
          </cell>
          <cell r="L649">
            <v>8252.1154135209908</v>
          </cell>
          <cell r="M649">
            <v>8234.5287493122087</v>
          </cell>
          <cell r="N649">
            <v>7908.3450963891264</v>
          </cell>
          <cell r="O649">
            <v>7800.5462637863884</v>
          </cell>
          <cell r="P649">
            <v>7771.9300515615323</v>
          </cell>
          <cell r="Q649">
            <v>1059.5986145462532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BZ649">
            <v>92383.223002219209</v>
          </cell>
        </row>
        <row r="650">
          <cell r="A650">
            <v>-102989.70707905</v>
          </cell>
          <cell r="B650">
            <v>14346.705492455583</v>
          </cell>
          <cell r="C650">
            <v>12494.805500736224</v>
          </cell>
          <cell r="D650">
            <v>10378.10517456723</v>
          </cell>
          <cell r="E650">
            <v>9863.9301183642219</v>
          </cell>
          <cell r="F650">
            <v>9753.6798741738221</v>
          </cell>
          <cell r="G650">
            <v>8706.1305730615641</v>
          </cell>
          <cell r="H650">
            <v>8543.8478787947533</v>
          </cell>
          <cell r="I650">
            <v>8531.4136762597627</v>
          </cell>
          <cell r="J650">
            <v>8522.6106874599573</v>
          </cell>
          <cell r="K650">
            <v>8523.4857413793543</v>
          </cell>
          <cell r="L650">
            <v>8495.8320531571353</v>
          </cell>
          <cell r="M650">
            <v>8477.8330088474449</v>
          </cell>
          <cell r="N650">
            <v>8152.06173602527</v>
          </cell>
          <cell r="O650">
            <v>8043.8505233216256</v>
          </cell>
          <cell r="P650">
            <v>8015.6466911976759</v>
          </cell>
          <cell r="Q650">
            <v>1181.2507443138718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BZ650">
            <v>102989.70707905</v>
          </cell>
        </row>
        <row r="651">
          <cell r="A651">
            <v>-85381.843536888176</v>
          </cell>
          <cell r="B651">
            <v>14018.388183896583</v>
          </cell>
          <cell r="C651">
            <v>11848.305841325589</v>
          </cell>
          <cell r="D651">
            <v>9746.8478454082397</v>
          </cell>
          <cell r="E651">
            <v>9458.6993604001891</v>
          </cell>
          <cell r="F651">
            <v>9168.6557039458276</v>
          </cell>
          <cell r="G651">
            <v>8279.62867645607</v>
          </cell>
          <cell r="H651">
            <v>8139.9375754283938</v>
          </cell>
          <cell r="I651">
            <v>8127.503372893405</v>
          </cell>
          <cell r="J651">
            <v>8118.0157903590789</v>
          </cell>
          <cell r="K651">
            <v>8119.5754380129947</v>
          </cell>
          <cell r="L651">
            <v>8091.2371560562569</v>
          </cell>
          <cell r="M651">
            <v>8073.9227054810872</v>
          </cell>
          <cell r="N651">
            <v>7747.4668389243925</v>
          </cell>
          <cell r="O651">
            <v>7639.9402199552669</v>
          </cell>
          <cell r="P651">
            <v>7611.0517940967984</v>
          </cell>
          <cell r="Q651">
            <v>979.29559263069257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BZ651">
            <v>85381.843536888176</v>
          </cell>
        </row>
        <row r="652">
          <cell r="A652">
            <v>-94866.333661249999</v>
          </cell>
          <cell r="B652">
            <v>14165.308489429593</v>
          </cell>
          <cell r="C652">
            <v>12246.707770791258</v>
          </cell>
          <cell r="D652">
            <v>10048.228939442919</v>
          </cell>
          <cell r="E652">
            <v>9642.0174558344534</v>
          </cell>
          <cell r="F652">
            <v>9483.8116033659626</v>
          </cell>
          <cell r="G652">
            <v>8509.3642725259924</v>
          </cell>
          <cell r="H652">
            <v>8357.5041912891538</v>
          </cell>
          <cell r="I652">
            <v>8345.069988754165</v>
          </cell>
          <cell r="J652">
            <v>8335.9511631958758</v>
          </cell>
          <cell r="K652">
            <v>8337.1420538737548</v>
          </cell>
          <cell r="L652">
            <v>8309.1725288930538</v>
          </cell>
          <cell r="M652">
            <v>8291.4893213418472</v>
          </cell>
          <cell r="N652">
            <v>7965.4022117611885</v>
          </cell>
          <cell r="O652">
            <v>7857.5068358160279</v>
          </cell>
          <cell r="P652">
            <v>7828.9871669335944</v>
          </cell>
          <cell r="Q652">
            <v>1088.0789005610729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BZ652">
            <v>94866.333661249999</v>
          </cell>
        </row>
        <row r="653">
          <cell r="A653">
            <v>-91251.885282635631</v>
          </cell>
          <cell r="B653">
            <v>14112.123775371852</v>
          </cell>
          <cell r="C653">
            <v>12056.009864210482</v>
          </cell>
          <cell r="D653">
            <v>10096.726203622888</v>
          </cell>
          <cell r="E653">
            <v>9657.7064756973068</v>
          </cell>
          <cell r="F653">
            <v>9456.1833291148869</v>
          </cell>
          <cell r="G653">
            <v>8421.8142364315845</v>
          </cell>
          <cell r="H653">
            <v>8274.5916370424438</v>
          </cell>
          <cell r="I653">
            <v>8262.157434507455</v>
          </cell>
          <cell r="J653">
            <v>8252.898079196204</v>
          </cell>
          <cell r="K653">
            <v>8254.2294996270448</v>
          </cell>
          <cell r="L653">
            <v>8226.119444893382</v>
          </cell>
          <cell r="M653">
            <v>8208.5767670951373</v>
          </cell>
          <cell r="N653">
            <v>7882.3491277615176</v>
          </cell>
          <cell r="O653">
            <v>7774.594281569317</v>
          </cell>
          <cell r="P653">
            <v>7745.9340829339226</v>
          </cell>
          <cell r="Q653">
            <v>1046.6226234377175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BZ653">
            <v>91251.885282635631</v>
          </cell>
        </row>
        <row r="654">
          <cell r="A654">
            <v>-88978.898184336198</v>
          </cell>
          <cell r="B654">
            <v>14041.501875490951</v>
          </cell>
          <cell r="C654">
            <v>11916.747854552563</v>
          </cell>
          <cell r="D654">
            <v>9965.7444378429373</v>
          </cell>
          <cell r="E654">
            <v>9439.5799435798726</v>
          </cell>
          <cell r="F654">
            <v>9320.4394374699314</v>
          </cell>
          <cell r="G654">
            <v>8366.7573974196712</v>
          </cell>
          <cell r="H654">
            <v>8222.4511313971343</v>
          </cell>
          <cell r="I654">
            <v>8210.0169288621437</v>
          </cell>
          <cell r="J654">
            <v>8200.6691998125116</v>
          </cell>
          <cell r="K654">
            <v>8202.0889939817353</v>
          </cell>
          <cell r="L654">
            <v>8173.8905655096896</v>
          </cell>
          <cell r="M654">
            <v>8156.4362614498259</v>
          </cell>
          <cell r="N654">
            <v>7830.1202483778252</v>
          </cell>
          <cell r="O654">
            <v>7722.4537759240065</v>
          </cell>
          <cell r="P654">
            <v>7693.7052035502311</v>
          </cell>
          <cell r="Q654">
            <v>1020.5523706150624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BZ654">
            <v>88978.898184336198</v>
          </cell>
        </row>
        <row r="655">
          <cell r="A655">
            <v>-100055.55336549671</v>
          </cell>
          <cell r="B655">
            <v>14251.237445598272</v>
          </cell>
          <cell r="C655">
            <v>12349.541970418275</v>
          </cell>
          <cell r="D655">
            <v>10284.014370864779</v>
          </cell>
          <cell r="E655">
            <v>9733.1147233791089</v>
          </cell>
          <cell r="F655">
            <v>9549.0475377262028</v>
          </cell>
          <cell r="G655">
            <v>8635.0587976149855</v>
          </cell>
          <cell r="H655">
            <v>8476.5407399288106</v>
          </cell>
          <cell r="I655">
            <v>8464.1065373938218</v>
          </cell>
          <cell r="J655">
            <v>8455.189468697632</v>
          </cell>
          <cell r="K655">
            <v>8456.1786025134115</v>
          </cell>
          <cell r="L655">
            <v>8428.4108343948101</v>
          </cell>
          <cell r="M655">
            <v>8410.525869981504</v>
          </cell>
          <cell r="N655">
            <v>8084.6405172629457</v>
          </cell>
          <cell r="O655">
            <v>7976.5433844556837</v>
          </cell>
          <cell r="P655">
            <v>7948.2254724353515</v>
          </cell>
          <cell r="Q655">
            <v>1147.5971748809011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BZ655">
            <v>100055.55336549671</v>
          </cell>
        </row>
        <row r="656">
          <cell r="A656">
            <v>-101552.17947422162</v>
          </cell>
          <cell r="B656">
            <v>14284.886409764142</v>
          </cell>
          <cell r="C656">
            <v>12427.976688900575</v>
          </cell>
          <cell r="D656">
            <v>10293.405445435268</v>
          </cell>
          <cell r="E656">
            <v>9867.5360554483523</v>
          </cell>
          <cell r="F656">
            <v>9580.0551139642357</v>
          </cell>
          <cell r="G656">
            <v>8671.3104344107869</v>
          </cell>
          <cell r="H656">
            <v>8510.8721455620725</v>
          </cell>
          <cell r="I656">
            <v>8498.4379430270837</v>
          </cell>
          <cell r="J656">
            <v>8489.5790631540021</v>
          </cell>
          <cell r="K656">
            <v>8490.5100081466735</v>
          </cell>
          <cell r="L656">
            <v>8462.8004288511802</v>
          </cell>
          <cell r="M656">
            <v>8444.857275614766</v>
          </cell>
          <cell r="N656">
            <v>8119.0301117193148</v>
          </cell>
          <cell r="O656">
            <v>8010.8747900889466</v>
          </cell>
          <cell r="P656">
            <v>7982.6150668917207</v>
          </cell>
          <cell r="Q656">
            <v>1164.7628776975321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BZ656">
            <v>101552.17947422162</v>
          </cell>
        </row>
        <row r="657">
          <cell r="A657">
            <v>-94148.687213383935</v>
          </cell>
          <cell r="B657">
            <v>14170.577848611923</v>
          </cell>
          <cell r="C657">
            <v>12094.066420872641</v>
          </cell>
          <cell r="D657">
            <v>10162.242939178364</v>
          </cell>
          <cell r="E657">
            <v>9677.3771402312304</v>
          </cell>
          <cell r="F657">
            <v>9253.8959347758882</v>
          </cell>
          <cell r="G657">
            <v>8491.9812680306331</v>
          </cell>
          <cell r="H657">
            <v>8341.0419558922658</v>
          </cell>
          <cell r="I657">
            <v>8328.6077533572752</v>
          </cell>
          <cell r="J657">
            <v>8319.4610257050936</v>
          </cell>
          <cell r="K657">
            <v>8320.6798184768668</v>
          </cell>
          <cell r="L657">
            <v>8292.6823914022716</v>
          </cell>
          <cell r="M657">
            <v>8275.0270859449574</v>
          </cell>
          <cell r="N657">
            <v>7948.9120742704063</v>
          </cell>
          <cell r="O657">
            <v>7841.0446004191381</v>
          </cell>
          <cell r="P657">
            <v>7812.4970294428122</v>
          </cell>
          <cell r="Q657">
            <v>1079.8477828626283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BZ657">
            <v>94148.687213383935</v>
          </cell>
        </row>
        <row r="658">
          <cell r="A658">
            <v>-94232.506966950605</v>
          </cell>
          <cell r="B658">
            <v>14101.194462534026</v>
          </cell>
          <cell r="C658">
            <v>12104.566014385249</v>
          </cell>
          <cell r="D658">
            <v>10055.01435533165</v>
          </cell>
          <cell r="E658">
            <v>9679.0631529389902</v>
          </cell>
          <cell r="F658">
            <v>9467.8969550580332</v>
          </cell>
          <cell r="G658">
            <v>8494.0115702182666</v>
          </cell>
          <cell r="H658">
            <v>8342.9647139832814</v>
          </cell>
          <cell r="I658">
            <v>8330.5305114482926</v>
          </cell>
          <cell r="J658">
            <v>8321.3870427081292</v>
          </cell>
          <cell r="K658">
            <v>8322.6025765678824</v>
          </cell>
          <cell r="L658">
            <v>8294.6084084053055</v>
          </cell>
          <cell r="M658">
            <v>8276.9498440359748</v>
          </cell>
          <cell r="N658">
            <v>7950.838091273441</v>
          </cell>
          <cell r="O658">
            <v>7842.9673585101555</v>
          </cell>
          <cell r="P658">
            <v>7814.4230464458469</v>
          </cell>
          <cell r="Q658">
            <v>1080.8091619081365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BZ658">
            <v>94232.506966950605</v>
          </cell>
        </row>
        <row r="659">
          <cell r="A659">
            <v>-99270.314075187925</v>
          </cell>
          <cell r="B659">
            <v>14305.972396309588</v>
          </cell>
          <cell r="C659">
            <v>12331.063017052713</v>
          </cell>
          <cell r="D659">
            <v>10281.181871181352</v>
          </cell>
          <cell r="E659">
            <v>9806.6389519876084</v>
          </cell>
          <cell r="F659">
            <v>9611.1846935886297</v>
          </cell>
          <cell r="G659">
            <v>8616.0385430676961</v>
          </cell>
          <cell r="H659">
            <v>8458.5279788005591</v>
          </cell>
          <cell r="I659">
            <v>8446.0937762655703</v>
          </cell>
          <cell r="J659">
            <v>8437.1461774657746</v>
          </cell>
          <cell r="K659">
            <v>8438.1658413851601</v>
          </cell>
          <cell r="L659">
            <v>8410.3675431629508</v>
          </cell>
          <cell r="M659">
            <v>8392.5131088532526</v>
          </cell>
          <cell r="N659">
            <v>8066.5972260310864</v>
          </cell>
          <cell r="O659">
            <v>7958.5306233274323</v>
          </cell>
          <cell r="P659">
            <v>7930.1821812034923</v>
          </cell>
          <cell r="Q659">
            <v>1138.5907943167751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BZ659">
            <v>99270.314075187925</v>
          </cell>
        </row>
        <row r="660">
          <cell r="A660">
            <v>-85794.63586608629</v>
          </cell>
          <cell r="B660">
            <v>14027.748069708254</v>
          </cell>
          <cell r="C660">
            <v>11835.127039972747</v>
          </cell>
          <cell r="D660">
            <v>9819.1078126457705</v>
          </cell>
          <cell r="E660">
            <v>9485.3172798325195</v>
          </cell>
          <cell r="F660">
            <v>9211.9580697658294</v>
          </cell>
          <cell r="G660">
            <v>8289.6274313240665</v>
          </cell>
          <cell r="H660">
            <v>8149.4067012263358</v>
          </cell>
          <cell r="I660">
            <v>8136.9724986913461</v>
          </cell>
          <cell r="J660">
            <v>8127.5009655227805</v>
          </cell>
          <cell r="K660">
            <v>8129.0445638109359</v>
          </cell>
          <cell r="L660">
            <v>8100.7223312199576</v>
          </cell>
          <cell r="M660">
            <v>8083.3918312790283</v>
          </cell>
          <cell r="N660">
            <v>7756.9520140880932</v>
          </cell>
          <cell r="O660">
            <v>7649.409345753209</v>
          </cell>
          <cell r="P660">
            <v>7620.5369692604991</v>
          </cell>
          <cell r="Q660">
            <v>984.03015552966326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BZ660">
            <v>85794.63586608629</v>
          </cell>
        </row>
        <row r="661">
          <cell r="A661">
            <v>-86459.659353811134</v>
          </cell>
          <cell r="B661">
            <v>13978.234062234911</v>
          </cell>
          <cell r="C661">
            <v>11847.618775357761</v>
          </cell>
          <cell r="D661">
            <v>9825.4989452364935</v>
          </cell>
          <cell r="E661">
            <v>9417.1537599258263</v>
          </cell>
          <cell r="F661">
            <v>9191.4448021887711</v>
          </cell>
          <cell r="G661">
            <v>8305.7357898493756</v>
          </cell>
          <cell r="H661">
            <v>8164.6618080159533</v>
          </cell>
          <cell r="I661">
            <v>8152.2276054809636</v>
          </cell>
          <cell r="J661">
            <v>8142.7819284256002</v>
          </cell>
          <cell r="K661">
            <v>8144.2996706005542</v>
          </cell>
          <cell r="L661">
            <v>8116.0032941227782</v>
          </cell>
          <cell r="M661">
            <v>8098.6469380686458</v>
          </cell>
          <cell r="N661">
            <v>7772.2329769909138</v>
          </cell>
          <cell r="O661">
            <v>7664.6644525428255</v>
          </cell>
          <cell r="P661">
            <v>7635.8179321633197</v>
          </cell>
          <cell r="Q661">
            <v>991.6577089244721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BZ661">
            <v>86459.659353811134</v>
          </cell>
        </row>
        <row r="662">
          <cell r="A662">
            <v>-94938.060328307591</v>
          </cell>
          <cell r="B662">
            <v>14121.410208842317</v>
          </cell>
          <cell r="C662">
            <v>12187.107207392821</v>
          </cell>
          <cell r="D662">
            <v>10031.153483938922</v>
          </cell>
          <cell r="E662">
            <v>9709.5542361685366</v>
          </cell>
          <cell r="F662">
            <v>9405.5081043385799</v>
          </cell>
          <cell r="G662">
            <v>8511.1016530698616</v>
          </cell>
          <cell r="H662">
            <v>8359.1495436501227</v>
          </cell>
          <cell r="I662">
            <v>8346.7153411151321</v>
          </cell>
          <cell r="J662">
            <v>8337.5993042896589</v>
          </cell>
          <cell r="K662">
            <v>8338.7874062347237</v>
          </cell>
          <cell r="L662">
            <v>8310.8206699868351</v>
          </cell>
          <cell r="M662">
            <v>8293.1346737028143</v>
          </cell>
          <cell r="N662">
            <v>7967.0503528549707</v>
          </cell>
          <cell r="O662">
            <v>7859.152188176995</v>
          </cell>
          <cell r="P662">
            <v>7830.6353080273766</v>
          </cell>
          <cell r="Q662">
            <v>1088.9015767415565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BZ662">
            <v>94938.060328307591</v>
          </cell>
        </row>
        <row r="663">
          <cell r="A663">
            <v>-88455.23971376718</v>
          </cell>
          <cell r="B663">
            <v>14026.179146985876</v>
          </cell>
          <cell r="C663">
            <v>11938.292954585342</v>
          </cell>
          <cell r="D663">
            <v>9940.1934458226679</v>
          </cell>
          <cell r="E663">
            <v>9475.1436550704839</v>
          </cell>
          <cell r="F663">
            <v>9255.098655203843</v>
          </cell>
          <cell r="G663">
            <v>8354.0732162675158</v>
          </cell>
          <cell r="H663">
            <v>8210.438825009056</v>
          </cell>
          <cell r="I663">
            <v>8198.0046224740672</v>
          </cell>
          <cell r="J663">
            <v>8188.6365335830997</v>
          </cell>
          <cell r="K663">
            <v>8190.0766875936579</v>
          </cell>
          <cell r="L663">
            <v>8161.8578992802768</v>
          </cell>
          <cell r="M663">
            <v>8144.4239550617494</v>
          </cell>
          <cell r="N663">
            <v>7818.0875821484124</v>
          </cell>
          <cell r="O663">
            <v>7710.4414695359301</v>
          </cell>
          <cell r="P663">
            <v>7681.6725373208183</v>
          </cell>
          <cell r="Q663">
            <v>1014.5462174210239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BZ663">
            <v>88455.23971376718</v>
          </cell>
        </row>
        <row r="664">
          <cell r="A664">
            <v>-90228.714154478497</v>
          </cell>
          <cell r="B664">
            <v>14092.096064006826</v>
          </cell>
          <cell r="C664">
            <v>11970.064155741449</v>
          </cell>
          <cell r="D664">
            <v>10086.839166124922</v>
          </cell>
          <cell r="E664">
            <v>9611.9660000793137</v>
          </cell>
          <cell r="F664">
            <v>9215.7733861797424</v>
          </cell>
          <cell r="G664">
            <v>8397.0307398042914</v>
          </cell>
          <cell r="H664">
            <v>8251.1209098994223</v>
          </cell>
          <cell r="I664">
            <v>8238.6867073644316</v>
          </cell>
          <cell r="J664">
            <v>8229.3875711597193</v>
          </cell>
          <cell r="K664">
            <v>8230.7587724840232</v>
          </cell>
          <cell r="L664">
            <v>8202.6089368568973</v>
          </cell>
          <cell r="M664">
            <v>8185.1060399521148</v>
          </cell>
          <cell r="N664">
            <v>7858.838619725032</v>
          </cell>
          <cell r="O664">
            <v>7751.1235544262945</v>
          </cell>
          <cell r="P664">
            <v>7722.4235748974379</v>
          </cell>
          <cell r="Q664">
            <v>1034.8872598662065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BZ664">
            <v>90228.714154478497</v>
          </cell>
        </row>
        <row r="665">
          <cell r="A665">
            <v>-88979.580851327439</v>
          </cell>
          <cell r="B665">
            <v>14105.390330174609</v>
          </cell>
          <cell r="C665">
            <v>11941.639037436435</v>
          </cell>
          <cell r="D665">
            <v>9851.6607855736747</v>
          </cell>
          <cell r="E665">
            <v>9546.4436263083189</v>
          </cell>
          <cell r="F665">
            <v>9278.1287255993921</v>
          </cell>
          <cell r="G665">
            <v>8366.7739331433731</v>
          </cell>
          <cell r="H665">
            <v>8222.4667912317782</v>
          </cell>
          <cell r="I665">
            <v>8210.0325886967894</v>
          </cell>
          <cell r="J665">
            <v>8200.6848861892504</v>
          </cell>
          <cell r="K665">
            <v>8202.1046538163791</v>
          </cell>
          <cell r="L665">
            <v>8173.9062518864275</v>
          </cell>
          <cell r="M665">
            <v>8156.4519212844716</v>
          </cell>
          <cell r="N665">
            <v>7830.1359347545631</v>
          </cell>
          <cell r="O665">
            <v>7722.4694357586523</v>
          </cell>
          <cell r="P665">
            <v>7693.720889926969</v>
          </cell>
          <cell r="Q665">
            <v>1020.560200532385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BZ665">
            <v>88979.580851327439</v>
          </cell>
        </row>
        <row r="666">
          <cell r="A666">
            <v>-93423.177165986592</v>
          </cell>
          <cell r="B666">
            <v>14165.43767297993</v>
          </cell>
          <cell r="C666">
            <v>12220.719277666249</v>
          </cell>
          <cell r="D666">
            <v>10036.555281959827</v>
          </cell>
          <cell r="E666">
            <v>9695.0006563015013</v>
          </cell>
          <cell r="F666">
            <v>9400.9715380830585</v>
          </cell>
          <cell r="G666">
            <v>8474.4077895401642</v>
          </cell>
          <cell r="H666">
            <v>8324.3993358130083</v>
          </cell>
          <cell r="I666">
            <v>8311.9651332780195</v>
          </cell>
          <cell r="J666">
            <v>8302.7901977951933</v>
          </cell>
          <cell r="K666">
            <v>8304.0371983976092</v>
          </cell>
          <cell r="L666">
            <v>8276.0115634923714</v>
          </cell>
          <cell r="M666">
            <v>8258.3844658657017</v>
          </cell>
          <cell r="N666">
            <v>7932.241246360506</v>
          </cell>
          <cell r="O666">
            <v>7824.4019803398814</v>
          </cell>
          <cell r="P666">
            <v>7795.8262015329119</v>
          </cell>
          <cell r="Q666">
            <v>1071.5264728229997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BZ666">
            <v>93423.177165986592</v>
          </cell>
        </row>
        <row r="667">
          <cell r="A667">
            <v>-103783.12765991461</v>
          </cell>
          <cell r="B667">
            <v>14280.526536182759</v>
          </cell>
          <cell r="C667">
            <v>12386.917816208077</v>
          </cell>
          <cell r="D667">
            <v>10444.409177644386</v>
          </cell>
          <cell r="E667">
            <v>10098.771203086919</v>
          </cell>
          <cell r="F667">
            <v>9773.5795959525585</v>
          </cell>
          <cell r="G667">
            <v>8725.3489967922069</v>
          </cell>
          <cell r="H667">
            <v>8562.0483121833222</v>
          </cell>
          <cell r="I667">
            <v>8549.6141096483334</v>
          </cell>
          <cell r="J667">
            <v>8540.84196904071</v>
          </cell>
          <cell r="K667">
            <v>8541.6861747679231</v>
          </cell>
          <cell r="L667">
            <v>8514.063334737888</v>
          </cell>
          <cell r="M667">
            <v>8496.0334422360138</v>
          </cell>
          <cell r="N667">
            <v>8170.2930176060236</v>
          </cell>
          <cell r="O667">
            <v>8062.0509567101944</v>
          </cell>
          <cell r="P667">
            <v>8033.8779727784295</v>
          </cell>
          <cell r="Q667">
            <v>1190.3509610081564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BZ667">
            <v>103783.12765991461</v>
          </cell>
        </row>
        <row r="668">
          <cell r="A668">
            <v>-99595.349216859482</v>
          </cell>
          <cell r="B668">
            <v>14277.347059579484</v>
          </cell>
          <cell r="C668">
            <v>12308.433445590032</v>
          </cell>
          <cell r="D668">
            <v>10246.943884295943</v>
          </cell>
          <cell r="E668">
            <v>9851.4634139630107</v>
          </cell>
          <cell r="F668">
            <v>9640.6989192802048</v>
          </cell>
          <cell r="G668">
            <v>8623.9116222776993</v>
          </cell>
          <cell r="H668">
            <v>8465.9840249223926</v>
          </cell>
          <cell r="I668">
            <v>8453.5498223874019</v>
          </cell>
          <cell r="J668">
            <v>8444.6148609539141</v>
          </cell>
          <cell r="K668">
            <v>8445.6218875069917</v>
          </cell>
          <cell r="L668">
            <v>8417.8362266510921</v>
          </cell>
          <cell r="M668">
            <v>8399.9691549750842</v>
          </cell>
          <cell r="N668">
            <v>8074.0659095192277</v>
          </cell>
          <cell r="O668">
            <v>7965.9866694492648</v>
          </cell>
          <cell r="P668">
            <v>7937.6508646916336</v>
          </cell>
          <cell r="Q668">
            <v>1142.3188173776914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BZ668">
            <v>99595.349216859482</v>
          </cell>
        </row>
        <row r="669">
          <cell r="A669">
            <v>-92845.28150118202</v>
          </cell>
          <cell r="B669">
            <v>14089.054649878286</v>
          </cell>
          <cell r="C669">
            <v>12036.112552440998</v>
          </cell>
          <cell r="D669">
            <v>10213.260653421494</v>
          </cell>
          <cell r="E669">
            <v>9643.4409657672513</v>
          </cell>
          <cell r="F669">
            <v>9419.1692004581892</v>
          </cell>
          <cell r="G669">
            <v>8460.4098620523073</v>
          </cell>
          <cell r="H669">
            <v>8311.1428715789225</v>
          </cell>
          <cell r="I669">
            <v>8298.7086690439337</v>
          </cell>
          <cell r="J669">
            <v>8289.5112649776602</v>
          </cell>
          <cell r="K669">
            <v>8290.7807341635234</v>
          </cell>
          <cell r="L669">
            <v>8262.7326306748382</v>
          </cell>
          <cell r="M669">
            <v>8245.1280016316159</v>
          </cell>
          <cell r="N669">
            <v>7918.9623135429738</v>
          </cell>
          <cell r="O669">
            <v>7811.1455161057966</v>
          </cell>
          <cell r="P669">
            <v>7782.5472687153797</v>
          </cell>
          <cell r="Q669">
            <v>1064.8982407059571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BZ669">
            <v>92845.28150118202</v>
          </cell>
        </row>
        <row r="670">
          <cell r="A670">
            <v>-88160.091430777728</v>
          </cell>
          <cell r="B670">
            <v>14018.332160702133</v>
          </cell>
          <cell r="C670">
            <v>11816.705921062661</v>
          </cell>
          <cell r="D670">
            <v>9803.5386076458944</v>
          </cell>
          <cell r="E670">
            <v>9643.9344779456096</v>
          </cell>
          <cell r="F670">
            <v>9249.7500816120391</v>
          </cell>
          <cell r="G670">
            <v>8346.9240637213588</v>
          </cell>
          <cell r="H670">
            <v>8203.6683595159047</v>
          </cell>
          <cell r="I670">
            <v>8191.2341569809159</v>
          </cell>
          <cell r="J670">
            <v>8181.8545927247051</v>
          </cell>
          <cell r="K670">
            <v>8183.3062221005057</v>
          </cell>
          <cell r="L670">
            <v>8155.0759584218831</v>
          </cell>
          <cell r="M670">
            <v>8137.6534895685982</v>
          </cell>
          <cell r="N670">
            <v>7811.3056412900178</v>
          </cell>
          <cell r="O670">
            <v>7703.6710040427779</v>
          </cell>
          <cell r="P670">
            <v>7674.8905964624237</v>
          </cell>
          <cell r="Q670">
            <v>1011.1609846744482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BZ670">
            <v>88160.091430777728</v>
          </cell>
        </row>
        <row r="671">
          <cell r="A671">
            <v>-98742.440205329316</v>
          </cell>
          <cell r="B671">
            <v>14232.454300055011</v>
          </cell>
          <cell r="C671">
            <v>12276.357664219902</v>
          </cell>
          <cell r="D671">
            <v>10235.736417928514</v>
          </cell>
          <cell r="E671">
            <v>9891.4922086326369</v>
          </cell>
          <cell r="F671">
            <v>9572.1207925660474</v>
          </cell>
          <cell r="G671">
            <v>8603.2522555022515</v>
          </cell>
          <cell r="H671">
            <v>8446.4189745250987</v>
          </cell>
          <cell r="I671">
            <v>8433.9847719901099</v>
          </cell>
          <cell r="J671">
            <v>8425.0166494542536</v>
          </cell>
          <cell r="K671">
            <v>8426.0568371096997</v>
          </cell>
          <cell r="L671">
            <v>8398.2380151514317</v>
          </cell>
          <cell r="M671">
            <v>8380.4041045777922</v>
          </cell>
          <cell r="N671">
            <v>8054.4676980195663</v>
          </cell>
          <cell r="O671">
            <v>7946.4216190519719</v>
          </cell>
          <cell r="P671">
            <v>7918.0526531919722</v>
          </cell>
          <cell r="Q671">
            <v>1132.5362921790449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BZ671">
            <v>98742.440205329316</v>
          </cell>
        </row>
        <row r="672">
          <cell r="A672">
            <v>-94018.255308306892</v>
          </cell>
          <cell r="B672">
            <v>14213.612568768924</v>
          </cell>
          <cell r="C672">
            <v>12205.838357697494</v>
          </cell>
          <cell r="D672">
            <v>9965.6100930718749</v>
          </cell>
          <cell r="E672">
            <v>9655.4113442405214</v>
          </cell>
          <cell r="F672">
            <v>9349.1270534346259</v>
          </cell>
          <cell r="G672">
            <v>8488.8219151222002</v>
          </cell>
          <cell r="H672">
            <v>8338.0499523353228</v>
          </cell>
          <cell r="I672">
            <v>8325.6157498003322</v>
          </cell>
          <cell r="J672">
            <v>8316.46395095568</v>
          </cell>
          <cell r="K672">
            <v>8317.6878149199219</v>
          </cell>
          <cell r="L672">
            <v>8289.6853166528581</v>
          </cell>
          <cell r="M672">
            <v>8272.0350823880144</v>
          </cell>
          <cell r="N672">
            <v>7945.9149995209937</v>
          </cell>
          <cell r="O672">
            <v>7838.0525968621951</v>
          </cell>
          <cell r="P672">
            <v>7809.4999546933986</v>
          </cell>
          <cell r="Q672">
            <v>1078.3517810841565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BZ672">
            <v>94018.255308306892</v>
          </cell>
        </row>
        <row r="673">
          <cell r="A673">
            <v>-87678.300106980983</v>
          </cell>
          <cell r="B673">
            <v>14030.122698315254</v>
          </cell>
          <cell r="C673">
            <v>11956.128613014142</v>
          </cell>
          <cell r="D673">
            <v>9927.5591588028983</v>
          </cell>
          <cell r="E673">
            <v>9474.2634704056381</v>
          </cell>
          <cell r="F673">
            <v>9281.3610650390128</v>
          </cell>
          <cell r="G673">
            <v>8335.2539986464362</v>
          </cell>
          <cell r="H673">
            <v>8192.6164519810663</v>
          </cell>
          <cell r="I673">
            <v>8180.1822494460775</v>
          </cell>
          <cell r="J673">
            <v>8170.7839531431973</v>
          </cell>
          <cell r="K673">
            <v>8172.2543145656673</v>
          </cell>
          <cell r="L673">
            <v>8144.0053188403745</v>
          </cell>
          <cell r="M673">
            <v>8126.6015820337598</v>
          </cell>
          <cell r="N673">
            <v>7800.23500170851</v>
          </cell>
          <cell r="O673">
            <v>7692.6190965079395</v>
          </cell>
          <cell r="P673">
            <v>7663.8199568809159</v>
          </cell>
          <cell r="Q673">
            <v>1005.635030907029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BZ673">
            <v>87678.300106980983</v>
          </cell>
        </row>
        <row r="674">
          <cell r="A674">
            <v>-100941.71429896807</v>
          </cell>
          <cell r="B674">
            <v>14322.739258261994</v>
          </cell>
          <cell r="C674">
            <v>12509.419058634043</v>
          </cell>
          <cell r="D674">
            <v>10536.002794221506</v>
          </cell>
          <cell r="E674">
            <v>9926.6286754324246</v>
          </cell>
          <cell r="F674">
            <v>9590.4115674542263</v>
          </cell>
          <cell r="G674">
            <v>8656.5236004241524</v>
          </cell>
          <cell r="H674">
            <v>8496.8685628138974</v>
          </cell>
          <cell r="I674">
            <v>8484.4343602789086</v>
          </cell>
          <cell r="J674">
            <v>8475.5517455198133</v>
          </cell>
          <cell r="K674">
            <v>8476.5064253984983</v>
          </cell>
          <cell r="L674">
            <v>8448.7731112169895</v>
          </cell>
          <cell r="M674">
            <v>8430.8536928665908</v>
          </cell>
          <cell r="N674">
            <v>8105.0027940851251</v>
          </cell>
          <cell r="O674">
            <v>7996.8712073407705</v>
          </cell>
          <cell r="P674">
            <v>7968.587749257531</v>
          </cell>
          <cell r="Q674">
            <v>1157.7610863234443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BZ674">
            <v>100941.71429896807</v>
          </cell>
        </row>
        <row r="675">
          <cell r="A675">
            <v>-94799.615198178042</v>
          </cell>
          <cell r="B675">
            <v>14197.804126069799</v>
          </cell>
          <cell r="C675">
            <v>12186.472641941091</v>
          </cell>
          <cell r="D675">
            <v>10154.962533489692</v>
          </cell>
          <cell r="E675">
            <v>9629.6908661143698</v>
          </cell>
          <cell r="F675">
            <v>9411.8076981321883</v>
          </cell>
          <cell r="G675">
            <v>8507.7482019010331</v>
          </cell>
          <cell r="H675">
            <v>8355.9737231210547</v>
          </cell>
          <cell r="I675">
            <v>8343.5395205860659</v>
          </cell>
          <cell r="J675">
            <v>8334.4181010139309</v>
          </cell>
          <cell r="K675">
            <v>8335.6115857056557</v>
          </cell>
          <cell r="L675">
            <v>8307.639466711109</v>
          </cell>
          <cell r="M675">
            <v>8289.9588531737481</v>
          </cell>
          <cell r="N675">
            <v>7963.8691495792436</v>
          </cell>
          <cell r="O675">
            <v>7855.9763676479279</v>
          </cell>
          <cell r="P675">
            <v>7827.4541047516495</v>
          </cell>
          <cell r="Q675">
            <v>1087.3136664770229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BZ675">
            <v>94799.615198178042</v>
          </cell>
        </row>
        <row r="676">
          <cell r="A676">
            <v>-90430.015809279881</v>
          </cell>
          <cell r="B676">
            <v>14171.822089398442</v>
          </cell>
          <cell r="C676">
            <v>12045.986484265544</v>
          </cell>
          <cell r="D676">
            <v>10030.196538507798</v>
          </cell>
          <cell r="E676">
            <v>9533.2359483998225</v>
          </cell>
          <cell r="F676">
            <v>9270.7283975703485</v>
          </cell>
          <cell r="G676">
            <v>8401.9067167992871</v>
          </cell>
          <cell r="H676">
            <v>8255.7386088192416</v>
          </cell>
          <cell r="I676">
            <v>8243.3044062842528</v>
          </cell>
          <cell r="J676">
            <v>8234.0130966878769</v>
          </cell>
          <cell r="K676">
            <v>8235.3764714038425</v>
          </cell>
          <cell r="L676">
            <v>8207.2344623850549</v>
          </cell>
          <cell r="M676">
            <v>8189.723738871935</v>
          </cell>
          <cell r="N676">
            <v>7863.4641452531905</v>
          </cell>
          <cell r="O676">
            <v>7755.7412533461147</v>
          </cell>
          <cell r="P676">
            <v>7727.0491004255964</v>
          </cell>
          <cell r="Q676">
            <v>1037.1961093261164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BZ676">
            <v>90430.015809279881</v>
          </cell>
        </row>
        <row r="677">
          <cell r="A677">
            <v>-103910.42022191473</v>
          </cell>
          <cell r="B677">
            <v>14303.651003669918</v>
          </cell>
          <cell r="C677">
            <v>12496.649638103927</v>
          </cell>
          <cell r="D677">
            <v>10565.23193016754</v>
          </cell>
          <cell r="E677">
            <v>10017.813607347831</v>
          </cell>
          <cell r="F677">
            <v>9697.4439247531864</v>
          </cell>
          <cell r="G677">
            <v>8728.4323077791887</v>
          </cell>
          <cell r="H677">
            <v>8564.9683017215557</v>
          </cell>
          <cell r="I677">
            <v>8552.5340991865651</v>
          </cell>
          <cell r="J677">
            <v>8543.7669077137543</v>
          </cell>
          <cell r="K677">
            <v>8544.6061643061566</v>
          </cell>
          <cell r="L677">
            <v>8516.9882734109324</v>
          </cell>
          <cell r="M677">
            <v>8498.9534317742473</v>
          </cell>
          <cell r="N677">
            <v>8173.217956279067</v>
          </cell>
          <cell r="O677">
            <v>8064.9709462484279</v>
          </cell>
          <cell r="P677">
            <v>8036.8029114514729</v>
          </cell>
          <cell r="Q677">
            <v>1191.810955777273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BZ677">
            <v>103910.42022191473</v>
          </cell>
        </row>
        <row r="678">
          <cell r="A678">
            <v>-94244.897057872688</v>
          </cell>
          <cell r="B678">
            <v>14123.211871886622</v>
          </cell>
          <cell r="C678">
            <v>12086.640757353671</v>
          </cell>
          <cell r="D678">
            <v>10180.737447138636</v>
          </cell>
          <cell r="E678">
            <v>9728.7502261791524</v>
          </cell>
          <cell r="F678">
            <v>9516.2147948448346</v>
          </cell>
          <cell r="G678">
            <v>8494.3116859742022</v>
          </cell>
          <cell r="H678">
            <v>8343.2489327569619</v>
          </cell>
          <cell r="I678">
            <v>8330.8147302219732</v>
          </cell>
          <cell r="J678">
            <v>8321.6717432085425</v>
          </cell>
          <cell r="K678">
            <v>8322.8867953415629</v>
          </cell>
          <cell r="L678">
            <v>8294.8931089057205</v>
          </cell>
          <cell r="M678">
            <v>8277.2340628096554</v>
          </cell>
          <cell r="N678">
            <v>7951.1227917738561</v>
          </cell>
          <cell r="O678">
            <v>7843.2515772838351</v>
          </cell>
          <cell r="P678">
            <v>7814.707746946262</v>
          </cell>
          <cell r="Q678">
            <v>1080.9512712949766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BZ678">
            <v>94244.897057872688</v>
          </cell>
        </row>
        <row r="679">
          <cell r="A679">
            <v>-103451.14266255459</v>
          </cell>
          <cell r="B679">
            <v>14369.705035927091</v>
          </cell>
          <cell r="C679">
            <v>12437.454653773366</v>
          </cell>
          <cell r="D679">
            <v>10387.691866576906</v>
          </cell>
          <cell r="E679">
            <v>9985.1153925114813</v>
          </cell>
          <cell r="F679">
            <v>9661.7358041114385</v>
          </cell>
          <cell r="G679">
            <v>8717.3075765097528</v>
          </cell>
          <cell r="H679">
            <v>8554.4328419318808</v>
          </cell>
          <cell r="I679">
            <v>8541.998639396892</v>
          </cell>
          <cell r="J679">
            <v>8533.2135912125723</v>
          </cell>
          <cell r="K679">
            <v>8534.0707045164818</v>
          </cell>
          <cell r="L679">
            <v>8506.4349569097503</v>
          </cell>
          <cell r="M679">
            <v>8488.4179719845743</v>
          </cell>
          <cell r="N679">
            <v>8162.664639777885</v>
          </cell>
          <cell r="O679">
            <v>8054.435486458754</v>
          </cell>
          <cell r="P679">
            <v>8026.2495949502909</v>
          </cell>
          <cell r="Q679">
            <v>1186.543225882436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BZ679">
            <v>103451.14266255459</v>
          </cell>
        </row>
        <row r="680">
          <cell r="A680">
            <v>-97550.766520728706</v>
          </cell>
          <cell r="B680">
            <v>14221.132344052518</v>
          </cell>
          <cell r="C680">
            <v>12264.643270307462</v>
          </cell>
          <cell r="D680">
            <v>10277.514813407981</v>
          </cell>
          <cell r="E680">
            <v>9791.6344155262195</v>
          </cell>
          <cell r="F680">
            <v>9477.5046052440121</v>
          </cell>
          <cell r="G680">
            <v>8574.3872495121723</v>
          </cell>
          <cell r="H680">
            <v>8419.0829335393082</v>
          </cell>
          <cell r="I680">
            <v>8406.6487310043194</v>
          </cell>
          <cell r="J680">
            <v>8397.6342761956057</v>
          </cell>
          <cell r="K680">
            <v>8398.7207961239092</v>
          </cell>
          <cell r="L680">
            <v>8370.8556418927838</v>
          </cell>
          <cell r="M680">
            <v>8353.0680635920016</v>
          </cell>
          <cell r="N680">
            <v>8027.0853247609184</v>
          </cell>
          <cell r="O680">
            <v>7919.0855780661814</v>
          </cell>
          <cell r="P680">
            <v>7890.6702799333243</v>
          </cell>
          <cell r="Q680">
            <v>1118.8682716861497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BZ680">
            <v>97550.766520728706</v>
          </cell>
        </row>
        <row r="681">
          <cell r="A681">
            <v>-101793.22873509175</v>
          </cell>
          <cell r="B681">
            <v>14288.563155581065</v>
          </cell>
          <cell r="C681">
            <v>12404.283626402206</v>
          </cell>
          <cell r="D681">
            <v>10397.218119083911</v>
          </cell>
          <cell r="E681">
            <v>9824.3822848543878</v>
          </cell>
          <cell r="F681">
            <v>9646.5947159278767</v>
          </cell>
          <cell r="G681">
            <v>8677.1491874594049</v>
          </cell>
          <cell r="H681">
            <v>8516.4016227670254</v>
          </cell>
          <cell r="I681">
            <v>8503.9674202320366</v>
          </cell>
          <cell r="J681">
            <v>8495.117912354217</v>
          </cell>
          <cell r="K681">
            <v>8496.0394853516264</v>
          </cell>
          <cell r="L681">
            <v>8468.339278051395</v>
          </cell>
          <cell r="M681">
            <v>8450.3867528197188</v>
          </cell>
          <cell r="N681">
            <v>8124.5689609195297</v>
          </cell>
          <cell r="O681">
            <v>8016.4042672938986</v>
          </cell>
          <cell r="P681">
            <v>7988.1539160919356</v>
          </cell>
          <cell r="Q681">
            <v>1167.5276163000083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BZ681">
            <v>101793.22873509175</v>
          </cell>
        </row>
        <row r="682">
          <cell r="A682">
            <v>-98119.889608537735</v>
          </cell>
          <cell r="B682">
            <v>14195.532388959768</v>
          </cell>
          <cell r="C682">
            <v>12247.054562910536</v>
          </cell>
          <cell r="D682">
            <v>10311.098704542477</v>
          </cell>
          <cell r="E682">
            <v>9853.1618742844275</v>
          </cell>
          <cell r="F682">
            <v>9443.2604627484179</v>
          </cell>
          <cell r="G682">
            <v>8588.1726855346242</v>
          </cell>
          <cell r="H682">
            <v>8432.1381618751766</v>
          </cell>
          <cell r="I682">
            <v>8419.7039593401878</v>
          </cell>
          <cell r="J682">
            <v>8410.7116320371279</v>
          </cell>
          <cell r="K682">
            <v>8411.7760244597775</v>
          </cell>
          <cell r="L682">
            <v>8383.9329977343059</v>
          </cell>
          <cell r="M682">
            <v>8366.12329192787</v>
          </cell>
          <cell r="N682">
            <v>8040.1626806024415</v>
          </cell>
          <cell r="O682">
            <v>7932.1408064020507</v>
          </cell>
          <cell r="P682">
            <v>7903.7476357748474</v>
          </cell>
          <cell r="Q682">
            <v>1125.3958858540843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BZ682">
            <v>98119.889608537735</v>
          </cell>
        </row>
        <row r="683">
          <cell r="A683">
            <v>-103556.5120329226</v>
          </cell>
          <cell r="B683">
            <v>14386.18110821005</v>
          </cell>
          <cell r="C683">
            <v>12498.498605323575</v>
          </cell>
          <cell r="D683">
            <v>10454.659330548164</v>
          </cell>
          <cell r="E683">
            <v>9916.5989291760543</v>
          </cell>
          <cell r="F683">
            <v>9639.1365871046455</v>
          </cell>
          <cell r="G683">
            <v>8719.8598586874559</v>
          </cell>
          <cell r="H683">
            <v>8556.8499309926265</v>
          </cell>
          <cell r="I683">
            <v>8544.4157284576377</v>
          </cell>
          <cell r="J683">
            <v>8535.6347770344382</v>
          </cell>
          <cell r="K683">
            <v>8536.4877935772274</v>
          </cell>
          <cell r="L683">
            <v>8508.8561427316163</v>
          </cell>
          <cell r="M683">
            <v>8490.8350610453199</v>
          </cell>
          <cell r="N683">
            <v>8165.0858255997509</v>
          </cell>
          <cell r="O683">
            <v>8056.8525755194996</v>
          </cell>
          <cell r="P683">
            <v>8028.6707807721568</v>
          </cell>
          <cell r="Q683">
            <v>1187.751770412809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BZ683">
            <v>103556.5120329226</v>
          </cell>
        </row>
        <row r="684">
          <cell r="A684">
            <v>-96924.290956568104</v>
          </cell>
          <cell r="B684">
            <v>14258.313463384347</v>
          </cell>
          <cell r="C684">
            <v>12219.634144537802</v>
          </cell>
          <cell r="D684">
            <v>10287.146702851967</v>
          </cell>
          <cell r="E684">
            <v>9916.9484671034224</v>
          </cell>
          <cell r="F684">
            <v>9555.6419093495824</v>
          </cell>
          <cell r="G684">
            <v>8559.2126080429389</v>
          </cell>
          <cell r="H684">
            <v>8404.7120852779153</v>
          </cell>
          <cell r="I684">
            <v>8392.2778827429265</v>
          </cell>
          <cell r="J684">
            <v>8383.2390705642792</v>
          </cell>
          <cell r="K684">
            <v>8384.3499478625163</v>
          </cell>
          <cell r="L684">
            <v>8356.4604362614555</v>
          </cell>
          <cell r="M684">
            <v>8338.6972153306087</v>
          </cell>
          <cell r="N684">
            <v>8012.690119129591</v>
          </cell>
          <cell r="O684">
            <v>7904.7147298047885</v>
          </cell>
          <cell r="P684">
            <v>7876.2750743019969</v>
          </cell>
          <cell r="Q684">
            <v>1111.6828475554535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BZ684">
            <v>96924.290956568104</v>
          </cell>
        </row>
        <row r="685">
          <cell r="A685">
            <v>-91674.701799310133</v>
          </cell>
          <cell r="B685">
            <v>14175.099494060632</v>
          </cell>
          <cell r="C685">
            <v>11996.963828295873</v>
          </cell>
          <cell r="D685">
            <v>9968.8532288309143</v>
          </cell>
          <cell r="E685">
            <v>9650.581956872993</v>
          </cell>
          <cell r="F685">
            <v>9431.6567070390738</v>
          </cell>
          <cell r="G685">
            <v>8432.0557995744384</v>
          </cell>
          <cell r="H685">
            <v>8284.2907096817435</v>
          </cell>
          <cell r="I685">
            <v>8271.8565071467547</v>
          </cell>
          <cell r="J685">
            <v>8262.6135909416716</v>
          </cell>
          <cell r="K685">
            <v>8263.9285722663444</v>
          </cell>
          <cell r="L685">
            <v>8235.8349566388497</v>
          </cell>
          <cell r="M685">
            <v>8218.2758397344369</v>
          </cell>
          <cell r="N685">
            <v>7892.0646395069853</v>
          </cell>
          <cell r="O685">
            <v>7784.2933542086166</v>
          </cell>
          <cell r="P685">
            <v>7755.6495946793912</v>
          </cell>
          <cell r="Q685">
            <v>1051.4721597573675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BZ685">
            <v>91674.701799310133</v>
          </cell>
        </row>
        <row r="686">
          <cell r="A686">
            <v>-90693.856324159467</v>
          </cell>
          <cell r="B686">
            <v>14154.55491065239</v>
          </cell>
          <cell r="C686">
            <v>11984.27840499661</v>
          </cell>
          <cell r="D686">
            <v>10002.015472956611</v>
          </cell>
          <cell r="E686">
            <v>9603.0576014217004</v>
          </cell>
          <cell r="F686">
            <v>9441.6516951668327</v>
          </cell>
          <cell r="G686">
            <v>8408.2975250724248</v>
          </cell>
          <cell r="H686">
            <v>8261.790899158168</v>
          </cell>
          <cell r="I686">
            <v>8249.3566966231774</v>
          </cell>
          <cell r="J686">
            <v>8240.075645146022</v>
          </cell>
          <cell r="K686">
            <v>8241.428761742769</v>
          </cell>
          <cell r="L686">
            <v>8213.2970108432</v>
          </cell>
          <cell r="M686">
            <v>8195.7760292108596</v>
          </cell>
          <cell r="N686">
            <v>7869.5266937113356</v>
          </cell>
          <cell r="O686">
            <v>7761.7935436850403</v>
          </cell>
          <cell r="P686">
            <v>7733.1116488837415</v>
          </cell>
          <cell r="Q686">
            <v>1040.2222544955794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BZ686">
            <v>90693.856324159467</v>
          </cell>
        </row>
        <row r="687">
          <cell r="A687">
            <v>-86079.634855175216</v>
          </cell>
          <cell r="B687">
            <v>13971.098544556513</v>
          </cell>
          <cell r="C687">
            <v>11937.50922529036</v>
          </cell>
          <cell r="D687">
            <v>9864.9474151400391</v>
          </cell>
          <cell r="E687">
            <v>9436.0361713348102</v>
          </cell>
          <cell r="F687">
            <v>9159.8976317894412</v>
          </cell>
          <cell r="G687">
            <v>8296.5307452375364</v>
          </cell>
          <cell r="H687">
            <v>8155.9443500368443</v>
          </cell>
          <cell r="I687">
            <v>8143.5101475018546</v>
          </cell>
          <cell r="J687">
            <v>8134.0496950939851</v>
          </cell>
          <cell r="K687">
            <v>8135.5822126214453</v>
          </cell>
          <cell r="L687">
            <v>8107.2710607911622</v>
          </cell>
          <cell r="M687">
            <v>8089.9294800895368</v>
          </cell>
          <cell r="N687">
            <v>7763.5007436592978</v>
          </cell>
          <cell r="O687">
            <v>7655.9469945637175</v>
          </cell>
          <cell r="P687">
            <v>7627.0856988317028</v>
          </cell>
          <cell r="Q687">
            <v>987.29897993491761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BZ687">
            <v>86079.634855175216</v>
          </cell>
        </row>
        <row r="688">
          <cell r="A688">
            <v>-101253.55180537028</v>
          </cell>
          <cell r="B688">
            <v>14290.246314074084</v>
          </cell>
          <cell r="C688">
            <v>12465.077814652797</v>
          </cell>
          <cell r="D688">
            <v>10297.312434813623</v>
          </cell>
          <cell r="E688">
            <v>9924.9046679738258</v>
          </cell>
          <cell r="F688">
            <v>9619.0322488174334</v>
          </cell>
          <cell r="G688">
            <v>8664.0770033452281</v>
          </cell>
          <cell r="H688">
            <v>8504.0218657407586</v>
          </cell>
          <cell r="I688">
            <v>8491.5876632057698</v>
          </cell>
          <cell r="J688">
            <v>8482.7171726889228</v>
          </cell>
          <cell r="K688">
            <v>8483.6597283253595</v>
          </cell>
          <cell r="L688">
            <v>8455.9385383861008</v>
          </cell>
          <cell r="M688">
            <v>8438.006995793452</v>
          </cell>
          <cell r="N688">
            <v>8112.1682212542355</v>
          </cell>
          <cell r="O688">
            <v>8004.0245102676317</v>
          </cell>
          <cell r="P688">
            <v>7975.7531764266414</v>
          </cell>
          <cell r="Q688">
            <v>1161.3377377868749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BZ688">
            <v>101253.55180537028</v>
          </cell>
        </row>
        <row r="689">
          <cell r="A689">
            <v>-86365.709204462226</v>
          </cell>
          <cell r="B689">
            <v>14043.51855207347</v>
          </cell>
          <cell r="C689">
            <v>11806.113903176718</v>
          </cell>
          <cell r="D689">
            <v>9768.8150132155824</v>
          </cell>
          <cell r="E689">
            <v>9452.4743557452202</v>
          </cell>
          <cell r="F689">
            <v>9212.316019669639</v>
          </cell>
          <cell r="G689">
            <v>8303.4601067838103</v>
          </cell>
          <cell r="H689">
            <v>8162.5066667500087</v>
          </cell>
          <cell r="I689">
            <v>8150.072464215019</v>
          </cell>
          <cell r="J689">
            <v>8140.6231343778491</v>
          </cell>
          <cell r="K689">
            <v>8142.1445293346096</v>
          </cell>
          <cell r="L689">
            <v>8113.8445000750271</v>
          </cell>
          <cell r="M689">
            <v>8096.4917968027012</v>
          </cell>
          <cell r="N689">
            <v>7770.0741829431618</v>
          </cell>
          <cell r="O689">
            <v>7662.5093112768809</v>
          </cell>
          <cell r="P689">
            <v>7633.6591381155677</v>
          </cell>
          <cell r="Q689">
            <v>990.58013829149979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BZ689">
            <v>86365.709204462226</v>
          </cell>
        </row>
        <row r="690">
          <cell r="A690">
            <v>-103079.79290240436</v>
          </cell>
          <cell r="B690">
            <v>14319.216467527945</v>
          </cell>
          <cell r="C690">
            <v>12444.992282846682</v>
          </cell>
          <cell r="D690">
            <v>10410.046493526523</v>
          </cell>
          <cell r="E690">
            <v>10026.586413662155</v>
          </cell>
          <cell r="F690">
            <v>9612.5100878010162</v>
          </cell>
          <cell r="G690">
            <v>8708.3126534954517</v>
          </cell>
          <cell r="H690">
            <v>8545.914375513843</v>
          </cell>
          <cell r="I690">
            <v>8533.4801729788524</v>
          </cell>
          <cell r="J690">
            <v>8524.6806867158593</v>
          </cell>
          <cell r="K690">
            <v>8525.5522380984439</v>
          </cell>
          <cell r="L690">
            <v>8497.9020524130374</v>
          </cell>
          <cell r="M690">
            <v>8479.8995055665364</v>
          </cell>
          <cell r="N690">
            <v>8154.131735281172</v>
          </cell>
          <cell r="O690">
            <v>8045.9170200407152</v>
          </cell>
          <cell r="P690">
            <v>8017.7166904535779</v>
          </cell>
          <cell r="Q690">
            <v>1182.2839926734168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BZ690">
            <v>103079.79290240436</v>
          </cell>
        </row>
        <row r="691">
          <cell r="A691">
            <v>-88346.436568520236</v>
          </cell>
          <cell r="B691">
            <v>14028.757016602882</v>
          </cell>
          <cell r="C691">
            <v>11875.41563750873</v>
          </cell>
          <cell r="D691">
            <v>9894.8363640174757</v>
          </cell>
          <cell r="E691">
            <v>9499.108042478194</v>
          </cell>
          <cell r="F691">
            <v>9279.0576446463692</v>
          </cell>
          <cell r="G691">
            <v>8351.4377603705907</v>
          </cell>
          <cell r="H691">
            <v>8207.9429678996075</v>
          </cell>
          <cell r="I691">
            <v>8195.5087653646187</v>
          </cell>
          <cell r="J691">
            <v>8186.1364462073634</v>
          </cell>
          <cell r="K691">
            <v>8187.5808304842094</v>
          </cell>
          <cell r="L691">
            <v>8159.3578119045405</v>
          </cell>
          <cell r="M691">
            <v>8141.928097952301</v>
          </cell>
          <cell r="N691">
            <v>7815.5874947726761</v>
          </cell>
          <cell r="O691">
            <v>7707.9456124264816</v>
          </cell>
          <cell r="P691">
            <v>7679.172449945082</v>
          </cell>
          <cell r="Q691">
            <v>1013.2982888662996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BZ691">
            <v>88346.436568520236</v>
          </cell>
        </row>
        <row r="692">
          <cell r="A692">
            <v>-94664.946652150218</v>
          </cell>
          <cell r="B692">
            <v>14168.723239613013</v>
          </cell>
          <cell r="C692">
            <v>12210.251859253647</v>
          </cell>
          <cell r="D692">
            <v>10222.882833730499</v>
          </cell>
          <cell r="E692">
            <v>9669.3746850476091</v>
          </cell>
          <cell r="F692">
            <v>9485.8909487566652</v>
          </cell>
          <cell r="G692">
            <v>8504.4862280586949</v>
          </cell>
          <cell r="H692">
            <v>8352.8845344100137</v>
          </cell>
          <cell r="I692">
            <v>8340.450331875023</v>
          </cell>
          <cell r="J692">
            <v>8331.3236763898203</v>
          </cell>
          <cell r="K692">
            <v>8332.5223969946146</v>
          </cell>
          <cell r="L692">
            <v>8304.5450420869965</v>
          </cell>
          <cell r="M692">
            <v>8286.8696644627053</v>
          </cell>
          <cell r="N692">
            <v>7960.774724955133</v>
          </cell>
          <cell r="O692">
            <v>7852.8871789368859</v>
          </cell>
          <cell r="P692">
            <v>7824.3596801275389</v>
          </cell>
          <cell r="Q692">
            <v>1085.7690721215019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BZ692">
            <v>94664.946652150218</v>
          </cell>
        </row>
        <row r="693">
          <cell r="A693">
            <v>-90616.234457379309</v>
          </cell>
          <cell r="B693">
            <v>14035.223111733503</v>
          </cell>
          <cell r="C693">
            <v>11956.649407928409</v>
          </cell>
          <cell r="D693">
            <v>10011.852514065293</v>
          </cell>
          <cell r="E693">
            <v>9709.1842342952241</v>
          </cell>
          <cell r="F693">
            <v>9301.4882431553979</v>
          </cell>
          <cell r="G693">
            <v>8406.4173495860268</v>
          </cell>
          <cell r="H693">
            <v>8260.0103156317236</v>
          </cell>
          <cell r="I693">
            <v>8247.5761130967348</v>
          </cell>
          <cell r="J693">
            <v>8238.2920436813984</v>
          </cell>
          <cell r="K693">
            <v>8239.6481782163246</v>
          </cell>
          <cell r="L693">
            <v>8211.5134093785764</v>
          </cell>
          <cell r="M693">
            <v>8193.9954456844171</v>
          </cell>
          <cell r="N693">
            <v>7867.7430922467111</v>
          </cell>
          <cell r="O693">
            <v>7760.0129601585977</v>
          </cell>
          <cell r="P693">
            <v>7731.328047419117</v>
          </cell>
          <cell r="Q693">
            <v>1039.3319627323576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BZ693">
            <v>90616.234457379309</v>
          </cell>
        </row>
        <row r="694">
          <cell r="A694">
            <v>-101957.69926126007</v>
          </cell>
          <cell r="B694">
            <v>14363.23335637657</v>
          </cell>
          <cell r="C694">
            <v>12401.427240039884</v>
          </cell>
          <cell r="D694">
            <v>10401.684330750002</v>
          </cell>
          <cell r="E694">
            <v>9870.559042740746</v>
          </cell>
          <cell r="F694">
            <v>9632.061467817739</v>
          </cell>
          <cell r="G694">
            <v>8681.1330320171801</v>
          </cell>
          <cell r="H694">
            <v>8520.1744450609058</v>
          </cell>
          <cell r="I694">
            <v>8507.740242525917</v>
          </cell>
          <cell r="J694">
            <v>8498.8971292621554</v>
          </cell>
          <cell r="K694">
            <v>8499.8123076455067</v>
          </cell>
          <cell r="L694">
            <v>8472.1184949593335</v>
          </cell>
          <cell r="M694">
            <v>8454.1595751135992</v>
          </cell>
          <cell r="N694">
            <v>8128.3481778274681</v>
          </cell>
          <cell r="O694">
            <v>8020.1770895877789</v>
          </cell>
          <cell r="P694">
            <v>7991.9331329998731</v>
          </cell>
          <cell r="Q694">
            <v>1169.4140274469485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BZ694">
            <v>101957.69926126007</v>
          </cell>
        </row>
        <row r="695">
          <cell r="A695">
            <v>-95606.853034713698</v>
          </cell>
          <cell r="B695">
            <v>14164.093700792178</v>
          </cell>
          <cell r="C695">
            <v>12168.6025918537</v>
          </cell>
          <cell r="D695">
            <v>10242.678130636881</v>
          </cell>
          <cell r="E695">
            <v>9645.7789532528113</v>
          </cell>
          <cell r="F695">
            <v>9375.8297347310945</v>
          </cell>
          <cell r="G695">
            <v>8527.3013105146802</v>
          </cell>
          <cell r="H695">
            <v>8374.4911133009136</v>
          </cell>
          <cell r="I695">
            <v>8362.0569107659248</v>
          </cell>
          <cell r="J695">
            <v>8352.9668766008745</v>
          </cell>
          <cell r="K695">
            <v>8354.1289758855146</v>
          </cell>
          <cell r="L695">
            <v>8326.1882422980525</v>
          </cell>
          <cell r="M695">
            <v>8308.4762433536052</v>
          </cell>
          <cell r="N695">
            <v>7982.4179251661872</v>
          </cell>
          <cell r="O695">
            <v>7874.4937578277859</v>
          </cell>
          <cell r="P695">
            <v>7846.0028803385931</v>
          </cell>
          <cell r="Q695">
            <v>1096.5723615669522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BZ695">
            <v>95606.853034713698</v>
          </cell>
        </row>
        <row r="696">
          <cell r="A696">
            <v>-97674.779629267185</v>
          </cell>
          <cell r="B696">
            <v>14234.619562571734</v>
          </cell>
          <cell r="C696">
            <v>12238.986689971845</v>
          </cell>
          <cell r="D696">
            <v>10334.225292271156</v>
          </cell>
          <cell r="E696">
            <v>9839.2347135296259</v>
          </cell>
          <cell r="F696">
            <v>9590.4521792227642</v>
          </cell>
          <cell r="G696">
            <v>8577.3911247903379</v>
          </cell>
          <cell r="H696">
            <v>8421.9276950386957</v>
          </cell>
          <cell r="I696">
            <v>8409.4934925037051</v>
          </cell>
          <cell r="J696">
            <v>8400.4838593246513</v>
          </cell>
          <cell r="K696">
            <v>8401.5655576232948</v>
          </cell>
          <cell r="L696">
            <v>8373.7052250218294</v>
          </cell>
          <cell r="M696">
            <v>8355.9128250913873</v>
          </cell>
          <cell r="N696">
            <v>8029.934907889965</v>
          </cell>
          <cell r="O696">
            <v>7921.9303395655679</v>
          </cell>
          <cell r="P696">
            <v>7893.5198630623709</v>
          </cell>
          <cell r="Q696">
            <v>1120.2906524358427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BZ696">
            <v>97674.779629267185</v>
          </cell>
        </row>
        <row r="697">
          <cell r="A697">
            <v>-96907.792141608792</v>
          </cell>
          <cell r="B697">
            <v>14226.724023802999</v>
          </cell>
          <cell r="C697">
            <v>12258.638289303366</v>
          </cell>
          <cell r="D697">
            <v>10193.384360814358</v>
          </cell>
          <cell r="E697">
            <v>9819.4569701350629</v>
          </cell>
          <cell r="F697">
            <v>9523.9011589337897</v>
          </cell>
          <cell r="G697">
            <v>8558.8129697872791</v>
          </cell>
          <cell r="H697">
            <v>8404.3336156618006</v>
          </cell>
          <cell r="I697">
            <v>8391.8994131268119</v>
          </cell>
          <cell r="J697">
            <v>8382.8599594742373</v>
          </cell>
          <cell r="K697">
            <v>8383.9714782464016</v>
          </cell>
          <cell r="L697">
            <v>8356.0813251714153</v>
          </cell>
          <cell r="M697">
            <v>8338.3187457144941</v>
          </cell>
          <cell r="N697">
            <v>8012.3110080395509</v>
          </cell>
          <cell r="O697">
            <v>7904.3362601886747</v>
          </cell>
          <cell r="P697">
            <v>7875.8959632119568</v>
          </cell>
          <cell r="Q697">
            <v>1111.4936127473961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BZ697">
            <v>96907.792141608792</v>
          </cell>
        </row>
        <row r="698">
          <cell r="A698">
            <v>-89476.197947159497</v>
          </cell>
          <cell r="B698">
            <v>14060.722772984212</v>
          </cell>
          <cell r="C698">
            <v>12008.955340337578</v>
          </cell>
          <cell r="D698">
            <v>10003.503818572497</v>
          </cell>
          <cell r="E698">
            <v>9521.4776524623412</v>
          </cell>
          <cell r="F698">
            <v>9210.8666036796294</v>
          </cell>
          <cell r="G698">
            <v>8378.8031116267211</v>
          </cell>
          <cell r="H698">
            <v>8233.8587901164901</v>
          </cell>
          <cell r="I698">
            <v>8221.4245875814995</v>
          </cell>
          <cell r="J698">
            <v>8212.0961935466476</v>
          </cell>
          <cell r="K698">
            <v>8213.4966527010911</v>
          </cell>
          <cell r="L698">
            <v>8185.3175592438247</v>
          </cell>
          <cell r="M698">
            <v>8167.8439201691826</v>
          </cell>
          <cell r="N698">
            <v>7841.5472421119593</v>
          </cell>
          <cell r="O698">
            <v>7733.8614346433624</v>
          </cell>
          <cell r="P698">
            <v>7705.1321972843652</v>
          </cell>
          <cell r="Q698">
            <v>1026.2561999747404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BZ698">
            <v>89476.197947159497</v>
          </cell>
        </row>
        <row r="699">
          <cell r="A699">
            <v>-96293.65217659327</v>
          </cell>
          <cell r="B699">
            <v>14165.742693883069</v>
          </cell>
          <cell r="C699">
            <v>12213.320702417424</v>
          </cell>
          <cell r="D699">
            <v>10236.700420390149</v>
          </cell>
          <cell r="E699">
            <v>9794.5884776291041</v>
          </cell>
          <cell r="F699">
            <v>9591.2761962863424</v>
          </cell>
          <cell r="G699">
            <v>8543.9371241610806</v>
          </cell>
          <cell r="H699">
            <v>8390.2457361763172</v>
          </cell>
          <cell r="I699">
            <v>8377.8115336413284</v>
          </cell>
          <cell r="J699">
            <v>8368.7482022269141</v>
          </cell>
          <cell r="K699">
            <v>8369.8835987609182</v>
          </cell>
          <cell r="L699">
            <v>8341.9695679240922</v>
          </cell>
          <cell r="M699">
            <v>8324.2308662290106</v>
          </cell>
          <cell r="N699">
            <v>7998.1992507922268</v>
          </cell>
          <cell r="O699">
            <v>7890.2483807031904</v>
          </cell>
          <cell r="P699">
            <v>7861.7842059646327</v>
          </cell>
          <cell r="Q699">
            <v>1104.4496730046542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BZ699">
            <v>96293.65217659327</v>
          </cell>
        </row>
        <row r="700">
          <cell r="A700">
            <v>-102089.70918124063</v>
          </cell>
          <cell r="B700">
            <v>14347.156815458155</v>
          </cell>
          <cell r="C700">
            <v>12461.715497757888</v>
          </cell>
          <cell r="D700">
            <v>10368.719130229932</v>
          </cell>
          <cell r="E700">
            <v>9976.3059501353</v>
          </cell>
          <cell r="F700">
            <v>9583.5357006917911</v>
          </cell>
          <cell r="G700">
            <v>8684.3306079813301</v>
          </cell>
          <cell r="H700">
            <v>8523.2026470173241</v>
          </cell>
          <cell r="I700">
            <v>8510.7684444823335</v>
          </cell>
          <cell r="J700">
            <v>8501.9304637642617</v>
          </cell>
          <cell r="K700">
            <v>8502.8405096019251</v>
          </cell>
          <cell r="L700">
            <v>8475.1518294614398</v>
          </cell>
          <cell r="M700">
            <v>8457.1877770700157</v>
          </cell>
          <cell r="N700">
            <v>8131.3815123295744</v>
          </cell>
          <cell r="O700">
            <v>8023.2052915441964</v>
          </cell>
          <cell r="P700">
            <v>7994.9664675019803</v>
          </cell>
          <cell r="Q700">
            <v>1170.9281284251574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BZ700">
            <v>102089.70918124063</v>
          </cell>
        </row>
        <row r="701">
          <cell r="A701">
            <v>-95747.427440941072</v>
          </cell>
          <cell r="B701">
            <v>14198.618235478349</v>
          </cell>
          <cell r="C701">
            <v>12204.608545583351</v>
          </cell>
          <cell r="D701">
            <v>10197.968324241514</v>
          </cell>
          <cell r="E701">
            <v>9796.785684462342</v>
          </cell>
          <cell r="F701">
            <v>9480.9359690187011</v>
          </cell>
          <cell r="G701">
            <v>8530.706337520176</v>
          </cell>
          <cell r="H701">
            <v>8377.7157777202447</v>
          </cell>
          <cell r="I701">
            <v>8365.281575185254</v>
          </cell>
          <cell r="J701">
            <v>8356.1970065531186</v>
          </cell>
          <cell r="K701">
            <v>8357.3536403048456</v>
          </cell>
          <cell r="L701">
            <v>8329.4183722502967</v>
          </cell>
          <cell r="M701">
            <v>8311.7009077729363</v>
          </cell>
          <cell r="N701">
            <v>7985.6480551184322</v>
          </cell>
          <cell r="O701">
            <v>7877.7184222471169</v>
          </cell>
          <cell r="P701">
            <v>7849.2330102908381</v>
          </cell>
          <cell r="Q701">
            <v>1098.1846937766177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BZ701">
            <v>95747.427440941072</v>
          </cell>
        </row>
        <row r="702">
          <cell r="A702">
            <v>-90952.66811583782</v>
          </cell>
          <cell r="B702">
            <v>14191.497975817023</v>
          </cell>
          <cell r="C702">
            <v>12028.871074745966</v>
          </cell>
          <cell r="D702">
            <v>10100.218828427507</v>
          </cell>
          <cell r="E702">
            <v>9732.601694541414</v>
          </cell>
          <cell r="F702">
            <v>9391.060476243123</v>
          </cell>
          <cell r="G702">
            <v>8414.5665264052877</v>
          </cell>
          <cell r="H702">
            <v>8267.7278346098356</v>
          </cell>
          <cell r="I702">
            <v>8255.2936320748468</v>
          </cell>
          <cell r="J702">
            <v>8246.0226432001509</v>
          </cell>
          <cell r="K702">
            <v>8247.3656971944365</v>
          </cell>
          <cell r="L702">
            <v>8219.244008897329</v>
          </cell>
          <cell r="M702">
            <v>8201.712964662529</v>
          </cell>
          <cell r="N702">
            <v>7875.4736917654636</v>
          </cell>
          <cell r="O702">
            <v>7767.7304791367087</v>
          </cell>
          <cell r="P702">
            <v>7739.0586469378695</v>
          </cell>
          <cell r="Q702">
            <v>1043.1907222214134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BZ702">
            <v>90952.66811583782</v>
          </cell>
        </row>
        <row r="703">
          <cell r="A703">
            <v>-87157.916957837486</v>
          </cell>
          <cell r="B703">
            <v>14046.625346614379</v>
          </cell>
          <cell r="C703">
            <v>11891.217382270075</v>
          </cell>
          <cell r="D703">
            <v>9946.4139516922842</v>
          </cell>
          <cell r="E703">
            <v>9379.9985931414703</v>
          </cell>
          <cell r="F703">
            <v>9189.6999949742931</v>
          </cell>
          <cell r="G703">
            <v>8322.6491531159263</v>
          </cell>
          <cell r="H703">
            <v>8180.6792788462344</v>
          </cell>
          <cell r="I703">
            <v>8168.2450763112447</v>
          </cell>
          <cell r="J703">
            <v>8158.8265475115259</v>
          </cell>
          <cell r="K703">
            <v>8160.3171414308354</v>
          </cell>
          <cell r="L703">
            <v>8132.0479132087039</v>
          </cell>
          <cell r="M703">
            <v>8114.6644088989269</v>
          </cell>
          <cell r="N703">
            <v>7788.2775960768395</v>
          </cell>
          <cell r="O703">
            <v>7680.6819233731076</v>
          </cell>
          <cell r="P703">
            <v>7651.8625512492454</v>
          </cell>
          <cell r="Q703">
            <v>999.66644433961267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BZ703">
            <v>87157.916957837486</v>
          </cell>
        </row>
        <row r="704">
          <cell r="A704">
            <v>-93054.43671175951</v>
          </cell>
          <cell r="B704">
            <v>14172.263226401905</v>
          </cell>
          <cell r="C704">
            <v>12061.90612375001</v>
          </cell>
          <cell r="D704">
            <v>9965.088984944925</v>
          </cell>
          <cell r="E704">
            <v>9705.8223507708153</v>
          </cell>
          <cell r="F704">
            <v>9471.0479739789098</v>
          </cell>
          <cell r="G704">
            <v>8465.4760697601669</v>
          </cell>
          <cell r="H704">
            <v>8315.9407247854033</v>
          </cell>
          <cell r="I704">
            <v>8303.5065222504127</v>
          </cell>
          <cell r="J704">
            <v>8294.3172501387271</v>
          </cell>
          <cell r="K704">
            <v>8295.5785873700042</v>
          </cell>
          <cell r="L704">
            <v>8267.5386158359051</v>
          </cell>
          <cell r="M704">
            <v>8249.9258548380949</v>
          </cell>
          <cell r="N704">
            <v>7923.7682987040398</v>
          </cell>
          <cell r="O704">
            <v>7815.9433693122755</v>
          </cell>
          <cell r="P704">
            <v>7787.3532538764457</v>
          </cell>
          <cell r="Q704">
            <v>1067.2971673091968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BZ704">
            <v>93054.43671175951</v>
          </cell>
        </row>
        <row r="705">
          <cell r="A705">
            <v>-100086.60831290606</v>
          </cell>
          <cell r="B705">
            <v>14292.468685593049</v>
          </cell>
          <cell r="C705">
            <v>12356.306193854356</v>
          </cell>
          <cell r="D705">
            <v>10347.179730409329</v>
          </cell>
          <cell r="E705">
            <v>9919.1486246173481</v>
          </cell>
          <cell r="F705">
            <v>9479.205930086131</v>
          </cell>
          <cell r="G705">
            <v>8635.8110180043222</v>
          </cell>
          <cell r="H705">
            <v>8477.2531155784236</v>
          </cell>
          <cell r="I705">
            <v>8464.8189130434348</v>
          </cell>
          <cell r="J705">
            <v>8455.9030517636002</v>
          </cell>
          <cell r="K705">
            <v>8456.8909781630246</v>
          </cell>
          <cell r="L705">
            <v>8429.1244174607782</v>
          </cell>
          <cell r="M705">
            <v>8411.238245631117</v>
          </cell>
          <cell r="N705">
            <v>8085.3541003289129</v>
          </cell>
          <cell r="O705">
            <v>7977.2557601052958</v>
          </cell>
          <cell r="P705">
            <v>7948.9390555013188</v>
          </cell>
          <cell r="Q705">
            <v>1147.9533627057071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BZ705">
            <v>100086.60831290606</v>
          </cell>
        </row>
        <row r="706">
          <cell r="A706">
            <v>-89805.711238042306</v>
          </cell>
          <cell r="B706">
            <v>13981.948296169958</v>
          </cell>
          <cell r="C706">
            <v>12005.688468054548</v>
          </cell>
          <cell r="D706">
            <v>10024.911030412428</v>
          </cell>
          <cell r="E706">
            <v>9565.0595705099477</v>
          </cell>
          <cell r="F706">
            <v>9227.5133890320831</v>
          </cell>
          <cell r="G706">
            <v>8386.7846616416737</v>
          </cell>
          <cell r="H706">
            <v>8241.4175613987081</v>
          </cell>
          <cell r="I706">
            <v>8228.9833588637193</v>
          </cell>
          <cell r="J706">
            <v>8219.6677763056159</v>
          </cell>
          <cell r="K706">
            <v>8221.0554239833091</v>
          </cell>
          <cell r="L706">
            <v>8192.8891420027921</v>
          </cell>
          <cell r="M706">
            <v>8175.4026914514016</v>
          </cell>
          <cell r="N706">
            <v>7849.1188248709277</v>
          </cell>
          <cell r="O706">
            <v>7741.4202059255822</v>
          </cell>
          <cell r="P706">
            <v>7712.7037800433336</v>
          </cell>
          <cell r="Q706">
            <v>1030.0355856158499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BZ706">
            <v>89805.711238042306</v>
          </cell>
        </row>
        <row r="707">
          <cell r="A707">
            <v>-89994.066184057883</v>
          </cell>
          <cell r="B707">
            <v>14063.866658743245</v>
          </cell>
          <cell r="C707">
            <v>11943.029484973844</v>
          </cell>
          <cell r="D707">
            <v>9945.1714041084069</v>
          </cell>
          <cell r="E707">
            <v>9620.3199077634999</v>
          </cell>
          <cell r="F707">
            <v>9381.2117904783045</v>
          </cell>
          <cell r="G707">
            <v>8391.3470403492502</v>
          </cell>
          <cell r="H707">
            <v>8245.73827317635</v>
          </cell>
          <cell r="I707">
            <v>8233.3040706413594</v>
          </cell>
          <cell r="J707">
            <v>8223.9958113235571</v>
          </cell>
          <cell r="K707">
            <v>8225.376135760951</v>
          </cell>
          <cell r="L707">
            <v>8197.2171770207351</v>
          </cell>
          <cell r="M707">
            <v>8179.7234032290417</v>
          </cell>
          <cell r="N707">
            <v>7853.4468598888689</v>
          </cell>
          <cell r="O707">
            <v>7745.7409177032223</v>
          </cell>
          <cell r="P707">
            <v>7717.0318150612748</v>
          </cell>
          <cell r="Q707">
            <v>1032.1959415046701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BZ707">
            <v>89994.066184057883</v>
          </cell>
        </row>
        <row r="708">
          <cell r="A708">
            <v>-98673.956226303228</v>
          </cell>
          <cell r="B708">
            <v>14251.117232157056</v>
          </cell>
          <cell r="C708">
            <v>12314.873701460041</v>
          </cell>
          <cell r="D708">
            <v>10230.906426870339</v>
          </cell>
          <cell r="E708">
            <v>9890.6752650921826</v>
          </cell>
          <cell r="F708">
            <v>9485.9982726220678</v>
          </cell>
          <cell r="G708">
            <v>8601.593420126128</v>
          </cell>
          <cell r="H708">
            <v>8444.8480068334247</v>
          </cell>
          <cell r="I708">
            <v>8432.4138042984341</v>
          </cell>
          <cell r="J708">
            <v>8423.4430191054744</v>
          </cell>
          <cell r="K708">
            <v>8424.4858694180239</v>
          </cell>
          <cell r="L708">
            <v>8396.6643848026506</v>
          </cell>
          <cell r="M708">
            <v>8378.8331368861163</v>
          </cell>
          <cell r="N708">
            <v>8052.8940676707862</v>
          </cell>
          <cell r="O708">
            <v>7944.850651360297</v>
          </cell>
          <cell r="P708">
            <v>7916.4790228431921</v>
          </cell>
          <cell r="Q708">
            <v>1131.7508083332073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BZ708">
            <v>98673.956226303228</v>
          </cell>
        </row>
        <row r="709">
          <cell r="A709">
            <v>-94093.698129539247</v>
          </cell>
          <cell r="B709">
            <v>14209.980666332034</v>
          </cell>
          <cell r="C709">
            <v>12169.122142913595</v>
          </cell>
          <cell r="D709">
            <v>10125.379223740136</v>
          </cell>
          <cell r="E709">
            <v>9681.54250319122</v>
          </cell>
          <cell r="F709">
            <v>9475.2313240691001</v>
          </cell>
          <cell r="G709">
            <v>8490.649309244367</v>
          </cell>
          <cell r="H709">
            <v>8339.7805503001364</v>
          </cell>
          <cell r="I709">
            <v>8327.3463477651458</v>
          </cell>
          <cell r="J709">
            <v>8318.1974821373842</v>
          </cell>
          <cell r="K709">
            <v>8319.4184128847355</v>
          </cell>
          <cell r="L709">
            <v>8291.4188478345604</v>
          </cell>
          <cell r="M709">
            <v>8273.765680352828</v>
          </cell>
          <cell r="N709">
            <v>7947.648530702696</v>
          </cell>
          <cell r="O709">
            <v>7839.7831948270086</v>
          </cell>
          <cell r="P709">
            <v>7811.2334858751019</v>
          </cell>
          <cell r="Q709">
            <v>1079.2170800665631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BZ709">
            <v>94093.698129539247</v>
          </cell>
        </row>
        <row r="710">
          <cell r="A710">
            <v>-88800.470362594569</v>
          </cell>
          <cell r="B710">
            <v>14107.49160874016</v>
          </cell>
          <cell r="C710">
            <v>11944.641908438454</v>
          </cell>
          <cell r="D710">
            <v>9997.8877982073664</v>
          </cell>
          <cell r="E710">
            <v>9515.677025986035</v>
          </cell>
          <cell r="F710">
            <v>9322.2699229369427</v>
          </cell>
          <cell r="G710">
            <v>8362.4354758987683</v>
          </cell>
          <cell r="H710">
            <v>8218.3581399086379</v>
          </cell>
          <cell r="I710">
            <v>8205.9239373736491</v>
          </cell>
          <cell r="J710">
            <v>8196.5692710503063</v>
          </cell>
          <cell r="K710">
            <v>8197.9960024932388</v>
          </cell>
          <cell r="L710">
            <v>8169.7906367474843</v>
          </cell>
          <cell r="M710">
            <v>8152.3432699613313</v>
          </cell>
          <cell r="N710">
            <v>7826.0203196156199</v>
          </cell>
          <cell r="O710">
            <v>7718.3607844355111</v>
          </cell>
          <cell r="P710">
            <v>7689.6052747880258</v>
          </cell>
          <cell r="Q710">
            <v>1018.5058748708146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BZ710">
            <v>88800.470362594569</v>
          </cell>
        </row>
        <row r="711">
          <cell r="A711">
            <v>-98459.513595346143</v>
          </cell>
          <cell r="B711">
            <v>14318.206174344392</v>
          </cell>
          <cell r="C711">
            <v>12293.498204021007</v>
          </cell>
          <cell r="D711">
            <v>10287.318714377383</v>
          </cell>
          <cell r="E711">
            <v>9881.646307730327</v>
          </cell>
          <cell r="F711">
            <v>9458.9263787823893</v>
          </cell>
          <cell r="G711">
            <v>8596.3991392528533</v>
          </cell>
          <cell r="H711">
            <v>8439.9288644333737</v>
          </cell>
          <cell r="I711">
            <v>8427.4946618983831</v>
          </cell>
          <cell r="J711">
            <v>8418.5155391759308</v>
          </cell>
          <cell r="K711">
            <v>8419.5667270179747</v>
          </cell>
          <cell r="L711">
            <v>8391.7369048731089</v>
          </cell>
          <cell r="M711">
            <v>8373.9139944860653</v>
          </cell>
          <cell r="N711">
            <v>8047.9665877412444</v>
          </cell>
          <cell r="O711">
            <v>7939.931508960246</v>
          </cell>
          <cell r="P711">
            <v>7911.5515429136503</v>
          </cell>
          <cell r="Q711">
            <v>1129.291237133182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BZ711">
            <v>98459.513595346143</v>
          </cell>
        </row>
        <row r="712">
          <cell r="A712">
            <v>-94758.993062963244</v>
          </cell>
          <cell r="B712">
            <v>14180.398239954353</v>
          </cell>
          <cell r="C712">
            <v>12106.954573779771</v>
          </cell>
          <cell r="D712">
            <v>10210.377812400371</v>
          </cell>
          <cell r="E712">
            <v>9787.1669535389829</v>
          </cell>
          <cell r="F712">
            <v>9571.5014883285694</v>
          </cell>
          <cell r="G712">
            <v>8506.7642427925475</v>
          </cell>
          <cell r="H712">
            <v>8355.0418838369351</v>
          </cell>
          <cell r="I712">
            <v>8342.6076813019463</v>
          </cell>
          <cell r="J712">
            <v>8333.4846823411935</v>
          </cell>
          <cell r="K712">
            <v>8334.679746421536</v>
          </cell>
          <cell r="L712">
            <v>8306.7060480383716</v>
          </cell>
          <cell r="M712">
            <v>8289.0270138896285</v>
          </cell>
          <cell r="N712">
            <v>7962.9357309065072</v>
          </cell>
          <cell r="O712">
            <v>7855.0445283638082</v>
          </cell>
          <cell r="P712">
            <v>7826.5206860789131</v>
          </cell>
          <cell r="Q712">
            <v>1086.8477468349631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BZ712">
            <v>94758.993062963244</v>
          </cell>
        </row>
        <row r="713">
          <cell r="A713">
            <v>-102383.71407961645</v>
          </cell>
          <cell r="B713">
            <v>14268.666091090901</v>
          </cell>
          <cell r="C713">
            <v>12498.997349263473</v>
          </cell>
          <cell r="D713">
            <v>10377.925043267105</v>
          </cell>
          <cell r="E713">
            <v>10036.278954920561</v>
          </cell>
          <cell r="F713">
            <v>9622.8844469975593</v>
          </cell>
          <cell r="G713">
            <v>8691.4520651909643</v>
          </cell>
          <cell r="H713">
            <v>8529.9468841821472</v>
          </cell>
          <cell r="I713">
            <v>8517.5126816471566</v>
          </cell>
          <cell r="J713">
            <v>8508.6861318395331</v>
          </cell>
          <cell r="K713">
            <v>8509.5847467667481</v>
          </cell>
          <cell r="L713">
            <v>8481.9074975367112</v>
          </cell>
          <cell r="M713">
            <v>8463.9320142348388</v>
          </cell>
          <cell r="N713">
            <v>8138.1371804048458</v>
          </cell>
          <cell r="O713">
            <v>8029.9495287090194</v>
          </cell>
          <cell r="P713">
            <v>8001.7221355772517</v>
          </cell>
          <cell r="Q713">
            <v>1174.3002470075687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BZ713">
            <v>102383.71407961645</v>
          </cell>
        </row>
        <row r="714">
          <cell r="A714">
            <v>-86303.039264568608</v>
          </cell>
          <cell r="B714">
            <v>13988.230989240375</v>
          </cell>
          <cell r="C714">
            <v>11804.118977144199</v>
          </cell>
          <cell r="D714">
            <v>9948.1958754335319</v>
          </cell>
          <cell r="E714">
            <v>9393.966678917739</v>
          </cell>
          <cell r="F714">
            <v>9207.6690906748281</v>
          </cell>
          <cell r="G714">
            <v>8301.9421004589203</v>
          </cell>
          <cell r="H714">
            <v>8161.0690684648007</v>
          </cell>
          <cell r="I714">
            <v>8148.6348659298119</v>
          </cell>
          <cell r="J714">
            <v>8139.183099485379</v>
          </cell>
          <cell r="K714">
            <v>8140.7069310494016</v>
          </cell>
          <cell r="L714">
            <v>8112.4044651825561</v>
          </cell>
          <cell r="M714">
            <v>8095.0541985174932</v>
          </cell>
          <cell r="N714">
            <v>7768.6341480506917</v>
          </cell>
          <cell r="O714">
            <v>7661.0717129916738</v>
          </cell>
          <cell r="P714">
            <v>7632.2191032230976</v>
          </cell>
          <cell r="Q714">
            <v>989.86133914889592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BZ714">
            <v>86303.039264568608</v>
          </cell>
        </row>
        <row r="715">
          <cell r="A715">
            <v>-86051.010346743758</v>
          </cell>
          <cell r="B715">
            <v>14004.312227797345</v>
          </cell>
          <cell r="C715">
            <v>11789.564494389608</v>
          </cell>
          <cell r="D715">
            <v>9837.9409720488748</v>
          </cell>
          <cell r="E715">
            <v>9457.6947997292082</v>
          </cell>
          <cell r="F715">
            <v>9118.9001513524236</v>
          </cell>
          <cell r="G715">
            <v>8295.8373955244278</v>
          </cell>
          <cell r="H715">
            <v>8155.2877267130334</v>
          </cell>
          <cell r="I715">
            <v>8142.8535241780437</v>
          </cell>
          <cell r="J715">
            <v>8133.3919588492863</v>
          </cell>
          <cell r="K715">
            <v>8134.9255892976344</v>
          </cell>
          <cell r="L715">
            <v>8106.6133245464634</v>
          </cell>
          <cell r="M715">
            <v>8089.2728567657259</v>
          </cell>
          <cell r="N715">
            <v>7762.8430074145981</v>
          </cell>
          <cell r="O715">
            <v>7655.2903712399057</v>
          </cell>
          <cell r="P715">
            <v>7626.427962587004</v>
          </cell>
          <cell r="Q715">
            <v>986.97066827301217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BZ715">
            <v>86051.010346743758</v>
          </cell>
        </row>
        <row r="716">
          <cell r="A716">
            <v>-89607.062491396005</v>
          </cell>
          <cell r="B716">
            <v>14103.309464293157</v>
          </cell>
          <cell r="C716">
            <v>12033.68709722291</v>
          </cell>
          <cell r="D716">
            <v>9964.5786126307848</v>
          </cell>
          <cell r="E716">
            <v>9666.4021990345536</v>
          </cell>
          <cell r="F716">
            <v>9457.2590736740676</v>
          </cell>
          <cell r="G716">
            <v>8381.9729440247083</v>
          </cell>
          <cell r="H716">
            <v>8236.8607180696399</v>
          </cell>
          <cell r="I716">
            <v>8224.4265155346511</v>
          </cell>
          <cell r="J716">
            <v>8215.1032095132759</v>
          </cell>
          <cell r="K716">
            <v>8216.4985806542409</v>
          </cell>
          <cell r="L716">
            <v>8188.324575210454</v>
          </cell>
          <cell r="M716">
            <v>8170.8458481223333</v>
          </cell>
          <cell r="N716">
            <v>7844.5542580785896</v>
          </cell>
          <cell r="O716">
            <v>7736.8633625965131</v>
          </cell>
          <cell r="P716">
            <v>7708.1392132509955</v>
          </cell>
          <cell r="Q716">
            <v>1027.7571639513155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BZ716">
            <v>89607.062491396005</v>
          </cell>
        </row>
        <row r="717">
          <cell r="A717">
            <v>-87836.018304646015</v>
          </cell>
          <cell r="B717">
            <v>14122.084479193665</v>
          </cell>
          <cell r="C717">
            <v>11886.770551226329</v>
          </cell>
          <cell r="D717">
            <v>9911.7770312098401</v>
          </cell>
          <cell r="E717">
            <v>9489.7806590580731</v>
          </cell>
          <cell r="F717">
            <v>9113.8429066979443</v>
          </cell>
          <cell r="G717">
            <v>8339.0742866826458</v>
          </cell>
          <cell r="H717">
            <v>8196.2343812609452</v>
          </cell>
          <cell r="I717">
            <v>8183.8001787259554</v>
          </cell>
          <cell r="J717">
            <v>8174.4080145066</v>
          </cell>
          <cell r="K717">
            <v>8175.8722438455452</v>
          </cell>
          <cell r="L717">
            <v>8147.6293802037781</v>
          </cell>
          <cell r="M717">
            <v>8130.2195113136368</v>
          </cell>
          <cell r="N717">
            <v>7803.8590630719136</v>
          </cell>
          <cell r="O717">
            <v>7696.2370257878174</v>
          </cell>
          <cell r="P717">
            <v>7667.4440182443195</v>
          </cell>
          <cell r="Q717">
            <v>1007.4439955469678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BZ717">
            <v>87836.018304646015</v>
          </cell>
        </row>
        <row r="718">
          <cell r="A718">
            <v>-91634.90659993836</v>
          </cell>
          <cell r="B718">
            <v>14139.945871168831</v>
          </cell>
          <cell r="C718">
            <v>12078.306502836274</v>
          </cell>
          <cell r="D718">
            <v>10118.803497990239</v>
          </cell>
          <cell r="E718">
            <v>9760.0119518632564</v>
          </cell>
          <cell r="F718">
            <v>9249.1163163858964</v>
          </cell>
          <cell r="G718">
            <v>8431.0918707044075</v>
          </cell>
          <cell r="H718">
            <v>8283.3778396443158</v>
          </cell>
          <cell r="I718">
            <v>8270.9436371093252</v>
          </cell>
          <cell r="J718">
            <v>8261.6991736668915</v>
          </cell>
          <cell r="K718">
            <v>8263.015702228915</v>
          </cell>
          <cell r="L718">
            <v>8234.9205393640696</v>
          </cell>
          <cell r="M718">
            <v>8217.3629696970074</v>
          </cell>
          <cell r="N718">
            <v>7891.1502222322042</v>
          </cell>
          <cell r="O718">
            <v>7783.3804841711881</v>
          </cell>
          <cell r="P718">
            <v>7754.7351774046101</v>
          </cell>
          <cell r="Q718">
            <v>1051.015724738653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BZ718">
            <v>91634.90659993836</v>
          </cell>
        </row>
        <row r="719">
          <cell r="A719">
            <v>-91258.485439437674</v>
          </cell>
          <cell r="B719">
            <v>14147.117127611036</v>
          </cell>
          <cell r="C719">
            <v>12053.940707735246</v>
          </cell>
          <cell r="D719">
            <v>10067.029973254339</v>
          </cell>
          <cell r="E719">
            <v>9627.4808114034022</v>
          </cell>
          <cell r="F719">
            <v>9383.46123305941</v>
          </cell>
          <cell r="G719">
            <v>8421.9741070136806</v>
          </cell>
          <cell r="H719">
            <v>8274.7430393593568</v>
          </cell>
          <cell r="I719">
            <v>8262.308836824368</v>
          </cell>
          <cell r="J719">
            <v>8253.0497381272144</v>
          </cell>
          <cell r="K719">
            <v>8254.3809019439577</v>
          </cell>
          <cell r="L719">
            <v>8226.2711038243906</v>
          </cell>
          <cell r="M719">
            <v>8208.7281694120502</v>
          </cell>
          <cell r="N719">
            <v>7882.5007866925271</v>
          </cell>
          <cell r="O719">
            <v>7774.7456838862308</v>
          </cell>
          <cell r="P719">
            <v>7746.085741864933</v>
          </cell>
          <cell r="Q719">
            <v>1046.6983245961742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BZ719">
            <v>91258.485439437674</v>
          </cell>
        </row>
        <row r="720">
          <cell r="A720">
            <v>-102817.35792295885</v>
          </cell>
          <cell r="B720">
            <v>14389.99388918898</v>
          </cell>
          <cell r="C720">
            <v>12494.742922888991</v>
          </cell>
          <cell r="D720">
            <v>10464.075367033323</v>
          </cell>
          <cell r="E720">
            <v>10012.142956129055</v>
          </cell>
          <cell r="F720">
            <v>9469.3249649115733</v>
          </cell>
          <cell r="G720">
            <v>8701.9558904389269</v>
          </cell>
          <cell r="H720">
            <v>8539.8943270333457</v>
          </cell>
          <cell r="I720">
            <v>8527.4601244983569</v>
          </cell>
          <cell r="J720">
            <v>8518.6504347633618</v>
          </cell>
          <cell r="K720">
            <v>8519.5321896179466</v>
          </cell>
          <cell r="L720">
            <v>8491.8718004605398</v>
          </cell>
          <cell r="M720">
            <v>8473.8794570860391</v>
          </cell>
          <cell r="N720">
            <v>8148.1014833286754</v>
          </cell>
          <cell r="O720">
            <v>8039.8969715602198</v>
          </cell>
          <cell r="P720">
            <v>8011.6864385010813</v>
          </cell>
          <cell r="Q720">
            <v>1179.2739684331686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BZ720">
            <v>102817.35792295885</v>
          </cell>
        </row>
        <row r="721">
          <cell r="A721">
            <v>-90296.065885124757</v>
          </cell>
          <cell r="B721">
            <v>14125.290533573971</v>
          </cell>
          <cell r="C721">
            <v>12008.934318314214</v>
          </cell>
          <cell r="D721">
            <v>10099.098992042274</v>
          </cell>
          <cell r="E721">
            <v>9534.4159687167648</v>
          </cell>
          <cell r="F721">
            <v>9395.8770671371894</v>
          </cell>
          <cell r="G721">
            <v>8398.662149588421</v>
          </cell>
          <cell r="H721">
            <v>8252.6659047190624</v>
          </cell>
          <cell r="I721">
            <v>8240.2317021840736</v>
          </cell>
          <cell r="J721">
            <v>8230.9351846146474</v>
          </cell>
          <cell r="K721">
            <v>8232.3037673036633</v>
          </cell>
          <cell r="L721">
            <v>8204.1565503118254</v>
          </cell>
          <cell r="M721">
            <v>8186.6510347717558</v>
          </cell>
          <cell r="N721">
            <v>7860.386233179961</v>
          </cell>
          <cell r="O721">
            <v>7752.6685492459355</v>
          </cell>
          <cell r="P721">
            <v>7723.971188352366</v>
          </cell>
          <cell r="Q721">
            <v>1035.6597572760268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BZ721">
            <v>90296.065885124757</v>
          </cell>
        </row>
        <row r="722">
          <cell r="A722">
            <v>-92545.593943039697</v>
          </cell>
          <cell r="B722">
            <v>14146.825561789818</v>
          </cell>
          <cell r="C722">
            <v>12182.899444281571</v>
          </cell>
          <cell r="D722">
            <v>10133.918752798276</v>
          </cell>
          <cell r="E722">
            <v>9678.0288147836945</v>
          </cell>
          <cell r="F722">
            <v>9384.9389186228527</v>
          </cell>
          <cell r="G722">
            <v>8453.1507580939706</v>
          </cell>
          <cell r="H722">
            <v>8304.2682787451849</v>
          </cell>
          <cell r="I722">
            <v>8291.8340762101961</v>
          </cell>
          <cell r="J722">
            <v>8282.6250202916617</v>
          </cell>
          <cell r="K722">
            <v>8283.9061413297859</v>
          </cell>
          <cell r="L722">
            <v>8255.8463859888398</v>
          </cell>
          <cell r="M722">
            <v>8238.2534087978784</v>
          </cell>
          <cell r="N722">
            <v>7912.0760688569744</v>
          </cell>
          <cell r="O722">
            <v>7804.2709232720581</v>
          </cell>
          <cell r="P722">
            <v>7775.6610240293803</v>
          </cell>
          <cell r="Q722">
            <v>1061.460944289088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BZ722">
            <v>92545.593943039697</v>
          </cell>
        </row>
        <row r="723">
          <cell r="A723">
            <v>-87045.40511193937</v>
          </cell>
          <cell r="B723">
            <v>14062.132790363281</v>
          </cell>
          <cell r="C723">
            <v>11904.097119177433</v>
          </cell>
          <cell r="D723">
            <v>9895.7890689405049</v>
          </cell>
          <cell r="E723">
            <v>9483.4983236947028</v>
          </cell>
          <cell r="F723">
            <v>9257.4463043298892</v>
          </cell>
          <cell r="G723">
            <v>8319.9238641817392</v>
          </cell>
          <cell r="H723">
            <v>8178.0983471108084</v>
          </cell>
          <cell r="I723">
            <v>8165.6641445758187</v>
          </cell>
          <cell r="J723">
            <v>8156.2412413155316</v>
          </cell>
          <cell r="K723">
            <v>8157.7362096954093</v>
          </cell>
          <cell r="L723">
            <v>8129.4626070127097</v>
          </cell>
          <cell r="M723">
            <v>8112.0834771635009</v>
          </cell>
          <cell r="N723">
            <v>7785.6922898808443</v>
          </cell>
          <cell r="O723">
            <v>7678.1009916376806</v>
          </cell>
          <cell r="P723">
            <v>7649.2772450532502</v>
          </cell>
          <cell r="Q723">
            <v>998.37597847189966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BZ723">
            <v>87045.40511193937</v>
          </cell>
        </row>
        <row r="724">
          <cell r="A724">
            <v>-96289.268015785739</v>
          </cell>
          <cell r="B724">
            <v>14294.958465546688</v>
          </cell>
          <cell r="C724">
            <v>12210.235919224975</v>
          </cell>
          <cell r="D724">
            <v>10160.173451647966</v>
          </cell>
          <cell r="E724">
            <v>9849.614382720998</v>
          </cell>
          <cell r="F724">
            <v>9403.6149399933238</v>
          </cell>
          <cell r="G724">
            <v>8543.8309299658031</v>
          </cell>
          <cell r="H724">
            <v>8390.1451670347215</v>
          </cell>
          <cell r="I724">
            <v>8377.7109644997308</v>
          </cell>
          <cell r="J724">
            <v>8368.6474626291456</v>
          </cell>
          <cell r="K724">
            <v>8369.7830296193224</v>
          </cell>
          <cell r="L724">
            <v>8341.8688283263236</v>
          </cell>
          <cell r="M724">
            <v>8324.1302970874131</v>
          </cell>
          <cell r="N724">
            <v>7998.0985111944592</v>
          </cell>
          <cell r="O724">
            <v>7890.1478115615937</v>
          </cell>
          <cell r="P724">
            <v>7861.6834663668651</v>
          </cell>
          <cell r="Q724">
            <v>1104.3993884338558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BZ724">
            <v>96289.268015785739</v>
          </cell>
        </row>
        <row r="725">
          <cell r="A725">
            <v>-87042.423041734117</v>
          </cell>
          <cell r="B725">
            <v>14016.386477613363</v>
          </cell>
          <cell r="C725">
            <v>11832.023825799428</v>
          </cell>
          <cell r="D725">
            <v>9854.1332448972062</v>
          </cell>
          <cell r="E725">
            <v>9503.4598206881219</v>
          </cell>
          <cell r="F725">
            <v>9220.8057221420895</v>
          </cell>
          <cell r="G725">
            <v>8319.8516317615304</v>
          </cell>
          <cell r="H725">
            <v>8178.0299408059564</v>
          </cell>
          <cell r="I725">
            <v>8165.5957382709666</v>
          </cell>
          <cell r="J725">
            <v>8156.1727190677902</v>
          </cell>
          <cell r="K725">
            <v>8157.6678033905573</v>
          </cell>
          <cell r="L725">
            <v>8129.3940847649674</v>
          </cell>
          <cell r="M725">
            <v>8112.0150708586489</v>
          </cell>
          <cell r="N725">
            <v>7785.623767633102</v>
          </cell>
          <cell r="O725">
            <v>7678.0325853328286</v>
          </cell>
          <cell r="P725">
            <v>7649.2087228055079</v>
          </cell>
          <cell r="Q725">
            <v>998.34177531947353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BZ725">
            <v>87042.423041734117</v>
          </cell>
        </row>
        <row r="726">
          <cell r="A726">
            <v>-88686.257016466116</v>
          </cell>
          <cell r="B726">
            <v>14076.415986124373</v>
          </cell>
          <cell r="C726">
            <v>11951.867346050045</v>
          </cell>
          <cell r="D726">
            <v>9906.277044734652</v>
          </cell>
          <cell r="E726">
            <v>9642.866244954188</v>
          </cell>
          <cell r="F726">
            <v>9275.6001334749308</v>
          </cell>
          <cell r="G726">
            <v>8359.6689728176425</v>
          </cell>
          <cell r="H726">
            <v>8215.7381771191285</v>
          </cell>
          <cell r="I726">
            <v>8203.3039745841397</v>
          </cell>
          <cell r="J726">
            <v>8193.9448676458996</v>
          </cell>
          <cell r="K726">
            <v>8195.3760397037295</v>
          </cell>
          <cell r="L726">
            <v>8167.1662333430777</v>
          </cell>
          <cell r="M726">
            <v>8149.723307171821</v>
          </cell>
          <cell r="N726">
            <v>7823.3959162112124</v>
          </cell>
          <cell r="O726">
            <v>7715.7408216460008</v>
          </cell>
          <cell r="P726">
            <v>7686.9808713836183</v>
          </cell>
          <cell r="Q726">
            <v>1017.1958934760596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BZ726">
            <v>88686.257016466116</v>
          </cell>
        </row>
        <row r="727">
          <cell r="A727">
            <v>-85294.677926541626</v>
          </cell>
          <cell r="B727">
            <v>13971.935616430501</v>
          </cell>
          <cell r="C727">
            <v>11864.264499468853</v>
          </cell>
          <cell r="D727">
            <v>9800.1635534675843</v>
          </cell>
          <cell r="E727">
            <v>9451.0431260268051</v>
          </cell>
          <cell r="F727">
            <v>9084.9409712300858</v>
          </cell>
          <cell r="G727">
            <v>8277.5173301225095</v>
          </cell>
          <cell r="H727">
            <v>8137.9380660595325</v>
          </cell>
          <cell r="I727">
            <v>8125.5038635245437</v>
          </cell>
          <cell r="J727">
            <v>8116.0128919912877</v>
          </cell>
          <cell r="K727">
            <v>8117.5759286441335</v>
          </cell>
          <cell r="L727">
            <v>8089.2342576884648</v>
          </cell>
          <cell r="M727">
            <v>8071.923196112225</v>
          </cell>
          <cell r="N727">
            <v>7745.4639405566004</v>
          </cell>
          <cell r="O727">
            <v>7637.9407105864057</v>
          </cell>
          <cell r="P727">
            <v>7609.0488957290063</v>
          </cell>
          <cell r="Q727">
            <v>978.29583794626183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BZ727">
            <v>85294.677926541626</v>
          </cell>
        </row>
        <row r="728">
          <cell r="A728">
            <v>-86807.084730540912</v>
          </cell>
          <cell r="B728">
            <v>13988.427795683729</v>
          </cell>
          <cell r="C728">
            <v>11847.388208450113</v>
          </cell>
          <cell r="D728">
            <v>9919.9379802521289</v>
          </cell>
          <cell r="E728">
            <v>9665.3036693744943</v>
          </cell>
          <cell r="F728">
            <v>9307.1907416589966</v>
          </cell>
          <cell r="G728">
            <v>8314.1512107066137</v>
          </cell>
          <cell r="H728">
            <v>8172.6314682178327</v>
          </cell>
          <cell r="I728">
            <v>8160.1972656828439</v>
          </cell>
          <cell r="J728">
            <v>8150.7650965261273</v>
          </cell>
          <cell r="K728">
            <v>8152.2693308024336</v>
          </cell>
          <cell r="L728">
            <v>8123.9864622233054</v>
          </cell>
          <cell r="M728">
            <v>8106.6165982705261</v>
          </cell>
          <cell r="N728">
            <v>7780.2161450914409</v>
          </cell>
          <cell r="O728">
            <v>7672.6341127447058</v>
          </cell>
          <cell r="P728">
            <v>7643.8011002638459</v>
          </cell>
          <cell r="Q728">
            <v>995.64253902541191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BZ728">
            <v>86807.084730540912</v>
          </cell>
        </row>
        <row r="729">
          <cell r="A729">
            <v>-89968.3930595165</v>
          </cell>
          <cell r="B729">
            <v>14069.164859817163</v>
          </cell>
          <cell r="C729">
            <v>12026.7097657833</v>
          </cell>
          <cell r="D729">
            <v>10038.886988128972</v>
          </cell>
          <cell r="E729">
            <v>9618.5985638310576</v>
          </cell>
          <cell r="F729">
            <v>9272.6971605677791</v>
          </cell>
          <cell r="G729">
            <v>8390.7251797650588</v>
          </cell>
          <cell r="H729">
            <v>8245.1493522378696</v>
          </cell>
          <cell r="I729">
            <v>8232.7151497028808</v>
          </cell>
          <cell r="J729">
            <v>8223.4058922139957</v>
          </cell>
          <cell r="K729">
            <v>8224.7872148224706</v>
          </cell>
          <cell r="L729">
            <v>8196.6272579111719</v>
          </cell>
          <cell r="M729">
            <v>8179.134482290563</v>
          </cell>
          <cell r="N729">
            <v>7852.8569407793075</v>
          </cell>
          <cell r="O729">
            <v>7745.1519967647428</v>
          </cell>
          <cell r="P729">
            <v>7716.4418959517134</v>
          </cell>
          <cell r="Q729">
            <v>1031.9014810354304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BZ729">
            <v>89968.3930595165</v>
          </cell>
        </row>
        <row r="730">
          <cell r="A730">
            <v>-91779.233679081895</v>
          </cell>
          <cell r="B730">
            <v>14162.496031027382</v>
          </cell>
          <cell r="C730">
            <v>12048.286906307962</v>
          </cell>
          <cell r="D730">
            <v>10128.164705461581</v>
          </cell>
          <cell r="E730">
            <v>9595.8726102822766</v>
          </cell>
          <cell r="F730">
            <v>9326.5095885722512</v>
          </cell>
          <cell r="G730">
            <v>8434.5877958539204</v>
          </cell>
          <cell r="H730">
            <v>8286.6885873782048</v>
          </cell>
          <cell r="I730">
            <v>8274.2543848432142</v>
          </cell>
          <cell r="J730">
            <v>8265.0155328376186</v>
          </cell>
          <cell r="K730">
            <v>8266.3264499628058</v>
          </cell>
          <cell r="L730">
            <v>8238.2368985347966</v>
          </cell>
          <cell r="M730">
            <v>8220.6737174308964</v>
          </cell>
          <cell r="N730">
            <v>7894.4665814029313</v>
          </cell>
          <cell r="O730">
            <v>7786.6912319050771</v>
          </cell>
          <cell r="P730">
            <v>7758.0515365753363</v>
          </cell>
          <cell r="Q730">
            <v>1052.6710986055975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BZ730">
            <v>91779.233679081895</v>
          </cell>
        </row>
        <row r="731">
          <cell r="A731">
            <v>-91117.660282932993</v>
          </cell>
          <cell r="B731">
            <v>14150.684093461074</v>
          </cell>
          <cell r="C731">
            <v>12059.362541828068</v>
          </cell>
          <cell r="D731">
            <v>10036.061938135412</v>
          </cell>
          <cell r="E731">
            <v>9619.3434420217345</v>
          </cell>
          <cell r="F731">
            <v>9465.8747682064513</v>
          </cell>
          <cell r="G731">
            <v>8418.5630062747878</v>
          </cell>
          <cell r="H731">
            <v>8271.5126229292655</v>
          </cell>
          <cell r="I731">
            <v>8259.0784203942767</v>
          </cell>
          <cell r="J731">
            <v>8249.8138464150361</v>
          </cell>
          <cell r="K731">
            <v>8251.1504855138664</v>
          </cell>
          <cell r="L731">
            <v>8223.0352121122141</v>
          </cell>
          <cell r="M731">
            <v>8205.4977529819589</v>
          </cell>
          <cell r="N731">
            <v>7879.2648949803497</v>
          </cell>
          <cell r="O731">
            <v>7771.5152674561377</v>
          </cell>
          <cell r="P731">
            <v>7742.8498501527556</v>
          </cell>
          <cell r="Q731">
            <v>1045.0831163811281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BZ731">
            <v>91117.660282932993</v>
          </cell>
        </row>
        <row r="732">
          <cell r="A732">
            <v>-90508.396842986534</v>
          </cell>
          <cell r="B732">
            <v>14072.426807288759</v>
          </cell>
          <cell r="C732">
            <v>12015.346848745434</v>
          </cell>
          <cell r="D732">
            <v>9970.5328870770518</v>
          </cell>
          <cell r="E732">
            <v>9598.6062655918049</v>
          </cell>
          <cell r="F732">
            <v>9313.8479931471902</v>
          </cell>
          <cell r="G732">
            <v>8403.8052810091776</v>
          </cell>
          <cell r="H732">
            <v>8257.536607027645</v>
          </cell>
          <cell r="I732">
            <v>8245.1024044926562</v>
          </cell>
          <cell r="J732">
            <v>8235.8141423508714</v>
          </cell>
          <cell r="K732">
            <v>8237.174469612246</v>
          </cell>
          <cell r="L732">
            <v>8209.0355080480495</v>
          </cell>
          <cell r="M732">
            <v>8191.5217370803384</v>
          </cell>
          <cell r="N732">
            <v>7865.265190916185</v>
          </cell>
          <cell r="O732">
            <v>7757.5392515545191</v>
          </cell>
          <cell r="P732">
            <v>7728.8501460885909</v>
          </cell>
          <cell r="Q732">
            <v>1038.0951084303183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BZ732">
            <v>90508.396842986534</v>
          </cell>
        </row>
        <row r="733">
          <cell r="A733">
            <v>-95634.746207992896</v>
          </cell>
          <cell r="B733">
            <v>14214.114099252336</v>
          </cell>
          <cell r="C733">
            <v>12240.797534495767</v>
          </cell>
          <cell r="D733">
            <v>10265.098498549114</v>
          </cell>
          <cell r="E733">
            <v>9814.3082644537863</v>
          </cell>
          <cell r="F733">
            <v>9406.0185930151492</v>
          </cell>
          <cell r="G733">
            <v>8527.9769456522099</v>
          </cell>
          <cell r="H733">
            <v>8375.1309603813988</v>
          </cell>
          <cell r="I733">
            <v>8362.69675784641</v>
          </cell>
          <cell r="J733">
            <v>8353.607808167937</v>
          </cell>
          <cell r="K733">
            <v>8354.7688229659998</v>
          </cell>
          <cell r="L733">
            <v>8326.8291738651151</v>
          </cell>
          <cell r="M733">
            <v>8309.1160904340923</v>
          </cell>
          <cell r="N733">
            <v>7983.0588567332506</v>
          </cell>
          <cell r="O733">
            <v>7875.133604908272</v>
          </cell>
          <cell r="P733">
            <v>7846.6438119056556</v>
          </cell>
          <cell r="Q733">
            <v>1096.8922851071952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BZ733">
            <v>95634.746207992896</v>
          </cell>
        </row>
        <row r="734">
          <cell r="A734">
            <v>-93165.925786209264</v>
          </cell>
          <cell r="B734">
            <v>14123.864167154394</v>
          </cell>
          <cell r="C734">
            <v>12110.136706423349</v>
          </cell>
          <cell r="D734">
            <v>9992.9881681750576</v>
          </cell>
          <cell r="E734">
            <v>9669.9241688280345</v>
          </cell>
          <cell r="F734">
            <v>9417.9759928556687</v>
          </cell>
          <cell r="G734">
            <v>8468.1765848788655</v>
          </cell>
          <cell r="H734">
            <v>8318.4981949620196</v>
          </cell>
          <cell r="I734">
            <v>8306.0639924270308</v>
          </cell>
          <cell r="J734">
            <v>8296.8790550105587</v>
          </cell>
          <cell r="K734">
            <v>8298.1360575466206</v>
          </cell>
          <cell r="L734">
            <v>8270.1004207077367</v>
          </cell>
          <cell r="M734">
            <v>8252.483325014713</v>
          </cell>
          <cell r="N734">
            <v>7926.3301035758723</v>
          </cell>
          <cell r="O734">
            <v>7818.5008394888928</v>
          </cell>
          <cell r="P734">
            <v>7789.9150587482782</v>
          </cell>
          <cell r="Q734">
            <v>1068.5759023975056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BZ734">
            <v>93165.925786209264</v>
          </cell>
        </row>
        <row r="735">
          <cell r="A735">
            <v>-92693.850808792675</v>
          </cell>
          <cell r="B735">
            <v>14071.758455521544</v>
          </cell>
          <cell r="C735">
            <v>12154.862548637895</v>
          </cell>
          <cell r="D735">
            <v>10121.200134402756</v>
          </cell>
          <cell r="E735">
            <v>9698.3678241641937</v>
          </cell>
          <cell r="F735">
            <v>9346.2023942998858</v>
          </cell>
          <cell r="G735">
            <v>8456.7418714778869</v>
          </cell>
          <cell r="H735">
            <v>8307.6691726400659</v>
          </cell>
          <cell r="I735">
            <v>8295.2349701050771</v>
          </cell>
          <cell r="J735">
            <v>8286.031678413483</v>
          </cell>
          <cell r="K735">
            <v>8287.3070352246668</v>
          </cell>
          <cell r="L735">
            <v>8259.253044110661</v>
          </cell>
          <cell r="M735">
            <v>8241.6543026927575</v>
          </cell>
          <cell r="N735">
            <v>7915.4827269787957</v>
          </cell>
          <cell r="O735">
            <v>7807.6718171669381</v>
          </cell>
          <cell r="P735">
            <v>7779.0676821512016</v>
          </cell>
          <cell r="Q735">
            <v>1063.1613912365283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BZ735">
            <v>92693.850808792675</v>
          </cell>
        </row>
        <row r="736">
          <cell r="A736">
            <v>-93183.488270083209</v>
          </cell>
          <cell r="B736">
            <v>14149.175105020007</v>
          </cell>
          <cell r="C736">
            <v>12073.582866930366</v>
          </cell>
          <cell r="D736">
            <v>10098.940975370781</v>
          </cell>
          <cell r="E736">
            <v>9733.664349764309</v>
          </cell>
          <cell r="F736">
            <v>9315.280794668759</v>
          </cell>
          <cell r="G736">
            <v>8468.6019875782567</v>
          </cell>
          <cell r="H736">
            <v>8318.9010642921021</v>
          </cell>
          <cell r="I736">
            <v>8306.4668617571115</v>
          </cell>
          <cell r="J736">
            <v>8297.2826071700129</v>
          </cell>
          <cell r="K736">
            <v>8298.538926876703</v>
          </cell>
          <cell r="L736">
            <v>8270.5039728671909</v>
          </cell>
          <cell r="M736">
            <v>8252.8861943447937</v>
          </cell>
          <cell r="N736">
            <v>7926.7336557353265</v>
          </cell>
          <cell r="O736">
            <v>7818.9037088189743</v>
          </cell>
          <cell r="P736">
            <v>7790.3186109077324</v>
          </cell>
          <cell r="Q736">
            <v>1068.7773370625462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BZ736">
            <v>93183.488270083209</v>
          </cell>
        </row>
        <row r="737">
          <cell r="A737">
            <v>-92361.230535107316</v>
          </cell>
          <cell r="B737">
            <v>14158.173117073089</v>
          </cell>
          <cell r="C737">
            <v>12087.721785703226</v>
          </cell>
          <cell r="D737">
            <v>10124.887998280587</v>
          </cell>
          <cell r="E737">
            <v>9724.4044829123159</v>
          </cell>
          <cell r="F737">
            <v>9435.5591030857104</v>
          </cell>
          <cell r="G737">
            <v>8448.6850633798149</v>
          </cell>
          <cell r="H737">
            <v>8300.0391296579419</v>
          </cell>
          <cell r="I737">
            <v>8287.6049271229531</v>
          </cell>
          <cell r="J737">
            <v>8278.3887031551185</v>
          </cell>
          <cell r="K737">
            <v>8279.6769922425428</v>
          </cell>
          <cell r="L737">
            <v>8251.6100688522965</v>
          </cell>
          <cell r="M737">
            <v>8234.0242597106353</v>
          </cell>
          <cell r="N737">
            <v>7907.8397517204312</v>
          </cell>
          <cell r="O737">
            <v>7800.0417741848159</v>
          </cell>
          <cell r="P737">
            <v>7771.4247068928371</v>
          </cell>
          <cell r="Q737">
            <v>1059.3463697454667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BZ737">
            <v>92361.230535107316</v>
          </cell>
        </row>
        <row r="738">
          <cell r="A738">
            <v>-95549.33330340746</v>
          </cell>
          <cell r="B738">
            <v>14198.291176900508</v>
          </cell>
          <cell r="C738">
            <v>12151.861832472088</v>
          </cell>
          <cell r="D738">
            <v>10112.01628076105</v>
          </cell>
          <cell r="E738">
            <v>9691.540274706369</v>
          </cell>
          <cell r="F738">
            <v>9377.2717582605346</v>
          </cell>
          <cell r="G738">
            <v>8525.9080537782447</v>
          </cell>
          <cell r="H738">
            <v>8373.1716566805335</v>
          </cell>
          <cell r="I738">
            <v>8360.7374541455429</v>
          </cell>
          <cell r="J738">
            <v>8351.6451836133401</v>
          </cell>
          <cell r="K738">
            <v>8352.8095192651344</v>
          </cell>
          <cell r="L738">
            <v>8324.8665493105182</v>
          </cell>
          <cell r="M738">
            <v>8307.1567867332269</v>
          </cell>
          <cell r="N738">
            <v>7981.0962321786537</v>
          </cell>
          <cell r="O738">
            <v>7873.1743012074057</v>
          </cell>
          <cell r="P738">
            <v>7844.6811873510596</v>
          </cell>
          <cell r="Q738">
            <v>1095.9126332567621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BZ738">
            <v>95549.33330340746</v>
          </cell>
        </row>
        <row r="739">
          <cell r="A739">
            <v>-88133.2566930881</v>
          </cell>
          <cell r="B739">
            <v>14044.573200020022</v>
          </cell>
          <cell r="C739">
            <v>11962.58583753779</v>
          </cell>
          <cell r="D739">
            <v>9970.8317881719158</v>
          </cell>
          <cell r="E739">
            <v>9678.1975440092756</v>
          </cell>
          <cell r="F739">
            <v>9213.4270165465896</v>
          </cell>
          <cell r="G739">
            <v>8346.2740662647029</v>
          </cell>
          <cell r="H739">
            <v>8203.0527921010944</v>
          </cell>
          <cell r="I739">
            <v>8190.6185895661056</v>
          </cell>
          <cell r="J739">
            <v>8181.2379819752941</v>
          </cell>
          <cell r="K739">
            <v>8182.6906546856962</v>
          </cell>
          <cell r="L739">
            <v>8154.4593476724713</v>
          </cell>
          <cell r="M739">
            <v>8137.0379221537878</v>
          </cell>
          <cell r="N739">
            <v>7810.6890305406068</v>
          </cell>
          <cell r="O739">
            <v>7703.0554366279684</v>
          </cell>
          <cell r="P739">
            <v>7674.2739857130127</v>
          </cell>
          <cell r="Q739">
            <v>1010.8532009670432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BZ739">
            <v>88133.2566930881</v>
          </cell>
        </row>
        <row r="740">
          <cell r="A740">
            <v>-86785.093197322029</v>
          </cell>
          <cell r="B740">
            <v>13939.256477575545</v>
          </cell>
          <cell r="C740">
            <v>11825.651593989804</v>
          </cell>
          <cell r="D740">
            <v>9858.493900472884</v>
          </cell>
          <cell r="E740">
            <v>9567.6158188359623</v>
          </cell>
          <cell r="F740">
            <v>9241.8126993770566</v>
          </cell>
          <cell r="G740">
            <v>8313.618526511018</v>
          </cell>
          <cell r="H740">
            <v>8172.1270000390186</v>
          </cell>
          <cell r="I740">
            <v>8159.6927975040289</v>
          </cell>
          <cell r="J740">
            <v>8150.2597733165012</v>
          </cell>
          <cell r="K740">
            <v>8151.7648626236187</v>
          </cell>
          <cell r="L740">
            <v>8123.4811390136783</v>
          </cell>
          <cell r="M740">
            <v>8106.1121300917112</v>
          </cell>
          <cell r="N740">
            <v>7779.7108218818139</v>
          </cell>
          <cell r="O740">
            <v>7672.1296445658918</v>
          </cell>
          <cell r="P740">
            <v>7643.2957770542198</v>
          </cell>
          <cell r="Q740">
            <v>995.39030493600467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BZ740">
            <v>86785.093197322029</v>
          </cell>
        </row>
        <row r="741">
          <cell r="A741">
            <v>-94177.835045511747</v>
          </cell>
          <cell r="B741">
            <v>14163.175796783427</v>
          </cell>
          <cell r="C741">
            <v>12147.837288618683</v>
          </cell>
          <cell r="D741">
            <v>10075.47538352156</v>
          </cell>
          <cell r="E741">
            <v>9609.519063856862</v>
          </cell>
          <cell r="F741">
            <v>9436.1358723897683</v>
          </cell>
          <cell r="G741">
            <v>8492.6872938159122</v>
          </cell>
          <cell r="H741">
            <v>8341.7105838430125</v>
          </cell>
          <cell r="I741">
            <v>8329.2763813080219</v>
          </cell>
          <cell r="J741">
            <v>8320.1307869235534</v>
          </cell>
          <cell r="K741">
            <v>8321.3484464276135</v>
          </cell>
          <cell r="L741">
            <v>8293.3521526207296</v>
          </cell>
          <cell r="M741">
            <v>8275.6957138957041</v>
          </cell>
          <cell r="N741">
            <v>7949.5818354888652</v>
          </cell>
          <cell r="O741">
            <v>7841.7132283698847</v>
          </cell>
          <cell r="P741">
            <v>7813.1667906612711</v>
          </cell>
          <cell r="Q741">
            <v>1080.1820968380014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BZ741">
            <v>94177.835045511747</v>
          </cell>
        </row>
        <row r="742">
          <cell r="A742">
            <v>-100203.66797114894</v>
          </cell>
          <cell r="B742">
            <v>14260.465315413498</v>
          </cell>
          <cell r="C742">
            <v>12289.242572537289</v>
          </cell>
          <cell r="D742">
            <v>10229.593091671155</v>
          </cell>
          <cell r="E742">
            <v>9972.1914075969798</v>
          </cell>
          <cell r="F742">
            <v>9648.3682371741597</v>
          </cell>
          <cell r="G742">
            <v>8638.6464651405986</v>
          </cell>
          <cell r="H742">
            <v>8479.9383704907887</v>
          </cell>
          <cell r="I742">
            <v>8467.504167955798</v>
          </cell>
          <cell r="J742">
            <v>8458.5928579554784</v>
          </cell>
          <cell r="K742">
            <v>8459.5762330753896</v>
          </cell>
          <cell r="L742">
            <v>8431.8142236526546</v>
          </cell>
          <cell r="M742">
            <v>8413.9235005434821</v>
          </cell>
          <cell r="N742">
            <v>8088.0439065207911</v>
          </cell>
          <cell r="O742">
            <v>7979.9410150176609</v>
          </cell>
          <cell r="P742">
            <v>7951.628861693197</v>
          </cell>
          <cell r="Q742">
            <v>1149.2959901618897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BZ742">
            <v>100203.66797114894</v>
          </cell>
        </row>
        <row r="743">
          <cell r="A743">
            <v>-97360.583699373805</v>
          </cell>
          <cell r="B743">
            <v>14223.407500649741</v>
          </cell>
          <cell r="C743">
            <v>12224.467501748055</v>
          </cell>
          <cell r="D743">
            <v>10319.402610981493</v>
          </cell>
          <cell r="E743">
            <v>9814.1394660214301</v>
          </cell>
          <cell r="F743">
            <v>9565.183896077946</v>
          </cell>
          <cell r="G743">
            <v>8569.7805955694366</v>
          </cell>
          <cell r="H743">
            <v>8414.7202917636841</v>
          </cell>
          <cell r="I743">
            <v>8402.2860892286953</v>
          </cell>
          <cell r="J743">
            <v>8393.2642401118865</v>
          </cell>
          <cell r="K743">
            <v>8394.3581543482851</v>
          </cell>
          <cell r="L743">
            <v>8366.4856058090645</v>
          </cell>
          <cell r="M743">
            <v>8348.7054218163776</v>
          </cell>
          <cell r="N743">
            <v>8022.7152886772001</v>
          </cell>
          <cell r="O743">
            <v>7914.7229362905573</v>
          </cell>
          <cell r="P743">
            <v>7886.300243849606</v>
          </cell>
          <cell r="Q743">
            <v>1116.6869507983376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BZ743">
            <v>97360.583699373805</v>
          </cell>
        </row>
        <row r="744">
          <cell r="A744">
            <v>-102107.59579647685</v>
          </cell>
          <cell r="B744">
            <v>14367.934965428256</v>
          </cell>
          <cell r="C744">
            <v>12367.406350967525</v>
          </cell>
          <cell r="D744">
            <v>10366.140846651298</v>
          </cell>
          <cell r="E744">
            <v>9913.7241785235656</v>
          </cell>
          <cell r="F744">
            <v>9630.6753587709172</v>
          </cell>
          <cell r="G744">
            <v>8684.7638618683704</v>
          </cell>
          <cell r="H744">
            <v>8523.6129516615511</v>
          </cell>
          <cell r="I744">
            <v>8511.1787491265604</v>
          </cell>
          <cell r="J744">
            <v>8502.3414638400882</v>
          </cell>
          <cell r="K744">
            <v>8503.250814246152</v>
          </cell>
          <cell r="L744">
            <v>8475.5628295372662</v>
          </cell>
          <cell r="M744">
            <v>8457.5980817142427</v>
          </cell>
          <cell r="N744">
            <v>8131.7925124054018</v>
          </cell>
          <cell r="O744">
            <v>8023.6155961884233</v>
          </cell>
          <cell r="P744">
            <v>7995.3774675778077</v>
          </cell>
          <cell r="Q744">
            <v>1171.1332807472706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BZ744">
            <v>102107.59579647685</v>
          </cell>
        </row>
        <row r="745">
          <cell r="A745">
            <v>-95708.060519624531</v>
          </cell>
          <cell r="B745">
            <v>14157.281303948394</v>
          </cell>
          <cell r="C745">
            <v>12161.999574137129</v>
          </cell>
          <cell r="D745">
            <v>10252.531590909754</v>
          </cell>
          <cell r="E745">
            <v>9672.5749989137257</v>
          </cell>
          <cell r="F745">
            <v>9568.4867774414452</v>
          </cell>
          <cell r="G745">
            <v>8529.752782503987</v>
          </cell>
          <cell r="H745">
            <v>8376.8127320387794</v>
          </cell>
          <cell r="I745">
            <v>8364.3785295037906</v>
          </cell>
          <cell r="J745">
            <v>8355.2924302857537</v>
          </cell>
          <cell r="K745">
            <v>8356.4505946233803</v>
          </cell>
          <cell r="L745">
            <v>8328.5137959829317</v>
          </cell>
          <cell r="M745">
            <v>8310.7978620914728</v>
          </cell>
          <cell r="N745">
            <v>7984.7434788510673</v>
          </cell>
          <cell r="O745">
            <v>7876.8153765656525</v>
          </cell>
          <cell r="P745">
            <v>7848.3284340234732</v>
          </cell>
          <cell r="Q745">
            <v>1097.7331709358855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BZ745">
            <v>95708.060519624531</v>
          </cell>
        </row>
        <row r="746">
          <cell r="A746">
            <v>-99416.729621066115</v>
          </cell>
          <cell r="B746">
            <v>14293.006742053531</v>
          </cell>
          <cell r="C746">
            <v>12361.092240473605</v>
          </cell>
          <cell r="D746">
            <v>10327.597249897732</v>
          </cell>
          <cell r="E746">
            <v>9844.2436416824039</v>
          </cell>
          <cell r="F746">
            <v>9533.7056310313674</v>
          </cell>
          <cell r="G746">
            <v>8619.585055559688</v>
          </cell>
          <cell r="H746">
            <v>8461.8866342905694</v>
          </cell>
          <cell r="I746">
            <v>8449.4524317555788</v>
          </cell>
          <cell r="J746">
            <v>8440.5105255922062</v>
          </cell>
          <cell r="K746">
            <v>8441.5244968751704</v>
          </cell>
          <cell r="L746">
            <v>8413.7318912893843</v>
          </cell>
          <cell r="M746">
            <v>8395.871764343261</v>
          </cell>
          <cell r="N746">
            <v>8069.9615741575199</v>
          </cell>
          <cell r="O746">
            <v>7961.8892788174417</v>
          </cell>
          <cell r="P746">
            <v>7933.5465293299258</v>
          </cell>
          <cell r="Q746">
            <v>1140.2701220617798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BZ746">
            <v>99416.729621066115</v>
          </cell>
        </row>
        <row r="747">
          <cell r="A747">
            <v>-98639.481864822781</v>
          </cell>
          <cell r="B747">
            <v>14295.39201206297</v>
          </cell>
          <cell r="C747">
            <v>12324.793109303933</v>
          </cell>
          <cell r="D747">
            <v>10326.069378208282</v>
          </cell>
          <cell r="E747">
            <v>9828.2423053036273</v>
          </cell>
          <cell r="F747">
            <v>9583.6161860925949</v>
          </cell>
          <cell r="G747">
            <v>8600.7583738685007</v>
          </cell>
          <cell r="H747">
            <v>8444.0571925605509</v>
          </cell>
          <cell r="I747">
            <v>8431.6229900255621</v>
          </cell>
          <cell r="J747">
            <v>8422.6508644694277</v>
          </cell>
          <cell r="K747">
            <v>8423.6950551451519</v>
          </cell>
          <cell r="L747">
            <v>8395.8722301666039</v>
          </cell>
          <cell r="M747">
            <v>8378.0423226132443</v>
          </cell>
          <cell r="N747">
            <v>8052.1019130347395</v>
          </cell>
          <cell r="O747">
            <v>7944.059837087425</v>
          </cell>
          <cell r="P747">
            <v>7915.6868682071454</v>
          </cell>
          <cell r="Q747">
            <v>1131.3554011967713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BZ747">
            <v>98639.481864822781</v>
          </cell>
        </row>
        <row r="748">
          <cell r="A748">
            <v>-87133.210051354588</v>
          </cell>
          <cell r="B748">
            <v>14048.611487803968</v>
          </cell>
          <cell r="C748">
            <v>11894.740806693888</v>
          </cell>
          <cell r="D748">
            <v>9956.5594186921189</v>
          </cell>
          <cell r="E748">
            <v>9504.1792890483339</v>
          </cell>
          <cell r="F748">
            <v>9291.8463507380911</v>
          </cell>
          <cell r="G748">
            <v>8322.0506964974393</v>
          </cell>
          <cell r="H748">
            <v>8180.1125221770417</v>
          </cell>
          <cell r="I748">
            <v>8167.6783196420529</v>
          </cell>
          <cell r="J748">
            <v>8158.2588302378099</v>
          </cell>
          <cell r="K748">
            <v>8159.7503847616426</v>
          </cell>
          <cell r="L748">
            <v>8131.4801959349879</v>
          </cell>
          <cell r="M748">
            <v>8114.0976522297351</v>
          </cell>
          <cell r="N748">
            <v>7787.7098788031226</v>
          </cell>
          <cell r="O748">
            <v>7680.1151667039148</v>
          </cell>
          <cell r="P748">
            <v>7651.2948339755285</v>
          </cell>
          <cell r="Q748">
            <v>999.38306600501642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BZ748">
            <v>87133.210051354588</v>
          </cell>
        </row>
        <row r="749">
          <cell r="A749">
            <v>-102504.56070050808</v>
          </cell>
          <cell r="B749">
            <v>14338.653669567666</v>
          </cell>
          <cell r="C749">
            <v>12398.459953651984</v>
          </cell>
          <cell r="D749">
            <v>10330.273195312388</v>
          </cell>
          <cell r="E749">
            <v>9909.356158630033</v>
          </cell>
          <cell r="F749">
            <v>9513.7999372410159</v>
          </cell>
          <cell r="G749">
            <v>8694.3792410453916</v>
          </cell>
          <cell r="H749">
            <v>8532.7190089881042</v>
          </cell>
          <cell r="I749">
            <v>8520.2848064531136</v>
          </cell>
          <cell r="J749">
            <v>8511.462955162111</v>
          </cell>
          <cell r="K749">
            <v>8512.3568715727051</v>
          </cell>
          <cell r="L749">
            <v>8484.6843208592891</v>
          </cell>
          <cell r="M749">
            <v>8466.7041390407976</v>
          </cell>
          <cell r="N749">
            <v>8140.9140037274237</v>
          </cell>
          <cell r="O749">
            <v>8032.7216535149764</v>
          </cell>
          <cell r="P749">
            <v>8004.4989588998296</v>
          </cell>
          <cell r="Q749">
            <v>1175.6863094105474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BZ749">
            <v>102504.56070050808</v>
          </cell>
        </row>
        <row r="750">
          <cell r="A750">
            <v>-90291.862080205174</v>
          </cell>
          <cell r="B750">
            <v>14115.435598214748</v>
          </cell>
          <cell r="C750">
            <v>12003.61143566029</v>
          </cell>
          <cell r="D750">
            <v>10049.496801296566</v>
          </cell>
          <cell r="E750">
            <v>9662.4059573986306</v>
          </cell>
          <cell r="F750">
            <v>9390.9959183836727</v>
          </cell>
          <cell r="G750">
            <v>8398.5603240167457</v>
          </cell>
          <cell r="H750">
            <v>8252.5694727972514</v>
          </cell>
          <cell r="I750">
            <v>8240.1352702622626</v>
          </cell>
          <cell r="J750">
            <v>8230.8385892489005</v>
          </cell>
          <cell r="K750">
            <v>8232.2073353818523</v>
          </cell>
          <cell r="L750">
            <v>8204.0599549460785</v>
          </cell>
          <cell r="M750">
            <v>8186.5546028499439</v>
          </cell>
          <cell r="N750">
            <v>7860.2896378142141</v>
          </cell>
          <cell r="O750">
            <v>7752.5721173241245</v>
          </cell>
          <cell r="P750">
            <v>7723.87459298662</v>
          </cell>
          <cell r="Q750">
            <v>1035.6115413151213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BZ750">
            <v>90291.862080205174</v>
          </cell>
        </row>
        <row r="751">
          <cell r="A751">
            <v>-99255.573490055089</v>
          </cell>
          <cell r="B751">
            <v>14281.550896722749</v>
          </cell>
          <cell r="C751">
            <v>12322.700524514734</v>
          </cell>
          <cell r="D751">
            <v>10289.2749107003</v>
          </cell>
          <cell r="E751">
            <v>9860.8737927157417</v>
          </cell>
          <cell r="F751">
            <v>9599.5807393291834</v>
          </cell>
          <cell r="G751">
            <v>8615.6814930768687</v>
          </cell>
          <cell r="H751">
            <v>8458.1898415700816</v>
          </cell>
          <cell r="I751">
            <v>8445.755639035091</v>
          </cell>
          <cell r="J751">
            <v>8436.8074671213453</v>
          </cell>
          <cell r="K751">
            <v>8437.8277041546808</v>
          </cell>
          <cell r="L751">
            <v>8410.0288328185234</v>
          </cell>
          <cell r="M751">
            <v>8392.1749716227732</v>
          </cell>
          <cell r="N751">
            <v>8066.258515686658</v>
          </cell>
          <cell r="O751">
            <v>7958.1924860969539</v>
          </cell>
          <cell r="P751">
            <v>7929.8434708590639</v>
          </cell>
          <cell r="Q751">
            <v>1138.4217257015357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BZ751">
            <v>99255.573490055089</v>
          </cell>
        </row>
        <row r="752">
          <cell r="A752">
            <v>-97899.945501871378</v>
          </cell>
          <cell r="B752">
            <v>14243.900414338059</v>
          </cell>
          <cell r="C752">
            <v>12259.594520366074</v>
          </cell>
          <cell r="D752">
            <v>10228.684349422296</v>
          </cell>
          <cell r="E752">
            <v>9963.1161600043633</v>
          </cell>
          <cell r="F752">
            <v>9517.6975706410321</v>
          </cell>
          <cell r="G752">
            <v>8582.8451465963644</v>
          </cell>
          <cell r="H752">
            <v>8427.0928200235376</v>
          </cell>
          <cell r="I752">
            <v>8414.658617488547</v>
          </cell>
          <cell r="J752">
            <v>8405.6577387586203</v>
          </cell>
          <cell r="K752">
            <v>8406.7306826081367</v>
          </cell>
          <cell r="L752">
            <v>8378.8791044557984</v>
          </cell>
          <cell r="M752">
            <v>8361.0779500762292</v>
          </cell>
          <cell r="N752">
            <v>8035.108787323933</v>
          </cell>
          <cell r="O752">
            <v>7927.0954645504098</v>
          </cell>
          <cell r="P752">
            <v>7898.6937424963389</v>
          </cell>
          <cell r="Q752">
            <v>1122.8732149282639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BZ752">
            <v>97899.945501871378</v>
          </cell>
        </row>
        <row r="753">
          <cell r="A753">
            <v>-87050.152469030654</v>
          </cell>
          <cell r="B753">
            <v>14062.547261147678</v>
          </cell>
          <cell r="C753">
            <v>11886.575556540389</v>
          </cell>
          <cell r="D753">
            <v>9874.8244516076848</v>
          </cell>
          <cell r="E753">
            <v>9426.4830961448224</v>
          </cell>
          <cell r="F753">
            <v>9176.7200153536978</v>
          </cell>
          <cell r="G753">
            <v>8320.0388558045688</v>
          </cell>
          <cell r="H753">
            <v>8178.207247684597</v>
          </cell>
          <cell r="I753">
            <v>8165.7730451496072</v>
          </cell>
          <cell r="J753">
            <v>8156.3503264665633</v>
          </cell>
          <cell r="K753">
            <v>8157.8451102691979</v>
          </cell>
          <cell r="L753">
            <v>8129.5716921637413</v>
          </cell>
          <cell r="M753">
            <v>8112.1923777372895</v>
          </cell>
          <cell r="N753">
            <v>7785.8013750318769</v>
          </cell>
          <cell r="O753">
            <v>7678.2098922114701</v>
          </cell>
          <cell r="P753">
            <v>7649.3863302042828</v>
          </cell>
          <cell r="Q753">
            <v>998.43042875879394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BZ753">
            <v>87050.152469030654</v>
          </cell>
        </row>
        <row r="754">
          <cell r="A754">
            <v>-97283.326808560319</v>
          </cell>
          <cell r="B754">
            <v>14255.477472917421</v>
          </cell>
          <cell r="C754">
            <v>12340.867843441945</v>
          </cell>
          <cell r="D754">
            <v>10244.617453088767</v>
          </cell>
          <cell r="E754">
            <v>9762.3905356198557</v>
          </cell>
          <cell r="F754">
            <v>9496.7356397584845</v>
          </cell>
          <cell r="G754">
            <v>8567.9092606184986</v>
          </cell>
          <cell r="H754">
            <v>8412.9480804939358</v>
          </cell>
          <cell r="I754">
            <v>8400.513877958947</v>
          </cell>
          <cell r="J754">
            <v>8391.4890250942244</v>
          </cell>
          <cell r="K754">
            <v>8392.5859430785367</v>
          </cell>
          <cell r="L754">
            <v>8364.7103907914006</v>
          </cell>
          <cell r="M754">
            <v>8346.9332105466274</v>
          </cell>
          <cell r="N754">
            <v>8020.9400736595362</v>
          </cell>
          <cell r="O754">
            <v>7912.950725020808</v>
          </cell>
          <cell r="P754">
            <v>7884.5250288319421</v>
          </cell>
          <cell r="Q754">
            <v>1115.8008451634632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BZ754">
            <v>97283.326808560319</v>
          </cell>
        </row>
        <row r="755">
          <cell r="A755">
            <v>-103518.99557658423</v>
          </cell>
          <cell r="B755">
            <v>14364.222095747795</v>
          </cell>
          <cell r="C755">
            <v>12495.03595709635</v>
          </cell>
          <cell r="D755">
            <v>10451.810069934432</v>
          </cell>
          <cell r="E755">
            <v>10019.02270590503</v>
          </cell>
          <cell r="F755">
            <v>9808.9885372269691</v>
          </cell>
          <cell r="G755">
            <v>8718.9511260780782</v>
          </cell>
          <cell r="H755">
            <v>8555.9893334973895</v>
          </cell>
          <cell r="I755">
            <v>8543.5551309624007</v>
          </cell>
          <cell r="J755">
            <v>8534.7727208993783</v>
          </cell>
          <cell r="K755">
            <v>8535.6271960819904</v>
          </cell>
          <cell r="L755">
            <v>8507.9940865965564</v>
          </cell>
          <cell r="M755">
            <v>8489.9744635500829</v>
          </cell>
          <cell r="N755">
            <v>8164.223769464691</v>
          </cell>
          <cell r="O755">
            <v>8055.9919780242626</v>
          </cell>
          <cell r="P755">
            <v>8027.8087246370969</v>
          </cell>
          <cell r="Q755">
            <v>1187.3214716651903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BZ755">
            <v>103518.99557658423</v>
          </cell>
        </row>
        <row r="756">
          <cell r="A756">
            <v>-85782.333737314839</v>
          </cell>
          <cell r="B756">
            <v>14005.585381725501</v>
          </cell>
          <cell r="C756">
            <v>11748.481884643876</v>
          </cell>
          <cell r="D756">
            <v>9768.034002102484</v>
          </cell>
          <cell r="E756">
            <v>9538.0859915009733</v>
          </cell>
          <cell r="F756">
            <v>9130.8437950079096</v>
          </cell>
          <cell r="G756">
            <v>8289.3294462084523</v>
          </cell>
          <cell r="H756">
            <v>8149.124500234022</v>
          </cell>
          <cell r="I756">
            <v>8136.6902976990323</v>
          </cell>
          <cell r="J756">
            <v>8127.2182862236996</v>
          </cell>
          <cell r="K756">
            <v>8128.762362818622</v>
          </cell>
          <cell r="L756">
            <v>8100.4396519208767</v>
          </cell>
          <cell r="M756">
            <v>8083.1096302867136</v>
          </cell>
          <cell r="N756">
            <v>7756.6693347890123</v>
          </cell>
          <cell r="O756">
            <v>7649.1271447608942</v>
          </cell>
          <cell r="P756">
            <v>7620.2542899614182</v>
          </cell>
          <cell r="Q756">
            <v>983.88905503350622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BZ756">
            <v>85782.333737314839</v>
          </cell>
        </row>
        <row r="757">
          <cell r="A757">
            <v>-89140.114401672094</v>
          </cell>
          <cell r="B757">
            <v>14027.059400010421</v>
          </cell>
          <cell r="C757">
            <v>11961.358408281565</v>
          </cell>
          <cell r="D757">
            <v>10031.297268249453</v>
          </cell>
          <cell r="E757">
            <v>9510.5747319250459</v>
          </cell>
          <cell r="F757">
            <v>9260.4405762830065</v>
          </cell>
          <cell r="G757">
            <v>8370.6624153278735</v>
          </cell>
          <cell r="H757">
            <v>8226.149302449845</v>
          </cell>
          <cell r="I757">
            <v>8213.7150999148562</v>
          </cell>
          <cell r="J757">
            <v>8204.3736389517526</v>
          </cell>
          <cell r="K757">
            <v>8205.7871650344459</v>
          </cell>
          <cell r="L757">
            <v>8177.5950046489306</v>
          </cell>
          <cell r="M757">
            <v>8160.1344325025384</v>
          </cell>
          <cell r="N757">
            <v>7833.8246875170662</v>
          </cell>
          <cell r="O757">
            <v>7726.1519469767181</v>
          </cell>
          <cell r="P757">
            <v>7697.4096426894721</v>
          </cell>
          <cell r="Q757">
            <v>1022.4014561414182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BZ757">
            <v>89140.114401672094</v>
          </cell>
        </row>
        <row r="758">
          <cell r="A758">
            <v>-96419.683595355455</v>
          </cell>
          <cell r="B758">
            <v>14118.153908741195</v>
          </cell>
          <cell r="C758">
            <v>12192.238387043704</v>
          </cell>
          <cell r="D758">
            <v>10262.68244253681</v>
          </cell>
          <cell r="E758">
            <v>9858.5554377551271</v>
          </cell>
          <cell r="F758">
            <v>9473.2929486818794</v>
          </cell>
          <cell r="G758">
            <v>8546.9898874338796</v>
          </cell>
          <cell r="H758">
            <v>8393.1367960975876</v>
          </cell>
          <cell r="I758">
            <v>8380.702593562597</v>
          </cell>
          <cell r="J758">
            <v>8371.6441622497459</v>
          </cell>
          <cell r="K758">
            <v>8372.7746586821868</v>
          </cell>
          <cell r="L758">
            <v>8344.8655279469222</v>
          </cell>
          <cell r="M758">
            <v>8327.1219261502793</v>
          </cell>
          <cell r="N758">
            <v>8001.0952108150577</v>
          </cell>
          <cell r="O758">
            <v>7893.1394406244599</v>
          </cell>
          <cell r="P758">
            <v>7864.6801659874636</v>
          </cell>
          <cell r="Q758">
            <v>1105.8952029652887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BZ758">
            <v>96419.683595355455</v>
          </cell>
        </row>
        <row r="759">
          <cell r="A759">
            <v>-97815.690792033289</v>
          </cell>
          <cell r="B759">
            <v>14168.446551966053</v>
          </cell>
          <cell r="C759">
            <v>12259.161949715895</v>
          </cell>
          <cell r="D759">
            <v>10316.178143802903</v>
          </cell>
          <cell r="E759">
            <v>9854.6442962964029</v>
          </cell>
          <cell r="F759">
            <v>9625.8359881742817</v>
          </cell>
          <cell r="G759">
            <v>8580.8043087935366</v>
          </cell>
          <cell r="H759">
            <v>8425.1600843836186</v>
          </cell>
          <cell r="I759">
            <v>8412.7258818486298</v>
          </cell>
          <cell r="J759">
            <v>8403.7217272955841</v>
          </cell>
          <cell r="K759">
            <v>8404.7979469682195</v>
          </cell>
          <cell r="L759">
            <v>8376.9430929927621</v>
          </cell>
          <cell r="M759">
            <v>8359.145214436312</v>
          </cell>
          <cell r="N759">
            <v>8033.1727758608977</v>
          </cell>
          <cell r="O759">
            <v>7925.1627289104918</v>
          </cell>
          <cell r="P759">
            <v>7896.7577310333027</v>
          </cell>
          <cell r="Q759">
            <v>1121.9068471083049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BZ759">
            <v>97815.690792033289</v>
          </cell>
        </row>
        <row r="760">
          <cell r="A760">
            <v>-101274.04336542546</v>
          </cell>
          <cell r="B760">
            <v>14339.154654381497</v>
          </cell>
          <cell r="C760">
            <v>12413.097478671398</v>
          </cell>
          <cell r="D760">
            <v>10315.014223172146</v>
          </cell>
          <cell r="E760">
            <v>9751.2818474856977</v>
          </cell>
          <cell r="F760">
            <v>9683.1249216900942</v>
          </cell>
          <cell r="G760">
            <v>8664.5733548308599</v>
          </cell>
          <cell r="H760">
            <v>8504.4919257351758</v>
          </cell>
          <cell r="I760">
            <v>8492.057723200187</v>
          </cell>
          <cell r="J760">
            <v>8483.1880293951945</v>
          </cell>
          <cell r="K760">
            <v>8484.1297883197767</v>
          </cell>
          <cell r="L760">
            <v>8456.4093950923725</v>
          </cell>
          <cell r="M760">
            <v>8438.4770557878692</v>
          </cell>
          <cell r="N760">
            <v>8112.6390779605081</v>
          </cell>
          <cell r="O760">
            <v>8004.4945702620498</v>
          </cell>
          <cell r="P760">
            <v>7976.224033132914</v>
          </cell>
          <cell r="Q760">
            <v>1161.5727677840837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BZ760">
            <v>101274.04336542546</v>
          </cell>
        </row>
        <row r="761">
          <cell r="A761">
            <v>-96452.690202981554</v>
          </cell>
          <cell r="B761">
            <v>14244.848199141619</v>
          </cell>
          <cell r="C761">
            <v>12217.89819820384</v>
          </cell>
          <cell r="D761">
            <v>10309.942806600318</v>
          </cell>
          <cell r="E761">
            <v>9747.0532485102067</v>
          </cell>
          <cell r="F761">
            <v>9382.1601608502278</v>
          </cell>
          <cell r="G761">
            <v>8547.7893814053841</v>
          </cell>
          <cell r="H761">
            <v>8393.8939412712425</v>
          </cell>
          <cell r="I761">
            <v>8381.4597387362537</v>
          </cell>
          <cell r="J761">
            <v>8372.4025907203068</v>
          </cell>
          <cell r="K761">
            <v>8373.5318038558435</v>
          </cell>
          <cell r="L761">
            <v>8345.6239564174848</v>
          </cell>
          <cell r="M761">
            <v>8327.8790713239359</v>
          </cell>
          <cell r="N761">
            <v>8001.8536392856195</v>
          </cell>
          <cell r="O761">
            <v>7893.8965857981166</v>
          </cell>
          <cell r="P761">
            <v>7865.4385944580254</v>
          </cell>
          <cell r="Q761">
            <v>1106.2737755521171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BZ761">
            <v>96452.690202981554</v>
          </cell>
        </row>
        <row r="762">
          <cell r="A762">
            <v>-102329.73342403291</v>
          </cell>
          <cell r="B762">
            <v>14322.253806891873</v>
          </cell>
          <cell r="C762">
            <v>12469.281282983029</v>
          </cell>
          <cell r="D762">
            <v>10408.053564278038</v>
          </cell>
          <cell r="E762">
            <v>9902.0866795657512</v>
          </cell>
          <cell r="F762">
            <v>9662.1957574217267</v>
          </cell>
          <cell r="G762">
            <v>8690.1445327960628</v>
          </cell>
          <cell r="H762">
            <v>8528.7086111275839</v>
          </cell>
          <cell r="I762">
            <v>8516.2744085925951</v>
          </cell>
          <cell r="J762">
            <v>8507.4457600170826</v>
          </cell>
          <cell r="K762">
            <v>8508.3464737121849</v>
          </cell>
          <cell r="L762">
            <v>8480.6671257142589</v>
          </cell>
          <cell r="M762">
            <v>8462.6937411802774</v>
          </cell>
          <cell r="N762">
            <v>8136.8968085823944</v>
          </cell>
          <cell r="O762">
            <v>8028.711255654458</v>
          </cell>
          <cell r="P762">
            <v>8000.4817637548003</v>
          </cell>
          <cell r="Q762">
            <v>1173.6811104802878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BZ762">
            <v>102329.73342403291</v>
          </cell>
        </row>
        <row r="763">
          <cell r="A763">
            <v>-93172.493926339084</v>
          </cell>
          <cell r="B763">
            <v>14187.390105075239</v>
          </cell>
          <cell r="C763">
            <v>12079.025089204446</v>
          </cell>
          <cell r="D763">
            <v>10016.703427910241</v>
          </cell>
          <cell r="E763">
            <v>9630.4690022583436</v>
          </cell>
          <cell r="F763">
            <v>9424.7192001833137</v>
          </cell>
          <cell r="G763">
            <v>8468.3356799454432</v>
          </cell>
          <cell r="H763">
            <v>8318.6488628420866</v>
          </cell>
          <cell r="I763">
            <v>8306.2146603070978</v>
          </cell>
          <cell r="J763">
            <v>8297.0299782599141</v>
          </cell>
          <cell r="K763">
            <v>8298.2867254266876</v>
          </cell>
          <cell r="L763">
            <v>8270.2513439570903</v>
          </cell>
          <cell r="M763">
            <v>8252.6339928947782</v>
          </cell>
          <cell r="N763">
            <v>7926.4810268252268</v>
          </cell>
          <cell r="O763">
            <v>7818.6515073689588</v>
          </cell>
          <cell r="P763">
            <v>7790.0659819976318</v>
          </cell>
          <cell r="Q763">
            <v>1068.6512363375386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BZ763">
            <v>93172.493926339084</v>
          </cell>
        </row>
        <row r="764">
          <cell r="A764">
            <v>-90926.22259128197</v>
          </cell>
          <cell r="B764">
            <v>14129.045630897095</v>
          </cell>
          <cell r="C764">
            <v>12010.90993244072</v>
          </cell>
          <cell r="D764">
            <v>10084.629294117092</v>
          </cell>
          <cell r="E764">
            <v>9644.4841584517817</v>
          </cell>
          <cell r="F764">
            <v>9312.8321112191661</v>
          </cell>
          <cell r="G764">
            <v>8413.9259565625707</v>
          </cell>
          <cell r="H764">
            <v>8267.1211954329447</v>
          </cell>
          <cell r="I764">
            <v>8254.686992897954</v>
          </cell>
          <cell r="J764">
            <v>8245.4149758212643</v>
          </cell>
          <cell r="K764">
            <v>8246.7590580175456</v>
          </cell>
          <cell r="L764">
            <v>8218.6363415184424</v>
          </cell>
          <cell r="M764">
            <v>8201.1063254856363</v>
          </cell>
          <cell r="N764">
            <v>7874.8660243865779</v>
          </cell>
          <cell r="O764">
            <v>7767.1238399598169</v>
          </cell>
          <cell r="P764">
            <v>7738.4509795589829</v>
          </cell>
          <cell r="Q764">
            <v>1042.8874026329677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BZ764">
            <v>90926.22259128197</v>
          </cell>
        </row>
        <row r="765">
          <cell r="A765">
            <v>-95039.851126326175</v>
          </cell>
          <cell r="B765">
            <v>14196.026044335085</v>
          </cell>
          <cell r="C765">
            <v>12051.347600174555</v>
          </cell>
          <cell r="D765">
            <v>10183.009665017176</v>
          </cell>
          <cell r="E765">
            <v>9681.5281684390538</v>
          </cell>
          <cell r="F765">
            <v>9481.4719290524954</v>
          </cell>
          <cell r="G765">
            <v>8513.5672542092598</v>
          </cell>
          <cell r="H765">
            <v>8361.4845431240301</v>
          </cell>
          <cell r="I765">
            <v>8349.0503405890413</v>
          </cell>
          <cell r="J765">
            <v>8339.9382613897924</v>
          </cell>
          <cell r="K765">
            <v>8341.122405708631</v>
          </cell>
          <cell r="L765">
            <v>8313.1596270869704</v>
          </cell>
          <cell r="M765">
            <v>8295.4696731767235</v>
          </cell>
          <cell r="N765">
            <v>7969.389309955106</v>
          </cell>
          <cell r="O765">
            <v>7861.4871876509033</v>
          </cell>
          <cell r="P765">
            <v>7832.9742651275119</v>
          </cell>
          <cell r="Q765">
            <v>1090.0690764785106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BZ765">
            <v>95039.851126326175</v>
          </cell>
        </row>
        <row r="766">
          <cell r="A766">
            <v>-102029.77733640457</v>
          </cell>
          <cell r="B766">
            <v>14305.656601922483</v>
          </cell>
          <cell r="C766">
            <v>12415.41017870219</v>
          </cell>
          <cell r="D766">
            <v>10388.361452821344</v>
          </cell>
          <cell r="E766">
            <v>9912.5180446085014</v>
          </cell>
          <cell r="F766">
            <v>9723.1159052074509</v>
          </cell>
          <cell r="G766">
            <v>8682.8789244520685</v>
          </cell>
          <cell r="H766">
            <v>8521.8278584422605</v>
          </cell>
          <cell r="I766">
            <v>8509.3936559072718</v>
          </cell>
          <cell r="J766">
            <v>8500.5533450390722</v>
          </cell>
          <cell r="K766">
            <v>8501.4657210268615</v>
          </cell>
          <cell r="L766">
            <v>8473.7747107362484</v>
          </cell>
          <cell r="M766">
            <v>8455.812988494954</v>
          </cell>
          <cell r="N766">
            <v>8130.0043936043839</v>
          </cell>
          <cell r="O766">
            <v>8021.8305029691337</v>
          </cell>
          <cell r="P766">
            <v>7993.5893487767898</v>
          </cell>
          <cell r="Q766">
            <v>1170.2407341376259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BZ766">
            <v>102029.77733640457</v>
          </cell>
        </row>
        <row r="767">
          <cell r="A767">
            <v>-85315.265404458754</v>
          </cell>
          <cell r="B767">
            <v>13994.700506584557</v>
          </cell>
          <cell r="C767">
            <v>11815.697760796784</v>
          </cell>
          <cell r="D767">
            <v>9897.4345819609789</v>
          </cell>
          <cell r="E767">
            <v>9382.341965113319</v>
          </cell>
          <cell r="F767">
            <v>9127.8130043603505</v>
          </cell>
          <cell r="G767">
            <v>8278.0160049536134</v>
          </cell>
          <cell r="H767">
            <v>8138.4103263329689</v>
          </cell>
          <cell r="I767">
            <v>8125.9761237979801</v>
          </cell>
          <cell r="J767">
            <v>8116.4859527058652</v>
          </cell>
          <cell r="K767">
            <v>8118.0481889175699</v>
          </cell>
          <cell r="L767">
            <v>8089.7073184030432</v>
          </cell>
          <cell r="M767">
            <v>8072.3954563856614</v>
          </cell>
          <cell r="N767">
            <v>7745.9370012711788</v>
          </cell>
          <cell r="O767">
            <v>7638.4129708598421</v>
          </cell>
          <cell r="P767">
            <v>7609.5219564435847</v>
          </cell>
          <cell r="Q767">
            <v>978.53196808298003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BZ767">
            <v>85315.265404458754</v>
          </cell>
        </row>
        <row r="768">
          <cell r="A768">
            <v>-86976.080215105816</v>
          </cell>
          <cell r="B768">
            <v>14070.19313421172</v>
          </cell>
          <cell r="C768">
            <v>11919.858426332956</v>
          </cell>
          <cell r="D768">
            <v>9852.0460728764501</v>
          </cell>
          <cell r="E768">
            <v>9530.3802591006261</v>
          </cell>
          <cell r="F768">
            <v>9172.5994208362354</v>
          </cell>
          <cell r="G768">
            <v>8318.2446598926617</v>
          </cell>
          <cell r="H768">
            <v>8176.5080894373641</v>
          </cell>
          <cell r="I768">
            <v>8164.0738869023744</v>
          </cell>
          <cell r="J768">
            <v>8154.6482882900982</v>
          </cell>
          <cell r="K768">
            <v>8156.1459520219651</v>
          </cell>
          <cell r="L768">
            <v>8127.8696539872763</v>
          </cell>
          <cell r="M768">
            <v>8110.4932194900566</v>
          </cell>
          <cell r="N768">
            <v>7784.0993368554118</v>
          </cell>
          <cell r="O768">
            <v>7676.5107339642364</v>
          </cell>
          <cell r="P768">
            <v>7647.6842920278177</v>
          </cell>
          <cell r="Q768">
            <v>997.58084963517751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BZ768">
            <v>86976.080215105816</v>
          </cell>
        </row>
        <row r="769">
          <cell r="A769">
            <v>-89037.801892244155</v>
          </cell>
          <cell r="B769">
            <v>14070.613452497924</v>
          </cell>
          <cell r="C769">
            <v>11940.943802377547</v>
          </cell>
          <cell r="D769">
            <v>10073.503419424329</v>
          </cell>
          <cell r="E769">
            <v>9529.1204127921737</v>
          </cell>
          <cell r="F769">
            <v>9191.5926760429793</v>
          </cell>
          <cell r="G769">
            <v>8368.184177169509</v>
          </cell>
          <cell r="H769">
            <v>8223.8023353335757</v>
          </cell>
          <cell r="I769">
            <v>8211.3681327985869</v>
          </cell>
          <cell r="J769">
            <v>8202.022693925117</v>
          </cell>
          <cell r="K769">
            <v>8203.4401979181766</v>
          </cell>
          <cell r="L769">
            <v>8175.244059622295</v>
          </cell>
          <cell r="M769">
            <v>8157.7874653862682</v>
          </cell>
          <cell r="N769">
            <v>7831.4737424904306</v>
          </cell>
          <cell r="O769">
            <v>7723.8049798604488</v>
          </cell>
          <cell r="P769">
            <v>7695.0586976628365</v>
          </cell>
          <cell r="Q769">
            <v>1021.2279725832834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BZ769">
            <v>89037.801892244155</v>
          </cell>
        </row>
        <row r="770">
          <cell r="A770">
            <v>-94497.368579319387</v>
          </cell>
          <cell r="B770">
            <v>14150.032446119225</v>
          </cell>
          <cell r="C770">
            <v>12189.579516319907</v>
          </cell>
          <cell r="D770">
            <v>10127.366823086788</v>
          </cell>
          <cell r="E770">
            <v>9852.209410094878</v>
          </cell>
          <cell r="F770">
            <v>9400.9295873161936</v>
          </cell>
          <cell r="G770">
            <v>8500.4271117598491</v>
          </cell>
          <cell r="H770">
            <v>8349.040427481732</v>
          </cell>
          <cell r="I770">
            <v>8336.6062249467432</v>
          </cell>
          <cell r="J770">
            <v>8327.473054026068</v>
          </cell>
          <cell r="K770">
            <v>8328.6782900663329</v>
          </cell>
          <cell r="L770">
            <v>8300.6944197232442</v>
          </cell>
          <cell r="M770">
            <v>8283.0255575344254</v>
          </cell>
          <cell r="N770">
            <v>7956.9241025913798</v>
          </cell>
          <cell r="O770">
            <v>7849.0430720086051</v>
          </cell>
          <cell r="P770">
            <v>7820.5090577637857</v>
          </cell>
          <cell r="Q770">
            <v>1083.8470186573616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BZ770">
            <v>94497.368579319387</v>
          </cell>
        </row>
        <row r="771">
          <cell r="A771">
            <v>-91484.091501638337</v>
          </cell>
          <cell r="B771">
            <v>14106.492123733815</v>
          </cell>
          <cell r="C771">
            <v>12026.125554011553</v>
          </cell>
          <cell r="D771">
            <v>10151.658230369019</v>
          </cell>
          <cell r="E771">
            <v>9698.4777301539107</v>
          </cell>
          <cell r="F771">
            <v>9309.2704309343972</v>
          </cell>
          <cell r="G771">
            <v>8427.438791197761</v>
          </cell>
          <cell r="H771">
            <v>8279.9182619413914</v>
          </cell>
          <cell r="I771">
            <v>8267.4840594064008</v>
          </cell>
          <cell r="J771">
            <v>8258.2337322729454</v>
          </cell>
          <cell r="K771">
            <v>8259.5561245259923</v>
          </cell>
          <cell r="L771">
            <v>8231.4550979701235</v>
          </cell>
          <cell r="M771">
            <v>8213.903391994083</v>
          </cell>
          <cell r="N771">
            <v>7887.684780838259</v>
          </cell>
          <cell r="O771">
            <v>7779.9209064682636</v>
          </cell>
          <cell r="P771">
            <v>7751.269736010664</v>
          </cell>
          <cell r="Q771">
            <v>1049.285935887191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BZ771">
            <v>91484.091501638337</v>
          </cell>
        </row>
        <row r="772">
          <cell r="A772">
            <v>-97831.5007727833</v>
          </cell>
          <cell r="B772">
            <v>14196.723140399843</v>
          </cell>
          <cell r="C772">
            <v>12361.277445379736</v>
          </cell>
          <cell r="D772">
            <v>10240.260541098503</v>
          </cell>
          <cell r="E772">
            <v>9838.2224103545141</v>
          </cell>
          <cell r="F772">
            <v>9353.2737648019083</v>
          </cell>
          <cell r="G772">
            <v>8581.187261941659</v>
          </cell>
          <cell r="H772">
            <v>8425.5227526940398</v>
          </cell>
          <cell r="I772">
            <v>8413.0885501590492</v>
          </cell>
          <cell r="J772">
            <v>8404.0850102980567</v>
          </cell>
          <cell r="K772">
            <v>8405.1606152786408</v>
          </cell>
          <cell r="L772">
            <v>8377.3063759952347</v>
          </cell>
          <cell r="M772">
            <v>8359.5078827467332</v>
          </cell>
          <cell r="N772">
            <v>8033.5360588633694</v>
          </cell>
          <cell r="O772">
            <v>7925.5253972209121</v>
          </cell>
          <cell r="P772">
            <v>7897.1210140357753</v>
          </cell>
          <cell r="Q772">
            <v>1122.0881812635153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BZ772">
            <v>97831.5007727833</v>
          </cell>
        </row>
        <row r="773">
          <cell r="A773">
            <v>-89758.03726778274</v>
          </cell>
          <cell r="B773">
            <v>14052.672297188621</v>
          </cell>
          <cell r="C773">
            <v>11994.907755751559</v>
          </cell>
          <cell r="D773">
            <v>10040.934435978503</v>
          </cell>
          <cell r="E773">
            <v>9670.0257523325345</v>
          </cell>
          <cell r="F773">
            <v>9283.615108128748</v>
          </cell>
          <cell r="G773">
            <v>8385.6298912922939</v>
          </cell>
          <cell r="H773">
            <v>8240.3239586601303</v>
          </cell>
          <cell r="I773">
            <v>8227.8897561251415</v>
          </cell>
          <cell r="J773">
            <v>8218.5723200030734</v>
          </cell>
          <cell r="K773">
            <v>8219.9618212447313</v>
          </cell>
          <cell r="L773">
            <v>8191.7936857002505</v>
          </cell>
          <cell r="M773">
            <v>8174.3090887128237</v>
          </cell>
          <cell r="N773">
            <v>7848.0233685683861</v>
          </cell>
          <cell r="O773">
            <v>7740.3266031870035</v>
          </cell>
          <cell r="P773">
            <v>7711.608323740792</v>
          </cell>
          <cell r="Q773">
            <v>1029.4887842465607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BZ773">
            <v>89758.03726778274</v>
          </cell>
        </row>
        <row r="774">
          <cell r="A774">
            <v>-86764.19005475202</v>
          </cell>
          <cell r="B774">
            <v>14133.820219431938</v>
          </cell>
          <cell r="C774">
            <v>11876.768994959162</v>
          </cell>
          <cell r="D774">
            <v>9799.5781108333849</v>
          </cell>
          <cell r="E774">
            <v>9533.1259475729312</v>
          </cell>
          <cell r="F774">
            <v>9235.8970433032991</v>
          </cell>
          <cell r="G774">
            <v>8313.1122055749329</v>
          </cell>
          <cell r="H774">
            <v>8171.6474986709763</v>
          </cell>
          <cell r="I774">
            <v>8159.2132961359875</v>
          </cell>
          <cell r="J774">
            <v>8149.7794592342761</v>
          </cell>
          <cell r="K774">
            <v>8151.2853612555773</v>
          </cell>
          <cell r="L774">
            <v>8123.0008249314542</v>
          </cell>
          <cell r="M774">
            <v>8105.6326287236698</v>
          </cell>
          <cell r="N774">
            <v>7779.2305077995888</v>
          </cell>
          <cell r="O774">
            <v>7671.6501431978495</v>
          </cell>
          <cell r="P774">
            <v>7642.8154629719947</v>
          </cell>
          <cell r="Q774">
            <v>995.15055425198375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BZ774">
            <v>86764.19005475202</v>
          </cell>
        </row>
        <row r="775">
          <cell r="A775">
            <v>-92620.544858146706</v>
          </cell>
          <cell r="B775">
            <v>14128.336420529538</v>
          </cell>
          <cell r="C775">
            <v>12098.707143798598</v>
          </cell>
          <cell r="D775">
            <v>10108.758087690137</v>
          </cell>
          <cell r="E775">
            <v>9791.9706012308452</v>
          </cell>
          <cell r="F775">
            <v>9416.6703852671435</v>
          </cell>
          <cell r="G775">
            <v>8454.9662371479117</v>
          </cell>
          <cell r="H775">
            <v>8305.9875927770081</v>
          </cell>
          <cell r="I775">
            <v>8293.5533902420175</v>
          </cell>
          <cell r="J775">
            <v>8284.3472484150643</v>
          </cell>
          <cell r="K775">
            <v>8285.6254553616091</v>
          </cell>
          <cell r="L775">
            <v>8257.5686141122405</v>
          </cell>
          <cell r="M775">
            <v>8239.9727228296997</v>
          </cell>
          <cell r="N775">
            <v>7913.7982969803761</v>
          </cell>
          <cell r="O775">
            <v>7805.9902373038803</v>
          </cell>
          <cell r="P775">
            <v>7777.383252152782</v>
          </cell>
          <cell r="Q775">
            <v>1062.3206013049992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BZ775">
            <v>92620.544858146706</v>
          </cell>
        </row>
        <row r="776">
          <cell r="A776">
            <v>-85456.114269511832</v>
          </cell>
          <cell r="B776">
            <v>14050.008713988143</v>
          </cell>
          <cell r="C776">
            <v>11811.499865099544</v>
          </cell>
          <cell r="D776">
            <v>9866.2916061724281</v>
          </cell>
          <cell r="E776">
            <v>9544.9633687343758</v>
          </cell>
          <cell r="F776">
            <v>9145.6919154745719</v>
          </cell>
          <cell r="G776">
            <v>8281.4276799666568</v>
          </cell>
          <cell r="H776">
            <v>8141.6412866181945</v>
          </cell>
          <cell r="I776">
            <v>8129.2070840832057</v>
          </cell>
          <cell r="J776">
            <v>8119.7223891949643</v>
          </cell>
          <cell r="K776">
            <v>8121.2791492027955</v>
          </cell>
          <cell r="L776">
            <v>8092.9437548921414</v>
          </cell>
          <cell r="M776">
            <v>8075.6264166708879</v>
          </cell>
          <cell r="N776">
            <v>7749.173437760277</v>
          </cell>
          <cell r="O776">
            <v>7641.6439311450677</v>
          </cell>
          <cell r="P776">
            <v>7612.7583929326829</v>
          </cell>
          <cell r="Q776">
            <v>980.14744822559283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BZ776">
            <v>85456.114269511832</v>
          </cell>
        </row>
        <row r="777">
          <cell r="A777">
            <v>-97184.420259857739</v>
          </cell>
          <cell r="B777">
            <v>14244.946711066643</v>
          </cell>
          <cell r="C777">
            <v>12275.813265611561</v>
          </cell>
          <cell r="D777">
            <v>10269.134014639332</v>
          </cell>
          <cell r="E777">
            <v>9864.6238332173052</v>
          </cell>
          <cell r="F777">
            <v>9529.5049285497789</v>
          </cell>
          <cell r="G777">
            <v>8565.5135224582536</v>
          </cell>
          <cell r="H777">
            <v>8410.6792433919381</v>
          </cell>
          <cell r="I777">
            <v>8398.2450408569475</v>
          </cell>
          <cell r="J777">
            <v>8389.2163425056115</v>
          </cell>
          <cell r="K777">
            <v>8390.3171059765373</v>
          </cell>
          <cell r="L777">
            <v>8362.4377082027895</v>
          </cell>
          <cell r="M777">
            <v>8344.6643734446297</v>
          </cell>
          <cell r="N777">
            <v>8018.6673910709251</v>
          </cell>
          <cell r="O777">
            <v>7910.6818879188104</v>
          </cell>
          <cell r="P777">
            <v>7882.252346243331</v>
          </cell>
          <cell r="Q777">
            <v>1114.6664266124642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BZ777">
            <v>97184.420259857739</v>
          </cell>
        </row>
        <row r="778">
          <cell r="A778">
            <v>-102480.28163156485</v>
          </cell>
          <cell r="B778">
            <v>14403.785348967334</v>
          </cell>
          <cell r="C778">
            <v>12465.012580980681</v>
          </cell>
          <cell r="D778">
            <v>10470.560307379521</v>
          </cell>
          <cell r="E778">
            <v>9987.0443143990706</v>
          </cell>
          <cell r="F778">
            <v>9488.4149557732962</v>
          </cell>
          <cell r="G778">
            <v>8693.7911476104709</v>
          </cell>
          <cell r="H778">
            <v>8532.162066569801</v>
          </cell>
          <cell r="I778">
            <v>8519.7278640348122</v>
          </cell>
          <cell r="J778">
            <v>8510.9050687736071</v>
          </cell>
          <cell r="K778">
            <v>8511.799929154402</v>
          </cell>
          <cell r="L778">
            <v>8484.1264344707852</v>
          </cell>
          <cell r="M778">
            <v>8466.1471966224944</v>
          </cell>
          <cell r="N778">
            <v>8140.3561173389207</v>
          </cell>
          <cell r="O778">
            <v>8032.1647110966742</v>
          </cell>
          <cell r="P778">
            <v>8003.9410725113266</v>
          </cell>
          <cell r="Q778">
            <v>1175.4078382013961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BZ778">
            <v>102480.28163156485</v>
          </cell>
        </row>
        <row r="779">
          <cell r="A779">
            <v>-86772.363266252156</v>
          </cell>
          <cell r="B779">
            <v>14075.181577071378</v>
          </cell>
          <cell r="C779">
            <v>11849.958552136279</v>
          </cell>
          <cell r="D779">
            <v>9825.0281253044177</v>
          </cell>
          <cell r="E779">
            <v>9367.04779039395</v>
          </cell>
          <cell r="F779">
            <v>9113.6854152407141</v>
          </cell>
          <cell r="G779">
            <v>8313.31017906546</v>
          </cell>
          <cell r="H779">
            <v>8171.8349856042205</v>
          </cell>
          <cell r="I779">
            <v>8159.4007830692308</v>
          </cell>
          <cell r="J779">
            <v>8149.9672639419832</v>
          </cell>
          <cell r="K779">
            <v>8151.4728481888214</v>
          </cell>
          <cell r="L779">
            <v>8123.1886296391604</v>
          </cell>
          <cell r="M779">
            <v>8105.820115656913</v>
          </cell>
          <cell r="N779">
            <v>7779.4183125072959</v>
          </cell>
          <cell r="O779">
            <v>7671.8376301310927</v>
          </cell>
          <cell r="P779">
            <v>7643.0032676797018</v>
          </cell>
          <cell r="Q779">
            <v>995.24429771860559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BZ779">
            <v>86772.363266252156</v>
          </cell>
        </row>
        <row r="780">
          <cell r="A780">
            <v>-96277.216355361612</v>
          </cell>
          <cell r="B780">
            <v>14256.60032736521</v>
          </cell>
          <cell r="C780">
            <v>12318.756982015835</v>
          </cell>
          <cell r="D780">
            <v>10197.671540159035</v>
          </cell>
          <cell r="E780">
            <v>9884.6739561884988</v>
          </cell>
          <cell r="F780">
            <v>9451.242145464008</v>
          </cell>
          <cell r="G780">
            <v>8543.5390117546103</v>
          </cell>
          <cell r="H780">
            <v>8389.8687115859193</v>
          </cell>
          <cell r="I780">
            <v>8377.4345090509305</v>
          </cell>
          <cell r="J780">
            <v>8368.3705386117872</v>
          </cell>
          <cell r="K780">
            <v>8369.5065741705203</v>
          </cell>
          <cell r="L780">
            <v>8341.5919043089652</v>
          </cell>
          <cell r="M780">
            <v>8323.8538416386127</v>
          </cell>
          <cell r="N780">
            <v>7997.8215871771008</v>
          </cell>
          <cell r="O780">
            <v>7889.8713561127925</v>
          </cell>
          <cell r="P780">
            <v>7861.4065423495058</v>
          </cell>
          <cell r="Q780">
            <v>1104.2611607094555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BZ780">
            <v>96277.216355361612</v>
          </cell>
        </row>
        <row r="781">
          <cell r="A781">
            <v>-100420.64246539057</v>
          </cell>
          <cell r="B781">
            <v>14276.140124950456</v>
          </cell>
          <cell r="C781">
            <v>12392.380837380293</v>
          </cell>
          <cell r="D781">
            <v>10295.098948102923</v>
          </cell>
          <cell r="E781">
            <v>9874.9573465691883</v>
          </cell>
          <cell r="F781">
            <v>9681.9774703279199</v>
          </cell>
          <cell r="G781">
            <v>8643.9020734139976</v>
          </cell>
          <cell r="H781">
            <v>8484.9155918090964</v>
          </cell>
          <cell r="I781">
            <v>8472.4813892741076</v>
          </cell>
          <cell r="J781">
            <v>8463.5785152421213</v>
          </cell>
          <cell r="K781">
            <v>8464.5534543936974</v>
          </cell>
          <cell r="L781">
            <v>8436.7998809392993</v>
          </cell>
          <cell r="M781">
            <v>8418.900721861788</v>
          </cell>
          <cell r="N781">
            <v>8093.0295638074349</v>
          </cell>
          <cell r="O781">
            <v>7984.9182363359687</v>
          </cell>
          <cell r="P781">
            <v>7956.6145189798408</v>
          </cell>
          <cell r="Q781">
            <v>1151.7846008210436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BZ781">
            <v>100420.64246539057</v>
          </cell>
        </row>
        <row r="782">
          <cell r="A782">
            <v>-86206.393794224772</v>
          </cell>
          <cell r="B782">
            <v>14074.500889036519</v>
          </cell>
          <cell r="C782">
            <v>11804.310573905121</v>
          </cell>
          <cell r="D782">
            <v>9859.9760118081067</v>
          </cell>
          <cell r="E782">
            <v>9489.5168348343359</v>
          </cell>
          <cell r="F782">
            <v>9120.5388662985024</v>
          </cell>
          <cell r="G782">
            <v>8299.6011306813398</v>
          </cell>
          <cell r="H782">
            <v>8158.85209869149</v>
          </cell>
          <cell r="I782">
            <v>8146.4178961565003</v>
          </cell>
          <cell r="J782">
            <v>8136.9623721361804</v>
          </cell>
          <cell r="K782">
            <v>8138.4899612760901</v>
          </cell>
          <cell r="L782">
            <v>8110.1837378333576</v>
          </cell>
          <cell r="M782">
            <v>8092.8372287441825</v>
          </cell>
          <cell r="N782">
            <v>7766.4134207014931</v>
          </cell>
          <cell r="O782">
            <v>7658.8547432183623</v>
          </cell>
          <cell r="P782">
            <v>7629.998375873899</v>
          </cell>
          <cell r="Q782">
            <v>988.75285426224025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BZ782">
            <v>86206.393794224772</v>
          </cell>
        </row>
        <row r="783">
          <cell r="A783">
            <v>-87696.029000019669</v>
          </cell>
          <cell r="B783">
            <v>14029.240020267593</v>
          </cell>
          <cell r="C783">
            <v>11903.128277098178</v>
          </cell>
          <cell r="D783">
            <v>9965.8514089647761</v>
          </cell>
          <cell r="E783">
            <v>9634.0911475802659</v>
          </cell>
          <cell r="F783">
            <v>9242.6382232375472</v>
          </cell>
          <cell r="G783">
            <v>8335.683432148553</v>
          </cell>
          <cell r="H783">
            <v>8193.0231386042597</v>
          </cell>
          <cell r="I783">
            <v>8180.5889360692709</v>
          </cell>
          <cell r="J783">
            <v>8171.1913290657521</v>
          </cell>
          <cell r="K783">
            <v>8172.6610011888606</v>
          </cell>
          <cell r="L783">
            <v>8144.4126947629293</v>
          </cell>
          <cell r="M783">
            <v>8127.0082686569531</v>
          </cell>
          <cell r="N783">
            <v>7800.6423776310648</v>
          </cell>
          <cell r="O783">
            <v>7693.0257831311328</v>
          </cell>
          <cell r="P783">
            <v>7664.2273328034707</v>
          </cell>
          <cell r="Q783">
            <v>1005.8383742186254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BZ783">
            <v>87696.029000019669</v>
          </cell>
        </row>
        <row r="784">
          <cell r="A784">
            <v>-88437.247269068495</v>
          </cell>
          <cell r="B784">
            <v>13969.206021472435</v>
          </cell>
          <cell r="C784">
            <v>11893.438700783036</v>
          </cell>
          <cell r="D784">
            <v>9869.4594717381078</v>
          </cell>
          <cell r="E784">
            <v>9559.5482917970621</v>
          </cell>
          <cell r="F784">
            <v>9225.9387679896099</v>
          </cell>
          <cell r="G784">
            <v>8353.6373989538388</v>
          </cell>
          <cell r="H784">
            <v>8210.0260927216241</v>
          </cell>
          <cell r="I784">
            <v>8197.5918901866353</v>
          </cell>
          <cell r="J784">
            <v>8188.2231017494178</v>
          </cell>
          <cell r="K784">
            <v>8189.663955306225</v>
          </cell>
          <cell r="L784">
            <v>8161.4444674465949</v>
          </cell>
          <cell r="M784">
            <v>8144.0112227743175</v>
          </cell>
          <cell r="N784">
            <v>7817.6741503147305</v>
          </cell>
          <cell r="O784">
            <v>7710.0287372484981</v>
          </cell>
          <cell r="P784">
            <v>7681.2591054871364</v>
          </cell>
          <cell r="Q784">
            <v>1014.3398512773078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BZ784">
            <v>88437.247269068495</v>
          </cell>
        </row>
        <row r="785">
          <cell r="A785">
            <v>-85671.173199383164</v>
          </cell>
          <cell r="B785">
            <v>14060.648773906931</v>
          </cell>
          <cell r="C785">
            <v>11796.141099028011</v>
          </cell>
          <cell r="D785">
            <v>9896.3824194421086</v>
          </cell>
          <cell r="E785">
            <v>9389.6656134814548</v>
          </cell>
          <cell r="F785">
            <v>9192.5407814157188</v>
          </cell>
          <cell r="G785">
            <v>8286.6368889801433</v>
          </cell>
          <cell r="H785">
            <v>8146.5745664222995</v>
          </cell>
          <cell r="I785">
            <v>8134.1403638873098</v>
          </cell>
          <cell r="J785">
            <v>8124.6640304902621</v>
          </cell>
          <cell r="K785">
            <v>8126.2124290069005</v>
          </cell>
          <cell r="L785">
            <v>8097.8853961874393</v>
          </cell>
          <cell r="M785">
            <v>8080.5596964749921</v>
          </cell>
          <cell r="N785">
            <v>7754.1150790555748</v>
          </cell>
          <cell r="O785">
            <v>7646.5772109491718</v>
          </cell>
          <cell r="P785">
            <v>7617.7000342279807</v>
          </cell>
          <cell r="Q785">
            <v>982.61408812764512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BZ785">
            <v>85671.173199383164</v>
          </cell>
        </row>
        <row r="786">
          <cell r="A786">
            <v>-90740.570155475551</v>
          </cell>
          <cell r="B786">
            <v>14165.472630284159</v>
          </cell>
          <cell r="C786">
            <v>11910.954415689139</v>
          </cell>
          <cell r="D786">
            <v>10098.713800281614</v>
          </cell>
          <cell r="E786">
            <v>9699.6236906868926</v>
          </cell>
          <cell r="F786">
            <v>9283.3179450026473</v>
          </cell>
          <cell r="G786">
            <v>8409.4290387058827</v>
          </cell>
          <cell r="H786">
            <v>8262.8624770774932</v>
          </cell>
          <cell r="I786">
            <v>8250.4282745425044</v>
          </cell>
          <cell r="J786">
            <v>8241.1490392991091</v>
          </cell>
          <cell r="K786">
            <v>8242.5003396620941</v>
          </cell>
          <cell r="L786">
            <v>8214.3704049962871</v>
          </cell>
          <cell r="M786">
            <v>8196.8476071301866</v>
          </cell>
          <cell r="N786">
            <v>7870.6000878644227</v>
          </cell>
          <cell r="O786">
            <v>7762.8651216043663</v>
          </cell>
          <cell r="P786">
            <v>7734.1850430368286</v>
          </cell>
          <cell r="Q786">
            <v>1040.7580434552422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BZ786">
            <v>90740.570155475551</v>
          </cell>
        </row>
        <row r="787">
          <cell r="A787">
            <v>-89127.451525883487</v>
          </cell>
          <cell r="B787">
            <v>14094.642550173927</v>
          </cell>
          <cell r="C787">
            <v>11956.043915902581</v>
          </cell>
          <cell r="D787">
            <v>9969.8400535082474</v>
          </cell>
          <cell r="E787">
            <v>9581.8371147421585</v>
          </cell>
          <cell r="F787">
            <v>9306.2516845131686</v>
          </cell>
          <cell r="G787">
            <v>8370.3556921114323</v>
          </cell>
          <cell r="H787">
            <v>8225.8588262095545</v>
          </cell>
          <cell r="I787">
            <v>8213.4246236745657</v>
          </cell>
          <cell r="J787">
            <v>8204.0826703788534</v>
          </cell>
          <cell r="K787">
            <v>8205.4966887941555</v>
          </cell>
          <cell r="L787">
            <v>8177.3040360760306</v>
          </cell>
          <cell r="M787">
            <v>8159.843956262248</v>
          </cell>
          <cell r="N787">
            <v>7833.5337189441652</v>
          </cell>
          <cell r="O787">
            <v>7725.8614707364286</v>
          </cell>
          <cell r="P787">
            <v>7697.1186741165711</v>
          </cell>
          <cell r="Q787">
            <v>1022.2562180212731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BZ787">
            <v>89127.451525883487</v>
          </cell>
        </row>
        <row r="788">
          <cell r="A788">
            <v>-102096.31245689296</v>
          </cell>
          <cell r="B788">
            <v>14313.220181991237</v>
          </cell>
          <cell r="C788">
            <v>12430.820651984184</v>
          </cell>
          <cell r="D788">
            <v>10362.986884873397</v>
          </cell>
          <cell r="E788">
            <v>9864.5183748518084</v>
          </cell>
          <cell r="F788">
            <v>9581.637621337115</v>
          </cell>
          <cell r="G788">
            <v>8684.4905541089665</v>
          </cell>
          <cell r="H788">
            <v>8523.354120878168</v>
          </cell>
          <cell r="I788">
            <v>8510.9199183431774</v>
          </cell>
          <cell r="J788">
            <v>8502.0821943604624</v>
          </cell>
          <cell r="K788">
            <v>8502.991983462769</v>
          </cell>
          <cell r="L788">
            <v>8475.3035600576404</v>
          </cell>
          <cell r="M788">
            <v>8457.3392509308596</v>
          </cell>
          <cell r="N788">
            <v>8131.533242925776</v>
          </cell>
          <cell r="O788">
            <v>8023.3567654050403</v>
          </cell>
          <cell r="P788">
            <v>7995.1181980981819</v>
          </cell>
          <cell r="Q788">
            <v>1171.0038653555794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BZ788">
            <v>102096.31245689296</v>
          </cell>
        </row>
        <row r="789">
          <cell r="A789">
            <v>-94563.3908780028</v>
          </cell>
          <cell r="B789">
            <v>14215.352114230896</v>
          </cell>
          <cell r="C789">
            <v>12140.867676041496</v>
          </cell>
          <cell r="D789">
            <v>10212.7780605434</v>
          </cell>
          <cell r="E789">
            <v>9665.2999525455016</v>
          </cell>
          <cell r="F789">
            <v>9444.3050567112859</v>
          </cell>
          <cell r="G789">
            <v>8502.026319723911</v>
          </cell>
          <cell r="H789">
            <v>8350.5549261956912</v>
          </cell>
          <cell r="I789">
            <v>8338.1207236607006</v>
          </cell>
          <cell r="J789">
            <v>8328.9901196869978</v>
          </cell>
          <cell r="K789">
            <v>8330.1927887802922</v>
          </cell>
          <cell r="L789">
            <v>8302.2114853841758</v>
          </cell>
          <cell r="M789">
            <v>8284.5400562483828</v>
          </cell>
          <cell r="N789">
            <v>7958.4411682523114</v>
          </cell>
          <cell r="O789">
            <v>7850.5575707225635</v>
          </cell>
          <cell r="P789">
            <v>7822.0261234247173</v>
          </cell>
          <cell r="Q789">
            <v>1084.6042680143407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BZ789">
            <v>94563.3908780028</v>
          </cell>
        </row>
        <row r="790">
          <cell r="A790">
            <v>-101513.57092690354</v>
          </cell>
          <cell r="B790">
            <v>14388.873778356106</v>
          </cell>
          <cell r="C790">
            <v>12428.570100110694</v>
          </cell>
          <cell r="D790">
            <v>10464.375237231556</v>
          </cell>
          <cell r="E790">
            <v>9967.5254843038092</v>
          </cell>
          <cell r="F790">
            <v>9648.1716792650295</v>
          </cell>
          <cell r="G790">
            <v>8670.3752489115959</v>
          </cell>
          <cell r="H790">
            <v>8509.9864963734344</v>
          </cell>
          <cell r="I790">
            <v>8497.5522938384456</v>
          </cell>
          <cell r="J790">
            <v>8488.6919128650443</v>
          </cell>
          <cell r="K790">
            <v>8489.6243589580354</v>
          </cell>
          <cell r="L790">
            <v>8461.9132785622205</v>
          </cell>
          <cell r="M790">
            <v>8443.9716264261278</v>
          </cell>
          <cell r="N790">
            <v>8118.1429614303561</v>
          </cell>
          <cell r="O790">
            <v>8009.9891409003076</v>
          </cell>
          <cell r="P790">
            <v>7981.727916602762</v>
          </cell>
          <cell r="Q790">
            <v>1164.3200531032128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BZ790">
            <v>101513.57092690354</v>
          </cell>
        </row>
        <row r="791">
          <cell r="A791">
            <v>-90789.74478610314</v>
          </cell>
          <cell r="B791">
            <v>14134.37610233452</v>
          </cell>
          <cell r="C791">
            <v>12049.313491770994</v>
          </cell>
          <cell r="D791">
            <v>10082.951153149788</v>
          </cell>
          <cell r="E791">
            <v>9630.920558626236</v>
          </cell>
          <cell r="F791">
            <v>9198.0395188021994</v>
          </cell>
          <cell r="G791">
            <v>8410.6201584108549</v>
          </cell>
          <cell r="H791">
            <v>8263.9905037643857</v>
          </cell>
          <cell r="I791">
            <v>8251.5563012293969</v>
          </cell>
          <cell r="J791">
            <v>8242.2789778956412</v>
          </cell>
          <cell r="K791">
            <v>8243.6283663489867</v>
          </cell>
          <cell r="L791">
            <v>8215.5003435928193</v>
          </cell>
          <cell r="M791">
            <v>8197.9756338170791</v>
          </cell>
          <cell r="N791">
            <v>7871.7300264609539</v>
          </cell>
          <cell r="O791">
            <v>7763.9931482912589</v>
          </cell>
          <cell r="P791">
            <v>7735.3149816333589</v>
          </cell>
          <cell r="Q791">
            <v>1041.3220567986884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BZ791">
            <v>90789.74478610314</v>
          </cell>
        </row>
        <row r="792">
          <cell r="A792">
            <v>-95826.86903352238</v>
          </cell>
          <cell r="B792">
            <v>14213.0832347264</v>
          </cell>
          <cell r="C792">
            <v>12207.963292034185</v>
          </cell>
          <cell r="D792">
            <v>10257.436856672583</v>
          </cell>
          <cell r="E792">
            <v>9722.9909355255786</v>
          </cell>
          <cell r="F792">
            <v>9475.8017627837562</v>
          </cell>
          <cell r="G792">
            <v>8532.6305908416634</v>
          </cell>
          <cell r="H792">
            <v>8379.5381043007856</v>
          </cell>
          <cell r="I792">
            <v>8367.1039017657968</v>
          </cell>
          <cell r="J792">
            <v>8358.0224218227795</v>
          </cell>
          <cell r="K792">
            <v>8359.1759668853865</v>
          </cell>
          <cell r="L792">
            <v>8331.2437875199576</v>
          </cell>
          <cell r="M792">
            <v>8313.523234353479</v>
          </cell>
          <cell r="N792">
            <v>7987.4734703880931</v>
          </cell>
          <cell r="O792">
            <v>7879.5407488276587</v>
          </cell>
          <cell r="P792">
            <v>7851.0584255604981</v>
          </cell>
          <cell r="Q792">
            <v>1099.0958570668884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BZ792">
            <v>95826.86903352238</v>
          </cell>
        </row>
        <row r="793">
          <cell r="A793">
            <v>-102539.27485223825</v>
          </cell>
          <cell r="B793">
            <v>14306.979081667652</v>
          </cell>
          <cell r="C793">
            <v>12438.853073986409</v>
          </cell>
          <cell r="D793">
            <v>10452.625907283771</v>
          </cell>
          <cell r="E793">
            <v>9937.272351350086</v>
          </cell>
          <cell r="F793">
            <v>9600.6335863723471</v>
          </cell>
          <cell r="G793">
            <v>8695.2200955599947</v>
          </cell>
          <cell r="H793">
            <v>8533.515323857473</v>
          </cell>
          <cell r="I793">
            <v>8521.0811213224824</v>
          </cell>
          <cell r="J793">
            <v>8512.2606197176992</v>
          </cell>
          <cell r="K793">
            <v>8513.153186442074</v>
          </cell>
          <cell r="L793">
            <v>8485.4819854148773</v>
          </cell>
          <cell r="M793">
            <v>8467.5004539101647</v>
          </cell>
          <cell r="N793">
            <v>8141.711668283011</v>
          </cell>
          <cell r="O793">
            <v>8033.5179683843453</v>
          </cell>
          <cell r="P793">
            <v>8005.2966234554169</v>
          </cell>
          <cell r="Q793">
            <v>1176.0844668452316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BZ793">
            <v>102539.27485223825</v>
          </cell>
        </row>
        <row r="794">
          <cell r="A794">
            <v>-100162.59302997151</v>
          </cell>
          <cell r="B794">
            <v>14280.223278974634</v>
          </cell>
          <cell r="C794">
            <v>12360.367518046141</v>
          </cell>
          <cell r="D794">
            <v>10314.051330548207</v>
          </cell>
          <cell r="E794">
            <v>9870.531945584371</v>
          </cell>
          <cell r="F794">
            <v>9558.7114904123682</v>
          </cell>
          <cell r="G794">
            <v>8637.6515380574128</v>
          </cell>
          <cell r="H794">
            <v>8478.9961442001313</v>
          </cell>
          <cell r="I794">
            <v>8466.5619416651425</v>
          </cell>
          <cell r="J794">
            <v>8457.6490346711071</v>
          </cell>
          <cell r="K794">
            <v>8458.6340067847323</v>
          </cell>
          <cell r="L794">
            <v>8430.8704003682851</v>
          </cell>
          <cell r="M794">
            <v>8412.9812742528229</v>
          </cell>
          <cell r="N794">
            <v>8087.1000832364207</v>
          </cell>
          <cell r="O794">
            <v>7978.9987887270036</v>
          </cell>
          <cell r="P794">
            <v>7950.6850384088266</v>
          </cell>
          <cell r="Q794">
            <v>1148.824877016561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BZ794">
            <v>100162.59302997151</v>
          </cell>
        </row>
        <row r="795">
          <cell r="A795">
            <v>-97819.134363978708</v>
          </cell>
          <cell r="B795">
            <v>14216.667576837313</v>
          </cell>
          <cell r="C795">
            <v>12267.829674380589</v>
          </cell>
          <cell r="D795">
            <v>10290.413746229142</v>
          </cell>
          <cell r="E795">
            <v>9734.5622494057679</v>
          </cell>
          <cell r="F795">
            <v>9501.6403903070004</v>
          </cell>
          <cell r="G795">
            <v>8580.8877198196569</v>
          </cell>
          <cell r="H795">
            <v>8425.2390771691898</v>
          </cell>
          <cell r="I795">
            <v>8412.8048746341992</v>
          </cell>
          <cell r="J795">
            <v>8403.8008539672319</v>
          </cell>
          <cell r="K795">
            <v>8404.8769397537908</v>
          </cell>
          <cell r="L795">
            <v>8377.0222196644099</v>
          </cell>
          <cell r="M795">
            <v>8359.2242072218814</v>
          </cell>
          <cell r="N795">
            <v>8033.2519025325446</v>
          </cell>
          <cell r="O795">
            <v>7925.2417216960621</v>
          </cell>
          <cell r="P795">
            <v>7896.8368577049505</v>
          </cell>
          <cell r="Q795">
            <v>1121.94634350109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BZ795">
            <v>97819.134363978708</v>
          </cell>
        </row>
        <row r="796">
          <cell r="A796">
            <v>-102219.25252234528</v>
          </cell>
          <cell r="B796">
            <v>14365.470134724801</v>
          </cell>
          <cell r="C796">
            <v>12437.931408572975</v>
          </cell>
          <cell r="D796">
            <v>10448.831125643685</v>
          </cell>
          <cell r="E796">
            <v>9938.8261933886224</v>
          </cell>
          <cell r="F796">
            <v>9702.2181445486312</v>
          </cell>
          <cell r="G796">
            <v>8687.4684378799684</v>
          </cell>
          <cell r="H796">
            <v>8526.1742676275917</v>
          </cell>
          <cell r="I796">
            <v>8513.7400650926029</v>
          </cell>
          <cell r="J796">
            <v>8504.9071210196307</v>
          </cell>
          <cell r="K796">
            <v>8505.8121302121926</v>
          </cell>
          <cell r="L796">
            <v>8478.1284867168088</v>
          </cell>
          <cell r="M796">
            <v>8460.1593976802851</v>
          </cell>
          <cell r="N796">
            <v>8134.3581695849443</v>
          </cell>
          <cell r="O796">
            <v>8026.1769121544648</v>
          </cell>
          <cell r="P796">
            <v>7997.9431247573502</v>
          </cell>
          <cell r="Q796">
            <v>1172.4139387302912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BZ796">
            <v>102219.25252234528</v>
          </cell>
        </row>
        <row r="797">
          <cell r="A797">
            <v>-87606.488834501477</v>
          </cell>
          <cell r="B797">
            <v>13972.159402506939</v>
          </cell>
          <cell r="C797">
            <v>11905.520690824702</v>
          </cell>
          <cell r="D797">
            <v>9914.8630145055977</v>
          </cell>
          <cell r="E797">
            <v>9484.6549996420454</v>
          </cell>
          <cell r="F797">
            <v>9123.5038164362668</v>
          </cell>
          <cell r="G797">
            <v>8333.5145687697313</v>
          </cell>
          <cell r="H797">
            <v>8190.9691588394053</v>
          </cell>
          <cell r="I797">
            <v>8178.5349563044156</v>
          </cell>
          <cell r="J797">
            <v>8169.1338679792616</v>
          </cell>
          <cell r="K797">
            <v>8170.6070214240062</v>
          </cell>
          <cell r="L797">
            <v>8142.3552336764387</v>
          </cell>
          <cell r="M797">
            <v>8124.9542888920978</v>
          </cell>
          <cell r="N797">
            <v>7798.5849165445743</v>
          </cell>
          <cell r="O797">
            <v>7690.9718033662775</v>
          </cell>
          <cell r="P797">
            <v>7662.1698717169802</v>
          </cell>
          <cell r="Q797">
            <v>1004.811384336198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BZ797">
            <v>87606.488834501477</v>
          </cell>
        </row>
        <row r="798">
          <cell r="A798">
            <v>-93732.131330534874</v>
          </cell>
          <cell r="B798">
            <v>14199.859433883576</v>
          </cell>
          <cell r="C798">
            <v>12220.571241105819</v>
          </cell>
          <cell r="D798">
            <v>10125.278182373302</v>
          </cell>
          <cell r="E798">
            <v>9772.3805117641168</v>
          </cell>
          <cell r="F798">
            <v>9474.0175767135861</v>
          </cell>
          <cell r="G798">
            <v>8481.8913514628512</v>
          </cell>
          <cell r="H798">
            <v>8331.4864971844145</v>
          </cell>
          <cell r="I798">
            <v>8319.0522946494257</v>
          </cell>
          <cell r="J798">
            <v>8309.8893713045163</v>
          </cell>
          <cell r="K798">
            <v>8311.1243597690154</v>
          </cell>
          <cell r="L798">
            <v>8283.1107370016944</v>
          </cell>
          <cell r="M798">
            <v>8265.4716272371079</v>
          </cell>
          <cell r="N798">
            <v>7939.3404198698299</v>
          </cell>
          <cell r="O798">
            <v>7831.4891417112867</v>
          </cell>
          <cell r="P798">
            <v>7802.9253750422358</v>
          </cell>
          <cell r="Q798">
            <v>1075.0700535087026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BZ798">
            <v>93732.131330534874</v>
          </cell>
        </row>
        <row r="799">
          <cell r="A799">
            <v>-90611.406697384737</v>
          </cell>
          <cell r="B799">
            <v>14056.767302213382</v>
          </cell>
          <cell r="C799">
            <v>11914.818724764027</v>
          </cell>
          <cell r="D799">
            <v>10033.858407389065</v>
          </cell>
          <cell r="E799">
            <v>9643.3518364785068</v>
          </cell>
          <cell r="F799">
            <v>9284.2742086933067</v>
          </cell>
          <cell r="G799">
            <v>8406.3004104247775</v>
          </cell>
          <cell r="H799">
            <v>8259.8995706796559</v>
          </cell>
          <cell r="I799">
            <v>8247.4653681446671</v>
          </cell>
          <cell r="J799">
            <v>8238.1811110260223</v>
          </cell>
          <cell r="K799">
            <v>8239.5374332642568</v>
          </cell>
          <cell r="L799">
            <v>8211.4024767232004</v>
          </cell>
          <cell r="M799">
            <v>8193.8847007323493</v>
          </cell>
          <cell r="N799">
            <v>7867.632159591335</v>
          </cell>
          <cell r="O799">
            <v>7759.9022152065299</v>
          </cell>
          <cell r="P799">
            <v>7731.2171147637409</v>
          </cell>
          <cell r="Q799">
            <v>1039.2765902563237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BZ799">
            <v>90611.406697384737</v>
          </cell>
        </row>
        <row r="800">
          <cell r="A800">
            <v>-98867.904953662248</v>
          </cell>
          <cell r="B800">
            <v>14265.460926949039</v>
          </cell>
          <cell r="C800">
            <v>12276.141501893237</v>
          </cell>
          <cell r="D800">
            <v>10327.095502436779</v>
          </cell>
          <cell r="E800">
            <v>9837.3527048396227</v>
          </cell>
          <cell r="F800">
            <v>9689.1353910280413</v>
          </cell>
          <cell r="G800">
            <v>8606.2912927479119</v>
          </cell>
          <cell r="H800">
            <v>8449.2970354800582</v>
          </cell>
          <cell r="I800">
            <v>8436.8628329450694</v>
          </cell>
          <cell r="J800">
            <v>8427.8995884786273</v>
          </cell>
          <cell r="K800">
            <v>8428.9348980646591</v>
          </cell>
          <cell r="L800">
            <v>8401.1209541758053</v>
          </cell>
          <cell r="M800">
            <v>8383.2821655327498</v>
          </cell>
          <cell r="N800">
            <v>8057.35063704394</v>
          </cell>
          <cell r="O800">
            <v>7949.2996800069304</v>
          </cell>
          <cell r="P800">
            <v>7920.9355922163459</v>
          </cell>
          <cell r="Q800">
            <v>1133.9753226565244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BZ800">
            <v>98867.904953662248</v>
          </cell>
        </row>
        <row r="801">
          <cell r="A801">
            <v>-89719.894565688403</v>
          </cell>
          <cell r="B801">
            <v>14107.205946896411</v>
          </cell>
          <cell r="C801">
            <v>12036.709557314029</v>
          </cell>
          <cell r="D801">
            <v>9949.8150183785892</v>
          </cell>
          <cell r="E801">
            <v>9666.3275435284304</v>
          </cell>
          <cell r="F801">
            <v>9291.5032035804998</v>
          </cell>
          <cell r="G801">
            <v>8384.7059896079172</v>
          </cell>
          <cell r="H801">
            <v>8239.4489955882491</v>
          </cell>
          <cell r="I801">
            <v>8227.0147930532585</v>
          </cell>
          <cell r="J801">
            <v>8217.6958739429338</v>
          </cell>
          <cell r="K801">
            <v>8219.08685817285</v>
          </cell>
          <cell r="L801">
            <v>8190.9172396401109</v>
          </cell>
          <cell r="M801">
            <v>8173.4341256409407</v>
          </cell>
          <cell r="N801">
            <v>7847.1469225082465</v>
          </cell>
          <cell r="O801">
            <v>7739.4516401151213</v>
          </cell>
          <cell r="P801">
            <v>7710.7318776806515</v>
          </cell>
          <cell r="Q801">
            <v>1029.0513027106197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BZ801">
            <v>89719.894565688403</v>
          </cell>
        </row>
        <row r="802">
          <cell r="A802">
            <v>-89847.43816870611</v>
          </cell>
          <cell r="B802">
            <v>13988.693266552709</v>
          </cell>
          <cell r="C802">
            <v>11903.978217267131</v>
          </cell>
          <cell r="D802">
            <v>9936.3302886024685</v>
          </cell>
          <cell r="E802">
            <v>9596.8851027615056</v>
          </cell>
          <cell r="F802">
            <v>9227.2435540294009</v>
          </cell>
          <cell r="G802">
            <v>8387.7953813706772</v>
          </cell>
          <cell r="H802">
            <v>8242.3747438065911</v>
          </cell>
          <cell r="I802">
            <v>8229.9405412716023</v>
          </cell>
          <cell r="J802">
            <v>8220.6265810565619</v>
          </cell>
          <cell r="K802">
            <v>8222.0126063911921</v>
          </cell>
          <cell r="L802">
            <v>8193.84794675374</v>
          </cell>
          <cell r="M802">
            <v>8176.3598738592846</v>
          </cell>
          <cell r="N802">
            <v>7850.0776296218755</v>
          </cell>
          <cell r="O802">
            <v>7742.3773883334652</v>
          </cell>
          <cell r="P802">
            <v>7713.6625847942814</v>
          </cell>
          <cell r="Q802">
            <v>1030.5141768197914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BZ802">
            <v>89847.43816870611</v>
          </cell>
        </row>
        <row r="803">
          <cell r="A803">
            <v>-95729.027563384283</v>
          </cell>
          <cell r="B803">
            <v>14201.755501904303</v>
          </cell>
          <cell r="C803">
            <v>12192.636251262758</v>
          </cell>
          <cell r="D803">
            <v>10193.54892010295</v>
          </cell>
          <cell r="E803">
            <v>9715.567453161817</v>
          </cell>
          <cell r="F803">
            <v>9462.8137877716053</v>
          </cell>
          <cell r="G803">
            <v>8530.2606512700258</v>
          </cell>
          <cell r="H803">
            <v>8377.293699248994</v>
          </cell>
          <cell r="I803">
            <v>8364.8594967140034</v>
          </cell>
          <cell r="J803">
            <v>8355.7742126946287</v>
          </cell>
          <cell r="K803">
            <v>8356.931561833595</v>
          </cell>
          <cell r="L803">
            <v>8328.9955783918067</v>
          </cell>
          <cell r="M803">
            <v>8311.2788293016856</v>
          </cell>
          <cell r="N803">
            <v>7985.2252612599423</v>
          </cell>
          <cell r="O803">
            <v>7877.2963437758663</v>
          </cell>
          <cell r="P803">
            <v>7848.8102164323482</v>
          </cell>
          <cell r="Q803">
            <v>1097.9736545409924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BZ803">
            <v>95729.027563384283</v>
          </cell>
        </row>
        <row r="804">
          <cell r="A804">
            <v>-98914.254302389119</v>
          </cell>
          <cell r="B804">
            <v>14285.512637304815</v>
          </cell>
          <cell r="C804">
            <v>12343.983213015232</v>
          </cell>
          <cell r="D804">
            <v>10219.119476318914</v>
          </cell>
          <cell r="E804">
            <v>9888.543012286098</v>
          </cell>
          <cell r="F804">
            <v>9616.0090266423558</v>
          </cell>
          <cell r="G804">
            <v>8607.4139777966175</v>
          </cell>
          <cell r="H804">
            <v>8450.3602524603739</v>
          </cell>
          <cell r="I804">
            <v>8437.9260499253833</v>
          </cell>
          <cell r="J804">
            <v>8428.9646075216206</v>
          </cell>
          <cell r="K804">
            <v>8429.9981150449748</v>
          </cell>
          <cell r="L804">
            <v>8402.1859732187986</v>
          </cell>
          <cell r="M804">
            <v>8384.3453825130655</v>
          </cell>
          <cell r="N804">
            <v>8058.4156560869342</v>
          </cell>
          <cell r="O804">
            <v>7950.3628969872461</v>
          </cell>
          <cell r="P804">
            <v>7922.0006112593401</v>
          </cell>
          <cell r="Q804">
            <v>1134.5069311466821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BZ804">
            <v>98914.254302389119</v>
          </cell>
        </row>
        <row r="805">
          <cell r="A805">
            <v>-89430.86767836049</v>
          </cell>
          <cell r="B805">
            <v>14007.924175760461</v>
          </cell>
          <cell r="C805">
            <v>12034.227387896895</v>
          </cell>
          <cell r="D805">
            <v>9799.9874178144855</v>
          </cell>
          <cell r="E805">
            <v>9543.2839068951307</v>
          </cell>
          <cell r="F805">
            <v>9069.1594535834411</v>
          </cell>
          <cell r="G805">
            <v>8377.7051109766071</v>
          </cell>
          <cell r="H805">
            <v>8232.8189500144563</v>
          </cell>
          <cell r="I805">
            <v>8220.3847474794657</v>
          </cell>
          <cell r="J805">
            <v>8211.0545910037617</v>
          </cell>
          <cell r="K805">
            <v>8212.4568125990572</v>
          </cell>
          <cell r="L805">
            <v>8184.2759567009398</v>
          </cell>
          <cell r="M805">
            <v>8166.8040800671488</v>
          </cell>
          <cell r="N805">
            <v>7840.5056395690744</v>
          </cell>
          <cell r="O805">
            <v>7732.8215945413285</v>
          </cell>
          <cell r="P805">
            <v>7704.0905947414803</v>
          </cell>
          <cell r="Q805">
            <v>1025.7362799237233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BZ805">
            <v>89430.86767836049</v>
          </cell>
        </row>
        <row r="806">
          <cell r="A806">
            <v>-100778.40883959011</v>
          </cell>
          <cell r="B806">
            <v>14286.451092444133</v>
          </cell>
          <cell r="C806">
            <v>12472.995761594666</v>
          </cell>
          <cell r="D806">
            <v>10333.230276332008</v>
          </cell>
          <cell r="E806">
            <v>9986.9457633955353</v>
          </cell>
          <cell r="F806">
            <v>9573.1586408885232</v>
          </cell>
          <cell r="G806">
            <v>8652.5679763937896</v>
          </cell>
          <cell r="H806">
            <v>8493.1224662201348</v>
          </cell>
          <cell r="I806">
            <v>8480.6882636851442</v>
          </cell>
          <cell r="J806">
            <v>8471.7992996097892</v>
          </cell>
          <cell r="K806">
            <v>8472.7603288047358</v>
          </cell>
          <cell r="L806">
            <v>8445.0206653069654</v>
          </cell>
          <cell r="M806">
            <v>8427.1075962728264</v>
          </cell>
          <cell r="N806">
            <v>8101.250348175101</v>
          </cell>
          <cell r="O806">
            <v>7993.1251107470071</v>
          </cell>
          <cell r="P806">
            <v>7964.8353033475069</v>
          </cell>
          <cell r="Q806">
            <v>1155.8880380265625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BZ806">
            <v>100778.40883959011</v>
          </cell>
        </row>
        <row r="807">
          <cell r="A807">
            <v>-99269.265031390489</v>
          </cell>
          <cell r="B807">
            <v>14357.12981422845</v>
          </cell>
          <cell r="C807">
            <v>12388.523763244255</v>
          </cell>
          <cell r="D807">
            <v>10309.199599356629</v>
          </cell>
          <cell r="E807">
            <v>9755.3808779481005</v>
          </cell>
          <cell r="F807">
            <v>9611.3895696226591</v>
          </cell>
          <cell r="G807">
            <v>8616.013132877064</v>
          </cell>
          <cell r="H807">
            <v>8458.5039145750816</v>
          </cell>
          <cell r="I807">
            <v>8446.0697120400928</v>
          </cell>
          <cell r="J807">
            <v>8437.1220724534724</v>
          </cell>
          <cell r="K807">
            <v>8438.1417771596825</v>
          </cell>
          <cell r="L807">
            <v>8410.3434381506504</v>
          </cell>
          <cell r="M807">
            <v>8392.489044627775</v>
          </cell>
          <cell r="N807">
            <v>8066.573121018786</v>
          </cell>
          <cell r="O807">
            <v>7958.5065591019538</v>
          </cell>
          <cell r="P807">
            <v>7930.1580761911919</v>
          </cell>
          <cell r="Q807">
            <v>1138.5787622040361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BZ807">
            <v>99269.265031390489</v>
          </cell>
        </row>
        <row r="808">
          <cell r="A808">
            <v>-100321.16361646967</v>
          </cell>
          <cell r="B808">
            <v>14340.696196057301</v>
          </cell>
          <cell r="C808">
            <v>12351.86272265355</v>
          </cell>
          <cell r="D808">
            <v>10376.962990370488</v>
          </cell>
          <cell r="E808">
            <v>9896.4841913077016</v>
          </cell>
          <cell r="F808">
            <v>9564.7727443265649</v>
          </cell>
          <cell r="G808">
            <v>8641.4924728605129</v>
          </cell>
          <cell r="H808">
            <v>8482.6336265979298</v>
          </cell>
          <cell r="I808">
            <v>8470.199424062941</v>
          </cell>
          <cell r="J808">
            <v>8461.2926822933096</v>
          </cell>
          <cell r="K808">
            <v>8462.2714891825308</v>
          </cell>
          <cell r="L808">
            <v>8434.5140479904876</v>
          </cell>
          <cell r="M808">
            <v>8416.6187566506233</v>
          </cell>
          <cell r="N808">
            <v>8090.7437308586223</v>
          </cell>
          <cell r="O808">
            <v>7982.6362711248021</v>
          </cell>
          <cell r="P808">
            <v>7954.3286860310282</v>
          </cell>
          <cell r="Q808">
            <v>1150.6436182154603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BZ808">
            <v>100321.16361646967</v>
          </cell>
        </row>
        <row r="809">
          <cell r="A809">
            <v>-90889.342239438251</v>
          </cell>
          <cell r="B809">
            <v>14090.821892495664</v>
          </cell>
          <cell r="C809">
            <v>11949.996212109168</v>
          </cell>
          <cell r="D809">
            <v>10095.69814115541</v>
          </cell>
          <cell r="E809">
            <v>9642.9612692033279</v>
          </cell>
          <cell r="F809">
            <v>9412.609827830518</v>
          </cell>
          <cell r="G809">
            <v>8413.0326318289262</v>
          </cell>
          <cell r="H809">
            <v>8266.2751896659302</v>
          </cell>
          <cell r="I809">
            <v>8253.8409871309414</v>
          </cell>
          <cell r="J809">
            <v>8244.5675361461708</v>
          </cell>
          <cell r="K809">
            <v>8245.9130522505311</v>
          </cell>
          <cell r="L809">
            <v>8217.7889018433489</v>
          </cell>
          <cell r="M809">
            <v>8200.2603197186236</v>
          </cell>
          <cell r="N809">
            <v>7874.0185847114844</v>
          </cell>
          <cell r="O809">
            <v>7766.2778341928033</v>
          </cell>
          <cell r="P809">
            <v>7737.6035398838903</v>
          </cell>
          <cell r="Q809">
            <v>1042.4643997494609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BZ809">
            <v>90889.342239438251</v>
          </cell>
        </row>
        <row r="810">
          <cell r="A810">
            <v>-98335.414366012177</v>
          </cell>
          <cell r="B810">
            <v>14226.350641959791</v>
          </cell>
          <cell r="C810">
            <v>12321.619746514603</v>
          </cell>
          <cell r="D810">
            <v>10384.68549531112</v>
          </cell>
          <cell r="E810">
            <v>9877.6841762160548</v>
          </cell>
          <cell r="F810">
            <v>9516.2355835110629</v>
          </cell>
          <cell r="G810">
            <v>8593.3931779361119</v>
          </cell>
          <cell r="H810">
            <v>8437.0821273918355</v>
          </cell>
          <cell r="I810">
            <v>8424.6479248568467</v>
          </cell>
          <cell r="J810">
            <v>8415.6639771563569</v>
          </cell>
          <cell r="K810">
            <v>8416.7199899764364</v>
          </cell>
          <cell r="L810">
            <v>8388.8853428535349</v>
          </cell>
          <cell r="M810">
            <v>8371.0672574445271</v>
          </cell>
          <cell r="N810">
            <v>8045.1150257216705</v>
          </cell>
          <cell r="O810">
            <v>7937.0847719187077</v>
          </cell>
          <cell r="P810">
            <v>7908.6999808940755</v>
          </cell>
          <cell r="Q810">
            <v>1127.8678686124131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BZ810">
            <v>98335.414366012177</v>
          </cell>
        </row>
        <row r="811">
          <cell r="A811">
            <v>-85375.592224372362</v>
          </cell>
          <cell r="B811">
            <v>13899.276186999496</v>
          </cell>
          <cell r="C811">
            <v>11801.597826391839</v>
          </cell>
          <cell r="D811">
            <v>9834.5040912236163</v>
          </cell>
          <cell r="E811">
            <v>9571.8675141719941</v>
          </cell>
          <cell r="F811">
            <v>9155.7747904989974</v>
          </cell>
          <cell r="G811">
            <v>8279.4772556639982</v>
          </cell>
          <cell r="H811">
            <v>8139.7941753203313</v>
          </cell>
          <cell r="I811">
            <v>8127.3599727853416</v>
          </cell>
          <cell r="J811">
            <v>8117.8721471999861</v>
          </cell>
          <cell r="K811">
            <v>8119.4320379049323</v>
          </cell>
          <cell r="L811">
            <v>8091.0935128971632</v>
          </cell>
          <cell r="M811">
            <v>8073.7793053730238</v>
          </cell>
          <cell r="N811">
            <v>7747.3231957652988</v>
          </cell>
          <cell r="O811">
            <v>7639.7968198472045</v>
          </cell>
          <cell r="P811">
            <v>7610.9081509377047</v>
          </cell>
          <cell r="Q811">
            <v>979.22389257666111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BZ811">
            <v>85375.592224372362</v>
          </cell>
        </row>
        <row r="812">
          <cell r="A812">
            <v>-99929.806211436997</v>
          </cell>
          <cell r="B812">
            <v>14322.64465063136</v>
          </cell>
          <cell r="C812">
            <v>12339.403236100321</v>
          </cell>
          <cell r="D812">
            <v>10282.486364517268</v>
          </cell>
          <cell r="E812">
            <v>9893.8727571819836</v>
          </cell>
          <cell r="F812">
            <v>9601.4963070660779</v>
          </cell>
          <cell r="G812">
            <v>8632.0129198700342</v>
          </cell>
          <cell r="H812">
            <v>8473.6562008124038</v>
          </cell>
          <cell r="I812">
            <v>8461.221998277415</v>
          </cell>
          <cell r="J812">
            <v>8452.3000405318762</v>
          </cell>
          <cell r="K812">
            <v>8453.2940633970047</v>
          </cell>
          <cell r="L812">
            <v>8425.5214062290543</v>
          </cell>
          <cell r="M812">
            <v>8407.6413308650972</v>
          </cell>
          <cell r="N812">
            <v>8081.7510890971889</v>
          </cell>
          <cell r="O812">
            <v>7973.6588453392769</v>
          </cell>
          <cell r="P812">
            <v>7945.3360442695948</v>
          </cell>
          <cell r="Q812">
            <v>1146.1549053226977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BZ812">
            <v>99929.806211436997</v>
          </cell>
        </row>
        <row r="813">
          <cell r="A813">
            <v>-103951.34885024809</v>
          </cell>
          <cell r="B813">
            <v>14287.861989753026</v>
          </cell>
          <cell r="C813">
            <v>12480.773202151366</v>
          </cell>
          <cell r="D813">
            <v>10530.110190239831</v>
          </cell>
          <cell r="E813">
            <v>9960.4413790312265</v>
          </cell>
          <cell r="F813">
            <v>9639.65886585105</v>
          </cell>
          <cell r="G813">
            <v>8729.4236908375497</v>
          </cell>
          <cell r="H813">
            <v>8565.9071717126208</v>
          </cell>
          <cell r="I813">
            <v>8553.4729691776301</v>
          </cell>
          <cell r="J813">
            <v>8544.7073690098878</v>
          </cell>
          <cell r="K813">
            <v>8545.5450342972199</v>
          </cell>
          <cell r="L813">
            <v>8517.9287347070658</v>
          </cell>
          <cell r="M813">
            <v>8499.8923017653124</v>
          </cell>
          <cell r="N813">
            <v>8174.1584175752014</v>
          </cell>
          <cell r="O813">
            <v>8065.909816239493</v>
          </cell>
          <cell r="P813">
            <v>8037.7433727476073</v>
          </cell>
          <cell r="Q813">
            <v>1192.2803907728055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BZ813">
            <v>103951.34885024809</v>
          </cell>
        </row>
        <row r="814">
          <cell r="A814">
            <v>-101132.26178792876</v>
          </cell>
          <cell r="B814">
            <v>14321.654479978257</v>
          </cell>
          <cell r="C814">
            <v>12399.797955381255</v>
          </cell>
          <cell r="D814">
            <v>10299.874389238234</v>
          </cell>
          <cell r="E814">
            <v>9935.6396026568145</v>
          </cell>
          <cell r="F814">
            <v>9682.7003583595906</v>
          </cell>
          <cell r="G814">
            <v>8661.1390874331555</v>
          </cell>
          <cell r="H814">
            <v>8501.2395697726643</v>
          </cell>
          <cell r="I814">
            <v>8488.8053672376736</v>
          </cell>
          <cell r="J814">
            <v>8479.9301609649501</v>
          </cell>
          <cell r="K814">
            <v>8480.8774323572652</v>
          </cell>
          <cell r="L814">
            <v>8453.1515266621282</v>
          </cell>
          <cell r="M814">
            <v>8435.2246998253577</v>
          </cell>
          <cell r="N814">
            <v>8109.3812095302628</v>
          </cell>
          <cell r="O814">
            <v>8001.2422142995365</v>
          </cell>
          <cell r="P814">
            <v>7972.9661647026687</v>
          </cell>
          <cell r="Q814">
            <v>1159.9465898028275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BZ814">
            <v>101132.26178792876</v>
          </cell>
        </row>
        <row r="815">
          <cell r="A815">
            <v>-88047.811692537653</v>
          </cell>
          <cell r="B815">
            <v>14095.498663042183</v>
          </cell>
          <cell r="C815">
            <v>11931.697846387353</v>
          </cell>
          <cell r="D815">
            <v>10064.802409145514</v>
          </cell>
          <cell r="E815">
            <v>9491.2688754725204</v>
          </cell>
          <cell r="F815">
            <v>9336.6334212311376</v>
          </cell>
          <cell r="G815">
            <v>8344.2043969545703</v>
          </cell>
          <cell r="H815">
            <v>8201.0927521444682</v>
          </cell>
          <cell r="I815">
            <v>8188.6585496094795</v>
          </cell>
          <cell r="J815">
            <v>8179.2746199170451</v>
          </cell>
          <cell r="K815">
            <v>8180.7306147290692</v>
          </cell>
          <cell r="L815">
            <v>8152.4959856142232</v>
          </cell>
          <cell r="M815">
            <v>8135.0778821971617</v>
          </cell>
          <cell r="N815">
            <v>7808.7256684823587</v>
          </cell>
          <cell r="O815">
            <v>7701.0953966713414</v>
          </cell>
          <cell r="P815">
            <v>7672.3106236547646</v>
          </cell>
          <cell r="Q815">
            <v>1009.8731809887298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BZ815">
            <v>88047.811692537653</v>
          </cell>
        </row>
        <row r="816">
          <cell r="A816">
            <v>-88354.603119424821</v>
          </cell>
          <cell r="B816">
            <v>14067.083694091099</v>
          </cell>
          <cell r="C816">
            <v>11844.804762169275</v>
          </cell>
          <cell r="D816">
            <v>9959.2545547861992</v>
          </cell>
          <cell r="E816">
            <v>9535.9319378343425</v>
          </cell>
          <cell r="F816">
            <v>9314.0171521937937</v>
          </cell>
          <cell r="G816">
            <v>8351.635572526573</v>
          </cell>
          <cell r="H816">
            <v>8208.1303020441192</v>
          </cell>
          <cell r="I816">
            <v>8195.6960995091285</v>
          </cell>
          <cell r="J816">
            <v>8186.324097867373</v>
          </cell>
          <cell r="K816">
            <v>8187.7681646287192</v>
          </cell>
          <cell r="L816">
            <v>8159.545463564551</v>
          </cell>
          <cell r="M816">
            <v>8142.1154320968108</v>
          </cell>
          <cell r="N816">
            <v>7815.7751464326857</v>
          </cell>
          <cell r="O816">
            <v>7708.1329465709914</v>
          </cell>
          <cell r="P816">
            <v>7679.3601016050916</v>
          </cell>
          <cell r="Q816">
            <v>1013.3919559385547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BZ816">
            <v>88354.603119424821</v>
          </cell>
        </row>
        <row r="817">
          <cell r="A817">
            <v>-87014.182530731981</v>
          </cell>
          <cell r="B817">
            <v>14072.298709369665</v>
          </cell>
          <cell r="C817">
            <v>11877.192287920814</v>
          </cell>
          <cell r="D817">
            <v>9932.9358726943738</v>
          </cell>
          <cell r="E817">
            <v>9555.1756077296577</v>
          </cell>
          <cell r="F817">
            <v>9254.4331009027374</v>
          </cell>
          <cell r="G817">
            <v>8319.1675833263143</v>
          </cell>
          <cell r="H817">
            <v>8177.382126075976</v>
          </cell>
          <cell r="I817">
            <v>8164.9479235409863</v>
          </cell>
          <cell r="J817">
            <v>8155.5238063467423</v>
          </cell>
          <cell r="K817">
            <v>8157.0199886605769</v>
          </cell>
          <cell r="L817">
            <v>8128.7451720439194</v>
          </cell>
          <cell r="M817">
            <v>8111.3672561286685</v>
          </cell>
          <cell r="N817">
            <v>7784.9748549120541</v>
          </cell>
          <cell r="O817">
            <v>7677.3847706028491</v>
          </cell>
          <cell r="P817">
            <v>7648.55981008446</v>
          </cell>
          <cell r="Q817">
            <v>998.01786795448345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BZ817">
            <v>87014.182530731981</v>
          </cell>
        </row>
        <row r="818">
          <cell r="A818">
            <v>-94568.223404375938</v>
          </cell>
          <cell r="B818">
            <v>14199.728723248398</v>
          </cell>
          <cell r="C818">
            <v>12197.368950424228</v>
          </cell>
          <cell r="D818">
            <v>10261.416262077433</v>
          </cell>
          <cell r="E818">
            <v>9801.0079713017094</v>
          </cell>
          <cell r="F818">
            <v>9411.7586206928736</v>
          </cell>
          <cell r="G818">
            <v>8502.1433743375273</v>
          </cell>
          <cell r="H818">
            <v>8350.6657804846691</v>
          </cell>
          <cell r="I818">
            <v>8338.2315779496803</v>
          </cell>
          <cell r="J818">
            <v>8329.1011618646025</v>
          </cell>
          <cell r="K818">
            <v>8330.30364306927</v>
          </cell>
          <cell r="L818">
            <v>8302.3225275617806</v>
          </cell>
          <cell r="M818">
            <v>8284.6509105373625</v>
          </cell>
          <cell r="N818">
            <v>7958.5522104299162</v>
          </cell>
          <cell r="O818">
            <v>7850.6684250115422</v>
          </cell>
          <cell r="P818">
            <v>7822.1371656023211</v>
          </cell>
          <cell r="Q818">
            <v>1084.6596951588301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BZ818">
            <v>94568.223404375938</v>
          </cell>
        </row>
        <row r="819">
          <cell r="A819">
            <v>-91926.023196254871</v>
          </cell>
          <cell r="B819">
            <v>14105.872148703173</v>
          </cell>
          <cell r="C819">
            <v>12064.183488241229</v>
          </cell>
          <cell r="D819">
            <v>10071.206192057391</v>
          </cell>
          <cell r="E819">
            <v>9644.9842145420625</v>
          </cell>
          <cell r="F819">
            <v>9395.4215892054945</v>
          </cell>
          <cell r="G819">
            <v>8438.1433667683687</v>
          </cell>
          <cell r="H819">
            <v>8290.0558214705379</v>
          </cell>
          <cell r="I819">
            <v>8277.6216189355491</v>
          </cell>
          <cell r="J819">
            <v>8268.3884741063794</v>
          </cell>
          <cell r="K819">
            <v>8269.6936840551389</v>
          </cell>
          <cell r="L819">
            <v>8241.6098398035574</v>
          </cell>
          <cell r="M819">
            <v>8224.0409515232313</v>
          </cell>
          <cell r="N819">
            <v>7897.839522671693</v>
          </cell>
          <cell r="O819">
            <v>7790.058465997412</v>
          </cell>
          <cell r="P819">
            <v>7761.4244778440989</v>
          </cell>
          <cell r="Q819">
            <v>1054.3547156517648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BZ819">
            <v>91926.023196254871</v>
          </cell>
        </row>
        <row r="820">
          <cell r="A820">
            <v>-93339.545195400497</v>
          </cell>
          <cell r="B820">
            <v>14223.752639041626</v>
          </cell>
          <cell r="C820">
            <v>12142.328700758679</v>
          </cell>
          <cell r="D820">
            <v>10110.536275798237</v>
          </cell>
          <cell r="E820">
            <v>9660.3551307276848</v>
          </cell>
          <cell r="F820">
            <v>9423.418387540356</v>
          </cell>
          <cell r="G820">
            <v>8472.3820358769535</v>
          </cell>
          <cell r="H820">
            <v>8322.48088531334</v>
          </cell>
          <cell r="I820">
            <v>8310.0466827783512</v>
          </cell>
          <cell r="J820">
            <v>8300.8684956845082</v>
          </cell>
          <cell r="K820">
            <v>8302.1187478979409</v>
          </cell>
          <cell r="L820">
            <v>8274.0898613816862</v>
          </cell>
          <cell r="M820">
            <v>8256.4660153660334</v>
          </cell>
          <cell r="N820">
            <v>7930.3195442498209</v>
          </cell>
          <cell r="O820">
            <v>7822.4835298402131</v>
          </cell>
          <cell r="P820">
            <v>7793.9044994222268</v>
          </cell>
          <cell r="Q820">
            <v>1070.5672475731656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BZ820">
            <v>93339.545195400497</v>
          </cell>
        </row>
        <row r="821">
          <cell r="A821">
            <v>-93077.746875499259</v>
          </cell>
          <cell r="B821">
            <v>14185.349052693713</v>
          </cell>
          <cell r="C821">
            <v>12142.568411454498</v>
          </cell>
          <cell r="D821">
            <v>10090.310560125276</v>
          </cell>
          <cell r="E821">
            <v>9741.613726046382</v>
          </cell>
          <cell r="F821">
            <v>9325.4153142476898</v>
          </cell>
          <cell r="G821">
            <v>8466.0406941407091</v>
          </cell>
          <cell r="H821">
            <v>8316.4754412934617</v>
          </cell>
          <cell r="I821">
            <v>8304.0412387584729</v>
          </cell>
          <cell r="J821">
            <v>8294.8528729459522</v>
          </cell>
          <cell r="K821">
            <v>8296.1133038780627</v>
          </cell>
          <cell r="L821">
            <v>8268.0742386431302</v>
          </cell>
          <cell r="M821">
            <v>8250.4605713461533</v>
          </cell>
          <cell r="N821">
            <v>7924.3039215112649</v>
          </cell>
          <cell r="O821">
            <v>7816.4780858203339</v>
          </cell>
          <cell r="P821">
            <v>7787.8888766836708</v>
          </cell>
          <cell r="Q821">
            <v>1067.5645255632262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BZ821">
            <v>93077.746875499259</v>
          </cell>
        </row>
        <row r="822">
          <cell r="A822">
            <v>-85289.277425813154</v>
          </cell>
          <cell r="B822">
            <v>13957.58335184813</v>
          </cell>
          <cell r="C822">
            <v>11820.235378812893</v>
          </cell>
          <cell r="D822">
            <v>9699.0840000544486</v>
          </cell>
          <cell r="E822">
            <v>9500.7720487413026</v>
          </cell>
          <cell r="F822">
            <v>9060.1554936683533</v>
          </cell>
          <cell r="G822">
            <v>8277.3865178977449</v>
          </cell>
          <cell r="H822">
            <v>8137.8141828932221</v>
          </cell>
          <cell r="I822">
            <v>8125.3799803582324</v>
          </cell>
          <cell r="J822">
            <v>8115.8887988535089</v>
          </cell>
          <cell r="K822">
            <v>8117.452045477823</v>
          </cell>
          <cell r="L822">
            <v>8089.110164550686</v>
          </cell>
          <cell r="M822">
            <v>8071.7993129459146</v>
          </cell>
          <cell r="N822">
            <v>7745.3398474188216</v>
          </cell>
          <cell r="O822">
            <v>7637.8168274200943</v>
          </cell>
          <cell r="P822">
            <v>7608.9248025912275</v>
          </cell>
          <cell r="Q822">
            <v>978.2338963631064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BZ822">
            <v>85289.277425813154</v>
          </cell>
        </row>
        <row r="823">
          <cell r="A823">
            <v>-86976.353035213586</v>
          </cell>
          <cell r="B823">
            <v>13986.175735997949</v>
          </cell>
          <cell r="C823">
            <v>11839.685823575857</v>
          </cell>
          <cell r="D823">
            <v>10051.088033748038</v>
          </cell>
          <cell r="E823">
            <v>9658.4060988705351</v>
          </cell>
          <cell r="F823">
            <v>9176.5654595637898</v>
          </cell>
          <cell r="G823">
            <v>8318.2512682067882</v>
          </cell>
          <cell r="H823">
            <v>8176.5143477123802</v>
          </cell>
          <cell r="I823">
            <v>8164.0801451773914</v>
          </cell>
          <cell r="J823">
            <v>8154.6545571723609</v>
          </cell>
          <cell r="K823">
            <v>8156.1522102969811</v>
          </cell>
          <cell r="L823">
            <v>8127.875922869538</v>
          </cell>
          <cell r="M823">
            <v>8110.4994777650736</v>
          </cell>
          <cell r="N823">
            <v>7784.1056057376736</v>
          </cell>
          <cell r="O823">
            <v>7676.5169922392533</v>
          </cell>
          <cell r="P823">
            <v>7647.6905609100795</v>
          </cell>
          <cell r="Q823">
            <v>997.58397877268567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BZ823">
            <v>86976.353035213586</v>
          </cell>
        </row>
        <row r="824">
          <cell r="A824">
            <v>-93865.508690162329</v>
          </cell>
          <cell r="B824">
            <v>14179.922758368688</v>
          </cell>
          <cell r="C824">
            <v>12087.83091233559</v>
          </cell>
          <cell r="D824">
            <v>10093.912157701609</v>
          </cell>
          <cell r="E824">
            <v>9734.6956955775204</v>
          </cell>
          <cell r="F824">
            <v>9201.3992519122276</v>
          </cell>
          <cell r="G824">
            <v>8485.122049878315</v>
          </cell>
          <cell r="H824">
            <v>8334.5460671123801</v>
          </cell>
          <cell r="I824">
            <v>8322.1118645773913</v>
          </cell>
          <cell r="J824">
            <v>8312.9541269442252</v>
          </cell>
          <cell r="K824">
            <v>8314.1839296969811</v>
          </cell>
          <cell r="L824">
            <v>8286.1754926414033</v>
          </cell>
          <cell r="M824">
            <v>8268.5311971650735</v>
          </cell>
          <cell r="N824">
            <v>7942.4051755095379</v>
          </cell>
          <cell r="O824">
            <v>7834.5487116392533</v>
          </cell>
          <cell r="P824">
            <v>7805.9901306819438</v>
          </cell>
          <cell r="Q824">
            <v>1076.5998384726856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BZ824">
            <v>93865.508690162329</v>
          </cell>
        </row>
        <row r="825">
          <cell r="A825">
            <v>-96126.362315484483</v>
          </cell>
          <cell r="B825">
            <v>14223.727765563828</v>
          </cell>
          <cell r="C825">
            <v>12163.369477472866</v>
          </cell>
          <cell r="D825">
            <v>10139.942615293077</v>
          </cell>
          <cell r="E825">
            <v>9602.5922950731892</v>
          </cell>
          <cell r="F825">
            <v>9522.4574504442317</v>
          </cell>
          <cell r="G825">
            <v>8539.8849889957364</v>
          </cell>
          <cell r="H825">
            <v>8386.40824059437</v>
          </cell>
          <cell r="I825">
            <v>8373.9740380593812</v>
          </cell>
          <cell r="J825">
            <v>8364.9042024151677</v>
          </cell>
          <cell r="K825">
            <v>8366.046103178971</v>
          </cell>
          <cell r="L825">
            <v>8338.1255681123457</v>
          </cell>
          <cell r="M825">
            <v>8320.3933706470634</v>
          </cell>
          <cell r="N825">
            <v>7994.3552509804804</v>
          </cell>
          <cell r="O825">
            <v>7886.4108851212432</v>
          </cell>
          <cell r="P825">
            <v>7857.9402061528863</v>
          </cell>
          <cell r="Q825">
            <v>1102.5309252136808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BZ825">
            <v>96126.362315484483</v>
          </cell>
        </row>
        <row r="826">
          <cell r="A826">
            <v>-99383.051553165089</v>
          </cell>
          <cell r="B826">
            <v>14157.209882355548</v>
          </cell>
          <cell r="C826">
            <v>12328.253764558447</v>
          </cell>
          <cell r="D826">
            <v>10411.037964900559</v>
          </cell>
          <cell r="E826">
            <v>9894.2333371211334</v>
          </cell>
          <cell r="F826">
            <v>9533.5167455799037</v>
          </cell>
          <cell r="G826">
            <v>8618.7692973162539</v>
          </cell>
          <cell r="H826">
            <v>8461.1140863553737</v>
          </cell>
          <cell r="I826">
            <v>8448.6798838203831</v>
          </cell>
          <cell r="J826">
            <v>8439.7366682537322</v>
          </cell>
          <cell r="K826">
            <v>8440.7519489399747</v>
          </cell>
          <cell r="L826">
            <v>8412.9580339509084</v>
          </cell>
          <cell r="M826">
            <v>8395.0992164080653</v>
          </cell>
          <cell r="N826">
            <v>8069.187716819044</v>
          </cell>
          <cell r="O826">
            <v>7961.116730882246</v>
          </cell>
          <cell r="P826">
            <v>7932.7726719914499</v>
          </cell>
          <cell r="Q826">
            <v>1139.8838480941822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BZ826">
            <v>99383.051553165089</v>
          </cell>
        </row>
        <row r="827">
          <cell r="A827">
            <v>-97146.869672372413</v>
          </cell>
          <cell r="B827">
            <v>14191.033068251356</v>
          </cell>
          <cell r="C827">
            <v>12256.491813301132</v>
          </cell>
          <cell r="D827">
            <v>10230.500524412153</v>
          </cell>
          <cell r="E827">
            <v>9688.2959580241622</v>
          </cell>
          <cell r="F827">
            <v>9457.8782224261504</v>
          </cell>
          <cell r="G827">
            <v>8564.603963116042</v>
          </cell>
          <cell r="H827">
            <v>8409.8178629554932</v>
          </cell>
          <cell r="I827">
            <v>8397.3836604205044</v>
          </cell>
          <cell r="J827">
            <v>8388.3535021023272</v>
          </cell>
          <cell r="K827">
            <v>8389.4557255400941</v>
          </cell>
          <cell r="L827">
            <v>8361.5748677995052</v>
          </cell>
          <cell r="M827">
            <v>8343.8029930081866</v>
          </cell>
          <cell r="N827">
            <v>8017.8045506676399</v>
          </cell>
          <cell r="O827">
            <v>7909.8205074823672</v>
          </cell>
          <cell r="P827">
            <v>7881.3895058400458</v>
          </cell>
          <cell r="Q827">
            <v>1114.2357363942426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BZ827">
            <v>97146.869672372413</v>
          </cell>
        </row>
        <row r="828">
          <cell r="A828">
            <v>-93305.547797756997</v>
          </cell>
          <cell r="B828">
            <v>14130.902939289404</v>
          </cell>
          <cell r="C828">
            <v>12134.882984684973</v>
          </cell>
          <cell r="D828">
            <v>10229.525964314129</v>
          </cell>
          <cell r="E828">
            <v>9753.4194648931134</v>
          </cell>
          <cell r="F828">
            <v>9505.2690247261198</v>
          </cell>
          <cell r="G828">
            <v>8471.5585427518581</v>
          </cell>
          <cell r="H828">
            <v>8321.7010122093161</v>
          </cell>
          <cell r="I828">
            <v>8309.2668096743273</v>
          </cell>
          <cell r="J828">
            <v>8300.0873007616647</v>
          </cell>
          <cell r="K828">
            <v>8301.3388747939171</v>
          </cell>
          <cell r="L828">
            <v>8273.3086664588409</v>
          </cell>
          <cell r="M828">
            <v>8255.6861422620095</v>
          </cell>
          <cell r="N828">
            <v>7929.5383493269765</v>
          </cell>
          <cell r="O828">
            <v>7821.7036567361893</v>
          </cell>
          <cell r="P828">
            <v>7793.1233044993824</v>
          </cell>
          <cell r="Q828">
            <v>1070.1773110211536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BZ828">
            <v>93305.547797756997</v>
          </cell>
        </row>
        <row r="829">
          <cell r="A829">
            <v>-85642.134209844357</v>
          </cell>
          <cell r="B829">
            <v>13927.46064482427</v>
          </cell>
          <cell r="C829">
            <v>11833.938582168154</v>
          </cell>
          <cell r="D829">
            <v>9787.3635684754772</v>
          </cell>
          <cell r="E829">
            <v>9373.3438605429146</v>
          </cell>
          <cell r="F829">
            <v>9261.7370024994016</v>
          </cell>
          <cell r="G829">
            <v>8285.9334996061771</v>
          </cell>
          <cell r="H829">
            <v>8145.9084352334703</v>
          </cell>
          <cell r="I829">
            <v>8133.4742326984815</v>
          </cell>
          <cell r="J829">
            <v>8123.9967702655204</v>
          </cell>
          <cell r="K829">
            <v>8125.5462978180713</v>
          </cell>
          <cell r="L829">
            <v>8097.2181359626975</v>
          </cell>
          <cell r="M829">
            <v>8079.8935652861637</v>
          </cell>
          <cell r="N829">
            <v>7753.4478188308331</v>
          </cell>
          <cell r="O829">
            <v>7645.9110797603435</v>
          </cell>
          <cell r="P829">
            <v>7617.032774003239</v>
          </cell>
          <cell r="Q829">
            <v>982.28102253323084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BZ829">
            <v>85642.134209844357</v>
          </cell>
        </row>
        <row r="830">
          <cell r="A830">
            <v>-99535.615216379811</v>
          </cell>
          <cell r="B830">
            <v>14391.663090998478</v>
          </cell>
          <cell r="C830">
            <v>12356.19009309857</v>
          </cell>
          <cell r="D830">
            <v>10408.559706958578</v>
          </cell>
          <cell r="E830">
            <v>9879.3299134970021</v>
          </cell>
          <cell r="F830">
            <v>9654.919391926449</v>
          </cell>
          <cell r="G830">
            <v>8622.4647309819193</v>
          </cell>
          <cell r="H830">
            <v>8464.6137747385892</v>
          </cell>
          <cell r="I830">
            <v>8452.1795722035986</v>
          </cell>
          <cell r="J830">
            <v>8443.2422883121726</v>
          </cell>
          <cell r="K830">
            <v>8444.2516373231902</v>
          </cell>
          <cell r="L830">
            <v>8416.4636540093506</v>
          </cell>
          <cell r="M830">
            <v>8398.5989047912808</v>
          </cell>
          <cell r="N830">
            <v>8072.6933368774853</v>
          </cell>
          <cell r="O830">
            <v>7964.6164192654614</v>
          </cell>
          <cell r="P830">
            <v>7936.2782920498912</v>
          </cell>
          <cell r="Q830">
            <v>1141.6336922857897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BZ830">
            <v>99535.615216379811</v>
          </cell>
        </row>
        <row r="831">
          <cell r="A831">
            <v>-88253.135545306432</v>
          </cell>
          <cell r="B831">
            <v>14048.492996234285</v>
          </cell>
          <cell r="C831">
            <v>11863.974402140047</v>
          </cell>
          <cell r="D831">
            <v>10014.262027868957</v>
          </cell>
          <cell r="E831">
            <v>9463.9517074846044</v>
          </cell>
          <cell r="F831">
            <v>9243.5273379716091</v>
          </cell>
          <cell r="G831">
            <v>8349.1778005940596</v>
          </cell>
          <cell r="H831">
            <v>8205.8027170679015</v>
          </cell>
          <cell r="I831">
            <v>8193.3685145329127</v>
          </cell>
          <cell r="J831">
            <v>8183.992567831875</v>
          </cell>
          <cell r="K831">
            <v>8185.4405796525025</v>
          </cell>
          <cell r="L831">
            <v>8157.2139335290522</v>
          </cell>
          <cell r="M831">
            <v>8139.787847120595</v>
          </cell>
          <cell r="N831">
            <v>7813.4436163971877</v>
          </cell>
          <cell r="O831">
            <v>7705.8053615947747</v>
          </cell>
          <cell r="P831">
            <v>7677.0285715695936</v>
          </cell>
          <cell r="Q831">
            <v>1012.2281634504465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BZ831">
            <v>88253.135545306432</v>
          </cell>
        </row>
        <row r="832">
          <cell r="A832">
            <v>-96307.58666226994</v>
          </cell>
          <cell r="B832">
            <v>14163.721869560446</v>
          </cell>
          <cell r="C832">
            <v>12156.671194910319</v>
          </cell>
          <cell r="D832">
            <v>10212.164243292744</v>
          </cell>
          <cell r="E832">
            <v>9913.7579165201187</v>
          </cell>
          <cell r="F832">
            <v>9542.7104954123115</v>
          </cell>
          <cell r="G832">
            <v>8544.2746486174183</v>
          </cell>
          <cell r="H832">
            <v>8390.5653821301512</v>
          </cell>
          <cell r="I832">
            <v>8378.1311795951624</v>
          </cell>
          <cell r="J832">
            <v>8369.0683899535525</v>
          </cell>
          <cell r="K832">
            <v>8370.2032447147521</v>
          </cell>
          <cell r="L832">
            <v>8342.2897556507287</v>
          </cell>
          <cell r="M832">
            <v>8324.5505121828446</v>
          </cell>
          <cell r="N832">
            <v>7998.5194385188643</v>
          </cell>
          <cell r="O832">
            <v>7890.5680266570243</v>
          </cell>
          <cell r="P832">
            <v>7862.1043936912702</v>
          </cell>
          <cell r="Q832">
            <v>1104.6094959815712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BZ832">
            <v>96307.58666226994</v>
          </cell>
        </row>
        <row r="833">
          <cell r="A833">
            <v>-87571.190523873636</v>
          </cell>
          <cell r="B833">
            <v>14036.567159240054</v>
          </cell>
          <cell r="C833">
            <v>11931.674508761242</v>
          </cell>
          <cell r="D833">
            <v>9930.0445419824082</v>
          </cell>
          <cell r="E833">
            <v>9563.5163327297341</v>
          </cell>
          <cell r="F833">
            <v>9286.5244151439601</v>
          </cell>
          <cell r="G833">
            <v>8332.6595646181086</v>
          </cell>
          <cell r="H833">
            <v>8190.1594438322509</v>
          </cell>
          <cell r="I833">
            <v>8177.7252412972612</v>
          </cell>
          <cell r="J833">
            <v>8168.3227805737906</v>
          </cell>
          <cell r="K833">
            <v>8169.7973064168518</v>
          </cell>
          <cell r="L833">
            <v>8141.5441462709678</v>
          </cell>
          <cell r="M833">
            <v>8124.1445738849434</v>
          </cell>
          <cell r="N833">
            <v>7797.7738291391033</v>
          </cell>
          <cell r="O833">
            <v>7690.162088359124</v>
          </cell>
          <cell r="P833">
            <v>7661.3587843115092</v>
          </cell>
          <cell r="Q833">
            <v>1004.406526832621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BZ833">
            <v>87571.190523873636</v>
          </cell>
        </row>
        <row r="834">
          <cell r="A834">
            <v>-97887.868978748025</v>
          </cell>
          <cell r="B834">
            <v>14205.402191968929</v>
          </cell>
          <cell r="C834">
            <v>12286.695275797094</v>
          </cell>
          <cell r="D834">
            <v>10196.843220136481</v>
          </cell>
          <cell r="E834">
            <v>9866.5493592916282</v>
          </cell>
          <cell r="F834">
            <v>9434.9294301726004</v>
          </cell>
          <cell r="G834">
            <v>8582.5526261549057</v>
          </cell>
          <cell r="H834">
            <v>8426.8157942443049</v>
          </cell>
          <cell r="I834">
            <v>8414.3815917093161</v>
          </cell>
          <cell r="J834">
            <v>8405.3802434441714</v>
          </cell>
          <cell r="K834">
            <v>8406.4536568289059</v>
          </cell>
          <cell r="L834">
            <v>8378.6016091413476</v>
          </cell>
          <cell r="M834">
            <v>8360.8009242969983</v>
          </cell>
          <cell r="N834">
            <v>8034.8312920094831</v>
          </cell>
          <cell r="O834">
            <v>7926.8184387711781</v>
          </cell>
          <cell r="P834">
            <v>7898.416247181889</v>
          </cell>
          <cell r="Q834">
            <v>1122.7347020386483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BZ834">
            <v>97887.868978748025</v>
          </cell>
        </row>
        <row r="835">
          <cell r="A835">
            <v>-103147.02694490879</v>
          </cell>
          <cell r="B835">
            <v>14455.156983424631</v>
          </cell>
          <cell r="C835">
            <v>12543.958303476104</v>
          </cell>
          <cell r="D835">
            <v>10380.747223846416</v>
          </cell>
          <cell r="E835">
            <v>9956.2514179777936</v>
          </cell>
          <cell r="F835">
            <v>9668.1651173491264</v>
          </cell>
          <cell r="G835">
            <v>8709.9412126091647</v>
          </cell>
          <cell r="H835">
            <v>8547.4566706616606</v>
          </cell>
          <cell r="I835">
            <v>8535.0224681266718</v>
          </cell>
          <cell r="J835">
            <v>8526.2255959232498</v>
          </cell>
          <cell r="K835">
            <v>8527.0945332462616</v>
          </cell>
          <cell r="L835">
            <v>8499.4469616204278</v>
          </cell>
          <cell r="M835">
            <v>8481.441800714354</v>
          </cell>
          <cell r="N835">
            <v>8155.6766444885625</v>
          </cell>
          <cell r="O835">
            <v>8047.4593151885338</v>
          </cell>
          <cell r="P835">
            <v>8019.2615996609684</v>
          </cell>
          <cell r="Q835">
            <v>1183.0551402473257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BZ835">
            <v>103147.02694490879</v>
          </cell>
        </row>
        <row r="836">
          <cell r="A836">
            <v>-101288.21434629534</v>
          </cell>
          <cell r="B836">
            <v>14257.845780700354</v>
          </cell>
          <cell r="C836">
            <v>12369.350633520728</v>
          </cell>
          <cell r="D836">
            <v>10386.156953699276</v>
          </cell>
          <cell r="E836">
            <v>9944.9423209207598</v>
          </cell>
          <cell r="F836">
            <v>9531.1999579521289</v>
          </cell>
          <cell r="G836">
            <v>8664.9166077305254</v>
          </cell>
          <cell r="H836">
            <v>8504.8169966995465</v>
          </cell>
          <cell r="I836">
            <v>8492.3827941645577</v>
          </cell>
          <cell r="J836">
            <v>8483.5136513273028</v>
          </cell>
          <cell r="K836">
            <v>8484.4548592841475</v>
          </cell>
          <cell r="L836">
            <v>8456.735017024479</v>
          </cell>
          <cell r="M836">
            <v>8438.8021267522399</v>
          </cell>
          <cell r="N836">
            <v>8112.9646998926146</v>
          </cell>
          <cell r="O836">
            <v>8004.8196412264197</v>
          </cell>
          <cell r="P836">
            <v>7976.5496550650205</v>
          </cell>
          <cell r="Q836">
            <v>1161.7353032662688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BZ836">
            <v>101288.21434629534</v>
          </cell>
        </row>
        <row r="837">
          <cell r="A837">
            <v>-85818.717830739319</v>
          </cell>
          <cell r="B837">
            <v>14010.456394563826</v>
          </cell>
          <cell r="C837">
            <v>11852.028061754301</v>
          </cell>
          <cell r="D837">
            <v>9776.3521164701488</v>
          </cell>
          <cell r="E837">
            <v>9536.3849802279456</v>
          </cell>
          <cell r="F837">
            <v>9208.8110700480647</v>
          </cell>
          <cell r="G837">
            <v>8290.2107504515625</v>
          </cell>
          <cell r="H837">
            <v>8149.9591222299041</v>
          </cell>
          <cell r="I837">
            <v>8137.5249196949153</v>
          </cell>
          <cell r="J837">
            <v>8128.0543228331344</v>
          </cell>
          <cell r="K837">
            <v>8129.596984814505</v>
          </cell>
          <cell r="L837">
            <v>8101.2756885303124</v>
          </cell>
          <cell r="M837">
            <v>8083.9442522825975</v>
          </cell>
          <cell r="N837">
            <v>7757.5053713984471</v>
          </cell>
          <cell r="O837">
            <v>7649.9617667567773</v>
          </cell>
          <cell r="P837">
            <v>7621.090326570853</v>
          </cell>
          <cell r="Q837">
            <v>984.30636603144762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BZ837">
            <v>85818.717830739319</v>
          </cell>
        </row>
        <row r="838">
          <cell r="A838">
            <v>-96834.230956236948</v>
          </cell>
          <cell r="B838">
            <v>14239.770621625601</v>
          </cell>
          <cell r="C838">
            <v>12321.510680198478</v>
          </cell>
          <cell r="D838">
            <v>10214.31585301117</v>
          </cell>
          <cell r="E838">
            <v>9820.7339887184662</v>
          </cell>
          <cell r="F838">
            <v>9452.4999102060629</v>
          </cell>
          <cell r="G838">
            <v>8557.0311531005173</v>
          </cell>
          <cell r="H838">
            <v>8402.6461809183202</v>
          </cell>
          <cell r="I838">
            <v>8390.2119783833296</v>
          </cell>
          <cell r="J838">
            <v>8381.1696646718701</v>
          </cell>
          <cell r="K838">
            <v>8382.2840435029193</v>
          </cell>
          <cell r="L838">
            <v>8354.3910303690463</v>
          </cell>
          <cell r="M838">
            <v>8336.6313109710118</v>
          </cell>
          <cell r="N838">
            <v>8010.6207132371819</v>
          </cell>
          <cell r="O838">
            <v>7902.6488254451924</v>
          </cell>
          <cell r="P838">
            <v>7874.2056684095878</v>
          </cell>
          <cell r="Q838">
            <v>1110.6498953756552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BZ838">
            <v>96834.230956236948</v>
          </cell>
        </row>
        <row r="839">
          <cell r="A839">
            <v>-102249.82391580465</v>
          </cell>
          <cell r="B839">
            <v>14382.650961013198</v>
          </cell>
          <cell r="C839">
            <v>12447.288978321594</v>
          </cell>
          <cell r="D839">
            <v>10416.487441611269</v>
          </cell>
          <cell r="E839">
            <v>9950.9333762168808</v>
          </cell>
          <cell r="F839">
            <v>9617.2293847799647</v>
          </cell>
          <cell r="G839">
            <v>8688.2089455094756</v>
          </cell>
          <cell r="H839">
            <v>8526.8755509364346</v>
          </cell>
          <cell r="I839">
            <v>8514.4413484014458</v>
          </cell>
          <cell r="J839">
            <v>8505.6095929442527</v>
          </cell>
          <cell r="K839">
            <v>8506.5134135210355</v>
          </cell>
          <cell r="L839">
            <v>8478.8309586414289</v>
          </cell>
          <cell r="M839">
            <v>8460.860680989128</v>
          </cell>
          <cell r="N839">
            <v>8135.0606415095654</v>
          </cell>
          <cell r="O839">
            <v>8026.8781954633077</v>
          </cell>
          <cell r="P839">
            <v>7998.6455966819713</v>
          </cell>
          <cell r="Q839">
            <v>1172.7645803847129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BZ839">
            <v>102249.82391580465</v>
          </cell>
        </row>
        <row r="840">
          <cell r="A840">
            <v>-88831.548948069816</v>
          </cell>
          <cell r="B840">
            <v>13997.310083291964</v>
          </cell>
          <cell r="C840">
            <v>11981.317856591339</v>
          </cell>
          <cell r="D840">
            <v>9993.2062229539533</v>
          </cell>
          <cell r="E840">
            <v>9605.135074086571</v>
          </cell>
          <cell r="F840">
            <v>9221.9422663573605</v>
          </cell>
          <cell r="G840">
            <v>8363.1882688550104</v>
          </cell>
          <cell r="H840">
            <v>8219.0710577965729</v>
          </cell>
          <cell r="I840">
            <v>8206.6368552615822</v>
          </cell>
          <cell r="J840">
            <v>8197.2833972736444</v>
          </cell>
          <cell r="K840">
            <v>8198.7089203811738</v>
          </cell>
          <cell r="L840">
            <v>8170.5047629708215</v>
          </cell>
          <cell r="M840">
            <v>8153.0561878492645</v>
          </cell>
          <cell r="N840">
            <v>7826.7344458389571</v>
          </cell>
          <cell r="O840">
            <v>7719.0737023234451</v>
          </cell>
          <cell r="P840">
            <v>7690.319401011363</v>
          </cell>
          <cell r="Q840">
            <v>1018.8623338147814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BZ840">
            <v>88831.548948069816</v>
          </cell>
        </row>
        <row r="841">
          <cell r="A841">
            <v>-102150.20855110615</v>
          </cell>
          <cell r="B841">
            <v>14467.712026619758</v>
          </cell>
          <cell r="C841">
            <v>12457.679035663074</v>
          </cell>
          <cell r="D841">
            <v>10345.205800227614</v>
          </cell>
          <cell r="E841">
            <v>9896.9594217205558</v>
          </cell>
          <cell r="F841">
            <v>9541.6898234865257</v>
          </cell>
          <cell r="G841">
            <v>8685.7960382380625</v>
          </cell>
          <cell r="H841">
            <v>8524.5904541625423</v>
          </cell>
          <cell r="I841">
            <v>8512.1562516275535</v>
          </cell>
          <cell r="J841">
            <v>8503.3206231249806</v>
          </cell>
          <cell r="K841">
            <v>8504.2283167471433</v>
          </cell>
          <cell r="L841">
            <v>8476.5419888221586</v>
          </cell>
          <cell r="M841">
            <v>8458.5755842152357</v>
          </cell>
          <cell r="N841">
            <v>8132.7716716902942</v>
          </cell>
          <cell r="O841">
            <v>8024.5930986894164</v>
          </cell>
          <cell r="P841">
            <v>7996.3566268627001</v>
          </cell>
          <cell r="Q841">
            <v>1171.622031997767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BZ841">
            <v>102150.20855110615</v>
          </cell>
        </row>
        <row r="842">
          <cell r="A842">
            <v>-95859.793308786946</v>
          </cell>
          <cell r="B842">
            <v>14218.876679728333</v>
          </cell>
          <cell r="C842">
            <v>12267.546581628741</v>
          </cell>
          <cell r="D842">
            <v>10102.572732643885</v>
          </cell>
          <cell r="E842">
            <v>9893.2583527533097</v>
          </cell>
          <cell r="F842">
            <v>9489.0666600797267</v>
          </cell>
          <cell r="G842">
            <v>8533.4280905389478</v>
          </cell>
          <cell r="H842">
            <v>8380.2933608359344</v>
          </cell>
          <cell r="I842">
            <v>8367.8591583009438</v>
          </cell>
          <cell r="J842">
            <v>8358.7789584537513</v>
          </cell>
          <cell r="K842">
            <v>8359.9312234205354</v>
          </cell>
          <cell r="L842">
            <v>8332.0003241509294</v>
          </cell>
          <cell r="M842">
            <v>8314.2784908886279</v>
          </cell>
          <cell r="N842">
            <v>7988.230007019064</v>
          </cell>
          <cell r="O842">
            <v>7880.2960053628067</v>
          </cell>
          <cell r="P842">
            <v>7851.8149621914699</v>
          </cell>
          <cell r="Q842">
            <v>1099.4734853344626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BZ842">
            <v>95859.793308786946</v>
          </cell>
        </row>
        <row r="843">
          <cell r="A843">
            <v>-98438.427233536931</v>
          </cell>
          <cell r="B843">
            <v>14138.590130724637</v>
          </cell>
          <cell r="C843">
            <v>12276.908788860273</v>
          </cell>
          <cell r="D843">
            <v>10249.792149987294</v>
          </cell>
          <cell r="E843">
            <v>9863.0307568659464</v>
          </cell>
          <cell r="F843">
            <v>9557.2202285126295</v>
          </cell>
          <cell r="G843">
            <v>8595.8883803363842</v>
          </cell>
          <cell r="H843">
            <v>8439.4451601625588</v>
          </cell>
          <cell r="I843">
            <v>8427.01095762757</v>
          </cell>
          <cell r="J843">
            <v>8418.0310150673704</v>
          </cell>
          <cell r="K843">
            <v>8419.0830227471597</v>
          </cell>
          <cell r="L843">
            <v>8391.2523807645484</v>
          </cell>
          <cell r="M843">
            <v>8373.4302902152522</v>
          </cell>
          <cell r="N843">
            <v>8047.4820636326831</v>
          </cell>
          <cell r="O843">
            <v>7939.4478046894319</v>
          </cell>
          <cell r="P843">
            <v>7911.067018805089</v>
          </cell>
          <cell r="Q843">
            <v>1129.049384997775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BZ843">
            <v>98438.427233536931</v>
          </cell>
        </row>
        <row r="844">
          <cell r="A844">
            <v>-96395.228399473825</v>
          </cell>
          <cell r="B844">
            <v>14205.453779371153</v>
          </cell>
          <cell r="C844">
            <v>12196.996305004744</v>
          </cell>
          <cell r="D844">
            <v>10196.699100783459</v>
          </cell>
          <cell r="E844">
            <v>9708.586861698137</v>
          </cell>
          <cell r="F844">
            <v>9539.3047721888834</v>
          </cell>
          <cell r="G844">
            <v>8546.3975278099879</v>
          </cell>
          <cell r="H844">
            <v>8392.5758134682183</v>
          </cell>
          <cell r="I844">
            <v>8380.1416109332295</v>
          </cell>
          <cell r="J844">
            <v>8371.082228802361</v>
          </cell>
          <cell r="K844">
            <v>8372.2136760528192</v>
          </cell>
          <cell r="L844">
            <v>8344.303594499539</v>
          </cell>
          <cell r="M844">
            <v>8326.5609435209117</v>
          </cell>
          <cell r="N844">
            <v>8000.5332773676746</v>
          </cell>
          <cell r="O844">
            <v>7892.5784579950914</v>
          </cell>
          <cell r="P844">
            <v>7864.1182325400805</v>
          </cell>
          <cell r="Q844">
            <v>1105.6147116506049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BZ844">
            <v>96395.228399473825</v>
          </cell>
        </row>
        <row r="845">
          <cell r="A845">
            <v>-92226.473101846161</v>
          </cell>
          <cell r="B845">
            <v>14142.210362740207</v>
          </cell>
          <cell r="C845">
            <v>12140.49608786024</v>
          </cell>
          <cell r="D845">
            <v>10063.747471749142</v>
          </cell>
          <cell r="E845">
            <v>9564.691614202211</v>
          </cell>
          <cell r="F845">
            <v>9393.1708256163874</v>
          </cell>
          <cell r="G845">
            <v>8445.4209364895778</v>
          </cell>
          <cell r="H845">
            <v>8296.9479019448772</v>
          </cell>
          <cell r="I845">
            <v>8284.5136994098884</v>
          </cell>
          <cell r="J845">
            <v>8275.2922360730499</v>
          </cell>
          <cell r="K845">
            <v>8276.5857645294782</v>
          </cell>
          <cell r="L845">
            <v>8248.5136017702262</v>
          </cell>
          <cell r="M845">
            <v>8230.9330319975707</v>
          </cell>
          <cell r="N845">
            <v>7904.7432846383617</v>
          </cell>
          <cell r="O845">
            <v>7796.9505464717513</v>
          </cell>
          <cell r="P845">
            <v>7768.3282398107676</v>
          </cell>
          <cell r="Q845">
            <v>1057.8007558889344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BZ845">
            <v>92226.473101846161</v>
          </cell>
        </row>
        <row r="846">
          <cell r="A846">
            <v>-98021.758843009244</v>
          </cell>
          <cell r="B846">
            <v>14257.629327236989</v>
          </cell>
          <cell r="C846">
            <v>12271.405450568518</v>
          </cell>
          <cell r="D846">
            <v>10195.638466302113</v>
          </cell>
          <cell r="E846">
            <v>9853.0261129044429</v>
          </cell>
          <cell r="F846">
            <v>9531.8059461677258</v>
          </cell>
          <cell r="G846">
            <v>8585.7957385806076</v>
          </cell>
          <cell r="H846">
            <v>8429.8871206185668</v>
          </cell>
          <cell r="I846">
            <v>8417.452918083578</v>
          </cell>
          <cell r="J846">
            <v>8408.4567754563541</v>
          </cell>
          <cell r="K846">
            <v>8409.5249832031677</v>
          </cell>
          <cell r="L846">
            <v>8381.6781411535321</v>
          </cell>
          <cell r="M846">
            <v>8363.8722506712584</v>
          </cell>
          <cell r="N846">
            <v>8037.9078240216668</v>
          </cell>
          <cell r="O846">
            <v>7929.889765145439</v>
          </cell>
          <cell r="P846">
            <v>7901.4927791940727</v>
          </cell>
          <cell r="Q846">
            <v>1124.2703652257787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BZ846">
            <v>98021.758843009244</v>
          </cell>
        </row>
        <row r="847">
          <cell r="A847">
            <v>-93281.28371515371</v>
          </cell>
          <cell r="B847">
            <v>14318.841932138548</v>
          </cell>
          <cell r="C847">
            <v>12164.508746087262</v>
          </cell>
          <cell r="D847">
            <v>10179.594956152652</v>
          </cell>
          <cell r="E847">
            <v>9626.7773589772441</v>
          </cell>
          <cell r="F847">
            <v>9301.8746448826696</v>
          </cell>
          <cell r="G847">
            <v>8470.9708123196615</v>
          </cell>
          <cell r="H847">
            <v>8321.144413565662</v>
          </cell>
          <cell r="I847">
            <v>8308.7102110306732</v>
          </cell>
          <cell r="J847">
            <v>8299.5297587304794</v>
          </cell>
          <cell r="K847">
            <v>8300.782276150263</v>
          </cell>
          <cell r="L847">
            <v>8272.7511244276575</v>
          </cell>
          <cell r="M847">
            <v>8255.1295436183555</v>
          </cell>
          <cell r="N847">
            <v>7928.9808072957921</v>
          </cell>
          <cell r="O847">
            <v>7821.1470580925361</v>
          </cell>
          <cell r="P847">
            <v>7792.565762468198</v>
          </cell>
          <cell r="Q847">
            <v>1069.8990116993268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BZ847">
            <v>93281.28371515371</v>
          </cell>
        </row>
        <row r="848">
          <cell r="A848">
            <v>-88461.840126068259</v>
          </cell>
          <cell r="B848">
            <v>13993.245585180986</v>
          </cell>
          <cell r="C848">
            <v>11885.533750916391</v>
          </cell>
          <cell r="D848">
            <v>9862.3162695659448</v>
          </cell>
          <cell r="E848">
            <v>9550.9475650937329</v>
          </cell>
          <cell r="F848">
            <v>9204.19755299809</v>
          </cell>
          <cell r="G848">
            <v>8354.2330930383723</v>
          </cell>
          <cell r="H848">
            <v>8210.5902331869147</v>
          </cell>
          <cell r="I848">
            <v>8198.1560306519241</v>
          </cell>
          <cell r="J848">
            <v>8188.7881983849866</v>
          </cell>
          <cell r="K848">
            <v>8190.2280957715147</v>
          </cell>
          <cell r="L848">
            <v>8162.0095640821637</v>
          </cell>
          <cell r="M848">
            <v>8144.5753632396063</v>
          </cell>
          <cell r="N848">
            <v>7818.2392469502993</v>
          </cell>
          <cell r="O848">
            <v>7710.5928777137869</v>
          </cell>
          <cell r="P848">
            <v>7681.8242021227052</v>
          </cell>
          <cell r="Q848">
            <v>1014.6219215099524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BZ848">
            <v>88461.840126068259</v>
          </cell>
        </row>
        <row r="849">
          <cell r="A849">
            <v>-96468.735700980178</v>
          </cell>
          <cell r="B849">
            <v>14272.861462308018</v>
          </cell>
          <cell r="C849">
            <v>12245.357796346532</v>
          </cell>
          <cell r="D849">
            <v>10276.327356621256</v>
          </cell>
          <cell r="E849">
            <v>9671.3986606247254</v>
          </cell>
          <cell r="F849">
            <v>9540.4140757729656</v>
          </cell>
          <cell r="G849">
            <v>8548.1780393088266</v>
          </cell>
          <cell r="H849">
            <v>8394.2620121589334</v>
          </cell>
          <cell r="I849">
            <v>8381.8278096239446</v>
          </cell>
          <cell r="J849">
            <v>8372.7712854569581</v>
          </cell>
          <cell r="K849">
            <v>8373.8998747435344</v>
          </cell>
          <cell r="L849">
            <v>8345.9926511541362</v>
          </cell>
          <cell r="M849">
            <v>8328.2471422116269</v>
          </cell>
          <cell r="N849">
            <v>8002.2223340222718</v>
          </cell>
          <cell r="O849">
            <v>7894.2646566858066</v>
          </cell>
          <cell r="P849">
            <v>7865.8072891946777</v>
          </cell>
          <cell r="Q849">
            <v>1106.4578109959623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BZ849">
            <v>96468.735700980178</v>
          </cell>
        </row>
        <row r="850">
          <cell r="A850">
            <v>-89266.832134894474</v>
          </cell>
          <cell r="B850">
            <v>14028.276849165331</v>
          </cell>
          <cell r="C850">
            <v>11934.171851602283</v>
          </cell>
          <cell r="D850">
            <v>9875.3302361742135</v>
          </cell>
          <cell r="E850">
            <v>9568.1946741582015</v>
          </cell>
          <cell r="F850">
            <v>9351.6648456096136</v>
          </cell>
          <cell r="G850">
            <v>8373.7318026742432</v>
          </cell>
          <cell r="H850">
            <v>8229.0561058757794</v>
          </cell>
          <cell r="I850">
            <v>8216.6219033407906</v>
          </cell>
          <cell r="J850">
            <v>8207.2853691631553</v>
          </cell>
          <cell r="K850">
            <v>8208.6939684603803</v>
          </cell>
          <cell r="L850">
            <v>8180.5067348603334</v>
          </cell>
          <cell r="M850">
            <v>8163.0412359284728</v>
          </cell>
          <cell r="N850">
            <v>7836.736417728469</v>
          </cell>
          <cell r="O850">
            <v>7729.0587504026535</v>
          </cell>
          <cell r="P850">
            <v>7700.3213729008748</v>
          </cell>
          <cell r="Q850">
            <v>1023.8548578543855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BZ850">
            <v>89266.832134894474</v>
          </cell>
        </row>
        <row r="851">
          <cell r="A851">
            <v>-95420.321981776651</v>
          </cell>
          <cell r="B851">
            <v>14141.231478454201</v>
          </cell>
          <cell r="C851">
            <v>12181.153980317036</v>
          </cell>
          <cell r="D851">
            <v>10120.555051582742</v>
          </cell>
          <cell r="E851">
            <v>9852.2119629189456</v>
          </cell>
          <cell r="F851">
            <v>9394.5862836092474</v>
          </cell>
          <cell r="G851">
            <v>8522.7831105829864</v>
          </cell>
          <cell r="H851">
            <v>8370.2122401713805</v>
          </cell>
          <cell r="I851">
            <v>8357.7780376363899</v>
          </cell>
          <cell r="J851">
            <v>8348.680751144002</v>
          </cell>
          <cell r="K851">
            <v>8349.8501027559796</v>
          </cell>
          <cell r="L851">
            <v>8321.90211684118</v>
          </cell>
          <cell r="M851">
            <v>8304.1973702240721</v>
          </cell>
          <cell r="N851">
            <v>7978.1317997093156</v>
          </cell>
          <cell r="O851">
            <v>7870.2148846982527</v>
          </cell>
          <cell r="P851">
            <v>7841.7167548817215</v>
          </cell>
          <cell r="Q851">
            <v>1094.4329250021854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BZ851">
            <v>95420.321981776651</v>
          </cell>
        </row>
        <row r="852">
          <cell r="A852">
            <v>-89649.877398624027</v>
          </cell>
          <cell r="B852">
            <v>14035.531178826164</v>
          </cell>
          <cell r="C852">
            <v>12019.554649020813</v>
          </cell>
          <cell r="D852">
            <v>9968.8259203822599</v>
          </cell>
          <cell r="E852">
            <v>9435.2846012861373</v>
          </cell>
          <cell r="F852">
            <v>9346.8235400061585</v>
          </cell>
          <cell r="G852">
            <v>8383.010016983164</v>
          </cell>
          <cell r="H852">
            <v>8237.8428577895247</v>
          </cell>
          <cell r="I852">
            <v>8225.4086552545359</v>
          </cell>
          <cell r="J852">
            <v>8216.087013876755</v>
          </cell>
          <cell r="K852">
            <v>8217.4807203741257</v>
          </cell>
          <cell r="L852">
            <v>8189.3083795739321</v>
          </cell>
          <cell r="M852">
            <v>8171.8279878422181</v>
          </cell>
          <cell r="N852">
            <v>7845.5380624420677</v>
          </cell>
          <cell r="O852">
            <v>7737.8455023163979</v>
          </cell>
          <cell r="P852">
            <v>7709.1230176144736</v>
          </cell>
          <cell r="Q852">
            <v>1028.2482338112579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BZ852">
            <v>89649.877398624027</v>
          </cell>
        </row>
        <row r="853">
          <cell r="A853">
            <v>-87510.685982355237</v>
          </cell>
          <cell r="B853">
            <v>13994.599281828854</v>
          </cell>
          <cell r="C853">
            <v>11807.052097019894</v>
          </cell>
          <cell r="D853">
            <v>9933.5462632115414</v>
          </cell>
          <cell r="E853">
            <v>9477.2242460019697</v>
          </cell>
          <cell r="F853">
            <v>9235.4890157035752</v>
          </cell>
          <cell r="G853">
            <v>8331.1940090923599</v>
          </cell>
          <cell r="H853">
            <v>8188.7715180534524</v>
          </cell>
          <cell r="I853">
            <v>8176.3373155184627</v>
          </cell>
          <cell r="J853">
            <v>8166.9325023784168</v>
          </cell>
          <cell r="K853">
            <v>8168.4093806380524</v>
          </cell>
          <cell r="L853">
            <v>8140.1538680755948</v>
          </cell>
          <cell r="M853">
            <v>8122.7566481061449</v>
          </cell>
          <cell r="N853">
            <v>7796.3835509437304</v>
          </cell>
          <cell r="O853">
            <v>7688.7741625803246</v>
          </cell>
          <cell r="P853">
            <v>7659.9685061161363</v>
          </cell>
          <cell r="Q853">
            <v>1003.7125639432214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BZ853">
            <v>87510.685982355237</v>
          </cell>
        </row>
        <row r="854">
          <cell r="A854">
            <v>-86990.960011971634</v>
          </cell>
          <cell r="B854">
            <v>13955.074621237103</v>
          </cell>
          <cell r="C854">
            <v>11829.384741489581</v>
          </cell>
          <cell r="D854">
            <v>9944.9238556965574</v>
          </cell>
          <cell r="E854">
            <v>9537.5204358056199</v>
          </cell>
          <cell r="F854">
            <v>9191.9434102637115</v>
          </cell>
          <cell r="G854">
            <v>8318.6050819034954</v>
          </cell>
          <cell r="H854">
            <v>8176.8494200736286</v>
          </cell>
          <cell r="I854">
            <v>8164.4152175386389</v>
          </cell>
          <cell r="J854">
            <v>8154.9901974528648</v>
          </cell>
          <cell r="K854">
            <v>8156.4872826582296</v>
          </cell>
          <cell r="L854">
            <v>8128.2115631500428</v>
          </cell>
          <cell r="M854">
            <v>8110.8345501263211</v>
          </cell>
          <cell r="N854">
            <v>7784.4412460181775</v>
          </cell>
          <cell r="O854">
            <v>7676.8520646005018</v>
          </cell>
          <cell r="P854">
            <v>7648.0262011905834</v>
          </cell>
          <cell r="Q854">
            <v>997.75151495330977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BZ854">
            <v>86990.960011971634</v>
          </cell>
        </row>
        <row r="855">
          <cell r="A855">
            <v>-87496.488773187841</v>
          </cell>
          <cell r="B855">
            <v>13969.759982644744</v>
          </cell>
          <cell r="C855">
            <v>11848.453129116398</v>
          </cell>
          <cell r="D855">
            <v>9849.8638691530141</v>
          </cell>
          <cell r="E855">
            <v>9491.9486265477171</v>
          </cell>
          <cell r="F855">
            <v>9166.50729434596</v>
          </cell>
          <cell r="G855">
            <v>8330.8501208845773</v>
          </cell>
          <cell r="H855">
            <v>8188.4458454329197</v>
          </cell>
          <cell r="I855">
            <v>8176.01164289793</v>
          </cell>
          <cell r="J855">
            <v>8166.6062777703919</v>
          </cell>
          <cell r="K855">
            <v>8168.0837080175206</v>
          </cell>
          <cell r="L855">
            <v>8139.8276434675699</v>
          </cell>
          <cell r="M855">
            <v>8122.4309754856122</v>
          </cell>
          <cell r="N855">
            <v>7796.0573263357046</v>
          </cell>
          <cell r="O855">
            <v>7688.4484899597919</v>
          </cell>
          <cell r="P855">
            <v>7659.6422815081105</v>
          </cell>
          <cell r="Q855">
            <v>1003.5497276329552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BZ855">
            <v>87496.488773187841</v>
          </cell>
        </row>
        <row r="856">
          <cell r="A856">
            <v>-91641.292534014821</v>
          </cell>
          <cell r="B856">
            <v>14043.270383943023</v>
          </cell>
          <cell r="C856">
            <v>12062.119386123779</v>
          </cell>
          <cell r="D856">
            <v>10027.747326263981</v>
          </cell>
          <cell r="E856">
            <v>9751.1795918968</v>
          </cell>
          <cell r="F856">
            <v>9221.015350558202</v>
          </cell>
          <cell r="G856">
            <v>8431.2465523322317</v>
          </cell>
          <cell r="H856">
            <v>8283.5243278632806</v>
          </cell>
          <cell r="I856">
            <v>8271.0901253282918</v>
          </cell>
          <cell r="J856">
            <v>8261.8459101709759</v>
          </cell>
          <cell r="K856">
            <v>8263.1621904478816</v>
          </cell>
          <cell r="L856">
            <v>8235.0672758681521</v>
          </cell>
          <cell r="M856">
            <v>8217.5094579159741</v>
          </cell>
          <cell r="N856">
            <v>7891.2969587362877</v>
          </cell>
          <cell r="O856">
            <v>7783.5269723901547</v>
          </cell>
          <cell r="P856">
            <v>7754.8819139086936</v>
          </cell>
          <cell r="Q856">
            <v>1051.0889688481361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BZ856">
            <v>91641.292534014821</v>
          </cell>
        </row>
        <row r="857">
          <cell r="A857">
            <v>-93039.75412490766</v>
          </cell>
          <cell r="B857">
            <v>14153.104424586129</v>
          </cell>
          <cell r="C857">
            <v>12095.798558400622</v>
          </cell>
          <cell r="D857">
            <v>10054.851255507463</v>
          </cell>
          <cell r="E857">
            <v>9592.9263532044279</v>
          </cell>
          <cell r="F857">
            <v>9481.1966561183726</v>
          </cell>
          <cell r="G857">
            <v>8465.1204246176203</v>
          </cell>
          <cell r="H857">
            <v>8315.6039179890904</v>
          </cell>
          <cell r="I857">
            <v>8303.1697154541016</v>
          </cell>
          <cell r="J857">
            <v>8293.9798724834382</v>
          </cell>
          <cell r="K857">
            <v>8295.2417805736914</v>
          </cell>
          <cell r="L857">
            <v>8267.2012381806162</v>
          </cell>
          <cell r="M857">
            <v>8249.5890480417838</v>
          </cell>
          <cell r="N857">
            <v>7923.4309210487509</v>
          </cell>
          <cell r="O857">
            <v>7815.6065625159636</v>
          </cell>
          <cell r="P857">
            <v>7787.0158762211568</v>
          </cell>
          <cell r="Q857">
            <v>1067.1287639110408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BZ857">
            <v>93039.75412490766</v>
          </cell>
        </row>
        <row r="858">
          <cell r="A858">
            <v>-100271.17757376803</v>
          </cell>
          <cell r="B858">
            <v>14334.362746253226</v>
          </cell>
          <cell r="C858">
            <v>12355.285301993546</v>
          </cell>
          <cell r="D858">
            <v>10367.882505198806</v>
          </cell>
          <cell r="E858">
            <v>9914.1088569274198</v>
          </cell>
          <cell r="F858">
            <v>9517.9689512473269</v>
          </cell>
          <cell r="G858">
            <v>8640.2816989375424</v>
          </cell>
          <cell r="H858">
            <v>8481.4869867671878</v>
          </cell>
          <cell r="I858">
            <v>8469.052784232199</v>
          </cell>
          <cell r="J858">
            <v>8460.144099005227</v>
          </cell>
          <cell r="K858">
            <v>8461.1248493517887</v>
          </cell>
          <cell r="L858">
            <v>8433.365464702405</v>
          </cell>
          <cell r="M858">
            <v>8415.4721168198812</v>
          </cell>
          <cell r="N858">
            <v>8089.5951475705406</v>
          </cell>
          <cell r="O858">
            <v>7981.4896312940618</v>
          </cell>
          <cell r="P858">
            <v>7953.1801027429465</v>
          </cell>
          <cell r="Q858">
            <v>1150.0702983000897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BZ858">
            <v>100271.17757376803</v>
          </cell>
        </row>
        <row r="859">
          <cell r="A859">
            <v>-96768.629940221377</v>
          </cell>
          <cell r="B859">
            <v>14204.456447700712</v>
          </cell>
          <cell r="C859">
            <v>12199.481654410898</v>
          </cell>
          <cell r="D859">
            <v>10086.194267566487</v>
          </cell>
          <cell r="E859">
            <v>9735.3471421412996</v>
          </cell>
          <cell r="F859">
            <v>9464.128899688576</v>
          </cell>
          <cell r="G859">
            <v>8555.4421495463448</v>
          </cell>
          <cell r="H859">
            <v>8401.1413460917356</v>
          </cell>
          <cell r="I859">
            <v>8388.707143556745</v>
          </cell>
          <cell r="J859">
            <v>8379.6622792777816</v>
          </cell>
          <cell r="K859">
            <v>8380.7792086763366</v>
          </cell>
          <cell r="L859">
            <v>8352.8836449749597</v>
          </cell>
          <cell r="M859">
            <v>8335.1264761444272</v>
          </cell>
          <cell r="N859">
            <v>8009.1133278430952</v>
          </cell>
          <cell r="O859">
            <v>7901.1439906186079</v>
          </cell>
          <cell r="P859">
            <v>7872.6982830155011</v>
          </cell>
          <cell r="Q859">
            <v>1109.8974779623629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BZ859">
            <v>96768.629940221377</v>
          </cell>
        </row>
        <row r="860">
          <cell r="A860">
            <v>-97593.664015817296</v>
          </cell>
          <cell r="B860">
            <v>14270.563080702661</v>
          </cell>
          <cell r="C860">
            <v>12282.334394432935</v>
          </cell>
          <cell r="D860">
            <v>10296.517708934585</v>
          </cell>
          <cell r="E860">
            <v>9878.1271130010755</v>
          </cell>
          <cell r="F860">
            <v>9468.9102314647535</v>
          </cell>
          <cell r="G860">
            <v>8575.4263229336066</v>
          </cell>
          <cell r="H860">
            <v>8420.0669677586448</v>
          </cell>
          <cell r="I860">
            <v>8407.632765223656</v>
          </cell>
          <cell r="J860">
            <v>8398.6199782695512</v>
          </cell>
          <cell r="K860">
            <v>8399.7048303432457</v>
          </cell>
          <cell r="L860">
            <v>8371.8413439667293</v>
          </cell>
          <cell r="M860">
            <v>8354.0520978113382</v>
          </cell>
          <cell r="N860">
            <v>8028.0710268348639</v>
          </cell>
          <cell r="O860">
            <v>7920.0696122855179</v>
          </cell>
          <cell r="P860">
            <v>7891.6559820072698</v>
          </cell>
          <cell r="Q860">
            <v>1119.360288795818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BZ860">
            <v>97593.664015817296</v>
          </cell>
        </row>
        <row r="861">
          <cell r="A861">
            <v>-102848.75286029128</v>
          </cell>
          <cell r="B861">
            <v>14264.30501685237</v>
          </cell>
          <cell r="C861">
            <v>12511.085141000762</v>
          </cell>
          <cell r="D861">
            <v>10563.789420916859</v>
          </cell>
          <cell r="E861">
            <v>9980.648105170796</v>
          </cell>
          <cell r="F861">
            <v>9589.6292028897733</v>
          </cell>
          <cell r="G861">
            <v>8702.7163461457785</v>
          </cell>
          <cell r="H861">
            <v>8540.6145017798026</v>
          </cell>
          <cell r="I861">
            <v>8528.1802992448138</v>
          </cell>
          <cell r="J861">
            <v>8519.3718301449826</v>
          </cell>
          <cell r="K861">
            <v>8520.2523643644035</v>
          </cell>
          <cell r="L861">
            <v>8492.5931958421588</v>
          </cell>
          <cell r="M861">
            <v>8474.5996318324942</v>
          </cell>
          <cell r="N861">
            <v>8148.8228787102944</v>
          </cell>
          <cell r="O861">
            <v>8040.6171463066748</v>
          </cell>
          <cell r="P861">
            <v>8012.4078338827003</v>
          </cell>
          <cell r="Q861">
            <v>1179.6340558063966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BZ861">
            <v>102848.75286029128</v>
          </cell>
        </row>
        <row r="862">
          <cell r="A862">
            <v>-90673.625619808969</v>
          </cell>
          <cell r="B862">
            <v>14005.446310322253</v>
          </cell>
          <cell r="C862">
            <v>12028.510349887136</v>
          </cell>
          <cell r="D862">
            <v>10020.789020053775</v>
          </cell>
          <cell r="E862">
            <v>9657.6495784342096</v>
          </cell>
          <cell r="F862">
            <v>9420.5682687673743</v>
          </cell>
          <cell r="G862">
            <v>8407.807492096279</v>
          </cell>
          <cell r="H862">
            <v>8261.3268229849309</v>
          </cell>
          <cell r="I862">
            <v>8248.8926204499403</v>
          </cell>
          <cell r="J862">
            <v>8239.6107824030005</v>
          </cell>
          <cell r="K862">
            <v>8240.9646855695319</v>
          </cell>
          <cell r="L862">
            <v>8212.8321481001785</v>
          </cell>
          <cell r="M862">
            <v>8195.3119530376225</v>
          </cell>
          <cell r="N862">
            <v>7869.0618309683132</v>
          </cell>
          <cell r="O862">
            <v>7761.3294675118032</v>
          </cell>
          <cell r="P862">
            <v>7732.6467861407191</v>
          </cell>
          <cell r="Q862">
            <v>1039.9902164089608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BZ862">
            <v>90673.625619808969</v>
          </cell>
        </row>
        <row r="863">
          <cell r="A863">
            <v>-101856.83027732969</v>
          </cell>
          <cell r="B863">
            <v>14371.375748807779</v>
          </cell>
          <cell r="C863">
            <v>12453.243788096002</v>
          </cell>
          <cell r="D863">
            <v>10365.59464446269</v>
          </cell>
          <cell r="E863">
            <v>9905.3399367047514</v>
          </cell>
          <cell r="F863">
            <v>9623.1755335191847</v>
          </cell>
          <cell r="G863">
            <v>8678.6897592798632</v>
          </cell>
          <cell r="H863">
            <v>8517.8605912647308</v>
          </cell>
          <cell r="I863">
            <v>8505.4263887297402</v>
          </cell>
          <cell r="J863">
            <v>8496.5793536798847</v>
          </cell>
          <cell r="K863">
            <v>8497.49845384933</v>
          </cell>
          <cell r="L863">
            <v>8469.8007193770609</v>
          </cell>
          <cell r="M863">
            <v>8451.8457213174224</v>
          </cell>
          <cell r="N863">
            <v>8126.0304022451965</v>
          </cell>
          <cell r="O863">
            <v>8017.8632357916031</v>
          </cell>
          <cell r="P863">
            <v>7989.6153574176024</v>
          </cell>
          <cell r="Q863">
            <v>1168.2571005488605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BZ863">
            <v>101856.83027732969</v>
          </cell>
        </row>
        <row r="864">
          <cell r="A864">
            <v>-93027.834865845653</v>
          </cell>
          <cell r="B864">
            <v>14181.711708799361</v>
          </cell>
          <cell r="C864">
            <v>12100.015572038868</v>
          </cell>
          <cell r="D864">
            <v>10207.509239818946</v>
          </cell>
          <cell r="E864">
            <v>9741.9726483678114</v>
          </cell>
          <cell r="F864">
            <v>9417.6151444202042</v>
          </cell>
          <cell r="G864">
            <v>8464.8317134639983</v>
          </cell>
          <cell r="H864">
            <v>8315.3304997216146</v>
          </cell>
          <cell r="I864">
            <v>8302.8962971866258</v>
          </cell>
          <cell r="J864">
            <v>8293.7059907951698</v>
          </cell>
          <cell r="K864">
            <v>8294.9683623062156</v>
          </cell>
          <cell r="L864">
            <v>8266.9273564923478</v>
          </cell>
          <cell r="M864">
            <v>8249.315629774308</v>
          </cell>
          <cell r="N864">
            <v>7923.1570393604834</v>
          </cell>
          <cell r="O864">
            <v>7815.3331442484887</v>
          </cell>
          <cell r="P864">
            <v>7786.7419945328893</v>
          </cell>
          <cell r="Q864">
            <v>1066.9920547773033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BZ864">
            <v>93027.834865845653</v>
          </cell>
        </row>
        <row r="865">
          <cell r="A865">
            <v>-92029.634125348937</v>
          </cell>
          <cell r="B865">
            <v>14052.039902078397</v>
          </cell>
          <cell r="C865">
            <v>12110.342943590345</v>
          </cell>
          <cell r="D865">
            <v>10007.141340526778</v>
          </cell>
          <cell r="E865">
            <v>9711.7196997062802</v>
          </cell>
          <cell r="F865">
            <v>9469.4638514090293</v>
          </cell>
          <cell r="G865">
            <v>8440.6530555595091</v>
          </cell>
          <cell r="H865">
            <v>8292.4325732952129</v>
          </cell>
          <cell r="I865">
            <v>8279.9983707602241</v>
          </cell>
          <cell r="J865">
            <v>8270.7692543239773</v>
          </cell>
          <cell r="K865">
            <v>8272.0704358798139</v>
          </cell>
          <cell r="L865">
            <v>8243.9906200211553</v>
          </cell>
          <cell r="M865">
            <v>8226.4177033479064</v>
          </cell>
          <cell r="N865">
            <v>7900.2203028892909</v>
          </cell>
          <cell r="O865">
            <v>7792.4352178220861</v>
          </cell>
          <cell r="P865">
            <v>7763.8052580616968</v>
          </cell>
          <cell r="Q865">
            <v>1055.543091564102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BZ865">
            <v>92029.634125348937</v>
          </cell>
        </row>
        <row r="866">
          <cell r="A866">
            <v>-99083.74290890235</v>
          </cell>
          <cell r="B866">
            <v>14264.453247481355</v>
          </cell>
          <cell r="C866">
            <v>12383.604161479503</v>
          </cell>
          <cell r="D866">
            <v>10361.127965163047</v>
          </cell>
          <cell r="E866">
            <v>9863.4009843285967</v>
          </cell>
          <cell r="F866">
            <v>9488.7323590947308</v>
          </cell>
          <cell r="G866">
            <v>8611.5193715008463</v>
          </cell>
          <cell r="H866">
            <v>8454.2481855029018</v>
          </cell>
          <cell r="I866">
            <v>8441.813982967913</v>
          </cell>
          <cell r="J866">
            <v>8432.859130281171</v>
          </cell>
          <cell r="K866">
            <v>8433.8860480875028</v>
          </cell>
          <cell r="L866">
            <v>8406.0804959783491</v>
          </cell>
          <cell r="M866">
            <v>8388.2333155555934</v>
          </cell>
          <cell r="N866">
            <v>8062.3101788464837</v>
          </cell>
          <cell r="O866">
            <v>7954.2508300297741</v>
          </cell>
          <cell r="P866">
            <v>7925.8951340188896</v>
          </cell>
          <cell r="Q866">
            <v>1136.4508976679463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BZ866">
            <v>99083.74290890235</v>
          </cell>
        </row>
        <row r="867">
          <cell r="A867">
            <v>-98632.40860310031</v>
          </cell>
          <cell r="B867">
            <v>14188.808098283387</v>
          </cell>
          <cell r="C867">
            <v>12300.322466012458</v>
          </cell>
          <cell r="D867">
            <v>10324.01805762955</v>
          </cell>
          <cell r="E867">
            <v>9763.9740722362494</v>
          </cell>
          <cell r="F867">
            <v>9534.0238719694917</v>
          </cell>
          <cell r="G867">
            <v>8600.5870436254772</v>
          </cell>
          <cell r="H867">
            <v>8443.894937595247</v>
          </cell>
          <cell r="I867">
            <v>8431.4607350602582</v>
          </cell>
          <cell r="J867">
            <v>8422.488334495707</v>
          </cell>
          <cell r="K867">
            <v>8423.532800179848</v>
          </cell>
          <cell r="L867">
            <v>8395.7097001928851</v>
          </cell>
          <cell r="M867">
            <v>8377.8800676479405</v>
          </cell>
          <cell r="N867">
            <v>8051.9393830610197</v>
          </cell>
          <cell r="O867">
            <v>7943.8975821221202</v>
          </cell>
          <cell r="P867">
            <v>7915.5243382334256</v>
          </cell>
          <cell r="Q867">
            <v>1131.2742737141191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BZ867">
            <v>98632.40860310031</v>
          </cell>
        </row>
        <row r="868">
          <cell r="A868">
            <v>-92270.426248465868</v>
          </cell>
          <cell r="B868">
            <v>14132.863853471605</v>
          </cell>
          <cell r="C868">
            <v>12075.752096883267</v>
          </cell>
          <cell r="D868">
            <v>10014.165804417142</v>
          </cell>
          <cell r="E868">
            <v>9650.8162257028634</v>
          </cell>
          <cell r="F868">
            <v>9407.0345372146403</v>
          </cell>
          <cell r="G868">
            <v>8446.4855801557569</v>
          </cell>
          <cell r="H868">
            <v>8297.9561519658164</v>
          </cell>
          <cell r="I868">
            <v>8285.5219494308276</v>
          </cell>
          <cell r="J868">
            <v>8276.3021949923277</v>
          </cell>
          <cell r="K868">
            <v>8277.5940145504173</v>
          </cell>
          <cell r="L868">
            <v>8249.5235606895058</v>
          </cell>
          <cell r="M868">
            <v>8231.9412820185098</v>
          </cell>
          <cell r="N868">
            <v>7905.7532435576413</v>
          </cell>
          <cell r="O868">
            <v>7797.9587964926895</v>
          </cell>
          <cell r="P868">
            <v>7769.3381987300472</v>
          </cell>
          <cell r="Q868">
            <v>1058.304880899404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BZ868">
            <v>92270.426248465868</v>
          </cell>
        </row>
        <row r="869">
          <cell r="A869">
            <v>-97446.177180104976</v>
          </cell>
          <cell r="B869">
            <v>14282.827835388412</v>
          </cell>
          <cell r="C869">
            <v>12218.5721241184</v>
          </cell>
          <cell r="D869">
            <v>10246.424938543669</v>
          </cell>
          <cell r="E869">
            <v>9835.123822252137</v>
          </cell>
          <cell r="F869">
            <v>9562.3445607110825</v>
          </cell>
          <cell r="G869">
            <v>8571.8538614021418</v>
          </cell>
          <cell r="H869">
            <v>8416.6837377368738</v>
          </cell>
          <cell r="I869">
            <v>8404.2495352018832</v>
          </cell>
          <cell r="J869">
            <v>8395.2310139596066</v>
          </cell>
          <cell r="K869">
            <v>8396.3216003214729</v>
          </cell>
          <cell r="L869">
            <v>8368.4523796567846</v>
          </cell>
          <cell r="M869">
            <v>8350.6688677895654</v>
          </cell>
          <cell r="N869">
            <v>8024.6820625249193</v>
          </cell>
          <cell r="O869">
            <v>7916.6863822637461</v>
          </cell>
          <cell r="P869">
            <v>7888.2670176973252</v>
          </cell>
          <cell r="Q869">
            <v>1117.668673784932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BZ869">
            <v>97446.177180104976</v>
          </cell>
        </row>
        <row r="870">
          <cell r="A870">
            <v>-89352.915512999942</v>
          </cell>
          <cell r="B870">
            <v>14018.904578797757</v>
          </cell>
          <cell r="C870">
            <v>11922.870821937127</v>
          </cell>
          <cell r="D870">
            <v>9954.1398230293526</v>
          </cell>
          <cell r="E870">
            <v>9573.2044190544821</v>
          </cell>
          <cell r="F870">
            <v>9252.1679108277913</v>
          </cell>
          <cell r="G870">
            <v>8375.8169349187247</v>
          </cell>
          <cell r="H870">
            <v>8231.0307897028179</v>
          </cell>
          <cell r="I870">
            <v>8218.5965871678272</v>
          </cell>
          <cell r="J870">
            <v>8209.2633999119334</v>
          </cell>
          <cell r="K870">
            <v>8210.6686522874188</v>
          </cell>
          <cell r="L870">
            <v>8182.4847656091115</v>
          </cell>
          <cell r="M870">
            <v>8165.0159197555095</v>
          </cell>
          <cell r="N870">
            <v>7838.7144484772471</v>
          </cell>
          <cell r="O870">
            <v>7731.0334342296901</v>
          </cell>
          <cell r="P870">
            <v>7702.299403649652</v>
          </cell>
          <cell r="Q870">
            <v>1024.842199767904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BZ870">
            <v>89352.915512999942</v>
          </cell>
        </row>
        <row r="871">
          <cell r="A871">
            <v>-97234.631027176336</v>
          </cell>
          <cell r="B871">
            <v>14276.251258828137</v>
          </cell>
          <cell r="C871">
            <v>12232.880376687855</v>
          </cell>
          <cell r="D871">
            <v>10211.459415130199</v>
          </cell>
          <cell r="E871">
            <v>9720.1906434413813</v>
          </cell>
          <cell r="F871">
            <v>9576.4133820768129</v>
          </cell>
          <cell r="G871">
            <v>8566.7297397148286</v>
          </cell>
          <cell r="H871">
            <v>8411.8310382256132</v>
          </cell>
          <cell r="I871">
            <v>8399.3968356906225</v>
          </cell>
          <cell r="J871">
            <v>8390.3700895339207</v>
          </cell>
          <cell r="K871">
            <v>8391.4689008102141</v>
          </cell>
          <cell r="L871">
            <v>8363.5914552310969</v>
          </cell>
          <cell r="M871">
            <v>8345.8161682783048</v>
          </cell>
          <cell r="N871">
            <v>8019.8211380992325</v>
          </cell>
          <cell r="O871">
            <v>7911.8336827524854</v>
          </cell>
          <cell r="P871">
            <v>7883.4060932716384</v>
          </cell>
          <cell r="Q871">
            <v>1115.2423240293017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BZ871">
            <v>97234.631027176336</v>
          </cell>
        </row>
        <row r="872">
          <cell r="A872">
            <v>-99662.608509716869</v>
          </cell>
          <cell r="B872">
            <v>14290.296164204321</v>
          </cell>
          <cell r="C872">
            <v>12395.405555773923</v>
          </cell>
          <cell r="D872">
            <v>10331.794734225923</v>
          </cell>
          <cell r="E872">
            <v>9947.3411029257786</v>
          </cell>
          <cell r="F872">
            <v>9625.2831890886464</v>
          </cell>
          <cell r="G872">
            <v>8625.5407930115216</v>
          </cell>
          <cell r="H872">
            <v>8467.5268992931051</v>
          </cell>
          <cell r="I872">
            <v>8455.0926967581163</v>
          </cell>
          <cell r="J872">
            <v>8446.1603503659353</v>
          </cell>
          <cell r="K872">
            <v>8447.164761877706</v>
          </cell>
          <cell r="L872">
            <v>8419.3817160631115</v>
          </cell>
          <cell r="M872">
            <v>8401.5120293457985</v>
          </cell>
          <cell r="N872">
            <v>8075.6113989312471</v>
          </cell>
          <cell r="O872">
            <v>7967.5295438199792</v>
          </cell>
          <cell r="P872">
            <v>7939.196354103653</v>
          </cell>
          <cell r="Q872">
            <v>1143.0902545630486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BZ872">
            <v>99662.608509716869</v>
          </cell>
        </row>
        <row r="873">
          <cell r="A873">
            <v>-93137.505826781271</v>
          </cell>
          <cell r="B873">
            <v>14169.224374354879</v>
          </cell>
          <cell r="C873">
            <v>12152.217699326386</v>
          </cell>
          <cell r="D873">
            <v>10202.332113379383</v>
          </cell>
          <cell r="E873">
            <v>9687.8720583380673</v>
          </cell>
          <cell r="F873">
            <v>9397.2026076547081</v>
          </cell>
          <cell r="G873">
            <v>8467.4881898008098</v>
          </cell>
          <cell r="H873">
            <v>8317.8462638287092</v>
          </cell>
          <cell r="I873">
            <v>8305.4120612937204</v>
          </cell>
          <cell r="J873">
            <v>8296.2260189092267</v>
          </cell>
          <cell r="K873">
            <v>8297.4841264133102</v>
          </cell>
          <cell r="L873">
            <v>8269.4473846064029</v>
          </cell>
          <cell r="M873">
            <v>8251.8313938814026</v>
          </cell>
          <cell r="N873">
            <v>7925.6770674745394</v>
          </cell>
          <cell r="O873">
            <v>7817.8489083555824</v>
          </cell>
          <cell r="P873">
            <v>7789.2620226469444</v>
          </cell>
          <cell r="Q873">
            <v>1068.2499368308504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BZ873">
            <v>93137.505826781271</v>
          </cell>
        </row>
        <row r="874">
          <cell r="A874">
            <v>-101898.99203211021</v>
          </cell>
          <cell r="B874">
            <v>14331.818363994049</v>
          </cell>
          <cell r="C874">
            <v>12520.87276523831</v>
          </cell>
          <cell r="D874">
            <v>10436.366629301241</v>
          </cell>
          <cell r="E874">
            <v>9955.4837041061492</v>
          </cell>
          <cell r="F874">
            <v>9573.6591231450166</v>
          </cell>
          <cell r="G874">
            <v>8679.7110114229781</v>
          </cell>
          <cell r="H874">
            <v>8518.8277481899913</v>
          </cell>
          <cell r="I874">
            <v>8506.3935456550025</v>
          </cell>
          <cell r="J874">
            <v>8497.5481498541703</v>
          </cell>
          <cell r="K874">
            <v>8498.4656107745923</v>
          </cell>
          <cell r="L874">
            <v>8470.7695155513484</v>
          </cell>
          <cell r="M874">
            <v>8452.8128782426847</v>
          </cell>
          <cell r="N874">
            <v>8126.9991984194839</v>
          </cell>
          <cell r="O874">
            <v>8018.8303927168645</v>
          </cell>
          <cell r="P874">
            <v>7990.5841535918898</v>
          </cell>
          <cell r="Q874">
            <v>1168.7406790114912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BZ874">
            <v>101898.99203211021</v>
          </cell>
        </row>
        <row r="875">
          <cell r="A875">
            <v>-97050.775938979714</v>
          </cell>
          <cell r="B875">
            <v>14293.980871459029</v>
          </cell>
          <cell r="C875">
            <v>12254.333752674835</v>
          </cell>
          <cell r="D875">
            <v>10210.793348392699</v>
          </cell>
          <cell r="E875">
            <v>9857.9468277469605</v>
          </cell>
          <cell r="F875">
            <v>9579.7546077139668</v>
          </cell>
          <cell r="G875">
            <v>8562.2763576433081</v>
          </cell>
          <cell r="H875">
            <v>8407.6135495864528</v>
          </cell>
          <cell r="I875">
            <v>8395.1793470514622</v>
          </cell>
          <cell r="J875">
            <v>8386.145452608931</v>
          </cell>
          <cell r="K875">
            <v>8387.2514121710537</v>
          </cell>
          <cell r="L875">
            <v>8359.3668183061091</v>
          </cell>
          <cell r="M875">
            <v>8341.5986796391444</v>
          </cell>
          <cell r="N875">
            <v>8015.5965011742437</v>
          </cell>
          <cell r="O875">
            <v>7907.616194113325</v>
          </cell>
          <cell r="P875">
            <v>7879.1814563466496</v>
          </cell>
          <cell r="Q875">
            <v>1113.1335797097217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BZ875">
            <v>97050.775938979714</v>
          </cell>
        </row>
        <row r="876">
          <cell r="A876">
            <v>-89712.201895011676</v>
          </cell>
          <cell r="B876">
            <v>14098.068607061501</v>
          </cell>
          <cell r="C876">
            <v>11982.57701465171</v>
          </cell>
          <cell r="D876">
            <v>9767.7164583893264</v>
          </cell>
          <cell r="E876">
            <v>9604.7286227363365</v>
          </cell>
          <cell r="F876">
            <v>9390.7075392085626</v>
          </cell>
          <cell r="G876">
            <v>8384.5196558925436</v>
          </cell>
          <cell r="H876">
            <v>8239.2725318770608</v>
          </cell>
          <cell r="I876">
            <v>8226.838329342072</v>
          </cell>
          <cell r="J876">
            <v>8217.5191111407094</v>
          </cell>
          <cell r="K876">
            <v>8218.9103944616618</v>
          </cell>
          <cell r="L876">
            <v>8190.7404768378874</v>
          </cell>
          <cell r="M876">
            <v>8173.2576619297533</v>
          </cell>
          <cell r="N876">
            <v>7846.970159706023</v>
          </cell>
          <cell r="O876">
            <v>7739.275176403934</v>
          </cell>
          <cell r="P876">
            <v>7710.5551148784289</v>
          </cell>
          <cell r="Q876">
            <v>1028.9630708550258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BZ876">
            <v>89712.201895011676</v>
          </cell>
        </row>
        <row r="877">
          <cell r="A877">
            <v>-93468.885811236163</v>
          </cell>
          <cell r="B877">
            <v>14126.885629882298</v>
          </cell>
          <cell r="C877">
            <v>12179.182415330863</v>
          </cell>
          <cell r="D877">
            <v>10077.73325246559</v>
          </cell>
          <cell r="E877">
            <v>9827.6459032323837</v>
          </cell>
          <cell r="F877">
            <v>9332.6119636659423</v>
          </cell>
          <cell r="G877">
            <v>8475.5149553154733</v>
          </cell>
          <cell r="H877">
            <v>8325.447855568118</v>
          </cell>
          <cell r="I877">
            <v>8313.0136530331274</v>
          </cell>
          <cell r="J877">
            <v>8303.8404947024301</v>
          </cell>
          <cell r="K877">
            <v>8305.085718152719</v>
          </cell>
          <cell r="L877">
            <v>8277.0618603996063</v>
          </cell>
          <cell r="M877">
            <v>8259.4329856208096</v>
          </cell>
          <cell r="N877">
            <v>7933.2915432677419</v>
          </cell>
          <cell r="O877">
            <v>7825.4505000949903</v>
          </cell>
          <cell r="P877">
            <v>7796.8764984401478</v>
          </cell>
          <cell r="Q877">
            <v>1072.0507327005541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BZ877">
            <v>93468.885811236163</v>
          </cell>
        </row>
        <row r="878">
          <cell r="A878">
            <v>-101018.18229686384</v>
          </cell>
          <cell r="B878">
            <v>14317.024734390763</v>
          </cell>
          <cell r="C878">
            <v>12443.63208727735</v>
          </cell>
          <cell r="D878">
            <v>10409.35369990742</v>
          </cell>
          <cell r="E878">
            <v>9888.5963256260857</v>
          </cell>
          <cell r="F878">
            <v>9612.5855033393345</v>
          </cell>
          <cell r="G878">
            <v>8658.3758266215045</v>
          </cell>
          <cell r="H878">
            <v>8498.6226775112282</v>
          </cell>
          <cell r="I878">
            <v>8486.1884749762394</v>
          </cell>
          <cell r="J878">
            <v>8477.3088332929019</v>
          </cell>
          <cell r="K878">
            <v>8478.2605400958291</v>
          </cell>
          <cell r="L878">
            <v>8450.5301989900781</v>
          </cell>
          <cell r="M878">
            <v>8432.6078075639198</v>
          </cell>
          <cell r="N878">
            <v>8106.7598818582137</v>
          </cell>
          <cell r="O878">
            <v>7998.6253220381004</v>
          </cell>
          <cell r="P878">
            <v>7970.3448370306196</v>
          </cell>
          <cell r="Q878">
            <v>1158.6381436721094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BZ878">
            <v>101018.18229686384</v>
          </cell>
        </row>
        <row r="879">
          <cell r="A879">
            <v>-101051.11156757506</v>
          </cell>
          <cell r="B879">
            <v>14286.461351602014</v>
          </cell>
          <cell r="C879">
            <v>12498.932061177426</v>
          </cell>
          <cell r="D879">
            <v>10370.719937458471</v>
          </cell>
          <cell r="E879">
            <v>9852.3796358302352</v>
          </cell>
          <cell r="F879">
            <v>9568.7626115508847</v>
          </cell>
          <cell r="G879">
            <v>8659.1734473196957</v>
          </cell>
          <cell r="H879">
            <v>8499.3780486379255</v>
          </cell>
          <cell r="I879">
            <v>8486.9438461029367</v>
          </cell>
          <cell r="J879">
            <v>8478.0654847096448</v>
          </cell>
          <cell r="K879">
            <v>8479.0159112225265</v>
          </cell>
          <cell r="L879">
            <v>8451.2868504068229</v>
          </cell>
          <cell r="M879">
            <v>8433.363178690619</v>
          </cell>
          <cell r="N879">
            <v>8107.5165332749584</v>
          </cell>
          <cell r="O879">
            <v>7999.3806931647996</v>
          </cell>
          <cell r="P879">
            <v>7971.1014884473643</v>
          </cell>
          <cell r="Q879">
            <v>1159.0158292354588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BZ879">
            <v>101051.11156757506</v>
          </cell>
        </row>
        <row r="880">
          <cell r="A880">
            <v>-95169.116616635176</v>
          </cell>
          <cell r="B880">
            <v>14200.75573094235</v>
          </cell>
          <cell r="C880">
            <v>12275.383215781538</v>
          </cell>
          <cell r="D880">
            <v>10218.526765579827</v>
          </cell>
          <cell r="E880">
            <v>9737.721707839426</v>
          </cell>
          <cell r="F880">
            <v>9444.8870749419311</v>
          </cell>
          <cell r="G880">
            <v>8516.6983539392422</v>
          </cell>
          <cell r="H880">
            <v>8364.4497900593269</v>
          </cell>
          <cell r="I880">
            <v>8352.0155875243363</v>
          </cell>
          <cell r="J880">
            <v>8342.9085341673526</v>
          </cell>
          <cell r="K880">
            <v>8344.0876526439279</v>
          </cell>
          <cell r="L880">
            <v>8316.1298998645289</v>
          </cell>
          <cell r="M880">
            <v>8298.4349201120185</v>
          </cell>
          <cell r="N880">
            <v>7972.3595827326653</v>
          </cell>
          <cell r="O880">
            <v>7864.4524345861992</v>
          </cell>
          <cell r="P880">
            <v>7835.9445379050712</v>
          </cell>
          <cell r="Q880">
            <v>1091.5516999461588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BZ880">
            <v>95169.116616635176</v>
          </cell>
        </row>
        <row r="881">
          <cell r="A881">
            <v>-96144.401446024145</v>
          </cell>
          <cell r="B881">
            <v>14205.851440503728</v>
          </cell>
          <cell r="C881">
            <v>12193.711814295788</v>
          </cell>
          <cell r="D881">
            <v>10200.300050707099</v>
          </cell>
          <cell r="E881">
            <v>9804.4635687578939</v>
          </cell>
          <cell r="F881">
            <v>9433.3613531828123</v>
          </cell>
          <cell r="G881">
            <v>8540.3219371450596</v>
          </cell>
          <cell r="H881">
            <v>8386.8220438176468</v>
          </cell>
          <cell r="I881">
            <v>8374.3878412826562</v>
          </cell>
          <cell r="J881">
            <v>8365.3187069998385</v>
          </cell>
          <cell r="K881">
            <v>8366.4599064022459</v>
          </cell>
          <cell r="L881">
            <v>8338.5400726970165</v>
          </cell>
          <cell r="M881">
            <v>8320.8071738703384</v>
          </cell>
          <cell r="N881">
            <v>7994.7697555651512</v>
          </cell>
          <cell r="O881">
            <v>7886.824688344519</v>
          </cell>
          <cell r="P881">
            <v>7858.3547107375571</v>
          </cell>
          <cell r="Q881">
            <v>1102.7378268253183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BZ881">
            <v>96144.401446024145</v>
          </cell>
        </row>
        <row r="882">
          <cell r="A882">
            <v>-99984.771701267353</v>
          </cell>
          <cell r="B882">
            <v>14362.002709246692</v>
          </cell>
          <cell r="C882">
            <v>12348.808650739113</v>
          </cell>
          <cell r="D882">
            <v>10355.586323146777</v>
          </cell>
          <cell r="E882">
            <v>9922.2483268183423</v>
          </cell>
          <cell r="F882">
            <v>9633.5379998864319</v>
          </cell>
          <cell r="G882">
            <v>8633.3443071564216</v>
          </cell>
          <cell r="H882">
            <v>8474.9170651767199</v>
          </cell>
          <cell r="I882">
            <v>8462.4828626417311</v>
          </cell>
          <cell r="J882">
            <v>8453.5630419544377</v>
          </cell>
          <cell r="K882">
            <v>8454.5549277613209</v>
          </cell>
          <cell r="L882">
            <v>8426.7844076516139</v>
          </cell>
          <cell r="M882">
            <v>8408.9021952294133</v>
          </cell>
          <cell r="N882">
            <v>8083.0140905197495</v>
          </cell>
          <cell r="O882">
            <v>7974.919709703594</v>
          </cell>
          <cell r="P882">
            <v>7946.5990456921554</v>
          </cell>
          <cell r="Q882">
            <v>1146.785337504856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BZ882">
            <v>99984.771701267353</v>
          </cell>
        </row>
        <row r="883">
          <cell r="A883">
            <v>-93880.112292571052</v>
          </cell>
          <cell r="B883">
            <v>14168.004288321285</v>
          </cell>
          <cell r="C883">
            <v>12086.327100163506</v>
          </cell>
          <cell r="D883">
            <v>10121.381728274588</v>
          </cell>
          <cell r="E883">
            <v>9708.6582495004022</v>
          </cell>
          <cell r="F883">
            <v>9394.9939329818826</v>
          </cell>
          <cell r="G883">
            <v>8485.4757818407234</v>
          </cell>
          <cell r="H883">
            <v>8334.8810620687545</v>
          </cell>
          <cell r="I883">
            <v>8322.4468595337657</v>
          </cell>
          <cell r="J883">
            <v>8313.2896896886614</v>
          </cell>
          <cell r="K883">
            <v>8314.5189246533555</v>
          </cell>
          <cell r="L883">
            <v>8286.5110553858394</v>
          </cell>
          <cell r="M883">
            <v>8268.866192121448</v>
          </cell>
          <cell r="N883">
            <v>7942.7407382539741</v>
          </cell>
          <cell r="O883">
            <v>7834.8837065956277</v>
          </cell>
          <cell r="P883">
            <v>7806.3256934263791</v>
          </cell>
          <cell r="Q883">
            <v>1076.7673359508728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BZ883">
            <v>93880.112292571052</v>
          </cell>
        </row>
        <row r="884">
          <cell r="A884">
            <v>-100008.25709329371</v>
          </cell>
          <cell r="B884">
            <v>14250.772805484159</v>
          </cell>
          <cell r="C884">
            <v>12415.517382630749</v>
          </cell>
          <cell r="D884">
            <v>10420.879654237157</v>
          </cell>
          <cell r="E884">
            <v>9921.0701827035628</v>
          </cell>
          <cell r="F884">
            <v>9600.4725803973797</v>
          </cell>
          <cell r="G884">
            <v>8633.9131759585798</v>
          </cell>
          <cell r="H884">
            <v>8475.4558012814923</v>
          </cell>
          <cell r="I884">
            <v>8463.0215987465017</v>
          </cell>
          <cell r="J884">
            <v>8454.1026911712506</v>
          </cell>
          <cell r="K884">
            <v>8455.0936638660933</v>
          </cell>
          <cell r="L884">
            <v>8427.3240568684287</v>
          </cell>
          <cell r="M884">
            <v>8409.4409313341839</v>
          </cell>
          <cell r="N884">
            <v>8083.5537397365633</v>
          </cell>
          <cell r="O884">
            <v>7975.4584458083646</v>
          </cell>
          <cell r="P884">
            <v>7947.1386949089692</v>
          </cell>
          <cell r="Q884">
            <v>1147.0547055572413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BZ884">
            <v>100008.25709329371</v>
          </cell>
        </row>
        <row r="885">
          <cell r="A885">
            <v>-93518.81543270257</v>
          </cell>
          <cell r="B885">
            <v>14172.872031331561</v>
          </cell>
          <cell r="C885">
            <v>12158.644972878257</v>
          </cell>
          <cell r="D885">
            <v>10148.104481001918</v>
          </cell>
          <cell r="E885">
            <v>9726.3629595040729</v>
          </cell>
          <cell r="F885">
            <v>9418.6691876407913</v>
          </cell>
          <cell r="G885">
            <v>8476.7243625897427</v>
          </cell>
          <cell r="H885">
            <v>8326.5932011408586</v>
          </cell>
          <cell r="I885">
            <v>8314.1589986058698</v>
          </cell>
          <cell r="J885">
            <v>8304.9877815388536</v>
          </cell>
          <cell r="K885">
            <v>8306.2310637254595</v>
          </cell>
          <cell r="L885">
            <v>8278.2091472360316</v>
          </cell>
          <cell r="M885">
            <v>8260.578331193552</v>
          </cell>
          <cell r="N885">
            <v>7934.4388301041672</v>
          </cell>
          <cell r="O885">
            <v>7826.5958456677326</v>
          </cell>
          <cell r="P885">
            <v>7798.0237852765731</v>
          </cell>
          <cell r="Q885">
            <v>1072.6234054869253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BZ885">
            <v>93518.81543270257</v>
          </cell>
        </row>
        <row r="886">
          <cell r="A886">
            <v>-92334.96455589075</v>
          </cell>
          <cell r="B886">
            <v>14143.862291722193</v>
          </cell>
          <cell r="C886">
            <v>12094.338729174568</v>
          </cell>
          <cell r="D886">
            <v>10131.194871787247</v>
          </cell>
          <cell r="E886">
            <v>9660.6590690334051</v>
          </cell>
          <cell r="F886">
            <v>9349.5477294456759</v>
          </cell>
          <cell r="G886">
            <v>8448.0488425273961</v>
          </cell>
          <cell r="H886">
            <v>8299.4366091074971</v>
          </cell>
          <cell r="I886">
            <v>8287.0024065725083</v>
          </cell>
          <cell r="J886">
            <v>8277.7851613834027</v>
          </cell>
          <cell r="K886">
            <v>8279.0744716920981</v>
          </cell>
          <cell r="L886">
            <v>8251.006527080579</v>
          </cell>
          <cell r="M886">
            <v>8233.4217391601906</v>
          </cell>
          <cell r="N886">
            <v>7907.2362099487145</v>
          </cell>
          <cell r="O886">
            <v>7799.4392536343712</v>
          </cell>
          <cell r="P886">
            <v>7770.8211651211204</v>
          </cell>
          <cell r="Q886">
            <v>1059.0451094702444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BZ886">
            <v>92334.96455589075</v>
          </cell>
        </row>
        <row r="887">
          <cell r="A887">
            <v>-92611.388363014616</v>
          </cell>
          <cell r="B887">
            <v>14127.497398794869</v>
          </cell>
          <cell r="C887">
            <v>12141.297139994153</v>
          </cell>
          <cell r="D887">
            <v>10039.304538201235</v>
          </cell>
          <cell r="E887">
            <v>9656.326834019399</v>
          </cell>
          <cell r="F887">
            <v>9469.7191881444141</v>
          </cell>
          <cell r="G887">
            <v>8454.7444463252632</v>
          </cell>
          <cell r="H887">
            <v>8305.7775501038741</v>
          </cell>
          <cell r="I887">
            <v>8293.3433475688835</v>
          </cell>
          <cell r="J887">
            <v>8284.1368497373987</v>
          </cell>
          <cell r="K887">
            <v>8285.415412688475</v>
          </cell>
          <cell r="L887">
            <v>8257.3582154345768</v>
          </cell>
          <cell r="M887">
            <v>8239.7626801565657</v>
          </cell>
          <cell r="N887">
            <v>7913.5878983027114</v>
          </cell>
          <cell r="O887">
            <v>7805.7801946307463</v>
          </cell>
          <cell r="P887">
            <v>7777.1728534751173</v>
          </cell>
          <cell r="Q887">
            <v>1062.2155799684322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BZ887">
            <v>92611.388363014616</v>
          </cell>
        </row>
        <row r="888">
          <cell r="A888">
            <v>-90639.773002015325</v>
          </cell>
          <cell r="B888">
            <v>14064.409097270576</v>
          </cell>
          <cell r="C888">
            <v>12057.806368546599</v>
          </cell>
          <cell r="D888">
            <v>10125.303306816442</v>
          </cell>
          <cell r="E888">
            <v>9556.8520198129117</v>
          </cell>
          <cell r="F888">
            <v>9250.5962758819096</v>
          </cell>
          <cell r="G888">
            <v>8406.9875058634516</v>
          </cell>
          <cell r="H888">
            <v>8260.5502710148394</v>
          </cell>
          <cell r="I888">
            <v>8248.1160684798488</v>
          </cell>
          <cell r="J888">
            <v>8238.8329142431285</v>
          </cell>
          <cell r="K888">
            <v>8240.1881335994403</v>
          </cell>
          <cell r="L888">
            <v>8212.0542799403065</v>
          </cell>
          <cell r="M888">
            <v>8194.535401067531</v>
          </cell>
          <cell r="N888">
            <v>7868.2839628084412</v>
          </cell>
          <cell r="O888">
            <v>7760.5529155417116</v>
          </cell>
          <cell r="P888">
            <v>7731.8689179808471</v>
          </cell>
          <cell r="Q888">
            <v>1039.6019404239148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BZ888">
            <v>90639.773002015325</v>
          </cell>
        </row>
        <row r="889">
          <cell r="A889">
            <v>-102822.04878833239</v>
          </cell>
          <cell r="B889">
            <v>14252.203504148662</v>
          </cell>
          <cell r="C889">
            <v>12517.790020120307</v>
          </cell>
          <cell r="D889">
            <v>10497.195653265528</v>
          </cell>
          <cell r="E889">
            <v>10031.906832237772</v>
          </cell>
          <cell r="F889">
            <v>9777.0162444916914</v>
          </cell>
          <cell r="G889">
            <v>8702.0695137058137</v>
          </cell>
          <cell r="H889">
            <v>8540.001931732324</v>
          </cell>
          <cell r="I889">
            <v>8527.5677291973334</v>
          </cell>
          <cell r="J889">
            <v>8518.7582218431853</v>
          </cell>
          <cell r="K889">
            <v>8519.6397943169231</v>
          </cell>
          <cell r="L889">
            <v>8491.9795875403615</v>
          </cell>
          <cell r="M889">
            <v>8473.9870617850156</v>
          </cell>
          <cell r="N889">
            <v>8148.2092704084971</v>
          </cell>
          <cell r="O889">
            <v>8040.0045762591963</v>
          </cell>
          <cell r="P889">
            <v>8011.794225580903</v>
          </cell>
          <cell r="Q889">
            <v>1179.3277707826571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BZ889">
            <v>102822.04878833239</v>
          </cell>
        </row>
        <row r="890">
          <cell r="A890">
            <v>-89809.468606854542</v>
          </cell>
          <cell r="B890">
            <v>14102.56599686858</v>
          </cell>
          <cell r="C890">
            <v>12040.011171854516</v>
          </cell>
          <cell r="D890">
            <v>10071.57550464927</v>
          </cell>
          <cell r="E890">
            <v>9609.3200328154508</v>
          </cell>
          <cell r="F890">
            <v>9317.1981926311746</v>
          </cell>
          <cell r="G890">
            <v>8386.8756735308125</v>
          </cell>
          <cell r="H890">
            <v>8241.5037524333675</v>
          </cell>
          <cell r="I890">
            <v>8229.0695498983769</v>
          </cell>
          <cell r="J890">
            <v>8219.7541134267722</v>
          </cell>
          <cell r="K890">
            <v>8221.1416150179666</v>
          </cell>
          <cell r="L890">
            <v>8192.9754791239502</v>
          </cell>
          <cell r="M890">
            <v>8175.4888824860591</v>
          </cell>
          <cell r="N890">
            <v>7849.2051619920849</v>
          </cell>
          <cell r="O890">
            <v>7741.5063969602397</v>
          </cell>
          <cell r="P890">
            <v>7712.7901171644908</v>
          </cell>
          <cell r="Q890">
            <v>1030.0786811331786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BZ890">
            <v>89809.468606854542</v>
          </cell>
        </row>
        <row r="891">
          <cell r="A891">
            <v>-100146.18815936436</v>
          </cell>
          <cell r="B891">
            <v>14239.987917268811</v>
          </cell>
          <cell r="C891">
            <v>12388.620380457676</v>
          </cell>
          <cell r="D891">
            <v>10318.849031350179</v>
          </cell>
          <cell r="E891">
            <v>9887.8030490356214</v>
          </cell>
          <cell r="F891">
            <v>9527.4557977934619</v>
          </cell>
          <cell r="G891">
            <v>8637.2541753443984</v>
          </cell>
          <cell r="H891">
            <v>8478.6198295923004</v>
          </cell>
          <cell r="I891">
            <v>8466.1856270573098</v>
          </cell>
          <cell r="J891">
            <v>8457.2720822419069</v>
          </cell>
          <cell r="K891">
            <v>8458.2576921769014</v>
          </cell>
          <cell r="L891">
            <v>8430.4934479390849</v>
          </cell>
          <cell r="M891">
            <v>8412.6049596449921</v>
          </cell>
          <cell r="N891">
            <v>8086.7231308072196</v>
          </cell>
          <cell r="O891">
            <v>7978.6224741191727</v>
          </cell>
          <cell r="P891">
            <v>7950.3080859796255</v>
          </cell>
          <cell r="Q891">
            <v>1148.6367197126453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BZ891">
            <v>100146.18815936436</v>
          </cell>
        </row>
        <row r="892">
          <cell r="A892">
            <v>-99953.620897668239</v>
          </cell>
          <cell r="B892">
            <v>14282.162831598893</v>
          </cell>
          <cell r="C892">
            <v>12340.634732872495</v>
          </cell>
          <cell r="D892">
            <v>10314.775395054314</v>
          </cell>
          <cell r="E892">
            <v>9841.7646555553747</v>
          </cell>
          <cell r="F892">
            <v>9656.4434484598751</v>
          </cell>
          <cell r="G892">
            <v>8632.5897649154522</v>
          </cell>
          <cell r="H892">
            <v>8474.2024906627994</v>
          </cell>
          <cell r="I892">
            <v>8461.7682881278106</v>
          </cell>
          <cell r="J892">
            <v>8452.8472562972729</v>
          </cell>
          <cell r="K892">
            <v>8453.8403532474003</v>
          </cell>
          <cell r="L892">
            <v>8426.068621994451</v>
          </cell>
          <cell r="M892">
            <v>8408.1876207154928</v>
          </cell>
          <cell r="N892">
            <v>8082.2983048625856</v>
          </cell>
          <cell r="O892">
            <v>7974.2051351896725</v>
          </cell>
          <cell r="P892">
            <v>7945.8832600349915</v>
          </cell>
          <cell r="Q892">
            <v>1146.4280502478955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BZ892">
            <v>99953.620897668239</v>
          </cell>
        </row>
        <row r="893">
          <cell r="A893">
            <v>-88372.604251090714</v>
          </cell>
          <cell r="B893">
            <v>14055.474385053516</v>
          </cell>
          <cell r="C893">
            <v>11905.545221267959</v>
          </cell>
          <cell r="D893">
            <v>9826.4817312433279</v>
          </cell>
          <cell r="E893">
            <v>9527.8025788481646</v>
          </cell>
          <cell r="F893">
            <v>9306.0849917493688</v>
          </cell>
          <cell r="G893">
            <v>8352.0716002580557</v>
          </cell>
          <cell r="H893">
            <v>8208.5432336036283</v>
          </cell>
          <cell r="I893">
            <v>8196.1090310686395</v>
          </cell>
          <cell r="J893">
            <v>8186.737729310883</v>
          </cell>
          <cell r="K893">
            <v>8188.1810961882293</v>
          </cell>
          <cell r="L893">
            <v>8159.9590950080601</v>
          </cell>
          <cell r="M893">
            <v>8142.5283636563217</v>
          </cell>
          <cell r="N893">
            <v>7816.1887778761957</v>
          </cell>
          <cell r="O893">
            <v>7708.5458781305015</v>
          </cell>
          <cell r="P893">
            <v>7679.7737330486016</v>
          </cell>
          <cell r="Q893">
            <v>1013.59842171831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BZ893">
            <v>88372.604251090714</v>
          </cell>
        </row>
        <row r="894">
          <cell r="A894">
            <v>-99808.61170658312</v>
          </cell>
          <cell r="B894">
            <v>14264.849351593541</v>
          </cell>
          <cell r="C894">
            <v>12343.378564214087</v>
          </cell>
          <cell r="D894">
            <v>10352.985514139638</v>
          </cell>
          <cell r="E894">
            <v>9879.9161250615343</v>
          </cell>
          <cell r="F894">
            <v>9502.8853130128191</v>
          </cell>
          <cell r="G894">
            <v>8629.0773174867827</v>
          </cell>
          <cell r="H894">
            <v>8470.8760958266612</v>
          </cell>
          <cell r="I894">
            <v>8458.4418932916706</v>
          </cell>
          <cell r="J894">
            <v>8449.515223503784</v>
          </cell>
          <cell r="K894">
            <v>8450.5139584112621</v>
          </cell>
          <cell r="L894">
            <v>8422.7365892009602</v>
          </cell>
          <cell r="M894">
            <v>8404.8612258793528</v>
          </cell>
          <cell r="N894">
            <v>8078.9662720690958</v>
          </cell>
          <cell r="O894">
            <v>7970.8787403535334</v>
          </cell>
          <cell r="P894">
            <v>7942.5512272415017</v>
          </cell>
          <cell r="Q894">
            <v>1144.7648528298257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BZ894">
            <v>99808.61170658312</v>
          </cell>
        </row>
        <row r="895">
          <cell r="A895">
            <v>-90947.391100436158</v>
          </cell>
          <cell r="B895">
            <v>14147.137352181013</v>
          </cell>
          <cell r="C895">
            <v>11976.655730473225</v>
          </cell>
          <cell r="D895">
            <v>10105.653831224854</v>
          </cell>
          <cell r="E895">
            <v>9580.7012242816181</v>
          </cell>
          <cell r="F895">
            <v>9364.450679638725</v>
          </cell>
          <cell r="G895">
            <v>8414.4387052717448</v>
          </cell>
          <cell r="H895">
            <v>8267.6067840981341</v>
          </cell>
          <cell r="I895">
            <v>8255.1725815631453</v>
          </cell>
          <cell r="J895">
            <v>8245.9013875180899</v>
          </cell>
          <cell r="K895">
            <v>8247.244646682735</v>
          </cell>
          <cell r="L895">
            <v>8219.1227532152679</v>
          </cell>
          <cell r="M895">
            <v>8201.5919141508275</v>
          </cell>
          <cell r="N895">
            <v>7875.3524360834026</v>
          </cell>
          <cell r="O895">
            <v>7767.6094286250063</v>
          </cell>
          <cell r="P895">
            <v>7738.9373912558085</v>
          </cell>
          <cell r="Q895">
            <v>1043.1301969655624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BZ895">
            <v>90947.391100436158</v>
          </cell>
        </row>
        <row r="896">
          <cell r="A896">
            <v>-99467.873911376984</v>
          </cell>
          <cell r="B896">
            <v>14197.859515002534</v>
          </cell>
          <cell r="C896">
            <v>12323.679373212686</v>
          </cell>
          <cell r="D896">
            <v>10250.242149428175</v>
          </cell>
          <cell r="E896">
            <v>9763.374152778546</v>
          </cell>
          <cell r="F896">
            <v>9564.1202768880248</v>
          </cell>
          <cell r="G896">
            <v>8620.823884834228</v>
          </cell>
          <cell r="H896">
            <v>8463.0598433948671</v>
          </cell>
          <cell r="I896">
            <v>8450.6256408598783</v>
          </cell>
          <cell r="J896">
            <v>8441.6857231865124</v>
          </cell>
          <cell r="K896">
            <v>8442.6977059794681</v>
          </cell>
          <cell r="L896">
            <v>8414.9070888836904</v>
          </cell>
          <cell r="M896">
            <v>8397.0449734475606</v>
          </cell>
          <cell r="N896">
            <v>8071.136771751826</v>
          </cell>
          <cell r="O896">
            <v>7963.0624879217412</v>
          </cell>
          <cell r="P896">
            <v>7934.7217269242319</v>
          </cell>
          <cell r="Q896">
            <v>1140.8567266139294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BZ896">
            <v>99467.873911376984</v>
          </cell>
        </row>
        <row r="897">
          <cell r="A897">
            <v>-97676.665062371947</v>
          </cell>
          <cell r="B897">
            <v>14254.659626117711</v>
          </cell>
          <cell r="C897">
            <v>12308.018854258524</v>
          </cell>
          <cell r="D897">
            <v>10274.843884067745</v>
          </cell>
          <cell r="E897">
            <v>9863.3557874999697</v>
          </cell>
          <cell r="F897">
            <v>9463.3978796971205</v>
          </cell>
          <cell r="G897">
            <v>8577.4367942035042</v>
          </cell>
          <cell r="H897">
            <v>8421.9709453657706</v>
          </cell>
          <cell r="I897">
            <v>8409.5367428307818</v>
          </cell>
          <cell r="J897">
            <v>8400.5271829573685</v>
          </cell>
          <cell r="K897">
            <v>8401.6088079503716</v>
          </cell>
          <cell r="L897">
            <v>8373.7485486545447</v>
          </cell>
          <cell r="M897">
            <v>8355.956075418464</v>
          </cell>
          <cell r="N897">
            <v>8029.9782315226803</v>
          </cell>
          <cell r="O897">
            <v>7921.9735898926447</v>
          </cell>
          <cell r="P897">
            <v>7893.5631866950862</v>
          </cell>
          <cell r="Q897">
            <v>1120.3122775993813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BZ897">
            <v>97676.665062371947</v>
          </cell>
        </row>
        <row r="898">
          <cell r="A898">
            <v>-94219.436579011119</v>
          </cell>
          <cell r="B898">
            <v>14195.946553504058</v>
          </cell>
          <cell r="C898">
            <v>12199.041210973037</v>
          </cell>
          <cell r="D898">
            <v>10127.512041486025</v>
          </cell>
          <cell r="E898">
            <v>9737.5685558023451</v>
          </cell>
          <cell r="F898">
            <v>9420.8528403436976</v>
          </cell>
          <cell r="G898">
            <v>8493.6949761447031</v>
          </cell>
          <cell r="H898">
            <v>8342.6648897402611</v>
          </cell>
          <cell r="I898">
            <v>8330.2306872052704</v>
          </cell>
          <cell r="J898">
            <v>8321.086710288424</v>
          </cell>
          <cell r="K898">
            <v>8322.302752324862</v>
          </cell>
          <cell r="L898">
            <v>8294.308075985602</v>
          </cell>
          <cell r="M898">
            <v>8276.6500197929527</v>
          </cell>
          <cell r="N898">
            <v>7950.5377588537367</v>
          </cell>
          <cell r="O898">
            <v>7842.6675342671333</v>
          </cell>
          <cell r="P898">
            <v>7814.1227140261426</v>
          </cell>
          <cell r="Q898">
            <v>1080.6592497866257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BZ898">
            <v>94219.436579011119</v>
          </cell>
        </row>
        <row r="899">
          <cell r="A899">
            <v>-98387.265243310147</v>
          </cell>
          <cell r="B899">
            <v>14240.987298135125</v>
          </cell>
          <cell r="C899">
            <v>12283.278237409428</v>
          </cell>
          <cell r="D899">
            <v>10295.624590643451</v>
          </cell>
          <cell r="E899">
            <v>9875.5721350958684</v>
          </cell>
          <cell r="F899">
            <v>9498.9442516928302</v>
          </cell>
          <cell r="G899">
            <v>8594.6491223302328</v>
          </cell>
          <cell r="H899">
            <v>8438.2715450363485</v>
          </cell>
          <cell r="I899">
            <v>8425.8373425013597</v>
          </cell>
          <cell r="J899">
            <v>8416.8554107629807</v>
          </cell>
          <cell r="K899">
            <v>8417.9094076209494</v>
          </cell>
          <cell r="L899">
            <v>8390.0767764601569</v>
          </cell>
          <cell r="M899">
            <v>8372.2566750890419</v>
          </cell>
          <cell r="N899">
            <v>8046.3064593282925</v>
          </cell>
          <cell r="O899">
            <v>7938.2741895632216</v>
          </cell>
          <cell r="P899">
            <v>7909.8914145006984</v>
          </cell>
          <cell r="Q899">
            <v>1128.4625774346698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BZ899">
            <v>98387.265243310147</v>
          </cell>
        </row>
        <row r="900">
          <cell r="A900">
            <v>-88219.11539943848</v>
          </cell>
          <cell r="B900">
            <v>14083.325979031284</v>
          </cell>
          <cell r="C900">
            <v>11886.299816060837</v>
          </cell>
          <cell r="D900">
            <v>9943.3795807661245</v>
          </cell>
          <cell r="E900">
            <v>9543.3947116305408</v>
          </cell>
          <cell r="F900">
            <v>9278.7554631719449</v>
          </cell>
          <cell r="G900">
            <v>8348.3537564560102</v>
          </cell>
          <cell r="H900">
            <v>8205.0223221378074</v>
          </cell>
          <cell r="I900">
            <v>8192.5881196028186</v>
          </cell>
          <cell r="J900">
            <v>8183.2108501985094</v>
          </cell>
          <cell r="K900">
            <v>8184.6601847224092</v>
          </cell>
          <cell r="L900">
            <v>8156.4322158956875</v>
          </cell>
          <cell r="M900">
            <v>8139.0074521905008</v>
          </cell>
          <cell r="N900">
            <v>7812.6618987638221</v>
          </cell>
          <cell r="O900">
            <v>7705.0249666646814</v>
          </cell>
          <cell r="P900">
            <v>7676.246853936228</v>
          </cell>
          <cell r="Q900">
            <v>1011.8379659853995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BZ900">
            <v>88219.11539943848</v>
          </cell>
        </row>
        <row r="901">
          <cell r="A901">
            <v>-91017.838378100583</v>
          </cell>
          <cell r="B901">
            <v>14062.822108204185</v>
          </cell>
          <cell r="C901">
            <v>12028.143980130728</v>
          </cell>
          <cell r="D901">
            <v>10075.368241168439</v>
          </cell>
          <cell r="E901">
            <v>9630.444715479045</v>
          </cell>
          <cell r="F901">
            <v>9239.8078953932545</v>
          </cell>
          <cell r="G901">
            <v>8416.1450961386799</v>
          </cell>
          <cell r="H901">
            <v>8269.2227882899333</v>
          </cell>
          <cell r="I901">
            <v>8256.7885857549445</v>
          </cell>
          <cell r="J901">
            <v>8247.5201307000461</v>
          </cell>
          <cell r="K901">
            <v>8248.8606508745343</v>
          </cell>
          <cell r="L901">
            <v>8220.7414963972224</v>
          </cell>
          <cell r="M901">
            <v>8203.2079183426267</v>
          </cell>
          <cell r="N901">
            <v>7876.9711792653579</v>
          </cell>
          <cell r="O901">
            <v>7769.2254328168065</v>
          </cell>
          <cell r="P901">
            <v>7740.5561344377638</v>
          </cell>
          <cell r="Q901">
            <v>1043.9381990614625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BZ901">
            <v>91017.838378100583</v>
          </cell>
        </row>
        <row r="902">
          <cell r="A902">
            <v>-89456.780831030002</v>
          </cell>
          <cell r="B902">
            <v>14040.562110193379</v>
          </cell>
          <cell r="C902">
            <v>11944.870727189027</v>
          </cell>
          <cell r="D902">
            <v>9989.7439665177953</v>
          </cell>
          <cell r="E902">
            <v>9548.3120007409252</v>
          </cell>
          <cell r="F902">
            <v>9400.1305284836963</v>
          </cell>
          <cell r="G902">
            <v>8378.3327855797252</v>
          </cell>
          <cell r="H902">
            <v>8233.4133770061726</v>
          </cell>
          <cell r="I902">
            <v>8220.979174471182</v>
          </cell>
          <cell r="J902">
            <v>8211.6500254988532</v>
          </cell>
          <cell r="K902">
            <v>8213.0512395907735</v>
          </cell>
          <cell r="L902">
            <v>8184.8713911960313</v>
          </cell>
          <cell r="M902">
            <v>8167.3985070588651</v>
          </cell>
          <cell r="N902">
            <v>7841.1010740641668</v>
          </cell>
          <cell r="O902">
            <v>7733.4160215330448</v>
          </cell>
          <cell r="P902">
            <v>7704.6860292365727</v>
          </cell>
          <cell r="Q902">
            <v>1026.0334934195816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BZ902">
            <v>89456.780831030002</v>
          </cell>
        </row>
        <row r="903">
          <cell r="A903">
            <v>-90834.830269205762</v>
          </cell>
          <cell r="B903">
            <v>14066.39440821967</v>
          </cell>
          <cell r="C903">
            <v>12002.948278279731</v>
          </cell>
          <cell r="D903">
            <v>9895.7898329336149</v>
          </cell>
          <cell r="E903">
            <v>9554.0815145712422</v>
          </cell>
          <cell r="F903">
            <v>9391.5399324612117</v>
          </cell>
          <cell r="G903">
            <v>8411.7122298030827</v>
          </cell>
          <cell r="H903">
            <v>8265.0247286783742</v>
          </cell>
          <cell r="I903">
            <v>8252.5905261433836</v>
          </cell>
          <cell r="J903">
            <v>8243.3149557332108</v>
          </cell>
          <cell r="K903">
            <v>8244.6625912629752</v>
          </cell>
          <cell r="L903">
            <v>8216.5363214303889</v>
          </cell>
          <cell r="M903">
            <v>8199.0098587310658</v>
          </cell>
          <cell r="N903">
            <v>7872.7660042985244</v>
          </cell>
          <cell r="O903">
            <v>7765.0273732052465</v>
          </cell>
          <cell r="P903">
            <v>7736.3509594709303</v>
          </cell>
          <cell r="Q903">
            <v>1041.8391692556822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BZ903">
            <v>90834.830269205762</v>
          </cell>
        </row>
        <row r="904">
          <cell r="A904">
            <v>-85378.799750450446</v>
          </cell>
          <cell r="B904">
            <v>13949.943767350316</v>
          </cell>
          <cell r="C904">
            <v>11805.116965318626</v>
          </cell>
          <cell r="D904">
            <v>9952.1697966274696</v>
          </cell>
          <cell r="E904">
            <v>9451.6462822768954</v>
          </cell>
          <cell r="F904">
            <v>9248.2964485989687</v>
          </cell>
          <cell r="G904">
            <v>8279.5549491304664</v>
          </cell>
          <cell r="H904">
            <v>8139.8677534025419</v>
          </cell>
          <cell r="I904">
            <v>8127.4335508675522</v>
          </cell>
          <cell r="J904">
            <v>8117.9458499908105</v>
          </cell>
          <cell r="K904">
            <v>8119.5056159871428</v>
          </cell>
          <cell r="L904">
            <v>8091.1672156879886</v>
          </cell>
          <cell r="M904">
            <v>8073.8528834552344</v>
          </cell>
          <cell r="N904">
            <v>7747.3968985561232</v>
          </cell>
          <cell r="O904">
            <v>7639.870397929415</v>
          </cell>
          <cell r="P904">
            <v>7610.9818537285291</v>
          </cell>
          <cell r="Q904">
            <v>979.26068161776641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BZ904">
            <v>85378.799750450446</v>
          </cell>
        </row>
        <row r="905">
          <cell r="A905">
            <v>-96219.796057231622</v>
          </cell>
          <cell r="B905">
            <v>14141.870126007005</v>
          </cell>
          <cell r="C905">
            <v>12211.967489417977</v>
          </cell>
          <cell r="D905">
            <v>10150.498886196619</v>
          </cell>
          <cell r="E905">
            <v>9711.1969889735174</v>
          </cell>
          <cell r="F905">
            <v>9521.1597886784966</v>
          </cell>
          <cell r="G905">
            <v>8542.1481635124346</v>
          </cell>
          <cell r="H905">
            <v>8388.5515358830562</v>
          </cell>
          <cell r="I905">
            <v>8376.1173333480674</v>
          </cell>
          <cell r="J905">
            <v>8367.0511304077336</v>
          </cell>
          <cell r="K905">
            <v>8368.1893984676572</v>
          </cell>
          <cell r="L905">
            <v>8340.2724961049098</v>
          </cell>
          <cell r="M905">
            <v>8322.5366659357496</v>
          </cell>
          <cell r="N905">
            <v>7996.5021789730454</v>
          </cell>
          <cell r="O905">
            <v>7888.5541804099294</v>
          </cell>
          <cell r="P905">
            <v>7860.0871341454513</v>
          </cell>
          <cell r="Q905">
            <v>1103.6025728580237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BZ905">
            <v>96219.796057231622</v>
          </cell>
        </row>
        <row r="906">
          <cell r="A906">
            <v>-93037.653085858401</v>
          </cell>
          <cell r="B906">
            <v>14175.622890530343</v>
          </cell>
          <cell r="C906">
            <v>12078.91760579236</v>
          </cell>
          <cell r="D906">
            <v>10119.17587872902</v>
          </cell>
          <cell r="E906">
            <v>9618.6661587012331</v>
          </cell>
          <cell r="F906">
            <v>9335.8667982086954</v>
          </cell>
          <cell r="G906">
            <v>8465.0695327455196</v>
          </cell>
          <cell r="H906">
            <v>8315.555721834131</v>
          </cell>
          <cell r="I906">
            <v>8303.1215192991422</v>
          </cell>
          <cell r="J906">
            <v>8293.931594640082</v>
          </cell>
          <cell r="K906">
            <v>8295.1935844187319</v>
          </cell>
          <cell r="L906">
            <v>8267.1529603372583</v>
          </cell>
          <cell r="M906">
            <v>8249.5408518868244</v>
          </cell>
          <cell r="N906">
            <v>7923.3826432053938</v>
          </cell>
          <cell r="O906">
            <v>7815.558366361005</v>
          </cell>
          <cell r="P906">
            <v>7786.9675983777997</v>
          </cell>
          <cell r="Q906">
            <v>1067.1046658335613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BZ906">
            <v>93037.653085858401</v>
          </cell>
        </row>
        <row r="907">
          <cell r="A907">
            <v>-89894.655852929995</v>
          </cell>
          <cell r="B907">
            <v>14164.758523099099</v>
          </cell>
          <cell r="C907">
            <v>12054.563915778264</v>
          </cell>
          <cell r="D907">
            <v>10042.568915203103</v>
          </cell>
          <cell r="E907">
            <v>9647.3227298192069</v>
          </cell>
          <cell r="F907">
            <v>9328.4358384665902</v>
          </cell>
          <cell r="G907">
            <v>8388.9390994501919</v>
          </cell>
          <cell r="H907">
            <v>8243.4578797085414</v>
          </cell>
          <cell r="I907">
            <v>8231.0236771735508</v>
          </cell>
          <cell r="J907">
            <v>8221.7115527820733</v>
          </cell>
          <cell r="K907">
            <v>8223.0957422931406</v>
          </cell>
          <cell r="L907">
            <v>8194.9329184792514</v>
          </cell>
          <cell r="M907">
            <v>8177.443009761233</v>
          </cell>
          <cell r="N907">
            <v>7851.162601347386</v>
          </cell>
          <cell r="O907">
            <v>7743.4605242354137</v>
          </cell>
          <cell r="P907">
            <v>7714.7475565197919</v>
          </cell>
          <cell r="Q907">
            <v>1031.0557447707656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BZ907">
            <v>89894.655852929995</v>
          </cell>
        </row>
        <row r="908">
          <cell r="A908">
            <v>-89433.997189129703</v>
          </cell>
          <cell r="B908">
            <v>14090.180835806517</v>
          </cell>
          <cell r="C908">
            <v>12040.182750054333</v>
          </cell>
          <cell r="D908">
            <v>10054.017188063948</v>
          </cell>
          <cell r="E908">
            <v>9687.5059046381539</v>
          </cell>
          <cell r="F908">
            <v>9246.061120032382</v>
          </cell>
          <cell r="G908">
            <v>8377.780914737541</v>
          </cell>
          <cell r="H908">
            <v>8232.890738487893</v>
          </cell>
          <cell r="I908">
            <v>8220.4565359529042</v>
          </cell>
          <cell r="J908">
            <v>8211.1265011525775</v>
          </cell>
          <cell r="K908">
            <v>8212.528601072494</v>
          </cell>
          <cell r="L908">
            <v>8184.3478668497555</v>
          </cell>
          <cell r="M908">
            <v>8166.8758685405855</v>
          </cell>
          <cell r="N908">
            <v>7840.5775497178902</v>
          </cell>
          <cell r="O908">
            <v>7732.8933830147653</v>
          </cell>
          <cell r="P908">
            <v>7704.1625048902961</v>
          </cell>
          <cell r="Q908">
            <v>1025.7721741604419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BZ908">
            <v>89433.997189129703</v>
          </cell>
        </row>
        <row r="909">
          <cell r="A909">
            <v>-92233.192162613006</v>
          </cell>
          <cell r="B909">
            <v>14163.006061917278</v>
          </cell>
          <cell r="C909">
            <v>12110.896332865155</v>
          </cell>
          <cell r="D909">
            <v>10058.938261927529</v>
          </cell>
          <cell r="E909">
            <v>9732.8066301641138</v>
          </cell>
          <cell r="F909">
            <v>9447.5806511235751</v>
          </cell>
          <cell r="G909">
            <v>8445.5836871920474</v>
          </cell>
          <cell r="H909">
            <v>8297.1020318236206</v>
          </cell>
          <cell r="I909">
            <v>8284.6678292886318</v>
          </cell>
          <cell r="J909">
            <v>8275.4466271888741</v>
          </cell>
          <cell r="K909">
            <v>8276.7398944082215</v>
          </cell>
          <cell r="L909">
            <v>8248.6679928860522</v>
          </cell>
          <cell r="M909">
            <v>8231.087161876314</v>
          </cell>
          <cell r="N909">
            <v>7904.8976757541877</v>
          </cell>
          <cell r="O909">
            <v>7797.1046763504937</v>
          </cell>
          <cell r="P909">
            <v>7768.4826309265936</v>
          </cell>
          <cell r="Q909">
            <v>1057.8778208283059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BZ909">
            <v>92233.192162613006</v>
          </cell>
        </row>
        <row r="910">
          <cell r="A910">
            <v>-92536.053714787617</v>
          </cell>
          <cell r="B910">
            <v>14049.731881138112</v>
          </cell>
          <cell r="C910">
            <v>12024.08464109007</v>
          </cell>
          <cell r="D910">
            <v>10112.566728404807</v>
          </cell>
          <cell r="E910">
            <v>9599.65002557345</v>
          </cell>
          <cell r="F910">
            <v>9414.9135669873012</v>
          </cell>
          <cell r="G910">
            <v>8452.9196723955938</v>
          </cell>
          <cell r="H910">
            <v>8304.0494335412641</v>
          </cell>
          <cell r="I910">
            <v>8291.6152310062753</v>
          </cell>
          <cell r="J910">
            <v>8282.4058041636672</v>
          </cell>
          <cell r="K910">
            <v>8283.687296125865</v>
          </cell>
          <cell r="L910">
            <v>8255.6271698608452</v>
          </cell>
          <cell r="M910">
            <v>8238.0345635939575</v>
          </cell>
          <cell r="N910">
            <v>7911.8568527289799</v>
          </cell>
          <cell r="O910">
            <v>7804.0520780681381</v>
          </cell>
          <cell r="P910">
            <v>7775.4418079013858</v>
          </cell>
          <cell r="Q910">
            <v>1061.3515216871278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BZ910">
            <v>92536.053714787617</v>
          </cell>
        </row>
        <row r="911">
          <cell r="A911">
            <v>-93954.47019441727</v>
          </cell>
          <cell r="B911">
            <v>14154.119941463388</v>
          </cell>
          <cell r="C911">
            <v>12143.60596130766</v>
          </cell>
          <cell r="D911">
            <v>10177.236557233495</v>
          </cell>
          <cell r="E911">
            <v>9610.1411049822491</v>
          </cell>
          <cell r="F911">
            <v>9452.6074167728075</v>
          </cell>
          <cell r="G911">
            <v>8487.2768967851371</v>
          </cell>
          <cell r="H911">
            <v>8336.5867728507856</v>
          </cell>
          <cell r="I911">
            <v>8324.1525703157968</v>
          </cell>
          <cell r="J911">
            <v>8314.9982915059154</v>
          </cell>
          <cell r="K911">
            <v>8316.2246354353865</v>
          </cell>
          <cell r="L911">
            <v>8288.2196572030934</v>
          </cell>
          <cell r="M911">
            <v>8270.571902903479</v>
          </cell>
          <cell r="N911">
            <v>7944.449340071229</v>
          </cell>
          <cell r="O911">
            <v>7836.5894173776587</v>
          </cell>
          <cell r="P911">
            <v>7808.0342952436349</v>
          </cell>
          <cell r="Q911">
            <v>1077.6201913418884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BZ911">
            <v>93954.47019441727</v>
          </cell>
        </row>
        <row r="912">
          <cell r="A912">
            <v>-97014.460354537907</v>
          </cell>
          <cell r="B912">
            <v>14261.64801690786</v>
          </cell>
          <cell r="C912">
            <v>12282.556739703125</v>
          </cell>
          <cell r="D912">
            <v>10200.089813722616</v>
          </cell>
          <cell r="E912">
            <v>9723.5076404526153</v>
          </cell>
          <cell r="F912">
            <v>9502.6256413251358</v>
          </cell>
          <cell r="G912">
            <v>8561.3967128412187</v>
          </cell>
          <cell r="H912">
            <v>8406.7804991318244</v>
          </cell>
          <cell r="I912">
            <v>8394.3462965968356</v>
          </cell>
          <cell r="J912">
            <v>8385.3109902043798</v>
          </cell>
          <cell r="K912">
            <v>8386.4183617164254</v>
          </cell>
          <cell r="L912">
            <v>8358.5323559015578</v>
          </cell>
          <cell r="M912">
            <v>8340.7656291845178</v>
          </cell>
          <cell r="N912">
            <v>8014.7620387696934</v>
          </cell>
          <cell r="O912">
            <v>7906.7831436586976</v>
          </cell>
          <cell r="P912">
            <v>7878.3469939420993</v>
          </cell>
          <cell r="Q912">
            <v>1112.7170544824078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BZ912">
            <v>97014.460354537907</v>
          </cell>
        </row>
        <row r="913">
          <cell r="A913">
            <v>-85385.904826207974</v>
          </cell>
          <cell r="B913">
            <v>14022.272134731942</v>
          </cell>
          <cell r="C913">
            <v>11802.943981087674</v>
          </cell>
          <cell r="D913">
            <v>9924.5767228449149</v>
          </cell>
          <cell r="E913">
            <v>9408.1207407302882</v>
          </cell>
          <cell r="F913">
            <v>9273.7654054810628</v>
          </cell>
          <cell r="G913">
            <v>8279.7270499806837</v>
          </cell>
          <cell r="H913">
            <v>8140.0307381563589</v>
          </cell>
          <cell r="I913">
            <v>8127.5965356213692</v>
          </cell>
          <cell r="J913">
            <v>8118.1091109899726</v>
          </cell>
          <cell r="K913">
            <v>8119.6686007409598</v>
          </cell>
          <cell r="L913">
            <v>8091.3304766871506</v>
          </cell>
          <cell r="M913">
            <v>8074.0158682090514</v>
          </cell>
          <cell r="N913">
            <v>7747.5601595552853</v>
          </cell>
          <cell r="O913">
            <v>7640.033382683232</v>
          </cell>
          <cell r="P913">
            <v>7611.1451147276912</v>
          </cell>
          <cell r="Q913">
            <v>979.34217399467491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BZ913">
            <v>85385.904826207974</v>
          </cell>
        </row>
        <row r="914">
          <cell r="A914">
            <v>-101378.78891287316</v>
          </cell>
          <cell r="B914">
            <v>14396.325451183293</v>
          </cell>
          <cell r="C914">
            <v>12352.182070072773</v>
          </cell>
          <cell r="D914">
            <v>10364.441114613885</v>
          </cell>
          <cell r="E914">
            <v>9980.709686700462</v>
          </cell>
          <cell r="F914">
            <v>9681.5748810275691</v>
          </cell>
          <cell r="G914">
            <v>8667.1105266200684</v>
          </cell>
          <cell r="H914">
            <v>8506.8947047971888</v>
          </cell>
          <cell r="I914">
            <v>8494.4605022622</v>
          </cell>
          <cell r="J914">
            <v>8485.5948809640922</v>
          </cell>
          <cell r="K914">
            <v>8486.5325673817897</v>
          </cell>
          <cell r="L914">
            <v>8458.8162466612703</v>
          </cell>
          <cell r="M914">
            <v>8440.8798348498822</v>
          </cell>
          <cell r="N914">
            <v>8115.0459295294058</v>
          </cell>
          <cell r="O914">
            <v>8006.8973493240619</v>
          </cell>
          <cell r="P914">
            <v>7978.6308847018117</v>
          </cell>
          <cell r="Q914">
            <v>1162.77415731509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BZ914">
            <v>101378.78891287316</v>
          </cell>
        </row>
        <row r="915">
          <cell r="A915">
            <v>-103238.01827446466</v>
          </cell>
          <cell r="B915">
            <v>14356.286379538675</v>
          </cell>
          <cell r="C915">
            <v>12476.249937147602</v>
          </cell>
          <cell r="D915">
            <v>10502.07822297762</v>
          </cell>
          <cell r="E915">
            <v>9951.80340958534</v>
          </cell>
          <cell r="F915">
            <v>9723.6154337308944</v>
          </cell>
          <cell r="G915">
            <v>8712.1452264315849</v>
          </cell>
          <cell r="H915">
            <v>8549.5439389686089</v>
          </cell>
          <cell r="I915">
            <v>8537.1097364336201</v>
          </cell>
          <cell r="J915">
            <v>8528.3164019730903</v>
          </cell>
          <cell r="K915">
            <v>8529.1818015532099</v>
          </cell>
          <cell r="L915">
            <v>8501.5377676702683</v>
          </cell>
          <cell r="M915">
            <v>8483.5290690213005</v>
          </cell>
          <cell r="N915">
            <v>8157.7674505384039</v>
          </cell>
          <cell r="O915">
            <v>8049.5465834954812</v>
          </cell>
          <cell r="P915">
            <v>8021.3524057108098</v>
          </cell>
          <cell r="Q915">
            <v>1184.0987744007998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BZ915">
            <v>103238.01827446466</v>
          </cell>
        </row>
        <row r="916">
          <cell r="A916">
            <v>-87631.83873514265</v>
          </cell>
          <cell r="B916">
            <v>14069.433639989602</v>
          </cell>
          <cell r="C916">
            <v>11922.930842833395</v>
          </cell>
          <cell r="D916">
            <v>9923.51514487846</v>
          </cell>
          <cell r="E916">
            <v>9418.2716012114779</v>
          </cell>
          <cell r="F916">
            <v>9259.359405899675</v>
          </cell>
          <cell r="G916">
            <v>8334.128600147038</v>
          </cell>
          <cell r="H916">
            <v>8191.5506652801932</v>
          </cell>
          <cell r="I916">
            <v>8179.1164627452035</v>
          </cell>
          <cell r="J916">
            <v>8169.7163600241865</v>
          </cell>
          <cell r="K916">
            <v>8171.1885278647942</v>
          </cell>
          <cell r="L916">
            <v>8142.9377257213637</v>
          </cell>
          <cell r="M916">
            <v>8125.5357953328858</v>
          </cell>
          <cell r="N916">
            <v>7799.1674085894992</v>
          </cell>
          <cell r="O916">
            <v>7691.5533098070664</v>
          </cell>
          <cell r="P916">
            <v>7662.7523637619051</v>
          </cell>
          <cell r="Q916">
            <v>1005.1021375565921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BZ916">
            <v>87631.83873514265</v>
          </cell>
        </row>
        <row r="917">
          <cell r="A917">
            <v>-95930.913077532736</v>
          </cell>
          <cell r="B917">
            <v>14207.074489489125</v>
          </cell>
          <cell r="C917">
            <v>12190.479087308358</v>
          </cell>
          <cell r="D917">
            <v>10106.204422256475</v>
          </cell>
          <cell r="E917">
            <v>9807.5755201472784</v>
          </cell>
          <cell r="F917">
            <v>9449.6444581092601</v>
          </cell>
          <cell r="G917">
            <v>8535.1507706462526</v>
          </cell>
          <cell r="H917">
            <v>8381.9247914351472</v>
          </cell>
          <cell r="I917">
            <v>8369.4905889001584</v>
          </cell>
          <cell r="J917">
            <v>8360.4131541895731</v>
          </cell>
          <cell r="K917">
            <v>8361.5626540197482</v>
          </cell>
          <cell r="L917">
            <v>8333.6345198867511</v>
          </cell>
          <cell r="M917">
            <v>8315.9099214878406</v>
          </cell>
          <cell r="N917">
            <v>7989.8642027548867</v>
          </cell>
          <cell r="O917">
            <v>7881.9274359620213</v>
          </cell>
          <cell r="P917">
            <v>7853.4491579272926</v>
          </cell>
          <cell r="Q917">
            <v>1100.2892006340694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BZ917">
            <v>95930.913077532736</v>
          </cell>
        </row>
        <row r="918">
          <cell r="A918">
            <v>-93384.682254067011</v>
          </cell>
          <cell r="B918">
            <v>14089.372088632395</v>
          </cell>
          <cell r="C918">
            <v>12102.759501968365</v>
          </cell>
          <cell r="D918">
            <v>10164.02775873174</v>
          </cell>
          <cell r="E918">
            <v>9744.4686952282482</v>
          </cell>
          <cell r="F918">
            <v>9344.0216552540514</v>
          </cell>
          <cell r="G918">
            <v>8473.4753565448682</v>
          </cell>
          <cell r="H918">
            <v>8323.5162933295032</v>
          </cell>
          <cell r="I918">
            <v>8311.0820907945126</v>
          </cell>
          <cell r="J918">
            <v>8301.9056586295119</v>
          </cell>
          <cell r="K918">
            <v>8303.1541559141042</v>
          </cell>
          <cell r="L918">
            <v>8275.1270243266899</v>
          </cell>
          <cell r="M918">
            <v>8257.5014233821948</v>
          </cell>
          <cell r="N918">
            <v>7931.3567071948246</v>
          </cell>
          <cell r="O918">
            <v>7823.5189378563755</v>
          </cell>
          <cell r="P918">
            <v>7794.9416623672305</v>
          </cell>
          <cell r="Q918">
            <v>1071.084951581247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BZ918">
            <v>93384.682254067011</v>
          </cell>
        </row>
        <row r="919">
          <cell r="A919">
            <v>-95549.268820737154</v>
          </cell>
          <cell r="B919">
            <v>14251.23269567782</v>
          </cell>
          <cell r="C919">
            <v>12246.592727287072</v>
          </cell>
          <cell r="D919">
            <v>10239.922480558211</v>
          </cell>
          <cell r="E919">
            <v>9737.5437130134233</v>
          </cell>
          <cell r="F919">
            <v>9491.3923536501898</v>
          </cell>
          <cell r="G919">
            <v>8525.9064918635286</v>
          </cell>
          <cell r="H919">
            <v>8373.1701774996618</v>
          </cell>
          <cell r="I919">
            <v>8360.735974964673</v>
          </cell>
          <cell r="J919">
            <v>8351.6437019253844</v>
          </cell>
          <cell r="K919">
            <v>8352.8080400842628</v>
          </cell>
          <cell r="L919">
            <v>8324.8650676225625</v>
          </cell>
          <cell r="M919">
            <v>8307.1553075523552</v>
          </cell>
          <cell r="N919">
            <v>7981.0947504906972</v>
          </cell>
          <cell r="O919">
            <v>7873.1728220265359</v>
          </cell>
          <cell r="P919">
            <v>7844.6797056631021</v>
          </cell>
          <cell r="Q919">
            <v>1095.9118936663267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BZ919">
            <v>95549.268820737154</v>
          </cell>
        </row>
        <row r="920">
          <cell r="A920">
            <v>-100001.77542637185</v>
          </cell>
          <cell r="B920">
            <v>14278.978321420473</v>
          </cell>
          <cell r="C920">
            <v>12307.336932702623</v>
          </cell>
          <cell r="D920">
            <v>10432.609005320477</v>
          </cell>
          <cell r="E920">
            <v>9983.258837527068</v>
          </cell>
          <cell r="F920">
            <v>9636.4973459206321</v>
          </cell>
          <cell r="G920">
            <v>8633.7561754667986</v>
          </cell>
          <cell r="H920">
            <v>8475.307117027638</v>
          </cell>
          <cell r="I920">
            <v>8462.8729144926492</v>
          </cell>
          <cell r="J920">
            <v>8453.953754910186</v>
          </cell>
          <cell r="K920">
            <v>8454.944979612239</v>
          </cell>
          <cell r="L920">
            <v>8427.1751206073641</v>
          </cell>
          <cell r="M920">
            <v>8409.2922470803314</v>
          </cell>
          <cell r="N920">
            <v>8083.4048034754996</v>
          </cell>
          <cell r="O920">
            <v>7975.3097615545103</v>
          </cell>
          <cell r="P920">
            <v>7946.9897586479055</v>
          </cell>
          <cell r="Q920">
            <v>1146.9803634303144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BZ920">
            <v>100001.77542637185</v>
          </cell>
        </row>
        <row r="921">
          <cell r="A921">
            <v>-89041.826054911042</v>
          </cell>
          <cell r="B921">
            <v>14124.703633131568</v>
          </cell>
          <cell r="C921">
            <v>12043.073664745905</v>
          </cell>
          <cell r="D921">
            <v>9918.090431129187</v>
          </cell>
          <cell r="E921">
            <v>9520.9244204869701</v>
          </cell>
          <cell r="F921">
            <v>9363.9680631726333</v>
          </cell>
          <cell r="G921">
            <v>8368.2816514034239</v>
          </cell>
          <cell r="H921">
            <v>8223.8946464058245</v>
          </cell>
          <cell r="I921">
            <v>8211.4604438708338</v>
          </cell>
          <cell r="J921">
            <v>8202.1151614568098</v>
          </cell>
          <cell r="K921">
            <v>8203.5325089904254</v>
          </cell>
          <cell r="L921">
            <v>8175.3365271539878</v>
          </cell>
          <cell r="M921">
            <v>8157.879776458517</v>
          </cell>
          <cell r="N921">
            <v>7831.5662100221234</v>
          </cell>
          <cell r="O921">
            <v>7723.8972909326967</v>
          </cell>
          <cell r="P921">
            <v>7695.1511651945293</v>
          </cell>
          <cell r="Q921">
            <v>1021.2741281194076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BZ921">
            <v>89041.826054911042</v>
          </cell>
        </row>
        <row r="922">
          <cell r="A922">
            <v>-92125.772130557219</v>
          </cell>
          <cell r="B922">
            <v>14145.461501190144</v>
          </cell>
          <cell r="C922">
            <v>12091.877474112398</v>
          </cell>
          <cell r="D922">
            <v>10048.451941711406</v>
          </cell>
          <cell r="E922">
            <v>9583.7734585489634</v>
          </cell>
          <cell r="F922">
            <v>9360.2092189769428</v>
          </cell>
          <cell r="G922">
            <v>8442.9817333947849</v>
          </cell>
          <cell r="H922">
            <v>8294.6379022242872</v>
          </cell>
          <cell r="I922">
            <v>8282.2036996892966</v>
          </cell>
          <cell r="J922">
            <v>8272.9783210986934</v>
          </cell>
          <cell r="K922">
            <v>8274.2757648088882</v>
          </cell>
          <cell r="L922">
            <v>8246.1996867958715</v>
          </cell>
          <cell r="M922">
            <v>8228.6230322769788</v>
          </cell>
          <cell r="N922">
            <v>7902.429369664007</v>
          </cell>
          <cell r="O922">
            <v>7794.6405467511595</v>
          </cell>
          <cell r="P922">
            <v>7766.0143248364129</v>
          </cell>
          <cell r="Q922">
            <v>1056.645756028639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BZ922">
            <v>92125.772130557219</v>
          </cell>
        </row>
        <row r="923">
          <cell r="A923">
            <v>-89724.157523039801</v>
          </cell>
          <cell r="B923">
            <v>14118.453444413972</v>
          </cell>
          <cell r="C923">
            <v>11999.095440515823</v>
          </cell>
          <cell r="D923">
            <v>10024.747388504325</v>
          </cell>
          <cell r="E923">
            <v>9665.7360733380519</v>
          </cell>
          <cell r="F923">
            <v>9364.2960835903559</v>
          </cell>
          <cell r="G923">
            <v>8384.8092479839925</v>
          </cell>
          <cell r="H923">
            <v>8239.5467844195227</v>
          </cell>
          <cell r="I923">
            <v>8227.1125818845339</v>
          </cell>
          <cell r="J923">
            <v>8217.7938285179898</v>
          </cell>
          <cell r="K923">
            <v>8219.1846470041237</v>
          </cell>
          <cell r="L923">
            <v>8191.0151942151679</v>
          </cell>
          <cell r="M923">
            <v>8173.5319144722162</v>
          </cell>
          <cell r="N923">
            <v>7847.2448770833034</v>
          </cell>
          <cell r="O923">
            <v>7739.5494289463968</v>
          </cell>
          <cell r="P923">
            <v>7710.8298322557093</v>
          </cell>
          <cell r="Q923">
            <v>1029.1001971262572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BZ923">
            <v>89724.157523039801</v>
          </cell>
        </row>
        <row r="924">
          <cell r="A924">
            <v>-88197.859624148274</v>
          </cell>
          <cell r="B924">
            <v>13986.144175553549</v>
          </cell>
          <cell r="C924">
            <v>11861.384420120457</v>
          </cell>
          <cell r="D924">
            <v>9955.2117728586945</v>
          </cell>
          <cell r="E924">
            <v>9574.325574878625</v>
          </cell>
          <cell r="F924">
            <v>9344.9959308595353</v>
          </cell>
          <cell r="G924">
            <v>8347.8388939655451</v>
          </cell>
          <cell r="H924">
            <v>8204.5347316572715</v>
          </cell>
          <cell r="I924">
            <v>8192.1005291222809</v>
          </cell>
          <cell r="J924">
            <v>8182.7224332934293</v>
          </cell>
          <cell r="K924">
            <v>8184.1725942418716</v>
          </cell>
          <cell r="L924">
            <v>8155.9437989906064</v>
          </cell>
          <cell r="M924">
            <v>8138.5198617099632</v>
          </cell>
          <cell r="N924">
            <v>7812.173481858742</v>
          </cell>
          <cell r="O924">
            <v>7704.5373761841438</v>
          </cell>
          <cell r="P924">
            <v>7675.7584370311479</v>
          </cell>
          <cell r="Q924">
            <v>1011.5941707451309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BZ924">
            <v>88197.859624148274</v>
          </cell>
        </row>
        <row r="925">
          <cell r="A925">
            <v>-86092.866013680061</v>
          </cell>
          <cell r="B925">
            <v>13984.695457901416</v>
          </cell>
          <cell r="C925">
            <v>11754.652538923721</v>
          </cell>
          <cell r="D925">
            <v>9806.8957595819702</v>
          </cell>
          <cell r="E925">
            <v>9447.4650930950356</v>
          </cell>
          <cell r="F925">
            <v>9122.0053486049383</v>
          </cell>
          <cell r="G925">
            <v>8296.8512335343185</v>
          </cell>
          <cell r="H925">
            <v>8156.2478622280187</v>
          </cell>
          <cell r="I925">
            <v>8143.813659693029</v>
          </cell>
          <cell r="J925">
            <v>8134.3537217126013</v>
          </cell>
          <cell r="K925">
            <v>8135.8857248126187</v>
          </cell>
          <cell r="L925">
            <v>8107.5750874097794</v>
          </cell>
          <cell r="M925">
            <v>8090.2329922807112</v>
          </cell>
          <cell r="N925">
            <v>7763.8047702779149</v>
          </cell>
          <cell r="O925">
            <v>7656.2505067548918</v>
          </cell>
          <cell r="P925">
            <v>7627.3897254503208</v>
          </cell>
          <cell r="Q925">
            <v>987.45073603050469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BZ925">
            <v>86092.866013680061</v>
          </cell>
        </row>
        <row r="926">
          <cell r="A926">
            <v>-95495.600587611829</v>
          </cell>
          <cell r="B926">
            <v>14209.620276003679</v>
          </cell>
          <cell r="C926">
            <v>12209.473236684571</v>
          </cell>
          <cell r="D926">
            <v>10076.705679205405</v>
          </cell>
          <cell r="E926">
            <v>9596.3875228208035</v>
          </cell>
          <cell r="F926">
            <v>9396.4637690865093</v>
          </cell>
          <cell r="G926">
            <v>8524.6065270403906</v>
          </cell>
          <cell r="H926">
            <v>8371.9390711663546</v>
          </cell>
          <cell r="I926">
            <v>8359.5048686313639</v>
          </cell>
          <cell r="J926">
            <v>8350.410508971172</v>
          </cell>
          <cell r="K926">
            <v>8351.5769337509555</v>
          </cell>
          <cell r="L926">
            <v>8323.6318746683501</v>
          </cell>
          <cell r="M926">
            <v>8305.9242012190462</v>
          </cell>
          <cell r="N926">
            <v>7979.8615575364847</v>
          </cell>
          <cell r="O926">
            <v>7871.9417156932268</v>
          </cell>
          <cell r="P926">
            <v>7843.4465127088906</v>
          </cell>
          <cell r="Q926">
            <v>1095.2963404996724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BZ926">
            <v>95495.600587611829</v>
          </cell>
        </row>
        <row r="927">
          <cell r="A927">
            <v>-98184.231058361111</v>
          </cell>
          <cell r="B927">
            <v>14229.991236368627</v>
          </cell>
          <cell r="C927">
            <v>12314.424026196672</v>
          </cell>
          <cell r="D927">
            <v>10369.073412450143</v>
          </cell>
          <cell r="E927">
            <v>9888.8245141561256</v>
          </cell>
          <cell r="F927">
            <v>9596.2635052021833</v>
          </cell>
          <cell r="G927">
            <v>8589.7311795741934</v>
          </cell>
          <cell r="H927">
            <v>8433.6141032609667</v>
          </cell>
          <cell r="I927">
            <v>8421.179900725976</v>
          </cell>
          <cell r="J927">
            <v>8412.1900750184868</v>
          </cell>
          <cell r="K927">
            <v>8413.2519658455676</v>
          </cell>
          <cell r="L927">
            <v>8385.411440715663</v>
          </cell>
          <cell r="M927">
            <v>8367.5992333136583</v>
          </cell>
          <cell r="N927">
            <v>8041.6411235837986</v>
          </cell>
          <cell r="O927">
            <v>7933.6167477878389</v>
          </cell>
          <cell r="P927">
            <v>7905.2260787562045</v>
          </cell>
          <cell r="Q927">
            <v>1126.1338565469784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BZ927">
            <v>98184.231058361111</v>
          </cell>
        </row>
        <row r="928">
          <cell r="A928">
            <v>-86443.269416682087</v>
          </cell>
          <cell r="B928">
            <v>13982.904078160489</v>
          </cell>
          <cell r="C928">
            <v>11978.807829731619</v>
          </cell>
          <cell r="D928">
            <v>9955.8581147215536</v>
          </cell>
          <cell r="E928">
            <v>9394.296613655677</v>
          </cell>
          <cell r="F928">
            <v>9258.2151772395518</v>
          </cell>
          <cell r="G928">
            <v>8305.3387888586494</v>
          </cell>
          <cell r="H928">
            <v>8164.2858359701622</v>
          </cell>
          <cell r="I928">
            <v>8151.8516334351734</v>
          </cell>
          <cell r="J928">
            <v>8142.405319139054</v>
          </cell>
          <cell r="K928">
            <v>8143.9236985547632</v>
          </cell>
          <cell r="L928">
            <v>8115.626684836232</v>
          </cell>
          <cell r="M928">
            <v>8098.2709660228556</v>
          </cell>
          <cell r="N928">
            <v>7771.8563677043667</v>
          </cell>
          <cell r="O928">
            <v>7664.2884804970354</v>
          </cell>
          <cell r="P928">
            <v>7635.4413228767726</v>
          </cell>
          <cell r="Q928">
            <v>991.4697229015768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BZ928">
            <v>86443.269416682087</v>
          </cell>
        </row>
        <row r="929">
          <cell r="A929">
            <v>-86044.645760052212</v>
          </cell>
          <cell r="B929">
            <v>13994.812067678316</v>
          </cell>
          <cell r="C929">
            <v>11905.036715641087</v>
          </cell>
          <cell r="D929">
            <v>9883.6616831208357</v>
          </cell>
          <cell r="E929">
            <v>9504.0086521475787</v>
          </cell>
          <cell r="F929">
            <v>9336.0730215163076</v>
          </cell>
          <cell r="G929">
            <v>8295.6832309780839</v>
          </cell>
          <cell r="H929">
            <v>8155.1417281859985</v>
          </cell>
          <cell r="I929">
            <v>8142.7075256510088</v>
          </cell>
          <cell r="J929">
            <v>8133.2457128671203</v>
          </cell>
          <cell r="K929">
            <v>8134.7795907705995</v>
          </cell>
          <cell r="L929">
            <v>8106.4670785642975</v>
          </cell>
          <cell r="M929">
            <v>8089.1268582386911</v>
          </cell>
          <cell r="N929">
            <v>7762.696761432433</v>
          </cell>
          <cell r="O929">
            <v>7655.1443727128717</v>
          </cell>
          <cell r="P929">
            <v>7626.2817166048389</v>
          </cell>
          <cell r="Q929">
            <v>986.89766900949485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BZ929">
            <v>86044.645760052212</v>
          </cell>
        </row>
        <row r="930">
          <cell r="A930">
            <v>-103996.68254625828</v>
          </cell>
          <cell r="B930">
            <v>14442.351561370291</v>
          </cell>
          <cell r="C930">
            <v>12567.695626094053</v>
          </cell>
          <cell r="D930">
            <v>10570.003056051788</v>
          </cell>
          <cell r="E930">
            <v>9944.7445558752788</v>
          </cell>
          <cell r="F930">
            <v>9713.0713404385988</v>
          </cell>
          <cell r="G930">
            <v>8730.5217745023947</v>
          </cell>
          <cell r="H930">
            <v>8566.947090432137</v>
          </cell>
          <cell r="I930">
            <v>8554.5128878971464</v>
          </cell>
          <cell r="J930">
            <v>8545.749050303506</v>
          </cell>
          <cell r="K930">
            <v>8546.5849530167379</v>
          </cell>
          <cell r="L930">
            <v>8518.9704160006841</v>
          </cell>
          <cell r="M930">
            <v>8500.9322204848286</v>
          </cell>
          <cell r="N930">
            <v>8175.2000988688196</v>
          </cell>
          <cell r="O930">
            <v>8066.9497349590092</v>
          </cell>
          <cell r="P930">
            <v>8038.7850540412255</v>
          </cell>
          <cell r="Q930">
            <v>1192.8003501325638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BZ930">
            <v>103996.68254625828</v>
          </cell>
        </row>
        <row r="931">
          <cell r="A931">
            <v>-92904.959714768906</v>
          </cell>
          <cell r="B931">
            <v>14108.254101837505</v>
          </cell>
          <cell r="C931">
            <v>11998.498004616111</v>
          </cell>
          <cell r="D931">
            <v>10142.716565328961</v>
          </cell>
          <cell r="E931">
            <v>9564.1655709835413</v>
          </cell>
          <cell r="F931">
            <v>9419.0057163783949</v>
          </cell>
          <cell r="G931">
            <v>8461.8554020645806</v>
          </cell>
          <cell r="H931">
            <v>8312.5118420560357</v>
          </cell>
          <cell r="I931">
            <v>8300.0776395210469</v>
          </cell>
          <cell r="J931">
            <v>8290.8825557437176</v>
          </cell>
          <cell r="K931">
            <v>8292.1497046406366</v>
          </cell>
          <cell r="L931">
            <v>8264.1039214408938</v>
          </cell>
          <cell r="M931">
            <v>8246.4969721087291</v>
          </cell>
          <cell r="N931">
            <v>7920.3336043090294</v>
          </cell>
          <cell r="O931">
            <v>7812.5144865829079</v>
          </cell>
          <cell r="P931">
            <v>7783.9185594814353</v>
          </cell>
          <cell r="Q931">
            <v>1065.5827259445132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BZ931">
            <v>92904.959714768906</v>
          </cell>
        </row>
        <row r="932">
          <cell r="A932">
            <v>-99827.729915272314</v>
          </cell>
          <cell r="B932">
            <v>14315.269486584129</v>
          </cell>
          <cell r="C932">
            <v>12313.735758066248</v>
          </cell>
          <cell r="D932">
            <v>10298.689835235331</v>
          </cell>
          <cell r="E932">
            <v>9970.2519155981008</v>
          </cell>
          <cell r="F932">
            <v>9601.5156824801852</v>
          </cell>
          <cell r="G932">
            <v>8629.540403326022</v>
          </cell>
          <cell r="H932">
            <v>8471.3146522394236</v>
          </cell>
          <cell r="I932">
            <v>8458.8804497044348</v>
          </cell>
          <cell r="J932">
            <v>8449.9545232324999</v>
          </cell>
          <cell r="K932">
            <v>8450.9525148240245</v>
          </cell>
          <cell r="L932">
            <v>8423.175888929678</v>
          </cell>
          <cell r="M932">
            <v>8405.299782292117</v>
          </cell>
          <cell r="N932">
            <v>8079.4055717978135</v>
          </cell>
          <cell r="O932">
            <v>7971.3172967662958</v>
          </cell>
          <cell r="P932">
            <v>7942.9905269702194</v>
          </cell>
          <cell r="Q932">
            <v>1144.9841310362071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BZ932">
            <v>99827.729915272314</v>
          </cell>
        </row>
        <row r="933">
          <cell r="A933">
            <v>-87829.129953742551</v>
          </cell>
          <cell r="B933">
            <v>14050.781463600113</v>
          </cell>
          <cell r="C933">
            <v>11956.649102004052</v>
          </cell>
          <cell r="D933">
            <v>9866.6751925849785</v>
          </cell>
          <cell r="E933">
            <v>9536.7488750965167</v>
          </cell>
          <cell r="F933">
            <v>9219.0922615839881</v>
          </cell>
          <cell r="G933">
            <v>8338.9074353938577</v>
          </cell>
          <cell r="H933">
            <v>8196.0763680019008</v>
          </cell>
          <cell r="I933">
            <v>8183.6421654669102</v>
          </cell>
          <cell r="J933">
            <v>8174.2497334284726</v>
          </cell>
          <cell r="K933">
            <v>8175.7142305865009</v>
          </cell>
          <cell r="L933">
            <v>8147.4710991256497</v>
          </cell>
          <cell r="M933">
            <v>8130.0614980545924</v>
          </cell>
          <cell r="N933">
            <v>7803.7007819937853</v>
          </cell>
          <cell r="O933">
            <v>7696.0790125287731</v>
          </cell>
          <cell r="P933">
            <v>7667.2857371661912</v>
          </cell>
          <cell r="Q933">
            <v>1007.3649889174454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BZ933">
            <v>87829.129953742551</v>
          </cell>
        </row>
        <row r="934">
          <cell r="A934">
            <v>-101293.3606871559</v>
          </cell>
          <cell r="B934">
            <v>14290.524841569764</v>
          </cell>
          <cell r="C934">
            <v>12460.626869032481</v>
          </cell>
          <cell r="D934">
            <v>10370.432593614712</v>
          </cell>
          <cell r="E934">
            <v>9862.7134755495099</v>
          </cell>
          <cell r="F934">
            <v>9673.8548848375885</v>
          </cell>
          <cell r="G934">
            <v>8665.0412636339715</v>
          </cell>
          <cell r="H934">
            <v>8504.9350496418156</v>
          </cell>
          <cell r="I934">
            <v>8492.5008471068268</v>
          </cell>
          <cell r="J934">
            <v>8483.631904359303</v>
          </cell>
          <cell r="K934">
            <v>8484.5729122264165</v>
          </cell>
          <cell r="L934">
            <v>8456.8532700564811</v>
          </cell>
          <cell r="M934">
            <v>8438.920179694509</v>
          </cell>
          <cell r="N934">
            <v>8113.0829529246166</v>
          </cell>
          <cell r="O934">
            <v>8004.9376941686887</v>
          </cell>
          <cell r="P934">
            <v>7976.6679080970225</v>
          </cell>
          <cell r="Q934">
            <v>1161.7943297374034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BZ934">
            <v>101293.3606871559</v>
          </cell>
        </row>
        <row r="935">
          <cell r="A935">
            <v>-102029.34686458173</v>
          </cell>
          <cell r="B935">
            <v>14211.4148315126</v>
          </cell>
          <cell r="C935">
            <v>12408.301736784333</v>
          </cell>
          <cell r="D935">
            <v>10357.543047520496</v>
          </cell>
          <cell r="E935">
            <v>9943.430658330677</v>
          </cell>
          <cell r="F935">
            <v>9516.212396138957</v>
          </cell>
          <cell r="G935">
            <v>8682.868497460262</v>
          </cell>
          <cell r="H935">
            <v>8521.8179837630214</v>
          </cell>
          <cell r="I935">
            <v>8509.3837812280326</v>
          </cell>
          <cell r="J935">
            <v>8500.5434536230878</v>
          </cell>
          <cell r="K935">
            <v>8501.4558463476224</v>
          </cell>
          <cell r="L935">
            <v>8473.7648193202658</v>
          </cell>
          <cell r="M935">
            <v>8455.8031138157148</v>
          </cell>
          <cell r="N935">
            <v>8129.9945021884014</v>
          </cell>
          <cell r="O935">
            <v>8021.8206282898946</v>
          </cell>
          <cell r="P935">
            <v>7993.5794573608064</v>
          </cell>
          <cell r="Q935">
            <v>1170.2357967980065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BZ935">
            <v>102029.34686458173</v>
          </cell>
        </row>
        <row r="936">
          <cell r="A936">
            <v>-91779.623975883995</v>
          </cell>
          <cell r="B936">
            <v>14105.89877895296</v>
          </cell>
          <cell r="C936">
            <v>12049.921198019103</v>
          </cell>
          <cell r="D936">
            <v>10041.901326530209</v>
          </cell>
          <cell r="E936">
            <v>9637.9697305444352</v>
          </cell>
          <cell r="F936">
            <v>9398.8971766378108</v>
          </cell>
          <cell r="G936">
            <v>8434.5972497167331</v>
          </cell>
          <cell r="H936">
            <v>8286.6975404746063</v>
          </cell>
          <cell r="I936">
            <v>8274.2633379396175</v>
          </cell>
          <cell r="J936">
            <v>8265.0245011087609</v>
          </cell>
          <cell r="K936">
            <v>8266.3354030592072</v>
          </cell>
          <cell r="L936">
            <v>8238.2458668059371</v>
          </cell>
          <cell r="M936">
            <v>8220.6826705272997</v>
          </cell>
          <cell r="N936">
            <v>7894.4755496740727</v>
          </cell>
          <cell r="O936">
            <v>7786.7001850014803</v>
          </cell>
          <cell r="P936">
            <v>7758.0605048464786</v>
          </cell>
          <cell r="Q936">
            <v>1052.6755751537989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BZ936">
            <v>91779.623975883995</v>
          </cell>
        </row>
        <row r="937">
          <cell r="A937">
            <v>-96942.230468914946</v>
          </cell>
          <cell r="B937">
            <v>14137.89672440679</v>
          </cell>
          <cell r="C937">
            <v>12282.189147864961</v>
          </cell>
          <cell r="D937">
            <v>10289.661557416546</v>
          </cell>
          <cell r="E937">
            <v>9931.0840243103157</v>
          </cell>
          <cell r="F937">
            <v>9533.1810029081389</v>
          </cell>
          <cell r="G937">
            <v>8559.6471432164872</v>
          </cell>
          <cell r="H937">
            <v>8405.1236033395435</v>
          </cell>
          <cell r="I937">
            <v>8392.6894008045529</v>
          </cell>
          <cell r="J937">
            <v>8383.6512861141455</v>
          </cell>
          <cell r="K937">
            <v>8384.7614659241426</v>
          </cell>
          <cell r="L937">
            <v>8356.8726518113217</v>
          </cell>
          <cell r="M937">
            <v>8339.1087333922351</v>
          </cell>
          <cell r="N937">
            <v>8013.1023346794573</v>
          </cell>
          <cell r="O937">
            <v>7905.1262478664157</v>
          </cell>
          <cell r="P937">
            <v>7876.6872898518632</v>
          </cell>
          <cell r="Q937">
            <v>1111.8886065862669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BZ937">
            <v>96942.230468914946</v>
          </cell>
        </row>
        <row r="938">
          <cell r="A938">
            <v>-99018.267184327473</v>
          </cell>
          <cell r="B938">
            <v>14201.52614801163</v>
          </cell>
          <cell r="C938">
            <v>12339.235512453983</v>
          </cell>
          <cell r="D938">
            <v>10442.76749507366</v>
          </cell>
          <cell r="E938">
            <v>9951.5633499943633</v>
          </cell>
          <cell r="F938">
            <v>9517.4453509261766</v>
          </cell>
          <cell r="G938">
            <v>8609.9334027860205</v>
          </cell>
          <cell r="H938">
            <v>8452.7462247617332</v>
          </cell>
          <cell r="I938">
            <v>8440.3120222267444</v>
          </cell>
          <cell r="J938">
            <v>8431.3546238438321</v>
          </cell>
          <cell r="K938">
            <v>8432.3840873463341</v>
          </cell>
          <cell r="L938">
            <v>8404.5759895410083</v>
          </cell>
          <cell r="M938">
            <v>8386.7313548144266</v>
          </cell>
          <cell r="N938">
            <v>8060.8056724091439</v>
          </cell>
          <cell r="O938">
            <v>7952.7488692886063</v>
          </cell>
          <cell r="P938">
            <v>7924.3906275815498</v>
          </cell>
          <cell r="Q938">
            <v>1135.6999172973624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BZ938">
            <v>99018.267184327473</v>
          </cell>
        </row>
        <row r="939">
          <cell r="A939">
            <v>-85432.057713797345</v>
          </cell>
          <cell r="B939">
            <v>13943.032739248429</v>
          </cell>
          <cell r="C939">
            <v>11769.44201443467</v>
          </cell>
          <cell r="D939">
            <v>9894.9656584104723</v>
          </cell>
          <cell r="E939">
            <v>9512.6773830152597</v>
          </cell>
          <cell r="F939">
            <v>9305.0786384232051</v>
          </cell>
          <cell r="G939">
            <v>8280.8449763005665</v>
          </cell>
          <cell r="H939">
            <v>8141.0894484753489</v>
          </cell>
          <cell r="I939">
            <v>8128.6552459403592</v>
          </cell>
          <cell r="J939">
            <v>8119.1696157332326</v>
          </cell>
          <cell r="K939">
            <v>8120.7273110599499</v>
          </cell>
          <cell r="L939">
            <v>8092.3909814304097</v>
          </cell>
          <cell r="M939">
            <v>8075.0745785280415</v>
          </cell>
          <cell r="N939">
            <v>7748.6206642985453</v>
          </cell>
          <cell r="O939">
            <v>7641.0920930022221</v>
          </cell>
          <cell r="P939">
            <v>7612.2056194709512</v>
          </cell>
          <cell r="Q939">
            <v>979.87152915416993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BZ939">
            <v>85432.057713797345</v>
          </cell>
        </row>
        <row r="940">
          <cell r="A940">
            <v>-102988.47336231194</v>
          </cell>
          <cell r="B940">
            <v>14343.231210649828</v>
          </cell>
          <cell r="C940">
            <v>12472.235982140042</v>
          </cell>
          <cell r="D940">
            <v>10482.475569681568</v>
          </cell>
          <cell r="E940">
            <v>10004.572353409416</v>
          </cell>
          <cell r="F940">
            <v>9703.0757032759757</v>
          </cell>
          <cell r="G940">
            <v>8706.1006896786421</v>
          </cell>
          <cell r="H940">
            <v>8543.8195783197552</v>
          </cell>
          <cell r="I940">
            <v>8531.3853757847646</v>
          </cell>
          <cell r="J940">
            <v>8522.5823390180522</v>
          </cell>
          <cell r="K940">
            <v>8523.4574409043562</v>
          </cell>
          <cell r="L940">
            <v>8495.8037047152302</v>
          </cell>
          <cell r="M940">
            <v>8477.8047083724468</v>
          </cell>
          <cell r="N940">
            <v>8152.0333875833658</v>
          </cell>
          <cell r="O940">
            <v>8043.8222228466275</v>
          </cell>
          <cell r="P940">
            <v>8015.6183427557717</v>
          </cell>
          <cell r="Q940">
            <v>1181.236594076373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BZ940">
            <v>102988.47336231194</v>
          </cell>
        </row>
        <row r="941">
          <cell r="A941">
            <v>-98387.700957268331</v>
          </cell>
          <cell r="B941">
            <v>14274.146686339638</v>
          </cell>
          <cell r="C941">
            <v>12326.002125255203</v>
          </cell>
          <cell r="D941">
            <v>10310.792855508176</v>
          </cell>
          <cell r="E941">
            <v>9891.6633427767138</v>
          </cell>
          <cell r="F941">
            <v>9500.9400170852568</v>
          </cell>
          <cell r="G941">
            <v>8594.659676298299</v>
          </cell>
          <cell r="H941">
            <v>8438.2815399659776</v>
          </cell>
          <cell r="I941">
            <v>8425.8473374309888</v>
          </cell>
          <cell r="J941">
            <v>8416.8654226331673</v>
          </cell>
          <cell r="K941">
            <v>8417.9194025505785</v>
          </cell>
          <cell r="L941">
            <v>8390.0867883303454</v>
          </cell>
          <cell r="M941">
            <v>8372.266670018671</v>
          </cell>
          <cell r="N941">
            <v>8046.3164711984809</v>
          </cell>
          <cell r="O941">
            <v>7938.2841844928516</v>
          </cell>
          <cell r="P941">
            <v>7909.9014263708868</v>
          </cell>
          <cell r="Q941">
            <v>1128.4675748994846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BZ941">
            <v>98387.700957268331</v>
          </cell>
        </row>
        <row r="942">
          <cell r="A942">
            <v>-100154.60519623691</v>
          </cell>
          <cell r="B942">
            <v>14305.262865253892</v>
          </cell>
          <cell r="C942">
            <v>12330.619552157978</v>
          </cell>
          <cell r="D942">
            <v>10309.689411736534</v>
          </cell>
          <cell r="E942">
            <v>9853.8050763636184</v>
          </cell>
          <cell r="F942">
            <v>9568.3398997390068</v>
          </cell>
          <cell r="G942">
            <v>8637.4580548316135</v>
          </cell>
          <cell r="H942">
            <v>8478.8129096845259</v>
          </cell>
          <cell r="I942">
            <v>8466.3787071495371</v>
          </cell>
          <cell r="J942">
            <v>8457.4654895885269</v>
          </cell>
          <cell r="K942">
            <v>8458.4507722691269</v>
          </cell>
          <cell r="L942">
            <v>8430.686855285705</v>
          </cell>
          <cell r="M942">
            <v>8412.7980397372194</v>
          </cell>
          <cell r="N942">
            <v>8086.9165381538405</v>
          </cell>
          <cell r="O942">
            <v>7978.8155542113991</v>
          </cell>
          <cell r="P942">
            <v>7950.5014933262464</v>
          </cell>
          <cell r="Q942">
            <v>1148.7332597587588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BZ942">
            <v>100154.60519623691</v>
          </cell>
        </row>
        <row r="943">
          <cell r="A943">
            <v>-89656.835712211599</v>
          </cell>
          <cell r="B943">
            <v>14124.885537956579</v>
          </cell>
          <cell r="C943">
            <v>11891.399156592312</v>
          </cell>
          <cell r="D943">
            <v>9910.9366896213978</v>
          </cell>
          <cell r="E943">
            <v>9613.605809019009</v>
          </cell>
          <cell r="F943">
            <v>9203.2965701206213</v>
          </cell>
          <cell r="G943">
            <v>8383.178562924877</v>
          </cell>
          <cell r="H943">
            <v>8238.0024759365733</v>
          </cell>
          <cell r="I943">
            <v>8225.5682734015845</v>
          </cell>
          <cell r="J943">
            <v>8216.2469025630344</v>
          </cell>
          <cell r="K943">
            <v>8217.6403385211743</v>
          </cell>
          <cell r="L943">
            <v>8189.4682682602124</v>
          </cell>
          <cell r="M943">
            <v>8171.9876059892658</v>
          </cell>
          <cell r="N943">
            <v>7845.697951128348</v>
          </cell>
          <cell r="O943">
            <v>7738.0051204634465</v>
          </cell>
          <cell r="P943">
            <v>7709.2829063007539</v>
          </cell>
          <cell r="Q943">
            <v>1028.3280428847822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BZ943">
            <v>89656.835712211599</v>
          </cell>
        </row>
        <row r="944">
          <cell r="A944">
            <v>-86418.306420873065</v>
          </cell>
          <cell r="B944">
            <v>14037.093296504834</v>
          </cell>
          <cell r="C944">
            <v>11804.83672766776</v>
          </cell>
          <cell r="D944">
            <v>9818.7971122546405</v>
          </cell>
          <cell r="E944">
            <v>9460.3388706973783</v>
          </cell>
          <cell r="F944">
            <v>9210.4108155721242</v>
          </cell>
          <cell r="G944">
            <v>8304.7341291830453</v>
          </cell>
          <cell r="H944">
            <v>8163.7132048167005</v>
          </cell>
          <cell r="I944">
            <v>8151.2790022817107</v>
          </cell>
          <cell r="J944">
            <v>8141.8317174243148</v>
          </cell>
          <cell r="K944">
            <v>8143.3510674013014</v>
          </cell>
          <cell r="L944">
            <v>8115.0530831214928</v>
          </cell>
          <cell r="M944">
            <v>8097.698334869393</v>
          </cell>
          <cell r="N944">
            <v>7771.2827659896275</v>
          </cell>
          <cell r="O944">
            <v>7663.7158493435727</v>
          </cell>
          <cell r="P944">
            <v>7634.8677211620334</v>
          </cell>
          <cell r="Q944">
            <v>991.18340732484558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BZ944">
            <v>86418.306420873065</v>
          </cell>
        </row>
        <row r="945">
          <cell r="A945">
            <v>-94801.36356045556</v>
          </cell>
          <cell r="B945">
            <v>14153.34531368396</v>
          </cell>
          <cell r="C945">
            <v>12206.90718321205</v>
          </cell>
          <cell r="D945">
            <v>10241.675932721697</v>
          </cell>
          <cell r="E945">
            <v>9719.8358732203178</v>
          </cell>
          <cell r="F945">
            <v>9464.3351322205672</v>
          </cell>
          <cell r="G945">
            <v>8507.7905511517256</v>
          </cell>
          <cell r="H945">
            <v>8356.0138291530111</v>
          </cell>
          <cell r="I945">
            <v>8343.5796266180223</v>
          </cell>
          <cell r="J945">
            <v>8334.4582750222125</v>
          </cell>
          <cell r="K945">
            <v>8335.6516917376121</v>
          </cell>
          <cell r="L945">
            <v>8307.6796407193906</v>
          </cell>
          <cell r="M945">
            <v>8289.9989592057045</v>
          </cell>
          <cell r="N945">
            <v>7963.9093235875253</v>
          </cell>
          <cell r="O945">
            <v>7856.0164736798843</v>
          </cell>
          <cell r="P945">
            <v>7827.4942787599311</v>
          </cell>
          <cell r="Q945">
            <v>1087.3337194930011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BZ945">
            <v>94801.36356045556</v>
          </cell>
        </row>
        <row r="946">
          <cell r="A946">
            <v>-97973.153464232164</v>
          </cell>
          <cell r="B946">
            <v>14242.654533331601</v>
          </cell>
          <cell r="C946">
            <v>12278.606772536101</v>
          </cell>
          <cell r="D946">
            <v>10153.657054307077</v>
          </cell>
          <cell r="E946">
            <v>9638.5197655266747</v>
          </cell>
          <cell r="F946">
            <v>9532.0786856843461</v>
          </cell>
          <cell r="G946">
            <v>8584.6184074305784</v>
          </cell>
          <cell r="H946">
            <v>8428.7721521137228</v>
          </cell>
          <cell r="I946">
            <v>8416.337949578734</v>
          </cell>
          <cell r="J946">
            <v>8407.339917174384</v>
          </cell>
          <cell r="K946">
            <v>8408.4100146983237</v>
          </cell>
          <cell r="L946">
            <v>8380.5612828715603</v>
          </cell>
          <cell r="M946">
            <v>8362.7572821664162</v>
          </cell>
          <cell r="N946">
            <v>8036.7909657396967</v>
          </cell>
          <cell r="O946">
            <v>7928.7747966405968</v>
          </cell>
          <cell r="P946">
            <v>7900.3759209121017</v>
          </cell>
          <cell r="Q946">
            <v>1123.7128809733572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BZ946">
            <v>97973.153464232164</v>
          </cell>
        </row>
        <row r="947">
          <cell r="A947">
            <v>-102721.95897954606</v>
          </cell>
          <cell r="B947">
            <v>14371.160802360344</v>
          </cell>
          <cell r="C947">
            <v>12493.981928437355</v>
          </cell>
          <cell r="D947">
            <v>10341.341930291448</v>
          </cell>
          <cell r="E947">
            <v>9970.7331133495518</v>
          </cell>
          <cell r="F947">
            <v>9554.402643939864</v>
          </cell>
          <cell r="G947">
            <v>8699.6451143358354</v>
          </cell>
          <cell r="H947">
            <v>8537.7059515906112</v>
          </cell>
          <cell r="I947">
            <v>8525.2717490556224</v>
          </cell>
          <cell r="J947">
            <v>8516.4583502097084</v>
          </cell>
          <cell r="K947">
            <v>8517.3438141752122</v>
          </cell>
          <cell r="L947">
            <v>8489.6797159068847</v>
          </cell>
          <cell r="M947">
            <v>8471.6910816433046</v>
          </cell>
          <cell r="N947">
            <v>8145.9093987750202</v>
          </cell>
          <cell r="O947">
            <v>8037.7085961174853</v>
          </cell>
          <cell r="P947">
            <v>8009.4943539474261</v>
          </cell>
          <cell r="Q947">
            <v>1178.1797807118014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BZ947">
            <v>102721.95897954606</v>
          </cell>
        </row>
        <row r="948">
          <cell r="A948">
            <v>-99374.895389617843</v>
          </cell>
          <cell r="B948">
            <v>14199.733763645025</v>
          </cell>
          <cell r="C948">
            <v>12331.913614093779</v>
          </cell>
          <cell r="D948">
            <v>10375.940025212867</v>
          </cell>
          <cell r="E948">
            <v>9766.4869794925016</v>
          </cell>
          <cell r="F948">
            <v>9533.3489556110781</v>
          </cell>
          <cell r="G948">
            <v>8618.5717367653324</v>
          </cell>
          <cell r="H948">
            <v>8460.9269904885296</v>
          </cell>
          <cell r="I948">
            <v>8448.4927879535408</v>
          </cell>
          <cell r="J948">
            <v>8439.5492552752494</v>
          </cell>
          <cell r="K948">
            <v>8440.5648530731305</v>
          </cell>
          <cell r="L948">
            <v>8412.7706209724274</v>
          </cell>
          <cell r="M948">
            <v>8394.912120541223</v>
          </cell>
          <cell r="N948">
            <v>8069.000303840563</v>
          </cell>
          <cell r="O948">
            <v>7960.9296350154036</v>
          </cell>
          <cell r="P948">
            <v>7932.5852590129689</v>
          </cell>
          <cell r="Q948">
            <v>1139.7903001607606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BZ948">
            <v>99374.895389617843</v>
          </cell>
        </row>
        <row r="949">
          <cell r="A949">
            <v>-92054.856866763366</v>
          </cell>
          <cell r="B949">
            <v>14097.224434404361</v>
          </cell>
          <cell r="C949">
            <v>12090.235518692934</v>
          </cell>
          <cell r="D949">
            <v>10142.524583572371</v>
          </cell>
          <cell r="E949">
            <v>9603.3789148608321</v>
          </cell>
          <cell r="F949">
            <v>9403.9893472870044</v>
          </cell>
          <cell r="G949">
            <v>8441.2640068555065</v>
          </cell>
          <cell r="H949">
            <v>8293.0111628050672</v>
          </cell>
          <cell r="I949">
            <v>8280.5769602700784</v>
          </cell>
          <cell r="J949">
            <v>8271.3488244940181</v>
          </cell>
          <cell r="K949">
            <v>8272.6490253896682</v>
          </cell>
          <cell r="L949">
            <v>8244.5701901911962</v>
          </cell>
          <cell r="M949">
            <v>8226.9962928577588</v>
          </cell>
          <cell r="N949">
            <v>7900.7998730593308</v>
          </cell>
          <cell r="O949">
            <v>7793.0138073319395</v>
          </cell>
          <cell r="P949">
            <v>7764.3848282317367</v>
          </cell>
          <cell r="Q949">
            <v>1055.832386319029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BZ949">
            <v>92054.856866763366</v>
          </cell>
        </row>
        <row r="950">
          <cell r="A950">
            <v>-90415.063353774633</v>
          </cell>
          <cell r="B950">
            <v>14095.736334897561</v>
          </cell>
          <cell r="C950">
            <v>12019.740607899661</v>
          </cell>
          <cell r="D950">
            <v>9989.2474789551379</v>
          </cell>
          <cell r="E950">
            <v>9703.0015048700989</v>
          </cell>
          <cell r="F950">
            <v>9438.0936161119462</v>
          </cell>
          <cell r="G950">
            <v>8401.5445348334506</v>
          </cell>
          <cell r="H950">
            <v>8255.3956114519151</v>
          </cell>
          <cell r="I950">
            <v>8242.9614089169263</v>
          </cell>
          <cell r="J950">
            <v>8233.6695179690814</v>
          </cell>
          <cell r="K950">
            <v>8235.0334740365161</v>
          </cell>
          <cell r="L950">
            <v>8206.8908836662595</v>
          </cell>
          <cell r="M950">
            <v>8189.3807415046085</v>
          </cell>
          <cell r="N950">
            <v>7863.120566534395</v>
          </cell>
          <cell r="O950">
            <v>7755.3982559787883</v>
          </cell>
          <cell r="P950">
            <v>7726.7055217068009</v>
          </cell>
          <cell r="Q950">
            <v>1037.0246106424534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BZ950">
            <v>90415.063353774633</v>
          </cell>
        </row>
        <row r="951">
          <cell r="A951">
            <v>-95778.61034931551</v>
          </cell>
          <cell r="B951">
            <v>14205.646686156138</v>
          </cell>
          <cell r="C951">
            <v>12178.38998463096</v>
          </cell>
          <cell r="D951">
            <v>10050.659933324643</v>
          </cell>
          <cell r="E951">
            <v>9792.8555996213108</v>
          </cell>
          <cell r="F951">
            <v>9504.542542182573</v>
          </cell>
          <cell r="G951">
            <v>8531.4616574107204</v>
          </cell>
          <cell r="H951">
            <v>8378.4310886920266</v>
          </cell>
          <cell r="I951">
            <v>8365.9968861570378</v>
          </cell>
          <cell r="J951">
            <v>8356.913529916379</v>
          </cell>
          <cell r="K951">
            <v>8358.0689512766276</v>
          </cell>
          <cell r="L951">
            <v>8330.1348956135571</v>
          </cell>
          <cell r="M951">
            <v>8312.41621874472</v>
          </cell>
          <cell r="N951">
            <v>7986.3645784816927</v>
          </cell>
          <cell r="O951">
            <v>7878.4337332189007</v>
          </cell>
          <cell r="P951">
            <v>7849.9495336540986</v>
          </cell>
          <cell r="Q951">
            <v>1098.5423492625091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BZ951">
            <v>95778.61034931551</v>
          </cell>
        </row>
        <row r="952">
          <cell r="A952">
            <v>-103521.03217701476</v>
          </cell>
          <cell r="B952">
            <v>14389.124795835805</v>
          </cell>
          <cell r="C952">
            <v>12550.730068326333</v>
          </cell>
          <cell r="D952">
            <v>10533.654424673734</v>
          </cell>
          <cell r="E952">
            <v>9991.1586947139094</v>
          </cell>
          <cell r="F952">
            <v>9572.0905358657765</v>
          </cell>
          <cell r="G952">
            <v>8719.0004571024911</v>
          </cell>
          <cell r="H952">
            <v>8556.0360514819859</v>
          </cell>
          <cell r="I952">
            <v>8543.6018489469971</v>
          </cell>
          <cell r="J952">
            <v>8534.8195180669991</v>
          </cell>
          <cell r="K952">
            <v>8535.6739140665868</v>
          </cell>
          <cell r="L952">
            <v>8508.0408837641771</v>
          </cell>
          <cell r="M952">
            <v>8490.0211815346793</v>
          </cell>
          <cell r="N952">
            <v>8164.2705666323118</v>
          </cell>
          <cell r="O952">
            <v>8056.038696008859</v>
          </cell>
          <cell r="P952">
            <v>8027.8555218047177</v>
          </cell>
          <cell r="Q952">
            <v>1187.3448306574885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BZ952">
            <v>103521.03217701476</v>
          </cell>
        </row>
        <row r="953">
          <cell r="A953">
            <v>-87164.316909119632</v>
          </cell>
          <cell r="B953">
            <v>13987.479841376065</v>
          </cell>
          <cell r="C953">
            <v>11806.189761102949</v>
          </cell>
          <cell r="D953">
            <v>9805.4267795283813</v>
          </cell>
          <cell r="E953">
            <v>9558.6826572344107</v>
          </cell>
          <cell r="F953">
            <v>9297.2808566984022</v>
          </cell>
          <cell r="G953">
            <v>8322.8041742718706</v>
          </cell>
          <cell r="H953">
            <v>8180.8260886086855</v>
          </cell>
          <cell r="I953">
            <v>8168.3918860736958</v>
          </cell>
          <cell r="J953">
            <v>8158.973606104084</v>
          </cell>
          <cell r="K953">
            <v>8160.4639511932864</v>
          </cell>
          <cell r="L953">
            <v>8132.1949718012611</v>
          </cell>
          <cell r="M953">
            <v>8114.811218661378</v>
          </cell>
          <cell r="N953">
            <v>7788.4246546693967</v>
          </cell>
          <cell r="O953">
            <v>7680.8287331355587</v>
          </cell>
          <cell r="P953">
            <v>7652.0096098418026</v>
          </cell>
          <cell r="Q953">
            <v>999.73984922083832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BZ953">
            <v>87164.316909119632</v>
          </cell>
        </row>
        <row r="954">
          <cell r="A954">
            <v>-102367.95770080198</v>
          </cell>
          <cell r="B954">
            <v>14370.224668875584</v>
          </cell>
          <cell r="C954">
            <v>12411.863263984385</v>
          </cell>
          <cell r="D954">
            <v>10478.002468437997</v>
          </cell>
          <cell r="E954">
            <v>9930.9547784912775</v>
          </cell>
          <cell r="F954">
            <v>9649.4955740927908</v>
          </cell>
          <cell r="G954">
            <v>8691.0704104017896</v>
          </cell>
          <cell r="H954">
            <v>8529.5854454572454</v>
          </cell>
          <cell r="I954">
            <v>8517.1512429222566</v>
          </cell>
          <cell r="J954">
            <v>8508.3240805066234</v>
          </cell>
          <cell r="K954">
            <v>8509.2233080418464</v>
          </cell>
          <cell r="L954">
            <v>8481.5454462038015</v>
          </cell>
          <cell r="M954">
            <v>8463.5705755099389</v>
          </cell>
          <cell r="N954">
            <v>8137.775129071937</v>
          </cell>
          <cell r="O954">
            <v>8029.5880899841186</v>
          </cell>
          <cell r="P954">
            <v>8001.3600842443429</v>
          </cell>
          <cell r="Q954">
            <v>1174.1195276451183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BZ954">
            <v>102367.95770080198</v>
          </cell>
        </row>
        <row r="955">
          <cell r="A955">
            <v>-88655.58226924183</v>
          </cell>
          <cell r="B955">
            <v>14072.66525446207</v>
          </cell>
          <cell r="C955">
            <v>11869.008570192273</v>
          </cell>
          <cell r="D955">
            <v>9930.3105397133368</v>
          </cell>
          <cell r="E955">
            <v>9586.3176676020485</v>
          </cell>
          <cell r="F955">
            <v>9322.8163269219567</v>
          </cell>
          <cell r="G955">
            <v>8358.925961728437</v>
          </cell>
          <cell r="H955">
            <v>8215.0345229576014</v>
          </cell>
          <cell r="I955">
            <v>8202.6003204226108</v>
          </cell>
          <cell r="J955">
            <v>8193.2400208502004</v>
          </cell>
          <cell r="K955">
            <v>8194.6723855422024</v>
          </cell>
          <cell r="L955">
            <v>8166.4613865473775</v>
          </cell>
          <cell r="M955">
            <v>8149.019653010294</v>
          </cell>
          <cell r="N955">
            <v>7822.6910694155131</v>
          </cell>
          <cell r="O955">
            <v>7715.0371674844737</v>
          </cell>
          <cell r="P955">
            <v>7686.276024587919</v>
          </cell>
          <cell r="Q955">
            <v>1016.8440663952961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BZ955">
            <v>88655.58226924183</v>
          </cell>
        </row>
        <row r="956">
          <cell r="A956">
            <v>-87489.756126920591</v>
          </cell>
          <cell r="B956">
            <v>13985.048227210737</v>
          </cell>
          <cell r="C956">
            <v>11956.919864387899</v>
          </cell>
          <cell r="D956">
            <v>9966.5014058693268</v>
          </cell>
          <cell r="E956">
            <v>9454.0475567618178</v>
          </cell>
          <cell r="F956">
            <v>9278.169639742855</v>
          </cell>
          <cell r="G956">
            <v>8330.6870411108575</v>
          </cell>
          <cell r="H956">
            <v>8188.2914039136658</v>
          </cell>
          <cell r="I956">
            <v>8175.8572013786761</v>
          </cell>
          <cell r="J956">
            <v>8166.4515744858518</v>
          </cell>
          <cell r="K956">
            <v>8167.9292664982668</v>
          </cell>
          <cell r="L956">
            <v>8139.6729401830289</v>
          </cell>
          <cell r="M956">
            <v>8122.2765339663583</v>
          </cell>
          <cell r="N956">
            <v>7795.9026230511645</v>
          </cell>
          <cell r="O956">
            <v>7688.294048440539</v>
          </cell>
          <cell r="P956">
            <v>7659.4875782235704</v>
          </cell>
          <cell r="Q956">
            <v>1003.4725068733284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BZ956">
            <v>87489.756126920591</v>
          </cell>
        </row>
        <row r="957">
          <cell r="A957">
            <v>-88925.899605371946</v>
          </cell>
          <cell r="B957">
            <v>14067.286327902571</v>
          </cell>
          <cell r="C957">
            <v>11887.996548608722</v>
          </cell>
          <cell r="D957">
            <v>9990.2308310474164</v>
          </cell>
          <cell r="E957">
            <v>9657.2127902392986</v>
          </cell>
          <cell r="F957">
            <v>9286.8060445028568</v>
          </cell>
          <cell r="G957">
            <v>8365.4736531203416</v>
          </cell>
          <cell r="H957">
            <v>8221.2353863945573</v>
          </cell>
          <cell r="I957">
            <v>8208.8011838595667</v>
          </cell>
          <cell r="J957">
            <v>8199.4513942251851</v>
          </cell>
          <cell r="K957">
            <v>8200.8732489791582</v>
          </cell>
          <cell r="L957">
            <v>8172.6727599223623</v>
          </cell>
          <cell r="M957">
            <v>8155.2205164472498</v>
          </cell>
          <cell r="N957">
            <v>7828.9024427904978</v>
          </cell>
          <cell r="O957">
            <v>7721.2380309214295</v>
          </cell>
          <cell r="P957">
            <v>7692.4873979629037</v>
          </cell>
          <cell r="Q957">
            <v>1019.944498113774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BZ957">
            <v>88925.899605371946</v>
          </cell>
        </row>
        <row r="958">
          <cell r="A958">
            <v>-100129.47091035056</v>
          </cell>
          <cell r="B958">
            <v>14383.053951149726</v>
          </cell>
          <cell r="C958">
            <v>12354.64758665567</v>
          </cell>
          <cell r="D958">
            <v>10286.552854981295</v>
          </cell>
          <cell r="E958">
            <v>9897.9813952761524</v>
          </cell>
          <cell r="F958">
            <v>9604.0157871221581</v>
          </cell>
          <cell r="G958">
            <v>8636.8492461266469</v>
          </cell>
          <cell r="H958">
            <v>8478.2363492737222</v>
          </cell>
          <cell r="I958">
            <v>8465.8021467387334</v>
          </cell>
          <cell r="J958">
            <v>8456.8879519566872</v>
          </cell>
          <cell r="K958">
            <v>8457.8742118583232</v>
          </cell>
          <cell r="L958">
            <v>8430.1093176538652</v>
          </cell>
          <cell r="M958">
            <v>8412.2214793264156</v>
          </cell>
          <cell r="N958">
            <v>8086.3390005220008</v>
          </cell>
          <cell r="O958">
            <v>7978.2389938005954</v>
          </cell>
          <cell r="P958">
            <v>7949.9239556944067</v>
          </cell>
          <cell r="Q958">
            <v>1148.4449795533567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BZ958">
            <v>100129.47091035056</v>
          </cell>
        </row>
        <row r="959">
          <cell r="A959">
            <v>-86734.347652902055</v>
          </cell>
          <cell r="B959">
            <v>13955.391903709577</v>
          </cell>
          <cell r="C959">
            <v>11894.630308422975</v>
          </cell>
          <cell r="D959">
            <v>9885.5518963268696</v>
          </cell>
          <cell r="E959">
            <v>9571.5895454856964</v>
          </cell>
          <cell r="F959">
            <v>9196.8148695845357</v>
          </cell>
          <cell r="G959">
            <v>8312.3893557551473</v>
          </cell>
          <cell r="H959">
            <v>8170.9629378464597</v>
          </cell>
          <cell r="I959">
            <v>8158.52873531147</v>
          </cell>
          <cell r="J959">
            <v>8149.0937381371759</v>
          </cell>
          <cell r="K959">
            <v>8150.6008004310606</v>
          </cell>
          <cell r="L959">
            <v>8122.3151038343531</v>
          </cell>
          <cell r="M959">
            <v>8104.9480678991522</v>
          </cell>
          <cell r="N959">
            <v>7778.5447867024886</v>
          </cell>
          <cell r="O959">
            <v>7670.9655823733319</v>
          </cell>
          <cell r="P959">
            <v>7642.1297418748945</v>
          </cell>
          <cell r="Q959">
            <v>994.8082738397253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BZ959">
            <v>86734.347652902055</v>
          </cell>
        </row>
        <row r="960">
          <cell r="A960">
            <v>-93354.063505183003</v>
          </cell>
          <cell r="B960">
            <v>14142.11955436752</v>
          </cell>
          <cell r="C960">
            <v>12150.38999001903</v>
          </cell>
          <cell r="D960">
            <v>10154.083510989085</v>
          </cell>
          <cell r="E960">
            <v>9818.9554071219736</v>
          </cell>
          <cell r="F960">
            <v>9388.5230128997373</v>
          </cell>
          <cell r="G960">
            <v>8472.7337018608996</v>
          </cell>
          <cell r="H960">
            <v>8322.8139237251035</v>
          </cell>
          <cell r="I960">
            <v>8310.3797211901128</v>
          </cell>
          <cell r="J960">
            <v>8301.2020985681556</v>
          </cell>
          <cell r="K960">
            <v>8302.4517863097026</v>
          </cell>
          <cell r="L960">
            <v>8274.4234642653319</v>
          </cell>
          <cell r="M960">
            <v>8256.7990537777951</v>
          </cell>
          <cell r="N960">
            <v>7930.6531471334683</v>
          </cell>
          <cell r="O960">
            <v>7822.8165682519757</v>
          </cell>
          <cell r="P960">
            <v>7794.2381023058742</v>
          </cell>
          <cell r="Q960">
            <v>1070.7337667790468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BZ960">
            <v>93354.063505183003</v>
          </cell>
        </row>
        <row r="961">
          <cell r="A961">
            <v>-102395.6745356953</v>
          </cell>
          <cell r="B961">
            <v>14334.797190166213</v>
          </cell>
          <cell r="C961">
            <v>12383.081860290351</v>
          </cell>
          <cell r="D961">
            <v>10341.283406749923</v>
          </cell>
          <cell r="E961">
            <v>10042.131954780305</v>
          </cell>
          <cell r="F961">
            <v>9734.7915734815833</v>
          </cell>
          <cell r="G961">
            <v>8691.7417742286161</v>
          </cell>
          <cell r="H961">
            <v>8530.2212474762309</v>
          </cell>
          <cell r="I961">
            <v>8517.7870449412403</v>
          </cell>
          <cell r="J961">
            <v>8508.9609601561497</v>
          </cell>
          <cell r="K961">
            <v>8509.8591100608319</v>
          </cell>
          <cell r="L961">
            <v>8482.1823258533277</v>
          </cell>
          <cell r="M961">
            <v>8464.2063775289225</v>
          </cell>
          <cell r="N961">
            <v>8138.4120087214624</v>
          </cell>
          <cell r="O961">
            <v>8030.2238920031032</v>
          </cell>
          <cell r="P961">
            <v>8001.9969638938683</v>
          </cell>
          <cell r="Q961">
            <v>1174.4374286546106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BZ961">
            <v>102395.6745356953</v>
          </cell>
        </row>
        <row r="962">
          <cell r="A962">
            <v>-90604.983055174816</v>
          </cell>
          <cell r="B962">
            <v>14014.712674243787</v>
          </cell>
          <cell r="C962">
            <v>12007.037563848869</v>
          </cell>
          <cell r="D962">
            <v>10116.443741465439</v>
          </cell>
          <cell r="E962">
            <v>9623.9275398719783</v>
          </cell>
          <cell r="F962">
            <v>9299.518901181902</v>
          </cell>
          <cell r="G962">
            <v>8406.1448154214941</v>
          </cell>
          <cell r="H962">
            <v>8259.7522174662754</v>
          </cell>
          <cell r="I962">
            <v>8247.3180149312848</v>
          </cell>
          <cell r="J962">
            <v>8238.0335080614313</v>
          </cell>
          <cell r="K962">
            <v>8239.3900800508763</v>
          </cell>
          <cell r="L962">
            <v>8211.2548737586094</v>
          </cell>
          <cell r="M962">
            <v>8193.737347518967</v>
          </cell>
          <cell r="N962">
            <v>7867.4845566267441</v>
          </cell>
          <cell r="O962">
            <v>7759.7548619931476</v>
          </cell>
          <cell r="P962">
            <v>7731.06951179915</v>
          </cell>
          <cell r="Q962">
            <v>1039.202913649633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BZ962">
            <v>90604.983055174816</v>
          </cell>
        </row>
        <row r="963">
          <cell r="A963">
            <v>-86538.671461324528</v>
          </cell>
          <cell r="B963">
            <v>14012.967994944451</v>
          </cell>
          <cell r="C963">
            <v>11957.57285534724</v>
          </cell>
          <cell r="D963">
            <v>9903.4409257728876</v>
          </cell>
          <cell r="E963">
            <v>9554.5814474137187</v>
          </cell>
          <cell r="F963">
            <v>9233.2699239586491</v>
          </cell>
          <cell r="G963">
            <v>8307.6496400804699</v>
          </cell>
          <cell r="H963">
            <v>8166.4742825526246</v>
          </cell>
          <cell r="I963">
            <v>8154.0400800176349</v>
          </cell>
          <cell r="J963">
            <v>8144.5974749530114</v>
          </cell>
          <cell r="K963">
            <v>8146.1121451372255</v>
          </cell>
          <cell r="L963">
            <v>8117.8188406501895</v>
          </cell>
          <cell r="M963">
            <v>8100.4594126053171</v>
          </cell>
          <cell r="N963">
            <v>7774.0485235183241</v>
          </cell>
          <cell r="O963">
            <v>7666.4769270794968</v>
          </cell>
          <cell r="P963">
            <v>7637.63347869073</v>
          </cell>
          <cell r="Q963">
            <v>992.56394619280775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BZ963">
            <v>86538.671461324528</v>
          </cell>
        </row>
        <row r="964">
          <cell r="A964">
            <v>-95425.842478948587</v>
          </cell>
          <cell r="B964">
            <v>14212.259107321683</v>
          </cell>
          <cell r="C964">
            <v>12252.946340323828</v>
          </cell>
          <cell r="D964">
            <v>10298.446425899243</v>
          </cell>
          <cell r="E964">
            <v>9810.7190989090741</v>
          </cell>
          <cell r="F964">
            <v>9522.1363702131457</v>
          </cell>
          <cell r="G964">
            <v>8522.916829390404</v>
          </cell>
          <cell r="H964">
            <v>8370.3388759601057</v>
          </cell>
          <cell r="I964">
            <v>8357.9046734251169</v>
          </cell>
          <cell r="J964">
            <v>8348.8076015696588</v>
          </cell>
          <cell r="K964">
            <v>8349.9767385447067</v>
          </cell>
          <cell r="L964">
            <v>8322.0289672668368</v>
          </cell>
          <cell r="M964">
            <v>8304.3240060127991</v>
          </cell>
          <cell r="N964">
            <v>7978.2586501349715</v>
          </cell>
          <cell r="O964">
            <v>7870.3415204869789</v>
          </cell>
          <cell r="P964">
            <v>7841.8436053073774</v>
          </cell>
          <cell r="Q964">
            <v>1094.4962428965484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BZ964">
            <v>95425.842478948587</v>
          </cell>
        </row>
        <row r="965">
          <cell r="A965">
            <v>-96892.561482895428</v>
          </cell>
          <cell r="B965">
            <v>14174.489358349489</v>
          </cell>
          <cell r="C965">
            <v>12327.970011988469</v>
          </cell>
          <cell r="D965">
            <v>10268.013801136452</v>
          </cell>
          <cell r="E965">
            <v>9823.9689778369029</v>
          </cell>
          <cell r="F965">
            <v>9458.4198533867875</v>
          </cell>
          <cell r="G965">
            <v>8558.444049116566</v>
          </cell>
          <cell r="H965">
            <v>8403.9842365354434</v>
          </cell>
          <cell r="I965">
            <v>8391.5500340004546</v>
          </cell>
          <cell r="J965">
            <v>8382.5099881798706</v>
          </cell>
          <cell r="K965">
            <v>8383.6220991200444</v>
          </cell>
          <cell r="L965">
            <v>8355.7313538770468</v>
          </cell>
          <cell r="M965">
            <v>8337.9693665881368</v>
          </cell>
          <cell r="N965">
            <v>8011.9610367451824</v>
          </cell>
          <cell r="O965">
            <v>7903.9868810623166</v>
          </cell>
          <cell r="P965">
            <v>7875.5459919175883</v>
          </cell>
          <cell r="Q965">
            <v>1111.3189231842173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BZ965">
            <v>96892.561482895428</v>
          </cell>
        </row>
        <row r="966">
          <cell r="A966">
            <v>-93713.213010194348</v>
          </cell>
          <cell r="B966">
            <v>14205.815059503191</v>
          </cell>
          <cell r="C966">
            <v>12060.72439019193</v>
          </cell>
          <cell r="D966">
            <v>10077.897867164133</v>
          </cell>
          <cell r="E966">
            <v>9646.6245808065505</v>
          </cell>
          <cell r="F966">
            <v>9446.8963296678849</v>
          </cell>
          <cell r="G966">
            <v>8481.4331073671674</v>
          </cell>
          <cell r="H966">
            <v>8331.0525260504583</v>
          </cell>
          <cell r="I966">
            <v>8318.6183235154695</v>
          </cell>
          <cell r="J966">
            <v>8309.4546646262661</v>
          </cell>
          <cell r="K966">
            <v>8310.6903886350592</v>
          </cell>
          <cell r="L966">
            <v>8282.6760303234441</v>
          </cell>
          <cell r="M966">
            <v>8265.0376561031517</v>
          </cell>
          <cell r="N966">
            <v>7938.9057131915797</v>
          </cell>
          <cell r="O966">
            <v>7831.0551705773314</v>
          </cell>
          <cell r="P966">
            <v>7802.4906683639847</v>
          </cell>
          <cell r="Q966">
            <v>1074.8530679417249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BZ966">
            <v>93713.213010194348</v>
          </cell>
        </row>
        <row r="967">
          <cell r="A967">
            <v>-98678.659302768603</v>
          </cell>
          <cell r="B967">
            <v>14305.479909369504</v>
          </cell>
          <cell r="C967">
            <v>12295.054308753093</v>
          </cell>
          <cell r="D967">
            <v>10275.061651634453</v>
          </cell>
          <cell r="E967">
            <v>9824.3193215136853</v>
          </cell>
          <cell r="F967">
            <v>9581.629759455147</v>
          </cell>
          <cell r="G967">
            <v>8601.70733917301</v>
          </cell>
          <cell r="H967">
            <v>8444.9558916450787</v>
          </cell>
          <cell r="I967">
            <v>8432.5216891100881</v>
          </cell>
          <cell r="J967">
            <v>8423.5510867727407</v>
          </cell>
          <cell r="K967">
            <v>8424.5937542296797</v>
          </cell>
          <cell r="L967">
            <v>8396.7724524699188</v>
          </cell>
          <cell r="M967">
            <v>8378.9410216977703</v>
          </cell>
          <cell r="N967">
            <v>8053.0021353380544</v>
          </cell>
          <cell r="O967">
            <v>7944.958536171951</v>
          </cell>
          <cell r="P967">
            <v>7916.5870905104603</v>
          </cell>
          <cell r="Q967">
            <v>1131.8047507390347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BZ967">
            <v>98678.659302768603</v>
          </cell>
        </row>
        <row r="968">
          <cell r="A968">
            <v>-85702.900056393308</v>
          </cell>
          <cell r="B968">
            <v>13968.474855614928</v>
          </cell>
          <cell r="C968">
            <v>11711.300600683022</v>
          </cell>
          <cell r="D968">
            <v>9843.3395282071251</v>
          </cell>
          <cell r="E968">
            <v>9414.3968069545153</v>
          </cell>
          <cell r="F968">
            <v>9150.4465739880525</v>
          </cell>
          <cell r="G968">
            <v>8287.4053845250892</v>
          </cell>
          <cell r="H968">
            <v>8147.3023551406259</v>
          </cell>
          <cell r="I968">
            <v>8134.8681526056371</v>
          </cell>
          <cell r="J968">
            <v>8125.3930527487901</v>
          </cell>
          <cell r="K968">
            <v>8126.9402177252268</v>
          </cell>
          <cell r="L968">
            <v>8098.6144184459672</v>
          </cell>
          <cell r="M968">
            <v>8081.2874851933193</v>
          </cell>
          <cell r="N968">
            <v>7754.8441013141028</v>
          </cell>
          <cell r="O968">
            <v>7647.304999667499</v>
          </cell>
          <cell r="P968">
            <v>7618.4290564865087</v>
          </cell>
          <cell r="Q968">
            <v>982.97798248680863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BZ968">
            <v>85702.900056393308</v>
          </cell>
        </row>
        <row r="969">
          <cell r="A969">
            <v>-87798.018611528911</v>
          </cell>
          <cell r="B969">
            <v>14055.945982968675</v>
          </cell>
          <cell r="C969">
            <v>11813.671119820485</v>
          </cell>
          <cell r="D969">
            <v>9967.8561846417761</v>
          </cell>
          <cell r="E969">
            <v>9591.9672171105067</v>
          </cell>
          <cell r="F969">
            <v>9321.8960028444762</v>
          </cell>
          <cell r="G969">
            <v>8338.1538489960367</v>
          </cell>
          <cell r="H969">
            <v>8195.3626987005937</v>
          </cell>
          <cell r="I969">
            <v>8182.9284961656031</v>
          </cell>
          <cell r="J969">
            <v>8173.5348545181805</v>
          </cell>
          <cell r="K969">
            <v>8175.0005612851937</v>
          </cell>
          <cell r="L969">
            <v>8146.7562202153576</v>
          </cell>
          <cell r="M969">
            <v>8129.3478287532853</v>
          </cell>
          <cell r="N969">
            <v>7802.9859030834932</v>
          </cell>
          <cell r="O969">
            <v>7695.3653432274659</v>
          </cell>
          <cell r="P969">
            <v>7666.5708582558991</v>
          </cell>
          <cell r="Q969">
            <v>1007.008154266792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BZ969">
            <v>87798.018611528911</v>
          </cell>
        </row>
        <row r="970">
          <cell r="A970">
            <v>-87159.256935743266</v>
          </cell>
          <cell r="B970">
            <v>14047.521853642362</v>
          </cell>
          <cell r="C970">
            <v>11956.927688518885</v>
          </cell>
          <cell r="D970">
            <v>9892.3087904626445</v>
          </cell>
          <cell r="E970">
            <v>9558.2670777166622</v>
          </cell>
          <cell r="F970">
            <v>9241.9663320425243</v>
          </cell>
          <cell r="G970">
            <v>8322.6816103823548</v>
          </cell>
          <cell r="H970">
            <v>8180.7100168674106</v>
          </cell>
          <cell r="I970">
            <v>8168.2758143324209</v>
          </cell>
          <cell r="J970">
            <v>8158.8573376310433</v>
          </cell>
          <cell r="K970">
            <v>8160.3478794520115</v>
          </cell>
          <cell r="L970">
            <v>8132.0787033282213</v>
          </cell>
          <cell r="M970">
            <v>8114.6951469201031</v>
          </cell>
          <cell r="N970">
            <v>7788.3083861963569</v>
          </cell>
          <cell r="O970">
            <v>7680.7126613942837</v>
          </cell>
          <cell r="P970">
            <v>7651.8933413687628</v>
          </cell>
          <cell r="Q970">
            <v>999.68181335020085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BZ970">
            <v>87159.256935743266</v>
          </cell>
        </row>
        <row r="971">
          <cell r="A971">
            <v>-101673.41026874883</v>
          </cell>
          <cell r="B971">
            <v>14379.789725069366</v>
          </cell>
          <cell r="C971">
            <v>12385.737409030206</v>
          </cell>
          <cell r="D971">
            <v>10397.296278706985</v>
          </cell>
          <cell r="E971">
            <v>9920.6025902427973</v>
          </cell>
          <cell r="F971">
            <v>9610.2739685701781</v>
          </cell>
          <cell r="G971">
            <v>8674.2469158112144</v>
          </cell>
          <cell r="H971">
            <v>8513.6530830038919</v>
          </cell>
          <cell r="I971">
            <v>8501.2188804689031</v>
          </cell>
          <cell r="J971">
            <v>8492.3647140491121</v>
          </cell>
          <cell r="K971">
            <v>8493.2909455884928</v>
          </cell>
          <cell r="L971">
            <v>8465.5860797462901</v>
          </cell>
          <cell r="M971">
            <v>8447.6382130565853</v>
          </cell>
          <cell r="N971">
            <v>8121.8157626144248</v>
          </cell>
          <cell r="O971">
            <v>8013.655727530765</v>
          </cell>
          <cell r="P971">
            <v>7985.4007177868307</v>
          </cell>
          <cell r="Q971">
            <v>1166.1533464184415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BZ971">
            <v>101673.41026874883</v>
          </cell>
        </row>
        <row r="972">
          <cell r="A972">
            <v>-94812.938177749951</v>
          </cell>
          <cell r="B972">
            <v>14238.060861172944</v>
          </cell>
          <cell r="C972">
            <v>12173.127102835379</v>
          </cell>
          <cell r="D972">
            <v>10162.673154113152</v>
          </cell>
          <cell r="E972">
            <v>9804.8935697804591</v>
          </cell>
          <cell r="F972">
            <v>9437.9575652381845</v>
          </cell>
          <cell r="G972">
            <v>8508.0709143097392</v>
          </cell>
          <cell r="H972">
            <v>8356.2793416140503</v>
          </cell>
          <cell r="I972">
            <v>8343.8451390790615</v>
          </cell>
          <cell r="J972">
            <v>8334.7242375043716</v>
          </cell>
          <cell r="K972">
            <v>8335.9172041986512</v>
          </cell>
          <cell r="L972">
            <v>8307.9456032015496</v>
          </cell>
          <cell r="M972">
            <v>8290.2644716667437</v>
          </cell>
          <cell r="N972">
            <v>7964.1752860696852</v>
          </cell>
          <cell r="O972">
            <v>7856.2819861409234</v>
          </cell>
          <cell r="P972">
            <v>7827.7602412420911</v>
          </cell>
          <cell r="Q972">
            <v>1087.4664757235207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BZ972">
            <v>94812.938177749951</v>
          </cell>
        </row>
        <row r="973">
          <cell r="A973">
            <v>-94135.073308514009</v>
          </cell>
          <cell r="B973">
            <v>14161.661070858976</v>
          </cell>
          <cell r="C973">
            <v>12141.315375604558</v>
          </cell>
          <cell r="D973">
            <v>10183.985010581047</v>
          </cell>
          <cell r="E973">
            <v>9731.945526941814</v>
          </cell>
          <cell r="F973">
            <v>9264.1360028571726</v>
          </cell>
          <cell r="G973">
            <v>8491.6515087595362</v>
          </cell>
          <cell r="H973">
            <v>8340.7296638056741</v>
          </cell>
          <cell r="I973">
            <v>8328.2954612706835</v>
          </cell>
          <cell r="J973">
            <v>8319.1482043098804</v>
          </cell>
          <cell r="K973">
            <v>8320.3675263902733</v>
          </cell>
          <cell r="L973">
            <v>8292.3695700070566</v>
          </cell>
          <cell r="M973">
            <v>8274.7147938583657</v>
          </cell>
          <cell r="N973">
            <v>7948.5992528751922</v>
          </cell>
          <cell r="O973">
            <v>7840.7323083325464</v>
          </cell>
          <cell r="P973">
            <v>7812.1842080475981</v>
          </cell>
          <cell r="Q973">
            <v>1079.6916368193322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BZ973">
            <v>94135.073308514009</v>
          </cell>
        </row>
        <row r="974">
          <cell r="A974">
            <v>-102720.64030497364</v>
          </cell>
          <cell r="B974">
            <v>14287.839155300499</v>
          </cell>
          <cell r="C974">
            <v>12443.080917857234</v>
          </cell>
          <cell r="D974">
            <v>10361.870101865152</v>
          </cell>
          <cell r="E974">
            <v>9925.2930544752944</v>
          </cell>
          <cell r="F974">
            <v>9573.7014486469234</v>
          </cell>
          <cell r="G974">
            <v>8699.6131730838606</v>
          </cell>
          <cell r="H974">
            <v>8537.6757022508609</v>
          </cell>
          <cell r="I974">
            <v>8525.2414997158703</v>
          </cell>
          <cell r="J974">
            <v>8516.4280495998883</v>
          </cell>
          <cell r="K974">
            <v>8517.3135648354619</v>
          </cell>
          <cell r="L974">
            <v>8489.6494152970663</v>
          </cell>
          <cell r="M974">
            <v>8471.6608323035525</v>
          </cell>
          <cell r="N974">
            <v>8145.8790981652019</v>
          </cell>
          <cell r="O974">
            <v>8037.6783467777332</v>
          </cell>
          <cell r="P974">
            <v>8009.4640533376069</v>
          </cell>
          <cell r="Q974">
            <v>1178.1646560419256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BZ974">
            <v>102720.64030497364</v>
          </cell>
        </row>
        <row r="975">
          <cell r="A975">
            <v>-92363.03106323957</v>
          </cell>
          <cell r="B975">
            <v>14155.974736529788</v>
          </cell>
          <cell r="C975">
            <v>12124.63409969922</v>
          </cell>
          <cell r="D975">
            <v>10054.358394582347</v>
          </cell>
          <cell r="E975">
            <v>9587.7647477358223</v>
          </cell>
          <cell r="F975">
            <v>9462.4905720635343</v>
          </cell>
          <cell r="G975">
            <v>8448.7286762043605</v>
          </cell>
          <cell r="H975">
            <v>8300.0804323328739</v>
          </cell>
          <cell r="I975">
            <v>8287.6462297978851</v>
          </cell>
          <cell r="J975">
            <v>8278.4300758345835</v>
          </cell>
          <cell r="K975">
            <v>8279.7182949174749</v>
          </cell>
          <cell r="L975">
            <v>8251.6514415317615</v>
          </cell>
          <cell r="M975">
            <v>8234.0655623855673</v>
          </cell>
          <cell r="N975">
            <v>7907.8811243998971</v>
          </cell>
          <cell r="O975">
            <v>7800.0830768597461</v>
          </cell>
          <cell r="P975">
            <v>7771.4660795723021</v>
          </cell>
          <cell r="Q975">
            <v>1059.3670210829323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BZ975">
            <v>92363.03106323957</v>
          </cell>
        </row>
        <row r="976">
          <cell r="A976">
            <v>-88080.912253326227</v>
          </cell>
          <cell r="B976">
            <v>14031.433060726129</v>
          </cell>
          <cell r="C976">
            <v>11999.186024659639</v>
          </cell>
          <cell r="D976">
            <v>9944.0843168777974</v>
          </cell>
          <cell r="E976">
            <v>9462.7545560405633</v>
          </cell>
          <cell r="F976">
            <v>9270.0821019216346</v>
          </cell>
          <cell r="G976">
            <v>8345.0061666821257</v>
          </cell>
          <cell r="H976">
            <v>8201.8520525285094</v>
          </cell>
          <cell r="I976">
            <v>8189.4178499935206</v>
          </cell>
          <cell r="J976">
            <v>8180.0352072508904</v>
          </cell>
          <cell r="K976">
            <v>8181.4899151131103</v>
          </cell>
          <cell r="L976">
            <v>8153.2565729480684</v>
          </cell>
          <cell r="M976">
            <v>8135.8371825812028</v>
          </cell>
          <cell r="N976">
            <v>7809.4862558162031</v>
          </cell>
          <cell r="O976">
            <v>7701.8546970553825</v>
          </cell>
          <cell r="P976">
            <v>7673.071210988609</v>
          </cell>
          <cell r="Q976">
            <v>1010.2528311807505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BZ976">
            <v>88080.912253326227</v>
          </cell>
        </row>
        <row r="977">
          <cell r="A977">
            <v>-95752.486136822248</v>
          </cell>
          <cell r="B977">
            <v>14214.109385675125</v>
          </cell>
          <cell r="C977">
            <v>12207.389539193775</v>
          </cell>
          <cell r="D977">
            <v>10098.606278403886</v>
          </cell>
          <cell r="E977">
            <v>9589.1092136874031</v>
          </cell>
          <cell r="F977">
            <v>9459.6024605738385</v>
          </cell>
          <cell r="G977">
            <v>8530.8288704658971</v>
          </cell>
          <cell r="H977">
            <v>8377.8318201568018</v>
          </cell>
          <cell r="I977">
            <v>8365.397617621813</v>
          </cell>
          <cell r="J977">
            <v>8356.3132456717722</v>
          </cell>
          <cell r="K977">
            <v>8357.4696827414027</v>
          </cell>
          <cell r="L977">
            <v>8329.5346113689502</v>
          </cell>
          <cell r="M977">
            <v>8311.8169502094952</v>
          </cell>
          <cell r="N977">
            <v>7985.7642942370858</v>
          </cell>
          <cell r="O977">
            <v>7877.8344646836749</v>
          </cell>
          <cell r="P977">
            <v>7849.3492494094917</v>
          </cell>
          <cell r="Q977">
            <v>1098.2427149948965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BZ977">
            <v>95752.486136822248</v>
          </cell>
        </row>
        <row r="978">
          <cell r="A978">
            <v>-103492.76435404678</v>
          </cell>
          <cell r="B978">
            <v>14345.800580547108</v>
          </cell>
          <cell r="C978">
            <v>12475.954564583733</v>
          </cell>
          <cell r="D978">
            <v>10362.331644751121</v>
          </cell>
          <cell r="E978">
            <v>10060.56762570086</v>
          </cell>
          <cell r="F978">
            <v>9770.6953861535458</v>
          </cell>
          <cell r="G978">
            <v>8718.3157471102822</v>
          </cell>
          <cell r="H978">
            <v>8555.3876102373579</v>
          </cell>
          <cell r="I978">
            <v>8542.9534077023691</v>
          </cell>
          <cell r="J978">
            <v>8534.1699777694157</v>
          </cell>
          <cell r="K978">
            <v>8535.0254728219588</v>
          </cell>
          <cell r="L978">
            <v>8507.3913434665919</v>
          </cell>
          <cell r="M978">
            <v>8489.3727402900513</v>
          </cell>
          <cell r="N978">
            <v>8163.6210263347284</v>
          </cell>
          <cell r="O978">
            <v>8055.3902547642319</v>
          </cell>
          <cell r="P978">
            <v>8027.2059815071343</v>
          </cell>
          <cell r="Q978">
            <v>1187.020610035175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BZ978">
            <v>103492.76435404678</v>
          </cell>
        </row>
        <row r="979">
          <cell r="A979">
            <v>-85197.173653457852</v>
          </cell>
          <cell r="B979">
            <v>13997.512947687264</v>
          </cell>
          <cell r="C979">
            <v>11812.415253150564</v>
          </cell>
          <cell r="D979">
            <v>9895.6172526366281</v>
          </cell>
          <cell r="E979">
            <v>9340.5337825693023</v>
          </cell>
          <cell r="F979">
            <v>9203.1364976672594</v>
          </cell>
          <cell r="G979">
            <v>8275.1555582188485</v>
          </cell>
          <cell r="H979">
            <v>8135.7013960384093</v>
          </cell>
          <cell r="I979">
            <v>8123.2671935034195</v>
          </cell>
          <cell r="J979">
            <v>8113.7724310040267</v>
          </cell>
          <cell r="K979">
            <v>8115.3392586230102</v>
          </cell>
          <cell r="L979">
            <v>8086.9937967012047</v>
          </cell>
          <cell r="M979">
            <v>8069.6865260911018</v>
          </cell>
          <cell r="N979">
            <v>7743.2234795693394</v>
          </cell>
          <cell r="O979">
            <v>7635.7040405652824</v>
          </cell>
          <cell r="P979">
            <v>7606.8084347417453</v>
          </cell>
          <cell r="Q979">
            <v>977.17750293570009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BZ979">
            <v>85197.173653457852</v>
          </cell>
        </row>
        <row r="980">
          <cell r="A980">
            <v>-89920.337646817949</v>
          </cell>
          <cell r="B980">
            <v>14154.598075137188</v>
          </cell>
          <cell r="C980">
            <v>11991.848619550943</v>
          </cell>
          <cell r="D980">
            <v>9960.8871078775792</v>
          </cell>
          <cell r="E980">
            <v>9670.905916507756</v>
          </cell>
          <cell r="F980">
            <v>9284.2988196112383</v>
          </cell>
          <cell r="G980">
            <v>8389.5611700253758</v>
          </cell>
          <cell r="H980">
            <v>8244.046999514896</v>
          </cell>
          <cell r="I980">
            <v>8231.6127969799054</v>
          </cell>
          <cell r="J980">
            <v>8222.3016710965749</v>
          </cell>
          <cell r="K980">
            <v>8223.684862099497</v>
          </cell>
          <cell r="L980">
            <v>8195.5230367937529</v>
          </cell>
          <cell r="M980">
            <v>8178.0321295675876</v>
          </cell>
          <cell r="N980">
            <v>7851.7527196618876</v>
          </cell>
          <cell r="O980">
            <v>7744.0496440417683</v>
          </cell>
          <cell r="P980">
            <v>7715.3376748342935</v>
          </cell>
          <cell r="Q980">
            <v>1031.3503046739431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BZ980">
            <v>89920.337646817949</v>
          </cell>
        </row>
        <row r="981">
          <cell r="A981">
            <v>-95475.16643554678</v>
          </cell>
          <cell r="B981">
            <v>14266.313309954674</v>
          </cell>
          <cell r="C981">
            <v>12228.767143409797</v>
          </cell>
          <cell r="D981">
            <v>10094.803130308803</v>
          </cell>
          <cell r="E981">
            <v>9705.7958279822215</v>
          </cell>
          <cell r="F981">
            <v>9543.9105297590577</v>
          </cell>
          <cell r="G981">
            <v>8524.1115661048752</v>
          </cell>
          <cell r="H981">
            <v>8371.470328065303</v>
          </cell>
          <cell r="I981">
            <v>8359.0361255303142</v>
          </cell>
          <cell r="J981">
            <v>8349.9409713902896</v>
          </cell>
          <cell r="K981">
            <v>8351.1081906499039</v>
          </cell>
          <cell r="L981">
            <v>8323.1623370874659</v>
          </cell>
          <cell r="M981">
            <v>8305.4554581179964</v>
          </cell>
          <cell r="N981">
            <v>7979.3920199556014</v>
          </cell>
          <cell r="O981">
            <v>7871.472972592177</v>
          </cell>
          <cell r="P981">
            <v>7842.9769751280073</v>
          </cell>
          <cell r="Q981">
            <v>1095.0619689491473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BZ981">
            <v>95475.16643554678</v>
          </cell>
        </row>
        <row r="982">
          <cell r="A982">
            <v>-93103.31284022113</v>
          </cell>
          <cell r="B982">
            <v>14193.943475052112</v>
          </cell>
          <cell r="C982">
            <v>12100.557635567982</v>
          </cell>
          <cell r="D982">
            <v>10089.679444598829</v>
          </cell>
          <cell r="E982">
            <v>9659.7876531716938</v>
          </cell>
          <cell r="F982">
            <v>9346.7360624626999</v>
          </cell>
          <cell r="G982">
            <v>8466.6599590740334</v>
          </cell>
          <cell r="H982">
            <v>8317.06190407141</v>
          </cell>
          <cell r="I982">
            <v>8304.6277015364194</v>
          </cell>
          <cell r="J982">
            <v>8295.440329728608</v>
          </cell>
          <cell r="K982">
            <v>8296.699766656011</v>
          </cell>
          <cell r="L982">
            <v>8268.6616954257861</v>
          </cell>
          <cell r="M982">
            <v>8251.0470341241016</v>
          </cell>
          <cell r="N982">
            <v>7924.8913782939217</v>
          </cell>
          <cell r="O982">
            <v>7817.0645485982823</v>
          </cell>
          <cell r="P982">
            <v>7788.4763334663267</v>
          </cell>
          <cell r="Q982">
            <v>1067.8577569522001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BZ982">
            <v>93103.31284022113</v>
          </cell>
        </row>
        <row r="983">
          <cell r="A983">
            <v>-92688.535530207926</v>
          </cell>
          <cell r="B983">
            <v>14091.865732934188</v>
          </cell>
          <cell r="C983">
            <v>12031.646386884375</v>
          </cell>
          <cell r="D983">
            <v>10082.810503236007</v>
          </cell>
          <cell r="E983">
            <v>9584.7457335246581</v>
          </cell>
          <cell r="F983">
            <v>9306.37645546364</v>
          </cell>
          <cell r="G983">
            <v>8456.6131235243411</v>
          </cell>
          <cell r="H983">
            <v>8307.5472444015541</v>
          </cell>
          <cell r="I983">
            <v>8295.1130418665653</v>
          </cell>
          <cell r="J983">
            <v>8285.9095435169402</v>
          </cell>
          <cell r="K983">
            <v>8287.185106986155</v>
          </cell>
          <cell r="L983">
            <v>8259.1309092141182</v>
          </cell>
          <cell r="M983">
            <v>8241.5323744542475</v>
          </cell>
          <cell r="N983">
            <v>7915.3605920822529</v>
          </cell>
          <cell r="O983">
            <v>7807.5498889284272</v>
          </cell>
          <cell r="P983">
            <v>7778.9455472546588</v>
          </cell>
          <cell r="Q983">
            <v>1063.1004271172728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BZ983">
            <v>92688.535530207926</v>
          </cell>
        </row>
        <row r="984">
          <cell r="A984">
            <v>-91172.971921094213</v>
          </cell>
          <cell r="B984">
            <v>14106.945870521657</v>
          </cell>
          <cell r="C984">
            <v>12039.949273238879</v>
          </cell>
          <cell r="D984">
            <v>10024.669490450127</v>
          </cell>
          <cell r="E984">
            <v>9614.5100813582885</v>
          </cell>
          <cell r="F984">
            <v>9306.9585666948806</v>
          </cell>
          <cell r="G984">
            <v>8419.9027780491215</v>
          </cell>
          <cell r="H984">
            <v>8272.7814276593726</v>
          </cell>
          <cell r="I984">
            <v>8260.3472251243838</v>
          </cell>
          <cell r="J984">
            <v>8251.0848016616364</v>
          </cell>
          <cell r="K984">
            <v>8252.4192902439736</v>
          </cell>
          <cell r="L984">
            <v>8224.3061673588145</v>
          </cell>
          <cell r="M984">
            <v>8206.7665577120661</v>
          </cell>
          <cell r="N984">
            <v>7880.5358502269492</v>
          </cell>
          <cell r="O984">
            <v>7772.7840721862458</v>
          </cell>
          <cell r="P984">
            <v>7744.120805399355</v>
          </cell>
          <cell r="Q984">
            <v>1045.7175187461821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BZ984">
            <v>91172.971921094213</v>
          </cell>
        </row>
        <row r="985">
          <cell r="A985">
            <v>-88287.786941187354</v>
          </cell>
          <cell r="B985">
            <v>14096.635469955767</v>
          </cell>
          <cell r="C985">
            <v>11924.524019603141</v>
          </cell>
          <cell r="D985">
            <v>9917.0227400741605</v>
          </cell>
          <cell r="E985">
            <v>9591.8123130825861</v>
          </cell>
          <cell r="F985">
            <v>9293.2518576762541</v>
          </cell>
          <cell r="G985">
            <v>8350.0171350214223</v>
          </cell>
          <cell r="H985">
            <v>8206.5975923682945</v>
          </cell>
          <cell r="I985">
            <v>8194.1633898333039</v>
          </cell>
          <cell r="J985">
            <v>8184.7887903785386</v>
          </cell>
          <cell r="K985">
            <v>8186.2354549528945</v>
          </cell>
          <cell r="L985">
            <v>8158.0101560757157</v>
          </cell>
          <cell r="M985">
            <v>8140.5827224209861</v>
          </cell>
          <cell r="N985">
            <v>7814.2398389438513</v>
          </cell>
          <cell r="O985">
            <v>7706.6002368951667</v>
          </cell>
          <cell r="P985">
            <v>7677.8247941162572</v>
          </cell>
          <cell r="Q985">
            <v>1012.6256011006424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BZ985">
            <v>88287.786941187354</v>
          </cell>
        </row>
        <row r="986">
          <cell r="A986">
            <v>-88833.942850685649</v>
          </cell>
          <cell r="B986">
            <v>14020.862537382891</v>
          </cell>
          <cell r="C986">
            <v>11969.522693231518</v>
          </cell>
          <cell r="D986">
            <v>9999.874043978245</v>
          </cell>
          <cell r="E986">
            <v>9553.7126912033291</v>
          </cell>
          <cell r="F986">
            <v>9281.7873889356051</v>
          </cell>
          <cell r="G986">
            <v>8363.2462545387079</v>
          </cell>
          <cell r="H986">
            <v>8219.1259720074577</v>
          </cell>
          <cell r="I986">
            <v>8206.6917694724671</v>
          </cell>
          <cell r="J986">
            <v>8197.338404559463</v>
          </cell>
          <cell r="K986">
            <v>8198.7638345920568</v>
          </cell>
          <cell r="L986">
            <v>8170.5597702566401</v>
          </cell>
          <cell r="M986">
            <v>8153.1111020601493</v>
          </cell>
          <cell r="N986">
            <v>7826.7894531247757</v>
          </cell>
          <cell r="O986">
            <v>7719.1286165343299</v>
          </cell>
          <cell r="P986">
            <v>7690.3744082971816</v>
          </cell>
          <cell r="Q986">
            <v>1018.889790920224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BZ986">
            <v>88833.942850685649</v>
          </cell>
        </row>
        <row r="987">
          <cell r="A987">
            <v>-95963.925332568557</v>
          </cell>
          <cell r="B987">
            <v>14264.758504302714</v>
          </cell>
          <cell r="C987">
            <v>12282.469350057507</v>
          </cell>
          <cell r="D987">
            <v>10248.356275548747</v>
          </cell>
          <cell r="E987">
            <v>9847.9525699045989</v>
          </cell>
          <cell r="F987">
            <v>9637.1948563470414</v>
          </cell>
          <cell r="G987">
            <v>8535.9504014106715</v>
          </cell>
          <cell r="H987">
            <v>8382.682066155865</v>
          </cell>
          <cell r="I987">
            <v>8370.2478636208762</v>
          </cell>
          <cell r="J987">
            <v>8361.171712426767</v>
          </cell>
          <cell r="K987">
            <v>8362.3199287404659</v>
          </cell>
          <cell r="L987">
            <v>8334.3930781239451</v>
          </cell>
          <cell r="M987">
            <v>8316.6671962085584</v>
          </cell>
          <cell r="N987">
            <v>7990.6227609920797</v>
          </cell>
          <cell r="O987">
            <v>7882.6847106827381</v>
          </cell>
          <cell r="P987">
            <v>7854.2077161644856</v>
          </cell>
          <cell r="Q987">
            <v>1100.6678379944281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BZ987">
            <v>95963.925332568557</v>
          </cell>
        </row>
        <row r="988">
          <cell r="A988">
            <v>-101326.89193121478</v>
          </cell>
          <cell r="B988">
            <v>14341.590476048315</v>
          </cell>
          <cell r="C988">
            <v>12351.406519327211</v>
          </cell>
          <cell r="D988">
            <v>10406.197269115892</v>
          </cell>
          <cell r="E988">
            <v>9872.4261639058859</v>
          </cell>
          <cell r="F988">
            <v>9578.1310278440124</v>
          </cell>
          <cell r="G988">
            <v>8665.8534654750638</v>
          </cell>
          <cell r="H988">
            <v>8505.7042295555311</v>
          </cell>
          <cell r="I988">
            <v>8493.2700270205423</v>
          </cell>
          <cell r="J988">
            <v>8484.4023879677879</v>
          </cell>
          <cell r="K988">
            <v>8485.3420921401321</v>
          </cell>
          <cell r="L988">
            <v>8457.6237536649642</v>
          </cell>
          <cell r="M988">
            <v>8439.6893596082227</v>
          </cell>
          <cell r="N988">
            <v>8113.8534365330997</v>
          </cell>
          <cell r="O988">
            <v>8005.7068740824034</v>
          </cell>
          <cell r="P988">
            <v>7977.4383917055056</v>
          </cell>
          <cell r="Q988">
            <v>1162.1789196942609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BZ988">
            <v>101326.89193121478</v>
          </cell>
        </row>
        <row r="989">
          <cell r="A989">
            <v>-87709.946640380629</v>
          </cell>
          <cell r="B989">
            <v>14031.043287165605</v>
          </cell>
          <cell r="C989">
            <v>11929.572085709746</v>
          </cell>
          <cell r="D989">
            <v>9904.0063603986091</v>
          </cell>
          <cell r="E989">
            <v>9437.9662562639587</v>
          </cell>
          <cell r="F989">
            <v>9279.726476134947</v>
          </cell>
          <cell r="G989">
            <v>8336.0205485736096</v>
          </cell>
          <cell r="H989">
            <v>8193.3423981400283</v>
          </cell>
          <cell r="I989">
            <v>8180.9081956050386</v>
          </cell>
          <cell r="J989">
            <v>8171.511129719378</v>
          </cell>
          <cell r="K989">
            <v>8172.9802607246293</v>
          </cell>
          <cell r="L989">
            <v>8144.7324954165551</v>
          </cell>
          <cell r="M989">
            <v>8127.3275281927208</v>
          </cell>
          <cell r="N989">
            <v>7800.9621782846898</v>
          </cell>
          <cell r="O989">
            <v>7693.3450426669006</v>
          </cell>
          <cell r="P989">
            <v>7664.5471334570957</v>
          </cell>
          <cell r="Q989">
            <v>1005.9980039865095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BZ989">
            <v>87709.946640380629</v>
          </cell>
        </row>
        <row r="990">
          <cell r="A990">
            <v>-86071.170771238933</v>
          </cell>
          <cell r="B990">
            <v>14082.627284067645</v>
          </cell>
          <cell r="C990">
            <v>11834.77724580022</v>
          </cell>
          <cell r="D990">
            <v>9953.0276514751367</v>
          </cell>
          <cell r="E990">
            <v>9424.5204887048967</v>
          </cell>
          <cell r="F990">
            <v>9173.175772668279</v>
          </cell>
          <cell r="G990">
            <v>8296.3257261650506</v>
          </cell>
          <cell r="H990">
            <v>8155.7501907226124</v>
          </cell>
          <cell r="I990">
            <v>8143.3159881876236</v>
          </cell>
          <cell r="J990">
            <v>8133.8552066961702</v>
          </cell>
          <cell r="K990">
            <v>8135.3880533072133</v>
          </cell>
          <cell r="L990">
            <v>8107.0765723933473</v>
          </cell>
          <cell r="M990">
            <v>8089.7353207753058</v>
          </cell>
          <cell r="N990">
            <v>7763.3062552614829</v>
          </cell>
          <cell r="O990">
            <v>7655.7528352494855</v>
          </cell>
          <cell r="P990">
            <v>7626.8912104338888</v>
          </cell>
          <cell r="Q990">
            <v>987.20190027780188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BZ990">
            <v>86071.170771238933</v>
          </cell>
        </row>
        <row r="991">
          <cell r="A991">
            <v>-92732.373455573048</v>
          </cell>
          <cell r="B991">
            <v>14063.505884708404</v>
          </cell>
          <cell r="C991">
            <v>11968.658160303163</v>
          </cell>
          <cell r="D991">
            <v>10139.41891837281</v>
          </cell>
          <cell r="E991">
            <v>9737.6128921286563</v>
          </cell>
          <cell r="F991">
            <v>9371.4580109711405</v>
          </cell>
          <cell r="G991">
            <v>8457.6749762736363</v>
          </cell>
          <cell r="H991">
            <v>8308.5528513390891</v>
          </cell>
          <cell r="I991">
            <v>8296.1186488041003</v>
          </cell>
          <cell r="J991">
            <v>8286.916854873014</v>
          </cell>
          <cell r="K991">
            <v>8288.1907139236901</v>
          </cell>
          <cell r="L991">
            <v>8260.1382205701921</v>
          </cell>
          <cell r="M991">
            <v>8242.5379813917825</v>
          </cell>
          <cell r="N991">
            <v>7916.3679034383267</v>
          </cell>
          <cell r="O991">
            <v>7808.5554958659632</v>
          </cell>
          <cell r="P991">
            <v>7779.9528586107326</v>
          </cell>
          <cell r="Q991">
            <v>1063.6032305860406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BZ991">
            <v>92732.373455573048</v>
          </cell>
        </row>
        <row r="992">
          <cell r="A992">
            <v>-97072.04921154867</v>
          </cell>
          <cell r="B992">
            <v>14199.235034662994</v>
          </cell>
          <cell r="C992">
            <v>12172.74160854516</v>
          </cell>
          <cell r="D992">
            <v>10275.678839436599</v>
          </cell>
          <cell r="E992">
            <v>9846.5002451504861</v>
          </cell>
          <cell r="F992">
            <v>9447.5679326518548</v>
          </cell>
          <cell r="G992">
            <v>8562.7916439570581</v>
          </cell>
          <cell r="H992">
            <v>8408.1015414405665</v>
          </cell>
          <cell r="I992">
            <v>8395.6673389055759</v>
          </cell>
          <cell r="J992">
            <v>8386.634271567882</v>
          </cell>
          <cell r="K992">
            <v>8387.7394040251675</v>
          </cell>
          <cell r="L992">
            <v>8359.8556372650601</v>
          </cell>
          <cell r="M992">
            <v>8342.0866714932581</v>
          </cell>
          <cell r="N992">
            <v>8016.0853201331956</v>
          </cell>
          <cell r="O992">
            <v>7908.1041859674388</v>
          </cell>
          <cell r="P992">
            <v>7879.6702753056015</v>
          </cell>
          <cell r="Q992">
            <v>1113.3775756367784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BZ992">
            <v>97072.04921154867</v>
          </cell>
        </row>
        <row r="993">
          <cell r="A993">
            <v>-102103.17745166048</v>
          </cell>
          <cell r="B993">
            <v>14323.450104968644</v>
          </cell>
          <cell r="C993">
            <v>12441.328920027048</v>
          </cell>
          <cell r="D993">
            <v>10385.705946689912</v>
          </cell>
          <cell r="E993">
            <v>10024.244451094884</v>
          </cell>
          <cell r="F993">
            <v>9565.6902639919008</v>
          </cell>
          <cell r="G993">
            <v>8684.656839659825</v>
          </cell>
          <cell r="H993">
            <v>8523.5115983661381</v>
          </cell>
          <cell r="I993">
            <v>8511.0773958311493</v>
          </cell>
          <cell r="J993">
            <v>8502.2399387594305</v>
          </cell>
          <cell r="K993">
            <v>8503.149460950739</v>
          </cell>
          <cell r="L993">
            <v>8475.4613044566086</v>
          </cell>
          <cell r="M993">
            <v>8457.4967284188315</v>
          </cell>
          <cell r="N993">
            <v>8131.6909873247432</v>
          </cell>
          <cell r="O993">
            <v>8023.5142428930121</v>
          </cell>
          <cell r="P993">
            <v>7995.2759424971491</v>
          </cell>
          <cell r="Q993">
            <v>1171.0826040995648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BZ993">
            <v>102103.17745166048</v>
          </cell>
        </row>
        <row r="994">
          <cell r="A994">
            <v>-102326.80462978166</v>
          </cell>
          <cell r="B994">
            <v>14275.223158347162</v>
          </cell>
          <cell r="C994">
            <v>12394.742335385528</v>
          </cell>
          <cell r="D994">
            <v>10282.170017358496</v>
          </cell>
          <cell r="E994">
            <v>9930.817642569782</v>
          </cell>
          <cell r="F994">
            <v>9661.0171916295258</v>
          </cell>
          <cell r="G994">
            <v>8690.0735908387996</v>
          </cell>
          <cell r="H994">
            <v>8528.6414269304969</v>
          </cell>
          <cell r="I994">
            <v>8516.2072243955063</v>
          </cell>
          <cell r="J994">
            <v>8507.3784619484741</v>
          </cell>
          <cell r="K994">
            <v>8508.2792895150978</v>
          </cell>
          <cell r="L994">
            <v>8480.5998276456503</v>
          </cell>
          <cell r="M994">
            <v>8462.6265569831885</v>
          </cell>
          <cell r="N994">
            <v>8136.8295105137859</v>
          </cell>
          <cell r="O994">
            <v>8028.6440714573691</v>
          </cell>
          <cell r="P994">
            <v>8000.4144656861918</v>
          </cell>
          <cell r="Q994">
            <v>1173.6475183817436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BZ994">
            <v>102326.80462978166</v>
          </cell>
        </row>
        <row r="995">
          <cell r="A995">
            <v>-91771.894178554372</v>
          </cell>
          <cell r="B995">
            <v>14201.366224501358</v>
          </cell>
          <cell r="C995">
            <v>11959.582990030682</v>
          </cell>
          <cell r="D995">
            <v>10140.32671009699</v>
          </cell>
          <cell r="E995">
            <v>9618.4949694593706</v>
          </cell>
          <cell r="F995">
            <v>9413.6950895842783</v>
          </cell>
          <cell r="G995">
            <v>8434.4100167106626</v>
          </cell>
          <cell r="H995">
            <v>8286.5202251077026</v>
          </cell>
          <cell r="I995">
            <v>8274.0860225727138</v>
          </cell>
          <cell r="J995">
            <v>8264.8468852073365</v>
          </cell>
          <cell r="K995">
            <v>8266.1580876923035</v>
          </cell>
          <cell r="L995">
            <v>8238.0682509045146</v>
          </cell>
          <cell r="M995">
            <v>8220.505355160396</v>
          </cell>
          <cell r="N995">
            <v>7894.2979337726492</v>
          </cell>
          <cell r="O995">
            <v>7786.5228696345766</v>
          </cell>
          <cell r="P995">
            <v>7757.8828889450551</v>
          </cell>
          <cell r="Q995">
            <v>1052.5869174703471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BZ995">
            <v>91771.894178554372</v>
          </cell>
        </row>
        <row r="996">
          <cell r="A996">
            <v>-101615.91978767696</v>
          </cell>
          <cell r="B996">
            <v>14306.334252243527</v>
          </cell>
          <cell r="C996">
            <v>12432.072304514484</v>
          </cell>
          <cell r="D996">
            <v>10423.051425871363</v>
          </cell>
          <cell r="E996">
            <v>10033.005351127285</v>
          </cell>
          <cell r="F996">
            <v>9686.8489703124906</v>
          </cell>
          <cell r="G996">
            <v>8672.854367580976</v>
          </cell>
          <cell r="H996">
            <v>8512.3342973604886</v>
          </cell>
          <cell r="I996">
            <v>8499.9000948254979</v>
          </cell>
          <cell r="J996">
            <v>8491.0436931758049</v>
          </cell>
          <cell r="K996">
            <v>8491.9721599450895</v>
          </cell>
          <cell r="L996">
            <v>8464.2650588729812</v>
          </cell>
          <cell r="M996">
            <v>8446.3194274131802</v>
          </cell>
          <cell r="N996">
            <v>8120.4947417411167</v>
          </cell>
          <cell r="O996">
            <v>8012.3369418873608</v>
          </cell>
          <cell r="P996">
            <v>7984.0796969135226</v>
          </cell>
          <cell r="Q996">
            <v>1165.4939535967396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BZ996">
            <v>101615.91978767696</v>
          </cell>
        </row>
        <row r="997">
          <cell r="A997">
            <v>-88899.152891505117</v>
          </cell>
          <cell r="B997">
            <v>14099.728706003265</v>
          </cell>
          <cell r="C997">
            <v>11977.01718856299</v>
          </cell>
          <cell r="D997">
            <v>10067.461034522175</v>
          </cell>
          <cell r="E997">
            <v>9642.8435001778471</v>
          </cell>
          <cell r="F997">
            <v>9232.2994580869636</v>
          </cell>
          <cell r="G997">
            <v>8364.8257877978467</v>
          </cell>
          <cell r="H997">
            <v>8220.6218381758226</v>
          </cell>
          <cell r="I997">
            <v>8208.1876356408338</v>
          </cell>
          <cell r="J997">
            <v>8198.8368060942157</v>
          </cell>
          <cell r="K997">
            <v>8200.2597007604236</v>
          </cell>
          <cell r="L997">
            <v>8172.0581717913938</v>
          </cell>
          <cell r="M997">
            <v>8154.6069682285161</v>
          </cell>
          <cell r="N997">
            <v>7828.2878546595293</v>
          </cell>
          <cell r="O997">
            <v>7720.6244827026958</v>
          </cell>
          <cell r="P997">
            <v>7691.8728098319352</v>
          </cell>
          <cell r="Q997">
            <v>1019.637724004407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BZ997">
            <v>88899.152891505117</v>
          </cell>
        </row>
        <row r="998">
          <cell r="A998">
            <v>-98460.667843073927</v>
          </cell>
          <cell r="B998">
            <v>14242.038329430752</v>
          </cell>
          <cell r="C998">
            <v>12274.779270838391</v>
          </cell>
          <cell r="D998">
            <v>10322.497581411913</v>
          </cell>
          <cell r="E998">
            <v>9899.1780364802398</v>
          </cell>
          <cell r="F998">
            <v>9620.0241382768581</v>
          </cell>
          <cell r="G998">
            <v>8596.4270977183351</v>
          </cell>
          <cell r="H998">
            <v>8439.9553419528511</v>
          </cell>
          <cell r="I998">
            <v>8427.5211394178605</v>
          </cell>
          <cell r="J998">
            <v>8418.5420615725598</v>
          </cell>
          <cell r="K998">
            <v>8419.5932045374502</v>
          </cell>
          <cell r="L998">
            <v>8391.7634272697378</v>
          </cell>
          <cell r="M998">
            <v>8373.9404720055427</v>
          </cell>
          <cell r="N998">
            <v>8047.9931101378734</v>
          </cell>
          <cell r="O998">
            <v>7939.9579864797233</v>
          </cell>
          <cell r="P998">
            <v>7911.5780653102793</v>
          </cell>
          <cell r="Q998">
            <v>1129.3044758929207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BZ998">
            <v>98460.667843073927</v>
          </cell>
        </row>
        <row r="999">
          <cell r="A999">
            <v>-87194.467099203946</v>
          </cell>
          <cell r="B999">
            <v>14093.077616390296</v>
          </cell>
          <cell r="C999">
            <v>11978.701018362439</v>
          </cell>
          <cell r="D999">
            <v>9813.8632970452636</v>
          </cell>
          <cell r="E999">
            <v>9490.0703104221175</v>
          </cell>
          <cell r="F999">
            <v>9298.8088904207725</v>
          </cell>
          <cell r="G999">
            <v>8323.5344794121374</v>
          </cell>
          <cell r="H999">
            <v>8181.5177098490676</v>
          </cell>
          <cell r="I999">
            <v>8169.0835073140788</v>
          </cell>
          <cell r="J999">
            <v>8159.6663995838562</v>
          </cell>
          <cell r="K999">
            <v>8161.1555724336686</v>
          </cell>
          <cell r="L999">
            <v>8132.8877652810343</v>
          </cell>
          <cell r="M999">
            <v>8115.502839901761</v>
          </cell>
          <cell r="N999">
            <v>7789.1174481491689</v>
          </cell>
          <cell r="O999">
            <v>7681.5203543759408</v>
          </cell>
          <cell r="P999">
            <v>7652.7024033215748</v>
          </cell>
          <cell r="Q999">
            <v>1000.0856598410295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BZ999">
            <v>87194.467099203946</v>
          </cell>
        </row>
        <row r="1000">
          <cell r="A1000">
            <v>-94152.467392092789</v>
          </cell>
          <cell r="B1000">
            <v>14140.763598753647</v>
          </cell>
          <cell r="C1000">
            <v>12083.47056734312</v>
          </cell>
          <cell r="D1000">
            <v>10101.91865485667</v>
          </cell>
          <cell r="E1000">
            <v>9690.8777332594545</v>
          </cell>
          <cell r="F1000">
            <v>9334.9499179638988</v>
          </cell>
          <cell r="G1000">
            <v>8492.0728324265619</v>
          </cell>
          <cell r="H1000">
            <v>8341.1286701677036</v>
          </cell>
          <cell r="I1000">
            <v>8328.6944676327148</v>
          </cell>
          <cell r="J1000">
            <v>8319.5478869538802</v>
          </cell>
          <cell r="K1000">
            <v>8320.7665327523046</v>
          </cell>
          <cell r="L1000">
            <v>8292.7692526510564</v>
          </cell>
          <cell r="M1000">
            <v>8275.113800220397</v>
          </cell>
          <cell r="N1000">
            <v>7948.9989355191919</v>
          </cell>
          <cell r="O1000">
            <v>7841.1313146945768</v>
          </cell>
          <cell r="P1000">
            <v>7812.5838906915978</v>
          </cell>
          <cell r="Q1000">
            <v>1079.8911400003474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BZ1000">
            <v>94152.467392092789</v>
          </cell>
        </row>
        <row r="1001">
          <cell r="A1001">
            <v>-96073.830947342256</v>
          </cell>
          <cell r="B1001">
            <v>14172.931901599204</v>
          </cell>
          <cell r="C1001">
            <v>12139.00578216424</v>
          </cell>
          <cell r="D1001">
            <v>10203.268660816737</v>
          </cell>
          <cell r="E1001">
            <v>9797.6292987771212</v>
          </cell>
          <cell r="F1001">
            <v>9503.1896258436245</v>
          </cell>
          <cell r="G1001">
            <v>8538.6125615890669</v>
          </cell>
          <cell r="H1001">
            <v>8385.2032130342814</v>
          </cell>
          <cell r="I1001">
            <v>8372.7690104992926</v>
          </cell>
          <cell r="J1001">
            <v>8363.6971324354854</v>
          </cell>
          <cell r="K1001">
            <v>8364.8410756188823</v>
          </cell>
          <cell r="L1001">
            <v>8336.9184981326634</v>
          </cell>
          <cell r="M1001">
            <v>8319.1883430869748</v>
          </cell>
          <cell r="N1001">
            <v>7993.148181000799</v>
          </cell>
          <cell r="O1001">
            <v>7885.2058575611554</v>
          </cell>
          <cell r="P1001">
            <v>7856.7331361732049</v>
          </cell>
          <cell r="Q1001">
            <v>1101.9284114336367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BZ1001">
            <v>96073.830947342256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FUEL"/>
    </sheetNames>
    <sheetDataSet>
      <sheetData sheetId="0">
        <row r="2">
          <cell r="A2">
            <v>6385.6610968846162</v>
          </cell>
          <cell r="B2">
            <v>5852.9248470071643</v>
          </cell>
          <cell r="C2">
            <v>5097.3207217359677</v>
          </cell>
          <cell r="D2">
            <v>5391.0010299251308</v>
          </cell>
          <cell r="E2">
            <v>4774.5932330242231</v>
          </cell>
          <cell r="F2">
            <v>5469.0325669480508</v>
          </cell>
          <cell r="G2">
            <v>7622.6323881350172</v>
          </cell>
          <cell r="H2">
            <v>7036.249872797127</v>
          </cell>
          <cell r="I2">
            <v>7333.8761104425193</v>
          </cell>
          <cell r="J2">
            <v>7169.5942173373278</v>
          </cell>
          <cell r="K2">
            <v>6644.8344882240726</v>
          </cell>
          <cell r="L2">
            <v>6193.8205272645882</v>
          </cell>
          <cell r="M2">
            <v>7101.7285717119139</v>
          </cell>
          <cell r="N2">
            <v>7350.5048970069747</v>
          </cell>
          <cell r="O2">
            <v>7800.2788190694055</v>
          </cell>
          <cell r="Z2">
            <v>7313.2166851736856</v>
          </cell>
          <cell r="AA2">
            <v>6703.0972985840353</v>
          </cell>
          <cell r="AB2">
            <v>6277.1367102069316</v>
          </cell>
          <cell r="AC2">
            <v>6638.7916941160593</v>
          </cell>
          <cell r="AD2">
            <v>5879.7113415918147</v>
          </cell>
          <cell r="AE2">
            <v>5469.0325669480508</v>
          </cell>
          <cell r="AF2">
            <v>7622.6323881350172</v>
          </cell>
          <cell r="AG2">
            <v>7036.249872797127</v>
          </cell>
          <cell r="AH2">
            <v>7333.8761104425193</v>
          </cell>
          <cell r="AI2">
            <v>7169.5942173373278</v>
          </cell>
          <cell r="AJ2">
            <v>6644.8344882240726</v>
          </cell>
          <cell r="AK2">
            <v>6193.8205272645882</v>
          </cell>
          <cell r="AL2">
            <v>7101.7285717119139</v>
          </cell>
          <cell r="AM2">
            <v>7350.5048970069747</v>
          </cell>
          <cell r="AN2">
            <v>7800.2788190694055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X2">
            <v>4.09563477132009</v>
          </cell>
          <cell r="BY2">
            <v>3.7007899565989426</v>
          </cell>
          <cell r="BZ2">
            <v>3.5028617832747884</v>
          </cell>
          <cell r="CA2">
            <v>3.7149186667016036</v>
          </cell>
          <cell r="CB2">
            <v>3.3338241739697287</v>
          </cell>
          <cell r="CC2">
            <v>3.0462692295677858</v>
          </cell>
          <cell r="CD2">
            <v>4.3528094168958225</v>
          </cell>
          <cell r="CE2">
            <v>3.9035924071142145</v>
          </cell>
          <cell r="CF2">
            <v>4.1160272142051415</v>
          </cell>
          <cell r="CG2">
            <v>4.010585535318735</v>
          </cell>
          <cell r="CH2">
            <v>3.727162321928446</v>
          </cell>
          <cell r="CI2">
            <v>3.5520512021810062</v>
          </cell>
          <cell r="CJ2">
            <v>4.0035389964495041</v>
          </cell>
          <cell r="CK2">
            <v>4.0828724016325957</v>
          </cell>
          <cell r="CL2">
            <v>4.4670377114041653</v>
          </cell>
          <cell r="CM2">
            <v>4.8920890692380423</v>
          </cell>
          <cell r="CN2">
            <v>4.962359482293941</v>
          </cell>
          <cell r="CO2">
            <v>4.909595606826044</v>
          </cell>
          <cell r="CP2">
            <v>4.8960615363855782</v>
          </cell>
          <cell r="CQ2">
            <v>4.8319279468660508</v>
          </cell>
          <cell r="CR2">
            <v>4.918688973028412</v>
          </cell>
          <cell r="CS2">
            <v>4.7978035220177579</v>
          </cell>
          <cell r="CT2">
            <v>4.9383734010344682</v>
          </cell>
          <cell r="CU2">
            <v>4.8816031128614723</v>
          </cell>
          <cell r="CV2">
            <v>4.8977197244977573</v>
          </cell>
          <cell r="CW2">
            <v>4.8844199481269452</v>
          </cell>
          <cell r="CX2">
            <v>4.7773442277957017</v>
          </cell>
          <cell r="CY2">
            <v>4.8598978615382418</v>
          </cell>
          <cell r="CZ2">
            <v>4.9324023872968468</v>
          </cell>
          <cell r="DA2">
            <v>4.7840712978539841</v>
          </cell>
        </row>
        <row r="3">
          <cell r="A3">
            <v>7267.9132576630564</v>
          </cell>
          <cell r="B3">
            <v>6387.2645074414768</v>
          </cell>
          <cell r="C3">
            <v>5164.1695057412198</v>
          </cell>
          <cell r="D3">
            <v>4306.0292113931391</v>
          </cell>
          <cell r="E3">
            <v>4428.1468546690439</v>
          </cell>
          <cell r="F3">
            <v>6687.1482812716331</v>
          </cell>
          <cell r="G3">
            <v>6680.8570867587614</v>
          </cell>
          <cell r="H3">
            <v>5837.4320650144018</v>
          </cell>
          <cell r="I3">
            <v>6242.8214626390372</v>
          </cell>
          <cell r="J3">
            <v>6476.5611874488814</v>
          </cell>
          <cell r="K3">
            <v>6615.5097807547691</v>
          </cell>
          <cell r="L3">
            <v>7590.3229915014117</v>
          </cell>
          <cell r="M3">
            <v>6332.6239653663688</v>
          </cell>
          <cell r="N3">
            <v>6840.431953145322</v>
          </cell>
          <cell r="O3">
            <v>7055.6915253513707</v>
          </cell>
          <cell r="Z3">
            <v>8323.6212658181612</v>
          </cell>
          <cell r="AA3">
            <v>7315.0530007343941</v>
          </cell>
          <cell r="AB3">
            <v>6359.4581843732967</v>
          </cell>
          <cell r="AC3">
            <v>5302.6943984121071</v>
          </cell>
          <cell r="AD3">
            <v>5453.077155043924</v>
          </cell>
          <cell r="AE3">
            <v>6687.1482812716331</v>
          </cell>
          <cell r="AF3">
            <v>6680.8570867587614</v>
          </cell>
          <cell r="AG3">
            <v>5837.4320650144018</v>
          </cell>
          <cell r="AH3">
            <v>6242.8214626390372</v>
          </cell>
          <cell r="AI3">
            <v>6476.5611874488814</v>
          </cell>
          <cell r="AJ3">
            <v>6615.5097807547691</v>
          </cell>
          <cell r="AK3">
            <v>7590.3229915014117</v>
          </cell>
          <cell r="AL3">
            <v>6332.6239653663688</v>
          </cell>
          <cell r="AM3">
            <v>6840.431953145322</v>
          </cell>
          <cell r="AN3">
            <v>7055.6915253513707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X3">
            <v>4.6651254842542613</v>
          </cell>
          <cell r="BY3">
            <v>4.0745612953672747</v>
          </cell>
          <cell r="BZ3">
            <v>3.6827134982500578</v>
          </cell>
          <cell r="CA3">
            <v>2.968500226214458</v>
          </cell>
          <cell r="CB3">
            <v>3.0166165000667369</v>
          </cell>
          <cell r="CC3">
            <v>3.7255129748209135</v>
          </cell>
          <cell r="CD3">
            <v>3.7842000991363123</v>
          </cell>
          <cell r="CE3">
            <v>3.2994485399168716</v>
          </cell>
          <cell r="CF3">
            <v>3.5047887486943803</v>
          </cell>
          <cell r="CG3">
            <v>3.7010974660371851</v>
          </cell>
          <cell r="CH3">
            <v>3.6832314664000871</v>
          </cell>
          <cell r="CI3">
            <v>4.2342634627834093</v>
          </cell>
          <cell r="CJ3">
            <v>3.6062953925626928</v>
          </cell>
          <cell r="CK3">
            <v>3.8384649970981335</v>
          </cell>
          <cell r="CL3">
            <v>3.9729184161320625</v>
          </cell>
          <cell r="CM3">
            <v>4.8882804762977825</v>
          </cell>
          <cell r="CN3">
            <v>4.9186255022569156</v>
          </cell>
          <cell r="CO3">
            <v>4.7310693911299762</v>
          </cell>
          <cell r="CP3">
            <v>4.8940302346514777</v>
          </cell>
          <cell r="CQ3">
            <v>4.9525478000762533</v>
          </cell>
          <cell r="CR3">
            <v>4.9176997420457083</v>
          </cell>
          <cell r="CS3">
            <v>4.8368790144294875</v>
          </cell>
          <cell r="CT3">
            <v>4.8471629025880274</v>
          </cell>
          <cell r="CU3">
            <v>4.8800717167212779</v>
          </cell>
          <cell r="CV3">
            <v>4.7942545193989039</v>
          </cell>
          <cell r="CW3">
            <v>4.9208648699316386</v>
          </cell>
          <cell r="CX3">
            <v>4.9112214294049412</v>
          </cell>
          <cell r="CY3">
            <v>4.8109355477131164</v>
          </cell>
          <cell r="CZ3">
            <v>4.8823968630273242</v>
          </cell>
          <cell r="DA3">
            <v>4.8656075178385594</v>
          </cell>
        </row>
        <row r="4">
          <cell r="A4">
            <v>6226.5763737865082</v>
          </cell>
          <cell r="B4">
            <v>4940.0814611248688</v>
          </cell>
          <cell r="C4">
            <v>5052.5948823918416</v>
          </cell>
          <cell r="D4">
            <v>4254.0993552932805</v>
          </cell>
          <cell r="E4">
            <v>5690.585844752256</v>
          </cell>
          <cell r="F4">
            <v>6500.810978339292</v>
          </cell>
          <cell r="G4">
            <v>5742.3035635486758</v>
          </cell>
          <cell r="H4">
            <v>6101.7553160959133</v>
          </cell>
          <cell r="I4">
            <v>6216.6372937158876</v>
          </cell>
          <cell r="J4">
            <v>5958.2328229234272</v>
          </cell>
          <cell r="K4">
            <v>5968.3143126154391</v>
          </cell>
          <cell r="L4">
            <v>7599.1379297677959</v>
          </cell>
          <cell r="M4">
            <v>6386.8775649964646</v>
          </cell>
          <cell r="N4">
            <v>7160.4765210647347</v>
          </cell>
          <cell r="O4">
            <v>7706.206026215591</v>
          </cell>
          <cell r="Z4">
            <v>7131.0239515372396</v>
          </cell>
          <cell r="AA4">
            <v>5657.6579338420206</v>
          </cell>
          <cell r="AB4">
            <v>6222.0587146543539</v>
          </cell>
          <cell r="AC4">
            <v>5238.7449583287744</v>
          </cell>
          <cell r="AD4">
            <v>7007.717830341493</v>
          </cell>
          <cell r="AE4">
            <v>6500.810978339292</v>
          </cell>
          <cell r="AF4">
            <v>5742.3035635486758</v>
          </cell>
          <cell r="AG4">
            <v>6101.7553160959133</v>
          </cell>
          <cell r="AH4">
            <v>6216.6372937158876</v>
          </cell>
          <cell r="AI4">
            <v>5958.2328229234272</v>
          </cell>
          <cell r="AJ4">
            <v>5968.3143126154391</v>
          </cell>
          <cell r="AK4">
            <v>7599.1379297677959</v>
          </cell>
          <cell r="AL4">
            <v>6386.8775649964646</v>
          </cell>
          <cell r="AM4">
            <v>7160.4765210647347</v>
          </cell>
          <cell r="AN4">
            <v>7706.206026215591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X4">
            <v>3.9367674215117208</v>
          </cell>
          <cell r="BY4">
            <v>3.2361905115171985</v>
          </cell>
          <cell r="BZ4">
            <v>3.4766884993795473</v>
          </cell>
          <cell r="CA4">
            <v>2.9563440936578131</v>
          </cell>
          <cell r="CB4">
            <v>3.9288419216270678</v>
          </cell>
          <cell r="CC4">
            <v>3.667594424877755</v>
          </cell>
          <cell r="CD4">
            <v>3.2357791725821143</v>
          </cell>
          <cell r="CE4">
            <v>3.4655238920166478</v>
          </cell>
          <cell r="CF4">
            <v>3.5260149689493971</v>
          </cell>
          <cell r="CG4">
            <v>3.3682804751228925</v>
          </cell>
          <cell r="CH4">
            <v>3.4378342028007225</v>
          </cell>
          <cell r="CI4">
            <v>4.2035263344667113</v>
          </cell>
          <cell r="CJ4">
            <v>3.7623595750324683</v>
          </cell>
          <cell r="CK4">
            <v>3.9863994926277879</v>
          </cell>
          <cell r="CL4">
            <v>4.2364149166855105</v>
          </cell>
          <cell r="CM4">
            <v>4.9627142856505344</v>
          </cell>
          <cell r="CN4">
            <v>4.7897157600250928</v>
          </cell>
          <cell r="CO4">
            <v>4.903153160708718</v>
          </cell>
          <cell r="CP4">
            <v>4.8548901814305507</v>
          </cell>
          <cell r="CQ4">
            <v>4.886739480852258</v>
          </cell>
          <cell r="CR4">
            <v>4.8561642791622601</v>
          </cell>
          <cell r="CS4">
            <v>4.861993878808522</v>
          </cell>
          <cell r="CT4">
            <v>4.8238414661713911</v>
          </cell>
          <cell r="CU4">
            <v>4.830349033247769</v>
          </cell>
          <cell r="CV4">
            <v>4.846367653412349</v>
          </cell>
          <cell r="CW4">
            <v>4.7563509748779875</v>
          </cell>
          <cell r="CX4">
            <v>4.9528786821809883</v>
          </cell>
          <cell r="CY4">
            <v>4.6508831358760929</v>
          </cell>
          <cell r="CZ4">
            <v>4.9211685706883967</v>
          </cell>
          <cell r="DA4">
            <v>4.9836698335079017</v>
          </cell>
        </row>
        <row r="5">
          <cell r="A5">
            <v>5201.6282301145802</v>
          </cell>
          <cell r="B5">
            <v>5258.9334005491246</v>
          </cell>
          <cell r="C5">
            <v>4241.389670434306</v>
          </cell>
          <cell r="D5">
            <v>5021.368854960544</v>
          </cell>
          <cell r="E5">
            <v>5854.6227856503738</v>
          </cell>
          <cell r="F5">
            <v>7200.4706584680052</v>
          </cell>
          <cell r="G5">
            <v>6114.56120054645</v>
          </cell>
          <cell r="H5">
            <v>6139.7426704375357</v>
          </cell>
          <cell r="I5">
            <v>7743.6828020231642</v>
          </cell>
          <cell r="J5">
            <v>6527.7831259224085</v>
          </cell>
          <cell r="K5">
            <v>5675.6352605061884</v>
          </cell>
          <cell r="L5">
            <v>6438.6942468832822</v>
          </cell>
          <cell r="M5">
            <v>7233.7241103598535</v>
          </cell>
          <cell r="N5">
            <v>8503.3355696062554</v>
          </cell>
          <cell r="O5">
            <v>6503.1679524328993</v>
          </cell>
          <cell r="Z5">
            <v>5957.1959403081028</v>
          </cell>
          <cell r="AA5">
            <v>6022.825030579289</v>
          </cell>
          <cell r="AB5">
            <v>5223.093514411732</v>
          </cell>
          <cell r="AC5">
            <v>6183.6051713512807</v>
          </cell>
          <cell r="AD5">
            <v>7209.7224440890341</v>
          </cell>
          <cell r="AE5">
            <v>7200.4706584680052</v>
          </cell>
          <cell r="AF5">
            <v>6114.56120054645</v>
          </cell>
          <cell r="AG5">
            <v>6139.7426704375357</v>
          </cell>
          <cell r="AH5">
            <v>7743.6828020231642</v>
          </cell>
          <cell r="AI5">
            <v>6527.7831259224085</v>
          </cell>
          <cell r="AJ5">
            <v>5675.6352605061884</v>
          </cell>
          <cell r="AK5">
            <v>6438.6942468832822</v>
          </cell>
          <cell r="AL5">
            <v>7233.7241103598535</v>
          </cell>
          <cell r="AM5">
            <v>8503.3355696062554</v>
          </cell>
          <cell r="AN5">
            <v>6503.1679524328993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X5">
            <v>3.3949809918251077</v>
          </cell>
          <cell r="BY5">
            <v>3.3810263894012098</v>
          </cell>
          <cell r="BZ5">
            <v>3.0187434096143106</v>
          </cell>
          <cell r="CA5">
            <v>3.4875991688282917</v>
          </cell>
          <cell r="CB5">
            <v>4.0085431311662356</v>
          </cell>
          <cell r="CC5">
            <v>4.1611562420461192</v>
          </cell>
          <cell r="CD5">
            <v>3.4046936453131074</v>
          </cell>
          <cell r="CE5">
            <v>3.5015835412928893</v>
          </cell>
          <cell r="CF5">
            <v>4.321070991236053</v>
          </cell>
          <cell r="CG5">
            <v>3.6208832943872782</v>
          </cell>
          <cell r="CH5">
            <v>3.1479230341514146</v>
          </cell>
          <cell r="CI5">
            <v>3.6543863199736233</v>
          </cell>
          <cell r="CJ5">
            <v>4.1805158508526228</v>
          </cell>
          <cell r="CK5">
            <v>4.6948831469340435</v>
          </cell>
          <cell r="CL5">
            <v>3.6546615096573034</v>
          </cell>
          <cell r="CM5">
            <v>4.8074156548350375</v>
          </cell>
          <cell r="CN5">
            <v>4.8804382439795555</v>
          </cell>
          <cell r="CO5">
            <v>4.7403317550569639</v>
          </cell>
          <cell r="CP5">
            <v>4.8576063965490333</v>
          </cell>
          <cell r="CQ5">
            <v>4.9276416852808378</v>
          </cell>
          <cell r="CR5">
            <v>4.7408258005747914</v>
          </cell>
          <cell r="CS5">
            <v>4.920331816141994</v>
          </cell>
          <cell r="CT5">
            <v>4.8038873262205195</v>
          </cell>
          <cell r="CU5">
            <v>4.9097942069548459</v>
          </cell>
          <cell r="CV5">
            <v>4.9392194879676827</v>
          </cell>
          <cell r="CW5">
            <v>4.9396651304767882</v>
          </cell>
          <cell r="CX5">
            <v>4.8271465209421134</v>
          </cell>
          <cell r="CY5">
            <v>4.7406642929297789</v>
          </cell>
          <cell r="CZ5">
            <v>4.9621703140698967</v>
          </cell>
          <cell r="DA5">
            <v>4.8751159177767045</v>
          </cell>
        </row>
        <row r="6">
          <cell r="A6">
            <v>6516.2652928235966</v>
          </cell>
          <cell r="B6">
            <v>5337.9287331290388</v>
          </cell>
          <cell r="C6">
            <v>5621.6451639458573</v>
          </cell>
          <cell r="D6">
            <v>4698.5111116707712</v>
          </cell>
          <cell r="E6">
            <v>4868.4995104618565</v>
          </cell>
          <cell r="F6">
            <v>5609.16514935955</v>
          </cell>
          <cell r="G6">
            <v>5965.9106729337364</v>
          </cell>
          <cell r="H6">
            <v>6409.2181263961284</v>
          </cell>
          <cell r="I6">
            <v>6666.1156199471534</v>
          </cell>
          <cell r="J6">
            <v>7345.0419170213236</v>
          </cell>
          <cell r="K6">
            <v>6315.0778829872061</v>
          </cell>
          <cell r="L6">
            <v>6996.4653658987963</v>
          </cell>
          <cell r="M6">
            <v>6542.7107268982127</v>
          </cell>
          <cell r="N6">
            <v>9462.8486303564714</v>
          </cell>
          <cell r="O6">
            <v>7870.4338477136889</v>
          </cell>
          <cell r="Z6">
            <v>7462.7919241979798</v>
          </cell>
          <cell r="AA6">
            <v>6113.2949091884293</v>
          </cell>
          <cell r="AB6">
            <v>6922.8202729892209</v>
          </cell>
          <cell r="AC6">
            <v>5786.0193996856124</v>
          </cell>
          <cell r="AD6">
            <v>5995.3529842510789</v>
          </cell>
          <cell r="AE6">
            <v>5609.16514935955</v>
          </cell>
          <cell r="AF6">
            <v>5965.9106729337364</v>
          </cell>
          <cell r="AG6">
            <v>6409.2181263961284</v>
          </cell>
          <cell r="AH6">
            <v>6666.1156199471534</v>
          </cell>
          <cell r="AI6">
            <v>7345.0419170213236</v>
          </cell>
          <cell r="AJ6">
            <v>6315.0778829872061</v>
          </cell>
          <cell r="AK6">
            <v>6996.4653658987963</v>
          </cell>
          <cell r="AL6">
            <v>6542.7107268982127</v>
          </cell>
          <cell r="AM6">
            <v>9462.8486303564714</v>
          </cell>
          <cell r="AN6">
            <v>7870.4338477136889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X6">
            <v>4.1679426262936135</v>
          </cell>
          <cell r="BY6">
            <v>3.5179557188763426</v>
          </cell>
          <cell r="BZ6">
            <v>3.8808664319939328</v>
          </cell>
          <cell r="CA6">
            <v>3.2940241062857329</v>
          </cell>
          <cell r="CB6">
            <v>3.401813143876971</v>
          </cell>
          <cell r="CC6">
            <v>3.164528768385674</v>
          </cell>
          <cell r="CD6">
            <v>3.2520616772319832</v>
          </cell>
          <cell r="CE6">
            <v>3.5561502389794559</v>
          </cell>
          <cell r="CF6">
            <v>3.7878117319422322</v>
          </cell>
          <cell r="CG6">
            <v>4.0652944367695367</v>
          </cell>
          <cell r="CH6">
            <v>3.5122262361910521</v>
          </cell>
          <cell r="CI6">
            <v>3.8762132307679056</v>
          </cell>
          <cell r="CJ6">
            <v>3.8041667210384431</v>
          </cell>
          <cell r="CK6">
            <v>5.2081818315531834</v>
          </cell>
          <cell r="CL6">
            <v>4.420141645416571</v>
          </cell>
          <cell r="CM6">
            <v>4.9055390404826928</v>
          </cell>
          <cell r="CN6">
            <v>4.7609334836108648</v>
          </cell>
          <cell r="CO6">
            <v>4.8872155785988225</v>
          </cell>
          <cell r="CP6">
            <v>4.8123837084539804</v>
          </cell>
          <cell r="CQ6">
            <v>4.8284911368372798</v>
          </cell>
          <cell r="CR6">
            <v>4.8561972023118898</v>
          </cell>
          <cell r="CS6">
            <v>5.026030367811412</v>
          </cell>
          <cell r="CT6">
            <v>4.9377839900242799</v>
          </cell>
          <cell r="CU6">
            <v>4.8216045986646661</v>
          </cell>
          <cell r="CV6">
            <v>4.95004797939756</v>
          </cell>
          <cell r="CW6">
            <v>4.9261015884398454</v>
          </cell>
          <cell r="CX6">
            <v>4.9451351413242639</v>
          </cell>
          <cell r="CY6">
            <v>4.7120003361264722</v>
          </cell>
          <cell r="CZ6">
            <v>4.9778624334582053</v>
          </cell>
          <cell r="DA6">
            <v>4.8783125495195296</v>
          </cell>
        </row>
        <row r="7">
          <cell r="A7">
            <v>5619.1209123751205</v>
          </cell>
          <cell r="B7">
            <v>6074.807767750619</v>
          </cell>
          <cell r="C7">
            <v>4970.3115699838345</v>
          </cell>
          <cell r="D7">
            <v>6452.3318173820362</v>
          </cell>
          <cell r="E7">
            <v>5045.9197248857527</v>
          </cell>
          <cell r="F7">
            <v>5710.6848468463531</v>
          </cell>
          <cell r="G7">
            <v>6782.7032200217509</v>
          </cell>
          <cell r="H7">
            <v>6132.2932020822373</v>
          </cell>
          <cell r="I7">
            <v>6448.7925896662009</v>
          </cell>
          <cell r="J7">
            <v>7607.2291971168515</v>
          </cell>
          <cell r="K7">
            <v>6598.6291613284893</v>
          </cell>
          <cell r="L7">
            <v>6856.9068672669819</v>
          </cell>
          <cell r="M7">
            <v>6827.9697342044537</v>
          </cell>
          <cell r="N7">
            <v>7579.6124047572239</v>
          </cell>
          <cell r="O7">
            <v>8376.1511479859855</v>
          </cell>
          <cell r="Z7">
            <v>6435.3319396230809</v>
          </cell>
          <cell r="AA7">
            <v>6957.2100448630008</v>
          </cell>
          <cell r="AB7">
            <v>6120.7302660144123</v>
          </cell>
          <cell r="AC7">
            <v>7945.7760514491201</v>
          </cell>
          <cell r="AD7">
            <v>6213.8385381115659</v>
          </cell>
          <cell r="AE7">
            <v>5710.6848468463531</v>
          </cell>
          <cell r="AF7">
            <v>6782.7032200217509</v>
          </cell>
          <cell r="AG7">
            <v>6132.2932020822373</v>
          </cell>
          <cell r="AH7">
            <v>6448.7925896662009</v>
          </cell>
          <cell r="AI7">
            <v>7607.2291971168515</v>
          </cell>
          <cell r="AJ7">
            <v>6598.6291613284893</v>
          </cell>
          <cell r="AK7">
            <v>6856.9068672669819</v>
          </cell>
          <cell r="AL7">
            <v>6827.9697342044537</v>
          </cell>
          <cell r="AM7">
            <v>7579.6124047572239</v>
          </cell>
          <cell r="AN7">
            <v>8376.1511479859855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X7">
            <v>3.6609456895439823</v>
          </cell>
          <cell r="BY7">
            <v>3.9152865971303168</v>
          </cell>
          <cell r="BZ7">
            <v>3.4149185230455532</v>
          </cell>
          <cell r="CA7">
            <v>4.423114448272095</v>
          </cell>
          <cell r="CB7">
            <v>3.5674795986123917</v>
          </cell>
          <cell r="CC7">
            <v>3.1970424642193307</v>
          </cell>
          <cell r="CD7">
            <v>3.8543655492077904</v>
          </cell>
          <cell r="CE7">
            <v>3.4134609538918954</v>
          </cell>
          <cell r="CF7">
            <v>3.661528332930327</v>
          </cell>
          <cell r="CG7">
            <v>4.232521894673309</v>
          </cell>
          <cell r="CH7">
            <v>3.7228972550479722</v>
          </cell>
          <cell r="CI7">
            <v>3.8257708974349089</v>
          </cell>
          <cell r="CJ7">
            <v>3.7878499771211516</v>
          </cell>
          <cell r="CK7">
            <v>4.272995667004361</v>
          </cell>
          <cell r="CL7">
            <v>4.5470942871188784</v>
          </cell>
          <cell r="CM7">
            <v>4.8159814171191435</v>
          </cell>
          <cell r="CN7">
            <v>4.8683152472034479</v>
          </cell>
          <cell r="CO7">
            <v>4.9105487885908641</v>
          </cell>
          <cell r="CP7">
            <v>4.9217015997696416</v>
          </cell>
          <cell r="CQ7">
            <v>4.7720567707044896</v>
          </cell>
          <cell r="CR7">
            <v>4.8938079754247292</v>
          </cell>
          <cell r="CS7">
            <v>4.821221109093873</v>
          </cell>
          <cell r="CT7">
            <v>4.9219263147628425</v>
          </cell>
          <cell r="CU7">
            <v>4.8252869558038904</v>
          </cell>
          <cell r="CV7">
            <v>4.9241857092214971</v>
          </cell>
          <cell r="CW7">
            <v>4.8560126213317334</v>
          </cell>
          <cell r="CX7">
            <v>4.9103949806001115</v>
          </cell>
          <cell r="CY7">
            <v>4.9386238916722478</v>
          </cell>
          <cell r="CZ7">
            <v>4.859836751824937</v>
          </cell>
          <cell r="DA7">
            <v>5.0468184428370719</v>
          </cell>
        </row>
        <row r="8">
          <cell r="A8">
            <v>7108.8806319837295</v>
          </cell>
          <cell r="B8">
            <v>5596.4032371747289</v>
          </cell>
          <cell r="C8">
            <v>5216.2931935717261</v>
          </cell>
          <cell r="D8">
            <v>4855.7887571576639</v>
          </cell>
          <cell r="E8">
            <v>4723.3125465443391</v>
          </cell>
          <cell r="F8">
            <v>5666.4161316577902</v>
          </cell>
          <cell r="G8">
            <v>6245.9682332233888</v>
          </cell>
          <cell r="H8">
            <v>7223.8049287328313</v>
          </cell>
          <cell r="I8">
            <v>5948.2651713785872</v>
          </cell>
          <cell r="J8">
            <v>5496.2985506896994</v>
          </cell>
          <cell r="K8">
            <v>6433.537901471248</v>
          </cell>
          <cell r="L8">
            <v>6452.9066993349306</v>
          </cell>
          <cell r="M8">
            <v>6844.0742908072934</v>
          </cell>
          <cell r="N8">
            <v>6632.1029375046646</v>
          </cell>
          <cell r="O8">
            <v>8073.5108170882359</v>
          </cell>
          <cell r="Z8">
            <v>8141.4881970631559</v>
          </cell>
          <cell r="AA8">
            <v>6409.3143857937812</v>
          </cell>
          <cell r="AB8">
            <v>6423.6463201044935</v>
          </cell>
          <cell r="AC8">
            <v>5979.7002245885551</v>
          </cell>
          <cell r="AD8">
            <v>5816.5613266722403</v>
          </cell>
          <cell r="AE8">
            <v>5666.4161316577902</v>
          </cell>
          <cell r="AF8">
            <v>6245.9682332233888</v>
          </cell>
          <cell r="AG8">
            <v>7223.8049287328313</v>
          </cell>
          <cell r="AH8">
            <v>5948.2651713785872</v>
          </cell>
          <cell r="AI8">
            <v>5496.2985506896994</v>
          </cell>
          <cell r="AJ8">
            <v>6433.537901471248</v>
          </cell>
          <cell r="AK8">
            <v>6452.9066993349306</v>
          </cell>
          <cell r="AL8">
            <v>6844.0742908072934</v>
          </cell>
          <cell r="AM8">
            <v>6632.1029375046646</v>
          </cell>
          <cell r="AN8">
            <v>8073.5108170882359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X8">
            <v>4.5987086127010413</v>
          </cell>
          <cell r="BY8">
            <v>3.6081268340152359</v>
          </cell>
          <cell r="BZ8">
            <v>3.7094031059763153</v>
          </cell>
          <cell r="CA8">
            <v>3.4452494000364688</v>
          </cell>
          <cell r="CB8">
            <v>3.2386853270247635</v>
          </cell>
          <cell r="CC8">
            <v>3.2135772921792172</v>
          </cell>
          <cell r="CD8">
            <v>3.4468702125249249</v>
          </cell>
          <cell r="CE8">
            <v>4.0707094626039888</v>
          </cell>
          <cell r="CF8">
            <v>3.4607736515927687</v>
          </cell>
          <cell r="CG8">
            <v>3.0933349828981229</v>
          </cell>
          <cell r="CH8">
            <v>3.708620425515305</v>
          </cell>
          <cell r="CI8">
            <v>3.5745846649778965</v>
          </cell>
          <cell r="CJ8">
            <v>3.9111746672641861</v>
          </cell>
          <cell r="CK8">
            <v>3.6204519058840359</v>
          </cell>
          <cell r="CL8">
            <v>4.4978732675998438</v>
          </cell>
          <cell r="CM8">
            <v>4.8503719182460809</v>
          </cell>
          <cell r="CN8">
            <v>4.866726212334906</v>
          </cell>
          <cell r="CO8">
            <v>4.7444374502276823</v>
          </cell>
          <cell r="CP8">
            <v>4.7551681864207254</v>
          </cell>
          <cell r="CQ8">
            <v>4.9204485300446805</v>
          </cell>
          <cell r="CR8">
            <v>4.8308866868545106</v>
          </cell>
          <cell r="CS8">
            <v>4.9645738538914772</v>
          </cell>
          <cell r="CT8">
            <v>4.8618666013638077</v>
          </cell>
          <cell r="CU8">
            <v>4.7089519710097969</v>
          </cell>
          <cell r="CV8">
            <v>4.8679991908158451</v>
          </cell>
          <cell r="CW8">
            <v>4.7527460927626253</v>
          </cell>
          <cell r="CX8">
            <v>4.9458043642794447</v>
          </cell>
          <cell r="CY8">
            <v>4.794183349801961</v>
          </cell>
          <cell r="CZ8">
            <v>5.018750561146482</v>
          </cell>
          <cell r="DA8">
            <v>4.9177036350455507</v>
          </cell>
        </row>
        <row r="9">
          <cell r="A9">
            <v>7115.5164730313036</v>
          </cell>
          <cell r="B9">
            <v>6390.1573681254577</v>
          </cell>
          <cell r="C9">
            <v>4435.9289291175428</v>
          </cell>
          <cell r="D9">
            <v>4738.7916358854018</v>
          </cell>
          <cell r="E9">
            <v>4166.251714828918</v>
          </cell>
          <cell r="F9">
            <v>4649.0602075869883</v>
          </cell>
          <cell r="G9">
            <v>5998.8425146014215</v>
          </cell>
          <cell r="H9">
            <v>6893.5770442042713</v>
          </cell>
          <cell r="I9">
            <v>5418.2260667642695</v>
          </cell>
          <cell r="J9">
            <v>7098.5132293956731</v>
          </cell>
          <cell r="K9">
            <v>6855.3801064018853</v>
          </cell>
          <cell r="L9">
            <v>7015.5537283599697</v>
          </cell>
          <cell r="M9">
            <v>6465.4593924027067</v>
          </cell>
          <cell r="N9">
            <v>7812.65304231972</v>
          </cell>
          <cell r="O9">
            <v>6448.1965957680231</v>
          </cell>
          <cell r="Z9">
            <v>8149.0879338379364</v>
          </cell>
          <cell r="AA9">
            <v>7318.3660667898894</v>
          </cell>
          <cell r="AB9">
            <v>5462.6604533821928</v>
          </cell>
          <cell r="AC9">
            <v>5835.6231760726569</v>
          </cell>
          <cell r="AD9">
            <v>5130.5642730302216</v>
          </cell>
          <cell r="AE9">
            <v>4649.0602075869883</v>
          </cell>
          <cell r="AF9">
            <v>5998.8425146014215</v>
          </cell>
          <cell r="AG9">
            <v>6893.5770442042713</v>
          </cell>
          <cell r="AH9">
            <v>5418.2260667642695</v>
          </cell>
          <cell r="AI9">
            <v>7098.5132293956731</v>
          </cell>
          <cell r="AJ9">
            <v>6855.3801064018853</v>
          </cell>
          <cell r="AK9">
            <v>7015.5537283599697</v>
          </cell>
          <cell r="AL9">
            <v>6465.4593924027067</v>
          </cell>
          <cell r="AM9">
            <v>7812.65304231972</v>
          </cell>
          <cell r="AN9">
            <v>6448.1965957680231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X9">
            <v>4.6434455181135892</v>
          </cell>
          <cell r="BY9">
            <v>4.0836629817588781</v>
          </cell>
          <cell r="BZ9">
            <v>3.1103421764220847</v>
          </cell>
          <cell r="CA9">
            <v>3.3195904423353451</v>
          </cell>
          <cell r="CB9">
            <v>2.8735674902797146</v>
          </cell>
          <cell r="CC9">
            <v>2.6139383946596024</v>
          </cell>
          <cell r="CD9">
            <v>3.3193745460749131</v>
          </cell>
          <cell r="CE9">
            <v>3.9635001335767441</v>
          </cell>
          <cell r="CF9">
            <v>3.1820316424984303</v>
          </cell>
          <cell r="CG9">
            <v>4.0107939767049929</v>
          </cell>
          <cell r="CH9">
            <v>3.8552704862259044</v>
          </cell>
          <cell r="CI9">
            <v>3.9818097197081346</v>
          </cell>
          <cell r="CJ9">
            <v>3.7087493784375565</v>
          </cell>
          <cell r="CK9">
            <v>4.3714807643346472</v>
          </cell>
          <cell r="CL9">
            <v>3.7467254659108229</v>
          </cell>
          <cell r="CM9">
            <v>4.8081253941264839</v>
          </cell>
          <cell r="CN9">
            <v>4.9098855808540023</v>
          </cell>
          <cell r="CO9">
            <v>4.8117513038970365</v>
          </cell>
          <cell r="CP9">
            <v>4.8162594088930124</v>
          </cell>
          <cell r="CQ9">
            <v>4.8915992130350663</v>
          </cell>
          <cell r="CR9">
            <v>4.8727817303137568</v>
          </cell>
          <cell r="CS9">
            <v>4.9512896912898805</v>
          </cell>
          <cell r="CT9">
            <v>4.7651095782431918</v>
          </cell>
          <cell r="CU9">
            <v>4.6650871660663187</v>
          </cell>
          <cell r="CV9">
            <v>4.8489106055694986</v>
          </cell>
          <cell r="CW9">
            <v>4.87173685278748</v>
          </cell>
          <cell r="CX9">
            <v>4.8271254779097204</v>
          </cell>
          <cell r="CY9">
            <v>4.7761618726332635</v>
          </cell>
          <cell r="CZ9">
            <v>4.8964023947445101</v>
          </cell>
          <cell r="DA9">
            <v>4.7151285045928537</v>
          </cell>
        </row>
        <row r="10">
          <cell r="A10">
            <v>5155.9931729590326</v>
          </cell>
          <cell r="B10">
            <v>6088.0099442742376</v>
          </cell>
          <cell r="C10">
            <v>5346.6076659840446</v>
          </cell>
          <cell r="D10">
            <v>5726.0166994858319</v>
          </cell>
          <cell r="E10">
            <v>4585.5168565684462</v>
          </cell>
          <cell r="F10">
            <v>6855.9083054226503</v>
          </cell>
          <cell r="G10">
            <v>5954.9266461167326</v>
          </cell>
          <cell r="H10">
            <v>5826.193781697767</v>
          </cell>
          <cell r="I10">
            <v>6453.7596456254587</v>
          </cell>
          <cell r="J10">
            <v>6257.9266937625343</v>
          </cell>
          <cell r="K10">
            <v>6304.7940734649192</v>
          </cell>
          <cell r="L10">
            <v>5787.1456204957685</v>
          </cell>
          <cell r="M10">
            <v>7368.4232676372822</v>
          </cell>
          <cell r="N10">
            <v>6819.4927823093703</v>
          </cell>
          <cell r="O10">
            <v>7298.8217495891295</v>
          </cell>
          <cell r="Z10">
            <v>5904.9321172903692</v>
          </cell>
          <cell r="AA10">
            <v>6972.3299167397354</v>
          </cell>
          <cell r="AB10">
            <v>6584.1231280798092</v>
          </cell>
          <cell r="AC10">
            <v>7051.3494421358546</v>
          </cell>
          <cell r="AD10">
            <v>5646.8717129958623</v>
          </cell>
          <cell r="AE10">
            <v>6855.9083054226503</v>
          </cell>
          <cell r="AF10">
            <v>5954.9266461167326</v>
          </cell>
          <cell r="AG10">
            <v>5826.193781697767</v>
          </cell>
          <cell r="AH10">
            <v>6453.7596456254587</v>
          </cell>
          <cell r="AI10">
            <v>6257.9266937625343</v>
          </cell>
          <cell r="AJ10">
            <v>6304.7940734649192</v>
          </cell>
          <cell r="AK10">
            <v>5787.1456204957685</v>
          </cell>
          <cell r="AL10">
            <v>7368.4232676372822</v>
          </cell>
          <cell r="AM10">
            <v>6819.4927823093703</v>
          </cell>
          <cell r="AN10">
            <v>7298.8217495891295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X10">
            <v>3.4201459974449526</v>
          </cell>
          <cell r="BY10">
            <v>3.7467229728092786</v>
          </cell>
          <cell r="BZ10">
            <v>3.6311374059899482</v>
          </cell>
          <cell r="CA10">
            <v>3.985034804282694</v>
          </cell>
          <cell r="CB10">
            <v>3.1964707963165186</v>
          </cell>
          <cell r="CC10">
            <v>3.9063036575854504</v>
          </cell>
          <cell r="CD10">
            <v>3.3062613513030423</v>
          </cell>
          <cell r="CE10">
            <v>3.227942629675661</v>
          </cell>
          <cell r="CF10">
            <v>3.6303633602427747</v>
          </cell>
          <cell r="CG10">
            <v>3.581836463858842</v>
          </cell>
          <cell r="CH10">
            <v>3.5499586648434711</v>
          </cell>
          <cell r="CI10">
            <v>3.3285315882203772</v>
          </cell>
          <cell r="CJ10">
            <v>4.1963332214548794</v>
          </cell>
          <cell r="CK10">
            <v>3.9025581607935957</v>
          </cell>
          <cell r="CL10">
            <v>4.002266590240942</v>
          </cell>
          <cell r="CM10">
            <v>4.7301770812825721</v>
          </cell>
          <cell r="CN10">
            <v>5.0983950196268752</v>
          </cell>
          <cell r="CO10">
            <v>4.9677804733667665</v>
          </cell>
          <cell r="CP10">
            <v>4.8478285745788181</v>
          </cell>
          <cell r="CQ10">
            <v>4.8399883469281564</v>
          </cell>
          <cell r="CR10">
            <v>4.8084614183388261</v>
          </cell>
          <cell r="CS10">
            <v>4.9345365626276267</v>
          </cell>
          <cell r="CT10">
            <v>4.9449995169156091</v>
          </cell>
          <cell r="CU10">
            <v>4.8704582768000844</v>
          </cell>
          <cell r="CV10">
            <v>4.7866519907987</v>
          </cell>
          <cell r="CW10">
            <v>4.8658055068405908</v>
          </cell>
          <cell r="CX10">
            <v>4.763419862657039</v>
          </cell>
          <cell r="CY10">
            <v>4.810738314109952</v>
          </cell>
          <cell r="CZ10">
            <v>4.7875114475017568</v>
          </cell>
          <cell r="DA10">
            <v>4.9963618029449446</v>
          </cell>
        </row>
        <row r="11">
          <cell r="A11">
            <v>6107.6398946483241</v>
          </cell>
          <cell r="B11">
            <v>5350.5730900362832</v>
          </cell>
          <cell r="C11">
            <v>4747.1672833902276</v>
          </cell>
          <cell r="D11">
            <v>4380.4403067985049</v>
          </cell>
          <cell r="E11">
            <v>5022.8346503048542</v>
          </cell>
          <cell r="F11">
            <v>7086.8720951783171</v>
          </cell>
          <cell r="G11">
            <v>5915.3262327393868</v>
          </cell>
          <cell r="H11">
            <v>5565.6830826080077</v>
          </cell>
          <cell r="I11">
            <v>6668.6210633607652</v>
          </cell>
          <cell r="J11">
            <v>6921.0041702215603</v>
          </cell>
          <cell r="K11">
            <v>6276.5967175173737</v>
          </cell>
          <cell r="L11">
            <v>6953.7833720024037</v>
          </cell>
          <cell r="M11">
            <v>8047.4839158610885</v>
          </cell>
          <cell r="N11">
            <v>6915.8122618925672</v>
          </cell>
          <cell r="O11">
            <v>7228.5047762149998</v>
          </cell>
          <cell r="Z11">
            <v>6994.8112351853606</v>
          </cell>
          <cell r="AA11">
            <v>6127.775934802592</v>
          </cell>
          <cell r="AB11">
            <v>5845.9374347380171</v>
          </cell>
          <cell r="AC11">
            <v>5394.3285419385247</v>
          </cell>
          <cell r="AD11">
            <v>6185.4102368489621</v>
          </cell>
          <cell r="AE11">
            <v>7086.8720951783171</v>
          </cell>
          <cell r="AF11">
            <v>5915.3262327393868</v>
          </cell>
          <cell r="AG11">
            <v>5565.6830826080077</v>
          </cell>
          <cell r="AH11">
            <v>6668.6210633607652</v>
          </cell>
          <cell r="AI11">
            <v>6921.0041702215603</v>
          </cell>
          <cell r="AJ11">
            <v>6276.5967175173737</v>
          </cell>
          <cell r="AK11">
            <v>6953.7833720024037</v>
          </cell>
          <cell r="AL11">
            <v>8047.4839158610885</v>
          </cell>
          <cell r="AM11">
            <v>6915.8122618925672</v>
          </cell>
          <cell r="AN11">
            <v>7228.5047762149998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X11">
            <v>3.8832255067478658</v>
          </cell>
          <cell r="BY11">
            <v>3.4951809531565594</v>
          </cell>
          <cell r="BZ11">
            <v>3.2308397008931879</v>
          </cell>
          <cell r="CA11">
            <v>3.0445154419851033</v>
          </cell>
          <cell r="CB11">
            <v>3.5858719674658466</v>
          </cell>
          <cell r="CC11">
            <v>3.9844573608504121</v>
          </cell>
          <cell r="CD11">
            <v>3.3461164950486282</v>
          </cell>
          <cell r="CE11">
            <v>3.1495644686123576</v>
          </cell>
          <cell r="CF11">
            <v>3.7544830821173196</v>
          </cell>
          <cell r="CG11">
            <v>3.854353028842171</v>
          </cell>
          <cell r="CH11">
            <v>3.4309899081995101</v>
          </cell>
          <cell r="CI11">
            <v>3.957538655181184</v>
          </cell>
          <cell r="CJ11">
            <v>4.566143506231132</v>
          </cell>
          <cell r="CK11">
            <v>3.9052465815325568</v>
          </cell>
          <cell r="CL11">
            <v>3.9751735306587705</v>
          </cell>
          <cell r="CM11">
            <v>4.9350382470621739</v>
          </cell>
          <cell r="CN11">
            <v>4.8033070229097339</v>
          </cell>
          <cell r="CO11">
            <v>4.9573078293113433</v>
          </cell>
          <cell r="CP11">
            <v>4.854297042765074</v>
          </cell>
          <cell r="CQ11">
            <v>4.7258601449734998</v>
          </cell>
          <cell r="CR11">
            <v>4.8729566346397961</v>
          </cell>
          <cell r="CS11">
            <v>4.8433380201684697</v>
          </cell>
          <cell r="CT11">
            <v>4.8414461598190339</v>
          </cell>
          <cell r="CU11">
            <v>4.8662343908700496</v>
          </cell>
          <cell r="CV11">
            <v>4.91954294767259</v>
          </cell>
          <cell r="CW11">
            <v>5.0120099010966284</v>
          </cell>
          <cell r="CX11">
            <v>4.8139672036343146</v>
          </cell>
          <cell r="CY11">
            <v>4.8285607119570484</v>
          </cell>
          <cell r="CZ11">
            <v>4.851788602568738</v>
          </cell>
          <cell r="DA11">
            <v>4.9819517366527846</v>
          </cell>
        </row>
        <row r="12">
          <cell r="A12">
            <v>5581.4092725789569</v>
          </cell>
          <cell r="B12">
            <v>4370.7088419943866</v>
          </cell>
          <cell r="C12">
            <v>4972.4629098679998</v>
          </cell>
          <cell r="D12">
            <v>4730.9939799762187</v>
          </cell>
          <cell r="E12">
            <v>5210.9068149798677</v>
          </cell>
          <cell r="F12">
            <v>6266.1923591011118</v>
          </cell>
          <cell r="G12">
            <v>6597.6703451683943</v>
          </cell>
          <cell r="H12">
            <v>6132.237086799043</v>
          </cell>
          <cell r="I12">
            <v>6944.9148257620891</v>
          </cell>
          <cell r="J12">
            <v>7365.1106675425763</v>
          </cell>
          <cell r="K12">
            <v>6992.938186239865</v>
          </cell>
          <cell r="L12">
            <v>7849.926565056554</v>
          </cell>
          <cell r="M12">
            <v>6323.3452171775143</v>
          </cell>
          <cell r="N12">
            <v>6966.9769764349694</v>
          </cell>
          <cell r="O12">
            <v>7310.9862816951791</v>
          </cell>
          <cell r="Z12">
            <v>6392.1424578766837</v>
          </cell>
          <cell r="AA12">
            <v>5005.5805255471223</v>
          </cell>
          <cell r="AB12">
            <v>6123.3795508642843</v>
          </cell>
          <cell r="AC12">
            <v>5826.0206898189699</v>
          </cell>
          <cell r="AD12">
            <v>6417.0132207490124</v>
          </cell>
          <cell r="AE12">
            <v>6266.1923591011118</v>
          </cell>
          <cell r="AF12">
            <v>6597.6703451683943</v>
          </cell>
          <cell r="AG12">
            <v>6132.237086799043</v>
          </cell>
          <cell r="AH12">
            <v>6944.9148257620891</v>
          </cell>
          <cell r="AI12">
            <v>7365.1106675425763</v>
          </cell>
          <cell r="AJ12">
            <v>6992.938186239865</v>
          </cell>
          <cell r="AK12">
            <v>7849.926565056554</v>
          </cell>
          <cell r="AL12">
            <v>6323.3452171775143</v>
          </cell>
          <cell r="AM12">
            <v>6966.9769764349694</v>
          </cell>
          <cell r="AN12">
            <v>7310.9862816951791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X12">
            <v>3.6054319222008426</v>
          </cell>
          <cell r="BY12">
            <v>2.8395103605091738</v>
          </cell>
          <cell r="BZ12">
            <v>3.4396055646563242</v>
          </cell>
          <cell r="CA12">
            <v>3.2801655703543884</v>
          </cell>
          <cell r="CB12">
            <v>3.5821035525804112</v>
          </cell>
          <cell r="CC12">
            <v>3.5240755281963847</v>
          </cell>
          <cell r="CD12">
            <v>3.65775743642449</v>
          </cell>
          <cell r="CE12">
            <v>3.4713488628109856</v>
          </cell>
          <cell r="CF12">
            <v>3.9317755339137643</v>
          </cell>
          <cell r="CG12">
            <v>4.2196363876968954</v>
          </cell>
          <cell r="CH12">
            <v>3.8424619374003774</v>
          </cell>
          <cell r="CI12">
            <v>4.3501089656960339</v>
          </cell>
          <cell r="CJ12">
            <v>3.5175638193668903</v>
          </cell>
          <cell r="CK12">
            <v>3.9247859227924202</v>
          </cell>
          <cell r="CL12">
            <v>4.0320433801820377</v>
          </cell>
          <cell r="CM12">
            <v>4.8573151402025809</v>
          </cell>
          <cell r="CN12">
            <v>4.8296774820061454</v>
          </cell>
          <cell r="CO12">
            <v>4.8774145801834914</v>
          </cell>
          <cell r="CP12">
            <v>4.8661264737095191</v>
          </cell>
          <cell r="CQ12">
            <v>4.9079703813625963</v>
          </cell>
          <cell r="CR12">
            <v>4.8715330195245636</v>
          </cell>
          <cell r="CS12">
            <v>4.9417736082888748</v>
          </cell>
          <cell r="CT12">
            <v>4.8398044151832869</v>
          </cell>
          <cell r="CU12">
            <v>4.8393311729211312</v>
          </cell>
          <cell r="CV12">
            <v>4.7820199506671468</v>
          </cell>
          <cell r="CW12">
            <v>4.9860571344483935</v>
          </cell>
          <cell r="CX12">
            <v>4.9439331963955686</v>
          </cell>
          <cell r="CY12">
            <v>4.9250658584603375</v>
          </cell>
          <cell r="CZ12">
            <v>4.8633501368237271</v>
          </cell>
          <cell r="DA12">
            <v>4.967729142090799</v>
          </cell>
        </row>
        <row r="13">
          <cell r="A13">
            <v>6487.042955286146</v>
          </cell>
          <cell r="B13">
            <v>4719.1679332456188</v>
          </cell>
          <cell r="C13">
            <v>4678.3895773383265</v>
          </cell>
          <cell r="D13">
            <v>5640.3556430789295</v>
          </cell>
          <cell r="E13">
            <v>5081.4831104133727</v>
          </cell>
          <cell r="F13">
            <v>5387.4104515830004</v>
          </cell>
          <cell r="G13">
            <v>5909.5624172986236</v>
          </cell>
          <cell r="H13">
            <v>6917.2993368312582</v>
          </cell>
          <cell r="I13">
            <v>7088.4096789599525</v>
          </cell>
          <cell r="J13">
            <v>7734.1222840967521</v>
          </cell>
          <cell r="K13">
            <v>6795.431550844065</v>
          </cell>
          <cell r="L13">
            <v>7272.4854631616818</v>
          </cell>
          <cell r="M13">
            <v>7434.8990637337729</v>
          </cell>
          <cell r="N13">
            <v>5648.4352292763497</v>
          </cell>
          <cell r="O13">
            <v>6149.2240649178821</v>
          </cell>
          <cell r="Z13">
            <v>7429.3248667991875</v>
          </cell>
          <cell r="AA13">
            <v>5404.6553905571436</v>
          </cell>
          <cell r="AB13">
            <v>5761.2405739614851</v>
          </cell>
          <cell r="AC13">
            <v>6945.8614434086039</v>
          </cell>
          <cell r="AD13">
            <v>6257.6333560210496</v>
          </cell>
          <cell r="AE13">
            <v>5387.4104515830004</v>
          </cell>
          <cell r="AF13">
            <v>5909.5624172986236</v>
          </cell>
          <cell r="AG13">
            <v>6917.2993368312582</v>
          </cell>
          <cell r="AH13">
            <v>7088.4096789599525</v>
          </cell>
          <cell r="AI13">
            <v>7734.1222840967521</v>
          </cell>
          <cell r="AJ13">
            <v>6795.431550844065</v>
          </cell>
          <cell r="AK13">
            <v>7272.4854631616818</v>
          </cell>
          <cell r="AL13">
            <v>7434.8990637337729</v>
          </cell>
          <cell r="AM13">
            <v>5648.4352292763497</v>
          </cell>
          <cell r="AN13">
            <v>6149.2240649178821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X13">
            <v>4.1475691994002819</v>
          </cell>
          <cell r="BY13">
            <v>3.0703766763941043</v>
          </cell>
          <cell r="BZ13">
            <v>3.265044444781799</v>
          </cell>
          <cell r="CA13">
            <v>3.9210370700819919</v>
          </cell>
          <cell r="CB13">
            <v>3.4970643753871098</v>
          </cell>
          <cell r="CC13">
            <v>3.0114493594861553</v>
          </cell>
          <cell r="CD13">
            <v>3.3461992141881205</v>
          </cell>
          <cell r="CE13">
            <v>3.8564284359641263</v>
          </cell>
          <cell r="CF13">
            <v>3.9834338379262557</v>
          </cell>
          <cell r="CG13">
            <v>4.3830139152840504</v>
          </cell>
          <cell r="CH13">
            <v>3.8050283603751063</v>
          </cell>
          <cell r="CI13">
            <v>4.1127272663108032</v>
          </cell>
          <cell r="CJ13">
            <v>4.1462895645037561</v>
          </cell>
          <cell r="CK13">
            <v>3.2470693415114424</v>
          </cell>
          <cell r="CL13">
            <v>3.6049057634109283</v>
          </cell>
          <cell r="CM13">
            <v>4.9075286571475534</v>
          </cell>
          <cell r="CN13">
            <v>4.8226249099873293</v>
          </cell>
          <cell r="CO13">
            <v>4.8343050201983582</v>
          </cell>
          <cell r="CP13">
            <v>4.8532459752551453</v>
          </cell>
          <cell r="CQ13">
            <v>4.9024550694759075</v>
          </cell>
          <cell r="CR13">
            <v>4.9013039478746148</v>
          </cell>
          <cell r="CS13">
            <v>4.8384991235884884</v>
          </cell>
          <cell r="CT13">
            <v>4.9142633779165248</v>
          </cell>
          <cell r="CU13">
            <v>4.8752662352266647</v>
          </cell>
          <cell r="CV13">
            <v>4.8344304924342909</v>
          </cell>
          <cell r="CW13">
            <v>4.8928993226764428</v>
          </cell>
          <cell r="CX13">
            <v>4.8446241185268404</v>
          </cell>
          <cell r="CY13">
            <v>4.912726465215135</v>
          </cell>
          <cell r="CZ13">
            <v>4.7658868302802126</v>
          </cell>
          <cell r="DA13">
            <v>4.6734062759555881</v>
          </cell>
        </row>
        <row r="14">
          <cell r="A14">
            <v>7245.7637088601105</v>
          </cell>
          <cell r="B14">
            <v>5112.8326274300289</v>
          </cell>
          <cell r="C14">
            <v>5211.2107290532249</v>
          </cell>
          <cell r="D14">
            <v>4177.1714910080464</v>
          </cell>
          <cell r="E14">
            <v>4063.0428260861236</v>
          </cell>
          <cell r="F14">
            <v>7019.5841256694493</v>
          </cell>
          <cell r="G14">
            <v>6531.0014634575627</v>
          </cell>
          <cell r="H14">
            <v>6088.0455283899737</v>
          </cell>
          <cell r="I14">
            <v>6299.8868623314029</v>
          </cell>
          <cell r="J14">
            <v>7570.2387248148771</v>
          </cell>
          <cell r="K14">
            <v>6858.1756476536311</v>
          </cell>
          <cell r="L14">
            <v>6888.4969809789864</v>
          </cell>
          <cell r="M14">
            <v>7157.7417684191114</v>
          </cell>
          <cell r="N14">
            <v>7277.771831340433</v>
          </cell>
          <cell r="O14">
            <v>7858.5615675376039</v>
          </cell>
          <cell r="Z14">
            <v>8298.2543621542918</v>
          </cell>
          <cell r="AA14">
            <v>5855.502243560004</v>
          </cell>
          <cell r="AB14">
            <v>6417.3874781855684</v>
          </cell>
          <cell r="AC14">
            <v>5144.0115194687205</v>
          </cell>
          <cell r="AD14">
            <v>5003.4668546581597</v>
          </cell>
          <cell r="AE14">
            <v>7019.5841256694493</v>
          </cell>
          <cell r="AF14">
            <v>6531.0014634575627</v>
          </cell>
          <cell r="AG14">
            <v>6088.0455283899737</v>
          </cell>
          <cell r="AH14">
            <v>6299.8868623314029</v>
          </cell>
          <cell r="AI14">
            <v>7570.2387248148771</v>
          </cell>
          <cell r="AJ14">
            <v>6858.1756476536311</v>
          </cell>
          <cell r="AK14">
            <v>6888.4969809789864</v>
          </cell>
          <cell r="AL14">
            <v>7157.7417684191114</v>
          </cell>
          <cell r="AM14">
            <v>7277.771831340433</v>
          </cell>
          <cell r="AN14">
            <v>7858.5615675376039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X14">
            <v>4.6039788416803287</v>
          </cell>
          <cell r="BY14">
            <v>3.2966931041424403</v>
          </cell>
          <cell r="BZ14">
            <v>3.686645447711971</v>
          </cell>
          <cell r="CA14">
            <v>2.9323080266420565</v>
          </cell>
          <cell r="CB14">
            <v>2.8340500497548864</v>
          </cell>
          <cell r="CC14">
            <v>4.0012100116313141</v>
          </cell>
          <cell r="CD14">
            <v>3.6198087754105086</v>
          </cell>
          <cell r="CE14">
            <v>3.381840534814863</v>
          </cell>
          <cell r="CF14">
            <v>3.4702009264501776</v>
          </cell>
          <cell r="CG14">
            <v>4.2566850147379141</v>
          </cell>
          <cell r="CH14">
            <v>3.8314131169918881</v>
          </cell>
          <cell r="CI14">
            <v>3.8835820447606029</v>
          </cell>
          <cell r="CJ14">
            <v>4.1019775620869323</v>
          </cell>
          <cell r="CK14">
            <v>4.0592967885168223</v>
          </cell>
          <cell r="CL14">
            <v>4.3254667009078336</v>
          </cell>
          <cell r="CM14">
            <v>4.938107719378511</v>
          </cell>
          <cell r="CN14">
            <v>4.8662315215226801</v>
          </cell>
          <cell r="CO14">
            <v>4.7690736066822073</v>
          </cell>
          <cell r="CP14">
            <v>4.8061738797811913</v>
          </cell>
          <cell r="CQ14">
            <v>4.836939407655156</v>
          </cell>
          <cell r="CR14">
            <v>4.8064803583654818</v>
          </cell>
          <cell r="CS14">
            <v>4.9431215306049108</v>
          </cell>
          <cell r="CT14">
            <v>4.9321003218215411</v>
          </cell>
          <cell r="CU14">
            <v>4.9737650275032887</v>
          </cell>
          <cell r="CV14">
            <v>4.8724253723675996</v>
          </cell>
          <cell r="CW14">
            <v>4.9040710955989812</v>
          </cell>
          <cell r="CX14">
            <v>4.8595843350076438</v>
          </cell>
          <cell r="CY14">
            <v>4.7806822742222339</v>
          </cell>
          <cell r="CZ14">
            <v>4.9119593729108235</v>
          </cell>
          <cell r="DA14">
            <v>4.9775682378892858</v>
          </cell>
        </row>
        <row r="15">
          <cell r="A15">
            <v>6358.8818045189937</v>
          </cell>
          <cell r="B15">
            <v>5935.9975003216168</v>
          </cell>
          <cell r="C15">
            <v>5125.3357350525885</v>
          </cell>
          <cell r="D15">
            <v>5148.6297397978578</v>
          </cell>
          <cell r="E15">
            <v>4508.3652253665168</v>
          </cell>
          <cell r="F15">
            <v>6325.0080723569345</v>
          </cell>
          <cell r="G15">
            <v>6381.9431409770577</v>
          </cell>
          <cell r="H15">
            <v>6764.2754363480035</v>
          </cell>
          <cell r="I15">
            <v>7031.1301362008071</v>
          </cell>
          <cell r="J15">
            <v>6916.0175390751738</v>
          </cell>
          <cell r="K15">
            <v>6733.0147571438611</v>
          </cell>
          <cell r="L15">
            <v>5846.1808882545956</v>
          </cell>
          <cell r="M15">
            <v>6394.4951310582019</v>
          </cell>
          <cell r="N15">
            <v>7206.3783283121065</v>
          </cell>
          <cell r="O15">
            <v>7390.6937739249388</v>
          </cell>
          <cell r="Z15">
            <v>7282.5475399162051</v>
          </cell>
          <cell r="AA15">
            <v>6798.2367532283333</v>
          </cell>
          <cell r="AB15">
            <v>6311.6360242832116</v>
          </cell>
          <cell r="AC15">
            <v>6340.32161428165</v>
          </cell>
          <cell r="AD15">
            <v>5551.862714561672</v>
          </cell>
          <cell r="AE15">
            <v>6325.0080723569345</v>
          </cell>
          <cell r="AF15">
            <v>6381.9431409770577</v>
          </cell>
          <cell r="AG15">
            <v>6764.2754363480035</v>
          </cell>
          <cell r="AH15">
            <v>7031.1301362008071</v>
          </cell>
          <cell r="AI15">
            <v>6916.0175390751738</v>
          </cell>
          <cell r="AJ15">
            <v>6733.0147571438611</v>
          </cell>
          <cell r="AK15">
            <v>5846.1808882545956</v>
          </cell>
          <cell r="AL15">
            <v>6394.4951310582019</v>
          </cell>
          <cell r="AM15">
            <v>7206.3783283121065</v>
          </cell>
          <cell r="AN15">
            <v>7390.6937739249388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X15">
            <v>4.1359610195104972</v>
          </cell>
          <cell r="BY15">
            <v>3.8004660057942412</v>
          </cell>
          <cell r="BZ15">
            <v>3.6134237866865759</v>
          </cell>
          <cell r="CA15">
            <v>3.5623046480595959</v>
          </cell>
          <cell r="CB15">
            <v>3.0123242087699289</v>
          </cell>
          <cell r="CC15">
            <v>3.526561219836458</v>
          </cell>
          <cell r="CD15">
            <v>3.667519273646823</v>
          </cell>
          <cell r="CE15">
            <v>3.8335119057276277</v>
          </cell>
          <cell r="CF15">
            <v>3.9062668563122567</v>
          </cell>
          <cell r="CG15">
            <v>3.8884679964594908</v>
          </cell>
          <cell r="CH15">
            <v>3.7345561886048055</v>
          </cell>
          <cell r="CI15">
            <v>3.3934128604951961</v>
          </cell>
          <cell r="CJ15">
            <v>3.6187845888490688</v>
          </cell>
          <cell r="CK15">
            <v>4.0739726917834718</v>
          </cell>
          <cell r="CL15">
            <v>4.1493037348474884</v>
          </cell>
          <cell r="CM15">
            <v>4.8240747305756067</v>
          </cell>
          <cell r="CN15">
            <v>4.9007953616298421</v>
          </cell>
          <cell r="CO15">
            <v>4.7855315379554124</v>
          </cell>
          <cell r="CP15">
            <v>4.8762657506507132</v>
          </cell>
          <cell r="CQ15">
            <v>5.0494507647409579</v>
          </cell>
          <cell r="CR15">
            <v>4.9137922636538489</v>
          </cell>
          <cell r="CS15">
            <v>4.7674666236499856</v>
          </cell>
          <cell r="CT15">
            <v>4.8342777915356523</v>
          </cell>
          <cell r="CU15">
            <v>4.9314015003962979</v>
          </cell>
          <cell r="CV15">
            <v>4.872868511453003</v>
          </cell>
          <cell r="CW15">
            <v>4.9394398802413946</v>
          </cell>
          <cell r="CX15">
            <v>4.7200074376114136</v>
          </cell>
          <cell r="CY15">
            <v>4.8411736903624512</v>
          </cell>
          <cell r="CZ15">
            <v>4.846252972968526</v>
          </cell>
          <cell r="DA15">
            <v>4.8799696013792273</v>
          </cell>
        </row>
        <row r="16">
          <cell r="A16">
            <v>7638.9550917725428</v>
          </cell>
          <cell r="B16">
            <v>5529.6691563633176</v>
          </cell>
          <cell r="C16">
            <v>4479.5737079594946</v>
          </cell>
          <cell r="D16">
            <v>4693.3755744700256</v>
          </cell>
          <cell r="E16">
            <v>4474.0198277030422</v>
          </cell>
          <cell r="F16">
            <v>6118.1673418112332</v>
          </cell>
          <cell r="G16">
            <v>6285.9888143555763</v>
          </cell>
          <cell r="H16">
            <v>6252.4965164164041</v>
          </cell>
          <cell r="I16">
            <v>7088.8782904881909</v>
          </cell>
          <cell r="J16">
            <v>6423.2044994171265</v>
          </cell>
          <cell r="K16">
            <v>6551.0527899076269</v>
          </cell>
          <cell r="L16">
            <v>6574.9097172229267</v>
          </cell>
          <cell r="M16">
            <v>6976.4469473937716</v>
          </cell>
          <cell r="N16">
            <v>7139.9200547975088</v>
          </cell>
          <cell r="O16">
            <v>6963.4184954413959</v>
          </cell>
          <cell r="Z16">
            <v>8748.5591525830532</v>
          </cell>
          <cell r="AA16">
            <v>6332.8867793400268</v>
          </cell>
          <cell r="AB16">
            <v>5516.4071682611366</v>
          </cell>
          <cell r="AC16">
            <v>5779.6952009841307</v>
          </cell>
          <cell r="AD16">
            <v>5509.5677976299721</v>
          </cell>
          <cell r="AE16">
            <v>6118.1673418112332</v>
          </cell>
          <cell r="AF16">
            <v>6285.9888143555763</v>
          </cell>
          <cell r="AG16">
            <v>6252.4965164164041</v>
          </cell>
          <cell r="AH16">
            <v>7088.8782904881909</v>
          </cell>
          <cell r="AI16">
            <v>6423.2044994171265</v>
          </cell>
          <cell r="AJ16">
            <v>6551.0527899076269</v>
          </cell>
          <cell r="AK16">
            <v>6574.9097172229267</v>
          </cell>
          <cell r="AL16">
            <v>6976.4469473937716</v>
          </cell>
          <cell r="AM16">
            <v>7139.9200547975088</v>
          </cell>
          <cell r="AN16">
            <v>6963.4184954413959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X16">
            <v>4.9326416581203736</v>
          </cell>
          <cell r="BY16">
            <v>3.6136481084257084</v>
          </cell>
          <cell r="BZ16">
            <v>3.1262878391193869</v>
          </cell>
          <cell r="CA16">
            <v>3.2112345294733706</v>
          </cell>
          <cell r="CB16">
            <v>3.0972528052417214</v>
          </cell>
          <cell r="CC16">
            <v>3.4528250463352186</v>
          </cell>
          <cell r="CD16">
            <v>3.5747692900981392</v>
          </cell>
          <cell r="CE16">
            <v>3.5069970109112441</v>
          </cell>
          <cell r="CF16">
            <v>4.0461632076627776</v>
          </cell>
          <cell r="CG16">
            <v>3.6845757434703894</v>
          </cell>
          <cell r="CH16">
            <v>3.6381021456810458</v>
          </cell>
          <cell r="CI16">
            <v>3.6742106385949511</v>
          </cell>
          <cell r="CJ16">
            <v>3.934236824747487</v>
          </cell>
          <cell r="CK16">
            <v>4.1232958736367626</v>
          </cell>
          <cell r="CL16">
            <v>3.8775726235059529</v>
          </cell>
          <cell r="CM16">
            <v>4.859192472069779</v>
          </cell>
          <cell r="CN16">
            <v>4.8013459576938722</v>
          </cell>
          <cell r="CO16">
            <v>4.8343099146184221</v>
          </cell>
          <cell r="CP16">
            <v>4.9310572701010731</v>
          </cell>
          <cell r="CQ16">
            <v>4.8735790211669814</v>
          </cell>
          <cell r="CR16">
            <v>4.8546051657390556</v>
          </cell>
          <cell r="CS16">
            <v>4.8176219960044531</v>
          </cell>
          <cell r="CT16">
            <v>4.8845571835220074</v>
          </cell>
          <cell r="CU16">
            <v>4.8000002374398933</v>
          </cell>
          <cell r="CV16">
            <v>4.7760778367860182</v>
          </cell>
          <cell r="CW16">
            <v>4.9333661114134317</v>
          </cell>
          <cell r="CX16">
            <v>4.9026724518307168</v>
          </cell>
          <cell r="CY16">
            <v>4.8582620040311513</v>
          </cell>
          <cell r="CZ16">
            <v>4.744123489351046</v>
          </cell>
          <cell r="DA16">
            <v>4.9200519871555084</v>
          </cell>
        </row>
        <row r="17">
          <cell r="A17">
            <v>6343.4716364565284</v>
          </cell>
          <cell r="B17">
            <v>6061.4359318919132</v>
          </cell>
          <cell r="C17">
            <v>4957.7812324126289</v>
          </cell>
          <cell r="D17">
            <v>4810.4668234763303</v>
          </cell>
          <cell r="E17">
            <v>5286.8706906128282</v>
          </cell>
          <cell r="F17">
            <v>6114.6566772105871</v>
          </cell>
          <cell r="G17">
            <v>5448.8322860297067</v>
          </cell>
          <cell r="H17">
            <v>5502.5079954270295</v>
          </cell>
          <cell r="I17">
            <v>6284.1158097428597</v>
          </cell>
          <cell r="J17">
            <v>6249.3361249680356</v>
          </cell>
          <cell r="K17">
            <v>5735.077324385863</v>
          </cell>
          <cell r="L17">
            <v>7765.1228722961623</v>
          </cell>
          <cell r="M17">
            <v>7258.5512768370527</v>
          </cell>
          <cell r="N17">
            <v>7018.0865277762432</v>
          </cell>
          <cell r="O17">
            <v>7072.9633801876016</v>
          </cell>
          <cell r="Z17">
            <v>7264.8989524816579</v>
          </cell>
          <cell r="AA17">
            <v>6941.8958696148056</v>
          </cell>
          <cell r="AB17">
            <v>6105.2996807612426</v>
          </cell>
          <cell r="AC17">
            <v>5923.8881638572111</v>
          </cell>
          <cell r="AD17">
            <v>6510.5595480091224</v>
          </cell>
          <cell r="AE17">
            <v>6114.6566772105871</v>
          </cell>
          <cell r="AF17">
            <v>5448.8322860297067</v>
          </cell>
          <cell r="AG17">
            <v>5502.5079954270295</v>
          </cell>
          <cell r="AH17">
            <v>6284.1158097428597</v>
          </cell>
          <cell r="AI17">
            <v>6249.3361249680356</v>
          </cell>
          <cell r="AJ17">
            <v>5735.077324385863</v>
          </cell>
          <cell r="AK17">
            <v>7765.1228722961623</v>
          </cell>
          <cell r="AL17">
            <v>7258.5512768370527</v>
          </cell>
          <cell r="AM17">
            <v>7018.0865277762432</v>
          </cell>
          <cell r="AN17">
            <v>7072.9633801876016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X17">
            <v>4.1042087474871849</v>
          </cell>
          <cell r="BY17">
            <v>3.9496889190469417</v>
          </cell>
          <cell r="BZ17">
            <v>3.5702563564929766</v>
          </cell>
          <cell r="CA17">
            <v>3.3460183333559357</v>
          </cell>
          <cell r="CB17">
            <v>3.5585583341466762</v>
          </cell>
          <cell r="CC17">
            <v>3.3720680274398593</v>
          </cell>
          <cell r="CD17">
            <v>3.0565749253431602</v>
          </cell>
          <cell r="CE17">
            <v>3.1864066027769584</v>
          </cell>
          <cell r="CF17">
            <v>3.5016942993366289</v>
          </cell>
          <cell r="CG17">
            <v>3.6265736397830701</v>
          </cell>
          <cell r="CH17">
            <v>3.2285494060423479</v>
          </cell>
          <cell r="CI17">
            <v>4.2999484093898177</v>
          </cell>
          <cell r="CJ17">
            <v>4.0737490766121205</v>
          </cell>
          <cell r="CK17">
            <v>4.0114749634159237</v>
          </cell>
          <cell r="CL17">
            <v>4.0379691965565341</v>
          </cell>
          <cell r="CM17">
            <v>4.8496151075919993</v>
          </cell>
          <cell r="CN17">
            <v>4.815288794453835</v>
          </cell>
          <cell r="CO17">
            <v>4.6850552930244929</v>
          </cell>
          <cell r="CP17">
            <v>4.8504906336338669</v>
          </cell>
          <cell r="CQ17">
            <v>5.0124650972955287</v>
          </cell>
          <cell r="CR17">
            <v>4.9680148534462134</v>
          </cell>
          <cell r="CS17">
            <v>4.8839985924055522</v>
          </cell>
          <cell r="CT17">
            <v>4.7311489870422543</v>
          </cell>
          <cell r="CU17">
            <v>4.9166929410122169</v>
          </cell>
          <cell r="CV17">
            <v>4.7211143454274422</v>
          </cell>
          <cell r="CW17">
            <v>4.8667493163800426</v>
          </cell>
          <cell r="CX17">
            <v>4.9475731366243272</v>
          </cell>
          <cell r="CY17">
            <v>4.8816069621269813</v>
          </cell>
          <cell r="CZ17">
            <v>4.7931582517722049</v>
          </cell>
          <cell r="DA17">
            <v>4.7989424684201829</v>
          </cell>
        </row>
        <row r="18">
          <cell r="A18">
            <v>6837.0367807728917</v>
          </cell>
          <cell r="B18">
            <v>4844.2227543951076</v>
          </cell>
          <cell r="C18">
            <v>4331.9404288671822</v>
          </cell>
          <cell r="D18">
            <v>4791.3103205970947</v>
          </cell>
          <cell r="E18">
            <v>4651.3087852382705</v>
          </cell>
          <cell r="F18">
            <v>5610.8194253871261</v>
          </cell>
          <cell r="G18">
            <v>4977.9803636291017</v>
          </cell>
          <cell r="H18">
            <v>5904.5828409160522</v>
          </cell>
          <cell r="I18">
            <v>7472.9443611392935</v>
          </cell>
          <cell r="J18">
            <v>6128.5482166180554</v>
          </cell>
          <cell r="K18">
            <v>7337.36803718174</v>
          </cell>
          <cell r="L18">
            <v>6307.8231101299734</v>
          </cell>
          <cell r="M18">
            <v>6416.2494235305803</v>
          </cell>
          <cell r="N18">
            <v>7929.7844371272113</v>
          </cell>
          <cell r="O18">
            <v>7530.8251105176751</v>
          </cell>
          <cell r="Z18">
            <v>7830.1573954008363</v>
          </cell>
          <cell r="AA18">
            <v>5547.8751748075229</v>
          </cell>
          <cell r="AB18">
            <v>5334.6029761319478</v>
          </cell>
          <cell r="AC18">
            <v>5900.2977338986502</v>
          </cell>
          <cell r="AD18">
            <v>5727.8917141363854</v>
          </cell>
          <cell r="AE18">
            <v>5610.8194253871261</v>
          </cell>
          <cell r="AF18">
            <v>4977.9803636291017</v>
          </cell>
          <cell r="AG18">
            <v>5904.5828409160522</v>
          </cell>
          <cell r="AH18">
            <v>7472.9443611392935</v>
          </cell>
          <cell r="AI18">
            <v>6128.5482166180554</v>
          </cell>
          <cell r="AJ18">
            <v>7337.36803718174</v>
          </cell>
          <cell r="AK18">
            <v>6307.8231101299734</v>
          </cell>
          <cell r="AL18">
            <v>6416.2494235305803</v>
          </cell>
          <cell r="AM18">
            <v>7929.7844371272113</v>
          </cell>
          <cell r="AN18">
            <v>7530.8251105176751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X18">
            <v>4.4115205294324475</v>
          </cell>
          <cell r="BY18">
            <v>3.1525154554190302</v>
          </cell>
          <cell r="BZ18">
            <v>2.9766664409672803</v>
          </cell>
          <cell r="CA18">
            <v>3.3290765821653139</v>
          </cell>
          <cell r="CB18">
            <v>3.1950577392205992</v>
          </cell>
          <cell r="CC18">
            <v>3.2243583689084976</v>
          </cell>
          <cell r="CD18">
            <v>2.8315634950865434</v>
          </cell>
          <cell r="CE18">
            <v>3.3845142601516844</v>
          </cell>
          <cell r="CF18">
            <v>4.1163416691709012</v>
          </cell>
          <cell r="CG18">
            <v>3.4816874227255439</v>
          </cell>
          <cell r="CH18">
            <v>4.1952967760292497</v>
          </cell>
          <cell r="CI18">
            <v>3.519536788427255</v>
          </cell>
          <cell r="CJ18">
            <v>3.6522304670686645</v>
          </cell>
          <cell r="CK18">
            <v>4.5635782664281441</v>
          </cell>
          <cell r="CL18">
            <v>4.2663109570460209</v>
          </cell>
          <cell r="CM18">
            <v>4.8628326382415645</v>
          </cell>
          <cell r="CN18">
            <v>4.8214380637036296</v>
          </cell>
          <cell r="CO18">
            <v>4.9099725848994566</v>
          </cell>
          <cell r="CP18">
            <v>4.8557607108097702</v>
          </cell>
          <cell r="CQ18">
            <v>4.9116026351250452</v>
          </cell>
          <cell r="CR18">
            <v>4.7674936393509446</v>
          </cell>
          <cell r="CS18">
            <v>4.8165271200073478</v>
          </cell>
          <cell r="CT18">
            <v>4.7796930509774125</v>
          </cell>
          <cell r="CU18">
            <v>4.9737902761674002</v>
          </cell>
          <cell r="CV18">
            <v>4.8225302908104055</v>
          </cell>
          <cell r="CW18">
            <v>4.7916462784990363</v>
          </cell>
          <cell r="CX18">
            <v>4.9102220519091517</v>
          </cell>
          <cell r="CY18">
            <v>4.8131588908266192</v>
          </cell>
          <cell r="CZ18">
            <v>4.7606144883872856</v>
          </cell>
          <cell r="DA18">
            <v>4.8361213635838505</v>
          </cell>
        </row>
        <row r="19">
          <cell r="A19">
            <v>7848.8072383490953</v>
          </cell>
          <cell r="B19">
            <v>5664.8016753343381</v>
          </cell>
          <cell r="C19">
            <v>4996.3999312176165</v>
          </cell>
          <cell r="D19">
            <v>5169.4107752694708</v>
          </cell>
          <cell r="E19">
            <v>4303.990811049247</v>
          </cell>
          <cell r="F19">
            <v>7664.9791853755451</v>
          </cell>
          <cell r="G19">
            <v>6823.190708071159</v>
          </cell>
          <cell r="H19">
            <v>6364.6597382156933</v>
          </cell>
          <cell r="I19">
            <v>6149.9875362986531</v>
          </cell>
          <cell r="J19">
            <v>6751.3831992148171</v>
          </cell>
          <cell r="K19">
            <v>7100.3615651324972</v>
          </cell>
          <cell r="L19">
            <v>6880.8691548310062</v>
          </cell>
          <cell r="M19">
            <v>7141.4144502781774</v>
          </cell>
          <cell r="N19">
            <v>7544.9052988545418</v>
          </cell>
          <cell r="O19">
            <v>7100.7874737587626</v>
          </cell>
          <cell r="Z19">
            <v>8988.8935825627304</v>
          </cell>
          <cell r="AA19">
            <v>6487.6481074867024</v>
          </cell>
          <cell r="AB19">
            <v>6152.856988845766</v>
          </cell>
          <cell r="AC19">
            <v>6365.9125880021629</v>
          </cell>
          <cell r="AD19">
            <v>5300.184193869909</v>
          </cell>
          <cell r="AE19">
            <v>7664.9791853755451</v>
          </cell>
          <cell r="AF19">
            <v>6823.190708071159</v>
          </cell>
          <cell r="AG19">
            <v>6364.6597382156933</v>
          </cell>
          <cell r="AH19">
            <v>6149.9875362986531</v>
          </cell>
          <cell r="AI19">
            <v>6751.3831992148171</v>
          </cell>
          <cell r="AJ19">
            <v>7100.3615651324972</v>
          </cell>
          <cell r="AK19">
            <v>6880.8691548310062</v>
          </cell>
          <cell r="AL19">
            <v>7141.4144502781774</v>
          </cell>
          <cell r="AM19">
            <v>7544.9052988545418</v>
          </cell>
          <cell r="AN19">
            <v>7100.7874737587626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X19">
            <v>4.9924704287188311</v>
          </cell>
          <cell r="BY19">
            <v>3.5751162856590839</v>
          </cell>
          <cell r="BZ19">
            <v>3.4632314727218394</v>
          </cell>
          <cell r="CA19">
            <v>3.6462651318090029</v>
          </cell>
          <cell r="CB19">
            <v>3.0302531770154744</v>
          </cell>
          <cell r="CC19">
            <v>4.3117209018410874</v>
          </cell>
          <cell r="CD19">
            <v>3.9037776514061164</v>
          </cell>
          <cell r="CE19">
            <v>3.5753221092125504</v>
          </cell>
          <cell r="CF19">
            <v>3.3698999420210254</v>
          </cell>
          <cell r="CG19">
            <v>3.7670388348310051</v>
          </cell>
          <cell r="CH19">
            <v>3.9621602204159081</v>
          </cell>
          <cell r="CI19">
            <v>3.905496580255408</v>
          </cell>
          <cell r="CJ19">
            <v>4.0233471333352329</v>
          </cell>
          <cell r="CK19">
            <v>4.2315364540590039</v>
          </cell>
          <cell r="CL19">
            <v>3.938750493580494</v>
          </cell>
          <cell r="CM19">
            <v>4.9328495896511759</v>
          </cell>
          <cell r="CN19">
            <v>4.9716923748675033</v>
          </cell>
          <cell r="CO19">
            <v>4.8674605113661178</v>
          </cell>
          <cell r="CP19">
            <v>4.7832112517919212</v>
          </cell>
          <cell r="CQ19">
            <v>4.7920261897875083</v>
          </cell>
          <cell r="CR19">
            <v>4.8704318882664088</v>
          </cell>
          <cell r="CS19">
            <v>4.7886111459407399</v>
          </cell>
          <cell r="CT19">
            <v>4.8771616675839837</v>
          </cell>
          <cell r="CU19">
            <v>4.9999350755978753</v>
          </cell>
          <cell r="CV19">
            <v>4.9102069510921877</v>
          </cell>
          <cell r="CW19">
            <v>4.9097069027366746</v>
          </cell>
          <cell r="CX19">
            <v>4.8269652596578769</v>
          </cell>
          <cell r="CY19">
            <v>4.8629955093233033</v>
          </cell>
          <cell r="CZ19">
            <v>4.8849805846978196</v>
          </cell>
          <cell r="DA19">
            <v>4.9391837052335354</v>
          </cell>
        </row>
        <row r="20">
          <cell r="A20">
            <v>6541.265477306456</v>
          </cell>
          <cell r="B20">
            <v>5458.5872480670678</v>
          </cell>
          <cell r="C20">
            <v>4857.3571219225714</v>
          </cell>
          <cell r="D20">
            <v>4303.896096083201</v>
          </cell>
          <cell r="E20">
            <v>4612.4107563817997</v>
          </cell>
          <cell r="F20">
            <v>6004.1345596491547</v>
          </cell>
          <cell r="G20">
            <v>5812.8681663294947</v>
          </cell>
          <cell r="H20">
            <v>6284.4857587872675</v>
          </cell>
          <cell r="I20">
            <v>5892.4719736741617</v>
          </cell>
          <cell r="J20">
            <v>7243.428032805502</v>
          </cell>
          <cell r="K20">
            <v>6757.4264125726313</v>
          </cell>
          <cell r="L20">
            <v>5871.1943278648532</v>
          </cell>
          <cell r="M20">
            <v>6620.8290757120685</v>
          </cell>
          <cell r="N20">
            <v>7740.3656879258897</v>
          </cell>
          <cell r="O20">
            <v>7139.6586731153338</v>
          </cell>
          <cell r="Z20">
            <v>7491.4235354780812</v>
          </cell>
          <cell r="AA20">
            <v>6251.4797973722971</v>
          </cell>
          <cell r="AB20">
            <v>5981.6316000264032</v>
          </cell>
          <cell r="AC20">
            <v>5300.0675563611412</v>
          </cell>
          <cell r="AD20">
            <v>5679.9904228073037</v>
          </cell>
          <cell r="AE20">
            <v>6004.1345596491547</v>
          </cell>
          <cell r="AF20">
            <v>5812.8681663294947</v>
          </cell>
          <cell r="AG20">
            <v>6284.4857587872675</v>
          </cell>
          <cell r="AH20">
            <v>5892.4719736741617</v>
          </cell>
          <cell r="AI20">
            <v>7243.428032805502</v>
          </cell>
          <cell r="AJ20">
            <v>6757.4264125726313</v>
          </cell>
          <cell r="AK20">
            <v>5871.1943278648532</v>
          </cell>
          <cell r="AL20">
            <v>6620.8290757120685</v>
          </cell>
          <cell r="AM20">
            <v>7740.3656879258897</v>
          </cell>
          <cell r="AN20">
            <v>7139.6586731153338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X20">
            <v>4.3753702271561297</v>
          </cell>
          <cell r="BY20">
            <v>3.465046450755096</v>
          </cell>
          <cell r="BZ20">
            <v>3.3193427605574821</v>
          </cell>
          <cell r="CA20">
            <v>2.9641712453267979</v>
          </cell>
          <cell r="CB20">
            <v>3.1348233044235809</v>
          </cell>
          <cell r="CC20">
            <v>3.4383974573293727</v>
          </cell>
          <cell r="CD20">
            <v>3.2624261576087967</v>
          </cell>
          <cell r="CE20">
            <v>3.5991326703638475</v>
          </cell>
          <cell r="CF20">
            <v>3.2109646748336584</v>
          </cell>
          <cell r="CG20">
            <v>4.1197127604257213</v>
          </cell>
          <cell r="CH20">
            <v>3.7775390870145897</v>
          </cell>
          <cell r="CI20">
            <v>3.2877897345698472</v>
          </cell>
          <cell r="CJ20">
            <v>3.6805703342015428</v>
          </cell>
          <cell r="CK20">
            <v>4.2480062452729568</v>
          </cell>
          <cell r="CL20">
            <v>3.969966962376573</v>
          </cell>
          <cell r="CM20">
            <v>4.6909054495591862</v>
          </cell>
          <cell r="CN20">
            <v>4.9428895554565155</v>
          </cell>
          <cell r="CO20">
            <v>4.9371315236338811</v>
          </cell>
          <cell r="CP20">
            <v>4.8987497109079854</v>
          </cell>
          <cell r="CQ20">
            <v>4.9641131526530327</v>
          </cell>
          <cell r="CR20">
            <v>4.7841135090423084</v>
          </cell>
          <cell r="CS20">
            <v>4.8815407429158979</v>
          </cell>
          <cell r="CT20">
            <v>4.7838662197512996</v>
          </cell>
          <cell r="CU20">
            <v>5.0276974264191558</v>
          </cell>
          <cell r="CV20">
            <v>4.8170854287922324</v>
          </cell>
          <cell r="CW20">
            <v>4.9009412197447988</v>
          </cell>
          <cell r="CX20">
            <v>4.8924855938401484</v>
          </cell>
          <cell r="CY20">
            <v>4.9283823143165124</v>
          </cell>
          <cell r="CZ20">
            <v>4.9921022033291838</v>
          </cell>
          <cell r="DA20">
            <v>4.9271716562993477</v>
          </cell>
        </row>
        <row r="21">
          <cell r="A21">
            <v>6702.2974508766902</v>
          </cell>
          <cell r="B21">
            <v>5618.6643788649053</v>
          </cell>
          <cell r="C21">
            <v>4625.5746521350793</v>
          </cell>
          <cell r="D21">
            <v>5106.0012573832882</v>
          </cell>
          <cell r="E21">
            <v>4706.1759246745887</v>
          </cell>
          <cell r="F21">
            <v>7268.949504362874</v>
          </cell>
          <cell r="G21">
            <v>6928.0266482781817</v>
          </cell>
          <cell r="H21">
            <v>6818.3905756220656</v>
          </cell>
          <cell r="I21">
            <v>7422.1707423657808</v>
          </cell>
          <cell r="J21">
            <v>6811.117630945032</v>
          </cell>
          <cell r="K21">
            <v>7429.2115756201274</v>
          </cell>
          <cell r="L21">
            <v>7808.3301422703153</v>
          </cell>
          <cell r="M21">
            <v>7138.4908634011417</v>
          </cell>
          <cell r="N21">
            <v>7253.2525564760881</v>
          </cell>
          <cell r="O21">
            <v>7797.7007103451342</v>
          </cell>
          <cell r="Z21">
            <v>7675.8463694012335</v>
          </cell>
          <cell r="AA21">
            <v>6434.809091881305</v>
          </cell>
          <cell r="AB21">
            <v>5696.2012083931304</v>
          </cell>
          <cell r="AC21">
            <v>6287.8264258341442</v>
          </cell>
          <cell r="AD21">
            <v>5795.4582954721718</v>
          </cell>
          <cell r="AE21">
            <v>7268.949504362874</v>
          </cell>
          <cell r="AF21">
            <v>6928.0266482781817</v>
          </cell>
          <cell r="AG21">
            <v>6818.3905756220656</v>
          </cell>
          <cell r="AH21">
            <v>7422.1707423657808</v>
          </cell>
          <cell r="AI21">
            <v>6811.117630945032</v>
          </cell>
          <cell r="AJ21">
            <v>7429.2115756201274</v>
          </cell>
          <cell r="AK21">
            <v>7808.3301422703153</v>
          </cell>
          <cell r="AL21">
            <v>7138.4908634011417</v>
          </cell>
          <cell r="AM21">
            <v>7253.2525564760881</v>
          </cell>
          <cell r="AN21">
            <v>7797.7007103451342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X21">
            <v>4.3206961041749539</v>
          </cell>
          <cell r="BY21">
            <v>3.5890855759088383</v>
          </cell>
          <cell r="BZ21">
            <v>3.2285812339617479</v>
          </cell>
          <cell r="CA21">
            <v>3.4671172171875635</v>
          </cell>
          <cell r="CB21">
            <v>3.2347976521199584</v>
          </cell>
          <cell r="CC21">
            <v>4.0520747164639319</v>
          </cell>
          <cell r="CD21">
            <v>3.9748688940849717</v>
          </cell>
          <cell r="CE21">
            <v>3.8520862566319392</v>
          </cell>
          <cell r="CF21">
            <v>4.1390215986815351</v>
          </cell>
          <cell r="CG21">
            <v>3.9070476762816297</v>
          </cell>
          <cell r="CH21">
            <v>4.2369506518467315</v>
          </cell>
          <cell r="CI21">
            <v>4.5181279530210174</v>
          </cell>
          <cell r="CJ21">
            <v>3.9908109828075076</v>
          </cell>
          <cell r="CK21">
            <v>4.2140982849616053</v>
          </cell>
          <cell r="CL21">
            <v>4.2698990977912255</v>
          </cell>
          <cell r="CM21">
            <v>4.867205555195369</v>
          </cell>
          <cell r="CN21">
            <v>4.9120071331527173</v>
          </cell>
          <cell r="CO21">
            <v>4.8337116451539419</v>
          </cell>
          <cell r="CP21">
            <v>4.968658581606344</v>
          </cell>
          <cell r="CQ21">
            <v>4.9084887650993192</v>
          </cell>
          <cell r="CR21">
            <v>4.9147489971059235</v>
          </cell>
          <cell r="CS21">
            <v>4.775225405556176</v>
          </cell>
          <cell r="CT21">
            <v>4.8494558222393547</v>
          </cell>
          <cell r="CU21">
            <v>4.9129278207012739</v>
          </cell>
          <cell r="CV21">
            <v>4.7761373280512203</v>
          </cell>
          <cell r="CW21">
            <v>4.8039276331660616</v>
          </cell>
          <cell r="CX21">
            <v>4.7348560164137128</v>
          </cell>
          <cell r="CY21">
            <v>4.9006353092270674</v>
          </cell>
          <cell r="CZ21">
            <v>4.7155817136914049</v>
          </cell>
          <cell r="DA21">
            <v>5.0032947150994316</v>
          </cell>
        </row>
        <row r="22">
          <cell r="A22">
            <v>6148.5959099433494</v>
          </cell>
          <cell r="B22">
            <v>5943.1599645676488</v>
          </cell>
          <cell r="C22">
            <v>5232.1383552401148</v>
          </cell>
          <cell r="D22">
            <v>5701.9478930372661</v>
          </cell>
          <cell r="E22">
            <v>5371.9870940643896</v>
          </cell>
          <cell r="F22">
            <v>5997.6073126249184</v>
          </cell>
          <cell r="G22">
            <v>6305.405216381886</v>
          </cell>
          <cell r="H22">
            <v>6908.0953186628922</v>
          </cell>
          <cell r="I22">
            <v>6584.6057300800303</v>
          </cell>
          <cell r="J22">
            <v>6825.426835215374</v>
          </cell>
          <cell r="K22">
            <v>7617.0148593694203</v>
          </cell>
          <cell r="L22">
            <v>7881.3444240652125</v>
          </cell>
          <cell r="M22">
            <v>7404.3286967606518</v>
          </cell>
          <cell r="N22">
            <v>8069.0120992655939</v>
          </cell>
          <cell r="O22">
            <v>8101.4780987619752</v>
          </cell>
          <cell r="Z22">
            <v>7041.7163574380802</v>
          </cell>
          <cell r="AA22">
            <v>6806.4396083808861</v>
          </cell>
          <cell r="AB22">
            <v>6443.1589722245926</v>
          </cell>
          <cell r="AC22">
            <v>7021.7097163314902</v>
          </cell>
          <cell r="AD22">
            <v>6615.3768294621559</v>
          </cell>
          <cell r="AE22">
            <v>5997.6073126249184</v>
          </cell>
          <cell r="AF22">
            <v>6305.405216381886</v>
          </cell>
          <cell r="AG22">
            <v>6908.0953186628922</v>
          </cell>
          <cell r="AH22">
            <v>6584.6057300800303</v>
          </cell>
          <cell r="AI22">
            <v>6825.426835215374</v>
          </cell>
          <cell r="AJ22">
            <v>7617.0148593694203</v>
          </cell>
          <cell r="AK22">
            <v>7881.3444240652125</v>
          </cell>
          <cell r="AL22">
            <v>7404.3286967606518</v>
          </cell>
          <cell r="AM22">
            <v>8069.0120992655939</v>
          </cell>
          <cell r="AN22">
            <v>8101.4780987619752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X22">
            <v>4.0556255933393723</v>
          </cell>
          <cell r="BY22">
            <v>3.8935274404437443</v>
          </cell>
          <cell r="BZ22">
            <v>3.6175620206216959</v>
          </cell>
          <cell r="CA22">
            <v>3.9716219245757731</v>
          </cell>
          <cell r="CB22">
            <v>3.7255742206924407</v>
          </cell>
          <cell r="CC22">
            <v>3.3191065309593006</v>
          </cell>
          <cell r="CD22">
            <v>3.6039502075915149</v>
          </cell>
          <cell r="CE22">
            <v>3.8796083471384573</v>
          </cell>
          <cell r="CF22">
            <v>3.6788682307795884</v>
          </cell>
          <cell r="CG22">
            <v>3.9485445749022823</v>
          </cell>
          <cell r="CH22">
            <v>4.2863335006982117</v>
          </cell>
          <cell r="CI22">
            <v>4.3596192562935014</v>
          </cell>
          <cell r="CJ22">
            <v>4.1112428659064228</v>
          </cell>
          <cell r="CK22">
            <v>4.5970821024578221</v>
          </cell>
          <cell r="CL22">
            <v>4.5713262638513035</v>
          </cell>
          <cell r="CM22">
            <v>4.7569414725329562</v>
          </cell>
          <cell r="CN22">
            <v>4.7894306728870637</v>
          </cell>
          <cell r="CO22">
            <v>4.8796648776814147</v>
          </cell>
          <cell r="CP22">
            <v>4.8437543230443483</v>
          </cell>
          <cell r="CQ22">
            <v>4.8648393528312592</v>
          </cell>
          <cell r="CR22">
            <v>4.9506699177135021</v>
          </cell>
          <cell r="CS22">
            <v>4.7933744334810546</v>
          </cell>
          <cell r="CT22">
            <v>4.8784018516306293</v>
          </cell>
          <cell r="CU22">
            <v>4.9036862880589069</v>
          </cell>
          <cell r="CV22">
            <v>4.7358714568894156</v>
          </cell>
          <cell r="CW22">
            <v>4.868621132230321</v>
          </cell>
          <cell r="CX22">
            <v>4.9528922550570673</v>
          </cell>
          <cell r="CY22">
            <v>4.9342334441356561</v>
          </cell>
          <cell r="CZ22">
            <v>4.8088944184664326</v>
          </cell>
          <cell r="DA22">
            <v>4.8554465654935024</v>
          </cell>
        </row>
        <row r="23">
          <cell r="A23">
            <v>6709.4747566060269</v>
          </cell>
          <cell r="B23">
            <v>4757.4477774325933</v>
          </cell>
          <cell r="C23">
            <v>5192.8831130070785</v>
          </cell>
          <cell r="D23">
            <v>5561.6126546823389</v>
          </cell>
          <cell r="E23">
            <v>5303.8831539639596</v>
          </cell>
          <cell r="F23">
            <v>6785.2225145414286</v>
          </cell>
          <cell r="G23">
            <v>7053.3871319774398</v>
          </cell>
          <cell r="H23">
            <v>7025.8428602404547</v>
          </cell>
          <cell r="I23">
            <v>6291.1005377475331</v>
          </cell>
          <cell r="J23">
            <v>7511.0509286938586</v>
          </cell>
          <cell r="K23">
            <v>7197.736626849799</v>
          </cell>
          <cell r="L23">
            <v>7091.3114061828373</v>
          </cell>
          <cell r="M23">
            <v>6425.8947156109271</v>
          </cell>
          <cell r="N23">
            <v>7283.8648266168502</v>
          </cell>
          <cell r="O23">
            <v>6452.8430580703443</v>
          </cell>
          <cell r="Z23">
            <v>7684.0662218515918</v>
          </cell>
          <cell r="AA23">
            <v>5448.4956117913416</v>
          </cell>
          <cell r="AB23">
            <v>6394.8177876021864</v>
          </cell>
          <cell r="AC23">
            <v>6848.8927553235226</v>
          </cell>
          <cell r="AD23">
            <v>6531.5096832001582</v>
          </cell>
          <cell r="AE23">
            <v>6785.2225145414286</v>
          </cell>
          <cell r="AF23">
            <v>7053.3871319774398</v>
          </cell>
          <cell r="AG23">
            <v>7025.8428602404547</v>
          </cell>
          <cell r="AH23">
            <v>6291.1005377475331</v>
          </cell>
          <cell r="AI23">
            <v>7511.0509286938586</v>
          </cell>
          <cell r="AJ23">
            <v>7197.736626849799</v>
          </cell>
          <cell r="AK23">
            <v>7091.3114061828373</v>
          </cell>
          <cell r="AL23">
            <v>6425.8947156109271</v>
          </cell>
          <cell r="AM23">
            <v>7283.8648266168502</v>
          </cell>
          <cell r="AN23">
            <v>6452.8430580703443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X23">
            <v>4.4071143419920693</v>
          </cell>
          <cell r="BY23">
            <v>3.1242127795124244</v>
          </cell>
          <cell r="BZ23">
            <v>3.5654622096149438</v>
          </cell>
          <cell r="CA23">
            <v>3.7222804591365741</v>
          </cell>
          <cell r="CB23">
            <v>3.5507785702162664</v>
          </cell>
          <cell r="CC23">
            <v>3.7472258299534684</v>
          </cell>
          <cell r="CD23">
            <v>3.9336645480078225</v>
          </cell>
          <cell r="CE23">
            <v>3.8426119893711594</v>
          </cell>
          <cell r="CF23">
            <v>3.600008572940927</v>
          </cell>
          <cell r="CG23">
            <v>4.2442757107484708</v>
          </cell>
          <cell r="CH23">
            <v>4.1256196034678307</v>
          </cell>
          <cell r="CI23">
            <v>3.8847310064497562</v>
          </cell>
          <cell r="CJ23">
            <v>3.6738626583451257</v>
          </cell>
          <cell r="CK23">
            <v>4.1199103828192927</v>
          </cell>
          <cell r="CL23">
            <v>3.7523056057072304</v>
          </cell>
          <cell r="CM23">
            <v>4.7768754315403283</v>
          </cell>
          <cell r="CN23">
            <v>4.7779668963885733</v>
          </cell>
          <cell r="CO23">
            <v>4.9138225854450361</v>
          </cell>
          <cell r="CP23">
            <v>5.0410198658069243</v>
          </cell>
          <cell r="CQ23">
            <v>5.0396122212066885</v>
          </cell>
          <cell r="CR23">
            <v>4.9609101688439941</v>
          </cell>
          <cell r="CS23">
            <v>4.9125562362896931</v>
          </cell>
          <cell r="CT23">
            <v>5.0093229818277987</v>
          </cell>
          <cell r="CU23">
            <v>4.7877363442386009</v>
          </cell>
          <cell r="CV23">
            <v>4.8484648794929468</v>
          </cell>
          <cell r="CW23">
            <v>4.7798460038233435</v>
          </cell>
          <cell r="CX23">
            <v>5.001182937928462</v>
          </cell>
          <cell r="CY23">
            <v>4.7920111988083818</v>
          </cell>
          <cell r="CZ23">
            <v>4.8437446913274078</v>
          </cell>
          <cell r="DA23">
            <v>4.7115091185577702</v>
          </cell>
        </row>
        <row r="24">
          <cell r="A24">
            <v>6168.997638732144</v>
          </cell>
          <cell r="B24">
            <v>4801.0853475173135</v>
          </cell>
          <cell r="C24">
            <v>4835.1314555598383</v>
          </cell>
          <cell r="D24">
            <v>6044.0863258711388</v>
          </cell>
          <cell r="E24">
            <v>4429.7790545349089</v>
          </cell>
          <cell r="F24">
            <v>5747.5472019217641</v>
          </cell>
          <cell r="G24">
            <v>6212.8677805739635</v>
          </cell>
          <cell r="H24">
            <v>6797.2604779937828</v>
          </cell>
          <cell r="I24">
            <v>6231.7411945586473</v>
          </cell>
          <cell r="J24">
            <v>5758.9200238741832</v>
          </cell>
          <cell r="K24">
            <v>6334.4339372254717</v>
          </cell>
          <cell r="L24">
            <v>7436.2264170415383</v>
          </cell>
          <cell r="M24">
            <v>6992.8148832147208</v>
          </cell>
          <cell r="N24">
            <v>7090.0897875198252</v>
          </cell>
          <cell r="O24">
            <v>8072.4336593272956</v>
          </cell>
          <cell r="Z24">
            <v>7065.0815597438186</v>
          </cell>
          <cell r="AA24">
            <v>5498.4718007562888</v>
          </cell>
          <cell r="AB24">
            <v>5954.2616239447707</v>
          </cell>
          <cell r="AC24">
            <v>7443.0388486256716</v>
          </cell>
          <cell r="AD24">
            <v>5455.0871407316454</v>
          </cell>
          <cell r="AE24">
            <v>5747.5472019217641</v>
          </cell>
          <cell r="AF24">
            <v>6212.8677805739635</v>
          </cell>
          <cell r="AG24">
            <v>6797.2604779937828</v>
          </cell>
          <cell r="AH24">
            <v>6231.7411945586473</v>
          </cell>
          <cell r="AI24">
            <v>5758.9200238741832</v>
          </cell>
          <cell r="AJ24">
            <v>6334.4339372254717</v>
          </cell>
          <cell r="AK24">
            <v>7436.2264170415383</v>
          </cell>
          <cell r="AL24">
            <v>6992.8148832147208</v>
          </cell>
          <cell r="AM24">
            <v>7090.0897875198252</v>
          </cell>
          <cell r="AN24">
            <v>8072.4336593272956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X24">
            <v>3.9644417506517211</v>
          </cell>
          <cell r="BY24">
            <v>3.180350703635868</v>
          </cell>
          <cell r="BZ24">
            <v>3.3524951457441787</v>
          </cell>
          <cell r="CA24">
            <v>4.1116752030591384</v>
          </cell>
          <cell r="CB24">
            <v>3.0798166139845606</v>
          </cell>
          <cell r="CC24">
            <v>3.3077252431588424</v>
          </cell>
          <cell r="CD24">
            <v>3.4759305558374316</v>
          </cell>
          <cell r="CE24">
            <v>3.8305642668886293</v>
          </cell>
          <cell r="CF24">
            <v>3.4708684700938797</v>
          </cell>
          <cell r="CG24">
            <v>3.155636734295681</v>
          </cell>
          <cell r="CH24">
            <v>3.5502489478785999</v>
          </cell>
          <cell r="CI24">
            <v>4.2625077857553988</v>
          </cell>
          <cell r="CJ24">
            <v>4.0710426068869383</v>
          </cell>
          <cell r="CK24">
            <v>3.8596877729870829</v>
          </cell>
          <cell r="CL24">
            <v>4.4496376111232765</v>
          </cell>
          <cell r="CM24">
            <v>4.8825002490533613</v>
          </cell>
          <cell r="CN24">
            <v>4.7366808591957925</v>
          </cell>
          <cell r="CO24">
            <v>4.8659415855568779</v>
          </cell>
          <cell r="CP24">
            <v>4.95950829027956</v>
          </cell>
          <cell r="CQ24">
            <v>4.8527058894739481</v>
          </cell>
          <cell r="CR24">
            <v>4.7605842399900844</v>
          </cell>
          <cell r="CS24">
            <v>4.8969780292735035</v>
          </cell>
          <cell r="CT24">
            <v>4.8615896116225503</v>
          </cell>
          <cell r="CU24">
            <v>4.919017731108152</v>
          </cell>
          <cell r="CV24">
            <v>4.9998984064396357</v>
          </cell>
          <cell r="CW24">
            <v>4.8882807322610793</v>
          </cell>
          <cell r="CX24">
            <v>4.779633043362816</v>
          </cell>
          <cell r="CY24">
            <v>4.7060173008025643</v>
          </cell>
          <cell r="CZ24">
            <v>5.0327655162682472</v>
          </cell>
          <cell r="DA24">
            <v>4.9703500675223804</v>
          </cell>
        </row>
        <row r="25">
          <cell r="A25">
            <v>6415.4045067146108</v>
          </cell>
          <cell r="B25">
            <v>4927.0325858405195</v>
          </cell>
          <cell r="C25">
            <v>4389.2283374158887</v>
          </cell>
          <cell r="D25">
            <v>4736.64878221047</v>
          </cell>
          <cell r="E25">
            <v>4870.1225063386919</v>
          </cell>
          <cell r="F25">
            <v>6298.2054104098534</v>
          </cell>
          <cell r="G25">
            <v>6588.2821185545763</v>
          </cell>
          <cell r="H25">
            <v>6999.2152969920726</v>
          </cell>
          <cell r="I25">
            <v>6317.3193140149433</v>
          </cell>
          <cell r="J25">
            <v>6723.6138789314336</v>
          </cell>
          <cell r="K25">
            <v>7252.2120103090438</v>
          </cell>
          <cell r="L25">
            <v>6207.4067417517181</v>
          </cell>
          <cell r="M25">
            <v>6698.9444719528519</v>
          </cell>
          <cell r="N25">
            <v>7230.5776334489956</v>
          </cell>
          <cell r="O25">
            <v>7352.1917641357713</v>
          </cell>
          <cell r="Z25">
            <v>7347.2805037419475</v>
          </cell>
          <cell r="AA25">
            <v>5642.7136311293698</v>
          </cell>
          <cell r="AB25">
            <v>5405.1506331135161</v>
          </cell>
          <cell r="AC25">
            <v>5832.9843416335843</v>
          </cell>
          <cell r="AD25">
            <v>5997.3516356122836</v>
          </cell>
          <cell r="AE25">
            <v>6298.2054104098534</v>
          </cell>
          <cell r="AF25">
            <v>6588.2821185545763</v>
          </cell>
          <cell r="AG25">
            <v>6999.2152969920726</v>
          </cell>
          <cell r="AH25">
            <v>6317.3193140149433</v>
          </cell>
          <cell r="AI25">
            <v>6723.6138789314336</v>
          </cell>
          <cell r="AJ25">
            <v>7252.2120103090438</v>
          </cell>
          <cell r="AK25">
            <v>6207.4067417517181</v>
          </cell>
          <cell r="AL25">
            <v>6698.9444719528519</v>
          </cell>
          <cell r="AM25">
            <v>7230.5776334489956</v>
          </cell>
          <cell r="AN25">
            <v>7352.1917641357713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X25">
            <v>4.2242565447382576</v>
          </cell>
          <cell r="BY25">
            <v>3.1270342105731896</v>
          </cell>
          <cell r="BZ25">
            <v>3.0439310853192771</v>
          </cell>
          <cell r="CA25">
            <v>3.2752841973127294</v>
          </cell>
          <cell r="CB25">
            <v>3.484364161903081</v>
          </cell>
          <cell r="CC25">
            <v>3.5022281667444681</v>
          </cell>
          <cell r="CD25">
            <v>3.6375174809995592</v>
          </cell>
          <cell r="CE25">
            <v>3.9521472989701096</v>
          </cell>
          <cell r="CF25">
            <v>3.6521894183653081</v>
          </cell>
          <cell r="CG25">
            <v>3.7917724158580928</v>
          </cell>
          <cell r="CH25">
            <v>4.0232995572184347</v>
          </cell>
          <cell r="CI25">
            <v>3.4489417315559279</v>
          </cell>
          <cell r="CJ25">
            <v>3.7527569963475642</v>
          </cell>
          <cell r="CK25">
            <v>4.0549611700225245</v>
          </cell>
          <cell r="CL25">
            <v>4.2784372349670381</v>
          </cell>
          <cell r="CM25">
            <v>4.7652256470463792</v>
          </cell>
          <cell r="CN25">
            <v>4.9438184424342104</v>
          </cell>
          <cell r="CO25">
            <v>4.8649694938775552</v>
          </cell>
          <cell r="CP25">
            <v>4.8792037745261752</v>
          </cell>
          <cell r="CQ25">
            <v>4.7156667925795119</v>
          </cell>
          <cell r="CR25">
            <v>4.926965482330071</v>
          </cell>
          <cell r="CS25">
            <v>4.9621996568604594</v>
          </cell>
          <cell r="CT25">
            <v>4.8520287504272126</v>
          </cell>
          <cell r="CU25">
            <v>4.7389995877412492</v>
          </cell>
          <cell r="CV25">
            <v>4.8581132837080325</v>
          </cell>
          <cell r="CW25">
            <v>4.9385022711516564</v>
          </cell>
          <cell r="CX25">
            <v>4.9309600267865896</v>
          </cell>
          <cell r="CY25">
            <v>4.8906104348778419</v>
          </cell>
          <cell r="CZ25">
            <v>4.8853246442719103</v>
          </cell>
          <cell r="DA25">
            <v>4.7080253906713523</v>
          </cell>
        </row>
        <row r="26">
          <cell r="A26">
            <v>6334.068644308757</v>
          </cell>
          <cell r="B26">
            <v>5087.7817550083792</v>
          </cell>
          <cell r="C26">
            <v>5551.0560429289917</v>
          </cell>
          <cell r="D26">
            <v>4839.4506723800341</v>
          </cell>
          <cell r="E26">
            <v>4528.6134436596822</v>
          </cell>
          <cell r="F26">
            <v>6387.2881579071736</v>
          </cell>
          <cell r="G26">
            <v>6444.2390344005207</v>
          </cell>
          <cell r="H26">
            <v>5455.5593107668456</v>
          </cell>
          <cell r="I26">
            <v>7522.1351978295597</v>
          </cell>
          <cell r="J26">
            <v>6410.2116862759476</v>
          </cell>
          <cell r="K26">
            <v>6593.9726713651107</v>
          </cell>
          <cell r="L26">
            <v>7083.9046519583426</v>
          </cell>
          <cell r="M26">
            <v>7412.1754330441136</v>
          </cell>
          <cell r="N26">
            <v>7467.0639755906805</v>
          </cell>
          <cell r="O26">
            <v>7039.916343226776</v>
          </cell>
          <cell r="Z26">
            <v>7254.1301193064692</v>
          </cell>
          <cell r="AA26">
            <v>5826.8125816138754</v>
          </cell>
          <cell r="AB26">
            <v>6835.8927306458963</v>
          </cell>
          <cell r="AC26">
            <v>5959.5805583303963</v>
          </cell>
          <cell r="AD26">
            <v>5576.7975462708737</v>
          </cell>
          <cell r="AE26">
            <v>6387.2881579071736</v>
          </cell>
          <cell r="AF26">
            <v>6444.2390344005207</v>
          </cell>
          <cell r="AG26">
            <v>5455.5593107668456</v>
          </cell>
          <cell r="AH26">
            <v>7522.1351978295597</v>
          </cell>
          <cell r="AI26">
            <v>6410.2116862759476</v>
          </cell>
          <cell r="AJ26">
            <v>6593.9726713651107</v>
          </cell>
          <cell r="AK26">
            <v>7083.9046519583426</v>
          </cell>
          <cell r="AL26">
            <v>7412.1754330441136</v>
          </cell>
          <cell r="AM26">
            <v>7467.0639755906805</v>
          </cell>
          <cell r="AN26">
            <v>7039.916343226776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X26">
            <v>4.0974398851388152</v>
          </cell>
          <cell r="BY26">
            <v>3.3707793426984325</v>
          </cell>
          <cell r="BZ26">
            <v>3.7704545776954954</v>
          </cell>
          <cell r="CA26">
            <v>3.2972549844422043</v>
          </cell>
          <cell r="CB26">
            <v>3.1565809185523097</v>
          </cell>
          <cell r="CC26">
            <v>3.6080558784237851</v>
          </cell>
          <cell r="CD26">
            <v>3.565188172757813</v>
          </cell>
          <cell r="CE26">
            <v>3.0489809747345986</v>
          </cell>
          <cell r="CF26">
            <v>4.1456100386174768</v>
          </cell>
          <cell r="CG26">
            <v>3.6902802041470664</v>
          </cell>
          <cell r="CH26">
            <v>3.9084873966506044</v>
          </cell>
          <cell r="CI26">
            <v>3.9360045671025645</v>
          </cell>
          <cell r="CJ26">
            <v>4.034370873283061</v>
          </cell>
          <cell r="CK26">
            <v>4.0335964172771197</v>
          </cell>
          <cell r="CL26">
            <v>3.894226520947488</v>
          </cell>
          <cell r="CM26">
            <v>4.8504260345767127</v>
          </cell>
          <cell r="CN26">
            <v>4.7359582053904763</v>
          </cell>
          <cell r="CO26">
            <v>4.9671658545991946</v>
          </cell>
          <cell r="CP26">
            <v>4.9518821095331882</v>
          </cell>
          <cell r="CQ26">
            <v>4.8403312892263157</v>
          </cell>
          <cell r="CR26">
            <v>4.8500966172257236</v>
          </cell>
          <cell r="CS26">
            <v>4.9521788342687429</v>
          </cell>
          <cell r="CT26">
            <v>4.9022076430038846</v>
          </cell>
          <cell r="CU26">
            <v>4.971183828464353</v>
          </cell>
          <cell r="CV26">
            <v>4.7590488598346008</v>
          </cell>
          <cell r="CW26">
            <v>4.622166254691443</v>
          </cell>
          <cell r="CX26">
            <v>4.9308779041528652</v>
          </cell>
          <cell r="CY26">
            <v>5.0335803502913858</v>
          </cell>
          <cell r="CZ26">
            <v>5.0718285633484941</v>
          </cell>
          <cell r="DA26">
            <v>4.9528300247785779</v>
          </cell>
        </row>
        <row r="27">
          <cell r="A27">
            <v>6620.484990252703</v>
          </cell>
          <cell r="B27">
            <v>6576.3032769534666</v>
          </cell>
          <cell r="C27">
            <v>4908.0562892899698</v>
          </cell>
          <cell r="D27">
            <v>4956.2900877386046</v>
          </cell>
          <cell r="E27">
            <v>4857.0731714247222</v>
          </cell>
          <cell r="F27">
            <v>5618.4867172005297</v>
          </cell>
          <cell r="G27">
            <v>5793.5678817247253</v>
          </cell>
          <cell r="H27">
            <v>5554.0802316293821</v>
          </cell>
          <cell r="I27">
            <v>6306.6454938339957</v>
          </cell>
          <cell r="J27">
            <v>6226.7748412401379</v>
          </cell>
          <cell r="K27">
            <v>6478.6173677269917</v>
          </cell>
          <cell r="L27">
            <v>6622.1981742769258</v>
          </cell>
          <cell r="M27">
            <v>7277.851475802544</v>
          </cell>
          <cell r="N27">
            <v>6370.2814868410615</v>
          </cell>
          <cell r="O27">
            <v>6141.9308942391071</v>
          </cell>
          <cell r="Z27">
            <v>7582.1501579968481</v>
          </cell>
          <cell r="AA27">
            <v>7531.5507857506173</v>
          </cell>
          <cell r="AB27">
            <v>6044.0654985452393</v>
          </cell>
          <cell r="AC27">
            <v>6103.4633986270555</v>
          </cell>
          <cell r="AD27">
            <v>5981.2819268959029</v>
          </cell>
          <cell r="AE27">
            <v>5618.4867172005297</v>
          </cell>
          <cell r="AF27">
            <v>5793.5678817247253</v>
          </cell>
          <cell r="AG27">
            <v>5554.0802316293821</v>
          </cell>
          <cell r="AH27">
            <v>6306.6454938339957</v>
          </cell>
          <cell r="AI27">
            <v>6226.7748412401379</v>
          </cell>
          <cell r="AJ27">
            <v>6478.6173677269917</v>
          </cell>
          <cell r="AK27">
            <v>6622.1981742769258</v>
          </cell>
          <cell r="AL27">
            <v>7277.851475802544</v>
          </cell>
          <cell r="AM27">
            <v>6370.2814868410615</v>
          </cell>
          <cell r="AN27">
            <v>6141.9308942391071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X27">
            <v>4.3401602427841608</v>
          </cell>
          <cell r="BY27">
            <v>4.2934685810339372</v>
          </cell>
          <cell r="BZ27">
            <v>3.4447682138091715</v>
          </cell>
          <cell r="CA27">
            <v>3.4496132683108574</v>
          </cell>
          <cell r="CB27">
            <v>3.364846960047593</v>
          </cell>
          <cell r="CC27">
            <v>3.2375735792692422</v>
          </cell>
          <cell r="CD27">
            <v>3.2990675282263848</v>
          </cell>
          <cell r="CE27">
            <v>3.1058833468079956</v>
          </cell>
          <cell r="CF27">
            <v>3.5792174768917455</v>
          </cell>
          <cell r="CG27">
            <v>3.519251599487863</v>
          </cell>
          <cell r="CH27">
            <v>3.5970143142153272</v>
          </cell>
          <cell r="CI27">
            <v>3.7821450664169425</v>
          </cell>
          <cell r="CJ27">
            <v>4.067155072778557</v>
          </cell>
          <cell r="CK27">
            <v>3.5539700097791673</v>
          </cell>
          <cell r="CL27">
            <v>3.4684941953684132</v>
          </cell>
          <cell r="CM27">
            <v>4.7862320673608529</v>
          </cell>
          <cell r="CN27">
            <v>4.8059943434862999</v>
          </cell>
          <cell r="CO27">
            <v>4.8070240230611656</v>
          </cell>
          <cell r="CP27">
            <v>4.8474470121322071</v>
          </cell>
          <cell r="CQ27">
            <v>4.8700799670501986</v>
          </cell>
          <cell r="CR27">
            <v>4.7545218407590557</v>
          </cell>
          <cell r="CS27">
            <v>4.8112954891794617</v>
          </cell>
          <cell r="CT27">
            <v>4.8993012517634353</v>
          </cell>
          <cell r="CU27">
            <v>4.8274464786167668</v>
          </cell>
          <cell r="CV27">
            <v>4.8475241445569406</v>
          </cell>
          <cell r="CW27">
            <v>4.9345471197496664</v>
          </cell>
          <cell r="CX27">
            <v>4.7970155501827678</v>
          </cell>
          <cell r="CY27">
            <v>4.9025224647177899</v>
          </cell>
          <cell r="CZ27">
            <v>4.9107972051879631</v>
          </cell>
          <cell r="DA27">
            <v>4.8514447427624638</v>
          </cell>
        </row>
        <row r="28">
          <cell r="A28">
            <v>6851.9015827529938</v>
          </cell>
          <cell r="B28">
            <v>5080.2470573345099</v>
          </cell>
          <cell r="C28">
            <v>4701.7091576517059</v>
          </cell>
          <cell r="D28">
            <v>4776.989343726782</v>
          </cell>
          <cell r="E28">
            <v>4407.8779246415743</v>
          </cell>
          <cell r="F28">
            <v>6188.4763698633278</v>
          </cell>
          <cell r="G28">
            <v>6978.8786163813138</v>
          </cell>
          <cell r="H28">
            <v>5821.1844620542879</v>
          </cell>
          <cell r="I28">
            <v>6051.2112531984021</v>
          </cell>
          <cell r="J28">
            <v>6459.0040971612734</v>
          </cell>
          <cell r="K28">
            <v>6565.6416057023243</v>
          </cell>
          <cell r="L28">
            <v>7103.6009093670864</v>
          </cell>
          <cell r="M28">
            <v>7710.7134576064136</v>
          </cell>
          <cell r="N28">
            <v>7027.3267048005055</v>
          </cell>
          <cell r="O28">
            <v>7306.6045585674965</v>
          </cell>
          <cell r="Z28">
            <v>7847.1813990573619</v>
          </cell>
          <cell r="AA28">
            <v>5818.1834238946913</v>
          </cell>
          <cell r="AB28">
            <v>5789.9576591995274</v>
          </cell>
          <cell r="AC28">
            <v>5882.6620514399565</v>
          </cell>
          <cell r="AD28">
            <v>5428.1168177024838</v>
          </cell>
          <cell r="AE28">
            <v>6188.4763698633278</v>
          </cell>
          <cell r="AF28">
            <v>6978.8786163813138</v>
          </cell>
          <cell r="AG28">
            <v>5821.1844620542879</v>
          </cell>
          <cell r="AH28">
            <v>6051.2112531984021</v>
          </cell>
          <cell r="AI28">
            <v>6459.0040971612734</v>
          </cell>
          <cell r="AJ28">
            <v>6565.6416057023243</v>
          </cell>
          <cell r="AK28">
            <v>7103.6009093670864</v>
          </cell>
          <cell r="AL28">
            <v>7710.7134576064136</v>
          </cell>
          <cell r="AM28">
            <v>7027.3267048005055</v>
          </cell>
          <cell r="AN28">
            <v>7306.6045585674965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X28">
            <v>4.3637774326878418</v>
          </cell>
          <cell r="BY28">
            <v>3.2420246124724716</v>
          </cell>
          <cell r="BZ28">
            <v>3.236358054270001</v>
          </cell>
          <cell r="CA28">
            <v>3.3186652170406634</v>
          </cell>
          <cell r="CB28">
            <v>3.1335601832260735</v>
          </cell>
          <cell r="CC28">
            <v>3.4770533987492662</v>
          </cell>
          <cell r="CD28">
            <v>3.9246201072355063</v>
          </cell>
          <cell r="CE28">
            <v>3.2357745792940178</v>
          </cell>
          <cell r="CF28">
            <v>3.3736067349474275</v>
          </cell>
          <cell r="CG28">
            <v>3.5853789862078966</v>
          </cell>
          <cell r="CH28">
            <v>3.7081995420405289</v>
          </cell>
          <cell r="CI28">
            <v>4.0649354565941085</v>
          </cell>
          <cell r="CJ28">
            <v>4.282577825742985</v>
          </cell>
          <cell r="CK28">
            <v>4.0257164525861535</v>
          </cell>
          <cell r="CL28">
            <v>4.0112961001328378</v>
          </cell>
          <cell r="CM28">
            <v>4.9267240257628915</v>
          </cell>
          <cell r="CN28">
            <v>4.9167512477516526</v>
          </cell>
          <cell r="CO28">
            <v>4.9014656074620042</v>
          </cell>
          <cell r="CP28">
            <v>4.8564351263741008</v>
          </cell>
          <cell r="CQ28">
            <v>4.7458966975708989</v>
          </cell>
          <cell r="CR28">
            <v>4.8761775664838147</v>
          </cell>
          <cell r="CS28">
            <v>4.8718639931787697</v>
          </cell>
          <cell r="CT28">
            <v>4.92878913229187</v>
          </cell>
          <cell r="CU28">
            <v>4.9142245288780551</v>
          </cell>
          <cell r="CV28">
            <v>4.9355735346612519</v>
          </cell>
          <cell r="CW28">
            <v>4.8508876045560969</v>
          </cell>
          <cell r="CX28">
            <v>4.7877562897253068</v>
          </cell>
          <cell r="CY28">
            <v>4.9328332628588232</v>
          </cell>
          <cell r="CZ28">
            <v>4.7824902977946984</v>
          </cell>
          <cell r="DA28">
            <v>4.9904305693972386</v>
          </cell>
        </row>
        <row r="29">
          <cell r="A29">
            <v>5879.5930130796824</v>
          </cell>
          <cell r="B29">
            <v>5305.9018977321457</v>
          </cell>
          <cell r="C29">
            <v>5752.6190904769155</v>
          </cell>
          <cell r="D29">
            <v>4999.9427727092998</v>
          </cell>
          <cell r="E29">
            <v>4813.0902100791509</v>
          </cell>
          <cell r="F29">
            <v>6312.4997749903487</v>
          </cell>
          <cell r="G29">
            <v>5844.61613958004</v>
          </cell>
          <cell r="H29">
            <v>6586.5555774992708</v>
          </cell>
          <cell r="I29">
            <v>6422.2019975882813</v>
          </cell>
          <cell r="J29">
            <v>6479.797881474412</v>
          </cell>
          <cell r="K29">
            <v>7391.5044896558647</v>
          </cell>
          <cell r="L29">
            <v>7066.7761734347459</v>
          </cell>
          <cell r="M29">
            <v>6665.1423650280494</v>
          </cell>
          <cell r="N29">
            <v>7217.850187669389</v>
          </cell>
          <cell r="O29">
            <v>7315.4032094499298</v>
          </cell>
          <cell r="Z29">
            <v>6733.6391757875826</v>
          </cell>
          <cell r="AA29">
            <v>6076.6159837891246</v>
          </cell>
          <cell r="AB29">
            <v>7084.1091710572355</v>
          </cell>
          <cell r="AC29">
            <v>6157.2198495719995</v>
          </cell>
          <cell r="AD29">
            <v>5927.1187544455997</v>
          </cell>
          <cell r="AE29">
            <v>6312.4997749903487</v>
          </cell>
          <cell r="AF29">
            <v>5844.61613958004</v>
          </cell>
          <cell r="AG29">
            <v>6586.5555774992708</v>
          </cell>
          <cell r="AH29">
            <v>6422.2019975882813</v>
          </cell>
          <cell r="AI29">
            <v>6479.797881474412</v>
          </cell>
          <cell r="AJ29">
            <v>7391.5044896558647</v>
          </cell>
          <cell r="AK29">
            <v>7066.7761734347459</v>
          </cell>
          <cell r="AL29">
            <v>6665.1423650280494</v>
          </cell>
          <cell r="AM29">
            <v>7217.850187669389</v>
          </cell>
          <cell r="AN29">
            <v>7315.4032094499298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X29">
            <v>3.6953867138434879</v>
          </cell>
          <cell r="BY29">
            <v>3.4163924887071317</v>
          </cell>
          <cell r="BZ29">
            <v>4.0436954159459315</v>
          </cell>
          <cell r="CA29">
            <v>3.4340151829516223</v>
          </cell>
          <cell r="CB29">
            <v>3.3583171838022472</v>
          </cell>
          <cell r="CC29">
            <v>3.4639474592056683</v>
          </cell>
          <cell r="CD29">
            <v>3.2353930315855632</v>
          </cell>
          <cell r="CE29">
            <v>3.6217247866001636</v>
          </cell>
          <cell r="CF29">
            <v>3.4665356176576059</v>
          </cell>
          <cell r="CG29">
            <v>3.6249987644271524</v>
          </cell>
          <cell r="CH29">
            <v>4.2282296575240199</v>
          </cell>
          <cell r="CI29">
            <v>4.0493549193140348</v>
          </cell>
          <cell r="CJ29">
            <v>3.6498959177807997</v>
          </cell>
          <cell r="CK29">
            <v>3.9523180770630453</v>
          </cell>
          <cell r="CL29">
            <v>4.0778616683271673</v>
          </cell>
          <cell r="CM29">
            <v>4.9922587100009865</v>
          </cell>
          <cell r="CN29">
            <v>4.8730533814004167</v>
          </cell>
          <cell r="CO29">
            <v>4.7996983650977958</v>
          </cell>
          <cell r="CP29">
            <v>4.9123532015895286</v>
          </cell>
          <cell r="CQ29">
            <v>4.8353626623926553</v>
          </cell>
          <cell r="CR29">
            <v>4.9927200499300541</v>
          </cell>
          <cell r="CS29">
            <v>4.9492122908808538</v>
          </cell>
          <cell r="CT29">
            <v>4.9825314759802986</v>
          </cell>
          <cell r="CU29">
            <v>5.0756939799985572</v>
          </cell>
          <cell r="CV29">
            <v>4.8973453680485619</v>
          </cell>
          <cell r="CW29">
            <v>4.7894033371385847</v>
          </cell>
          <cell r="CX29">
            <v>4.7812629413649343</v>
          </cell>
          <cell r="CY29">
            <v>5.0030643133731552</v>
          </cell>
          <cell r="CZ29">
            <v>5.0033756482744201</v>
          </cell>
          <cell r="DA29">
            <v>4.9148799552234923</v>
          </cell>
        </row>
        <row r="30">
          <cell r="A30">
            <v>7579.2845159088201</v>
          </cell>
          <cell r="B30">
            <v>5653.643618215242</v>
          </cell>
          <cell r="C30">
            <v>5268.4688120268474</v>
          </cell>
          <cell r="D30">
            <v>4526.3127628347966</v>
          </cell>
          <cell r="E30">
            <v>5507.1103201733822</v>
          </cell>
          <cell r="F30">
            <v>6209.9796242080492</v>
          </cell>
          <cell r="G30">
            <v>5300.5055692860651</v>
          </cell>
          <cell r="H30">
            <v>6561.816365506972</v>
          </cell>
          <cell r="I30">
            <v>6078.3116152076118</v>
          </cell>
          <cell r="J30">
            <v>7144.1431757381188</v>
          </cell>
          <cell r="K30">
            <v>6261.254784505807</v>
          </cell>
          <cell r="L30">
            <v>6755.1102256671493</v>
          </cell>
          <cell r="M30">
            <v>7080.5980191409353</v>
          </cell>
          <cell r="N30">
            <v>6300.2718693420984</v>
          </cell>
          <cell r="O30">
            <v>7821.2115712680616</v>
          </cell>
          <cell r="Z30">
            <v>8680.2210675516708</v>
          </cell>
          <cell r="AA30">
            <v>6474.8692756227128</v>
          </cell>
          <cell r="AB30">
            <v>6487.8984062221698</v>
          </cell>
          <cell r="AC30">
            <v>5573.9643543151897</v>
          </cell>
          <cell r="AD30">
            <v>6781.7754159575106</v>
          </cell>
          <cell r="AE30">
            <v>6209.9796242080492</v>
          </cell>
          <cell r="AF30">
            <v>5300.5055692860651</v>
          </cell>
          <cell r="AG30">
            <v>6561.816365506972</v>
          </cell>
          <cell r="AH30">
            <v>6078.3116152076118</v>
          </cell>
          <cell r="AI30">
            <v>7144.1431757381188</v>
          </cell>
          <cell r="AJ30">
            <v>6261.254784505807</v>
          </cell>
          <cell r="AK30">
            <v>6755.1102256671493</v>
          </cell>
          <cell r="AL30">
            <v>7080.5980191409353</v>
          </cell>
          <cell r="AM30">
            <v>6300.2718693420984</v>
          </cell>
          <cell r="AN30">
            <v>7821.2115712680616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X30">
            <v>4.8479609503449037</v>
          </cell>
          <cell r="BY30">
            <v>3.6995747622521429</v>
          </cell>
          <cell r="BZ30">
            <v>3.631283741729705</v>
          </cell>
          <cell r="CA30">
            <v>3.1732808680966955</v>
          </cell>
          <cell r="CB30">
            <v>3.8040508926782075</v>
          </cell>
          <cell r="CC30">
            <v>3.4529861822790324</v>
          </cell>
          <cell r="CD30">
            <v>3.0938294271509363</v>
          </cell>
          <cell r="CE30">
            <v>3.7074591286858354</v>
          </cell>
          <cell r="CF30">
            <v>3.2766996937679926</v>
          </cell>
          <cell r="CG30">
            <v>4.0429057123103478</v>
          </cell>
          <cell r="CH30">
            <v>3.5935260139467218</v>
          </cell>
          <cell r="CI30">
            <v>3.7190326365873481</v>
          </cell>
          <cell r="CJ30">
            <v>3.9728587517950693</v>
          </cell>
          <cell r="CK30">
            <v>3.6452091410717675</v>
          </cell>
          <cell r="CL30">
            <v>4.5116966167038237</v>
          </cell>
          <cell r="CM30">
            <v>4.9054494922533225</v>
          </cell>
          <cell r="CN30">
            <v>4.7949748331668864</v>
          </cell>
          <cell r="CO30">
            <v>4.8949807811408341</v>
          </cell>
          <cell r="CP30">
            <v>4.8124120908532673</v>
          </cell>
          <cell r="CQ30">
            <v>4.8843212520693822</v>
          </cell>
          <cell r="CR30">
            <v>4.9272258584076187</v>
          </cell>
          <cell r="CS30">
            <v>4.693837656043697</v>
          </cell>
          <cell r="CT30">
            <v>4.8490296074964876</v>
          </cell>
          <cell r="CU30">
            <v>5.0822199441980622</v>
          </cell>
          <cell r="CV30">
            <v>4.8413186937365182</v>
          </cell>
          <cell r="CW30">
            <v>4.7736186215710843</v>
          </cell>
          <cell r="CX30">
            <v>4.9763347385357095</v>
          </cell>
          <cell r="CY30">
            <v>4.8828563748491787</v>
          </cell>
          <cell r="CZ30">
            <v>4.7352615864011138</v>
          </cell>
          <cell r="DA30">
            <v>4.7494277049237148</v>
          </cell>
        </row>
        <row r="31">
          <cell r="A31">
            <v>6213.3675021899926</v>
          </cell>
          <cell r="B31">
            <v>5106.1285474278111</v>
          </cell>
          <cell r="C31">
            <v>4462.4903727704004</v>
          </cell>
          <cell r="D31">
            <v>5531.0351034463756</v>
          </cell>
          <cell r="E31">
            <v>5136.0809208415822</v>
          </cell>
          <cell r="F31">
            <v>7029.9625765774626</v>
          </cell>
          <cell r="G31">
            <v>5854.9293235881059</v>
          </cell>
          <cell r="H31">
            <v>5472.6758793196468</v>
          </cell>
          <cell r="I31">
            <v>7085.784463925801</v>
          </cell>
          <cell r="J31">
            <v>6408.2551926790875</v>
          </cell>
          <cell r="K31">
            <v>6234.9404428215566</v>
          </cell>
          <cell r="L31">
            <v>7712.7914087435756</v>
          </cell>
          <cell r="M31">
            <v>6786.2042664231203</v>
          </cell>
          <cell r="N31">
            <v>7383.6390757324862</v>
          </cell>
          <cell r="O31">
            <v>6812.7608190043456</v>
          </cell>
          <cell r="Z31">
            <v>7115.896412088101</v>
          </cell>
          <cell r="AA31">
            <v>5847.8243557129863</v>
          </cell>
          <cell r="AB31">
            <v>5495.3697573736954</v>
          </cell>
          <cell r="AC31">
            <v>6811.2377832608399</v>
          </cell>
          <cell r="AD31">
            <v>6324.8682699777901</v>
          </cell>
          <cell r="AE31">
            <v>7029.9625765774626</v>
          </cell>
          <cell r="AF31">
            <v>5854.9293235881059</v>
          </cell>
          <cell r="AG31">
            <v>5472.6758793196468</v>
          </cell>
          <cell r="AH31">
            <v>7085.784463925801</v>
          </cell>
          <cell r="AI31">
            <v>6408.2551926790875</v>
          </cell>
          <cell r="AJ31">
            <v>6234.9404428215566</v>
          </cell>
          <cell r="AK31">
            <v>7712.7914087435756</v>
          </cell>
          <cell r="AL31">
            <v>6786.2042664231203</v>
          </cell>
          <cell r="AM31">
            <v>7383.6390757324862</v>
          </cell>
          <cell r="AN31">
            <v>6812.7608190043456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X31">
            <v>4.0543987734616698</v>
          </cell>
          <cell r="BY31">
            <v>3.3678112274213596</v>
          </cell>
          <cell r="BZ31">
            <v>3.0529219972316732</v>
          </cell>
          <cell r="CA31">
            <v>3.7390641483391422</v>
          </cell>
          <cell r="CB31">
            <v>3.5479269005486405</v>
          </cell>
          <cell r="CC31">
            <v>3.9369232134892171</v>
          </cell>
          <cell r="CD31">
            <v>3.3296862601909036</v>
          </cell>
          <cell r="CE31">
            <v>3.1926866671733745</v>
          </cell>
          <cell r="CF31">
            <v>3.8809431809834423</v>
          </cell>
          <cell r="CG31">
            <v>3.632549187492788</v>
          </cell>
          <cell r="CH31">
            <v>3.5567199901653077</v>
          </cell>
          <cell r="CI31">
            <v>4.2641475285380261</v>
          </cell>
          <cell r="CJ31">
            <v>3.8388769293358891</v>
          </cell>
          <cell r="CK31">
            <v>4.2328537525546741</v>
          </cell>
          <cell r="CL31">
            <v>3.7817792715514997</v>
          </cell>
          <cell r="CM31">
            <v>4.8085074255818911</v>
          </cell>
          <cell r="CN31">
            <v>4.7572252448548475</v>
          </cell>
          <cell r="CO31">
            <v>4.9316057102345807</v>
          </cell>
          <cell r="CP31">
            <v>4.9908010917331689</v>
          </cell>
          <cell r="CQ31">
            <v>4.8840933606714456</v>
          </cell>
          <cell r="CR31">
            <v>4.8921887469601089</v>
          </cell>
          <cell r="CS31">
            <v>4.8175416549564289</v>
          </cell>
          <cell r="CT31">
            <v>4.6962430420257135</v>
          </cell>
          <cell r="CU31">
            <v>5.0021624164632374</v>
          </cell>
          <cell r="CV31">
            <v>4.8332073801055442</v>
          </cell>
          <cell r="CW31">
            <v>4.8027476601204384</v>
          </cell>
          <cell r="CX31">
            <v>4.9554888110697117</v>
          </cell>
          <cell r="CY31">
            <v>4.8431717916964212</v>
          </cell>
          <cell r="CZ31">
            <v>4.77908034041638</v>
          </cell>
          <cell r="DA31">
            <v>4.9355334603124534</v>
          </cell>
        </row>
        <row r="32">
          <cell r="A32">
            <v>7111.8466150741451</v>
          </cell>
          <cell r="B32">
            <v>5589.9291298154931</v>
          </cell>
          <cell r="C32">
            <v>6053.3807174053163</v>
          </cell>
          <cell r="D32">
            <v>5436.3065406717387</v>
          </cell>
          <cell r="E32">
            <v>4913.8905809167736</v>
          </cell>
          <cell r="F32">
            <v>6323.4757073818255</v>
          </cell>
          <cell r="G32">
            <v>6924.7018350727058</v>
          </cell>
          <cell r="H32">
            <v>6684.9459380359849</v>
          </cell>
          <cell r="I32">
            <v>6420.0184780383597</v>
          </cell>
          <cell r="J32">
            <v>5685.4195501246304</v>
          </cell>
          <cell r="K32">
            <v>7150.5334975449268</v>
          </cell>
          <cell r="L32">
            <v>8127.5639505184545</v>
          </cell>
          <cell r="M32">
            <v>6804.4954159073122</v>
          </cell>
          <cell r="N32">
            <v>7018.5137613813495</v>
          </cell>
          <cell r="O32">
            <v>7547.2711741277935</v>
          </cell>
          <cell r="Z32">
            <v>8144.8850069933533</v>
          </cell>
          <cell r="AA32">
            <v>6401.8998754959721</v>
          </cell>
          <cell r="AB32">
            <v>7454.4845020352059</v>
          </cell>
          <cell r="AC32">
            <v>6694.5835306919907</v>
          </cell>
          <cell r="AD32">
            <v>6051.2501840198056</v>
          </cell>
          <cell r="AE32">
            <v>6323.4757073818255</v>
          </cell>
          <cell r="AF32">
            <v>6924.7018350727058</v>
          </cell>
          <cell r="AG32">
            <v>6684.9459380359849</v>
          </cell>
          <cell r="AH32">
            <v>6420.0184780383597</v>
          </cell>
          <cell r="AI32">
            <v>5685.4195501246304</v>
          </cell>
          <cell r="AJ32">
            <v>7150.5334975449268</v>
          </cell>
          <cell r="AK32">
            <v>8127.5639505184545</v>
          </cell>
          <cell r="AL32">
            <v>6804.4954159073122</v>
          </cell>
          <cell r="AM32">
            <v>7018.5137613813495</v>
          </cell>
          <cell r="AN32">
            <v>7547.2711741277935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X32">
            <v>4.5471814340897785</v>
          </cell>
          <cell r="BY32">
            <v>3.5397665796195281</v>
          </cell>
          <cell r="BZ32">
            <v>4.1414516137943096</v>
          </cell>
          <cell r="CA32">
            <v>3.8013913220653301</v>
          </cell>
          <cell r="CB32">
            <v>3.3826393284177012</v>
          </cell>
          <cell r="CC32">
            <v>3.6043879702778767</v>
          </cell>
          <cell r="CD32">
            <v>4.0137163957612847</v>
          </cell>
          <cell r="CE32">
            <v>3.7173580374923549</v>
          </cell>
          <cell r="CF32">
            <v>3.5776611819454227</v>
          </cell>
          <cell r="CG32">
            <v>3.1551581569597054</v>
          </cell>
          <cell r="CH32">
            <v>4.0381575679832373</v>
          </cell>
          <cell r="CI32">
            <v>4.7394982651641628</v>
          </cell>
          <cell r="CJ32">
            <v>3.8753709294358849</v>
          </cell>
          <cell r="CK32">
            <v>3.9526986169131675</v>
          </cell>
          <cell r="CL32">
            <v>4.1898376667183159</v>
          </cell>
          <cell r="CM32">
            <v>4.907381367395165</v>
          </cell>
          <cell r="CN32">
            <v>4.9549740976346586</v>
          </cell>
          <cell r="CO32">
            <v>4.9314219060364728</v>
          </cell>
          <cell r="CP32">
            <v>4.8248978302125671</v>
          </cell>
          <cell r="CQ32">
            <v>4.9011337059119988</v>
          </cell>
          <cell r="CR32">
            <v>4.8065277994457034</v>
          </cell>
          <cell r="CS32">
            <v>4.7267380100770344</v>
          </cell>
          <cell r="CT32">
            <v>4.9268647769359362</v>
          </cell>
          <cell r="CU32">
            <v>4.916365979376681</v>
          </cell>
          <cell r="CV32">
            <v>4.9368339535660875</v>
          </cell>
          <cell r="CW32">
            <v>4.851346784564381</v>
          </cell>
          <cell r="CX32">
            <v>4.6982396128801689</v>
          </cell>
          <cell r="CY32">
            <v>4.8104951845165127</v>
          </cell>
          <cell r="CZ32">
            <v>4.8647283006663757</v>
          </cell>
          <cell r="DA32">
            <v>4.9351447278812071</v>
          </cell>
        </row>
        <row r="33">
          <cell r="A33">
            <v>6824.9964559027094</v>
          </cell>
          <cell r="B33">
            <v>5770.3920921326817</v>
          </cell>
          <cell r="C33">
            <v>5340.6992689708941</v>
          </cell>
          <cell r="D33">
            <v>4969.568923027723</v>
          </cell>
          <cell r="E33">
            <v>5102.8458522470228</v>
          </cell>
          <cell r="F33">
            <v>6289.4635392166265</v>
          </cell>
          <cell r="G33">
            <v>5735.6232553371892</v>
          </cell>
          <cell r="H33">
            <v>5278.2165435735888</v>
          </cell>
          <cell r="I33">
            <v>6208.9584126982672</v>
          </cell>
          <cell r="J33">
            <v>6391.4225823199267</v>
          </cell>
          <cell r="K33">
            <v>6757.6430851923196</v>
          </cell>
          <cell r="L33">
            <v>6584.1887416124491</v>
          </cell>
          <cell r="M33">
            <v>7514.3209411624775</v>
          </cell>
          <cell r="N33">
            <v>8072.7840676349906</v>
          </cell>
          <cell r="O33">
            <v>8555.6863695131979</v>
          </cell>
          <cell r="Z33">
            <v>7816.3681411013113</v>
          </cell>
          <cell r="AA33">
            <v>6608.5761658675046</v>
          </cell>
          <cell r="AB33">
            <v>6576.8471849296011</v>
          </cell>
          <cell r="AC33">
            <v>6119.8157274312225</v>
          </cell>
          <cell r="AD33">
            <v>6283.9406767322744</v>
          </cell>
          <cell r="AE33">
            <v>6289.4635392166265</v>
          </cell>
          <cell r="AF33">
            <v>5735.6232553371892</v>
          </cell>
          <cell r="AG33">
            <v>5278.2165435735888</v>
          </cell>
          <cell r="AH33">
            <v>6208.9584126982672</v>
          </cell>
          <cell r="AI33">
            <v>6391.4225823199267</v>
          </cell>
          <cell r="AJ33">
            <v>6757.6430851923196</v>
          </cell>
          <cell r="AK33">
            <v>6584.1887416124491</v>
          </cell>
          <cell r="AL33">
            <v>7514.3209411624775</v>
          </cell>
          <cell r="AM33">
            <v>8072.7840676349906</v>
          </cell>
          <cell r="AN33">
            <v>8555.6863695131979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X33">
            <v>4.4026629238715662</v>
          </cell>
          <cell r="BY33">
            <v>3.8017905115846546</v>
          </cell>
          <cell r="BZ33">
            <v>3.5886624086965804</v>
          </cell>
          <cell r="CA33">
            <v>3.559571955995207</v>
          </cell>
          <cell r="CB33">
            <v>3.5361278025317033</v>
          </cell>
          <cell r="CC33">
            <v>3.5679776173300985</v>
          </cell>
          <cell r="CD33">
            <v>3.2381018888138509</v>
          </cell>
          <cell r="CE33">
            <v>2.9813925260440004</v>
          </cell>
          <cell r="CF33">
            <v>3.5071025767172785</v>
          </cell>
          <cell r="CG33">
            <v>3.6568218409912885</v>
          </cell>
          <cell r="CH33">
            <v>3.765698474460129</v>
          </cell>
          <cell r="CI33">
            <v>3.5776168932913044</v>
          </cell>
          <cell r="CJ33">
            <v>4.1384105578917492</v>
          </cell>
          <cell r="CK33">
            <v>4.5042310296819918</v>
          </cell>
          <cell r="CL33">
            <v>4.8161475312627999</v>
          </cell>
          <cell r="CM33">
            <v>4.8640351546746547</v>
          </cell>
          <cell r="CN33">
            <v>4.7624107826282147</v>
          </cell>
          <cell r="CO33">
            <v>5.0210238129672753</v>
          </cell>
          <cell r="CP33">
            <v>4.7102906300515288</v>
          </cell>
          <cell r="CQ33">
            <v>4.8686803158917815</v>
          </cell>
          <cell r="CR33">
            <v>4.8294604969108699</v>
          </cell>
          <cell r="CS33">
            <v>4.8528541891399559</v>
          </cell>
          <cell r="CT33">
            <v>4.8503734802929293</v>
          </cell>
          <cell r="CU33">
            <v>4.850398468304606</v>
          </cell>
          <cell r="CV33">
            <v>4.7885151539484658</v>
          </cell>
          <cell r="CW33">
            <v>4.9165090540120318</v>
          </cell>
          <cell r="CX33">
            <v>5.0421478326865792</v>
          </cell>
          <cell r="CY33">
            <v>4.9746588388772492</v>
          </cell>
          <cell r="CZ33">
            <v>4.9103202029179727</v>
          </cell>
          <cell r="DA33">
            <v>4.8670096745680924</v>
          </cell>
        </row>
        <row r="34">
          <cell r="A34">
            <v>7202.961415385932</v>
          </cell>
          <cell r="B34">
            <v>5124.6699105466932</v>
          </cell>
          <cell r="C34">
            <v>5457.1053442127813</v>
          </cell>
          <cell r="D34">
            <v>5730.6693320127188</v>
          </cell>
          <cell r="E34">
            <v>4570.6936621274581</v>
          </cell>
          <cell r="F34">
            <v>6183.3303172566411</v>
          </cell>
          <cell r="G34">
            <v>6473.1083879830394</v>
          </cell>
          <cell r="H34">
            <v>7593.3447660683296</v>
          </cell>
          <cell r="I34">
            <v>7518.8930592340112</v>
          </cell>
          <cell r="J34">
            <v>6379.4331256859559</v>
          </cell>
          <cell r="K34">
            <v>7358.6208960556123</v>
          </cell>
          <cell r="L34">
            <v>7097.3406131700112</v>
          </cell>
          <cell r="M34">
            <v>6513.8413695633553</v>
          </cell>
          <cell r="N34">
            <v>6343.4766740516252</v>
          </cell>
          <cell r="O34">
            <v>8627.1277519317809</v>
          </cell>
          <cell r="Z34">
            <v>8249.2347787392318</v>
          </cell>
          <cell r="AA34">
            <v>5869.0589630730638</v>
          </cell>
          <cell r="AB34">
            <v>6720.1963850448956</v>
          </cell>
          <cell r="AC34">
            <v>7057.0789639823197</v>
          </cell>
          <cell r="AD34">
            <v>5628.6175706596159</v>
          </cell>
          <cell r="AE34">
            <v>6183.3303172566411</v>
          </cell>
          <cell r="AF34">
            <v>6473.1083879830394</v>
          </cell>
          <cell r="AG34">
            <v>7593.3447660683296</v>
          </cell>
          <cell r="AH34">
            <v>7518.8930592340112</v>
          </cell>
          <cell r="AI34">
            <v>6379.4331256859559</v>
          </cell>
          <cell r="AJ34">
            <v>7358.6208960556123</v>
          </cell>
          <cell r="AK34">
            <v>7097.3406131700112</v>
          </cell>
          <cell r="AL34">
            <v>6513.8413695633553</v>
          </cell>
          <cell r="AM34">
            <v>6343.4766740516252</v>
          </cell>
          <cell r="AN34">
            <v>8627.1277519317809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X34">
            <v>4.7736056869592547</v>
          </cell>
          <cell r="BY34">
            <v>3.3148783908722379</v>
          </cell>
          <cell r="BZ34">
            <v>3.747224448068867</v>
          </cell>
          <cell r="CA34">
            <v>3.9172598995126795</v>
          </cell>
          <cell r="CB34">
            <v>3.1903239951346927</v>
          </cell>
          <cell r="CC34">
            <v>3.4204368690293729</v>
          </cell>
          <cell r="CD34">
            <v>3.543848751901272</v>
          </cell>
          <cell r="CE34">
            <v>4.2542018844550569</v>
          </cell>
          <cell r="CF34">
            <v>4.2558825864705154</v>
          </cell>
          <cell r="CG34">
            <v>3.6137557030520173</v>
          </cell>
          <cell r="CH34">
            <v>4.1337940821952603</v>
          </cell>
          <cell r="CI34">
            <v>3.9647759546527652</v>
          </cell>
          <cell r="CJ34">
            <v>3.7444061483520823</v>
          </cell>
          <cell r="CK34">
            <v>3.7113727344243927</v>
          </cell>
          <cell r="CL34">
            <v>4.7709036403733212</v>
          </cell>
          <cell r="CM34">
            <v>4.7345014882909116</v>
          </cell>
          <cell r="CN34">
            <v>4.8507401181705037</v>
          </cell>
          <cell r="CO34">
            <v>4.9133691350719193</v>
          </cell>
          <cell r="CP34">
            <v>4.9357110355188141</v>
          </cell>
          <cell r="CQ34">
            <v>4.8336376117657078</v>
          </cell>
          <cell r="CR34">
            <v>4.9527682149531582</v>
          </cell>
          <cell r="CS34">
            <v>5.0043172748854161</v>
          </cell>
          <cell r="CT34">
            <v>4.8901497520875212</v>
          </cell>
          <cell r="CU34">
            <v>4.840290255442353</v>
          </cell>
          <cell r="CV34">
            <v>4.8364915646403581</v>
          </cell>
          <cell r="CW34">
            <v>4.87702212393864</v>
          </cell>
          <cell r="CX34">
            <v>4.9043802286952882</v>
          </cell>
          <cell r="CY34">
            <v>4.766080396055286</v>
          </cell>
          <cell r="CZ34">
            <v>4.6827385422343095</v>
          </cell>
          <cell r="DA34">
            <v>4.9541906995629894</v>
          </cell>
        </row>
        <row r="35">
          <cell r="A35">
            <v>7166.2172316281867</v>
          </cell>
          <cell r="B35">
            <v>5284.1488585079542</v>
          </cell>
          <cell r="C35">
            <v>4451.9229222513159</v>
          </cell>
          <cell r="D35">
            <v>5275.9801485086145</v>
          </cell>
          <cell r="E35">
            <v>4468.1921101004864</v>
          </cell>
          <cell r="F35">
            <v>6454.1682915507881</v>
          </cell>
          <cell r="G35">
            <v>6810.8203505737229</v>
          </cell>
          <cell r="H35">
            <v>6690.1535855743741</v>
          </cell>
          <cell r="I35">
            <v>6707.9937227785522</v>
          </cell>
          <cell r="J35">
            <v>7040.8153159679814</v>
          </cell>
          <cell r="K35">
            <v>6504.560520020178</v>
          </cell>
          <cell r="L35">
            <v>6980.3730638311081</v>
          </cell>
          <cell r="M35">
            <v>7845.7682670080094</v>
          </cell>
          <cell r="N35">
            <v>7714.1049583740969</v>
          </cell>
          <cell r="O35">
            <v>7651.3553438434601</v>
          </cell>
          <cell r="Z35">
            <v>8207.1532818255673</v>
          </cell>
          <cell r="AA35">
            <v>6051.7031850993853</v>
          </cell>
          <cell r="AB35">
            <v>5482.3563852105935</v>
          </cell>
          <cell r="AC35">
            <v>6497.1483021079357</v>
          </cell>
          <cell r="AD35">
            <v>5502.3912077905825</v>
          </cell>
          <cell r="AE35">
            <v>6454.1682915507881</v>
          </cell>
          <cell r="AF35">
            <v>6810.8203505737229</v>
          </cell>
          <cell r="AG35">
            <v>6690.1535855743741</v>
          </cell>
          <cell r="AH35">
            <v>6707.9937227785522</v>
          </cell>
          <cell r="AI35">
            <v>7040.8153159679814</v>
          </cell>
          <cell r="AJ35">
            <v>6504.560520020178</v>
          </cell>
          <cell r="AK35">
            <v>6980.3730638311081</v>
          </cell>
          <cell r="AL35">
            <v>7845.7682670080094</v>
          </cell>
          <cell r="AM35">
            <v>7714.1049583740969</v>
          </cell>
          <cell r="AN35">
            <v>7651.3553438434601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X35">
            <v>4.5168967250124403</v>
          </cell>
          <cell r="BY35">
            <v>3.4064176262479116</v>
          </cell>
          <cell r="BZ35">
            <v>3.1173093986449874</v>
          </cell>
          <cell r="CA35">
            <v>3.6522570697051688</v>
          </cell>
          <cell r="CB35">
            <v>3.2175751338851204</v>
          </cell>
          <cell r="CC35">
            <v>3.6156839070249482</v>
          </cell>
          <cell r="CD35">
            <v>3.9150889944133986</v>
          </cell>
          <cell r="CE35">
            <v>3.6794427591306427</v>
          </cell>
          <cell r="CF35">
            <v>3.7862702204278658</v>
          </cell>
          <cell r="CG35">
            <v>4.0059537003060495</v>
          </cell>
          <cell r="CH35">
            <v>3.711898251580553</v>
          </cell>
          <cell r="CI35">
            <v>3.9892949760206875</v>
          </cell>
          <cell r="CJ35">
            <v>4.5099812616856765</v>
          </cell>
          <cell r="CK35">
            <v>4.4550383605679071</v>
          </cell>
          <cell r="CL35">
            <v>4.2867162786305224</v>
          </cell>
          <cell r="CM35">
            <v>4.9780530364006541</v>
          </cell>
          <cell r="CN35">
            <v>4.8672859717914774</v>
          </cell>
          <cell r="CO35">
            <v>4.8183072512975098</v>
          </cell>
          <cell r="CP35">
            <v>4.8738098023811833</v>
          </cell>
          <cell r="CQ35">
            <v>4.6852190788480721</v>
          </cell>
          <cell r="CR35">
            <v>4.8905416812592497</v>
          </cell>
          <cell r="CS35">
            <v>4.7661194442885391</v>
          </cell>
          <cell r="CT35">
            <v>4.9815119042683325</v>
          </cell>
          <cell r="CU35">
            <v>4.8538704117734728</v>
          </cell>
          <cell r="CV35">
            <v>4.8153090171214457</v>
          </cell>
          <cell r="CW35">
            <v>4.8009704322826607</v>
          </cell>
          <cell r="CX35">
            <v>4.7939071637658897</v>
          </cell>
          <cell r="CY35">
            <v>4.7661518482706846</v>
          </cell>
          <cell r="CZ35">
            <v>4.7439623235562092</v>
          </cell>
          <cell r="DA35">
            <v>4.8901340834924509</v>
          </cell>
        </row>
        <row r="36">
          <cell r="A36">
            <v>6347.1457770150482</v>
          </cell>
          <cell r="B36">
            <v>5087.2797925724708</v>
          </cell>
          <cell r="C36">
            <v>3940.8531698645347</v>
          </cell>
          <cell r="D36">
            <v>5520.4078052225723</v>
          </cell>
          <cell r="E36">
            <v>5346.0689910474639</v>
          </cell>
          <cell r="F36">
            <v>5756.7783777839268</v>
          </cell>
          <cell r="G36">
            <v>6645.4985133710998</v>
          </cell>
          <cell r="H36">
            <v>6209.5520546708894</v>
          </cell>
          <cell r="I36">
            <v>6186.9320896505697</v>
          </cell>
          <cell r="J36">
            <v>6094.6266170395329</v>
          </cell>
          <cell r="K36">
            <v>7468.8756350958574</v>
          </cell>
          <cell r="L36">
            <v>7670.4623666399475</v>
          </cell>
          <cell r="M36">
            <v>6572.811945063263</v>
          </cell>
          <cell r="N36">
            <v>6518.5091938420674</v>
          </cell>
          <cell r="O36">
            <v>8186.9976956582805</v>
          </cell>
          <cell r="Z36">
            <v>7269.1067840011456</v>
          </cell>
          <cell r="AA36">
            <v>5826.2377061223779</v>
          </cell>
          <cell r="AB36">
            <v>4852.9954171036306</v>
          </cell>
          <cell r="AC36">
            <v>6798.1507111591191</v>
          </cell>
          <cell r="AD36">
            <v>6583.4597724850037</v>
          </cell>
          <cell r="AE36">
            <v>5756.7783777839268</v>
          </cell>
          <cell r="AF36">
            <v>6645.4985133710998</v>
          </cell>
          <cell r="AG36">
            <v>6209.5520546708894</v>
          </cell>
          <cell r="AH36">
            <v>6186.9320896505697</v>
          </cell>
          <cell r="AI36">
            <v>6094.6266170395329</v>
          </cell>
          <cell r="AJ36">
            <v>7468.8756350958574</v>
          </cell>
          <cell r="AK36">
            <v>7670.4623666399475</v>
          </cell>
          <cell r="AL36">
            <v>6572.811945063263</v>
          </cell>
          <cell r="AM36">
            <v>6518.5091938420674</v>
          </cell>
          <cell r="AN36">
            <v>8186.9976956582805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X36">
            <v>4.1344369897732642</v>
          </cell>
          <cell r="BY36">
            <v>3.2641843464777298</v>
          </cell>
          <cell r="BZ36">
            <v>2.7829668477955134</v>
          </cell>
          <cell r="CA36">
            <v>3.7901994491527353</v>
          </cell>
          <cell r="CB36">
            <v>3.7556256091750853</v>
          </cell>
          <cell r="CC36">
            <v>3.3836786866860131</v>
          </cell>
          <cell r="CD36">
            <v>3.7312603806190356</v>
          </cell>
          <cell r="CE36">
            <v>3.5834361405049582</v>
          </cell>
          <cell r="CF36">
            <v>3.4877969548009076</v>
          </cell>
          <cell r="CG36">
            <v>3.4202288086638837</v>
          </cell>
          <cell r="CH36">
            <v>4.1677640451758515</v>
          </cell>
          <cell r="CI36">
            <v>4.4010767157278536</v>
          </cell>
          <cell r="CJ36">
            <v>3.7535052401327405</v>
          </cell>
          <cell r="CK36">
            <v>3.6247410982585428</v>
          </cell>
          <cell r="CL36">
            <v>4.5825229223278665</v>
          </cell>
          <cell r="CM36">
            <v>4.8169463221521021</v>
          </cell>
          <cell r="CN36">
            <v>4.8901328451290311</v>
          </cell>
          <cell r="CO36">
            <v>4.7775911759820557</v>
          </cell>
          <cell r="CP36">
            <v>4.9140080070707883</v>
          </cell>
          <cell r="CQ36">
            <v>4.802628900211853</v>
          </cell>
          <cell r="CR36">
            <v>4.6611977720081779</v>
          </cell>
          <cell r="CS36">
            <v>4.8795429385423894</v>
          </cell>
          <cell r="CT36">
            <v>4.7475302239550077</v>
          </cell>
          <cell r="CU36">
            <v>4.8599442844351479</v>
          </cell>
          <cell r="CV36">
            <v>4.8820146557663389</v>
          </cell>
          <cell r="CW36">
            <v>4.9097484289089541</v>
          </cell>
          <cell r="CX36">
            <v>4.7749600257943197</v>
          </cell>
          <cell r="CY36">
            <v>4.797569953156799</v>
          </cell>
          <cell r="CZ36">
            <v>4.926953074463035</v>
          </cell>
          <cell r="DA36">
            <v>4.8947121603577592</v>
          </cell>
        </row>
        <row r="37">
          <cell r="A37">
            <v>6532.7281662859095</v>
          </cell>
          <cell r="B37">
            <v>5879.5221220799585</v>
          </cell>
          <cell r="C37">
            <v>4999.2070672541959</v>
          </cell>
          <cell r="D37">
            <v>4731.6884093965218</v>
          </cell>
          <cell r="E37">
            <v>5330.0058545608399</v>
          </cell>
          <cell r="F37">
            <v>6630.8196939676518</v>
          </cell>
          <cell r="G37">
            <v>5928.6783693410989</v>
          </cell>
          <cell r="H37">
            <v>5755.1432288737924</v>
          </cell>
          <cell r="I37">
            <v>5636.5905583509993</v>
          </cell>
          <cell r="J37">
            <v>6214.5102774699653</v>
          </cell>
          <cell r="K37">
            <v>7735.9805072833979</v>
          </cell>
          <cell r="L37">
            <v>6940.889938442866</v>
          </cell>
          <cell r="M37">
            <v>6586.1691783150491</v>
          </cell>
          <cell r="N37">
            <v>6746.1509111178239</v>
          </cell>
          <cell r="O37">
            <v>8012.6347972500835</v>
          </cell>
          <cell r="Z37">
            <v>7481.6461288079354</v>
          </cell>
          <cell r="AA37">
            <v>6733.5579874448031</v>
          </cell>
          <cell r="AB37">
            <v>6156.3138591562056</v>
          </cell>
          <cell r="AC37">
            <v>5826.8758505288406</v>
          </cell>
          <cell r="AD37">
            <v>6563.6786935171267</v>
          </cell>
          <cell r="AE37">
            <v>6630.8196939676518</v>
          </cell>
          <cell r="AF37">
            <v>5928.6783693410989</v>
          </cell>
          <cell r="AG37">
            <v>5755.1432288737924</v>
          </cell>
          <cell r="AH37">
            <v>5636.5905583509993</v>
          </cell>
          <cell r="AI37">
            <v>6214.5102774699653</v>
          </cell>
          <cell r="AJ37">
            <v>7735.9805072833979</v>
          </cell>
          <cell r="AK37">
            <v>6940.889938442866</v>
          </cell>
          <cell r="AL37">
            <v>6586.1691783150491</v>
          </cell>
          <cell r="AM37">
            <v>6746.1509111178239</v>
          </cell>
          <cell r="AN37">
            <v>8012.6347972500835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X37">
            <v>4.1586004525909575</v>
          </cell>
          <cell r="BY37">
            <v>3.7613407458934733</v>
          </cell>
          <cell r="BZ37">
            <v>3.4368322250837093</v>
          </cell>
          <cell r="CA37">
            <v>3.222485177230153</v>
          </cell>
          <cell r="CB37">
            <v>3.7581019855356046</v>
          </cell>
          <cell r="CC37">
            <v>3.7306773773809501</v>
          </cell>
          <cell r="CD37">
            <v>3.3562271317419476</v>
          </cell>
          <cell r="CE37">
            <v>3.2604145983823867</v>
          </cell>
          <cell r="CF37">
            <v>3.1760901521411626</v>
          </cell>
          <cell r="CG37">
            <v>3.5116641573239828</v>
          </cell>
          <cell r="CH37">
            <v>4.3962816613461859</v>
          </cell>
          <cell r="CI37">
            <v>3.880395461759349</v>
          </cell>
          <cell r="CJ37">
            <v>3.7371381493466811</v>
          </cell>
          <cell r="CK37">
            <v>3.8123923766353358</v>
          </cell>
          <cell r="CL37">
            <v>4.4722795213686002</v>
          </cell>
          <cell r="CM37">
            <v>4.9289805213434912</v>
          </cell>
          <cell r="CN37">
            <v>4.9046617473655818</v>
          </cell>
          <cell r="CO37">
            <v>4.9076045055838922</v>
          </cell>
          <cell r="CP37">
            <v>4.9539540286817108</v>
          </cell>
          <cell r="CQ37">
            <v>4.7850434664398351</v>
          </cell>
          <cell r="CR37">
            <v>4.8695256814983674</v>
          </cell>
          <cell r="CS37">
            <v>4.8396469604012005</v>
          </cell>
          <cell r="CT37">
            <v>4.8360462204308279</v>
          </cell>
          <cell r="CU37">
            <v>4.8621774316088526</v>
          </cell>
          <cell r="CV37">
            <v>4.8484293462979426</v>
          </cell>
          <cell r="CW37">
            <v>4.8209984654969142</v>
          </cell>
          <cell r="CX37">
            <v>4.9005667089997784</v>
          </cell>
          <cell r="CY37">
            <v>4.8283735836273101</v>
          </cell>
          <cell r="CZ37">
            <v>4.8480333108448947</v>
          </cell>
          <cell r="DA37">
            <v>4.9085536798775884</v>
          </cell>
        </row>
        <row r="38">
          <cell r="A38">
            <v>5861.1064762629221</v>
          </cell>
          <cell r="B38">
            <v>5962.0958124698809</v>
          </cell>
          <cell r="C38">
            <v>4262.5205339725262</v>
          </cell>
          <cell r="D38">
            <v>5647.7269156455086</v>
          </cell>
          <cell r="E38">
            <v>4984.320990085861</v>
          </cell>
          <cell r="F38">
            <v>6141.0543199453377</v>
          </cell>
          <cell r="G38">
            <v>6699.0147365412431</v>
          </cell>
          <cell r="H38">
            <v>5393.794963295868</v>
          </cell>
          <cell r="I38">
            <v>6230.686239269924</v>
          </cell>
          <cell r="J38">
            <v>6657.4785893811641</v>
          </cell>
          <cell r="K38">
            <v>6167.57048308294</v>
          </cell>
          <cell r="L38">
            <v>6542.5923222455176</v>
          </cell>
          <cell r="M38">
            <v>7966.5594460946713</v>
          </cell>
          <cell r="N38">
            <v>8176.46367063045</v>
          </cell>
          <cell r="O38">
            <v>8086.3897072243035</v>
          </cell>
          <cell r="Z38">
            <v>6712.4673585789678</v>
          </cell>
          <cell r="AA38">
            <v>6828.1260018060066</v>
          </cell>
          <cell r="AB38">
            <v>5249.1152867260625</v>
          </cell>
          <cell r="AC38">
            <v>6954.9388564564624</v>
          </cell>
          <cell r="AD38">
            <v>6137.9822793782478</v>
          </cell>
          <cell r="AE38">
            <v>6141.0543199453377</v>
          </cell>
          <cell r="AF38">
            <v>6699.0147365412431</v>
          </cell>
          <cell r="AG38">
            <v>5393.794963295868</v>
          </cell>
          <cell r="AH38">
            <v>6230.686239269924</v>
          </cell>
          <cell r="AI38">
            <v>6657.4785893811641</v>
          </cell>
          <cell r="AJ38">
            <v>6167.57048308294</v>
          </cell>
          <cell r="AK38">
            <v>6542.5923222455176</v>
          </cell>
          <cell r="AL38">
            <v>7966.5594460946713</v>
          </cell>
          <cell r="AM38">
            <v>8176.46367063045</v>
          </cell>
          <cell r="AN38">
            <v>8086.3897072243035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X38">
            <v>3.7282690493290631</v>
          </cell>
          <cell r="BY38">
            <v>3.8585418324971763</v>
          </cell>
          <cell r="BZ38">
            <v>2.9106921567762885</v>
          </cell>
          <cell r="CA38">
            <v>3.9709787849287701</v>
          </cell>
          <cell r="CB38">
            <v>3.3621860852666767</v>
          </cell>
          <cell r="CC38">
            <v>3.481176624524025</v>
          </cell>
          <cell r="CD38">
            <v>3.8098905776041456</v>
          </cell>
          <cell r="CE38">
            <v>3.0687392113895702</v>
          </cell>
          <cell r="CF38">
            <v>3.4913109675517866</v>
          </cell>
          <cell r="CG38">
            <v>3.8148368319014594</v>
          </cell>
          <cell r="CH38">
            <v>3.5504842049063985</v>
          </cell>
          <cell r="CI38">
            <v>3.7731124545463275</v>
          </cell>
          <cell r="CJ38">
            <v>4.2865806549637906</v>
          </cell>
          <cell r="CK38">
            <v>4.514436941390251</v>
          </cell>
          <cell r="CL38">
            <v>4.7534447833114468</v>
          </cell>
          <cell r="CM38">
            <v>4.9326701713393906</v>
          </cell>
          <cell r="CN38">
            <v>4.8482549464518723</v>
          </cell>
          <cell r="CO38">
            <v>4.9407965519032864</v>
          </cell>
          <cell r="CP38">
            <v>4.7984711165693383</v>
          </cell>
          <cell r="CQ38">
            <v>5.0016237590793349</v>
          </cell>
          <cell r="CR38">
            <v>4.8330803549259862</v>
          </cell>
          <cell r="CS38">
            <v>4.8173207754332523</v>
          </cell>
          <cell r="CT38">
            <v>4.8155022077273433</v>
          </cell>
          <cell r="CU38">
            <v>4.8893878021538795</v>
          </cell>
          <cell r="CV38">
            <v>4.7812444337432467</v>
          </cell>
          <cell r="CW38">
            <v>4.7591968878382582</v>
          </cell>
          <cell r="CX38">
            <v>4.7506960600411752</v>
          </cell>
          <cell r="CY38">
            <v>5.091748416770999</v>
          </cell>
          <cell r="CZ38">
            <v>4.9621404886864502</v>
          </cell>
          <cell r="DA38">
            <v>4.6607236138180186</v>
          </cell>
        </row>
        <row r="39">
          <cell r="A39">
            <v>5610.1502170806234</v>
          </cell>
          <cell r="B39">
            <v>5652.0853520883138</v>
          </cell>
          <cell r="C39">
            <v>4518.4839645554339</v>
          </cell>
          <cell r="D39">
            <v>5210.4523696999322</v>
          </cell>
          <cell r="E39">
            <v>5413.9891333273863</v>
          </cell>
          <cell r="F39">
            <v>6637.9210654536719</v>
          </cell>
          <cell r="G39">
            <v>6790.8152433482137</v>
          </cell>
          <cell r="H39">
            <v>6184.2482398810725</v>
          </cell>
          <cell r="I39">
            <v>5765.8697771553152</v>
          </cell>
          <cell r="J39">
            <v>6527.4158814211278</v>
          </cell>
          <cell r="K39">
            <v>7565.9041057141767</v>
          </cell>
          <cell r="L39">
            <v>8315.2947283386493</v>
          </cell>
          <cell r="M39">
            <v>7076.8894028408813</v>
          </cell>
          <cell r="N39">
            <v>6576.6891212674409</v>
          </cell>
          <cell r="O39">
            <v>7069.852540371533</v>
          </cell>
          <cell r="Z39">
            <v>6425.0581970128851</v>
          </cell>
          <cell r="AA39">
            <v>6473.0846619912527</v>
          </cell>
          <cell r="AB39">
            <v>5564.3235175385989</v>
          </cell>
          <cell r="AC39">
            <v>6416.4535904441545</v>
          </cell>
          <cell r="AD39">
            <v>6667.1005794386965</v>
          </cell>
          <cell r="AE39">
            <v>6637.9210654536719</v>
          </cell>
          <cell r="AF39">
            <v>6790.8152433482137</v>
          </cell>
          <cell r="AG39">
            <v>6184.2482398810725</v>
          </cell>
          <cell r="AH39">
            <v>5765.8697771553152</v>
          </cell>
          <cell r="AI39">
            <v>6527.4158814211278</v>
          </cell>
          <cell r="AJ39">
            <v>7565.9041057141767</v>
          </cell>
          <cell r="AK39">
            <v>8315.2947283386493</v>
          </cell>
          <cell r="AL39">
            <v>7076.8894028408813</v>
          </cell>
          <cell r="AM39">
            <v>6576.6891212674409</v>
          </cell>
          <cell r="AN39">
            <v>7069.852540371533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X39">
            <v>3.6796018704188467</v>
          </cell>
          <cell r="BY39">
            <v>3.5703242218791131</v>
          </cell>
          <cell r="BZ39">
            <v>3.094687457781212</v>
          </cell>
          <cell r="CA39">
            <v>3.5547071674349175</v>
          </cell>
          <cell r="CB39">
            <v>3.7582126193755205</v>
          </cell>
          <cell r="CC39">
            <v>3.6819634510599872</v>
          </cell>
          <cell r="CD39">
            <v>3.8019746425524974</v>
          </cell>
          <cell r="CE39">
            <v>3.4963285662360852</v>
          </cell>
          <cell r="CF39">
            <v>3.295561719845018</v>
          </cell>
          <cell r="CG39">
            <v>3.5104958242160076</v>
          </cell>
          <cell r="CH39">
            <v>4.3391370964500924</v>
          </cell>
          <cell r="CI39">
            <v>4.5388134471515702</v>
          </cell>
          <cell r="CJ39">
            <v>3.9780482162868389</v>
          </cell>
          <cell r="CK39">
            <v>3.703799619418874</v>
          </cell>
          <cell r="CL39">
            <v>3.9026930438682488</v>
          </cell>
          <cell r="CM39">
            <v>4.7839140727185763</v>
          </cell>
          <cell r="CN39">
            <v>4.9671899311904841</v>
          </cell>
          <cell r="CO39">
            <v>4.9260942094582738</v>
          </cell>
          <cell r="CP39">
            <v>4.9453651390394899</v>
          </cell>
          <cell r="CQ39">
            <v>4.8602968577649834</v>
          </cell>
          <cell r="CR39">
            <v>4.9392356422213943</v>
          </cell>
          <cell r="CS39">
            <v>4.8935027238783757</v>
          </cell>
          <cell r="CT39">
            <v>4.8459821614899701</v>
          </cell>
          <cell r="CU39">
            <v>4.7933872407640861</v>
          </cell>
          <cell r="CV39">
            <v>5.0942465331003612</v>
          </cell>
          <cell r="CW39">
            <v>4.7771028982179882</v>
          </cell>
          <cell r="CX39">
            <v>5.0192918607407693</v>
          </cell>
          <cell r="CY39">
            <v>4.873932399962893</v>
          </cell>
          <cell r="CZ39">
            <v>4.8648221316205813</v>
          </cell>
          <cell r="DA39">
            <v>4.9631008119249937</v>
          </cell>
        </row>
        <row r="40">
          <cell r="A40">
            <v>6947.2931366124722</v>
          </cell>
          <cell r="B40">
            <v>5977.3981829383702</v>
          </cell>
          <cell r="C40">
            <v>5732.5166445860168</v>
          </cell>
          <cell r="D40">
            <v>5395.9460932985485</v>
          </cell>
          <cell r="E40">
            <v>4946.926985580264</v>
          </cell>
          <cell r="F40">
            <v>5932.6335764138876</v>
          </cell>
          <cell r="G40">
            <v>5961.2963666951691</v>
          </cell>
          <cell r="H40">
            <v>5769.6151641820998</v>
          </cell>
          <cell r="I40">
            <v>5526.3589237042215</v>
          </cell>
          <cell r="J40">
            <v>5558.3508885696729</v>
          </cell>
          <cell r="K40">
            <v>8018.261855229086</v>
          </cell>
          <cell r="L40">
            <v>7571.922202956106</v>
          </cell>
          <cell r="M40">
            <v>6844.4646125207046</v>
          </cell>
          <cell r="N40">
            <v>7418.4237484008154</v>
          </cell>
          <cell r="O40">
            <v>9118.2558500233226</v>
          </cell>
          <cell r="Z40">
            <v>7956.4291484642517</v>
          </cell>
          <cell r="AA40">
            <v>6845.6511333992657</v>
          </cell>
          <cell r="AB40">
            <v>7059.3538519483891</v>
          </cell>
          <cell r="AC40">
            <v>6644.8813322867973</v>
          </cell>
          <cell r="AD40">
            <v>6091.9331309652771</v>
          </cell>
          <cell r="AE40">
            <v>5932.6335764138876</v>
          </cell>
          <cell r="AF40">
            <v>5961.2963666951691</v>
          </cell>
          <cell r="AG40">
            <v>5769.6151641820998</v>
          </cell>
          <cell r="AH40">
            <v>5526.3589237042215</v>
          </cell>
          <cell r="AI40">
            <v>5558.3508885696729</v>
          </cell>
          <cell r="AJ40">
            <v>8018.261855229086</v>
          </cell>
          <cell r="AK40">
            <v>7571.922202956106</v>
          </cell>
          <cell r="AL40">
            <v>6844.4646125207046</v>
          </cell>
          <cell r="AM40">
            <v>7418.4237484008154</v>
          </cell>
          <cell r="AN40">
            <v>9118.2558500233226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X40">
            <v>4.5032317214167428</v>
          </cell>
          <cell r="BY40">
            <v>3.8518539732444164</v>
          </cell>
          <cell r="BZ40">
            <v>3.9902485695315364</v>
          </cell>
          <cell r="CA40">
            <v>3.798682105007424</v>
          </cell>
          <cell r="CB40">
            <v>3.4601057534245303</v>
          </cell>
          <cell r="CC40">
            <v>3.3941917836683615</v>
          </cell>
          <cell r="CD40">
            <v>3.366828911351142</v>
          </cell>
          <cell r="CE40">
            <v>3.2140567010126571</v>
          </cell>
          <cell r="CF40">
            <v>3.0662363499486776</v>
          </cell>
          <cell r="CG40">
            <v>3.20420127642209</v>
          </cell>
          <cell r="CH40">
            <v>4.433080566306697</v>
          </cell>
          <cell r="CI40">
            <v>4.2355989623879573</v>
          </cell>
          <cell r="CJ40">
            <v>3.7636167813585075</v>
          </cell>
          <cell r="CK40">
            <v>4.193162573181862</v>
          </cell>
          <cell r="CL40">
            <v>5.1543937502810016</v>
          </cell>
          <cell r="CM40">
            <v>4.8406205524622248</v>
          </cell>
          <cell r="CN40">
            <v>4.869138008588112</v>
          </cell>
          <cell r="CO40">
            <v>4.8469901430378171</v>
          </cell>
          <cell r="CP40">
            <v>4.792492193814871</v>
          </cell>
          <cell r="CQ40">
            <v>4.8236178155972915</v>
          </cell>
          <cell r="CR40">
            <v>4.7887071963698267</v>
          </cell>
          <cell r="CS40">
            <v>4.8509500312889839</v>
          </cell>
          <cell r="CT40">
            <v>4.9181350249344487</v>
          </cell>
          <cell r="CU40">
            <v>4.9378807280348722</v>
          </cell>
          <cell r="CV40">
            <v>4.7526223495627207</v>
          </cell>
          <cell r="CW40">
            <v>4.9554345721173512</v>
          </cell>
          <cell r="CX40">
            <v>4.8977706626810527</v>
          </cell>
          <cell r="CY40">
            <v>4.982430181362357</v>
          </cell>
          <cell r="CZ40">
            <v>4.8470452244671804</v>
          </cell>
          <cell r="DA40">
            <v>4.8466461987725156</v>
          </cell>
        </row>
        <row r="41">
          <cell r="A41">
            <v>6572.022581379817</v>
          </cell>
          <cell r="B41">
            <v>6575.8468974616499</v>
          </cell>
          <cell r="C41">
            <v>4734.3425440107494</v>
          </cell>
          <cell r="D41">
            <v>4451.2689457551314</v>
          </cell>
          <cell r="E41">
            <v>5074.1903733057725</v>
          </cell>
          <cell r="F41">
            <v>5210.7018732860997</v>
          </cell>
          <cell r="G41">
            <v>6786.8074017177623</v>
          </cell>
          <cell r="H41">
            <v>7249.6605933306355</v>
          </cell>
          <cell r="I41">
            <v>5570.7259110299028</v>
          </cell>
          <cell r="J41">
            <v>6851.4104131915847</v>
          </cell>
          <cell r="K41">
            <v>6888.9090323747496</v>
          </cell>
          <cell r="L41">
            <v>7443.9186516324189</v>
          </cell>
          <cell r="M41">
            <v>7481.685519851595</v>
          </cell>
          <cell r="N41">
            <v>7662.9903979092433</v>
          </cell>
          <cell r="O41">
            <v>7655.9509956284273</v>
          </cell>
          <cell r="Z41">
            <v>7526.6482934607238</v>
          </cell>
          <cell r="AA41">
            <v>7531.028114399337</v>
          </cell>
          <cell r="AB41">
            <v>5830.1443060038428</v>
          </cell>
          <cell r="AC41">
            <v>5481.5510405803643</v>
          </cell>
          <cell r="AD41">
            <v>6248.6526560974999</v>
          </cell>
          <cell r="AE41">
            <v>5210.7018732860997</v>
          </cell>
          <cell r="AF41">
            <v>6786.8074017177623</v>
          </cell>
          <cell r="AG41">
            <v>7249.6605933306355</v>
          </cell>
          <cell r="AH41">
            <v>5570.7259110299028</v>
          </cell>
          <cell r="AI41">
            <v>6851.4104131915847</v>
          </cell>
          <cell r="AJ41">
            <v>6888.9090323747496</v>
          </cell>
          <cell r="AK41">
            <v>7443.9186516324189</v>
          </cell>
          <cell r="AL41">
            <v>7481.685519851595</v>
          </cell>
          <cell r="AM41">
            <v>7662.9903979092433</v>
          </cell>
          <cell r="AN41">
            <v>7655.9509956284273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X41">
            <v>4.2543774935165848</v>
          </cell>
          <cell r="BY41">
            <v>4.2683632784372101</v>
          </cell>
          <cell r="BZ41">
            <v>3.2165065290667125</v>
          </cell>
          <cell r="CA41">
            <v>2.9806900899091517</v>
          </cell>
          <cell r="CB41">
            <v>3.5204828862276614</v>
          </cell>
          <cell r="CC41">
            <v>2.9782978113777592</v>
          </cell>
          <cell r="CD41">
            <v>3.84318523938129</v>
          </cell>
          <cell r="CE41">
            <v>4.0402525194589431</v>
          </cell>
          <cell r="CF41">
            <v>3.0494881885630694</v>
          </cell>
          <cell r="CG41">
            <v>3.9641387426080588</v>
          </cell>
          <cell r="CH41">
            <v>3.8712103504098887</v>
          </cell>
          <cell r="CI41">
            <v>4.0044857456702028</v>
          </cell>
          <cell r="CJ41">
            <v>4.2083323787589384</v>
          </cell>
          <cell r="CK41">
            <v>4.2721835281631115</v>
          </cell>
          <cell r="CL41">
            <v>4.3906133853634071</v>
          </cell>
          <cell r="CM41">
            <v>4.8469968309311078</v>
          </cell>
          <cell r="CN41">
            <v>4.8339263535307113</v>
          </cell>
          <cell r="CO41">
            <v>4.9659461139894905</v>
          </cell>
          <cell r="CP41">
            <v>5.0384131202456848</v>
          </cell>
          <cell r="CQ41">
            <v>4.8628545774354484</v>
          </cell>
          <cell r="CR41">
            <v>4.7933069314668595</v>
          </cell>
          <cell r="CS41">
            <v>4.8381724333464478</v>
          </cell>
          <cell r="CT41">
            <v>4.916050103720762</v>
          </cell>
          <cell r="CU41">
            <v>5.0048604310668203</v>
          </cell>
          <cell r="CV41">
            <v>4.7351994095574774</v>
          </cell>
          <cell r="CW41">
            <v>4.8754063117161284</v>
          </cell>
          <cell r="CX41">
            <v>5.0928630967799853</v>
          </cell>
          <cell r="CY41">
            <v>4.8707579874153204</v>
          </cell>
          <cell r="CZ41">
            <v>4.9142304169395397</v>
          </cell>
          <cell r="DA41">
            <v>4.7772842576220294</v>
          </cell>
        </row>
        <row r="42">
          <cell r="A42">
            <v>5972.8194896284822</v>
          </cell>
          <cell r="B42">
            <v>5640.7223041318903</v>
          </cell>
          <cell r="C42">
            <v>4665.8662749825944</v>
          </cell>
          <cell r="D42">
            <v>4744.6633264868415</v>
          </cell>
          <cell r="E42">
            <v>4824.7127086581168</v>
          </cell>
          <cell r="F42">
            <v>6139.7288361875389</v>
          </cell>
          <cell r="G42">
            <v>6043.1803224829855</v>
          </cell>
          <cell r="H42">
            <v>8137.562188635904</v>
          </cell>
          <cell r="I42">
            <v>7543.3426814787463</v>
          </cell>
          <cell r="J42">
            <v>6383.7792841024193</v>
          </cell>
          <cell r="K42">
            <v>6895.9039889932465</v>
          </cell>
          <cell r="L42">
            <v>7751.4669024580744</v>
          </cell>
          <cell r="M42">
            <v>6893.5847909093554</v>
          </cell>
          <cell r="N42">
            <v>6690.4621209083198</v>
          </cell>
          <cell r="O42">
            <v>6951.0383669194298</v>
          </cell>
          <cell r="Z42">
            <v>6840.4073574139557</v>
          </cell>
          <cell r="AA42">
            <v>6460.071063140872</v>
          </cell>
          <cell r="AB42">
            <v>5745.8186522811438</v>
          </cell>
          <cell r="AC42">
            <v>5842.8539168161433</v>
          </cell>
          <cell r="AD42">
            <v>5941.4313740504931</v>
          </cell>
          <cell r="AE42">
            <v>6139.7288361875389</v>
          </cell>
          <cell r="AF42">
            <v>6043.1803224829855</v>
          </cell>
          <cell r="AG42">
            <v>8137.562188635904</v>
          </cell>
          <cell r="AH42">
            <v>7543.3426814787463</v>
          </cell>
          <cell r="AI42">
            <v>6383.7792841024193</v>
          </cell>
          <cell r="AJ42">
            <v>6895.9039889932465</v>
          </cell>
          <cell r="AK42">
            <v>7751.4669024580744</v>
          </cell>
          <cell r="AL42">
            <v>6893.5847909093554</v>
          </cell>
          <cell r="AM42">
            <v>6690.4621209083198</v>
          </cell>
          <cell r="AN42">
            <v>6951.0383669194298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X42">
            <v>3.9696272034673878</v>
          </cell>
          <cell r="BY42">
            <v>3.7065053982074505</v>
          </cell>
          <cell r="BZ42">
            <v>3.263010045420025</v>
          </cell>
          <cell r="CA42">
            <v>3.3224382046073266</v>
          </cell>
          <cell r="CB42">
            <v>3.3673657681512554</v>
          </cell>
          <cell r="CC42">
            <v>3.5093396210236025</v>
          </cell>
          <cell r="CD42">
            <v>3.3853477781799768</v>
          </cell>
          <cell r="CE42">
            <v>4.721156644212992</v>
          </cell>
          <cell r="CF42">
            <v>4.2585125398457917</v>
          </cell>
          <cell r="CG42">
            <v>3.5703531098196293</v>
          </cell>
          <cell r="CH42">
            <v>3.8671454421499565</v>
          </cell>
          <cell r="CI42">
            <v>4.2556434257013693</v>
          </cell>
          <cell r="CJ42">
            <v>3.9610009776638564</v>
          </cell>
          <cell r="CK42">
            <v>3.9573612424396774</v>
          </cell>
          <cell r="CL42">
            <v>3.7828982789526955</v>
          </cell>
          <cell r="CM42">
            <v>4.7210584557504509</v>
          </cell>
          <cell r="CN42">
            <v>4.7750705662218884</v>
          </cell>
          <cell r="CO42">
            <v>4.8243703486156271</v>
          </cell>
          <cell r="CP42">
            <v>4.818093810738957</v>
          </cell>
          <cell r="CQ42">
            <v>4.8340142699786552</v>
          </cell>
          <cell r="CR42">
            <v>4.7932593337199147</v>
          </cell>
          <cell r="CS42">
            <v>4.8906816973063716</v>
          </cell>
          <cell r="CT42">
            <v>4.7222942613220757</v>
          </cell>
          <cell r="CU42">
            <v>4.853030743634335</v>
          </cell>
          <cell r="CV42">
            <v>4.8986208702193093</v>
          </cell>
          <cell r="CW42">
            <v>4.8854867042636503</v>
          </cell>
          <cell r="CX42">
            <v>4.9902901861832492</v>
          </cell>
          <cell r="CY42">
            <v>4.7681214370371805</v>
          </cell>
          <cell r="CZ42">
            <v>4.6318827332193964</v>
          </cell>
          <cell r="DA42">
            <v>5.0342196186566435</v>
          </cell>
        </row>
        <row r="43">
          <cell r="A43">
            <v>7663.9228552665136</v>
          </cell>
          <cell r="B43">
            <v>6325.6198808733516</v>
          </cell>
          <cell r="C43">
            <v>5250.6300437719956</v>
          </cell>
          <cell r="D43">
            <v>6305.3560653846716</v>
          </cell>
          <cell r="E43">
            <v>5100.0735160834847</v>
          </cell>
          <cell r="F43">
            <v>6116.7972653727611</v>
          </cell>
          <cell r="G43">
            <v>6457.9405499307768</v>
          </cell>
          <cell r="H43">
            <v>6435.2747333424768</v>
          </cell>
          <cell r="I43">
            <v>8360.5067714337129</v>
          </cell>
          <cell r="J43">
            <v>6966.4462469487507</v>
          </cell>
          <cell r="K43">
            <v>6276.2348034683864</v>
          </cell>
          <cell r="L43">
            <v>7130.4442604104861</v>
          </cell>
          <cell r="M43">
            <v>8269.314967487855</v>
          </cell>
          <cell r="N43">
            <v>6607.840241107192</v>
          </cell>
          <cell r="O43">
            <v>7635.3492203444448</v>
          </cell>
          <cell r="Z43">
            <v>8777.153633531103</v>
          </cell>
          <cell r="AA43">
            <v>7244.4541222894886</v>
          </cell>
          <cell r="AB43">
            <v>6465.9307111936987</v>
          </cell>
          <cell r="AC43">
            <v>7764.7815763636427</v>
          </cell>
          <cell r="AD43">
            <v>6280.5266610061362</v>
          </cell>
          <cell r="AE43">
            <v>6116.7972653727611</v>
          </cell>
          <cell r="AF43">
            <v>6457.9405499307768</v>
          </cell>
          <cell r="AG43">
            <v>6435.2747333424768</v>
          </cell>
          <cell r="AH43">
            <v>8360.5067714337129</v>
          </cell>
          <cell r="AI43">
            <v>6966.4462469487507</v>
          </cell>
          <cell r="AJ43">
            <v>6276.2348034683864</v>
          </cell>
          <cell r="AK43">
            <v>7130.4442604104861</v>
          </cell>
          <cell r="AL43">
            <v>8269.314967487855</v>
          </cell>
          <cell r="AM43">
            <v>6607.840241107192</v>
          </cell>
          <cell r="AN43">
            <v>7635.3492203444448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X43">
            <v>4.890068385378223</v>
          </cell>
          <cell r="BY43">
            <v>4.0744724790187892</v>
          </cell>
          <cell r="BZ43">
            <v>3.581475643346018</v>
          </cell>
          <cell r="CA43">
            <v>4.2707899151141566</v>
          </cell>
          <cell r="CB43">
            <v>3.467507820104784</v>
          </cell>
          <cell r="CC43">
            <v>3.3718951623437863</v>
          </cell>
          <cell r="CD43">
            <v>3.6048313828604361</v>
          </cell>
          <cell r="CE43">
            <v>3.5911486046582914</v>
          </cell>
          <cell r="CF43">
            <v>4.6829202967363477</v>
          </cell>
          <cell r="CG43">
            <v>3.8891136897033403</v>
          </cell>
          <cell r="CH43">
            <v>3.6099036975202825</v>
          </cell>
          <cell r="CI43">
            <v>4.0833566156389045</v>
          </cell>
          <cell r="CJ43">
            <v>4.5631938075008449</v>
          </cell>
          <cell r="CK43">
            <v>3.7538229793716709</v>
          </cell>
          <cell r="CL43">
            <v>4.4182181167028975</v>
          </cell>
          <cell r="CM43">
            <v>4.9175173762707374</v>
          </cell>
          <cell r="CN43">
            <v>4.8712611547450244</v>
          </cell>
          <cell r="CO43">
            <v>4.9462513290344221</v>
          </cell>
          <cell r="CP43">
            <v>4.9811333745386461</v>
          </cell>
          <cell r="CQ43">
            <v>4.9623312337334387</v>
          </cell>
          <cell r="CR43">
            <v>4.9700088126718338</v>
          </cell>
          <cell r="CS43">
            <v>4.9081318732833843</v>
          </cell>
          <cell r="CT43">
            <v>4.9095405457519288</v>
          </cell>
          <cell r="CU43">
            <v>4.8912850427737231</v>
          </cell>
          <cell r="CV43">
            <v>4.9075845100031872</v>
          </cell>
          <cell r="CW43">
            <v>4.7633303505937237</v>
          </cell>
          <cell r="CX43">
            <v>4.7841679201696152</v>
          </cell>
          <cell r="CY43">
            <v>4.9648685549869693</v>
          </cell>
          <cell r="CZ43">
            <v>4.8227292530652637</v>
          </cell>
          <cell r="DA43">
            <v>4.7346609956087269</v>
          </cell>
        </row>
        <row r="44">
          <cell r="A44">
            <v>6446.4436288187571</v>
          </cell>
          <cell r="B44">
            <v>5770.1444796753158</v>
          </cell>
          <cell r="C44">
            <v>4986.0752879960883</v>
          </cell>
          <cell r="D44">
            <v>4569.5502322379107</v>
          </cell>
          <cell r="E44">
            <v>4764.8102653561682</v>
          </cell>
          <cell r="F44">
            <v>5730.1783466186043</v>
          </cell>
          <cell r="G44">
            <v>5789.1753885881881</v>
          </cell>
          <cell r="H44">
            <v>5483.4858586084174</v>
          </cell>
          <cell r="I44">
            <v>6221.2541164122977</v>
          </cell>
          <cell r="J44">
            <v>6431.1306810957112</v>
          </cell>
          <cell r="K44">
            <v>7159.2130254816784</v>
          </cell>
          <cell r="L44">
            <v>7014.1264346452772</v>
          </cell>
          <cell r="M44">
            <v>6269.1464504353853</v>
          </cell>
          <cell r="N44">
            <v>7298.4184301751111</v>
          </cell>
          <cell r="O44">
            <v>7334.0963466425455</v>
          </cell>
          <cell r="Z44">
            <v>7382.8282445664536</v>
          </cell>
          <cell r="AA44">
            <v>6608.2925862150332</v>
          </cell>
          <cell r="AB44">
            <v>6140.1426236873622</v>
          </cell>
          <cell r="AC44">
            <v>5627.2094847009239</v>
          </cell>
          <cell r="AD44">
            <v>5867.66402716209</v>
          </cell>
          <cell r="AE44">
            <v>5730.1783466186043</v>
          </cell>
          <cell r="AF44">
            <v>5789.1753885881881</v>
          </cell>
          <cell r="AG44">
            <v>5483.4858586084174</v>
          </cell>
          <cell r="AH44">
            <v>6221.2541164122977</v>
          </cell>
          <cell r="AI44">
            <v>6431.1306810957112</v>
          </cell>
          <cell r="AJ44">
            <v>7159.2130254816784</v>
          </cell>
          <cell r="AK44">
            <v>7014.1264346452772</v>
          </cell>
          <cell r="AL44">
            <v>6269.1464504353853</v>
          </cell>
          <cell r="AM44">
            <v>7298.4184301751111</v>
          </cell>
          <cell r="AN44">
            <v>7334.0963466425455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X44">
            <v>4.1568928154149676</v>
          </cell>
          <cell r="BY44">
            <v>3.7288499774298951</v>
          </cell>
          <cell r="BZ44">
            <v>3.345576454374136</v>
          </cell>
          <cell r="CA44">
            <v>3.1597654671537305</v>
          </cell>
          <cell r="CB44">
            <v>3.3236025300514194</v>
          </cell>
          <cell r="CC44">
            <v>3.0972320176885808</v>
          </cell>
          <cell r="CD44">
            <v>3.2729774910779956</v>
          </cell>
          <cell r="CE44">
            <v>3.0455596689569373</v>
          </cell>
          <cell r="CF44">
            <v>3.461993941349371</v>
          </cell>
          <cell r="CG44">
            <v>3.6021316272475814</v>
          </cell>
          <cell r="CH44">
            <v>4.1156307097998024</v>
          </cell>
          <cell r="CI44">
            <v>3.8936856186734103</v>
          </cell>
          <cell r="CJ44">
            <v>3.5156756049739397</v>
          </cell>
          <cell r="CK44">
            <v>4.1317348119309756</v>
          </cell>
          <cell r="CL44">
            <v>4.1606157479550543</v>
          </cell>
          <cell r="CM44">
            <v>4.8658764119284026</v>
          </cell>
          <cell r="CN44">
            <v>4.8553605815990659</v>
          </cell>
          <cell r="CO44">
            <v>5.0282242200902116</v>
          </cell>
          <cell r="CP44">
            <v>4.8791634844782514</v>
          </cell>
          <cell r="CQ44">
            <v>4.8368575092491257</v>
          </cell>
          <cell r="CR44">
            <v>5.068757738587248</v>
          </cell>
          <cell r="CS44">
            <v>4.8459711478366359</v>
          </cell>
          <cell r="CT44">
            <v>4.9328368381104655</v>
          </cell>
          <cell r="CU44">
            <v>4.9233280342321226</v>
          </cell>
          <cell r="CV44">
            <v>4.8914192861003869</v>
          </cell>
          <cell r="CW44">
            <v>4.7658022900086054</v>
          </cell>
          <cell r="CX44">
            <v>4.9353714281123766</v>
          </cell>
          <cell r="CY44">
            <v>4.8854745516119058</v>
          </cell>
          <cell r="CZ44">
            <v>4.8395329908991869</v>
          </cell>
          <cell r="DA44">
            <v>4.8294329170415873</v>
          </cell>
        </row>
        <row r="45">
          <cell r="A45">
            <v>5966.3438845181581</v>
          </cell>
          <cell r="B45">
            <v>5557.5716620541225</v>
          </cell>
          <cell r="C45">
            <v>4766.5726771406707</v>
          </cell>
          <cell r="D45">
            <v>4770.8452610426039</v>
          </cell>
          <cell r="E45">
            <v>4474.8470196386215</v>
          </cell>
          <cell r="F45">
            <v>6294.9352598547039</v>
          </cell>
          <cell r="G45">
            <v>6599.8111615880516</v>
          </cell>
          <cell r="H45">
            <v>6240.5142682247388</v>
          </cell>
          <cell r="I45">
            <v>6881.7078233845896</v>
          </cell>
          <cell r="J45">
            <v>6618.6147364122035</v>
          </cell>
          <cell r="K45">
            <v>6920.5372265145834</v>
          </cell>
          <cell r="L45">
            <v>6510.0180507105761</v>
          </cell>
          <cell r="M45">
            <v>6866.8253064089968</v>
          </cell>
          <cell r="N45">
            <v>6931.9535168620487</v>
          </cell>
          <cell r="O45">
            <v>7164.7257676021691</v>
          </cell>
          <cell r="Z45">
            <v>6832.9911318077257</v>
          </cell>
          <cell r="AA45">
            <v>6364.8422913974546</v>
          </cell>
          <cell r="AB45">
            <v>5869.8343633671129</v>
          </cell>
          <cell r="AC45">
            <v>5875.0958712694692</v>
          </cell>
          <cell r="AD45">
            <v>5510.5864498099436</v>
          </cell>
          <cell r="AE45">
            <v>6294.9352598547039</v>
          </cell>
          <cell r="AF45">
            <v>6599.8111615880516</v>
          </cell>
          <cell r="AG45">
            <v>6240.5142682247388</v>
          </cell>
          <cell r="AH45">
            <v>6881.7078233845896</v>
          </cell>
          <cell r="AI45">
            <v>6618.6147364122035</v>
          </cell>
          <cell r="AJ45">
            <v>6920.5372265145834</v>
          </cell>
          <cell r="AK45">
            <v>6510.0180507105761</v>
          </cell>
          <cell r="AL45">
            <v>6866.8253064089968</v>
          </cell>
          <cell r="AM45">
            <v>6931.9535168620487</v>
          </cell>
          <cell r="AN45">
            <v>7164.7257676021691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X45">
            <v>3.8815246583008203</v>
          </cell>
          <cell r="BY45">
            <v>3.4527456782138981</v>
          </cell>
          <cell r="BZ45">
            <v>3.4152845036595338</v>
          </cell>
          <cell r="CA45">
            <v>3.2689245713795763</v>
          </cell>
          <cell r="CB45">
            <v>3.0631359451265667</v>
          </cell>
          <cell r="CC45">
            <v>3.5246507700691794</v>
          </cell>
          <cell r="CD45">
            <v>3.6759030583598382</v>
          </cell>
          <cell r="CE45">
            <v>3.4634031090155801</v>
          </cell>
          <cell r="CF45">
            <v>3.8057371020753741</v>
          </cell>
          <cell r="CG45">
            <v>3.8317202549059655</v>
          </cell>
          <cell r="CH45">
            <v>3.8794578732246694</v>
          </cell>
          <cell r="CI45">
            <v>3.5491570262061227</v>
          </cell>
          <cell r="CJ45">
            <v>3.8527615677862119</v>
          </cell>
          <cell r="CK45">
            <v>3.9459190509276154</v>
          </cell>
          <cell r="CL45">
            <v>4.0073321909904625</v>
          </cell>
          <cell r="CM45">
            <v>4.822982022992842</v>
          </cell>
          <cell r="CN45">
            <v>5.0504513541353688</v>
          </cell>
          <cell r="CO45">
            <v>4.7087549996481579</v>
          </cell>
          <cell r="CP45">
            <v>4.9239903584493323</v>
          </cell>
          <cell r="CQ45">
            <v>4.9287714921001164</v>
          </cell>
          <cell r="CR45">
            <v>4.8930799382051031</v>
          </cell>
          <cell r="CS45">
            <v>4.9189747738825425</v>
          </cell>
          <cell r="CT45">
            <v>4.936560610139006</v>
          </cell>
          <cell r="CU45">
            <v>4.9540978609343513</v>
          </cell>
          <cell r="CV45">
            <v>4.7323890713176757</v>
          </cell>
          <cell r="CW45">
            <v>4.8873777168492554</v>
          </cell>
          <cell r="CX45">
            <v>5.0253245378165774</v>
          </cell>
          <cell r="CY45">
            <v>4.8830480907150786</v>
          </cell>
          <cell r="CZ45">
            <v>4.8129860815037064</v>
          </cell>
          <cell r="DA45">
            <v>4.8983674746993779</v>
          </cell>
        </row>
        <row r="46">
          <cell r="A46">
            <v>6924.3902565061235</v>
          </cell>
          <cell r="B46">
            <v>5834.3986094886659</v>
          </cell>
          <cell r="C46">
            <v>5114.4345954109722</v>
          </cell>
          <cell r="D46">
            <v>5109.7974822625602</v>
          </cell>
          <cell r="E46">
            <v>4646.0999849348409</v>
          </cell>
          <cell r="F46">
            <v>6514.0806155973441</v>
          </cell>
          <cell r="G46">
            <v>6068.3713880348032</v>
          </cell>
          <cell r="H46">
            <v>7037.0930464171697</v>
          </cell>
          <cell r="I46">
            <v>6303.5581771869383</v>
          </cell>
          <cell r="J46">
            <v>6514.0985712033207</v>
          </cell>
          <cell r="K46">
            <v>7442.9783693999625</v>
          </cell>
          <cell r="L46">
            <v>7795.2854085003428</v>
          </cell>
          <cell r="M46">
            <v>7923.5622933953073</v>
          </cell>
          <cell r="N46">
            <v>6514.5978049528367</v>
          </cell>
          <cell r="O46">
            <v>7339.0326442635587</v>
          </cell>
          <cell r="Z46">
            <v>7930.1994876051749</v>
          </cell>
          <cell r="AA46">
            <v>6681.8800139085506</v>
          </cell>
          <cell r="AB46">
            <v>6298.2117279591257</v>
          </cell>
          <cell r="AC46">
            <v>6292.5013175764416</v>
          </cell>
          <cell r="AD46">
            <v>5721.4772949962753</v>
          </cell>
          <cell r="AE46">
            <v>6514.0806155973441</v>
          </cell>
          <cell r="AF46">
            <v>6068.3713880348032</v>
          </cell>
          <cell r="AG46">
            <v>7037.0930464171697</v>
          </cell>
          <cell r="AH46">
            <v>6303.5581771869383</v>
          </cell>
          <cell r="AI46">
            <v>6514.0985712033207</v>
          </cell>
          <cell r="AJ46">
            <v>7442.9783693999625</v>
          </cell>
          <cell r="AK46">
            <v>7795.2854085003428</v>
          </cell>
          <cell r="AL46">
            <v>7923.5622933953073</v>
          </cell>
          <cell r="AM46">
            <v>6514.5978049528367</v>
          </cell>
          <cell r="AN46">
            <v>7339.0326442635587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X46">
            <v>4.4009257164317335</v>
          </cell>
          <cell r="BY46">
            <v>3.6724815764393228</v>
          </cell>
          <cell r="BZ46">
            <v>3.5663774179819074</v>
          </cell>
          <cell r="CA46">
            <v>3.4675062116840807</v>
          </cell>
          <cell r="CB46">
            <v>3.2536117361955381</v>
          </cell>
          <cell r="CC46">
            <v>3.6543506753248103</v>
          </cell>
          <cell r="CD46">
            <v>3.2918007077374458</v>
          </cell>
          <cell r="CE46">
            <v>3.8793954461708293</v>
          </cell>
          <cell r="CF46">
            <v>3.5070009046657993</v>
          </cell>
          <cell r="CG46">
            <v>3.6105012786446857</v>
          </cell>
          <cell r="CH46">
            <v>4.0994795567575091</v>
          </cell>
          <cell r="CI46">
            <v>4.3578410057339649</v>
          </cell>
          <cell r="CJ46">
            <v>4.5981591116319551</v>
          </cell>
          <cell r="CK46">
            <v>3.7460514553683324</v>
          </cell>
          <cell r="CL46">
            <v>4.1206021646477753</v>
          </cell>
          <cell r="CM46">
            <v>4.9368190554827631</v>
          </cell>
          <cell r="CN46">
            <v>4.9847821439039111</v>
          </cell>
          <cell r="CO46">
            <v>4.8383478737122907</v>
          </cell>
          <cell r="CP46">
            <v>4.9717948821850344</v>
          </cell>
          <cell r="CQ46">
            <v>4.817809109144946</v>
          </cell>
          <cell r="CR46">
            <v>4.8837119895533094</v>
          </cell>
          <cell r="CS46">
            <v>5.0506323170272109</v>
          </cell>
          <cell r="CT46">
            <v>4.9697709975701239</v>
          </cell>
          <cell r="CU46">
            <v>4.9244419584481509</v>
          </cell>
          <cell r="CV46">
            <v>4.943038105571981</v>
          </cell>
          <cell r="CW46">
            <v>4.9742220390845828</v>
          </cell>
          <cell r="CX46">
            <v>4.9008089777845054</v>
          </cell>
          <cell r="CY46">
            <v>4.7211045372490421</v>
          </cell>
          <cell r="CZ46">
            <v>4.7645403104852475</v>
          </cell>
          <cell r="DA46">
            <v>4.8796117528433447</v>
          </cell>
        </row>
        <row r="47">
          <cell r="A47">
            <v>5303.3921248767629</v>
          </cell>
          <cell r="B47">
            <v>5047.0506320684881</v>
          </cell>
          <cell r="C47">
            <v>5302.1054065683211</v>
          </cell>
          <cell r="D47">
            <v>4732.7311780602176</v>
          </cell>
          <cell r="E47">
            <v>5236.9716869208396</v>
          </cell>
          <cell r="F47">
            <v>5407.0532911075352</v>
          </cell>
          <cell r="G47">
            <v>6099.3616712216899</v>
          </cell>
          <cell r="H47">
            <v>6603.0921389788627</v>
          </cell>
          <cell r="I47">
            <v>6953.4721927545734</v>
          </cell>
          <cell r="J47">
            <v>6850.1910316049043</v>
          </cell>
          <cell r="K47">
            <v>6415.5352664001475</v>
          </cell>
          <cell r="L47">
            <v>6418.4697889440458</v>
          </cell>
          <cell r="M47">
            <v>7104.6550820467264</v>
          </cell>
          <cell r="N47">
            <v>8244.1170110682306</v>
          </cell>
          <cell r="O47">
            <v>6575.5487645505955</v>
          </cell>
          <cell r="Z47">
            <v>6073.7416513678609</v>
          </cell>
          <cell r="AA47">
            <v>5780.1650186802271</v>
          </cell>
          <cell r="AB47">
            <v>6529.3204618331274</v>
          </cell>
          <cell r="AC47">
            <v>5828.1599764091734</v>
          </cell>
          <cell r="AD47">
            <v>6449.1110175013036</v>
          </cell>
          <cell r="AE47">
            <v>5407.0532911075352</v>
          </cell>
          <cell r="AF47">
            <v>6099.3616712216899</v>
          </cell>
          <cell r="AG47">
            <v>6603.0921389788627</v>
          </cell>
          <cell r="AH47">
            <v>6953.4721927545734</v>
          </cell>
          <cell r="AI47">
            <v>6850.1910316049043</v>
          </cell>
          <cell r="AJ47">
            <v>6415.5352664001475</v>
          </cell>
          <cell r="AK47">
            <v>6418.4697889440458</v>
          </cell>
          <cell r="AL47">
            <v>7104.6550820467264</v>
          </cell>
          <cell r="AM47">
            <v>8244.1170110682306</v>
          </cell>
          <cell r="AN47">
            <v>6575.5487645505955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X47">
            <v>3.4964784881506747</v>
          </cell>
          <cell r="BY47">
            <v>3.3067471174349543</v>
          </cell>
          <cell r="BZ47">
            <v>3.663421258578468</v>
          </cell>
          <cell r="CA47">
            <v>3.2300273725662456</v>
          </cell>
          <cell r="CB47">
            <v>3.658693184213258</v>
          </cell>
          <cell r="CC47">
            <v>3.0230784577485177</v>
          </cell>
          <cell r="CD47">
            <v>3.385810159257959</v>
          </cell>
          <cell r="CE47">
            <v>3.7538987878330281</v>
          </cell>
          <cell r="CF47">
            <v>3.94727240857185</v>
          </cell>
          <cell r="CG47">
            <v>3.9543071486105359</v>
          </cell>
          <cell r="CH47">
            <v>3.6358801750849885</v>
          </cell>
          <cell r="CI47">
            <v>3.6848848152609359</v>
          </cell>
          <cell r="CJ47">
            <v>4.073196567363305</v>
          </cell>
          <cell r="CK47">
            <v>4.4911273372474048</v>
          </cell>
          <cell r="CL47">
            <v>3.704680839810631</v>
          </cell>
          <cell r="CM47">
            <v>4.7591850321208833</v>
          </cell>
          <cell r="CN47">
            <v>4.7890171161964865</v>
          </cell>
          <cell r="CO47">
            <v>4.8830172529607152</v>
          </cell>
          <cell r="CP47">
            <v>4.9434756234022386</v>
          </cell>
          <cell r="CQ47">
            <v>4.8292645539290104</v>
          </cell>
          <cell r="CR47">
            <v>4.9002514622806572</v>
          </cell>
          <cell r="CS47">
            <v>4.9354745644739983</v>
          </cell>
          <cell r="CT47">
            <v>4.8191665297682773</v>
          </cell>
          <cell r="CU47">
            <v>4.826271606160935</v>
          </cell>
          <cell r="CV47">
            <v>4.7461276923128795</v>
          </cell>
          <cell r="CW47">
            <v>4.8342651854940852</v>
          </cell>
          <cell r="CX47">
            <v>4.7721569651255908</v>
          </cell>
          <cell r="CY47">
            <v>4.7787549955055946</v>
          </cell>
          <cell r="CZ47">
            <v>5.0291653413629103</v>
          </cell>
          <cell r="DA47">
            <v>4.8628216231388057</v>
          </cell>
        </row>
        <row r="48">
          <cell r="A48">
            <v>6196.1077668121861</v>
          </cell>
          <cell r="B48">
            <v>4973.0466797715362</v>
          </cell>
          <cell r="C48">
            <v>5292.581026800015</v>
          </cell>
          <cell r="D48">
            <v>5075.9226715314489</v>
          </cell>
          <cell r="E48">
            <v>5316.1632333267489</v>
          </cell>
          <cell r="F48">
            <v>6309.9715408586007</v>
          </cell>
          <cell r="G48">
            <v>6354.519774740359</v>
          </cell>
          <cell r="H48">
            <v>7614.761397558349</v>
          </cell>
          <cell r="I48">
            <v>6358.0183657365051</v>
          </cell>
          <cell r="J48">
            <v>7285.985036234194</v>
          </cell>
          <cell r="K48">
            <v>7160.1087535734687</v>
          </cell>
          <cell r="L48">
            <v>5871.0277211819266</v>
          </cell>
          <cell r="M48">
            <v>7304.6092870273542</v>
          </cell>
          <cell r="N48">
            <v>8218.0016121752487</v>
          </cell>
          <cell r="O48">
            <v>6533.8878641666879</v>
          </cell>
          <cell r="Z48">
            <v>7096.1295965882573</v>
          </cell>
          <cell r="AA48">
            <v>5695.4115482884299</v>
          </cell>
          <cell r="AB48">
            <v>6517.5915875579331</v>
          </cell>
          <cell r="AC48">
            <v>6250.7859087176557</v>
          </cell>
          <cell r="AD48">
            <v>6546.6320859643638</v>
          </cell>
          <cell r="AE48">
            <v>6309.9715408586007</v>
          </cell>
          <cell r="AF48">
            <v>6354.519774740359</v>
          </cell>
          <cell r="AG48">
            <v>7614.761397558349</v>
          </cell>
          <cell r="AH48">
            <v>6358.0183657365051</v>
          </cell>
          <cell r="AI48">
            <v>7285.985036234194</v>
          </cell>
          <cell r="AJ48">
            <v>7160.1087535734687</v>
          </cell>
          <cell r="AK48">
            <v>5871.0277211819266</v>
          </cell>
          <cell r="AL48">
            <v>7304.6092870273542</v>
          </cell>
          <cell r="AM48">
            <v>8218.0016121752487</v>
          </cell>
          <cell r="AN48">
            <v>6533.8878641666879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X48">
            <v>4.012112932211819</v>
          </cell>
          <cell r="BY48">
            <v>3.2124594226373406</v>
          </cell>
          <cell r="BZ48">
            <v>3.6433530983386455</v>
          </cell>
          <cell r="CA48">
            <v>3.5179248838450405</v>
          </cell>
          <cell r="CB48">
            <v>3.7032133310067263</v>
          </cell>
          <cell r="CC48">
            <v>3.6073409553137092</v>
          </cell>
          <cell r="CD48">
            <v>3.4978600103045641</v>
          </cell>
          <cell r="CE48">
            <v>4.2678478509917666</v>
          </cell>
          <cell r="CF48">
            <v>3.5770916564697113</v>
          </cell>
          <cell r="CG48">
            <v>4.0950437396483537</v>
          </cell>
          <cell r="CH48">
            <v>4.0303097724967945</v>
          </cell>
          <cell r="CI48">
            <v>3.3360672028026048</v>
          </cell>
          <cell r="CJ48">
            <v>4.0705020169523491</v>
          </cell>
          <cell r="CK48">
            <v>4.6501258798788063</v>
          </cell>
          <cell r="CL48">
            <v>3.6454047477505749</v>
          </cell>
          <cell r="CM48">
            <v>4.8456888622123317</v>
          </cell>
          <cell r="CN48">
            <v>4.8572962962982409</v>
          </cell>
          <cell r="CO48">
            <v>4.9010938073831909</v>
          </cell>
          <cell r="CP48">
            <v>4.8680518803698671</v>
          </cell>
          <cell r="CQ48">
            <v>4.8433554090805382</v>
          </cell>
          <cell r="CR48">
            <v>4.7923369253913242</v>
          </cell>
          <cell r="CS48">
            <v>4.9772269808335903</v>
          </cell>
          <cell r="CT48">
            <v>4.8882623565089203</v>
          </cell>
          <cell r="CU48">
            <v>4.8696623045072913</v>
          </cell>
          <cell r="CV48">
            <v>4.8745762214280814</v>
          </cell>
          <cell r="CW48">
            <v>4.867302370906228</v>
          </cell>
          <cell r="CX48">
            <v>4.8215477918970144</v>
          </cell>
          <cell r="CY48">
            <v>4.9165012325974393</v>
          </cell>
          <cell r="CZ48">
            <v>4.841820090826439</v>
          </cell>
          <cell r="DA48">
            <v>4.9105830162202313</v>
          </cell>
        </row>
        <row r="49">
          <cell r="A49">
            <v>7531.4457649996821</v>
          </cell>
          <cell r="B49">
            <v>5148.0254120133013</v>
          </cell>
          <cell r="C49">
            <v>4588.9358710590541</v>
          </cell>
          <cell r="D49">
            <v>5339.3805320967886</v>
          </cell>
          <cell r="E49">
            <v>5035.4740863739207</v>
          </cell>
          <cell r="F49">
            <v>5965.7863404234795</v>
          </cell>
          <cell r="G49">
            <v>5547.2797774823766</v>
          </cell>
          <cell r="H49">
            <v>6439.7310409857955</v>
          </cell>
          <cell r="I49">
            <v>5524.4791603310659</v>
          </cell>
          <cell r="J49">
            <v>6844.7164877438699</v>
          </cell>
          <cell r="K49">
            <v>6931.3909102723264</v>
          </cell>
          <cell r="L49">
            <v>7939.8147758040914</v>
          </cell>
          <cell r="M49">
            <v>8284.6319214327868</v>
          </cell>
          <cell r="N49">
            <v>8026.139479955601</v>
          </cell>
          <cell r="O49">
            <v>6647.3914020164275</v>
          </cell>
          <cell r="Z49">
            <v>8625.4334510404733</v>
          </cell>
          <cell r="AA49">
            <v>5895.8069912607043</v>
          </cell>
          <cell r="AB49">
            <v>5651.0820859630176</v>
          </cell>
          <cell r="AC49">
            <v>6575.2232157710096</v>
          </cell>
          <cell r="AD49">
            <v>6200.9751723271502</v>
          </cell>
          <cell r="AE49">
            <v>5965.7863404234795</v>
          </cell>
          <cell r="AF49">
            <v>5547.2797774823766</v>
          </cell>
          <cell r="AG49">
            <v>6439.7310409857955</v>
          </cell>
          <cell r="AH49">
            <v>5524.4791603310659</v>
          </cell>
          <cell r="AI49">
            <v>6844.7164877438699</v>
          </cell>
          <cell r="AJ49">
            <v>6931.3909102723264</v>
          </cell>
          <cell r="AK49">
            <v>7939.8147758040914</v>
          </cell>
          <cell r="AL49">
            <v>8284.6319214327868</v>
          </cell>
          <cell r="AM49">
            <v>8026.139479955601</v>
          </cell>
          <cell r="AN49">
            <v>6647.3914020164275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X49">
            <v>4.8505000336140602</v>
          </cell>
          <cell r="BY49">
            <v>3.3568511080756931</v>
          </cell>
          <cell r="BZ49">
            <v>3.1629724466008864</v>
          </cell>
          <cell r="CA49">
            <v>3.6765820783510939</v>
          </cell>
          <cell r="CB49">
            <v>3.5579900888026188</v>
          </cell>
          <cell r="CC49">
            <v>3.3799926767058071</v>
          </cell>
          <cell r="CD49">
            <v>3.1626998684050593</v>
          </cell>
          <cell r="CE49">
            <v>3.6574993534862457</v>
          </cell>
          <cell r="CF49">
            <v>3.1578152399653447</v>
          </cell>
          <cell r="CG49">
            <v>3.8531701764617599</v>
          </cell>
          <cell r="CH49">
            <v>3.9391100629999904</v>
          </cell>
          <cell r="CI49">
            <v>4.4093001067764783</v>
          </cell>
          <cell r="CJ49">
            <v>4.6113173717726674</v>
          </cell>
          <cell r="CK49">
            <v>4.3808042687745052</v>
          </cell>
          <cell r="CL49">
            <v>3.6335726484486011</v>
          </cell>
          <cell r="CM49">
            <v>4.8719357508778511</v>
          </cell>
          <cell r="CN49">
            <v>4.8119190713011077</v>
          </cell>
          <cell r="CO49">
            <v>4.8948945763057736</v>
          </cell>
          <cell r="CP49">
            <v>4.8997437827564463</v>
          </cell>
          <cell r="CQ49">
            <v>4.7748792579088537</v>
          </cell>
          <cell r="CR49">
            <v>4.8356969005858845</v>
          </cell>
          <cell r="CS49">
            <v>4.8053964713658619</v>
          </cell>
          <cell r="CT49">
            <v>4.8238145894981042</v>
          </cell>
          <cell r="CU49">
            <v>4.7930477856389366</v>
          </cell>
          <cell r="CV49">
            <v>4.8668101985692687</v>
          </cell>
          <cell r="CW49">
            <v>4.8209143129337146</v>
          </cell>
          <cell r="CX49">
            <v>4.9334172470031277</v>
          </cell>
          <cell r="CY49">
            <v>4.9221556168514669</v>
          </cell>
          <cell r="CZ49">
            <v>5.0194945684953955</v>
          </cell>
          <cell r="DA49">
            <v>5.0121555285751676</v>
          </cell>
        </row>
        <row r="50">
          <cell r="A50">
            <v>6379.0152485615663</v>
          </cell>
          <cell r="B50">
            <v>7039.1334997769991</v>
          </cell>
          <cell r="C50">
            <v>5367.6056604280275</v>
          </cell>
          <cell r="D50">
            <v>5791.1529909378596</v>
          </cell>
          <cell r="E50">
            <v>4298.9419731373264</v>
          </cell>
          <cell r="F50">
            <v>5079.3110608315974</v>
          </cell>
          <cell r="G50">
            <v>7051.8699027846997</v>
          </cell>
          <cell r="H50">
            <v>6224.5394318419631</v>
          </cell>
          <cell r="I50">
            <v>5729.4113659849163</v>
          </cell>
          <cell r="J50">
            <v>6978.6452680880884</v>
          </cell>
          <cell r="K50">
            <v>6827.2921491561974</v>
          </cell>
          <cell r="L50">
            <v>6886.2931299100528</v>
          </cell>
          <cell r="M50">
            <v>6543.3260763536227</v>
          </cell>
          <cell r="N50">
            <v>8134.6991651497701</v>
          </cell>
          <cell r="O50">
            <v>7145.180843188893</v>
          </cell>
          <cell r="Z50">
            <v>7305.6054875066238</v>
          </cell>
          <cell r="AA50">
            <v>8061.6098754206059</v>
          </cell>
          <cell r="AB50">
            <v>6609.9812776765157</v>
          </cell>
          <cell r="AC50">
            <v>7131.5620535371254</v>
          </cell>
          <cell r="AD50">
            <v>5293.9667617068399</v>
          </cell>
          <cell r="AE50">
            <v>5079.3110608315974</v>
          </cell>
          <cell r="AF50">
            <v>7051.8699027846997</v>
          </cell>
          <cell r="AG50">
            <v>6224.5394318419631</v>
          </cell>
          <cell r="AH50">
            <v>5729.4113659849163</v>
          </cell>
          <cell r="AI50">
            <v>6978.6452680880884</v>
          </cell>
          <cell r="AJ50">
            <v>6827.2921491561974</v>
          </cell>
          <cell r="AK50">
            <v>6886.2931299100528</v>
          </cell>
          <cell r="AL50">
            <v>6543.3260763536227</v>
          </cell>
          <cell r="AM50">
            <v>8134.6991651497701</v>
          </cell>
          <cell r="AN50">
            <v>7145.180843188893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X50">
            <v>4.0860108877947745</v>
          </cell>
          <cell r="BY50">
            <v>4.3782139611002329</v>
          </cell>
          <cell r="BZ50">
            <v>3.7898942519557912</v>
          </cell>
          <cell r="CA50">
            <v>3.9985300504783332</v>
          </cell>
          <cell r="CB50">
            <v>2.9472873521747629</v>
          </cell>
          <cell r="CC50">
            <v>2.9105753158187344</v>
          </cell>
          <cell r="CD50">
            <v>4.0369754277690024</v>
          </cell>
          <cell r="CE50">
            <v>3.4557892248895867</v>
          </cell>
          <cell r="CF50">
            <v>3.2411646108740766</v>
          </cell>
          <cell r="CG50">
            <v>3.9618481030643777</v>
          </cell>
          <cell r="CH50">
            <v>3.8354488951545331</v>
          </cell>
          <cell r="CI50">
            <v>3.8956627786245641</v>
          </cell>
          <cell r="CJ50">
            <v>3.7619770977553628</v>
          </cell>
          <cell r="CK50">
            <v>4.5308107317497797</v>
          </cell>
          <cell r="CL50">
            <v>3.9837899096280966</v>
          </cell>
          <cell r="CM50">
            <v>4.8985081170012403</v>
          </cell>
          <cell r="CN50">
            <v>5.0446603557178182</v>
          </cell>
          <cell r="CO50">
            <v>4.778375475176766</v>
          </cell>
          <cell r="CP50">
            <v>4.8864272438660246</v>
          </cell>
          <cell r="CQ50">
            <v>4.9211416438651296</v>
          </cell>
          <cell r="CR50">
            <v>4.7811580889095175</v>
          </cell>
          <cell r="CS50">
            <v>4.7858085490393378</v>
          </cell>
          <cell r="CT50">
            <v>4.9347722271814325</v>
          </cell>
          <cell r="CU50">
            <v>4.8430176574158619</v>
          </cell>
          <cell r="CV50">
            <v>4.8259235537488712</v>
          </cell>
          <cell r="CW50">
            <v>4.8768502746363867</v>
          </cell>
          <cell r="CX50">
            <v>4.8429644947252601</v>
          </cell>
          <cell r="CY50">
            <v>4.765292369225099</v>
          </cell>
          <cell r="CZ50">
            <v>4.9189534384281162</v>
          </cell>
          <cell r="DA50">
            <v>4.9138730632440399</v>
          </cell>
        </row>
        <row r="51">
          <cell r="A51">
            <v>6265.5541944468323</v>
          </cell>
          <cell r="B51">
            <v>5828.6619973508868</v>
          </cell>
          <cell r="C51">
            <v>4729.99496322905</v>
          </cell>
          <cell r="D51">
            <v>4441.1740634775742</v>
          </cell>
          <cell r="E51">
            <v>4838.3392883073129</v>
          </cell>
          <cell r="F51">
            <v>6211.4484364826221</v>
          </cell>
          <cell r="G51">
            <v>5852.6282711141721</v>
          </cell>
          <cell r="H51">
            <v>7011.4080686646994</v>
          </cell>
          <cell r="I51">
            <v>6941.9514715964669</v>
          </cell>
          <cell r="J51">
            <v>7450.131025687625</v>
          </cell>
          <cell r="K51">
            <v>6226.3796431984665</v>
          </cell>
          <cell r="L51">
            <v>7622.4640164157872</v>
          </cell>
          <cell r="M51">
            <v>7862.9950947920397</v>
          </cell>
          <cell r="N51">
            <v>7227.4857551621799</v>
          </cell>
          <cell r="O51">
            <v>7965.8262351529775</v>
          </cell>
          <cell r="Z51">
            <v>7175.6635345153991</v>
          </cell>
          <cell r="AA51">
            <v>6675.3101244380859</v>
          </cell>
          <cell r="AB51">
            <v>5824.7904425890838</v>
          </cell>
          <cell r="AC51">
            <v>5469.1196163893246</v>
          </cell>
          <cell r="AD51">
            <v>5958.2119354512679</v>
          </cell>
          <cell r="AE51">
            <v>6211.4484364826221</v>
          </cell>
          <cell r="AF51">
            <v>5852.6282711141721</v>
          </cell>
          <cell r="AG51">
            <v>7011.4080686646994</v>
          </cell>
          <cell r="AH51">
            <v>6941.9514715964669</v>
          </cell>
          <cell r="AI51">
            <v>7450.131025687625</v>
          </cell>
          <cell r="AJ51">
            <v>6226.3796431984665</v>
          </cell>
          <cell r="AK51">
            <v>7622.4640164157872</v>
          </cell>
          <cell r="AL51">
            <v>7862.9950947920397</v>
          </cell>
          <cell r="AM51">
            <v>7227.4857551621799</v>
          </cell>
          <cell r="AN51">
            <v>7965.8262351529775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X51">
            <v>4.1614083622318487</v>
          </cell>
          <cell r="BY51">
            <v>3.7074788270621646</v>
          </cell>
          <cell r="BZ51">
            <v>3.2859262272194161</v>
          </cell>
          <cell r="CA51">
            <v>3.132433172120924</v>
          </cell>
          <cell r="CB51">
            <v>3.3589062979339555</v>
          </cell>
          <cell r="CC51">
            <v>3.6179898193466511</v>
          </cell>
          <cell r="CD51">
            <v>3.3071493509060197</v>
          </cell>
          <cell r="CE51">
            <v>3.9284580556444566</v>
          </cell>
          <cell r="CF51">
            <v>3.8939926040988198</v>
          </cell>
          <cell r="CG51">
            <v>4.1787370557619425</v>
          </cell>
          <cell r="CH51">
            <v>3.5067298539563176</v>
          </cell>
          <cell r="CI51">
            <v>4.190788731229933</v>
          </cell>
          <cell r="CJ51">
            <v>4.4349881842014787</v>
          </cell>
          <cell r="CK51">
            <v>4.1621884488001042</v>
          </cell>
          <cell r="CL51">
            <v>4.4511724103426387</v>
          </cell>
          <cell r="CM51">
            <v>4.7242064315970049</v>
          </cell>
          <cell r="CN51">
            <v>4.9328726452534957</v>
          </cell>
          <cell r="CO51">
            <v>4.8565697694315615</v>
          </cell>
          <cell r="CP51">
            <v>4.7834665694800389</v>
          </cell>
          <cell r="CQ51">
            <v>4.8598760633321518</v>
          </cell>
          <cell r="CR51">
            <v>4.7036248853626033</v>
          </cell>
          <cell r="CS51">
            <v>4.8484650379214722</v>
          </cell>
          <cell r="CT51">
            <v>4.8897905749110961</v>
          </cell>
          <cell r="CU51">
            <v>4.8842016565830377</v>
          </cell>
          <cell r="CV51">
            <v>4.8845662232926674</v>
          </cell>
          <cell r="CW51">
            <v>4.8645248066889728</v>
          </cell>
          <cell r="CX51">
            <v>4.9831820208565869</v>
          </cell>
          <cell r="CY51">
            <v>4.8573866309809492</v>
          </cell>
          <cell r="CZ51">
            <v>4.7574325573291114</v>
          </cell>
          <cell r="DA51">
            <v>4.9030186778347185</v>
          </cell>
        </row>
        <row r="52">
          <cell r="A52">
            <v>7562.3951319487387</v>
          </cell>
          <cell r="B52">
            <v>5738.8391741593732</v>
          </cell>
          <cell r="C52">
            <v>5393.8509558278829</v>
          </cell>
          <cell r="D52">
            <v>5120.4544132425517</v>
          </cell>
          <cell r="E52">
            <v>5530.0373484514494</v>
          </cell>
          <cell r="F52">
            <v>6432.4050776229233</v>
          </cell>
          <cell r="G52">
            <v>6779.9686747972646</v>
          </cell>
          <cell r="H52">
            <v>5904.3689384415275</v>
          </cell>
          <cell r="I52">
            <v>6637.1533592378792</v>
          </cell>
          <cell r="J52">
            <v>6510.8313278415917</v>
          </cell>
          <cell r="K52">
            <v>5641.9514647828219</v>
          </cell>
          <cell r="L52">
            <v>6246.6391391462357</v>
          </cell>
          <cell r="M52">
            <v>7124.578256572172</v>
          </cell>
          <cell r="N52">
            <v>7905.729860694516</v>
          </cell>
          <cell r="O52">
            <v>7252.3841486818383</v>
          </cell>
          <cell r="Z52">
            <v>8660.8783992350836</v>
          </cell>
          <cell r="AA52">
            <v>6572.4399972410656</v>
          </cell>
          <cell r="AB52">
            <v>6642.301258352275</v>
          </cell>
          <cell r="AC52">
            <v>6305.6248811747437</v>
          </cell>
          <cell r="AD52">
            <v>6810.0090898259268</v>
          </cell>
          <cell r="AE52">
            <v>6432.4050776229233</v>
          </cell>
          <cell r="AF52">
            <v>6779.9686747972646</v>
          </cell>
          <cell r="AG52">
            <v>5904.3689384415275</v>
          </cell>
          <cell r="AH52">
            <v>6637.1533592378792</v>
          </cell>
          <cell r="AI52">
            <v>6510.8313278415917</v>
          </cell>
          <cell r="AJ52">
            <v>5641.9514647828219</v>
          </cell>
          <cell r="AK52">
            <v>6246.6391391462357</v>
          </cell>
          <cell r="AL52">
            <v>7124.578256572172</v>
          </cell>
          <cell r="AM52">
            <v>7905.729860694516</v>
          </cell>
          <cell r="AN52">
            <v>7252.3841486818383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X52">
            <v>4.8214355704053773</v>
          </cell>
          <cell r="BY52">
            <v>3.709461325751533</v>
          </cell>
          <cell r="BZ52">
            <v>3.7826178428619825</v>
          </cell>
          <cell r="CA52">
            <v>3.4256049641250215</v>
          </cell>
          <cell r="CB52">
            <v>3.7436253468274177</v>
          </cell>
          <cell r="CC52">
            <v>3.5207295786865758</v>
          </cell>
          <cell r="CD52">
            <v>3.8124109693493691</v>
          </cell>
          <cell r="CE52">
            <v>3.3405919391975272</v>
          </cell>
          <cell r="CF52">
            <v>3.665288448687321</v>
          </cell>
          <cell r="CG52">
            <v>3.6700230368216182</v>
          </cell>
          <cell r="CH52">
            <v>3.230444864968002</v>
          </cell>
          <cell r="CI52">
            <v>3.4471479831780187</v>
          </cell>
          <cell r="CJ52">
            <v>3.9314568177848384</v>
          </cell>
          <cell r="CK52">
            <v>4.4505699098421703</v>
          </cell>
          <cell r="CL52">
            <v>4.0794956425852389</v>
          </cell>
          <cell r="CM52">
            <v>4.9214458274949084</v>
          </cell>
          <cell r="CN52">
            <v>4.8542587029937536</v>
          </cell>
          <cell r="CO52">
            <v>4.8109765234841628</v>
          </cell>
          <cell r="CP52">
            <v>5.0431047324135374</v>
          </cell>
          <cell r="CQ52">
            <v>4.9838211417228493</v>
          </cell>
          <cell r="CR52">
            <v>5.0055044603852155</v>
          </cell>
          <cell r="CS52">
            <v>4.8723122435171922</v>
          </cell>
          <cell r="CT52">
            <v>4.8423613390775433</v>
          </cell>
          <cell r="CU52">
            <v>4.9611325440549026</v>
          </cell>
          <cell r="CV52">
            <v>4.8604310844678995</v>
          </cell>
          <cell r="CW52">
            <v>4.7849141277731428</v>
          </cell>
          <cell r="CX52">
            <v>4.9647070322462419</v>
          </cell>
          <cell r="CY52">
            <v>4.964926079172221</v>
          </cell>
          <cell r="CZ52">
            <v>4.8666877059986664</v>
          </cell>
          <cell r="DA52">
            <v>4.8705887574463294</v>
          </cell>
        </row>
        <row r="53">
          <cell r="A53">
            <v>6897.3380696950799</v>
          </cell>
          <cell r="B53">
            <v>4586.3004292258111</v>
          </cell>
          <cell r="C53">
            <v>5270.4034636152746</v>
          </cell>
          <cell r="D53">
            <v>6004.9447266188645</v>
          </cell>
          <cell r="E53">
            <v>5877.0981253026603</v>
          </cell>
          <cell r="F53">
            <v>7992.7839407519477</v>
          </cell>
          <cell r="G53">
            <v>7698.7822403335376</v>
          </cell>
          <cell r="H53">
            <v>5259.904972360484</v>
          </cell>
          <cell r="I53">
            <v>6219.4146499724138</v>
          </cell>
          <cell r="J53">
            <v>7015.7685212391752</v>
          </cell>
          <cell r="K53">
            <v>6279.8685254685697</v>
          </cell>
          <cell r="L53">
            <v>7776.2040276214311</v>
          </cell>
          <cell r="M53">
            <v>7004.5139209073295</v>
          </cell>
          <cell r="N53">
            <v>8411.3839748308455</v>
          </cell>
          <cell r="O53">
            <v>7834.7869175253427</v>
          </cell>
          <cell r="Z53">
            <v>7899.2178083467079</v>
          </cell>
          <cell r="AA53">
            <v>5252.4880843734345</v>
          </cell>
          <cell r="AB53">
            <v>6490.280848522767</v>
          </cell>
          <cell r="AC53">
            <v>7394.8376105684001</v>
          </cell>
          <cell r="AD53">
            <v>7237.3998823565835</v>
          </cell>
          <cell r="AE53">
            <v>7992.7839407519477</v>
          </cell>
          <cell r="AF53">
            <v>7698.7822403335376</v>
          </cell>
          <cell r="AG53">
            <v>5259.904972360484</v>
          </cell>
          <cell r="AH53">
            <v>6219.4146499724138</v>
          </cell>
          <cell r="AI53">
            <v>7015.7685212391752</v>
          </cell>
          <cell r="AJ53">
            <v>6279.8685254685697</v>
          </cell>
          <cell r="AK53">
            <v>7776.2040276214311</v>
          </cell>
          <cell r="AL53">
            <v>7004.5139209073295</v>
          </cell>
          <cell r="AM53">
            <v>8411.3839748308455</v>
          </cell>
          <cell r="AN53">
            <v>7834.7869175253427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X53">
            <v>4.4176082450168543</v>
          </cell>
          <cell r="BY53">
            <v>2.9486241654502687</v>
          </cell>
          <cell r="BZ53">
            <v>3.573910013974031</v>
          </cell>
          <cell r="CA53">
            <v>4.1239897848689067</v>
          </cell>
          <cell r="CB53">
            <v>4.0577929512062525</v>
          </cell>
          <cell r="CC53">
            <v>4.5122564772986715</v>
          </cell>
          <cell r="CD53">
            <v>4.3716967296174687</v>
          </cell>
          <cell r="CE53">
            <v>2.9830040413297478</v>
          </cell>
          <cell r="CF53">
            <v>3.5127174426299477</v>
          </cell>
          <cell r="CG53">
            <v>3.9076486286453966</v>
          </cell>
          <cell r="CH53">
            <v>3.5273543601270743</v>
          </cell>
          <cell r="CI53">
            <v>4.3524299045779733</v>
          </cell>
          <cell r="CJ53">
            <v>3.9604017504285296</v>
          </cell>
          <cell r="CK53">
            <v>4.7381177257352869</v>
          </cell>
          <cell r="CL53">
            <v>4.4283434943327409</v>
          </cell>
          <cell r="CM53">
            <v>4.8989614798957462</v>
          </cell>
          <cell r="CN53">
            <v>4.88037047310653</v>
          </cell>
          <cell r="CO53">
            <v>4.9753886629180828</v>
          </cell>
          <cell r="CP53">
            <v>4.91267683164119</v>
          </cell>
          <cell r="CQ53">
            <v>4.8865215812649643</v>
          </cell>
          <cell r="CR53">
            <v>4.8530127451776712</v>
          </cell>
          <cell r="CS53">
            <v>4.8247981018919441</v>
          </cell>
          <cell r="CT53">
            <v>4.8309349751964668</v>
          </cell>
          <cell r="CU53">
            <v>4.8508006892088336</v>
          </cell>
          <cell r="CV53">
            <v>4.9188874042895971</v>
          </cell>
          <cell r="CW53">
            <v>4.8776271083915921</v>
          </cell>
          <cell r="CX53">
            <v>4.8948906785189488</v>
          </cell>
          <cell r="CY53">
            <v>4.8455814100929961</v>
          </cell>
          <cell r="CZ53">
            <v>4.8637220382066504</v>
          </cell>
          <cell r="DA53">
            <v>4.8472232708520027</v>
          </cell>
        </row>
        <row r="54">
          <cell r="A54">
            <v>6035.19325539891</v>
          </cell>
          <cell r="B54">
            <v>5597.8175457114767</v>
          </cell>
          <cell r="C54">
            <v>4764.5946704535036</v>
          </cell>
          <cell r="D54">
            <v>5353.4120037868115</v>
          </cell>
          <cell r="E54">
            <v>4987.2490818844153</v>
          </cell>
          <cell r="F54">
            <v>6147.4575350960995</v>
          </cell>
          <cell r="G54">
            <v>5991.130467730236</v>
          </cell>
          <cell r="H54">
            <v>5647.1395047585684</v>
          </cell>
          <cell r="I54">
            <v>6101.5587511127123</v>
          </cell>
          <cell r="J54">
            <v>7353.1864093807926</v>
          </cell>
          <cell r="K54">
            <v>7071.6555605350068</v>
          </cell>
          <cell r="L54">
            <v>6599.8682881530558</v>
          </cell>
          <cell r="M54">
            <v>7728.2833862219577</v>
          </cell>
          <cell r="N54">
            <v>7628.8387973267299</v>
          </cell>
          <cell r="O54">
            <v>7985.5481409155627</v>
          </cell>
          <cell r="Z54">
            <v>6911.8412869051335</v>
          </cell>
          <cell r="AA54">
            <v>6410.9341311313419</v>
          </cell>
          <cell r="AB54">
            <v>5867.3985310805347</v>
          </cell>
          <cell r="AC54">
            <v>6592.5023847407165</v>
          </cell>
          <cell r="AD54">
            <v>6141.5881016372232</v>
          </cell>
          <cell r="AE54">
            <v>6147.4575350960995</v>
          </cell>
          <cell r="AF54">
            <v>5991.130467730236</v>
          </cell>
          <cell r="AG54">
            <v>5647.1395047585684</v>
          </cell>
          <cell r="AH54">
            <v>6101.5587511127123</v>
          </cell>
          <cell r="AI54">
            <v>7353.1864093807926</v>
          </cell>
          <cell r="AJ54">
            <v>7071.6555605350068</v>
          </cell>
          <cell r="AK54">
            <v>6599.8682881530558</v>
          </cell>
          <cell r="AL54">
            <v>7728.2833862219577</v>
          </cell>
          <cell r="AM54">
            <v>7628.8387973267299</v>
          </cell>
          <cell r="AN54">
            <v>7985.5481409155627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X54">
            <v>3.9113645310062339</v>
          </cell>
          <cell r="BY54">
            <v>3.6021550238940581</v>
          </cell>
          <cell r="BZ54">
            <v>3.2822557232431104</v>
          </cell>
          <cell r="CA54">
            <v>3.7552458181152439</v>
          </cell>
          <cell r="CB54">
            <v>3.4230499409616701</v>
          </cell>
          <cell r="CC54">
            <v>3.4708492159986029</v>
          </cell>
          <cell r="CD54">
            <v>3.4340219265337057</v>
          </cell>
          <cell r="CE54">
            <v>3.1980780688471842</v>
          </cell>
          <cell r="CF54">
            <v>3.4712039333019384</v>
          </cell>
          <cell r="CG54">
            <v>4.0602821570691354</v>
          </cell>
          <cell r="CH54">
            <v>4.0141905530882207</v>
          </cell>
          <cell r="CI54">
            <v>3.7715318828725271</v>
          </cell>
          <cell r="CJ54">
            <v>4.2960597225816599</v>
          </cell>
          <cell r="CK54">
            <v>4.2586717703749377</v>
          </cell>
          <cell r="CL54">
            <v>4.6338688472388823</v>
          </cell>
          <cell r="CM54">
            <v>4.8414182111789437</v>
          </cell>
          <cell r="CN54">
            <v>4.8760264293129865</v>
          </cell>
          <cell r="CO54">
            <v>4.8975661326078654</v>
          </cell>
          <cell r="CP54">
            <v>4.8097118654719075</v>
          </cell>
          <cell r="CQ54">
            <v>4.9155779383346259</v>
          </cell>
          <cell r="CR54">
            <v>4.8525154401950754</v>
          </cell>
          <cell r="CS54">
            <v>4.7798343828694074</v>
          </cell>
          <cell r="CT54">
            <v>4.8377853036925398</v>
          </cell>
          <cell r="CU54">
            <v>4.8157929177660179</v>
          </cell>
          <cell r="CV54">
            <v>4.9616542424298666</v>
          </cell>
          <cell r="CW54">
            <v>4.8264771041028665</v>
          </cell>
          <cell r="CX54">
            <v>4.7942935358867995</v>
          </cell>
          <cell r="CY54">
            <v>4.9285579129729298</v>
          </cell>
          <cell r="CZ54">
            <v>4.9078514003472771</v>
          </cell>
          <cell r="DA54">
            <v>4.7213710197552166</v>
          </cell>
        </row>
        <row r="55">
          <cell r="A55">
            <v>6050.9662518353753</v>
          </cell>
          <cell r="B55">
            <v>5560.7069184091015</v>
          </cell>
          <cell r="C55">
            <v>4195.1790503286766</v>
          </cell>
          <cell r="D55">
            <v>4914.0484188546397</v>
          </cell>
          <cell r="E55">
            <v>4817.2339179772243</v>
          </cell>
          <cell r="F55">
            <v>6877.1463204792135</v>
          </cell>
          <cell r="G55">
            <v>5306.7846119051219</v>
          </cell>
          <cell r="H55">
            <v>6611.7232356847162</v>
          </cell>
          <cell r="I55">
            <v>7225.7131467429017</v>
          </cell>
          <cell r="J55">
            <v>5831.4270151155688</v>
          </cell>
          <cell r="K55">
            <v>6073.5931857980668</v>
          </cell>
          <cell r="L55">
            <v>6220.1846370155508</v>
          </cell>
          <cell r="M55">
            <v>7707.942902651962</v>
          </cell>
          <cell r="N55">
            <v>6543.9648511525911</v>
          </cell>
          <cell r="O55">
            <v>7169.5860288749645</v>
          </cell>
          <cell r="Z55">
            <v>6929.905405711972</v>
          </cell>
          <cell r="AA55">
            <v>6368.4329625495329</v>
          </cell>
          <cell r="AB55">
            <v>5166.1870736163628</v>
          </cell>
          <cell r="AC55">
            <v>6051.4445548212789</v>
          </cell>
          <cell r="AD55">
            <v>5932.2215569536811</v>
          </cell>
          <cell r="AE55">
            <v>6877.1463204792135</v>
          </cell>
          <cell r="AF55">
            <v>5306.7846119051219</v>
          </cell>
          <cell r="AG55">
            <v>6611.7232356847162</v>
          </cell>
          <cell r="AH55">
            <v>7225.7131467429017</v>
          </cell>
          <cell r="AI55">
            <v>5831.4270151155688</v>
          </cell>
          <cell r="AJ55">
            <v>6073.5931857980668</v>
          </cell>
          <cell r="AK55">
            <v>6220.1846370155508</v>
          </cell>
          <cell r="AL55">
            <v>7707.942902651962</v>
          </cell>
          <cell r="AM55">
            <v>6543.9648511525911</v>
          </cell>
          <cell r="AN55">
            <v>7169.5860288749645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X55">
            <v>3.9297830830368157</v>
          </cell>
          <cell r="BY55">
            <v>3.6125567888920589</v>
          </cell>
          <cell r="BZ55">
            <v>2.8807489110070335</v>
          </cell>
          <cell r="CA55">
            <v>3.3853563217676146</v>
          </cell>
          <cell r="CB55">
            <v>3.2528280798073701</v>
          </cell>
          <cell r="CC55">
            <v>3.9775431455711256</v>
          </cell>
          <cell r="CD55">
            <v>3.0230230928085184</v>
          </cell>
          <cell r="CE55">
            <v>3.5755766288339195</v>
          </cell>
          <cell r="CF55">
            <v>4.0376334418016571</v>
          </cell>
          <cell r="CG55">
            <v>3.3325509517273475</v>
          </cell>
          <cell r="CH55">
            <v>3.2931781739790011</v>
          </cell>
          <cell r="CI55">
            <v>3.5476191724256121</v>
          </cell>
          <cell r="CJ55">
            <v>4.3240744278233265</v>
          </cell>
          <cell r="CK55">
            <v>3.7445695935730594</v>
          </cell>
          <cell r="CL55">
            <v>4.0250491527411532</v>
          </cell>
          <cell r="CM55">
            <v>4.8313206622993121</v>
          </cell>
          <cell r="CN55">
            <v>4.8297542601628356</v>
          </cell>
          <cell r="CO55">
            <v>4.9132838804205932</v>
          </cell>
          <cell r="CP55">
            <v>4.8973574933874735</v>
          </cell>
          <cell r="CQ55">
            <v>4.9964711940249753</v>
          </cell>
          <cell r="CR55">
            <v>4.7369685453734522</v>
          </cell>
          <cell r="CS55">
            <v>4.8094690237778659</v>
          </cell>
          <cell r="CT55">
            <v>5.0661227866511016</v>
          </cell>
          <cell r="CU55">
            <v>4.9029895011481237</v>
          </cell>
          <cell r="CV55">
            <v>4.7940789508105199</v>
          </cell>
          <cell r="CW55">
            <v>5.0528639666186832</v>
          </cell>
          <cell r="CX55">
            <v>4.8036728061755953</v>
          </cell>
          <cell r="CY55">
            <v>4.8837392002796474</v>
          </cell>
          <cell r="CZ55">
            <v>4.7879123026174275</v>
          </cell>
          <cell r="DA55">
            <v>4.8801146777537774</v>
          </cell>
        </row>
        <row r="56">
          <cell r="A56">
            <v>5509.1178756728414</v>
          </cell>
          <cell r="B56">
            <v>5300.6016122869041</v>
          </cell>
          <cell r="C56">
            <v>5064.6063307583554</v>
          </cell>
          <cell r="D56">
            <v>4873.9003616872787</v>
          </cell>
          <cell r="E56">
            <v>4842.0669924473177</v>
          </cell>
          <cell r="F56">
            <v>5856.0138700161733</v>
          </cell>
          <cell r="G56">
            <v>6055.5434826929195</v>
          </cell>
          <cell r="H56">
            <v>6524.3077990275533</v>
          </cell>
          <cell r="I56">
            <v>6640.2605043091389</v>
          </cell>
          <cell r="J56">
            <v>5903.3608781192388</v>
          </cell>
          <cell r="K56">
            <v>6833.4017093074854</v>
          </cell>
          <cell r="L56">
            <v>6542.0580548458875</v>
          </cell>
          <cell r="M56">
            <v>7484.2829987015848</v>
          </cell>
          <cell r="N56">
            <v>7608.9807031235359</v>
          </cell>
          <cell r="O56">
            <v>7244.5074261850932</v>
          </cell>
          <cell r="Z56">
            <v>6309.3503018215752</v>
          </cell>
          <cell r="AA56">
            <v>6070.5458000812496</v>
          </cell>
          <cell r="AB56">
            <v>6236.8503096118166</v>
          </cell>
          <cell r="AC56">
            <v>6002.0039060478766</v>
          </cell>
          <cell r="AD56">
            <v>5962.8024467766072</v>
          </cell>
          <cell r="AE56">
            <v>5856.0138700161733</v>
          </cell>
          <cell r="AF56">
            <v>6055.5434826929195</v>
          </cell>
          <cell r="AG56">
            <v>6524.3077990275533</v>
          </cell>
          <cell r="AH56">
            <v>6640.2605043091389</v>
          </cell>
          <cell r="AI56">
            <v>5903.3608781192388</v>
          </cell>
          <cell r="AJ56">
            <v>6833.4017093074854</v>
          </cell>
          <cell r="AK56">
            <v>6542.0580548458875</v>
          </cell>
          <cell r="AL56">
            <v>7484.2829987015848</v>
          </cell>
          <cell r="AM56">
            <v>7608.9807031235359</v>
          </cell>
          <cell r="AN56">
            <v>7244.5074261850932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X56">
            <v>3.5759519505719926</v>
          </cell>
          <cell r="BY56">
            <v>3.3566802936587479</v>
          </cell>
          <cell r="BZ56">
            <v>3.4426577127755897</v>
          </cell>
          <cell r="CA56">
            <v>3.3629230045664218</v>
          </cell>
          <cell r="CB56">
            <v>3.3133013346107769</v>
          </cell>
          <cell r="CC56">
            <v>3.2807425706231785</v>
          </cell>
          <cell r="CD56">
            <v>3.4475043234836815</v>
          </cell>
          <cell r="CE56">
            <v>3.7055354534623404</v>
          </cell>
          <cell r="CF56">
            <v>3.6416627625921549</v>
          </cell>
          <cell r="CG56">
            <v>3.2809506562887578</v>
          </cell>
          <cell r="CH56">
            <v>3.6890639534529304</v>
          </cell>
          <cell r="CI56">
            <v>3.6624115596569671</v>
          </cell>
          <cell r="CJ56">
            <v>4.2622325484226611</v>
          </cell>
          <cell r="CK56">
            <v>4.3652761204278683</v>
          </cell>
          <cell r="CL56">
            <v>4.0166452351778403</v>
          </cell>
          <cell r="CM56">
            <v>4.8339271547265499</v>
          </cell>
          <cell r="CN56">
            <v>4.9547859414580744</v>
          </cell>
          <cell r="CO56">
            <v>4.9633923984989536</v>
          </cell>
          <cell r="CP56">
            <v>4.8897480839170973</v>
          </cell>
          <cell r="CQ56">
            <v>4.9305642348346881</v>
          </cell>
          <cell r="CR56">
            <v>4.8903177470078445</v>
          </cell>
          <cell r="CS56">
            <v>4.8123304665808275</v>
          </cell>
          <cell r="CT56">
            <v>4.8238145639775309</v>
          </cell>
          <cell r="CU56">
            <v>4.9956560281282858</v>
          </cell>
          <cell r="CV56">
            <v>4.9295442514203351</v>
          </cell>
          <cell r="CW56">
            <v>5.0749048416814118</v>
          </cell>
          <cell r="CX56">
            <v>4.8938920254183387</v>
          </cell>
          <cell r="CY56">
            <v>4.8108320451773237</v>
          </cell>
          <cell r="CZ56">
            <v>4.7755335285108513</v>
          </cell>
          <cell r="DA56">
            <v>4.941428577600842</v>
          </cell>
        </row>
        <row r="57">
          <cell r="A57">
            <v>5890.6306812473176</v>
          </cell>
          <cell r="B57">
            <v>6123.1451175091224</v>
          </cell>
          <cell r="C57">
            <v>5081.5576285948073</v>
          </cell>
          <cell r="D57">
            <v>5103.9755092051591</v>
          </cell>
          <cell r="E57">
            <v>4845.6476289302072</v>
          </cell>
          <cell r="F57">
            <v>5312.9705067285413</v>
          </cell>
          <cell r="G57">
            <v>6865.5011677868606</v>
          </cell>
          <cell r="H57">
            <v>6759.4438648357382</v>
          </cell>
          <cell r="I57">
            <v>7660.0489876983183</v>
          </cell>
          <cell r="J57">
            <v>6782.3602865816183</v>
          </cell>
          <cell r="K57">
            <v>7277.8047144707243</v>
          </cell>
          <cell r="L57">
            <v>6660.0087272077981</v>
          </cell>
          <cell r="M57">
            <v>7120.0654686092894</v>
          </cell>
          <cell r="N57">
            <v>7081.2860119714378</v>
          </cell>
          <cell r="O57">
            <v>7704.61021358579</v>
          </cell>
          <cell r="Z57">
            <v>6746.2801314825765</v>
          </cell>
          <cell r="AA57">
            <v>7012.5686846980279</v>
          </cell>
          <cell r="AB57">
            <v>6257.7251220365306</v>
          </cell>
          <cell r="AC57">
            <v>6285.3318019035078</v>
          </cell>
          <cell r="AD57">
            <v>5967.2118504495611</v>
          </cell>
          <cell r="AE57">
            <v>5312.9705067285413</v>
          </cell>
          <cell r="AF57">
            <v>6865.5011677868606</v>
          </cell>
          <cell r="AG57">
            <v>6759.4438648357382</v>
          </cell>
          <cell r="AH57">
            <v>7660.0489876983183</v>
          </cell>
          <cell r="AI57">
            <v>6782.3602865816183</v>
          </cell>
          <cell r="AJ57">
            <v>7277.8047144707243</v>
          </cell>
          <cell r="AK57">
            <v>6660.0087272077981</v>
          </cell>
          <cell r="AL57">
            <v>7120.0654686092894</v>
          </cell>
          <cell r="AM57">
            <v>7081.2860119714378</v>
          </cell>
          <cell r="AN57">
            <v>7704.61021358579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X57">
            <v>3.8515900735311024</v>
          </cell>
          <cell r="BY57">
            <v>3.9363295771049001</v>
          </cell>
          <cell r="BZ57">
            <v>3.5749558742406875</v>
          </cell>
          <cell r="CA57">
            <v>3.5768120052283883</v>
          </cell>
          <cell r="CB57">
            <v>3.4279003636962067</v>
          </cell>
          <cell r="CC57">
            <v>3.0179866858264592</v>
          </cell>
          <cell r="CD57">
            <v>3.8252285503370711</v>
          </cell>
          <cell r="CE57">
            <v>3.7809279509595619</v>
          </cell>
          <cell r="CF57">
            <v>4.3571430539953688</v>
          </cell>
          <cell r="CG57">
            <v>3.8439718690392568</v>
          </cell>
          <cell r="CH57">
            <v>4.0962358645094765</v>
          </cell>
          <cell r="CI57">
            <v>3.8018872104769983</v>
          </cell>
          <cell r="CJ57">
            <v>4.0891007246787625</v>
          </cell>
          <cell r="CK57">
            <v>3.932905652392678</v>
          </cell>
          <cell r="CL57">
            <v>4.1477836643379886</v>
          </cell>
          <cell r="CM57">
            <v>4.7987867118451728</v>
          </cell>
          <cell r="CN57">
            <v>4.880820207770463</v>
          </cell>
          <cell r="CO57">
            <v>4.7957102107680205</v>
          </cell>
          <cell r="CP57">
            <v>4.8143674040825681</v>
          </cell>
          <cell r="CQ57">
            <v>4.7692534447068597</v>
          </cell>
          <cell r="CR57">
            <v>4.8231106016599572</v>
          </cell>
          <cell r="CS57">
            <v>4.9172466410809585</v>
          </cell>
          <cell r="CT57">
            <v>4.8980103634403438</v>
          </cell>
          <cell r="CU57">
            <v>4.8165587685929179</v>
          </cell>
          <cell r="CV57">
            <v>4.8340127444734522</v>
          </cell>
          <cell r="CW57">
            <v>4.8676862510058712</v>
          </cell>
          <cell r="CX57">
            <v>4.7993531218762326</v>
          </cell>
          <cell r="CY57">
            <v>4.7704935619197304</v>
          </cell>
          <cell r="CZ57">
            <v>4.9329389792606291</v>
          </cell>
          <cell r="DA57">
            <v>5.0891085074179738</v>
          </cell>
        </row>
        <row r="58">
          <cell r="A58">
            <v>6246.5978236942501</v>
          </cell>
          <cell r="B58">
            <v>5251.3675877521518</v>
          </cell>
          <cell r="C58">
            <v>5792.8948322910155</v>
          </cell>
          <cell r="D58">
            <v>4386.4382826237452</v>
          </cell>
          <cell r="E58">
            <v>3669.788406950599</v>
          </cell>
          <cell r="F58">
            <v>6279.8224249616569</v>
          </cell>
          <cell r="G58">
            <v>5426.8604305882345</v>
          </cell>
          <cell r="H58">
            <v>6156.6456847342297</v>
          </cell>
          <cell r="I58">
            <v>5151.3545945247797</v>
          </cell>
          <cell r="J58">
            <v>6372.1559336767305</v>
          </cell>
          <cell r="K58">
            <v>7584.9641869688139</v>
          </cell>
          <cell r="L58">
            <v>6984.6429958931039</v>
          </cell>
          <cell r="M58">
            <v>6624.3923998295941</v>
          </cell>
          <cell r="N58">
            <v>6719.8827455136034</v>
          </cell>
          <cell r="O58">
            <v>6989.6615050756682</v>
          </cell>
          <cell r="Z58">
            <v>7153.9536371727818</v>
          </cell>
          <cell r="AA58">
            <v>6014.160238078678</v>
          </cell>
          <cell r="AB58">
            <v>7133.707058118579</v>
          </cell>
          <cell r="AC58">
            <v>5401.714797639288</v>
          </cell>
          <cell r="AD58">
            <v>4519.1905288071121</v>
          </cell>
          <cell r="AE58">
            <v>6279.8224249616569</v>
          </cell>
          <cell r="AF58">
            <v>5426.8604305882345</v>
          </cell>
          <cell r="AG58">
            <v>6156.6456847342297</v>
          </cell>
          <cell r="AH58">
            <v>5151.3545945247797</v>
          </cell>
          <cell r="AI58">
            <v>6372.1559336767305</v>
          </cell>
          <cell r="AJ58">
            <v>7584.9641869688139</v>
          </cell>
          <cell r="AK58">
            <v>6984.6429958931039</v>
          </cell>
          <cell r="AL58">
            <v>6624.3923998295941</v>
          </cell>
          <cell r="AM58">
            <v>6719.8827455136034</v>
          </cell>
          <cell r="AN58">
            <v>6989.6615050756682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X58">
            <v>3.9707249888057041</v>
          </cell>
          <cell r="BY58">
            <v>3.3162841309488855</v>
          </cell>
          <cell r="BZ58">
            <v>3.9755966104936284</v>
          </cell>
          <cell r="CA58">
            <v>2.9673511778124393</v>
          </cell>
          <cell r="CB58">
            <v>2.5912042907345856</v>
          </cell>
          <cell r="CC58">
            <v>3.4655445128620053</v>
          </cell>
          <cell r="CD58">
            <v>3.1053551677746118</v>
          </cell>
          <cell r="CE58">
            <v>3.5267994057648218</v>
          </cell>
          <cell r="CF58">
            <v>2.9622857398661395</v>
          </cell>
          <cell r="CG58">
            <v>3.5697258008662942</v>
          </cell>
          <cell r="CH58">
            <v>4.224833181670312</v>
          </cell>
          <cell r="CI58">
            <v>3.7528668981574458</v>
          </cell>
          <cell r="CJ58">
            <v>3.7682149335655915</v>
          </cell>
          <cell r="CK58">
            <v>3.7908869534962339</v>
          </cell>
          <cell r="CL58">
            <v>4.0114405064420176</v>
          </cell>
          <cell r="CM58">
            <v>4.9360942986008016</v>
          </cell>
          <cell r="CN58">
            <v>4.9685583884174793</v>
          </cell>
          <cell r="CO58">
            <v>4.9160930581758109</v>
          </cell>
          <cell r="CP58">
            <v>4.9873499080009172</v>
          </cell>
          <cell r="CQ58">
            <v>4.7782199029278472</v>
          </cell>
          <cell r="CR58">
            <v>4.9645857617023532</v>
          </cell>
          <cell r="CS58">
            <v>4.7878938045562789</v>
          </cell>
          <cell r="CT58">
            <v>4.7826713354771888</v>
          </cell>
          <cell r="CU58">
            <v>4.7643277854788426</v>
          </cell>
          <cell r="CV58">
            <v>4.8905609102781407</v>
          </cell>
          <cell r="CW58">
            <v>4.9187087173223674</v>
          </cell>
          <cell r="CX58">
            <v>5.0990372766275209</v>
          </cell>
          <cell r="CY58">
            <v>4.8163442355270911</v>
          </cell>
          <cell r="CZ58">
            <v>4.8565514838055881</v>
          </cell>
          <cell r="DA58">
            <v>4.773785755366359</v>
          </cell>
        </row>
        <row r="59">
          <cell r="A59">
            <v>7574.6477097469615</v>
          </cell>
          <cell r="B59">
            <v>6410.6346517039819</v>
          </cell>
          <cell r="C59">
            <v>5111.1479803702805</v>
          </cell>
          <cell r="D59">
            <v>4890.9461927016719</v>
          </cell>
          <cell r="E59">
            <v>4472.626449252034</v>
          </cell>
          <cell r="F59">
            <v>5527.166457510566</v>
          </cell>
          <cell r="G59">
            <v>6338.3614874079103</v>
          </cell>
          <cell r="H59">
            <v>5800.8016104937224</v>
          </cell>
          <cell r="I59">
            <v>7371.8134847687879</v>
          </cell>
          <cell r="J59">
            <v>5401.9061884709699</v>
          </cell>
          <cell r="K59">
            <v>6794.5378999955919</v>
          </cell>
          <cell r="L59">
            <v>7561.1477824037311</v>
          </cell>
          <cell r="M59">
            <v>7482.6429684476652</v>
          </cell>
          <cell r="N59">
            <v>7684.4913241381801</v>
          </cell>
          <cell r="O59">
            <v>7877.6244016891615</v>
          </cell>
          <cell r="Z59">
            <v>8674.9107374739651</v>
          </cell>
          <cell r="AA59">
            <v>7341.8177986718938</v>
          </cell>
          <cell r="AB59">
            <v>6294.1643993623065</v>
          </cell>
          <cell r="AC59">
            <v>6022.9951321169292</v>
          </cell>
          <cell r="AD59">
            <v>5507.8519104995557</v>
          </cell>
          <cell r="AE59">
            <v>5527.166457510566</v>
          </cell>
          <cell r="AF59">
            <v>6338.3614874079103</v>
          </cell>
          <cell r="AG59">
            <v>5800.8016104937224</v>
          </cell>
          <cell r="AH59">
            <v>7371.8134847687879</v>
          </cell>
          <cell r="AI59">
            <v>5401.9061884709699</v>
          </cell>
          <cell r="AJ59">
            <v>6794.5378999955919</v>
          </cell>
          <cell r="AK59">
            <v>7561.1477824037311</v>
          </cell>
          <cell r="AL59">
            <v>7482.6429684476652</v>
          </cell>
          <cell r="AM59">
            <v>7684.4913241381801</v>
          </cell>
          <cell r="AN59">
            <v>7877.6244016891615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X59">
            <v>4.7789042853761323</v>
          </cell>
          <cell r="BY59">
            <v>4.2509275849850452</v>
          </cell>
          <cell r="BZ59">
            <v>3.5694569773337403</v>
          </cell>
          <cell r="CA59">
            <v>3.3774843569059989</v>
          </cell>
          <cell r="CB59">
            <v>3.0908580329484576</v>
          </cell>
          <cell r="CC59">
            <v>3.2517842608920149</v>
          </cell>
          <cell r="CD59">
            <v>3.6052385403505007</v>
          </cell>
          <cell r="CE59">
            <v>3.2083952904762421</v>
          </cell>
          <cell r="CF59">
            <v>4.1162433811491237</v>
          </cell>
          <cell r="CG59">
            <v>3.0621068702090866</v>
          </cell>
          <cell r="CH59">
            <v>3.8037527504637318</v>
          </cell>
          <cell r="CI59">
            <v>4.3819837084384003</v>
          </cell>
          <cell r="CJ59">
            <v>4.1794132624778717</v>
          </cell>
          <cell r="CK59">
            <v>4.2979563904065285</v>
          </cell>
          <cell r="CL59">
            <v>4.4017454305079617</v>
          </cell>
          <cell r="CM59">
            <v>4.9732903848972505</v>
          </cell>
          <cell r="CN59">
            <v>4.7318070960506873</v>
          </cell>
          <cell r="CO59">
            <v>4.8310670601025238</v>
          </cell>
          <cell r="CP59">
            <v>4.8856944348556794</v>
          </cell>
          <cell r="CQ59">
            <v>4.8821411638406991</v>
          </cell>
          <cell r="CR59">
            <v>4.6568039532994332</v>
          </cell>
          <cell r="CS59">
            <v>4.8167059526706399</v>
          </cell>
          <cell r="CT59">
            <v>4.9534442340110028</v>
          </cell>
          <cell r="CU59">
            <v>4.906597448982926</v>
          </cell>
          <cell r="CV59">
            <v>4.8331895682993231</v>
          </cell>
          <cell r="CW59">
            <v>4.8938965148262046</v>
          </cell>
          <cell r="CX59">
            <v>4.7274190765604001</v>
          </cell>
          <cell r="CY59">
            <v>4.9050884434967275</v>
          </cell>
          <cell r="CZ59">
            <v>4.8984677776263901</v>
          </cell>
          <cell r="DA59">
            <v>4.9031760123567478</v>
          </cell>
        </row>
        <row r="60">
          <cell r="A60">
            <v>6503.7944415881684</v>
          </cell>
          <cell r="B60">
            <v>6838.0154170924588</v>
          </cell>
          <cell r="C60">
            <v>4605.8572631010511</v>
          </cell>
          <cell r="D60">
            <v>5916.9439021842454</v>
          </cell>
          <cell r="E60">
            <v>5126.5987984494923</v>
          </cell>
          <cell r="F60">
            <v>6686.0549630562</v>
          </cell>
          <cell r="G60">
            <v>7809.9875344314141</v>
          </cell>
          <cell r="H60">
            <v>6562.2706134368755</v>
          </cell>
          <cell r="I60">
            <v>6718.0622427137259</v>
          </cell>
          <cell r="J60">
            <v>7733.9730753248741</v>
          </cell>
          <cell r="K60">
            <v>6286.8657466791265</v>
          </cell>
          <cell r="L60">
            <v>6727.7225573847954</v>
          </cell>
          <cell r="M60">
            <v>8059.7282997916591</v>
          </cell>
          <cell r="N60">
            <v>7702.0964429631358</v>
          </cell>
          <cell r="O60">
            <v>6803.0171831301486</v>
          </cell>
          <cell r="Z60">
            <v>7448.5096069954971</v>
          </cell>
          <cell r="AA60">
            <v>7831.2781845176396</v>
          </cell>
          <cell r="AB60">
            <v>5671.920070655975</v>
          </cell>
          <cell r="AC60">
            <v>7286.4682856343225</v>
          </cell>
          <cell r="AD60">
            <v>6313.1914338893221</v>
          </cell>
          <cell r="AE60">
            <v>6686.0549630562</v>
          </cell>
          <cell r="AF60">
            <v>7809.9875344314141</v>
          </cell>
          <cell r="AG60">
            <v>6562.2706134368755</v>
          </cell>
          <cell r="AH60">
            <v>6718.0622427137259</v>
          </cell>
          <cell r="AI60">
            <v>7733.9730753248741</v>
          </cell>
          <cell r="AJ60">
            <v>6286.8657466791265</v>
          </cell>
          <cell r="AK60">
            <v>6727.7225573847954</v>
          </cell>
          <cell r="AL60">
            <v>8059.7282997916591</v>
          </cell>
          <cell r="AM60">
            <v>7702.0964429631358</v>
          </cell>
          <cell r="AN60">
            <v>6803.0171831301486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X60">
            <v>4.0460387979339059</v>
          </cell>
          <cell r="BY60">
            <v>4.4453410924206365</v>
          </cell>
          <cell r="BZ60">
            <v>3.3023982495341553</v>
          </cell>
          <cell r="CA60">
            <v>4.0614856044536074</v>
          </cell>
          <cell r="CB60">
            <v>3.4943607814671744</v>
          </cell>
          <cell r="CC60">
            <v>3.769205450268712</v>
          </cell>
          <cell r="CD60">
            <v>4.2217681443904462</v>
          </cell>
          <cell r="CE60">
            <v>3.6968721880147828</v>
          </cell>
          <cell r="CF60">
            <v>3.7747917311456796</v>
          </cell>
          <cell r="CG60">
            <v>4.2397273495460537</v>
          </cell>
          <cell r="CH60">
            <v>3.5326717792603763</v>
          </cell>
          <cell r="CI60">
            <v>3.7894621656796139</v>
          </cell>
          <cell r="CJ60">
            <v>4.5965904363904473</v>
          </cell>
          <cell r="CK60">
            <v>4.3218707746384046</v>
          </cell>
          <cell r="CL60">
            <v>3.8629241027407599</v>
          </cell>
          <cell r="CM60">
            <v>5.0436678081349084</v>
          </cell>
          <cell r="CN60">
            <v>4.8265265193020488</v>
          </cell>
          <cell r="CO60">
            <v>4.7055218264741763</v>
          </cell>
          <cell r="CP60">
            <v>4.9151785218853838</v>
          </cell>
          <cell r="CQ60">
            <v>4.9498079817922447</v>
          </cell>
          <cell r="CR60">
            <v>4.8598992664588732</v>
          </cell>
          <cell r="CS60">
            <v>5.0683091515010963</v>
          </cell>
          <cell r="CT60">
            <v>4.863252686079961</v>
          </cell>
          <cell r="CU60">
            <v>4.8759378770948363</v>
          </cell>
          <cell r="CV60">
            <v>4.9977193302125631</v>
          </cell>
          <cell r="CW60">
            <v>4.8757118671622832</v>
          </cell>
          <cell r="CX60">
            <v>4.8640455530894871</v>
          </cell>
          <cell r="CY60">
            <v>4.8038753293907384</v>
          </cell>
          <cell r="CZ60">
            <v>4.8825231457956901</v>
          </cell>
          <cell r="DA60">
            <v>4.824946787908269</v>
          </cell>
        </row>
        <row r="61">
          <cell r="A61">
            <v>6027.6957727765357</v>
          </cell>
          <cell r="B61">
            <v>5539.9741156320451</v>
          </cell>
          <cell r="C61">
            <v>4720.0902961061902</v>
          </cell>
          <cell r="D61">
            <v>4959.9981140266655</v>
          </cell>
          <cell r="E61">
            <v>5251.2710243940301</v>
          </cell>
          <cell r="F61">
            <v>7171.9917741659892</v>
          </cell>
          <cell r="G61">
            <v>5560.3004616968528</v>
          </cell>
          <cell r="H61">
            <v>6137.71727295855</v>
          </cell>
          <cell r="I61">
            <v>6810.5080737632952</v>
          </cell>
          <cell r="J61">
            <v>6891.3475898630722</v>
          </cell>
          <cell r="K61">
            <v>6591.2291909190744</v>
          </cell>
          <cell r="L61">
            <v>6883.3907223771075</v>
          </cell>
          <cell r="M61">
            <v>6311.9892194978429</v>
          </cell>
          <cell r="N61">
            <v>7998.6021130598174</v>
          </cell>
          <cell r="O61">
            <v>7098.0699763760158</v>
          </cell>
          <cell r="Z61">
            <v>6903.2547499469638</v>
          </cell>
          <cell r="AA61">
            <v>6344.6885957722925</v>
          </cell>
          <cell r="AB61">
            <v>5812.5932603842884</v>
          </cell>
          <cell r="AC61">
            <v>6108.0296775029265</v>
          </cell>
          <cell r="AD61">
            <v>6466.7200519499011</v>
          </cell>
          <cell r="AE61">
            <v>7171.9917741659892</v>
          </cell>
          <cell r="AF61">
            <v>5560.3004616968528</v>
          </cell>
          <cell r="AG61">
            <v>6137.71727295855</v>
          </cell>
          <cell r="AH61">
            <v>6810.5080737632952</v>
          </cell>
          <cell r="AI61">
            <v>6891.3475898630722</v>
          </cell>
          <cell r="AJ61">
            <v>6591.2291909190744</v>
          </cell>
          <cell r="AK61">
            <v>6883.3907223771075</v>
          </cell>
          <cell r="AL61">
            <v>6311.9892194978429</v>
          </cell>
          <cell r="AM61">
            <v>7998.6021130598174</v>
          </cell>
          <cell r="AN61">
            <v>7098.0699763760158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X61">
            <v>3.879780516920095</v>
          </cell>
          <cell r="BY61">
            <v>3.5911074998181349</v>
          </cell>
          <cell r="BZ61">
            <v>3.3089947082228779</v>
          </cell>
          <cell r="CA61">
            <v>3.5292026735746247</v>
          </cell>
          <cell r="CB61">
            <v>3.6267310663846821</v>
          </cell>
          <cell r="CC61">
            <v>3.9849676516457957</v>
          </cell>
          <cell r="CD61">
            <v>3.0256989714425497</v>
          </cell>
          <cell r="CE61">
            <v>3.4444695394017262</v>
          </cell>
          <cell r="CF61">
            <v>3.7469513571670956</v>
          </cell>
          <cell r="CG61">
            <v>3.8526888856088526</v>
          </cell>
          <cell r="CH61">
            <v>3.6702644646175226</v>
          </cell>
          <cell r="CI61">
            <v>3.9300496842448509</v>
          </cell>
          <cell r="CJ61">
            <v>3.5866270276464438</v>
          </cell>
          <cell r="CK61">
            <v>4.3645830323267116</v>
          </cell>
          <cell r="CL61">
            <v>3.9584413871677673</v>
          </cell>
          <cell r="CM61">
            <v>4.8747671755404562</v>
          </cell>
          <cell r="CN61">
            <v>4.8404868087207751</v>
          </cell>
          <cell r="CO61">
            <v>4.81261363234435</v>
          </cell>
          <cell r="CP61">
            <v>4.7416738088946184</v>
          </cell>
          <cell r="CQ61">
            <v>4.8851268301733199</v>
          </cell>
          <cell r="CR61">
            <v>4.9308537106559536</v>
          </cell>
          <cell r="CS61">
            <v>5.0347704906668111</v>
          </cell>
          <cell r="CT61">
            <v>4.8819313305499588</v>
          </cell>
          <cell r="CU61">
            <v>4.9797620654450316</v>
          </cell>
          <cell r="CV61">
            <v>4.9005785092884571</v>
          </cell>
          <cell r="CW61">
            <v>4.9201256042957686</v>
          </cell>
          <cell r="CX61">
            <v>4.7985664899971932</v>
          </cell>
          <cell r="CY61">
            <v>4.8215554659043987</v>
          </cell>
          <cell r="CZ61">
            <v>5.0208641305794117</v>
          </cell>
          <cell r="DA61">
            <v>4.9127333605609937</v>
          </cell>
        </row>
        <row r="62">
          <cell r="A62">
            <v>7896.7577652813206</v>
          </cell>
          <cell r="B62">
            <v>6303.9512057618304</v>
          </cell>
          <cell r="C62">
            <v>4785.9289154931312</v>
          </cell>
          <cell r="D62">
            <v>4392.6137426868981</v>
          </cell>
          <cell r="E62">
            <v>5755.6339976787976</v>
          </cell>
          <cell r="F62">
            <v>5711.3852755902408</v>
          </cell>
          <cell r="G62">
            <v>6248.739505784436</v>
          </cell>
          <cell r="H62">
            <v>6098.5256487561774</v>
          </cell>
          <cell r="I62">
            <v>6518.2252131799769</v>
          </cell>
          <cell r="J62">
            <v>6633.3544336208715</v>
          </cell>
          <cell r="K62">
            <v>5973.9903850731926</v>
          </cell>
          <cell r="L62">
            <v>6878.2638546286898</v>
          </cell>
          <cell r="M62">
            <v>6892.4164673893492</v>
          </cell>
          <cell r="N62">
            <v>7259.6097417636147</v>
          </cell>
          <cell r="O62">
            <v>6758.1315030283395</v>
          </cell>
          <cell r="Z62">
            <v>9043.8092112350241</v>
          </cell>
          <cell r="AA62">
            <v>7219.637942105971</v>
          </cell>
          <cell r="AB62">
            <v>5893.6707591849454</v>
          </cell>
          <cell r="AC62">
            <v>5409.319617736156</v>
          </cell>
          <cell r="AD62">
            <v>7087.8219028447611</v>
          </cell>
          <cell r="AE62">
            <v>5711.3852755902408</v>
          </cell>
          <cell r="AF62">
            <v>6248.739505784436</v>
          </cell>
          <cell r="AG62">
            <v>6098.5256487561774</v>
          </cell>
          <cell r="AH62">
            <v>6518.2252131799769</v>
          </cell>
          <cell r="AI62">
            <v>6633.3544336208715</v>
          </cell>
          <cell r="AJ62">
            <v>5973.9903850731926</v>
          </cell>
          <cell r="AK62">
            <v>6878.2638546286898</v>
          </cell>
          <cell r="AL62">
            <v>6892.4164673893492</v>
          </cell>
          <cell r="AM62">
            <v>7259.6097417636147</v>
          </cell>
          <cell r="AN62">
            <v>6758.1315030283395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X62">
            <v>5.1009808037180404</v>
          </cell>
          <cell r="BY62">
            <v>4.0689423793013413</v>
          </cell>
          <cell r="BZ62">
            <v>3.2716846060592015</v>
          </cell>
          <cell r="CA62">
            <v>3.0567178670474502</v>
          </cell>
          <cell r="CB62">
            <v>4.0035377858589278</v>
          </cell>
          <cell r="CC62">
            <v>3.1799302297213674</v>
          </cell>
          <cell r="CD62">
            <v>3.4877567912826524</v>
          </cell>
          <cell r="CE62">
            <v>3.3539171998407724</v>
          </cell>
          <cell r="CF62">
            <v>3.6633832376560975</v>
          </cell>
          <cell r="CG62">
            <v>3.7103730282524521</v>
          </cell>
          <cell r="CH62">
            <v>3.3789534788414382</v>
          </cell>
          <cell r="CI62">
            <v>3.7299232696234004</v>
          </cell>
          <cell r="CJ62">
            <v>4.0153177849874178</v>
          </cell>
          <cell r="CK62">
            <v>4.0442185242788176</v>
          </cell>
          <cell r="CL62">
            <v>4.0065636284392916</v>
          </cell>
          <cell r="CM62">
            <v>4.857410846317169</v>
          </cell>
          <cell r="CN62">
            <v>4.8611722984803789</v>
          </cell>
          <cell r="CO62">
            <v>4.9353911272329363</v>
          </cell>
          <cell r="CP62">
            <v>4.8483551285475217</v>
          </cell>
          <cell r="CQ62">
            <v>4.850382632423198</v>
          </cell>
          <cell r="CR62">
            <v>4.9207466081415054</v>
          </cell>
          <cell r="CS62">
            <v>4.9085516241306335</v>
          </cell>
          <cell r="CT62">
            <v>4.9817238927187262</v>
          </cell>
          <cell r="CU62">
            <v>4.874770153835235</v>
          </cell>
          <cell r="CV62">
            <v>4.8980449276556115</v>
          </cell>
          <cell r="CW62">
            <v>4.8438361308892279</v>
          </cell>
          <cell r="CX62">
            <v>5.0522643881987168</v>
          </cell>
          <cell r="CY62">
            <v>4.7028239851823459</v>
          </cell>
          <cell r="CZ62">
            <v>4.9179691054907151</v>
          </cell>
          <cell r="DA62">
            <v>4.6212741123077006</v>
          </cell>
        </row>
        <row r="63">
          <cell r="A63">
            <v>5894.3513472175764</v>
          </cell>
          <cell r="B63">
            <v>5388.404261677706</v>
          </cell>
          <cell r="C63">
            <v>5099.7764943045131</v>
          </cell>
          <cell r="D63">
            <v>6021.822828361187</v>
          </cell>
          <cell r="E63">
            <v>5043.8876656460216</v>
          </cell>
          <cell r="F63">
            <v>6006.2085801755384</v>
          </cell>
          <cell r="G63">
            <v>7037.6419875268875</v>
          </cell>
          <cell r="H63">
            <v>5961.7405641626492</v>
          </cell>
          <cell r="I63">
            <v>5563.5480742794662</v>
          </cell>
          <cell r="J63">
            <v>6556.14262096111</v>
          </cell>
          <cell r="K63">
            <v>6413.1228735354571</v>
          </cell>
          <cell r="L63">
            <v>6701.7025771963363</v>
          </cell>
          <cell r="M63">
            <v>6447.1976856534502</v>
          </cell>
          <cell r="N63">
            <v>8012.7851081035897</v>
          </cell>
          <cell r="O63">
            <v>7522.2214266292731</v>
          </cell>
          <cell r="Z63">
            <v>6750.5412465090121</v>
          </cell>
          <cell r="AA63">
            <v>6171.102311111963</v>
          </cell>
          <cell r="AB63">
            <v>6280.1608911410849</v>
          </cell>
          <cell r="AC63">
            <v>7415.6222850727063</v>
          </cell>
          <cell r="AD63">
            <v>6211.3361423732249</v>
          </cell>
          <cell r="AE63">
            <v>6006.2085801755384</v>
          </cell>
          <cell r="AF63">
            <v>7037.6419875268875</v>
          </cell>
          <cell r="AG63">
            <v>5961.7405641626492</v>
          </cell>
          <cell r="AH63">
            <v>5563.5480742794662</v>
          </cell>
          <cell r="AI63">
            <v>6556.14262096111</v>
          </cell>
          <cell r="AJ63">
            <v>6413.1228735354571</v>
          </cell>
          <cell r="AK63">
            <v>6701.7025771963363</v>
          </cell>
          <cell r="AL63">
            <v>6447.1976856534502</v>
          </cell>
          <cell r="AM63">
            <v>8012.7851081035897</v>
          </cell>
          <cell r="AN63">
            <v>7522.2214266292731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X63">
            <v>3.8490827057821302</v>
          </cell>
          <cell r="BY63">
            <v>3.5036714986477442</v>
          </cell>
          <cell r="BZ63">
            <v>3.5663328521422506</v>
          </cell>
          <cell r="CA63">
            <v>4.1792422185167926</v>
          </cell>
          <cell r="CB63">
            <v>3.454208994790978</v>
          </cell>
          <cell r="CC63">
            <v>3.3691785839853847</v>
          </cell>
          <cell r="CD63">
            <v>4.0650329114308841</v>
          </cell>
          <cell r="CE63">
            <v>3.30795940757646</v>
          </cell>
          <cell r="CF63">
            <v>3.0015728052150141</v>
          </cell>
          <cell r="CG63">
            <v>3.7348015502651126</v>
          </cell>
          <cell r="CH63">
            <v>3.629314908693773</v>
          </cell>
          <cell r="CI63">
            <v>3.7178706961822954</v>
          </cell>
          <cell r="CJ63">
            <v>3.632624389183031</v>
          </cell>
          <cell r="CK63">
            <v>4.3890871239144866</v>
          </cell>
          <cell r="CL63">
            <v>4.1648866578448844</v>
          </cell>
          <cell r="CM63">
            <v>4.80494574052583</v>
          </cell>
          <cell r="CN63">
            <v>4.8255464663311622</v>
          </cell>
          <cell r="CO63">
            <v>4.8245413322444719</v>
          </cell>
          <cell r="CP63">
            <v>4.8613534036730792</v>
          </cell>
          <cell r="CQ63">
            <v>4.9265575186202586</v>
          </cell>
          <cell r="CR63">
            <v>4.8840883802658785</v>
          </cell>
          <cell r="CS63">
            <v>4.7431869175062218</v>
          </cell>
          <cell r="CT63">
            <v>4.9376469840641182</v>
          </cell>
          <cell r="CU63">
            <v>5.0782034796212363</v>
          </cell>
          <cell r="CV63">
            <v>4.8093678703492611</v>
          </cell>
          <cell r="CW63">
            <v>4.8411890661330057</v>
          </cell>
          <cell r="CX63">
            <v>4.9385334991542233</v>
          </cell>
          <cell r="CY63">
            <v>4.8624777600892095</v>
          </cell>
          <cell r="CZ63">
            <v>5.0016860665626393</v>
          </cell>
          <cell r="DA63">
            <v>4.9482320935584791</v>
          </cell>
        </row>
        <row r="64">
          <cell r="A64">
            <v>6724.1735493255501</v>
          </cell>
          <cell r="B64">
            <v>4593.825042304461</v>
          </cell>
          <cell r="C64">
            <v>5358.5237796882602</v>
          </cell>
          <cell r="D64">
            <v>6194.0504127317208</v>
          </cell>
          <cell r="E64">
            <v>4695.5127880782511</v>
          </cell>
          <cell r="F64">
            <v>6379.3827578403261</v>
          </cell>
          <cell r="G64">
            <v>6650.8588412491481</v>
          </cell>
          <cell r="H64">
            <v>6650.2961076421698</v>
          </cell>
          <cell r="I64">
            <v>6560.1681250791326</v>
          </cell>
          <cell r="J64">
            <v>7102.2364223570885</v>
          </cell>
          <cell r="K64">
            <v>6023.9750607887945</v>
          </cell>
          <cell r="L64">
            <v>6371.4430011261811</v>
          </cell>
          <cell r="M64">
            <v>7327.5333318961539</v>
          </cell>
          <cell r="N64">
            <v>8455.5256712902119</v>
          </cell>
          <cell r="O64">
            <v>8286.15000393632</v>
          </cell>
          <cell r="Z64">
            <v>7700.9001024063818</v>
          </cell>
          <cell r="AA64">
            <v>5261.1056926494375</v>
          </cell>
          <cell r="AB64">
            <v>6598.7973223985546</v>
          </cell>
          <cell r="AC64">
            <v>7627.7133327779329</v>
          </cell>
          <cell r="AD64">
            <v>5782.327089917575</v>
          </cell>
          <cell r="AE64">
            <v>6379.3827578403261</v>
          </cell>
          <cell r="AF64">
            <v>6650.8588412491481</v>
          </cell>
          <cell r="AG64">
            <v>6650.2961076421698</v>
          </cell>
          <cell r="AH64">
            <v>6560.1681250791326</v>
          </cell>
          <cell r="AI64">
            <v>7102.2364223570885</v>
          </cell>
          <cell r="AJ64">
            <v>6023.9750607887945</v>
          </cell>
          <cell r="AK64">
            <v>6371.4430011261811</v>
          </cell>
          <cell r="AL64">
            <v>7327.5333318961539</v>
          </cell>
          <cell r="AM64">
            <v>8455.5256712902119</v>
          </cell>
          <cell r="AN64">
            <v>8286.15000393632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X64">
            <v>4.3516780368069359</v>
          </cell>
          <cell r="BY64">
            <v>2.9703868812143459</v>
          </cell>
          <cell r="BZ64">
            <v>3.7033447882915005</v>
          </cell>
          <cell r="CA64">
            <v>4.2303642380064401</v>
          </cell>
          <cell r="CB64">
            <v>3.1634263113459453</v>
          </cell>
          <cell r="CC64">
            <v>3.6891327986662432</v>
          </cell>
          <cell r="CD64">
            <v>3.6848748880937454</v>
          </cell>
          <cell r="CE64">
            <v>3.7145590196729192</v>
          </cell>
          <cell r="CF64">
            <v>3.7863140391431318</v>
          </cell>
          <cell r="CG64">
            <v>3.9161484206589492</v>
          </cell>
          <cell r="CH64">
            <v>3.410036202602909</v>
          </cell>
          <cell r="CI64">
            <v>3.5924261509818862</v>
          </cell>
          <cell r="CJ64">
            <v>4.1568296242107854</v>
          </cell>
          <cell r="CK64">
            <v>4.8165578806217484</v>
          </cell>
          <cell r="CL64">
            <v>4.6246288623108578</v>
          </cell>
          <cell r="CM64">
            <v>4.8483266148131694</v>
          </cell>
          <cell r="CN64">
            <v>4.8525625702827186</v>
          </cell>
          <cell r="CO64">
            <v>4.8817752078750356</v>
          </cell>
          <cell r="CP64">
            <v>4.9399634574220288</v>
          </cell>
          <cell r="CQ64">
            <v>5.0078587164659236</v>
          </cell>
          <cell r="CR64">
            <v>4.7376340007882902</v>
          </cell>
          <cell r="CS64">
            <v>4.9449524407982857</v>
          </cell>
          <cell r="CT64">
            <v>4.9050208219898694</v>
          </cell>
          <cell r="CU64">
            <v>4.7468496195969552</v>
          </cell>
          <cell r="CV64">
            <v>4.9687039123472223</v>
          </cell>
          <cell r="CW64">
            <v>4.8398434156908303</v>
          </cell>
          <cell r="CX64">
            <v>4.8591140050276085</v>
          </cell>
          <cell r="CY64">
            <v>4.829506042078493</v>
          </cell>
          <cell r="CZ64">
            <v>4.8096222097032317</v>
          </cell>
          <cell r="DA64">
            <v>4.9088870715040489</v>
          </cell>
        </row>
        <row r="65">
          <cell r="A65">
            <v>6142.1970357258351</v>
          </cell>
          <cell r="B65">
            <v>4723.2867935504728</v>
          </cell>
          <cell r="C65">
            <v>4508.7539736967656</v>
          </cell>
          <cell r="D65">
            <v>4639.6158669728393</v>
          </cell>
          <cell r="E65">
            <v>5601.2222535054689</v>
          </cell>
          <cell r="F65">
            <v>6308.5010265041465</v>
          </cell>
          <cell r="G65">
            <v>6526.3448502434294</v>
          </cell>
          <cell r="H65">
            <v>6821.0330377339878</v>
          </cell>
          <cell r="I65">
            <v>6441.0454056007584</v>
          </cell>
          <cell r="J65">
            <v>5373.894636270129</v>
          </cell>
          <cell r="K65">
            <v>6368.5871860799816</v>
          </cell>
          <cell r="L65">
            <v>7448.5561117410807</v>
          </cell>
          <cell r="M65">
            <v>7201.3031627507717</v>
          </cell>
          <cell r="N65">
            <v>7617.1229469627706</v>
          </cell>
          <cell r="O65">
            <v>7637.1016621140952</v>
          </cell>
          <cell r="Z65">
            <v>7034.3880083472259</v>
          </cell>
          <cell r="AA65">
            <v>5409.3725400344401</v>
          </cell>
          <cell r="AB65">
            <v>5552.3414418280236</v>
          </cell>
          <cell r="AC65">
            <v>5713.4923756406934</v>
          </cell>
          <cell r="AD65">
            <v>6897.6703152265145</v>
          </cell>
          <cell r="AE65">
            <v>6308.5010265041465</v>
          </cell>
          <cell r="AF65">
            <v>6526.3448502434294</v>
          </cell>
          <cell r="AG65">
            <v>6821.0330377339878</v>
          </cell>
          <cell r="AH65">
            <v>6441.0454056007584</v>
          </cell>
          <cell r="AI65">
            <v>5373.894636270129</v>
          </cell>
          <cell r="AJ65">
            <v>6368.5871860799816</v>
          </cell>
          <cell r="AK65">
            <v>7448.5561117410807</v>
          </cell>
          <cell r="AL65">
            <v>7201.3031627507717</v>
          </cell>
          <cell r="AM65">
            <v>7617.1229469627706</v>
          </cell>
          <cell r="AN65">
            <v>7637.1016621140952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X65">
            <v>3.9398796587967477</v>
          </cell>
          <cell r="BY65">
            <v>3.0719057870490025</v>
          </cell>
          <cell r="BZ65">
            <v>3.0969255224077981</v>
          </cell>
          <cell r="CA65">
            <v>3.2186414559117722</v>
          </cell>
          <cell r="CB65">
            <v>3.8599897078381979</v>
          </cell>
          <cell r="CC65">
            <v>3.5986541482398025</v>
          </cell>
          <cell r="CD65">
            <v>3.6369978041124233</v>
          </cell>
          <cell r="CE65">
            <v>3.8524555108325003</v>
          </cell>
          <cell r="CF65">
            <v>3.6068213038649843</v>
          </cell>
          <cell r="CG65">
            <v>3.0074791207346703</v>
          </cell>
          <cell r="CH65">
            <v>3.5133359767225851</v>
          </cell>
          <cell r="CI65">
            <v>4.288466960303551</v>
          </cell>
          <cell r="CJ65">
            <v>3.9822787650432248</v>
          </cell>
          <cell r="CK65">
            <v>4.1848637994568412</v>
          </cell>
          <cell r="CL65">
            <v>4.3346568345305245</v>
          </cell>
          <cell r="CM65">
            <v>4.8915950694712071</v>
          </cell>
          <cell r="CN65">
            <v>4.8244314009568861</v>
          </cell>
          <cell r="CO65">
            <v>4.9119341912186902</v>
          </cell>
          <cell r="CP65">
            <v>4.8633574081783948</v>
          </cell>
          <cell r="CQ65">
            <v>4.8957972226343811</v>
          </cell>
          <cell r="CR65">
            <v>4.8027856371331472</v>
          </cell>
          <cell r="CS65">
            <v>4.9162517584597634</v>
          </cell>
          <cell r="CT65">
            <v>4.850870229304233</v>
          </cell>
          <cell r="CU65">
            <v>4.89259052630696</v>
          </cell>
          <cell r="CV65">
            <v>4.8954617513298828</v>
          </cell>
          <cell r="CW65">
            <v>4.9662725646092465</v>
          </cell>
          <cell r="CX65">
            <v>4.7585776536847799</v>
          </cell>
          <cell r="CY65">
            <v>4.9543487209771833</v>
          </cell>
          <cell r="CZ65">
            <v>4.9867405468219577</v>
          </cell>
          <cell r="DA65">
            <v>4.8270409853192087</v>
          </cell>
        </row>
        <row r="66">
          <cell r="A66">
            <v>6664.1887415085957</v>
          </cell>
          <cell r="B66">
            <v>6804.4112289162222</v>
          </cell>
          <cell r="C66">
            <v>5377.5188173196129</v>
          </cell>
          <cell r="D66">
            <v>4504.655326883576</v>
          </cell>
          <cell r="E66">
            <v>5685.8354290417983</v>
          </cell>
          <cell r="F66">
            <v>6914.0960538838899</v>
          </cell>
          <cell r="G66">
            <v>5762.4938896742351</v>
          </cell>
          <cell r="H66">
            <v>5976.8707723118632</v>
          </cell>
          <cell r="I66">
            <v>6821.5440837701972</v>
          </cell>
          <cell r="J66">
            <v>6787.8353592849162</v>
          </cell>
          <cell r="K66">
            <v>7148.5814265382869</v>
          </cell>
          <cell r="L66">
            <v>6890.4294942411125</v>
          </cell>
          <cell r="M66">
            <v>5973.1818534222693</v>
          </cell>
          <cell r="N66">
            <v>6992.2084703290675</v>
          </cell>
          <cell r="O66">
            <v>6330.4573216638037</v>
          </cell>
          <cell r="Z66">
            <v>7632.2021413451685</v>
          </cell>
          <cell r="AA66">
            <v>7792.7927863836758</v>
          </cell>
          <cell r="AB66">
            <v>6622.188914675472</v>
          </cell>
          <cell r="AC66">
            <v>5547.2941301563178</v>
          </cell>
          <cell r="AD66">
            <v>7001.8678926050452</v>
          </cell>
          <cell r="AE66">
            <v>6914.0960538838899</v>
          </cell>
          <cell r="AF66">
            <v>5762.4938896742351</v>
          </cell>
          <cell r="AG66">
            <v>5976.8707723118632</v>
          </cell>
          <cell r="AH66">
            <v>6821.5440837701972</v>
          </cell>
          <cell r="AI66">
            <v>6787.8353592849162</v>
          </cell>
          <cell r="AJ66">
            <v>7148.5814265382869</v>
          </cell>
          <cell r="AK66">
            <v>6890.4294942411125</v>
          </cell>
          <cell r="AL66">
            <v>5973.1818534222693</v>
          </cell>
          <cell r="AM66">
            <v>6992.2084703290675</v>
          </cell>
          <cell r="AN66">
            <v>6330.4573216638037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X66">
            <v>4.3057155655774997</v>
          </cell>
          <cell r="BY66">
            <v>4.3794678277351187</v>
          </cell>
          <cell r="BZ66">
            <v>3.6828915021283208</v>
          </cell>
          <cell r="CA66">
            <v>3.143663297390884</v>
          </cell>
          <cell r="CB66">
            <v>3.9677203529285756</v>
          </cell>
          <cell r="CC66">
            <v>4.012327576486066</v>
          </cell>
          <cell r="CD66">
            <v>3.2583625502904923</v>
          </cell>
          <cell r="CE66">
            <v>3.3426845115221049</v>
          </cell>
          <cell r="CF66">
            <v>3.8002816303216149</v>
          </cell>
          <cell r="CG66">
            <v>3.8273947910346351</v>
          </cell>
          <cell r="CH66">
            <v>4.0656449744151963</v>
          </cell>
          <cell r="CI66">
            <v>3.8624777440396243</v>
          </cell>
          <cell r="CJ66">
            <v>3.3375154960132303</v>
          </cell>
          <cell r="CK66">
            <v>3.9174671784489785</v>
          </cell>
          <cell r="CL66">
            <v>3.6001072729017252</v>
          </cell>
          <cell r="CM66">
            <v>4.8563688275576817</v>
          </cell>
          <cell r="CN66">
            <v>4.8750483078694931</v>
          </cell>
          <cell r="CO66">
            <v>4.9262877598738068</v>
          </cell>
          <cell r="CP66">
            <v>4.8345082384080706</v>
          </cell>
          <cell r="CQ66">
            <v>4.8348164687584703</v>
          </cell>
          <cell r="CR66">
            <v>4.7211321991162372</v>
          </cell>
          <cell r="CS66">
            <v>4.8452725099147314</v>
          </cell>
          <cell r="CT66">
            <v>4.8987537893118001</v>
          </cell>
          <cell r="CU66">
            <v>4.9178360162116084</v>
          </cell>
          <cell r="CV66">
            <v>4.8588688177874548</v>
          </cell>
          <cell r="CW66">
            <v>4.8172318823959079</v>
          </cell>
          <cell r="CX66">
            <v>4.8875075214218375</v>
          </cell>
          <cell r="CY66">
            <v>4.9033126017681044</v>
          </cell>
          <cell r="CZ66">
            <v>4.8900819490037826</v>
          </cell>
          <cell r="DA66">
            <v>4.8175560822971395</v>
          </cell>
        </row>
        <row r="67">
          <cell r="A67">
            <v>6525.0753457399824</v>
          </cell>
          <cell r="B67">
            <v>5775.4107365427772</v>
          </cell>
          <cell r="C67">
            <v>5260.8828997408336</v>
          </cell>
          <cell r="D67">
            <v>4643.5940827520826</v>
          </cell>
          <cell r="E67">
            <v>4882.7455208454812</v>
          </cell>
          <cell r="F67">
            <v>5892.2354463217334</v>
          </cell>
          <cell r="G67">
            <v>6109.1635540964762</v>
          </cell>
          <cell r="H67">
            <v>6480.9437359779731</v>
          </cell>
          <cell r="I67">
            <v>6730.1853530246053</v>
          </cell>
          <cell r="J67">
            <v>6499.5925493954646</v>
          </cell>
          <cell r="K67">
            <v>6820.5806867001866</v>
          </cell>
          <cell r="L67">
            <v>6659.8308725408833</v>
          </cell>
          <cell r="M67">
            <v>8101.5467250360407</v>
          </cell>
          <cell r="N67">
            <v>7439.5077856626267</v>
          </cell>
          <cell r="O67">
            <v>6822.9027326933719</v>
          </cell>
          <cell r="Z67">
            <v>7472.8816901607888</v>
          </cell>
          <cell r="AA67">
            <v>6614.3237984900343</v>
          </cell>
          <cell r="AB67">
            <v>6478.5566733608457</v>
          </cell>
          <cell r="AC67">
            <v>5718.3913815444284</v>
          </cell>
          <cell r="AD67">
            <v>6012.8963486251741</v>
          </cell>
          <cell r="AE67">
            <v>5892.2354463217334</v>
          </cell>
          <cell r="AF67">
            <v>6109.1635540964762</v>
          </cell>
          <cell r="AG67">
            <v>6480.9437359779731</v>
          </cell>
          <cell r="AH67">
            <v>6730.1853530246053</v>
          </cell>
          <cell r="AI67">
            <v>6499.5925493954646</v>
          </cell>
          <cell r="AJ67">
            <v>6820.5806867001866</v>
          </cell>
          <cell r="AK67">
            <v>6659.8308725408833</v>
          </cell>
          <cell r="AL67">
            <v>8101.5467250360407</v>
          </cell>
          <cell r="AM67">
            <v>7439.5077856626267</v>
          </cell>
          <cell r="AN67">
            <v>6822.9027326933719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X67">
            <v>4.2535310794165184</v>
          </cell>
          <cell r="BY67">
            <v>3.8949543244334559</v>
          </cell>
          <cell r="BZ67">
            <v>3.6704255546779034</v>
          </cell>
          <cell r="CA67">
            <v>3.2515693003377817</v>
          </cell>
          <cell r="CB67">
            <v>3.4700199542699419</v>
          </cell>
          <cell r="CC67">
            <v>3.3896930757783825</v>
          </cell>
          <cell r="CD67">
            <v>3.391778128272088</v>
          </cell>
          <cell r="CE67">
            <v>3.6664055326770097</v>
          </cell>
          <cell r="CF67">
            <v>3.8051951616730051</v>
          </cell>
          <cell r="CG67">
            <v>3.6865153385755751</v>
          </cell>
          <cell r="CH67">
            <v>3.9232411754216763</v>
          </cell>
          <cell r="CI67">
            <v>3.7877739361286729</v>
          </cell>
          <cell r="CJ67">
            <v>4.4002534135613862</v>
          </cell>
          <cell r="CK67">
            <v>4.126795483444659</v>
          </cell>
          <cell r="CL67">
            <v>3.7876693649271327</v>
          </cell>
          <cell r="CM67">
            <v>4.8133299331628328</v>
          </cell>
          <cell r="CN67">
            <v>4.6525410967411354</v>
          </cell>
          <cell r="CO67">
            <v>4.835807203705162</v>
          </cell>
          <cell r="CP67">
            <v>4.8182352137578413</v>
          </cell>
          <cell r="CQ67">
            <v>4.7474333990786057</v>
          </cell>
          <cell r="CR67">
            <v>4.7624107702239051</v>
          </cell>
          <cell r="CS67">
            <v>4.9347079206833637</v>
          </cell>
          <cell r="CT67">
            <v>4.8428931489724265</v>
          </cell>
          <cell r="CU67">
            <v>4.845707827711637</v>
          </cell>
          <cell r="CV67">
            <v>4.8303346764146422</v>
          </cell>
          <cell r="CW67">
            <v>4.763031787692003</v>
          </cell>
          <cell r="CX67">
            <v>4.8171069042765149</v>
          </cell>
          <cell r="CY67">
            <v>5.0442591229744016</v>
          </cell>
          <cell r="CZ67">
            <v>4.938992783425098</v>
          </cell>
          <cell r="DA67">
            <v>4.9351942839180571</v>
          </cell>
        </row>
        <row r="68">
          <cell r="A68">
            <v>6813.2645730494787</v>
          </cell>
          <cell r="B68">
            <v>5889.9952751162773</v>
          </cell>
          <cell r="C68">
            <v>4412.3634102427004</v>
          </cell>
          <cell r="D68">
            <v>5574.5303152162714</v>
          </cell>
          <cell r="E68">
            <v>4439.4620323493409</v>
          </cell>
          <cell r="F68">
            <v>6472.8656623302541</v>
          </cell>
          <cell r="G68">
            <v>5690.8030566433781</v>
          </cell>
          <cell r="H68">
            <v>6824.3887501522777</v>
          </cell>
          <cell r="I68">
            <v>5788.5236746333485</v>
          </cell>
          <cell r="J68">
            <v>6092.0244392514987</v>
          </cell>
          <cell r="K68">
            <v>6117.5957095668409</v>
          </cell>
          <cell r="L68">
            <v>7151.1502040474343</v>
          </cell>
          <cell r="M68">
            <v>7239.1019535096666</v>
          </cell>
          <cell r="N68">
            <v>7427.1656629120544</v>
          </cell>
          <cell r="O68">
            <v>6914.9113053230167</v>
          </cell>
          <cell r="Z68">
            <v>7802.9321318723523</v>
          </cell>
          <cell r="AA68">
            <v>6745.5524287985654</v>
          </cell>
          <cell r="AB68">
            <v>5433.6405051192605</v>
          </cell>
          <cell r="AC68">
            <v>6864.8003125627147</v>
          </cell>
          <cell r="AD68">
            <v>5467.011321849759</v>
          </cell>
          <cell r="AE68">
            <v>6472.8656623302541</v>
          </cell>
          <cell r="AF68">
            <v>5690.8030566433781</v>
          </cell>
          <cell r="AG68">
            <v>6824.3887501522777</v>
          </cell>
          <cell r="AH68">
            <v>5788.5236746333485</v>
          </cell>
          <cell r="AI68">
            <v>6092.0244392514987</v>
          </cell>
          <cell r="AJ68">
            <v>6117.5957095668409</v>
          </cell>
          <cell r="AK68">
            <v>7151.1502040474343</v>
          </cell>
          <cell r="AL68">
            <v>7239.1019535096666</v>
          </cell>
          <cell r="AM68">
            <v>7427.1656629120544</v>
          </cell>
          <cell r="AN68">
            <v>6914.9113053230167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X68">
            <v>4.4105278917755415</v>
          </cell>
          <cell r="BY68">
            <v>3.9153902967389969</v>
          </cell>
          <cell r="BZ68">
            <v>3.1002460676232952</v>
          </cell>
          <cell r="CA68">
            <v>3.9033656613798748</v>
          </cell>
          <cell r="CB68">
            <v>3.0339060428452918</v>
          </cell>
          <cell r="CC68">
            <v>3.6809340838980469</v>
          </cell>
          <cell r="CD68">
            <v>3.1333105416532661</v>
          </cell>
          <cell r="CE68">
            <v>3.7644272005938482</v>
          </cell>
          <cell r="CF68">
            <v>3.257869515174034</v>
          </cell>
          <cell r="CG68">
            <v>3.3838790811013246</v>
          </cell>
          <cell r="CH68">
            <v>3.558330125783737</v>
          </cell>
          <cell r="CI68">
            <v>4.1350989287160891</v>
          </cell>
          <cell r="CJ68">
            <v>4.0867569818410034</v>
          </cell>
          <cell r="CK68">
            <v>4.1673068769901525</v>
          </cell>
          <cell r="CL68">
            <v>3.8624970367036298</v>
          </cell>
          <cell r="CM68">
            <v>4.8470153179552842</v>
          </cell>
          <cell r="CN68">
            <v>4.7200825863374183</v>
          </cell>
          <cell r="CO68">
            <v>4.8017757270498329</v>
          </cell>
          <cell r="CP68">
            <v>4.8183218588248371</v>
          </cell>
          <cell r="CQ68">
            <v>4.9369074055109312</v>
          </cell>
          <cell r="CR68">
            <v>4.8177658503877154</v>
          </cell>
          <cell r="CS68">
            <v>4.9759642537222479</v>
          </cell>
          <cell r="CT68">
            <v>4.9667464619636581</v>
          </cell>
          <cell r="CU68">
            <v>4.86789569003074</v>
          </cell>
          <cell r="CV68">
            <v>4.9323505703771815</v>
          </cell>
          <cell r="CW68">
            <v>4.7102251893793881</v>
          </cell>
          <cell r="CX68">
            <v>4.7380226392646874</v>
          </cell>
          <cell r="CY68">
            <v>4.8530304407966876</v>
          </cell>
          <cell r="CZ68">
            <v>4.8828655237331748</v>
          </cell>
          <cell r="DA68">
            <v>4.9048484180858374</v>
          </cell>
        </row>
        <row r="69">
          <cell r="A69">
            <v>5815.9835152734395</v>
          </cell>
          <cell r="B69">
            <v>5587.6695171979763</v>
          </cell>
          <cell r="C69">
            <v>4520.1785694205601</v>
          </cell>
          <cell r="D69">
            <v>5102.2027139688435</v>
          </cell>
          <cell r="E69">
            <v>5167.9294333270491</v>
          </cell>
          <cell r="F69">
            <v>7507.4431075649718</v>
          </cell>
          <cell r="G69">
            <v>6166.714474602978</v>
          </cell>
          <cell r="H69">
            <v>5468.572097651796</v>
          </cell>
          <cell r="I69">
            <v>6470.7847605802626</v>
          </cell>
          <cell r="J69">
            <v>6721.8805016446804</v>
          </cell>
          <cell r="K69">
            <v>5706.4941473397394</v>
          </cell>
          <cell r="L69">
            <v>6206.8897704902784</v>
          </cell>
          <cell r="M69">
            <v>6891.6346631205524</v>
          </cell>
          <cell r="N69">
            <v>6921.9457012880066</v>
          </cell>
          <cell r="O69">
            <v>6946.4818494642977</v>
          </cell>
          <cell r="Z69">
            <v>6660.7900167679973</v>
          </cell>
          <cell r="AA69">
            <v>6399.3120405880845</v>
          </cell>
          <cell r="AB69">
            <v>5566.410352365926</v>
          </cell>
          <cell r="AC69">
            <v>6283.1486789130104</v>
          </cell>
          <cell r="AD69">
            <v>6364.0883775208631</v>
          </cell>
          <cell r="AE69">
            <v>7507.4431075649718</v>
          </cell>
          <cell r="AF69">
            <v>6166.714474602978</v>
          </cell>
          <cell r="AG69">
            <v>5468.572097651796</v>
          </cell>
          <cell r="AH69">
            <v>6470.7847605802626</v>
          </cell>
          <cell r="AI69">
            <v>6721.8805016446804</v>
          </cell>
          <cell r="AJ69">
            <v>5706.4941473397394</v>
          </cell>
          <cell r="AK69">
            <v>6206.8897704902784</v>
          </cell>
          <cell r="AL69">
            <v>6891.6346631205524</v>
          </cell>
          <cell r="AM69">
            <v>6921.9457012880066</v>
          </cell>
          <cell r="AN69">
            <v>6946.4818494642977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X69">
            <v>3.7486801507512113</v>
          </cell>
          <cell r="BY69">
            <v>3.6023657422786854</v>
          </cell>
          <cell r="BZ69">
            <v>3.088389897480424</v>
          </cell>
          <cell r="CA69">
            <v>3.5556940212685682</v>
          </cell>
          <cell r="CB69">
            <v>3.541168455184863</v>
          </cell>
          <cell r="CC69">
            <v>4.1570060778324915</v>
          </cell>
          <cell r="CD69">
            <v>3.4700785711764799</v>
          </cell>
          <cell r="CE69">
            <v>3.0946853101997589</v>
          </cell>
          <cell r="CF69">
            <v>3.6259878568196524</v>
          </cell>
          <cell r="CG69">
            <v>3.8238471165829861</v>
          </cell>
          <cell r="CH69">
            <v>3.192139671327535</v>
          </cell>
          <cell r="CI69">
            <v>3.5735650334444067</v>
          </cell>
          <cell r="CJ69">
            <v>3.7495041720303672</v>
          </cell>
          <cell r="CK69">
            <v>3.867517969754783</v>
          </cell>
          <cell r="CL69">
            <v>3.9711480686982785</v>
          </cell>
          <cell r="CM69">
            <v>4.8680439616354541</v>
          </cell>
          <cell r="CN69">
            <v>4.8669021996488642</v>
          </cell>
          <cell r="CO69">
            <v>4.9379902887236238</v>
          </cell>
          <cell r="CP69">
            <v>4.8412787677054379</v>
          </cell>
          <cell r="CQ69">
            <v>4.9237585811602083</v>
          </cell>
          <cell r="CR69">
            <v>4.9478727949622048</v>
          </cell>
          <cell r="CS69">
            <v>4.868797003599016</v>
          </cell>
          <cell r="CT69">
            <v>4.8413288612107577</v>
          </cell>
          <cell r="CU69">
            <v>4.889199337197077</v>
          </cell>
          <cell r="CV69">
            <v>4.8161211476118941</v>
          </cell>
          <cell r="CW69">
            <v>4.897727590395478</v>
          </cell>
          <cell r="CX69">
            <v>4.7586030460476776</v>
          </cell>
          <cell r="CY69">
            <v>5.0356500464007512</v>
          </cell>
          <cell r="CZ69">
            <v>4.9034639131235229</v>
          </cell>
          <cell r="DA69">
            <v>4.7924320102368796</v>
          </cell>
        </row>
        <row r="70">
          <cell r="A70">
            <v>6715.5915213774651</v>
          </cell>
          <cell r="B70">
            <v>5750.3846953071197</v>
          </cell>
          <cell r="C70">
            <v>5052.9897796289906</v>
          </cell>
          <cell r="D70">
            <v>4997.8644500895853</v>
          </cell>
          <cell r="E70">
            <v>5220.804687618519</v>
          </cell>
          <cell r="F70">
            <v>5745.8703334620905</v>
          </cell>
          <cell r="G70">
            <v>6899.4445935609392</v>
          </cell>
          <cell r="H70">
            <v>5472.665422006995</v>
          </cell>
          <cell r="I70">
            <v>5831.8835655436524</v>
          </cell>
          <cell r="J70">
            <v>6414.8218326601573</v>
          </cell>
          <cell r="K70">
            <v>6888.1294130920378</v>
          </cell>
          <cell r="L70">
            <v>7737.1880456887593</v>
          </cell>
          <cell r="M70">
            <v>6884.2376934145132</v>
          </cell>
          <cell r="N70">
            <v>7038.2495800037459</v>
          </cell>
          <cell r="O70">
            <v>6654.4499303021958</v>
          </cell>
          <cell r="Z70">
            <v>7691.0714834066694</v>
          </cell>
          <cell r="AA70">
            <v>6585.6625746086502</v>
          </cell>
          <cell r="AB70">
            <v>6222.545014041696</v>
          </cell>
          <cell r="AC70">
            <v>6154.6604824212864</v>
          </cell>
          <cell r="AD70">
            <v>6429.202035831433</v>
          </cell>
          <cell r="AE70">
            <v>5745.8703334620905</v>
          </cell>
          <cell r="AF70">
            <v>6899.4445935609392</v>
          </cell>
          <cell r="AG70">
            <v>5472.665422006995</v>
          </cell>
          <cell r="AH70">
            <v>5831.8835655436524</v>
          </cell>
          <cell r="AI70">
            <v>6414.8218326601573</v>
          </cell>
          <cell r="AJ70">
            <v>6888.1294130920378</v>
          </cell>
          <cell r="AK70">
            <v>7737.1880456887593</v>
          </cell>
          <cell r="AL70">
            <v>6884.2376934145132</v>
          </cell>
          <cell r="AM70">
            <v>7038.2495800037459</v>
          </cell>
          <cell r="AN70">
            <v>6654.4499303021958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X70">
            <v>4.3303110747244373</v>
          </cell>
          <cell r="BY70">
            <v>3.6236194232268293</v>
          </cell>
          <cell r="BZ70">
            <v>3.4286509268562866</v>
          </cell>
          <cell r="CA70">
            <v>3.4724120277318709</v>
          </cell>
          <cell r="CB70">
            <v>3.6817131020580192</v>
          </cell>
          <cell r="CC70">
            <v>3.1896922572575988</v>
          </cell>
          <cell r="CD70">
            <v>3.8086038622089191</v>
          </cell>
          <cell r="CE70">
            <v>3.1442836764222548</v>
          </cell>
          <cell r="CF70">
            <v>3.2764053316987827</v>
          </cell>
          <cell r="CG70">
            <v>3.4998430272815568</v>
          </cell>
          <cell r="CH70">
            <v>3.9416832361477581</v>
          </cell>
          <cell r="CI70">
            <v>4.3499396592993405</v>
          </cell>
          <cell r="CJ70">
            <v>3.9980269005343025</v>
          </cell>
          <cell r="CK70">
            <v>3.9395485652747131</v>
          </cell>
          <cell r="CL70">
            <v>3.8507037607279027</v>
          </cell>
          <cell r="CM70">
            <v>4.8660311829913985</v>
          </cell>
          <cell r="CN70">
            <v>4.9792511453214852</v>
          </cell>
          <cell r="CO70">
            <v>4.9722380304408462</v>
          </cell>
          <cell r="CP70">
            <v>4.8560146027650539</v>
          </cell>
          <cell r="CQ70">
            <v>4.7842544121965247</v>
          </cell>
          <cell r="CR70">
            <v>4.9353069929606486</v>
          </cell>
          <cell r="CS70">
            <v>4.9631278577239764</v>
          </cell>
          <cell r="CT70">
            <v>4.7685277280611498</v>
          </cell>
          <cell r="CU70">
            <v>4.8766137201302788</v>
          </cell>
          <cell r="CV70">
            <v>5.0216121691909681</v>
          </cell>
          <cell r="CW70">
            <v>4.7876976161007399</v>
          </cell>
          <cell r="CX70">
            <v>4.8731194287542907</v>
          </cell>
          <cell r="CY70">
            <v>4.717558349824114</v>
          </cell>
          <cell r="CZ70">
            <v>4.8946916739708888</v>
          </cell>
          <cell r="DA70">
            <v>4.7345552410436573</v>
          </cell>
        </row>
        <row r="71">
          <cell r="A71">
            <v>7951.7843453491632</v>
          </cell>
          <cell r="B71">
            <v>5595.6491069755621</v>
          </cell>
          <cell r="C71">
            <v>4093.8328137965286</v>
          </cell>
          <cell r="D71">
            <v>4274.5293783539255</v>
          </cell>
          <cell r="E71">
            <v>5121.2235726826302</v>
          </cell>
          <cell r="F71">
            <v>6000.7341047886921</v>
          </cell>
          <cell r="G71">
            <v>6328.1144596390423</v>
          </cell>
          <cell r="H71">
            <v>6277.8899377160924</v>
          </cell>
          <cell r="I71">
            <v>6489.1775163679958</v>
          </cell>
          <cell r="J71">
            <v>7056.8393037771375</v>
          </cell>
          <cell r="K71">
            <v>7205.0377568061604</v>
          </cell>
          <cell r="L71">
            <v>7861.5916622189343</v>
          </cell>
          <cell r="M71">
            <v>7530.1693662720008</v>
          </cell>
          <cell r="N71">
            <v>7067.4319524231714</v>
          </cell>
          <cell r="O71">
            <v>6497.0206999458533</v>
          </cell>
          <cell r="Z71">
            <v>9106.8287322172</v>
          </cell>
          <cell r="AA71">
            <v>6408.4507136584043</v>
          </cell>
          <cell r="AB71">
            <v>5041.3834333304903</v>
          </cell>
          <cell r="AC71">
            <v>5263.9036749850557</v>
          </cell>
          <cell r="AD71">
            <v>6306.572068770125</v>
          </cell>
          <cell r="AE71">
            <v>6000.7341047886921</v>
          </cell>
          <cell r="AF71">
            <v>6328.1144596390423</v>
          </cell>
          <cell r="AG71">
            <v>6277.8899377160924</v>
          </cell>
          <cell r="AH71">
            <v>6489.1775163679958</v>
          </cell>
          <cell r="AI71">
            <v>7056.8393037771375</v>
          </cell>
          <cell r="AJ71">
            <v>7205.0377568061604</v>
          </cell>
          <cell r="AK71">
            <v>7861.5916622189343</v>
          </cell>
          <cell r="AL71">
            <v>7530.1693662720008</v>
          </cell>
          <cell r="AM71">
            <v>7067.4319524231714</v>
          </cell>
          <cell r="AN71">
            <v>6497.0206999458533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X71">
            <v>5.1703942916561392</v>
          </cell>
          <cell r="BY71">
            <v>3.7867286739507104</v>
          </cell>
          <cell r="BZ71">
            <v>2.8772082882518384</v>
          </cell>
          <cell r="CA71">
            <v>3.0222481787645599</v>
          </cell>
          <cell r="CB71">
            <v>3.5045237199756119</v>
          </cell>
          <cell r="CC71">
            <v>3.4121013817619699</v>
          </cell>
          <cell r="CD71">
            <v>3.5679387469848129</v>
          </cell>
          <cell r="CE71">
            <v>3.6396832744807486</v>
          </cell>
          <cell r="CF71">
            <v>3.6479860547977343</v>
          </cell>
          <cell r="CG71">
            <v>4.14617300622995</v>
          </cell>
          <cell r="CH71">
            <v>4.0224703828442063</v>
          </cell>
          <cell r="CI71">
            <v>4.3942708227045371</v>
          </cell>
          <cell r="CJ71">
            <v>4.3066506246596008</v>
          </cell>
          <cell r="CK71">
            <v>4.0475002172342327</v>
          </cell>
          <cell r="CL71">
            <v>3.6513741072520265</v>
          </cell>
          <cell r="CM71">
            <v>4.8255924591609443</v>
          </cell>
          <cell r="CN71">
            <v>4.6365611923245522</v>
          </cell>
          <cell r="CO71">
            <v>4.8004899272610313</v>
          </cell>
          <cell r="CP71">
            <v>4.7718297939264387</v>
          </cell>
          <cell r="CQ71">
            <v>4.9302789825563904</v>
          </cell>
          <cell r="CR71">
            <v>4.8182529095575584</v>
          </cell>
          <cell r="CS71">
            <v>4.8591921327330541</v>
          </cell>
          <cell r="CT71">
            <v>4.7256030710391741</v>
          </cell>
          <cell r="CU71">
            <v>4.8735297424211934</v>
          </cell>
          <cell r="CV71">
            <v>4.663048619212856</v>
          </cell>
          <cell r="CW71">
            <v>4.9073896366998682</v>
          </cell>
          <cell r="CX71">
            <v>4.9015202209348949</v>
          </cell>
          <cell r="CY71">
            <v>4.7904050738073476</v>
          </cell>
          <cell r="CZ71">
            <v>4.7838977708922634</v>
          </cell>
          <cell r="DA71">
            <v>4.8748926265395731</v>
          </cell>
        </row>
        <row r="72">
          <cell r="A72">
            <v>6870.868739132985</v>
          </cell>
          <cell r="B72">
            <v>5547.2160371344326</v>
          </cell>
          <cell r="C72">
            <v>4338.7144052094036</v>
          </cell>
          <cell r="D72">
            <v>5446.3962973475182</v>
          </cell>
          <cell r="E72">
            <v>4497.249520747896</v>
          </cell>
          <cell r="F72">
            <v>6081.9213742249776</v>
          </cell>
          <cell r="G72">
            <v>6411.0335604945758</v>
          </cell>
          <cell r="H72">
            <v>6842.7949781344232</v>
          </cell>
          <cell r="I72">
            <v>6226.8149726869869</v>
          </cell>
          <cell r="J72">
            <v>6931.3473222645262</v>
          </cell>
          <cell r="K72">
            <v>6333.2660013615859</v>
          </cell>
          <cell r="L72">
            <v>7267.2733801177956</v>
          </cell>
          <cell r="M72">
            <v>6926.7865677743775</v>
          </cell>
          <cell r="N72">
            <v>7239.394553749542</v>
          </cell>
          <cell r="O72">
            <v>7285.2740224239506</v>
          </cell>
          <cell r="Z72">
            <v>7868.903648704485</v>
          </cell>
          <cell r="AA72">
            <v>6352.9824498244307</v>
          </cell>
          <cell r="AB72">
            <v>5342.9448439274202</v>
          </cell>
          <cell r="AC72">
            <v>6707.0086429193852</v>
          </cell>
          <cell r="AD72">
            <v>5538.1741904662922</v>
          </cell>
          <cell r="AE72">
            <v>6081.9213742249776</v>
          </cell>
          <cell r="AF72">
            <v>6411.0335604945758</v>
          </cell>
          <cell r="AG72">
            <v>6842.7949781344232</v>
          </cell>
          <cell r="AH72">
            <v>6226.8149726869869</v>
          </cell>
          <cell r="AI72">
            <v>6931.3473222645262</v>
          </cell>
          <cell r="AJ72">
            <v>6333.2660013615859</v>
          </cell>
          <cell r="AK72">
            <v>7267.2733801177956</v>
          </cell>
          <cell r="AL72">
            <v>6926.7865677743775</v>
          </cell>
          <cell r="AM72">
            <v>7239.394553749542</v>
          </cell>
          <cell r="AN72">
            <v>7285.2740224239506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X72">
            <v>4.4202820442444164</v>
          </cell>
          <cell r="BY72">
            <v>3.611868152887221</v>
          </cell>
          <cell r="BZ72">
            <v>3.0014532079165472</v>
          </cell>
          <cell r="CA72">
            <v>3.7908758429862464</v>
          </cell>
          <cell r="CB72">
            <v>3.037631517469952</v>
          </cell>
          <cell r="CC72">
            <v>3.3679932521303915</v>
          </cell>
          <cell r="CD72">
            <v>3.6456987159676615</v>
          </cell>
          <cell r="CE72">
            <v>3.8100989679685839</v>
          </cell>
          <cell r="CF72">
            <v>3.5240936355601877</v>
          </cell>
          <cell r="CG72">
            <v>3.8886641095766401</v>
          </cell>
          <cell r="CH72">
            <v>3.4991692379193604</v>
          </cell>
          <cell r="CI72">
            <v>4.0606384846569084</v>
          </cell>
          <cell r="CJ72">
            <v>4.0011831492500018</v>
          </cell>
          <cell r="CK72">
            <v>3.9960676595069842</v>
          </cell>
          <cell r="CL72">
            <v>4.157149395443553</v>
          </cell>
          <cell r="CM72">
            <v>4.8772091730002005</v>
          </cell>
          <cell r="CN72">
            <v>4.8189553529158067</v>
          </cell>
          <cell r="CO72">
            <v>4.8770392332776114</v>
          </cell>
          <cell r="CP72">
            <v>4.8472613997586116</v>
          </cell>
          <cell r="CQ72">
            <v>4.9950363915495366</v>
          </cell>
          <cell r="CR72">
            <v>4.9473965765839916</v>
          </cell>
          <cell r="CS72">
            <v>4.8178626037511876</v>
          </cell>
          <cell r="CT72">
            <v>4.9204452848461351</v>
          </cell>
          <cell r="CU72">
            <v>4.8408949399965895</v>
          </cell>
          <cell r="CV72">
            <v>4.8834232344654405</v>
          </cell>
          <cell r="CW72">
            <v>4.9587237777266893</v>
          </cell>
          <cell r="CX72">
            <v>4.903253048246242</v>
          </cell>
          <cell r="CY72">
            <v>4.7429714507106278</v>
          </cell>
          <cell r="CZ72">
            <v>4.9633688344387581</v>
          </cell>
          <cell r="DA72">
            <v>4.8012839947086876</v>
          </cell>
        </row>
        <row r="73">
          <cell r="A73">
            <v>5743.7073541028058</v>
          </cell>
          <cell r="B73">
            <v>5714.4659131063036</v>
          </cell>
          <cell r="C73">
            <v>4976.832355918722</v>
          </cell>
          <cell r="D73">
            <v>5716.4837089493021</v>
          </cell>
          <cell r="E73">
            <v>5257.2312807664694</v>
          </cell>
          <cell r="F73">
            <v>6752.3786998604164</v>
          </cell>
          <cell r="G73">
            <v>5426.7006324440408</v>
          </cell>
          <cell r="H73">
            <v>6329.2489399796968</v>
          </cell>
          <cell r="I73">
            <v>6707.4627195961539</v>
          </cell>
          <cell r="J73">
            <v>6808.1020578373036</v>
          </cell>
          <cell r="K73">
            <v>6769.6386238167033</v>
          </cell>
          <cell r="L73">
            <v>6572.150284855491</v>
          </cell>
          <cell r="M73">
            <v>6027.283402628469</v>
          </cell>
          <cell r="N73">
            <v>6695.1570919287169</v>
          </cell>
          <cell r="O73">
            <v>7111.2130211995418</v>
          </cell>
          <cell r="Z73">
            <v>6578.0153095303604</v>
          </cell>
          <cell r="AA73">
            <v>6544.5263737804726</v>
          </cell>
          <cell r="AB73">
            <v>6128.7603404409156</v>
          </cell>
          <cell r="AC73">
            <v>7039.6099640606881</v>
          </cell>
          <cell r="AD73">
            <v>6474.0598577263245</v>
          </cell>
          <cell r="AE73">
            <v>6752.3786998604164</v>
          </cell>
          <cell r="AF73">
            <v>5426.7006324440408</v>
          </cell>
          <cell r="AG73">
            <v>6329.2489399796968</v>
          </cell>
          <cell r="AH73">
            <v>6707.4627195961539</v>
          </cell>
          <cell r="AI73">
            <v>6808.1020578373036</v>
          </cell>
          <cell r="AJ73">
            <v>6769.6386238167033</v>
          </cell>
          <cell r="AK73">
            <v>6572.150284855491</v>
          </cell>
          <cell r="AL73">
            <v>6027.283402628469</v>
          </cell>
          <cell r="AM73">
            <v>6695.1570919287169</v>
          </cell>
          <cell r="AN73">
            <v>7111.2130211995418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X73">
            <v>3.7841059572092814</v>
          </cell>
          <cell r="BY73">
            <v>3.6832968270552366</v>
          </cell>
          <cell r="BZ73">
            <v>3.489403878726526</v>
          </cell>
          <cell r="CA73">
            <v>4.0281278476034332</v>
          </cell>
          <cell r="CB73">
            <v>3.7198854877941492</v>
          </cell>
          <cell r="CC73">
            <v>3.8461843109371805</v>
          </cell>
          <cell r="CD73">
            <v>3.0531948731401908</v>
          </cell>
          <cell r="CE73">
            <v>3.5539838239648951</v>
          </cell>
          <cell r="CF73">
            <v>3.8097449950795093</v>
          </cell>
          <cell r="CG73">
            <v>3.9482310643062468</v>
          </cell>
          <cell r="CH73">
            <v>3.8843269504019129</v>
          </cell>
          <cell r="CI73">
            <v>3.7224779068590848</v>
          </cell>
          <cell r="CJ73">
            <v>3.5202292243063287</v>
          </cell>
          <cell r="CK73">
            <v>3.7825938632680667</v>
          </cell>
          <cell r="CL73">
            <v>4.1149545750219625</v>
          </cell>
          <cell r="CM73">
            <v>4.7625409953977309</v>
          </cell>
          <cell r="CN73">
            <v>4.8679783588251331</v>
          </cell>
          <cell r="CO73">
            <v>4.8120323138157532</v>
          </cell>
          <cell r="CP73">
            <v>4.7879817550321491</v>
          </cell>
          <cell r="CQ73">
            <v>4.7681979333343802</v>
          </cell>
          <cell r="CR73">
            <v>4.8098754961492567</v>
          </cell>
          <cell r="CS73">
            <v>4.8695460274727917</v>
          </cell>
          <cell r="CT73">
            <v>4.8791465897539146</v>
          </cell>
          <cell r="CU73">
            <v>4.8235801121620412</v>
          </cell>
          <cell r="CV73">
            <v>4.7242256345275875</v>
          </cell>
          <cell r="CW73">
            <v>4.7748182299189139</v>
          </cell>
          <cell r="CX73">
            <v>4.8370713384777986</v>
          </cell>
          <cell r="CY73">
            <v>4.6909175966899408</v>
          </cell>
          <cell r="CZ73">
            <v>4.8492904089953379</v>
          </cell>
          <cell r="DA73">
            <v>4.7346270889132978</v>
          </cell>
        </row>
        <row r="74">
          <cell r="A74">
            <v>4781.0014788132085</v>
          </cell>
          <cell r="B74">
            <v>5298.7748614597995</v>
          </cell>
          <cell r="C74">
            <v>4929.8250104116969</v>
          </cell>
          <cell r="D74">
            <v>4051.6511883342382</v>
          </cell>
          <cell r="E74">
            <v>5312.7508535781999</v>
          </cell>
          <cell r="F74">
            <v>5960.6452843729612</v>
          </cell>
          <cell r="G74">
            <v>5985.7857520511134</v>
          </cell>
          <cell r="H74">
            <v>7397.9355315589091</v>
          </cell>
          <cell r="I74">
            <v>7422.0462944718993</v>
          </cell>
          <cell r="J74">
            <v>7046.313542920554</v>
          </cell>
          <cell r="K74">
            <v>6133.5543269937825</v>
          </cell>
          <cell r="L74">
            <v>5786.306805911845</v>
          </cell>
          <cell r="M74">
            <v>7330.0978978882367</v>
          </cell>
          <cell r="N74">
            <v>8413.0368764902869</v>
          </cell>
          <cell r="O74">
            <v>7749.4341832138316</v>
          </cell>
          <cell r="Z74">
            <v>5475.4706296196991</v>
          </cell>
          <cell r="AA74">
            <v>6068.453702736002</v>
          </cell>
          <cell r="AB74">
            <v>6070.8727657247919</v>
          </cell>
          <cell r="AC74">
            <v>4989.4385304805537</v>
          </cell>
          <cell r="AD74">
            <v>6542.42988340382</v>
          </cell>
          <cell r="AE74">
            <v>5960.6452843729612</v>
          </cell>
          <cell r="AF74">
            <v>5985.7857520511134</v>
          </cell>
          <cell r="AG74">
            <v>7397.9355315589091</v>
          </cell>
          <cell r="AH74">
            <v>7422.0462944718993</v>
          </cell>
          <cell r="AI74">
            <v>7046.313542920554</v>
          </cell>
          <cell r="AJ74">
            <v>6133.5543269937825</v>
          </cell>
          <cell r="AK74">
            <v>5786.306805911845</v>
          </cell>
          <cell r="AL74">
            <v>7330.0978978882367</v>
          </cell>
          <cell r="AM74">
            <v>8413.0368764902869</v>
          </cell>
          <cell r="AN74">
            <v>7749.4341832138316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X74">
            <v>3.1262688463186969</v>
          </cell>
          <cell r="BY74">
            <v>3.4076671665943121</v>
          </cell>
          <cell r="BZ74">
            <v>3.4002251255541154</v>
          </cell>
          <cell r="CA74">
            <v>2.8368374712418643</v>
          </cell>
          <cell r="CB74">
            <v>3.7787445810716087</v>
          </cell>
          <cell r="CC74">
            <v>3.2981572313613494</v>
          </cell>
          <cell r="CD74">
            <v>3.364624398460943</v>
          </cell>
          <cell r="CE74">
            <v>4.1671813716900514</v>
          </cell>
          <cell r="CF74">
            <v>4.1606730157084142</v>
          </cell>
          <cell r="CG74">
            <v>3.9191313702987816</v>
          </cell>
          <cell r="CH74">
            <v>3.3643730282048665</v>
          </cell>
          <cell r="CI74">
            <v>3.2364611201096563</v>
          </cell>
          <cell r="CJ74">
            <v>4.0757764204382463</v>
          </cell>
          <cell r="CK74">
            <v>4.6416300749879138</v>
          </cell>
          <cell r="CL74">
            <v>4.2177902184058658</v>
          </cell>
          <cell r="CM74">
            <v>4.798464282393037</v>
          </cell>
          <cell r="CN74">
            <v>4.8789684387097427</v>
          </cell>
          <cell r="CO74">
            <v>4.8915961476412226</v>
          </cell>
          <cell r="CP74">
            <v>4.8186386222796953</v>
          </cell>
          <cell r="CQ74">
            <v>4.7434974895550885</v>
          </cell>
          <cell r="CR74">
            <v>4.9514119188728749</v>
          </cell>
          <cell r="CS74">
            <v>4.8740694583382291</v>
          </cell>
          <cell r="CT74">
            <v>4.8637951452059944</v>
          </cell>
          <cell r="CU74">
            <v>4.8872798541823972</v>
          </cell>
          <cell r="CV74">
            <v>4.9258284009166804</v>
          </cell>
          <cell r="CW74">
            <v>4.9947667185663489</v>
          </cell>
          <cell r="CX74">
            <v>4.8982190022803271</v>
          </cell>
          <cell r="CY74">
            <v>4.927272235422322</v>
          </cell>
          <cell r="CZ74">
            <v>4.9658020410067696</v>
          </cell>
          <cell r="DA74">
            <v>5.0337559314122187</v>
          </cell>
        </row>
        <row r="75">
          <cell r="A75">
            <v>5804.2563000515929</v>
          </cell>
          <cell r="B75">
            <v>5031.3006386787565</v>
          </cell>
          <cell r="C75">
            <v>5566.0345514947057</v>
          </cell>
          <cell r="D75">
            <v>4720.0858119974637</v>
          </cell>
          <cell r="E75">
            <v>5953.9906950662125</v>
          </cell>
          <cell r="F75">
            <v>6771.6247510925441</v>
          </cell>
          <cell r="G75">
            <v>5837.5037498534903</v>
          </cell>
          <cell r="H75">
            <v>6345.3461662391792</v>
          </cell>
          <cell r="I75">
            <v>6955.2116987774571</v>
          </cell>
          <cell r="J75">
            <v>6951.7246897588375</v>
          </cell>
          <cell r="K75">
            <v>6595.5352143356949</v>
          </cell>
          <cell r="L75">
            <v>7343.1050480627191</v>
          </cell>
          <cell r="M75">
            <v>7136.1010877288027</v>
          </cell>
          <cell r="N75">
            <v>7406.5694086206668</v>
          </cell>
          <cell r="O75">
            <v>6896.6617624733672</v>
          </cell>
          <cell r="Z75">
            <v>6647.3593531718871</v>
          </cell>
          <cell r="AA75">
            <v>5762.1272442506761</v>
          </cell>
          <cell r="AB75">
            <v>6854.3381358135694</v>
          </cell>
          <cell r="AC75">
            <v>5812.5877383924371</v>
          </cell>
          <cell r="AD75">
            <v>7332.089857493278</v>
          </cell>
          <cell r="AE75">
            <v>6771.6247510925441</v>
          </cell>
          <cell r="AF75">
            <v>5837.5037498534903</v>
          </cell>
          <cell r="AG75">
            <v>6345.3461662391792</v>
          </cell>
          <cell r="AH75">
            <v>6955.2116987774571</v>
          </cell>
          <cell r="AI75">
            <v>6951.7246897588375</v>
          </cell>
          <cell r="AJ75">
            <v>6595.5352143356949</v>
          </cell>
          <cell r="AK75">
            <v>7343.1050480627191</v>
          </cell>
          <cell r="AL75">
            <v>7136.1010877288027</v>
          </cell>
          <cell r="AM75">
            <v>7406.5694086206668</v>
          </cell>
          <cell r="AN75">
            <v>6896.6617624733672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X75">
            <v>3.7409141446227046</v>
          </cell>
          <cell r="BY75">
            <v>3.2407904042868516</v>
          </cell>
          <cell r="BZ75">
            <v>3.898941853402532</v>
          </cell>
          <cell r="CA75">
            <v>3.2635793729367237</v>
          </cell>
          <cell r="CB75">
            <v>4.2027873193888512</v>
          </cell>
          <cell r="CC75">
            <v>3.7941950090107839</v>
          </cell>
          <cell r="CD75">
            <v>3.3112352378757155</v>
          </cell>
          <cell r="CE75">
            <v>3.5098305284914653</v>
          </cell>
          <cell r="CF75">
            <v>3.8589789949096485</v>
          </cell>
          <cell r="CG75">
            <v>3.9924031545995344</v>
          </cell>
          <cell r="CH75">
            <v>3.6820444640644929</v>
          </cell>
          <cell r="CI75">
            <v>4.101071936313641</v>
          </cell>
          <cell r="CJ75">
            <v>3.9835262399799038</v>
          </cell>
          <cell r="CK75">
            <v>4.3217383067481085</v>
          </cell>
          <cell r="CL75">
            <v>3.9883731074158271</v>
          </cell>
          <cell r="CM75">
            <v>4.8683136605864092</v>
          </cell>
          <cell r="CN75">
            <v>4.8712344875392644</v>
          </cell>
          <cell r="CO75">
            <v>4.8164372020275117</v>
          </cell>
          <cell r="CP75">
            <v>4.8795803912297551</v>
          </cell>
          <cell r="CQ75">
            <v>4.7796654675142802</v>
          </cell>
          <cell r="CR75">
            <v>4.8896792427052107</v>
          </cell>
          <cell r="CS75">
            <v>4.8299682171668783</v>
          </cell>
          <cell r="CT75">
            <v>4.9530910120503204</v>
          </cell>
          <cell r="CU75">
            <v>4.9379316504013939</v>
          </cell>
          <cell r="CV75">
            <v>4.7705154841114386</v>
          </cell>
          <cell r="CW75">
            <v>4.9075886148815844</v>
          </cell>
          <cell r="CX75">
            <v>4.9055701373951841</v>
          </cell>
          <cell r="CY75">
            <v>4.9079535834279158</v>
          </cell>
          <cell r="CZ75">
            <v>4.6953261725352053</v>
          </cell>
          <cell r="DA75">
            <v>4.737511567729503</v>
          </cell>
        </row>
        <row r="76">
          <cell r="A76">
            <v>8142.4216036951893</v>
          </cell>
          <cell r="B76">
            <v>5245.9120482378376</v>
          </cell>
          <cell r="C76">
            <v>4094.6729526261738</v>
          </cell>
          <cell r="D76">
            <v>4682.8533680303171</v>
          </cell>
          <cell r="E76">
            <v>5446.1372399158317</v>
          </cell>
          <cell r="F76">
            <v>6081.4439869184253</v>
          </cell>
          <cell r="G76">
            <v>6366.4615713403318</v>
          </cell>
          <cell r="H76">
            <v>6214.0939537829017</v>
          </cell>
          <cell r="I76">
            <v>7065.696232825705</v>
          </cell>
          <cell r="J76">
            <v>5817.2749291676246</v>
          </cell>
          <cell r="K76">
            <v>8394.6267381947437</v>
          </cell>
          <cell r="L76">
            <v>7710.1455241007143</v>
          </cell>
          <cell r="M76">
            <v>7190.9926980245828</v>
          </cell>
          <cell r="N76">
            <v>6908.4980779389625</v>
          </cell>
          <cell r="O76">
            <v>7326.2642951213338</v>
          </cell>
          <cell r="Z76">
            <v>9325.1571961615373</v>
          </cell>
          <cell r="AA76">
            <v>6007.9122487166733</v>
          </cell>
          <cell r="AB76">
            <v>5042.4180290675704</v>
          </cell>
          <cell r="AC76">
            <v>5766.7375450074496</v>
          </cell>
          <cell r="AD76">
            <v>6706.6896245559619</v>
          </cell>
          <cell r="AE76">
            <v>6081.4439869184253</v>
          </cell>
          <cell r="AF76">
            <v>6366.4615713403318</v>
          </cell>
          <cell r="AG76">
            <v>6214.0939537829017</v>
          </cell>
          <cell r="AH76">
            <v>7065.696232825705</v>
          </cell>
          <cell r="AI76">
            <v>5817.2749291676246</v>
          </cell>
          <cell r="AJ76">
            <v>8394.6267381947437</v>
          </cell>
          <cell r="AK76">
            <v>7710.1455241007143</v>
          </cell>
          <cell r="AL76">
            <v>7190.9926980245828</v>
          </cell>
          <cell r="AM76">
            <v>6908.4980779389625</v>
          </cell>
          <cell r="AN76">
            <v>7326.2642951213338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X76">
            <v>5.3085368056984175</v>
          </cell>
          <cell r="BY76">
            <v>3.3539809773723679</v>
          </cell>
          <cell r="BZ76">
            <v>2.826506763840726</v>
          </cell>
          <cell r="CA76">
            <v>3.2212954365074555</v>
          </cell>
          <cell r="CB76">
            <v>3.7363001351199263</v>
          </cell>
          <cell r="CC76">
            <v>3.402852603502271</v>
          </cell>
          <cell r="CD76">
            <v>3.6587689985035667</v>
          </cell>
          <cell r="CE76">
            <v>3.5624848968372267</v>
          </cell>
          <cell r="CF76">
            <v>3.99744846856008</v>
          </cell>
          <cell r="CG76">
            <v>3.324678473993524</v>
          </cell>
          <cell r="CH76">
            <v>4.7225302144404386</v>
          </cell>
          <cell r="CI76">
            <v>4.3335641384317753</v>
          </cell>
          <cell r="CJ76">
            <v>3.9700505536961166</v>
          </cell>
          <cell r="CK76">
            <v>3.8703348683423919</v>
          </cell>
          <cell r="CL76">
            <v>4.1290746629363726</v>
          </cell>
          <cell r="CM76">
            <v>4.8126963822629749</v>
          </cell>
          <cell r="CN76">
            <v>4.9076108866375465</v>
          </cell>
          <cell r="CO76">
            <v>4.8876033455804198</v>
          </cell>
          <cell r="CP76">
            <v>4.9046358077468195</v>
          </cell>
          <cell r="CQ76">
            <v>4.9178308641099981</v>
          </cell>
          <cell r="CR76">
            <v>4.8963303194416055</v>
          </cell>
          <cell r="CS76">
            <v>4.7672756811264874</v>
          </cell>
          <cell r="CT76">
            <v>4.7789437527119567</v>
          </cell>
          <cell r="CU76">
            <v>4.8426069836813488</v>
          </cell>
          <cell r="CV76">
            <v>4.7937686776736834</v>
          </cell>
          <cell r="CW76">
            <v>4.8700540431888379</v>
          </cell>
          <cell r="CX76">
            <v>4.8744372282542079</v>
          </cell>
          <cell r="CY76">
            <v>4.9624934471576543</v>
          </cell>
          <cell r="CZ76">
            <v>4.8903758042155268</v>
          </cell>
          <cell r="DA76">
            <v>4.861127155947595</v>
          </cell>
        </row>
        <row r="77">
          <cell r="A77">
            <v>6595.1976386155284</v>
          </cell>
          <cell r="B77">
            <v>5385.7136733312191</v>
          </cell>
          <cell r="C77">
            <v>4705.7499297225822</v>
          </cell>
          <cell r="D77">
            <v>4465.2578455489138</v>
          </cell>
          <cell r="E77">
            <v>5567.9812923259351</v>
          </cell>
          <cell r="F77">
            <v>5367.6766786346279</v>
          </cell>
          <cell r="G77">
            <v>6836.1986696660661</v>
          </cell>
          <cell r="H77">
            <v>5113.2136150614251</v>
          </cell>
          <cell r="I77">
            <v>5811.296936258962</v>
          </cell>
          <cell r="J77">
            <v>6523.0677062530967</v>
          </cell>
          <cell r="K77">
            <v>6247.161104705051</v>
          </cell>
          <cell r="L77">
            <v>7995.0817792443468</v>
          </cell>
          <cell r="M77">
            <v>6618.0031505067973</v>
          </cell>
          <cell r="N77">
            <v>7289.9886601534809</v>
          </cell>
          <cell r="O77">
            <v>7093.0441335629084</v>
          </cell>
          <cell r="Z77">
            <v>7553.1896668102645</v>
          </cell>
          <cell r="AA77">
            <v>6168.0208986646185</v>
          </cell>
          <cell r="AB77">
            <v>5794.9337005530797</v>
          </cell>
          <cell r="AC77">
            <v>5498.7777840451254</v>
          </cell>
          <cell r="AD77">
            <v>6856.7354655097097</v>
          </cell>
          <cell r="AE77">
            <v>5367.6766786346279</v>
          </cell>
          <cell r="AF77">
            <v>6836.1986696660661</v>
          </cell>
          <cell r="AG77">
            <v>5113.2136150614251</v>
          </cell>
          <cell r="AH77">
            <v>5811.296936258962</v>
          </cell>
          <cell r="AI77">
            <v>6523.0677062530967</v>
          </cell>
          <cell r="AJ77">
            <v>6247.161104705051</v>
          </cell>
          <cell r="AK77">
            <v>7995.0817792443468</v>
          </cell>
          <cell r="AL77">
            <v>6618.0031505067973</v>
          </cell>
          <cell r="AM77">
            <v>7289.9886601534809</v>
          </cell>
          <cell r="AN77">
            <v>7093.0441335629084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X77">
            <v>4.148329357629768</v>
          </cell>
          <cell r="BY77">
            <v>3.4324760767704192</v>
          </cell>
          <cell r="BZ77">
            <v>3.2562562572380584</v>
          </cell>
          <cell r="CA77">
            <v>3.12662543135459</v>
          </cell>
          <cell r="CB77">
            <v>3.8826407017195135</v>
          </cell>
          <cell r="CC77">
            <v>3.0772329519325319</v>
          </cell>
          <cell r="CD77">
            <v>3.7360284973346398</v>
          </cell>
          <cell r="CE77">
            <v>2.9302183264597157</v>
          </cell>
          <cell r="CF77">
            <v>3.293842290879375</v>
          </cell>
          <cell r="CG77">
            <v>3.6836452958650998</v>
          </cell>
          <cell r="CH77">
            <v>3.4762752702170316</v>
          </cell>
          <cell r="CI77">
            <v>4.5319603084911071</v>
          </cell>
          <cell r="CJ77">
            <v>3.7490078437923979</v>
          </cell>
          <cell r="CK77">
            <v>4.0907893570942671</v>
          </cell>
          <cell r="CL77">
            <v>4.0285451277090605</v>
          </cell>
          <cell r="CM77">
            <v>4.9884347495136865</v>
          </cell>
          <cell r="CN77">
            <v>4.9231770347840245</v>
          </cell>
          <cell r="CO77">
            <v>4.8757006304882138</v>
          </cell>
          <cell r="CP77">
            <v>4.8183400744921929</v>
          </cell>
          <cell r="CQ77">
            <v>4.8383505096197057</v>
          </cell>
          <cell r="CR77">
            <v>4.7789568527378092</v>
          </cell>
          <cell r="CS77">
            <v>5.0131607500061968</v>
          </cell>
          <cell r="CT77">
            <v>4.7808056820637095</v>
          </cell>
          <cell r="CU77">
            <v>4.8336744941580134</v>
          </cell>
          <cell r="CV77">
            <v>4.8515578829907602</v>
          </cell>
          <cell r="CW77">
            <v>4.923519728872245</v>
          </cell>
          <cell r="CX77">
            <v>4.8333021806756005</v>
          </cell>
          <cell r="CY77">
            <v>4.8363503722358647</v>
          </cell>
          <cell r="CZ77">
            <v>4.8823270836511883</v>
          </cell>
          <cell r="DA77">
            <v>4.8238252297426394</v>
          </cell>
        </row>
        <row r="78">
          <cell r="A78">
            <v>6478.5298997691652</v>
          </cell>
          <cell r="B78">
            <v>4985.5514514578863</v>
          </cell>
          <cell r="C78">
            <v>3787.6373538429575</v>
          </cell>
          <cell r="D78">
            <v>5565.9451754197917</v>
          </cell>
          <cell r="E78">
            <v>5521.6838182128686</v>
          </cell>
          <cell r="F78">
            <v>6022.7253796792147</v>
          </cell>
          <cell r="G78">
            <v>7429.3343213493663</v>
          </cell>
          <cell r="H78">
            <v>6924.8954160916855</v>
          </cell>
          <cell r="I78">
            <v>6486.9524143580993</v>
          </cell>
          <cell r="J78">
            <v>5812.7677384169165</v>
          </cell>
          <cell r="K78">
            <v>6590.3394963914807</v>
          </cell>
          <cell r="L78">
            <v>6796.8817736461224</v>
          </cell>
          <cell r="M78">
            <v>7276.6949275316983</v>
          </cell>
          <cell r="N78">
            <v>6266.9893832920343</v>
          </cell>
          <cell r="O78">
            <v>6683.9971976765364</v>
          </cell>
          <cell r="Z78">
            <v>7419.5752388900346</v>
          </cell>
          <cell r="AA78">
            <v>5709.7327130908516</v>
          </cell>
          <cell r="AB78">
            <v>4664.31656485244</v>
          </cell>
          <cell r="AC78">
            <v>6854.2280729253407</v>
          </cell>
          <cell r="AD78">
            <v>6799.7220676464467</v>
          </cell>
          <cell r="AE78">
            <v>6022.7253796792147</v>
          </cell>
          <cell r="AF78">
            <v>7429.3343213493663</v>
          </cell>
          <cell r="AG78">
            <v>6924.8954160916855</v>
          </cell>
          <cell r="AH78">
            <v>6486.9524143580993</v>
          </cell>
          <cell r="AI78">
            <v>5812.7677384169165</v>
          </cell>
          <cell r="AJ78">
            <v>6590.3394963914807</v>
          </cell>
          <cell r="AK78">
            <v>6796.8817736461224</v>
          </cell>
          <cell r="AL78">
            <v>7276.6949275316983</v>
          </cell>
          <cell r="AM78">
            <v>6266.9893832920343</v>
          </cell>
          <cell r="AN78">
            <v>6683.9971976765364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X78">
            <v>4.1803568353825895</v>
          </cell>
          <cell r="BY78">
            <v>3.2428876555265553</v>
          </cell>
          <cell r="BZ78">
            <v>2.649814505764049</v>
          </cell>
          <cell r="CA78">
            <v>3.8376643712905882</v>
          </cell>
          <cell r="CB78">
            <v>3.8920752907958884</v>
          </cell>
          <cell r="CC78">
            <v>3.4289547857712837</v>
          </cell>
          <cell r="CD78">
            <v>4.1167561332010649</v>
          </cell>
          <cell r="CE78">
            <v>3.881470237948403</v>
          </cell>
          <cell r="CF78">
            <v>3.6948996477062628</v>
          </cell>
          <cell r="CG78">
            <v>3.3403527821564984</v>
          </cell>
          <cell r="CH78">
            <v>3.741831199940437</v>
          </cell>
          <cell r="CI78">
            <v>3.9850348236672271</v>
          </cell>
          <cell r="CJ78">
            <v>4.1124389403159336</v>
          </cell>
          <cell r="CK78">
            <v>3.5132435122686059</v>
          </cell>
          <cell r="CL78">
            <v>3.7906721666160905</v>
          </cell>
          <cell r="CM78">
            <v>4.862647901769102</v>
          </cell>
          <cell r="CN78">
            <v>4.8238190727567991</v>
          </cell>
          <cell r="CO78">
            <v>4.8225826618990908</v>
          </cell>
          <cell r="CP78">
            <v>4.8932645568469377</v>
          </cell>
          <cell r="CQ78">
            <v>4.7864889900392891</v>
          </cell>
          <cell r="CR78">
            <v>4.8121420402053108</v>
          </cell>
          <cell r="CS78">
            <v>4.9442667838110923</v>
          </cell>
          <cell r="CT78">
            <v>4.8879200522991546</v>
          </cell>
          <cell r="CU78">
            <v>4.8100013701690818</v>
          </cell>
          <cell r="CV78">
            <v>4.7675775891774705</v>
          </cell>
          <cell r="CW78">
            <v>4.825371237466646</v>
          </cell>
          <cell r="CX78">
            <v>4.6728810975016319</v>
          </cell>
          <cell r="CY78">
            <v>4.8477681433627904</v>
          </cell>
          <cell r="CZ78">
            <v>4.8871744491575013</v>
          </cell>
          <cell r="DA78">
            <v>4.8308902180459601</v>
          </cell>
        </row>
        <row r="79">
          <cell r="A79">
            <v>6548.571685675749</v>
          </cell>
          <cell r="B79">
            <v>5606.3167912832869</v>
          </cell>
          <cell r="C79">
            <v>4466.096095610922</v>
          </cell>
          <cell r="D79">
            <v>4213.0027350705377</v>
          </cell>
          <cell r="E79">
            <v>4709.7482972226126</v>
          </cell>
          <cell r="F79">
            <v>6000.3222635101756</v>
          </cell>
          <cell r="G79">
            <v>6626.394269688808</v>
          </cell>
          <cell r="H79">
            <v>6393.3755150695461</v>
          </cell>
          <cell r="I79">
            <v>6042.865335791721</v>
          </cell>
          <cell r="J79">
            <v>6943.0932148465999</v>
          </cell>
          <cell r="K79">
            <v>6941.0771647465672</v>
          </cell>
          <cell r="L79">
            <v>5796.7552459093286</v>
          </cell>
          <cell r="M79">
            <v>6585.7681717990654</v>
          </cell>
          <cell r="N79">
            <v>6646.8027375950114</v>
          </cell>
          <cell r="O79">
            <v>6635.5984900715612</v>
          </cell>
          <cell r="Z79">
            <v>7499.7910144502657</v>
          </cell>
          <cell r="AA79">
            <v>6420.6679431179309</v>
          </cell>
          <cell r="AB79">
            <v>5499.8100538440649</v>
          </cell>
          <cell r="AC79">
            <v>5188.1361939311209</v>
          </cell>
          <cell r="AD79">
            <v>5799.8575224558917</v>
          </cell>
          <cell r="AE79">
            <v>6000.3222635101756</v>
          </cell>
          <cell r="AF79">
            <v>6626.394269688808</v>
          </cell>
          <cell r="AG79">
            <v>6393.3755150695461</v>
          </cell>
          <cell r="AH79">
            <v>6042.865335791721</v>
          </cell>
          <cell r="AI79">
            <v>6943.0932148465999</v>
          </cell>
          <cell r="AJ79">
            <v>6941.0771647465672</v>
          </cell>
          <cell r="AK79">
            <v>5796.7552459093286</v>
          </cell>
          <cell r="AL79">
            <v>6585.7681717990654</v>
          </cell>
          <cell r="AM79">
            <v>6646.8027375950114</v>
          </cell>
          <cell r="AN79">
            <v>6635.5984900715612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X79">
            <v>4.2647961054966599</v>
          </cell>
          <cell r="BY79">
            <v>3.6917121021942463</v>
          </cell>
          <cell r="BZ79">
            <v>3.1628788665413334</v>
          </cell>
          <cell r="CA79">
            <v>2.9760016313539253</v>
          </cell>
          <cell r="CB79">
            <v>3.3281461152990381</v>
          </cell>
          <cell r="CC79">
            <v>3.4066841273241564</v>
          </cell>
          <cell r="CD79">
            <v>3.6390237129288128</v>
          </cell>
          <cell r="CE79">
            <v>3.692387586398004</v>
          </cell>
          <cell r="CF79">
            <v>3.3472065408479215</v>
          </cell>
          <cell r="CG79">
            <v>3.7137854534370107</v>
          </cell>
          <cell r="CH79">
            <v>3.9596451498027689</v>
          </cell>
          <cell r="CI79">
            <v>3.2406676066569458</v>
          </cell>
          <cell r="CJ79">
            <v>3.7418136724812334</v>
          </cell>
          <cell r="CK79">
            <v>3.7127719386112639</v>
          </cell>
          <cell r="CL79">
            <v>3.7640322680979508</v>
          </cell>
          <cell r="CM79">
            <v>4.8179026931315949</v>
          </cell>
          <cell r="CN79">
            <v>4.7649628654899514</v>
          </cell>
          <cell r="CO79">
            <v>4.7640056372866466</v>
          </cell>
          <cell r="CP79">
            <v>4.7762311735454901</v>
          </cell>
          <cell r="CQ79">
            <v>4.7744359949894983</v>
          </cell>
          <cell r="CR79">
            <v>4.825583606726279</v>
          </cell>
          <cell r="CS79">
            <v>4.9888393922696128</v>
          </cell>
          <cell r="CT79">
            <v>4.7438403720362663</v>
          </cell>
          <cell r="CU79">
            <v>4.9461529303570595</v>
          </cell>
          <cell r="CV79">
            <v>5.1220441864125528</v>
          </cell>
          <cell r="CW79">
            <v>4.8026146401972856</v>
          </cell>
          <cell r="CX79">
            <v>4.9006942856606885</v>
          </cell>
          <cell r="CY79">
            <v>4.8220467532574247</v>
          </cell>
          <cell r="CZ79">
            <v>4.9048039470950897</v>
          </cell>
          <cell r="DA79">
            <v>4.8298528268976915</v>
          </cell>
        </row>
        <row r="80">
          <cell r="A80">
            <v>5967.3598887914331</v>
          </cell>
          <cell r="B80">
            <v>6904.5784473308522</v>
          </cell>
          <cell r="C80">
            <v>5278.6150714742398</v>
          </cell>
          <cell r="D80">
            <v>5321.999491973228</v>
          </cell>
          <cell r="E80">
            <v>4927.824980474189</v>
          </cell>
          <cell r="F80">
            <v>7268.6199908596664</v>
          </cell>
          <cell r="G80">
            <v>5697.1150175349421</v>
          </cell>
          <cell r="H80">
            <v>6937.0119509186688</v>
          </cell>
          <cell r="I80">
            <v>6918.1256978893689</v>
          </cell>
          <cell r="J80">
            <v>6597.7979097876523</v>
          </cell>
          <cell r="K80">
            <v>6616.7538472208926</v>
          </cell>
          <cell r="L80">
            <v>7279.0535008704073</v>
          </cell>
          <cell r="M80">
            <v>7547.9577287845505</v>
          </cell>
          <cell r="N80">
            <v>7833.1363443460777</v>
          </cell>
          <cell r="O80">
            <v>7455.4202142293325</v>
          </cell>
          <cell r="Z80">
            <v>6834.1547167977196</v>
          </cell>
          <cell r="AA80">
            <v>7907.5098942763416</v>
          </cell>
          <cell r="AB80">
            <v>6500.3930992433334</v>
          </cell>
          <cell r="AC80">
            <v>6553.8191937411721</v>
          </cell>
          <cell r="AD80">
            <v>6068.4098127289772</v>
          </cell>
          <cell r="AE80">
            <v>7268.6199908596664</v>
          </cell>
          <cell r="AF80">
            <v>5697.1150175349421</v>
          </cell>
          <cell r="AG80">
            <v>6937.0119509186688</v>
          </cell>
          <cell r="AH80">
            <v>6918.1256978893689</v>
          </cell>
          <cell r="AI80">
            <v>6597.7979097876523</v>
          </cell>
          <cell r="AJ80">
            <v>6616.7538472208926</v>
          </cell>
          <cell r="AK80">
            <v>7279.0535008704073</v>
          </cell>
          <cell r="AL80">
            <v>7547.9577287845505</v>
          </cell>
          <cell r="AM80">
            <v>7833.1363443460777</v>
          </cell>
          <cell r="AN80">
            <v>7455.4202142293325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X80">
            <v>3.9506488298549187</v>
          </cell>
          <cell r="BY80">
            <v>4.4022879359394134</v>
          </cell>
          <cell r="BZ80">
            <v>3.7111070882463637</v>
          </cell>
          <cell r="CA80">
            <v>3.7054619677737257</v>
          </cell>
          <cell r="CB80">
            <v>3.438474744538929</v>
          </cell>
          <cell r="CC80">
            <v>4.0377595144946605</v>
          </cell>
          <cell r="CD80">
            <v>3.2530285009128193</v>
          </cell>
          <cell r="CE80">
            <v>3.9532285366373028</v>
          </cell>
          <cell r="CF80">
            <v>3.8691059503926621</v>
          </cell>
          <cell r="CG80">
            <v>3.6978041514058062</v>
          </cell>
          <cell r="CH80">
            <v>3.8021033970496965</v>
          </cell>
          <cell r="CI80">
            <v>4.1245448555218953</v>
          </cell>
          <cell r="CJ80">
            <v>4.1812197079170792</v>
          </cell>
          <cell r="CK80">
            <v>4.3758085445383745</v>
          </cell>
          <cell r="CL80">
            <v>4.30593344972793</v>
          </cell>
          <cell r="CM80">
            <v>4.7394016424279517</v>
          </cell>
          <cell r="CN80">
            <v>4.9211707604098907</v>
          </cell>
          <cell r="CO80">
            <v>4.7989173415973987</v>
          </cell>
          <cell r="CP80">
            <v>4.8457302166661664</v>
          </cell>
          <cell r="CQ80">
            <v>4.8352195505440276</v>
          </cell>
          <cell r="CR80">
            <v>4.9319498352319711</v>
          </cell>
          <cell r="CS80">
            <v>4.7981547933676056</v>
          </cell>
          <cell r="CT80">
            <v>4.8075925836719273</v>
          </cell>
          <cell r="CU80">
            <v>4.8987464490058192</v>
          </cell>
          <cell r="CV80">
            <v>4.8883493870491765</v>
          </cell>
          <cell r="CW80">
            <v>4.7679115581598381</v>
          </cell>
          <cell r="CX80">
            <v>4.8351061825531731</v>
          </cell>
          <cell r="CY80">
            <v>4.9457664719434185</v>
          </cell>
          <cell r="CZ80">
            <v>4.9043844812502799</v>
          </cell>
          <cell r="DA80">
            <v>4.7436424748734476</v>
          </cell>
        </row>
        <row r="81">
          <cell r="A81">
            <v>6793.5598506825245</v>
          </cell>
          <cell r="B81">
            <v>4884.535854021321</v>
          </cell>
          <cell r="C81">
            <v>4650.024085234324</v>
          </cell>
          <cell r="D81">
            <v>3903.3285312616295</v>
          </cell>
          <cell r="E81">
            <v>5537.4327792940021</v>
          </cell>
          <cell r="F81">
            <v>5254.9904424158631</v>
          </cell>
          <cell r="G81">
            <v>6185.8475879071566</v>
          </cell>
          <cell r="H81">
            <v>7198.0650894866758</v>
          </cell>
          <cell r="I81">
            <v>8493.6365876364416</v>
          </cell>
          <cell r="J81">
            <v>6720.7525307537326</v>
          </cell>
          <cell r="K81">
            <v>6328.9255931069429</v>
          </cell>
          <cell r="L81">
            <v>6811.4523323616895</v>
          </cell>
          <cell r="M81">
            <v>6733.1281188058401</v>
          </cell>
          <cell r="N81">
            <v>6809.3167891695057</v>
          </cell>
          <cell r="O81">
            <v>7942.7383302050803</v>
          </cell>
          <cell r="Z81">
            <v>7780.3651803532639</v>
          </cell>
          <cell r="AA81">
            <v>5594.0439940330407</v>
          </cell>
          <cell r="AB81">
            <v>5726.3096599560422</v>
          </cell>
          <cell r="AC81">
            <v>4806.7853982780298</v>
          </cell>
          <cell r="AD81">
            <v>6819.1162527775605</v>
          </cell>
          <cell r="AE81">
            <v>5254.9904424158631</v>
          </cell>
          <cell r="AF81">
            <v>6185.8475879071566</v>
          </cell>
          <cell r="AG81">
            <v>7198.0650894866758</v>
          </cell>
          <cell r="AH81">
            <v>8493.6365876364416</v>
          </cell>
          <cell r="AI81">
            <v>6720.7525307537326</v>
          </cell>
          <cell r="AJ81">
            <v>6328.9255931069429</v>
          </cell>
          <cell r="AK81">
            <v>6811.4523323616895</v>
          </cell>
          <cell r="AL81">
            <v>6733.1281188058401</v>
          </cell>
          <cell r="AM81">
            <v>6809.3167891695057</v>
          </cell>
          <cell r="AN81">
            <v>7942.7383302050803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X81">
            <v>4.4031383640994353</v>
          </cell>
          <cell r="BY81">
            <v>3.0991112285112652</v>
          </cell>
          <cell r="BZ81">
            <v>3.1207958795886395</v>
          </cell>
          <cell r="CA81">
            <v>2.6646830906894508</v>
          </cell>
          <cell r="CB81">
            <v>3.7855774235288813</v>
          </cell>
          <cell r="CC81">
            <v>2.9748097733905894</v>
          </cell>
          <cell r="CD81">
            <v>3.4500688283825531</v>
          </cell>
          <cell r="CE81">
            <v>4.1326360637120745</v>
          </cell>
          <cell r="CF81">
            <v>4.830686299019896</v>
          </cell>
          <cell r="CG81">
            <v>3.8675630449429819</v>
          </cell>
          <cell r="CH81">
            <v>3.5885160069481379</v>
          </cell>
          <cell r="CI81">
            <v>3.7733764471432902</v>
          </cell>
          <cell r="CJ81">
            <v>3.8630217253697281</v>
          </cell>
          <cell r="CK81">
            <v>3.9059759847830837</v>
          </cell>
          <cell r="CL81">
            <v>4.4871235913301133</v>
          </cell>
          <cell r="CM81">
            <v>4.8411081425620717</v>
          </cell>
          <cell r="CN81">
            <v>4.9453365170826542</v>
          </cell>
          <cell r="CO81">
            <v>5.0270893136355559</v>
          </cell>
          <cell r="CP81">
            <v>4.942154325889482</v>
          </cell>
          <cell r="CQ81">
            <v>4.9351811339171308</v>
          </cell>
          <cell r="CR81">
            <v>4.8397158761520052</v>
          </cell>
          <cell r="CS81">
            <v>4.9122288514015153</v>
          </cell>
          <cell r="CT81">
            <v>4.7719484533686245</v>
          </cell>
          <cell r="CU81">
            <v>4.8171700222228333</v>
          </cell>
          <cell r="CV81">
            <v>4.7608844169399864</v>
          </cell>
          <cell r="CW81">
            <v>4.8319478412030747</v>
          </cell>
          <cell r="CX81">
            <v>4.9455742093994264</v>
          </cell>
          <cell r="CY81">
            <v>4.7752582471244489</v>
          </cell>
          <cell r="CZ81">
            <v>4.7761846229366594</v>
          </cell>
          <cell r="DA81">
            <v>4.8496384129277228</v>
          </cell>
        </row>
        <row r="82">
          <cell r="A82">
            <v>7129.8597435168404</v>
          </cell>
          <cell r="B82">
            <v>5721.0224049675271</v>
          </cell>
          <cell r="C82">
            <v>4189.6906666534351</v>
          </cell>
          <cell r="D82">
            <v>4601.1718186373673</v>
          </cell>
          <cell r="E82">
            <v>5056.1702749999467</v>
          </cell>
          <cell r="F82">
            <v>6426.0993979247241</v>
          </cell>
          <cell r="G82">
            <v>6692.2940194709281</v>
          </cell>
          <cell r="H82">
            <v>6224.389060320721</v>
          </cell>
          <cell r="I82">
            <v>6489.0241726079412</v>
          </cell>
          <cell r="J82">
            <v>6966.5710048746851</v>
          </cell>
          <cell r="K82">
            <v>7309.4582274099457</v>
          </cell>
          <cell r="L82">
            <v>6866.7683591229616</v>
          </cell>
          <cell r="M82">
            <v>6207.9370615598655</v>
          </cell>
          <cell r="N82">
            <v>7720.1869382049608</v>
          </cell>
          <cell r="O82">
            <v>8108.3329439617246</v>
          </cell>
          <cell r="Z82">
            <v>8165.5146504211216</v>
          </cell>
          <cell r="AA82">
            <v>6552.0352354234901</v>
          </cell>
          <cell r="AB82">
            <v>5159.4283592783277</v>
          </cell>
          <cell r="AC82">
            <v>5666.1501422853289</v>
          </cell>
          <cell r="AD82">
            <v>6226.4616607154167</v>
          </cell>
          <cell r="AE82">
            <v>6426.0993979247241</v>
          </cell>
          <cell r="AF82">
            <v>6692.2940194709281</v>
          </cell>
          <cell r="AG82">
            <v>6224.389060320721</v>
          </cell>
          <cell r="AH82">
            <v>6489.0241726079412</v>
          </cell>
          <cell r="AI82">
            <v>6966.5710048746851</v>
          </cell>
          <cell r="AJ82">
            <v>7309.4582274099457</v>
          </cell>
          <cell r="AK82">
            <v>6866.7683591229616</v>
          </cell>
          <cell r="AL82">
            <v>6207.9370615598655</v>
          </cell>
          <cell r="AM82">
            <v>7720.1869382049608</v>
          </cell>
          <cell r="AN82">
            <v>8108.3329439617246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X82">
            <v>4.6366566135394054</v>
          </cell>
          <cell r="BY82">
            <v>3.6766266587659699</v>
          </cell>
          <cell r="BZ82">
            <v>2.8223184730764732</v>
          </cell>
          <cell r="CA82">
            <v>3.2524246631986791</v>
          </cell>
          <cell r="CB82">
            <v>3.5118382476021979</v>
          </cell>
          <cell r="CC82">
            <v>3.6817999740892677</v>
          </cell>
          <cell r="CD82">
            <v>3.8098483955224007</v>
          </cell>
          <cell r="CE82">
            <v>3.5238575188933012</v>
          </cell>
          <cell r="CF82">
            <v>3.6766429194666763</v>
          </cell>
          <cell r="CG82">
            <v>3.8575980864897423</v>
          </cell>
          <cell r="CH82">
            <v>4.1383927069142059</v>
          </cell>
          <cell r="CI82">
            <v>3.9069129742995075</v>
          </cell>
          <cell r="CJ82">
            <v>3.5205246520353684</v>
          </cell>
          <cell r="CK82">
            <v>4.3711398932945658</v>
          </cell>
          <cell r="CL82">
            <v>4.5258962913690741</v>
          </cell>
          <cell r="CM82">
            <v>4.8248716434006553</v>
          </cell>
          <cell r="CN82">
            <v>4.8824052951132941</v>
          </cell>
          <cell r="CO82">
            <v>5.0084426322724802</v>
          </cell>
          <cell r="CP82">
            <v>4.772961906116107</v>
          </cell>
          <cell r="CQ82">
            <v>4.8575127519328518</v>
          </cell>
          <cell r="CR82">
            <v>4.7818327717521374</v>
          </cell>
          <cell r="CS82">
            <v>4.812541131476034</v>
          </cell>
          <cell r="CT82">
            <v>4.8393332085013299</v>
          </cell>
          <cell r="CU82">
            <v>4.835429713332835</v>
          </cell>
          <cell r="CV82">
            <v>4.9477668424328245</v>
          </cell>
          <cell r="CW82">
            <v>4.8390557325190144</v>
          </cell>
          <cell r="CX82">
            <v>4.815327119225187</v>
          </cell>
          <cell r="CY82">
            <v>4.8311113896522615</v>
          </cell>
          <cell r="CZ82">
            <v>4.8388286825180185</v>
          </cell>
          <cell r="DA82">
            <v>4.9083340349044349</v>
          </cell>
        </row>
        <row r="83">
          <cell r="A83">
            <v>7372.2721411485427</v>
          </cell>
          <cell r="B83">
            <v>5683.3010062980429</v>
          </cell>
          <cell r="C83">
            <v>5415.6773267837025</v>
          </cell>
          <cell r="D83">
            <v>4700.4539039563042</v>
          </cell>
          <cell r="E83">
            <v>5528.3904376596593</v>
          </cell>
          <cell r="F83">
            <v>7341.1858118122145</v>
          </cell>
          <cell r="G83">
            <v>5980.4909794749565</v>
          </cell>
          <cell r="H83">
            <v>6273.9927972162013</v>
          </cell>
          <cell r="I83">
            <v>6423.7215211455277</v>
          </cell>
          <cell r="J83">
            <v>6046.9613631698539</v>
          </cell>
          <cell r="K83">
            <v>7677.265620077641</v>
          </cell>
          <cell r="L83">
            <v>7027.4483470397035</v>
          </cell>
          <cell r="M83">
            <v>6840.2314471091904</v>
          </cell>
          <cell r="N83">
            <v>6505.9089810111336</v>
          </cell>
          <cell r="O83">
            <v>7409.8376635557579</v>
          </cell>
          <cell r="Z83">
            <v>8443.1389032832139</v>
          </cell>
          <cell r="AA83">
            <v>6508.8345772688717</v>
          </cell>
          <cell r="AB83">
            <v>6669.1795188849401</v>
          </cell>
          <cell r="AC83">
            <v>5788.4118669133122</v>
          </cell>
          <cell r="AD83">
            <v>6807.9809882498384</v>
          </cell>
          <cell r="AE83">
            <v>7341.1858118122145</v>
          </cell>
          <cell r="AF83">
            <v>5980.4909794749565</v>
          </cell>
          <cell r="AG83">
            <v>6273.9927972162013</v>
          </cell>
          <cell r="AH83">
            <v>6423.7215211455277</v>
          </cell>
          <cell r="AI83">
            <v>6046.9613631698539</v>
          </cell>
          <cell r="AJ83">
            <v>7677.265620077641</v>
          </cell>
          <cell r="AK83">
            <v>7027.4483470397035</v>
          </cell>
          <cell r="AL83">
            <v>6840.2314471091904</v>
          </cell>
          <cell r="AM83">
            <v>6505.9089810111336</v>
          </cell>
          <cell r="AN83">
            <v>7409.8376635557579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X83">
            <v>4.8438660194216645</v>
          </cell>
          <cell r="BY83">
            <v>3.6741259627586262</v>
          </cell>
          <cell r="BZ83">
            <v>3.7498593418457005</v>
          </cell>
          <cell r="CA83">
            <v>3.3518125000861816</v>
          </cell>
          <cell r="CB83">
            <v>3.7728850020792812</v>
          </cell>
          <cell r="CC83">
            <v>4.0149471162572503</v>
          </cell>
          <cell r="CD83">
            <v>3.4409473739237111</v>
          </cell>
          <cell r="CE83">
            <v>3.6233587155009843</v>
          </cell>
          <cell r="CF83">
            <v>3.7425694168483941</v>
          </cell>
          <cell r="CG83">
            <v>3.4104602353519682</v>
          </cell>
          <cell r="CH83">
            <v>4.4222274381672166</v>
          </cell>
          <cell r="CI83">
            <v>4.0974600739489624</v>
          </cell>
          <cell r="CJ83">
            <v>3.9066564711335126</v>
          </cell>
          <cell r="CK83">
            <v>3.5709815903748461</v>
          </cell>
          <cell r="CL83">
            <v>4.1242101673492959</v>
          </cell>
          <cell r="CM83">
            <v>4.7755010798207875</v>
          </cell>
          <cell r="CN83">
            <v>4.8535144630636831</v>
          </cell>
          <cell r="CO83">
            <v>4.8726426896536257</v>
          </cell>
          <cell r="CP83">
            <v>4.7313692662312734</v>
          </cell>
          <cell r="CQ83">
            <v>4.9436976470935283</v>
          </cell>
          <cell r="CR83">
            <v>5.0094901024077938</v>
          </cell>
          <cell r="CS83">
            <v>4.7617429191886682</v>
          </cell>
          <cell r="CT83">
            <v>4.7439469044840417</v>
          </cell>
          <cell r="CU83">
            <v>4.7024477261545581</v>
          </cell>
          <cell r="CV83">
            <v>4.8577072565199719</v>
          </cell>
          <cell r="CW83">
            <v>4.7563371022106935</v>
          </cell>
          <cell r="CX83">
            <v>4.6988336176803829</v>
          </cell>
          <cell r="CY83">
            <v>4.7970330300449424</v>
          </cell>
          <cell r="CZ83">
            <v>4.9914589913309415</v>
          </cell>
          <cell r="DA83">
            <v>4.9223788996863815</v>
          </cell>
        </row>
        <row r="84">
          <cell r="A84">
            <v>6403.6769815808075</v>
          </cell>
          <cell r="B84">
            <v>6262.4700688954972</v>
          </cell>
          <cell r="C84">
            <v>4844.6878225047849</v>
          </cell>
          <cell r="D84">
            <v>4072.0564675510541</v>
          </cell>
          <cell r="E84">
            <v>5148.6267805157358</v>
          </cell>
          <cell r="F84">
            <v>6599.9003864070655</v>
          </cell>
          <cell r="G84">
            <v>6227.7421774317381</v>
          </cell>
          <cell r="H84">
            <v>6257.8924499781951</v>
          </cell>
          <cell r="I84">
            <v>6971.0831832128233</v>
          </cell>
          <cell r="J84">
            <v>6935.7249843283253</v>
          </cell>
          <cell r="K84">
            <v>6766.6804350765715</v>
          </cell>
          <cell r="L84">
            <v>6414.4424278574579</v>
          </cell>
          <cell r="M84">
            <v>7826.4082538039056</v>
          </cell>
          <cell r="N84">
            <v>8268.9684695181822</v>
          </cell>
          <cell r="O84">
            <v>6700.0731997382554</v>
          </cell>
          <cell r="Z84">
            <v>7333.849485217308</v>
          </cell>
          <cell r="AA84">
            <v>7172.1314212229818</v>
          </cell>
          <cell r="AB84">
            <v>5966.0298890866015</v>
          </cell>
          <cell r="AC84">
            <v>5014.5667761308059</v>
          </cell>
          <cell r="AD84">
            <v>6340.3179700498149</v>
          </cell>
          <cell r="AE84">
            <v>6599.9003864070655</v>
          </cell>
          <cell r="AF84">
            <v>6227.7421774317381</v>
          </cell>
          <cell r="AG84">
            <v>6257.8924499781951</v>
          </cell>
          <cell r="AH84">
            <v>6971.0831832128233</v>
          </cell>
          <cell r="AI84">
            <v>6935.7249843283253</v>
          </cell>
          <cell r="AJ84">
            <v>6766.6804350765715</v>
          </cell>
          <cell r="AK84">
            <v>6414.4424278574579</v>
          </cell>
          <cell r="AL84">
            <v>7826.4082538039056</v>
          </cell>
          <cell r="AM84">
            <v>8268.9684695181822</v>
          </cell>
          <cell r="AN84">
            <v>6700.0731997382554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X84">
            <v>4.1584301156640491</v>
          </cell>
          <cell r="BY84">
            <v>3.9946522636146953</v>
          </cell>
          <cell r="BZ84">
            <v>3.3022284738839893</v>
          </cell>
          <cell r="CA84">
            <v>2.8664656984578154</v>
          </cell>
          <cell r="CB84">
            <v>3.5310168227305319</v>
          </cell>
          <cell r="CC84">
            <v>3.7219768373309825</v>
          </cell>
          <cell r="CD84">
            <v>3.5749600466169693</v>
          </cell>
          <cell r="CE84">
            <v>3.5337360454320392</v>
          </cell>
          <cell r="CF84">
            <v>3.8836873271710299</v>
          </cell>
          <cell r="CG84">
            <v>3.9982293934072444</v>
          </cell>
          <cell r="CH84">
            <v>3.8632816184851482</v>
          </cell>
          <cell r="CI84">
            <v>3.7035741225242549</v>
          </cell>
          <cell r="CJ84">
            <v>4.4126090270807898</v>
          </cell>
          <cell r="CK84">
            <v>4.5350778166592063</v>
          </cell>
          <cell r="CL84">
            <v>3.8158201514745804</v>
          </cell>
          <cell r="CM84">
            <v>4.8318085808339477</v>
          </cell>
          <cell r="CN84">
            <v>4.9189951540006236</v>
          </cell>
          <cell r="CO84">
            <v>4.9497748252820557</v>
          </cell>
          <cell r="CP84">
            <v>4.792849647591666</v>
          </cell>
          <cell r="CQ84">
            <v>4.9194708030553276</v>
          </cell>
          <cell r="CR84">
            <v>4.8581492193904028</v>
          </cell>
          <cell r="CS84">
            <v>4.7727267194428373</v>
          </cell>
          <cell r="CT84">
            <v>4.8517802692198275</v>
          </cell>
          <cell r="CU84">
            <v>4.9177125827252368</v>
          </cell>
          <cell r="CV84">
            <v>4.7526003109692754</v>
          </cell>
          <cell r="CW84">
            <v>4.7987313216706333</v>
          </cell>
          <cell r="CX84">
            <v>4.7450960314153292</v>
          </cell>
          <cell r="CY84">
            <v>4.8593052913569901</v>
          </cell>
          <cell r="CZ84">
            <v>4.9954397810873701</v>
          </cell>
          <cell r="DA84">
            <v>4.8105948923447377</v>
          </cell>
        </row>
        <row r="85">
          <cell r="A85">
            <v>6109.2599695076897</v>
          </cell>
          <cell r="B85">
            <v>4847.414998818098</v>
          </cell>
          <cell r="C85">
            <v>5324.0240026214142</v>
          </cell>
          <cell r="D85">
            <v>6012.1206258161465</v>
          </cell>
          <cell r="E85">
            <v>4975.1842743046518</v>
          </cell>
          <cell r="F85">
            <v>6388.9407985335738</v>
          </cell>
          <cell r="G85">
            <v>5709.225543336298</v>
          </cell>
          <cell r="H85">
            <v>6361.1418091262976</v>
          </cell>
          <cell r="I85">
            <v>6420.6912422288751</v>
          </cell>
          <cell r="J85">
            <v>7314.7887619819858</v>
          </cell>
          <cell r="K85">
            <v>6822.8211041696641</v>
          </cell>
          <cell r="L85">
            <v>5783.7965042537771</v>
          </cell>
          <cell r="M85">
            <v>6776.8819932107453</v>
          </cell>
          <cell r="N85">
            <v>6456.6402041981783</v>
          </cell>
          <cell r="O85">
            <v>7666.7623944154839</v>
          </cell>
          <cell r="Z85">
            <v>6996.6666356384985</v>
          </cell>
          <cell r="AA85">
            <v>5551.5311118864192</v>
          </cell>
          <cell r="AB85">
            <v>6556.3122937055796</v>
          </cell>
          <cell r="AC85">
            <v>7403.6744295050476</v>
          </cell>
          <cell r="AD85">
            <v>6126.7307970462862</v>
          </cell>
          <cell r="AE85">
            <v>6388.9407985335738</v>
          </cell>
          <cell r="AF85">
            <v>5709.225543336298</v>
          </cell>
          <cell r="AG85">
            <v>6361.1418091262976</v>
          </cell>
          <cell r="AH85">
            <v>6420.6912422288751</v>
          </cell>
          <cell r="AI85">
            <v>7314.7887619819858</v>
          </cell>
          <cell r="AJ85">
            <v>6822.8211041696641</v>
          </cell>
          <cell r="AK85">
            <v>5783.7965042537771</v>
          </cell>
          <cell r="AL85">
            <v>6776.8819932107453</v>
          </cell>
          <cell r="AM85">
            <v>6456.6402041981783</v>
          </cell>
          <cell r="AN85">
            <v>7666.7623944154839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X85">
            <v>3.9571137679194792</v>
          </cell>
          <cell r="BY85">
            <v>3.0797860237402817</v>
          </cell>
          <cell r="BZ85">
            <v>3.6902568058777692</v>
          </cell>
          <cell r="CA85">
            <v>4.1119950303525634</v>
          </cell>
          <cell r="CB85">
            <v>3.4476868837110639</v>
          </cell>
          <cell r="CC85">
            <v>3.618755350618311</v>
          </cell>
          <cell r="CD85">
            <v>3.2158025915211534</v>
          </cell>
          <cell r="CE85">
            <v>3.6488693281686682</v>
          </cell>
          <cell r="CF85">
            <v>3.5858758911514848</v>
          </cell>
          <cell r="CG85">
            <v>4.2126268941616152</v>
          </cell>
          <cell r="CH85">
            <v>3.8834534778547565</v>
          </cell>
          <cell r="CI85">
            <v>3.363698075499443</v>
          </cell>
          <cell r="CJ85">
            <v>3.8781406088967469</v>
          </cell>
          <cell r="CK85">
            <v>3.5458458883946675</v>
          </cell>
          <cell r="CL85">
            <v>4.352927184085992</v>
          </cell>
          <cell r="CM85">
            <v>4.8441745198443522</v>
          </cell>
          <cell r="CN85">
            <v>4.9385490296722985</v>
          </cell>
          <cell r="CO85">
            <v>4.8675472683092105</v>
          </cell>
          <cell r="CP85">
            <v>4.9328949532196749</v>
          </cell>
          <cell r="CQ85">
            <v>4.8686450926936322</v>
          </cell>
          <cell r="CR85">
            <v>4.8370076717819277</v>
          </cell>
          <cell r="CS85">
            <v>4.8640155520121047</v>
          </cell>
          <cell r="CT85">
            <v>4.7762153727700216</v>
          </cell>
          <cell r="CU85">
            <v>4.9056173287044107</v>
          </cell>
          <cell r="CV85">
            <v>4.7572494929208382</v>
          </cell>
          <cell r="CW85">
            <v>4.8134117393096423</v>
          </cell>
          <cell r="CX85">
            <v>4.7108918411235647</v>
          </cell>
          <cell r="CY85">
            <v>4.7875520394504685</v>
          </cell>
          <cell r="CZ85">
            <v>4.9887744063772468</v>
          </cell>
          <cell r="DA85">
            <v>4.8254490804814925</v>
          </cell>
        </row>
        <row r="86">
          <cell r="A86">
            <v>6241.9565305492088</v>
          </cell>
          <cell r="B86">
            <v>5482.1271083045813</v>
          </cell>
          <cell r="C86">
            <v>5453.429412682146</v>
          </cell>
          <cell r="D86">
            <v>4901.3365508171319</v>
          </cell>
          <cell r="E86">
            <v>5120.7886609649122</v>
          </cell>
          <cell r="F86">
            <v>6878.2910514554869</v>
          </cell>
          <cell r="G86">
            <v>6500.9787875729107</v>
          </cell>
          <cell r="H86">
            <v>6600.8181948485853</v>
          </cell>
          <cell r="I86">
            <v>6526.0204167144138</v>
          </cell>
          <cell r="J86">
            <v>6790.7008196464649</v>
          </cell>
          <cell r="K86">
            <v>6948.153311663672</v>
          </cell>
          <cell r="L86">
            <v>6673.5351514188378</v>
          </cell>
          <cell r="M86">
            <v>7009.8479613827158</v>
          </cell>
          <cell r="N86">
            <v>7728.3668339593405</v>
          </cell>
          <cell r="O86">
            <v>9088.4953977776913</v>
          </cell>
          <cell r="Z86">
            <v>7148.6381683506634</v>
          </cell>
          <cell r="AA86">
            <v>6278.4389635484704</v>
          </cell>
          <cell r="AB86">
            <v>6715.669629516884</v>
          </cell>
          <cell r="AC86">
            <v>6035.7904224114245</v>
          </cell>
          <cell r="AD86">
            <v>6306.036493227989</v>
          </cell>
          <cell r="AE86">
            <v>6878.2910514554869</v>
          </cell>
          <cell r="AF86">
            <v>6500.9787875729107</v>
          </cell>
          <cell r="AG86">
            <v>6600.8181948485853</v>
          </cell>
          <cell r="AH86">
            <v>6526.0204167144138</v>
          </cell>
          <cell r="AI86">
            <v>6790.7008196464649</v>
          </cell>
          <cell r="AJ86">
            <v>6948.153311663672</v>
          </cell>
          <cell r="AK86">
            <v>6673.5351514188378</v>
          </cell>
          <cell r="AL86">
            <v>7009.8479613827158</v>
          </cell>
          <cell r="AM86">
            <v>7728.3668339593405</v>
          </cell>
          <cell r="AN86">
            <v>9088.4953977776913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X86">
            <v>3.9507853054984809</v>
          </cell>
          <cell r="BY86">
            <v>3.5363100633618827</v>
          </cell>
          <cell r="BZ86">
            <v>3.7904389708079087</v>
          </cell>
          <cell r="CA86">
            <v>3.2727405843266535</v>
          </cell>
          <cell r="CB86">
            <v>3.5669667348735081</v>
          </cell>
          <cell r="CC86">
            <v>3.8467218315918301</v>
          </cell>
          <cell r="CD86">
            <v>3.6634600563548627</v>
          </cell>
          <cell r="CE86">
            <v>3.6820062742016133</v>
          </cell>
          <cell r="CF86">
            <v>3.6358672594243049</v>
          </cell>
          <cell r="CG86">
            <v>3.8262124192063047</v>
          </cell>
          <cell r="CH86">
            <v>3.9168871765015183</v>
          </cell>
          <cell r="CI86">
            <v>3.6708169951497074</v>
          </cell>
          <cell r="CJ86">
            <v>3.9407392528470031</v>
          </cell>
          <cell r="CK86">
            <v>4.332904563417542</v>
          </cell>
          <cell r="CL86">
            <v>5.0649147995451456</v>
          </cell>
          <cell r="CM86">
            <v>4.9573207693716128</v>
          </cell>
          <cell r="CN86">
            <v>4.8641669796075702</v>
          </cell>
          <cell r="CO86">
            <v>4.8540802310997426</v>
          </cell>
          <cell r="CP86">
            <v>5.0527720392473299</v>
          </cell>
          <cell r="CQ86">
            <v>4.8435585735358249</v>
          </cell>
          <cell r="CR86">
            <v>4.8988811363799813</v>
          </cell>
          <cell r="CS86">
            <v>4.8617701609643884</v>
          </cell>
          <cell r="CT86">
            <v>4.9115705036285959</v>
          </cell>
          <cell r="CU86">
            <v>4.9175359591728869</v>
          </cell>
          <cell r="CV86">
            <v>4.8624220878235009</v>
          </cell>
          <cell r="CW86">
            <v>4.859991011360715</v>
          </cell>
          <cell r="CX86">
            <v>4.9808143454852454</v>
          </cell>
          <cell r="CY86">
            <v>4.8734670516510512</v>
          </cell>
          <cell r="CZ86">
            <v>4.8867007002738276</v>
          </cell>
          <cell r="DA86">
            <v>4.9161710268863557</v>
          </cell>
        </row>
        <row r="87">
          <cell r="A87">
            <v>6217.5245992632008</v>
          </cell>
          <cell r="B87">
            <v>6235.5783126603174</v>
          </cell>
          <cell r="C87">
            <v>5164.7412464210283</v>
          </cell>
          <cell r="D87">
            <v>4936.551126830479</v>
          </cell>
          <cell r="E87">
            <v>4576.1442978713303</v>
          </cell>
          <cell r="F87">
            <v>6341.2821323200787</v>
          </cell>
          <cell r="G87">
            <v>5792.1679905851988</v>
          </cell>
          <cell r="H87">
            <v>5789.5957585523029</v>
          </cell>
          <cell r="I87">
            <v>5610.0328502686925</v>
          </cell>
          <cell r="J87">
            <v>6107.8186638572288</v>
          </cell>
          <cell r="K87">
            <v>6565.7787552309146</v>
          </cell>
          <cell r="L87">
            <v>6726.7493411116902</v>
          </cell>
          <cell r="M87">
            <v>7181.245516036588</v>
          </cell>
          <cell r="N87">
            <v>6958.8875700523222</v>
          </cell>
          <cell r="O87">
            <v>7552.0081643048024</v>
          </cell>
          <cell r="Z87">
            <v>7120.6573524537762</v>
          </cell>
          <cell r="AA87">
            <v>7141.333476044103</v>
          </cell>
          <cell r="AB87">
            <v>6360.1622590442566</v>
          </cell>
          <cell r="AC87">
            <v>6079.1556960315756</v>
          </cell>
          <cell r="AD87">
            <v>5635.3298000031482</v>
          </cell>
          <cell r="AE87">
            <v>6341.2821323200787</v>
          </cell>
          <cell r="AF87">
            <v>5792.1679905851988</v>
          </cell>
          <cell r="AG87">
            <v>5789.5957585523029</v>
          </cell>
          <cell r="AH87">
            <v>5610.0328502686925</v>
          </cell>
          <cell r="AI87">
            <v>6107.8186638572288</v>
          </cell>
          <cell r="AJ87">
            <v>6565.7787552309146</v>
          </cell>
          <cell r="AK87">
            <v>6726.7493411116902</v>
          </cell>
          <cell r="AL87">
            <v>7181.245516036588</v>
          </cell>
          <cell r="AM87">
            <v>6958.8875700523222</v>
          </cell>
          <cell r="AN87">
            <v>7552.0081643048024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X87">
            <v>4.0266571406178153</v>
          </cell>
          <cell r="BY87">
            <v>4.0474299205058717</v>
          </cell>
          <cell r="BZ87">
            <v>3.6627650301618964</v>
          </cell>
          <cell r="CA87">
            <v>3.4060831380407155</v>
          </cell>
          <cell r="CB87">
            <v>3.1144668452021236</v>
          </cell>
          <cell r="CC87">
            <v>3.5670467410497051</v>
          </cell>
          <cell r="CD87">
            <v>3.2721054500418236</v>
          </cell>
          <cell r="CE87">
            <v>3.2223514131468396</v>
          </cell>
          <cell r="CF87">
            <v>3.0875562887562609</v>
          </cell>
          <cell r="CG87">
            <v>3.4101075398420271</v>
          </cell>
          <cell r="CH87">
            <v>3.7751035585194934</v>
          </cell>
          <cell r="CI87">
            <v>3.9480318972165112</v>
          </cell>
          <cell r="CJ87">
            <v>4.0654635611309793</v>
          </cell>
          <cell r="CK87">
            <v>3.920595596232245</v>
          </cell>
          <cell r="CL87">
            <v>4.3544587695414201</v>
          </cell>
          <cell r="CM87">
            <v>4.8448749420225132</v>
          </cell>
          <cell r="CN87">
            <v>4.8340051783270876</v>
          </cell>
          <cell r="CO87">
            <v>4.7573627945233241</v>
          </cell>
          <cell r="CP87">
            <v>4.8898457289561685</v>
          </cell>
          <cell r="CQ87">
            <v>4.9572721410794278</v>
          </cell>
          <cell r="CR87">
            <v>4.870520900400062</v>
          </cell>
          <cell r="CS87">
            <v>4.8497683345323495</v>
          </cell>
          <cell r="CT87">
            <v>4.9224631811104445</v>
          </cell>
          <cell r="CU87">
            <v>4.9780316784527825</v>
          </cell>
          <cell r="CV87">
            <v>4.9071032419017486</v>
          </cell>
          <cell r="CW87">
            <v>4.7650176126274966</v>
          </cell>
          <cell r="CX87">
            <v>4.6680094612747229</v>
          </cell>
          <cell r="CY87">
            <v>4.8394592531883331</v>
          </cell>
          <cell r="CZ87">
            <v>4.8628951722860219</v>
          </cell>
          <cell r="DA87">
            <v>4.7515510932352765</v>
          </cell>
        </row>
        <row r="88">
          <cell r="A88">
            <v>6663.8579899083961</v>
          </cell>
          <cell r="B88">
            <v>6417.8581016965609</v>
          </cell>
          <cell r="C88">
            <v>5507.1131488761994</v>
          </cell>
          <cell r="D88">
            <v>4701.9335925190317</v>
          </cell>
          <cell r="E88">
            <v>5729.1297752443743</v>
          </cell>
          <cell r="F88">
            <v>5866.321327195782</v>
          </cell>
          <cell r="G88">
            <v>5823.6746669680479</v>
          </cell>
          <cell r="H88">
            <v>5956.325135899102</v>
          </cell>
          <cell r="I88">
            <v>6416.272633494732</v>
          </cell>
          <cell r="J88">
            <v>7307.3820164796689</v>
          </cell>
          <cell r="K88">
            <v>6761.6481950856369</v>
          </cell>
          <cell r="L88">
            <v>6320.5181911522322</v>
          </cell>
          <cell r="M88">
            <v>7056.4667644740439</v>
          </cell>
          <cell r="N88">
            <v>7980.3886598955123</v>
          </cell>
          <cell r="O88">
            <v>7303.5735392108118</v>
          </cell>
          <cell r="Z88">
            <v>7631.8233460905285</v>
          </cell>
          <cell r="AA88">
            <v>7350.090498116595</v>
          </cell>
          <cell r="AB88">
            <v>6781.7788993864078</v>
          </cell>
          <cell r="AC88">
            <v>5790.2340413268539</v>
          </cell>
          <cell r="AD88">
            <v>7055.1830643841613</v>
          </cell>
          <cell r="AE88">
            <v>5866.321327195782</v>
          </cell>
          <cell r="AF88">
            <v>5823.6746669680479</v>
          </cell>
          <cell r="AG88">
            <v>5956.325135899102</v>
          </cell>
          <cell r="AH88">
            <v>6416.272633494732</v>
          </cell>
          <cell r="AI88">
            <v>7307.3820164796689</v>
          </cell>
          <cell r="AJ88">
            <v>6761.6481950856369</v>
          </cell>
          <cell r="AK88">
            <v>6320.5181911522322</v>
          </cell>
          <cell r="AL88">
            <v>7056.4667644740439</v>
          </cell>
          <cell r="AM88">
            <v>7980.3886598955123</v>
          </cell>
          <cell r="AN88">
            <v>7303.5735392108118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X88">
            <v>4.2255840449649389</v>
          </cell>
          <cell r="BY88">
            <v>4.215112144131262</v>
          </cell>
          <cell r="BZ88">
            <v>3.8267922330305875</v>
          </cell>
          <cell r="CA88">
            <v>3.3067868649778984</v>
          </cell>
          <cell r="CB88">
            <v>3.9441996219661593</v>
          </cell>
          <cell r="CC88">
            <v>3.3569625142328885</v>
          </cell>
          <cell r="CD88">
            <v>3.2267285559180596</v>
          </cell>
          <cell r="CE88">
            <v>3.3550609724771974</v>
          </cell>
          <cell r="CF88">
            <v>3.6258909373555066</v>
          </cell>
          <cell r="CG88">
            <v>4.1701358484995126</v>
          </cell>
          <cell r="CH88">
            <v>3.7280301091618244</v>
          </cell>
          <cell r="CI88">
            <v>3.5316956944508244</v>
          </cell>
          <cell r="CJ88">
            <v>3.8721148992620109</v>
          </cell>
          <cell r="CK88">
            <v>4.496484250658245</v>
          </cell>
          <cell r="CL88">
            <v>4.0615159935623213</v>
          </cell>
          <cell r="CM88">
            <v>4.9482165862247713</v>
          </cell>
          <cell r="CN88">
            <v>4.777389913445738</v>
          </cell>
          <cell r="CO88">
            <v>4.8552978660114201</v>
          </cell>
          <cell r="CP88">
            <v>4.7973018992413454</v>
          </cell>
          <cell r="CQ88">
            <v>4.9006821464858126</v>
          </cell>
          <cell r="CR88">
            <v>4.7876951729580508</v>
          </cell>
          <cell r="CS88">
            <v>4.944721188562105</v>
          </cell>
          <cell r="CT88">
            <v>4.8639053466782274</v>
          </cell>
          <cell r="CU88">
            <v>4.8481406188359193</v>
          </cell>
          <cell r="CV88">
            <v>4.8008567178663135</v>
          </cell>
          <cell r="CW88">
            <v>4.9691292735682406</v>
          </cell>
          <cell r="CX88">
            <v>4.9031654177187889</v>
          </cell>
          <cell r="CY88">
            <v>4.9928233430722626</v>
          </cell>
          <cell r="CZ88">
            <v>4.862483064865839</v>
          </cell>
          <cell r="DA88">
            <v>4.9266802223854764</v>
          </cell>
        </row>
        <row r="89">
          <cell r="A89">
            <v>6414.2993890698945</v>
          </cell>
          <cell r="B89">
            <v>5280.1731014562583</v>
          </cell>
          <cell r="C89">
            <v>4147.2602712256567</v>
          </cell>
          <cell r="D89">
            <v>5500.7258738780829</v>
          </cell>
          <cell r="E89">
            <v>5519.2729924224795</v>
          </cell>
          <cell r="F89">
            <v>5750.5379560165238</v>
          </cell>
          <cell r="G89">
            <v>5865.811435521402</v>
          </cell>
          <cell r="H89">
            <v>7483.7078781727096</v>
          </cell>
          <cell r="I89">
            <v>6365.4140800381128</v>
          </cell>
          <cell r="J89">
            <v>7566.9742434657901</v>
          </cell>
          <cell r="K89">
            <v>7690.9755719270097</v>
          </cell>
          <cell r="L89">
            <v>7473.9807646559238</v>
          </cell>
          <cell r="M89">
            <v>6805.5202754387965</v>
          </cell>
          <cell r="N89">
            <v>6676.674214773132</v>
          </cell>
          <cell r="O89">
            <v>6496.0553339816925</v>
          </cell>
          <cell r="Z89">
            <v>7346.0148611286304</v>
          </cell>
          <cell r="AA89">
            <v>6047.1499254813871</v>
          </cell>
          <cell r="AB89">
            <v>5107.1771066481824</v>
          </cell>
          <cell r="AC89">
            <v>6773.9132380796955</v>
          </cell>
          <cell r="AD89">
            <v>6796.7532367847271</v>
          </cell>
          <cell r="AE89">
            <v>5750.5379560165238</v>
          </cell>
          <cell r="AF89">
            <v>5865.811435521402</v>
          </cell>
          <cell r="AG89">
            <v>7483.7078781727096</v>
          </cell>
          <cell r="AH89">
            <v>6365.4140800381128</v>
          </cell>
          <cell r="AI89">
            <v>7566.9742434657901</v>
          </cell>
          <cell r="AJ89">
            <v>7690.9755719270097</v>
          </cell>
          <cell r="AK89">
            <v>7473.9807646559238</v>
          </cell>
          <cell r="AL89">
            <v>6805.5202754387965</v>
          </cell>
          <cell r="AM89">
            <v>6676.674214773132</v>
          </cell>
          <cell r="AN89">
            <v>6496.0553339816925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X89">
            <v>4.164724326671938</v>
          </cell>
          <cell r="BY89">
            <v>3.337867519643789</v>
          </cell>
          <cell r="BZ89">
            <v>2.9282096954080097</v>
          </cell>
          <cell r="CA89">
            <v>3.9035426838470157</v>
          </cell>
          <cell r="CB89">
            <v>3.8702593491602979</v>
          </cell>
          <cell r="CC89">
            <v>3.1921049413249167</v>
          </cell>
          <cell r="CD89">
            <v>3.2671531766216879</v>
          </cell>
          <cell r="CE89">
            <v>4.11992666956339</v>
          </cell>
          <cell r="CF89">
            <v>3.5646311197579572</v>
          </cell>
          <cell r="CG89">
            <v>4.1995113865641942</v>
          </cell>
          <cell r="CH89">
            <v>4.2606410816065763</v>
          </cell>
          <cell r="CI89">
            <v>4.2282026752336783</v>
          </cell>
          <cell r="CJ89">
            <v>3.7692955247199511</v>
          </cell>
          <cell r="CK89">
            <v>3.8010516503508462</v>
          </cell>
          <cell r="CL89">
            <v>3.7483591115363546</v>
          </cell>
          <cell r="CM89">
            <v>4.8325090772008119</v>
          </cell>
          <cell r="CN89">
            <v>4.9635085709401716</v>
          </cell>
          <cell r="CO89">
            <v>4.7784371684698659</v>
          </cell>
          <cell r="CP89">
            <v>4.7543136859996817</v>
          </cell>
          <cell r="CQ89">
            <v>4.811367938082963</v>
          </cell>
          <cell r="CR89">
            <v>4.9355828831539217</v>
          </cell>
          <cell r="CS89">
            <v>4.9188744429546354</v>
          </cell>
          <cell r="CT89">
            <v>4.9766199497527808</v>
          </cell>
          <cell r="CU89">
            <v>4.8923689560970809</v>
          </cell>
          <cell r="CV89">
            <v>4.9366305684503029</v>
          </cell>
          <cell r="CW89">
            <v>4.9455388395540636</v>
          </cell>
          <cell r="CX89">
            <v>4.8428756145334582</v>
          </cell>
          <cell r="CY89">
            <v>4.9466169225308319</v>
          </cell>
          <cell r="CZ89">
            <v>4.8124202997814294</v>
          </cell>
          <cell r="DA89">
            <v>4.7480541069683557</v>
          </cell>
        </row>
        <row r="90">
          <cell r="A90">
            <v>6609.2509823662886</v>
          </cell>
          <cell r="B90">
            <v>5317.0612509160146</v>
          </cell>
          <cell r="C90">
            <v>4381.6885320553765</v>
          </cell>
          <cell r="D90">
            <v>4900.1264936153293</v>
          </cell>
          <cell r="E90">
            <v>4580.7418897196294</v>
          </cell>
          <cell r="F90">
            <v>7074.4783633392835</v>
          </cell>
          <cell r="G90">
            <v>7373.8687316517362</v>
          </cell>
          <cell r="H90">
            <v>7786.5206289221769</v>
          </cell>
          <cell r="I90">
            <v>5768.0055231754714</v>
          </cell>
          <cell r="J90">
            <v>6360.456178151243</v>
          </cell>
          <cell r="K90">
            <v>7987.9689347001777</v>
          </cell>
          <cell r="L90">
            <v>6063.8683363607952</v>
          </cell>
          <cell r="M90">
            <v>6940.1628031314776</v>
          </cell>
          <cell r="N90">
            <v>7518.2953356989128</v>
          </cell>
          <cell r="O90">
            <v>7491.0930629452478</v>
          </cell>
          <cell r="Z90">
            <v>7569.2843430608837</v>
          </cell>
          <cell r="AA90">
            <v>6089.3962999790701</v>
          </cell>
          <cell r="AB90">
            <v>5395.8656789974311</v>
          </cell>
          <cell r="AC90">
            <v>6034.3002877117378</v>
          </cell>
          <cell r="AD90">
            <v>5640.991541562089</v>
          </cell>
          <cell r="AE90">
            <v>7074.4783633392835</v>
          </cell>
          <cell r="AF90">
            <v>7373.8687316517362</v>
          </cell>
          <cell r="AG90">
            <v>7786.5206289221769</v>
          </cell>
          <cell r="AH90">
            <v>5768.0055231754714</v>
          </cell>
          <cell r="AI90">
            <v>6360.456178151243</v>
          </cell>
          <cell r="AJ90">
            <v>7987.9689347001777</v>
          </cell>
          <cell r="AK90">
            <v>6063.8683363607952</v>
          </cell>
          <cell r="AL90">
            <v>6940.1628031314776</v>
          </cell>
          <cell r="AM90">
            <v>7518.2953356989128</v>
          </cell>
          <cell r="AN90">
            <v>7491.0930629452478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X90">
            <v>4.4207990027772794</v>
          </cell>
          <cell r="BY90">
            <v>3.3448416425989893</v>
          </cell>
          <cell r="BZ90">
            <v>3.1395220208010417</v>
          </cell>
          <cell r="CA90">
            <v>3.5102308606199575</v>
          </cell>
          <cell r="CB90">
            <v>3.2561091739561152</v>
          </cell>
          <cell r="CC90">
            <v>4.0071577487897336</v>
          </cell>
          <cell r="CD90">
            <v>4.0901126732758781</v>
          </cell>
          <cell r="CE90">
            <v>4.3653928109420379</v>
          </cell>
          <cell r="CF90">
            <v>3.2375127283787535</v>
          </cell>
          <cell r="CG90">
            <v>3.6125094387582539</v>
          </cell>
          <cell r="CH90">
            <v>4.4745769604418522</v>
          </cell>
          <cell r="CI90">
            <v>3.4731131749974664</v>
          </cell>
          <cell r="CJ90">
            <v>3.8611069552232027</v>
          </cell>
          <cell r="CK90">
            <v>4.1664533001320967</v>
          </cell>
          <cell r="CL90">
            <v>4.0931225581706485</v>
          </cell>
          <cell r="CM90">
            <v>4.6909541262623309</v>
          </cell>
          <cell r="CN90">
            <v>4.9877630443592809</v>
          </cell>
          <cell r="CO90">
            <v>4.7087402296088863</v>
          </cell>
          <cell r="CP90">
            <v>4.7097556291368186</v>
          </cell>
          <cell r="CQ90">
            <v>4.7463922494859636</v>
          </cell>
          <cell r="CR90">
            <v>4.8368778364548577</v>
          </cell>
          <cell r="CS90">
            <v>4.939321163134724</v>
          </cell>
          <cell r="CT90">
            <v>4.8868301556853924</v>
          </cell>
          <cell r="CU90">
            <v>4.881140611276769</v>
          </cell>
          <cell r="CV90">
            <v>4.8237679742618367</v>
          </cell>
          <cell r="CW90">
            <v>4.8909308276324239</v>
          </cell>
          <cell r="CX90">
            <v>4.7834139202359607</v>
          </cell>
          <cell r="CY90">
            <v>4.9245319766114761</v>
          </cell>
          <cell r="CZ90">
            <v>4.9437898205220918</v>
          </cell>
          <cell r="DA90">
            <v>5.0141529716077713</v>
          </cell>
        </row>
        <row r="91">
          <cell r="A91">
            <v>6786.691848371881</v>
          </cell>
          <cell r="B91">
            <v>5927.709834570931</v>
          </cell>
          <cell r="C91">
            <v>5069.2451329772002</v>
          </cell>
          <cell r="D91">
            <v>4499.2894771513957</v>
          </cell>
          <cell r="E91">
            <v>5445.872315632465</v>
          </cell>
          <cell r="F91">
            <v>6111.9904285663561</v>
          </cell>
          <cell r="G91">
            <v>5738.2334376346362</v>
          </cell>
          <cell r="H91">
            <v>5554.8958652682377</v>
          </cell>
          <cell r="I91">
            <v>6783.0482379991172</v>
          </cell>
          <cell r="J91">
            <v>7468.8213152459348</v>
          </cell>
          <cell r="K91">
            <v>6250.9648423972849</v>
          </cell>
          <cell r="L91">
            <v>7113.1345504224264</v>
          </cell>
          <cell r="M91">
            <v>7699.3654610850463</v>
          </cell>
          <cell r="N91">
            <v>7110.8424526849849</v>
          </cell>
          <cell r="O91">
            <v>8137.163914247797</v>
          </cell>
          <cell r="Z91">
            <v>7772.499559498985</v>
          </cell>
          <cell r="AA91">
            <v>6788.7452543013651</v>
          </cell>
          <cell r="AB91">
            <v>6242.5628000139086</v>
          </cell>
          <cell r="AC91">
            <v>5540.6863112306428</v>
          </cell>
          <cell r="AD91">
            <v>6706.3633814107225</v>
          </cell>
          <cell r="AE91">
            <v>6111.9904285663561</v>
          </cell>
          <cell r="AF91">
            <v>5738.2334376346362</v>
          </cell>
          <cell r="AG91">
            <v>5554.8958652682377</v>
          </cell>
          <cell r="AH91">
            <v>6783.0482379991172</v>
          </cell>
          <cell r="AI91">
            <v>7468.8213152459348</v>
          </cell>
          <cell r="AJ91">
            <v>6250.9648423972849</v>
          </cell>
          <cell r="AK91">
            <v>7113.1345504224264</v>
          </cell>
          <cell r="AL91">
            <v>7699.3654610850463</v>
          </cell>
          <cell r="AM91">
            <v>7110.8424526849849</v>
          </cell>
          <cell r="AN91">
            <v>8137.163914247797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X91">
            <v>4.4195471305212273</v>
          </cell>
          <cell r="BY91">
            <v>3.7859424171979126</v>
          </cell>
          <cell r="BZ91">
            <v>3.5193611518214585</v>
          </cell>
          <cell r="CA91">
            <v>3.0582273765585946</v>
          </cell>
          <cell r="CB91">
            <v>3.8232289976384446</v>
          </cell>
          <cell r="CC91">
            <v>3.3262126401484315</v>
          </cell>
          <cell r="CD91">
            <v>3.2774578247080015</v>
          </cell>
          <cell r="CE91">
            <v>3.2114604514719152</v>
          </cell>
          <cell r="CF91">
            <v>3.8413652291908318</v>
          </cell>
          <cell r="CG91">
            <v>4.290623170669071</v>
          </cell>
          <cell r="CH91">
            <v>3.53020823988795</v>
          </cell>
          <cell r="CI91">
            <v>3.9246222497947891</v>
          </cell>
          <cell r="CJ91">
            <v>4.3075271703022056</v>
          </cell>
          <cell r="CK91">
            <v>4.0451036171943722</v>
          </cell>
          <cell r="CL91">
            <v>4.5037448891904859</v>
          </cell>
          <cell r="CM91">
            <v>4.8182582314902707</v>
          </cell>
          <cell r="CN91">
            <v>4.9127271408277187</v>
          </cell>
          <cell r="CO91">
            <v>4.8596637409628585</v>
          </cell>
          <cell r="CP91">
            <v>4.9636474425927846</v>
          </cell>
          <cell r="CQ91">
            <v>4.8057802231004141</v>
          </cell>
          <cell r="CR91">
            <v>5.0343081059300312</v>
          </cell>
          <cell r="CS91">
            <v>4.7967627170822595</v>
          </cell>
          <cell r="CT91">
            <v>4.7389320253286975</v>
          </cell>
          <cell r="CU91">
            <v>4.8377836248212951</v>
          </cell>
          <cell r="CV91">
            <v>4.7691263803453152</v>
          </cell>
          <cell r="CW91">
            <v>4.8512523656691249</v>
          </cell>
          <cell r="CX91">
            <v>4.9655835960238015</v>
          </cell>
          <cell r="CY91">
            <v>4.8970444327338498</v>
          </cell>
          <cell r="CZ91">
            <v>4.8161337725768076</v>
          </cell>
          <cell r="DA91">
            <v>4.9500138914550202</v>
          </cell>
        </row>
        <row r="92">
          <cell r="A92">
            <v>5690.2437814568666</v>
          </cell>
          <cell r="B92">
            <v>5666.4952078795823</v>
          </cell>
          <cell r="C92">
            <v>5204.3597791014236</v>
          </cell>
          <cell r="D92">
            <v>4974.5103362375257</v>
          </cell>
          <cell r="E92">
            <v>4500.3872203196352</v>
          </cell>
          <cell r="F92">
            <v>6159.7333841540094</v>
          </cell>
          <cell r="G92">
            <v>7087.6451763230007</v>
          </cell>
          <cell r="H92">
            <v>6341.3320464619865</v>
          </cell>
          <cell r="I92">
            <v>5505.1417714550425</v>
          </cell>
          <cell r="J92">
            <v>6600.7291400778795</v>
          </cell>
          <cell r="K92">
            <v>6982.7494224727134</v>
          </cell>
          <cell r="L92">
            <v>6366.7662781455019</v>
          </cell>
          <cell r="M92">
            <v>7096.9590422505362</v>
          </cell>
          <cell r="N92">
            <v>6715.9311262991469</v>
          </cell>
          <cell r="O92">
            <v>7851.9912188934741</v>
          </cell>
          <cell r="Z92">
            <v>6516.7858321761632</v>
          </cell>
          <cell r="AA92">
            <v>6489.5876357953384</v>
          </cell>
          <cell r="AB92">
            <v>6408.9508206178261</v>
          </cell>
          <cell r="AC92">
            <v>6125.9008705785409</v>
          </cell>
          <cell r="AD92">
            <v>5542.0381359079383</v>
          </cell>
          <cell r="AE92">
            <v>6159.7333841540094</v>
          </cell>
          <cell r="AF92">
            <v>7087.6451763230007</v>
          </cell>
          <cell r="AG92">
            <v>6341.3320464619865</v>
          </cell>
          <cell r="AH92">
            <v>5505.1417714550425</v>
          </cell>
          <cell r="AI92">
            <v>6600.7291400778795</v>
          </cell>
          <cell r="AJ92">
            <v>6982.7494224727134</v>
          </cell>
          <cell r="AK92">
            <v>6366.7662781455019</v>
          </cell>
          <cell r="AL92">
            <v>7096.9590422505362</v>
          </cell>
          <cell r="AM92">
            <v>6715.9311262991469</v>
          </cell>
          <cell r="AN92">
            <v>7851.9912188934741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X92">
            <v>3.8431625685598063</v>
          </cell>
          <cell r="BY92">
            <v>3.5803504759868208</v>
          </cell>
          <cell r="BZ92">
            <v>3.6438987931050808</v>
          </cell>
          <cell r="CA92">
            <v>3.4395891510037715</v>
          </cell>
          <cell r="CB92">
            <v>3.1524434029012607</v>
          </cell>
          <cell r="CC92">
            <v>3.5067821654759954</v>
          </cell>
          <cell r="CD92">
            <v>4.0030052146748192</v>
          </cell>
          <cell r="CE92">
            <v>3.6649630705121248</v>
          </cell>
          <cell r="CF92">
            <v>3.102266714420193</v>
          </cell>
          <cell r="CG92">
            <v>3.7993222663937281</v>
          </cell>
          <cell r="CH92">
            <v>3.8411830349934846</v>
          </cell>
          <cell r="CI92">
            <v>3.5304197728587767</v>
          </cell>
          <cell r="CJ92">
            <v>4.0987582339251913</v>
          </cell>
          <cell r="CK92">
            <v>3.8273214997491345</v>
          </cell>
          <cell r="CL92">
            <v>4.3429141067157468</v>
          </cell>
          <cell r="CM92">
            <v>4.6457071333512356</v>
          </cell>
          <cell r="CN92">
            <v>4.9659083020255101</v>
          </cell>
          <cell r="CO92">
            <v>4.8186764694947266</v>
          </cell>
          <cell r="CP92">
            <v>4.8794461546320766</v>
          </cell>
          <cell r="CQ92">
            <v>4.816475408186971</v>
          </cell>
          <cell r="CR92">
            <v>4.8123838545026576</v>
          </cell>
          <cell r="CS92">
            <v>4.850906986416752</v>
          </cell>
          <cell r="CT92">
            <v>4.7404331562971365</v>
          </cell>
          <cell r="CU92">
            <v>4.8617935155798309</v>
          </cell>
          <cell r="CV92">
            <v>4.7598461401475696</v>
          </cell>
          <cell r="CW92">
            <v>4.980450075213386</v>
          </cell>
          <cell r="CX92">
            <v>4.9408275516386242</v>
          </cell>
          <cell r="CY92">
            <v>4.7438083179660415</v>
          </cell>
          <cell r="CZ92">
            <v>4.8074903835842386</v>
          </cell>
          <cell r="DA92">
            <v>4.9534262434597158</v>
          </cell>
        </row>
        <row r="93">
          <cell r="A93">
            <v>6346.9883696523493</v>
          </cell>
          <cell r="B93">
            <v>5675.2165427858463</v>
          </cell>
          <cell r="C93">
            <v>4293.6413855527608</v>
          </cell>
          <cell r="D93">
            <v>4183.7783514090343</v>
          </cell>
          <cell r="E93">
            <v>4671.3529415025241</v>
          </cell>
          <cell r="F93">
            <v>6745.9066811893645</v>
          </cell>
          <cell r="G93">
            <v>5642.1694770695458</v>
          </cell>
          <cell r="H93">
            <v>5922.5347429267194</v>
          </cell>
          <cell r="I93">
            <v>6329.7340814087547</v>
          </cell>
          <cell r="J93">
            <v>8089.6422374480726</v>
          </cell>
          <cell r="K93">
            <v>6277.112091641302</v>
          </cell>
          <cell r="L93">
            <v>6806.0135557243366</v>
          </cell>
          <cell r="M93">
            <v>7842.3894461797263</v>
          </cell>
          <cell r="N93">
            <v>8228.7794810492724</v>
          </cell>
          <cell r="O93">
            <v>7531.0881745264669</v>
          </cell>
          <cell r="Z93">
            <v>7268.926512274571</v>
          </cell>
          <cell r="AA93">
            <v>6499.5757969247461</v>
          </cell>
          <cell r="AB93">
            <v>5287.4393103791526</v>
          </cell>
          <cell r="AC93">
            <v>5152.1475909906503</v>
          </cell>
          <cell r="AD93">
            <v>5752.5752520144224</v>
          </cell>
          <cell r="AE93">
            <v>6745.9066811893645</v>
          </cell>
          <cell r="AF93">
            <v>5642.1694770695458</v>
          </cell>
          <cell r="AG93">
            <v>5922.5347429267194</v>
          </cell>
          <cell r="AH93">
            <v>6329.7340814087547</v>
          </cell>
          <cell r="AI93">
            <v>8089.6422374480726</v>
          </cell>
          <cell r="AJ93">
            <v>6277.112091641302</v>
          </cell>
          <cell r="AK93">
            <v>6806.0135557243366</v>
          </cell>
          <cell r="AL93">
            <v>7842.3894461797263</v>
          </cell>
          <cell r="AM93">
            <v>8228.7794810492724</v>
          </cell>
          <cell r="AN93">
            <v>7531.0881745264669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X93">
            <v>4.1437264786767924</v>
          </cell>
          <cell r="BY93">
            <v>3.7237617659222955</v>
          </cell>
          <cell r="BZ93">
            <v>2.9629836958458888</v>
          </cell>
          <cell r="CA93">
            <v>2.9043318449581839</v>
          </cell>
          <cell r="CB93">
            <v>3.3116954271259225</v>
          </cell>
          <cell r="CC93">
            <v>3.7517003534099058</v>
          </cell>
          <cell r="CD93">
            <v>3.1564402312476196</v>
          </cell>
          <cell r="CE93">
            <v>3.3295630710794217</v>
          </cell>
          <cell r="CF93">
            <v>3.5690794201464762</v>
          </cell>
          <cell r="CG93">
            <v>4.4182390282207402</v>
          </cell>
          <cell r="CH93">
            <v>3.5683667350024599</v>
          </cell>
          <cell r="CI93">
            <v>3.8390452489746472</v>
          </cell>
          <cell r="CJ93">
            <v>4.3319131703291385</v>
          </cell>
          <cell r="CK93">
            <v>4.6438645107650984</v>
          </cell>
          <cell r="CL93">
            <v>4.2328323104185488</v>
          </cell>
          <cell r="CM93">
            <v>4.8060284044800188</v>
          </cell>
          <cell r="CN93">
            <v>4.7820075765415115</v>
          </cell>
          <cell r="CO93">
            <v>4.8890363849246912</v>
          </cell>
          <cell r="CP93">
            <v>4.8601446410241085</v>
          </cell>
          <cell r="CQ93">
            <v>4.759036719805815</v>
          </cell>
          <cell r="CR93">
            <v>4.9262825843885469</v>
          </cell>
          <cell r="CS93">
            <v>4.8972885386154994</v>
          </cell>
          <cell r="CT93">
            <v>4.8733489160487586</v>
          </cell>
          <cell r="CU93">
            <v>4.8588824085700351</v>
          </cell>
          <cell r="CV93">
            <v>5.0163432192563082</v>
          </cell>
          <cell r="CW93">
            <v>4.8194506482943877</v>
          </cell>
          <cell r="CX93">
            <v>4.857096301851815</v>
          </cell>
          <cell r="CY93">
            <v>4.9599328605775534</v>
          </cell>
          <cell r="CZ93">
            <v>4.8547069505757143</v>
          </cell>
          <cell r="DA93">
            <v>4.8745418606799591</v>
          </cell>
        </row>
        <row r="94">
          <cell r="A94">
            <v>7006.7999425925154</v>
          </cell>
          <cell r="B94">
            <v>5045.3007511088645</v>
          </cell>
          <cell r="C94">
            <v>4838.9723116273708</v>
          </cell>
          <cell r="D94">
            <v>5621.5302530023291</v>
          </cell>
          <cell r="E94">
            <v>5441.7604364014342</v>
          </cell>
          <cell r="F94">
            <v>6426.4790454446893</v>
          </cell>
          <cell r="G94">
            <v>7556.1818022740235</v>
          </cell>
          <cell r="H94">
            <v>6496.5113471644045</v>
          </cell>
          <cell r="I94">
            <v>7182.0733849117896</v>
          </cell>
          <cell r="J94">
            <v>6739.718658913609</v>
          </cell>
          <cell r="K94">
            <v>6257.4403505224309</v>
          </cell>
          <cell r="L94">
            <v>7158.6039164204149</v>
          </cell>
          <cell r="M94">
            <v>7210.7147048714587</v>
          </cell>
          <cell r="N94">
            <v>7204.2432124868092</v>
          </cell>
          <cell r="O94">
            <v>6831.8416841272938</v>
          </cell>
          <cell r="Z94">
            <v>8024.579675053732</v>
          </cell>
          <cell r="AA94">
            <v>5778.1609570119326</v>
          </cell>
          <cell r="AB94">
            <v>5958.9914771237791</v>
          </cell>
          <cell r="AC94">
            <v>6922.6787649811131</v>
          </cell>
          <cell r="AD94">
            <v>6701.2997745713528</v>
          </cell>
          <cell r="AE94">
            <v>6426.4790454446893</v>
          </cell>
          <cell r="AF94">
            <v>7556.1818022740235</v>
          </cell>
          <cell r="AG94">
            <v>6496.5113471644045</v>
          </cell>
          <cell r="AH94">
            <v>7182.0733849117896</v>
          </cell>
          <cell r="AI94">
            <v>6739.718658913609</v>
          </cell>
          <cell r="AJ94">
            <v>6257.4403505224309</v>
          </cell>
          <cell r="AK94">
            <v>7158.6039164204149</v>
          </cell>
          <cell r="AL94">
            <v>7210.7147048714587</v>
          </cell>
          <cell r="AM94">
            <v>7204.2432124868092</v>
          </cell>
          <cell r="AN94">
            <v>6831.8416841272938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X94">
            <v>4.5448703253734157</v>
          </cell>
          <cell r="BY94">
            <v>3.2868958684571985</v>
          </cell>
          <cell r="BZ94">
            <v>3.3757975406017433</v>
          </cell>
          <cell r="CA94">
            <v>3.8999895443066315</v>
          </cell>
          <cell r="CB94">
            <v>3.6813050979833846</v>
          </cell>
          <cell r="CC94">
            <v>3.5752321257357611</v>
          </cell>
          <cell r="CD94">
            <v>4.3022680603057477</v>
          </cell>
          <cell r="CE94">
            <v>3.668332163535029</v>
          </cell>
          <cell r="CF94">
            <v>3.8903790323231635</v>
          </cell>
          <cell r="CG94">
            <v>3.7337010612839734</v>
          </cell>
          <cell r="CH94">
            <v>3.4797642437430487</v>
          </cell>
          <cell r="CI94">
            <v>3.9558386961730423</v>
          </cell>
          <cell r="CJ94">
            <v>4.0112187328045605</v>
          </cell>
          <cell r="CK94">
            <v>3.953417758358849</v>
          </cell>
          <cell r="CL94">
            <v>3.913709632455769</v>
          </cell>
          <cell r="CM94">
            <v>4.8373546923720898</v>
          </cell>
          <cell r="CN94">
            <v>4.8162700000127483</v>
          </cell>
          <cell r="CO94">
            <v>4.8361917000521055</v>
          </cell>
          <cell r="CP94">
            <v>4.8631523177842348</v>
          </cell>
          <cell r="CQ94">
            <v>4.987287095503703</v>
          </cell>
          <cell r="CR94">
            <v>4.924656997398329</v>
          </cell>
          <cell r="CS94">
            <v>4.8118498571575454</v>
          </cell>
          <cell r="CT94">
            <v>4.8519764382394639</v>
          </cell>
          <cell r="CU94">
            <v>5.0578396654502278</v>
          </cell>
          <cell r="CV94">
            <v>4.9454903657473572</v>
          </cell>
          <cell r="CW94">
            <v>4.9266763471226858</v>
          </cell>
          <cell r="CX94">
            <v>4.9578900900632297</v>
          </cell>
          <cell r="CY94">
            <v>4.9250325322598245</v>
          </cell>
          <cell r="CZ94">
            <v>4.9925542513735506</v>
          </cell>
          <cell r="DA94">
            <v>4.7825148605407213</v>
          </cell>
        </row>
        <row r="95">
          <cell r="A95">
            <v>5765.9892082959323</v>
          </cell>
          <cell r="B95">
            <v>5099.1585362499627</v>
          </cell>
          <cell r="C95">
            <v>5429.6506125830319</v>
          </cell>
          <cell r="D95">
            <v>4810.9582935270246</v>
          </cell>
          <cell r="E95">
            <v>4098.1669987235528</v>
          </cell>
          <cell r="F95">
            <v>6301.4992384577235</v>
          </cell>
          <cell r="G95">
            <v>6004.5132500258251</v>
          </cell>
          <cell r="H95">
            <v>5398.8275828859005</v>
          </cell>
          <cell r="I95">
            <v>6112.7687535946561</v>
          </cell>
          <cell r="J95">
            <v>6783.0524825604934</v>
          </cell>
          <cell r="K95">
            <v>6630.7153582311066</v>
          </cell>
          <cell r="L95">
            <v>7144.4846741680285</v>
          </cell>
          <cell r="M95">
            <v>7558.5876812233746</v>
          </cell>
          <cell r="N95">
            <v>7194.4102257997865</v>
          </cell>
          <cell r="O95">
            <v>6680.7983348018943</v>
          </cell>
          <cell r="Z95">
            <v>6603.5337367361662</v>
          </cell>
          <cell r="AA95">
            <v>5839.8419085914866</v>
          </cell>
          <cell r="AB95">
            <v>6686.3870343703129</v>
          </cell>
          <cell r="AC95">
            <v>5924.4933886146082</v>
          </cell>
          <cell r="AD95">
            <v>5046.7208003119786</v>
          </cell>
          <cell r="AE95">
            <v>6301.4992384577235</v>
          </cell>
          <cell r="AF95">
            <v>6004.5132500258251</v>
          </cell>
          <cell r="AG95">
            <v>5398.8275828859005</v>
          </cell>
          <cell r="AH95">
            <v>6112.7687535946561</v>
          </cell>
          <cell r="AI95">
            <v>6783.0524825604934</v>
          </cell>
          <cell r="AJ95">
            <v>6630.7153582311066</v>
          </cell>
          <cell r="AK95">
            <v>7144.4846741680285</v>
          </cell>
          <cell r="AL95">
            <v>7558.5876812233746</v>
          </cell>
          <cell r="AM95">
            <v>7194.4102257997865</v>
          </cell>
          <cell r="AN95">
            <v>6680.7983348018943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X95">
            <v>3.7768482447638658</v>
          </cell>
          <cell r="BY95">
            <v>3.2877684514185752</v>
          </cell>
          <cell r="BZ95">
            <v>3.7321897266385391</v>
          </cell>
          <cell r="CA95">
            <v>3.3500098693236704</v>
          </cell>
          <cell r="CB95">
            <v>2.9012331840994743</v>
          </cell>
          <cell r="CC95">
            <v>3.5397577254027843</v>
          </cell>
          <cell r="CD95">
            <v>3.4720523538124168</v>
          </cell>
          <cell r="CE95">
            <v>3.0800316845808933</v>
          </cell>
          <cell r="CF95">
            <v>3.4368963055217168</v>
          </cell>
          <cell r="CG95">
            <v>3.7091821059841927</v>
          </cell>
          <cell r="CH95">
            <v>3.7854885972261365</v>
          </cell>
          <cell r="CI95">
            <v>3.9814856531932001</v>
          </cell>
          <cell r="CJ95">
            <v>4.320279424453136</v>
          </cell>
          <cell r="CK95">
            <v>4.1339279060367238</v>
          </cell>
          <cell r="CL95">
            <v>3.6771124657952821</v>
          </cell>
          <cell r="CM95">
            <v>4.7902039157686866</v>
          </cell>
          <cell r="CN95">
            <v>4.8663910215301343</v>
          </cell>
          <cell r="CO95">
            <v>4.9083433397195302</v>
          </cell>
          <cell r="CP95">
            <v>4.8452062438870929</v>
          </cell>
          <cell r="CQ95">
            <v>4.7657776718535514</v>
          </cell>
          <cell r="CR95">
            <v>4.8772777163053291</v>
          </cell>
          <cell r="CS95">
            <v>4.738039509941169</v>
          </cell>
          <cell r="CT95">
            <v>4.8023234696936008</v>
          </cell>
          <cell r="CU95">
            <v>4.8728009706832776</v>
          </cell>
          <cell r="CV95">
            <v>5.0101895514082857</v>
          </cell>
          <cell r="CW95">
            <v>4.7989428525871469</v>
          </cell>
          <cell r="CX95">
            <v>4.9162378868451908</v>
          </cell>
          <cell r="CY95">
            <v>4.7933148220460939</v>
          </cell>
          <cell r="CZ95">
            <v>4.7680350009523309</v>
          </cell>
          <cell r="DA95">
            <v>4.9776984663672375</v>
          </cell>
        </row>
        <row r="96">
          <cell r="A96">
            <v>6481.8294114463051</v>
          </cell>
          <cell r="B96">
            <v>4856.9002365778533</v>
          </cell>
          <cell r="C96">
            <v>4860.283821517809</v>
          </cell>
          <cell r="D96">
            <v>6087.7068353899549</v>
          </cell>
          <cell r="E96">
            <v>4844.7899896810295</v>
          </cell>
          <cell r="F96">
            <v>5949.8320711070755</v>
          </cell>
          <cell r="G96">
            <v>5838.0543984591604</v>
          </cell>
          <cell r="H96">
            <v>6488.5993505883698</v>
          </cell>
          <cell r="I96">
            <v>6895.9949439192314</v>
          </cell>
          <cell r="J96">
            <v>6540.5293845362503</v>
          </cell>
          <cell r="K96">
            <v>7607.0858257017035</v>
          </cell>
          <cell r="L96">
            <v>7235.2465267178213</v>
          </cell>
          <cell r="M96">
            <v>6930.850133517687</v>
          </cell>
          <cell r="N96">
            <v>7957.3938098203434</v>
          </cell>
          <cell r="O96">
            <v>7462.9942796971254</v>
          </cell>
          <cell r="Z96">
            <v>7423.3540244353489</v>
          </cell>
          <cell r="AA96">
            <v>5562.3941373422058</v>
          </cell>
          <cell r="AB96">
            <v>5985.2357078453751</v>
          </cell>
          <cell r="AC96">
            <v>7496.7556768509203</v>
          </cell>
          <cell r="AD96">
            <v>5966.1557036797149</v>
          </cell>
          <cell r="AE96">
            <v>5949.8320711070755</v>
          </cell>
          <cell r="AF96">
            <v>5838.0543984591604</v>
          </cell>
          <cell r="AG96">
            <v>6488.5993505883698</v>
          </cell>
          <cell r="AH96">
            <v>6895.9949439192314</v>
          </cell>
          <cell r="AI96">
            <v>6540.5293845362503</v>
          </cell>
          <cell r="AJ96">
            <v>7607.0858257017035</v>
          </cell>
          <cell r="AK96">
            <v>7235.2465267178213</v>
          </cell>
          <cell r="AL96">
            <v>6930.850133517687</v>
          </cell>
          <cell r="AM96">
            <v>7957.3938098203434</v>
          </cell>
          <cell r="AN96">
            <v>7462.9942796971254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X96">
            <v>4.1257759259183651</v>
          </cell>
          <cell r="BY96">
            <v>3.1704805338167894</v>
          </cell>
          <cell r="BZ96">
            <v>3.2855236992727792</v>
          </cell>
          <cell r="CA96">
            <v>4.2016003940610824</v>
          </cell>
          <cell r="CB96">
            <v>3.3206524829808006</v>
          </cell>
          <cell r="CC96">
            <v>3.3847125328913905</v>
          </cell>
          <cell r="CD96">
            <v>3.2708172550078722</v>
          </cell>
          <cell r="CE96">
            <v>3.5477794503465865</v>
          </cell>
          <cell r="CF96">
            <v>3.8321164727101706</v>
          </cell>
          <cell r="CG96">
            <v>3.6292480190571959</v>
          </cell>
          <cell r="CH96">
            <v>4.2427996750209465</v>
          </cell>
          <cell r="CI96">
            <v>4.0418132472120565</v>
          </cell>
          <cell r="CJ96">
            <v>3.8796544471275904</v>
          </cell>
          <cell r="CK96">
            <v>4.3890626152516399</v>
          </cell>
          <cell r="CL96">
            <v>4.1807954531686855</v>
          </cell>
          <cell r="CM96">
            <v>4.9294863794142323</v>
          </cell>
          <cell r="CN96">
            <v>4.8066644252101263</v>
          </cell>
          <cell r="CO96">
            <v>4.990956556642999</v>
          </cell>
          <cell r="CP96">
            <v>4.8883888810412266</v>
          </cell>
          <cell r="CQ96">
            <v>4.9224157446921977</v>
          </cell>
          <cell r="CR96">
            <v>4.8160396563810846</v>
          </cell>
          <cell r="CS96">
            <v>4.8901141023181749</v>
          </cell>
          <cell r="CT96">
            <v>5.0107355237156197</v>
          </cell>
          <cell r="CU96">
            <v>4.9302094461898545</v>
          </cell>
          <cell r="CV96">
            <v>4.9374577029942435</v>
          </cell>
          <cell r="CW96">
            <v>4.9121647557439401</v>
          </cell>
          <cell r="CX96">
            <v>4.9043812792581596</v>
          </cell>
          <cell r="CY96">
            <v>4.8944128302062939</v>
          </cell>
          <cell r="CZ96">
            <v>4.9671378246593347</v>
          </cell>
          <cell r="DA96">
            <v>4.890590773797924</v>
          </cell>
        </row>
        <row r="97">
          <cell r="A97">
            <v>6588.6007548429834</v>
          </cell>
          <cell r="B97">
            <v>6207.7801897771687</v>
          </cell>
          <cell r="C97">
            <v>4804.3855294827163</v>
          </cell>
          <cell r="D97">
            <v>5281.4206071182089</v>
          </cell>
          <cell r="E97">
            <v>5070.9314111910071</v>
          </cell>
          <cell r="F97">
            <v>6796.385808837781</v>
          </cell>
          <cell r="G97">
            <v>6157.6562425219572</v>
          </cell>
          <cell r="H97">
            <v>7296.9074234381615</v>
          </cell>
          <cell r="I97">
            <v>6339.8855926317328</v>
          </cell>
          <cell r="J97">
            <v>6859.1719520365177</v>
          </cell>
          <cell r="K97">
            <v>7138.5829361611122</v>
          </cell>
          <cell r="L97">
            <v>6576.1567331706656</v>
          </cell>
          <cell r="M97">
            <v>7138.2533251512423</v>
          </cell>
          <cell r="N97">
            <v>7928.5986421027646</v>
          </cell>
          <cell r="O97">
            <v>7085.1799887924935</v>
          </cell>
          <cell r="Z97">
            <v>7545.634546088455</v>
          </cell>
          <cell r="AA97">
            <v>7109.4975090234402</v>
          </cell>
          <cell r="AB97">
            <v>5916.399305326081</v>
          </cell>
          <cell r="AC97">
            <v>6503.8479987373876</v>
          </cell>
          <cell r="AD97">
            <v>6244.6393809193196</v>
          </cell>
          <cell r="AE97">
            <v>6796.385808837781</v>
          </cell>
          <cell r="AF97">
            <v>6157.6562425219572</v>
          </cell>
          <cell r="AG97">
            <v>7296.9074234381615</v>
          </cell>
          <cell r="AH97">
            <v>6339.8855926317328</v>
          </cell>
          <cell r="AI97">
            <v>6859.1719520365177</v>
          </cell>
          <cell r="AJ97">
            <v>7138.5829361611122</v>
          </cell>
          <cell r="AK97">
            <v>6576.1567331706656</v>
          </cell>
          <cell r="AL97">
            <v>7138.2533251512423</v>
          </cell>
          <cell r="AM97">
            <v>7928.5986421027646</v>
          </cell>
          <cell r="AN97">
            <v>7085.1799887924935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X97">
            <v>4.2166286011644827</v>
          </cell>
          <cell r="BY97">
            <v>3.9648559010311217</v>
          </cell>
          <cell r="BZ97">
            <v>3.3655935919630751</v>
          </cell>
          <cell r="CA97">
            <v>3.6068799882904261</v>
          </cell>
          <cell r="CB97">
            <v>3.4728188436571021</v>
          </cell>
          <cell r="CC97">
            <v>3.8465484239931533</v>
          </cell>
          <cell r="CD97">
            <v>3.3695251608725552</v>
          </cell>
          <cell r="CE97">
            <v>4.1320874085337396</v>
          </cell>
          <cell r="CF97">
            <v>3.7176530494830007</v>
          </cell>
          <cell r="CG97">
            <v>3.7979117903792652</v>
          </cell>
          <cell r="CH97">
            <v>4.1049758260990794</v>
          </cell>
          <cell r="CI97">
            <v>3.7294892523121326</v>
          </cell>
          <cell r="CJ97">
            <v>3.9743072386719098</v>
          </cell>
          <cell r="CK97">
            <v>4.5240583976108324</v>
          </cell>
          <cell r="CL97">
            <v>3.9668767837511658</v>
          </cell>
          <cell r="CM97">
            <v>4.9027252135597887</v>
          </cell>
          <cell r="CN97">
            <v>4.9126817855150637</v>
          </cell>
          <cell r="CO97">
            <v>4.8161825610745854</v>
          </cell>
          <cell r="CP97">
            <v>4.9402147280264979</v>
          </cell>
          <cell r="CQ97">
            <v>4.9264306069009098</v>
          </cell>
          <cell r="CR97">
            <v>4.8407645089194888</v>
          </cell>
          <cell r="CS97">
            <v>5.0067265474978608</v>
          </cell>
          <cell r="CT97">
            <v>4.8381181739317931</v>
          </cell>
          <cell r="CU97">
            <v>4.6721814374984714</v>
          </cell>
          <cell r="CV97">
            <v>4.9480485489398633</v>
          </cell>
          <cell r="CW97">
            <v>4.7644035671508727</v>
          </cell>
          <cell r="CX97">
            <v>4.8309209500849706</v>
          </cell>
          <cell r="CY97">
            <v>4.9208219824512591</v>
          </cell>
          <cell r="CZ97">
            <v>4.8014826846680556</v>
          </cell>
          <cell r="DA97">
            <v>4.893384161464458</v>
          </cell>
        </row>
        <row r="98">
          <cell r="A98">
            <v>7770.3317390126413</v>
          </cell>
          <cell r="B98">
            <v>5321.464595078337</v>
          </cell>
          <cell r="C98">
            <v>5325.7270428813981</v>
          </cell>
          <cell r="D98">
            <v>5071.0733655938411</v>
          </cell>
          <cell r="E98">
            <v>5130.7356044566886</v>
          </cell>
          <cell r="F98">
            <v>5497.8292792045204</v>
          </cell>
          <cell r="G98">
            <v>5685.9382224516366</v>
          </cell>
          <cell r="H98">
            <v>6608.6352169748779</v>
          </cell>
          <cell r="I98">
            <v>6389.9322945231806</v>
          </cell>
          <cell r="J98">
            <v>6098.1192033318475</v>
          </cell>
          <cell r="K98">
            <v>7177.6734421140127</v>
          </cell>
          <cell r="L98">
            <v>6949.3623252479483</v>
          </cell>
          <cell r="M98">
            <v>7944.2321885013362</v>
          </cell>
          <cell r="N98">
            <v>7016.347380363004</v>
          </cell>
          <cell r="O98">
            <v>7520.3705437738026</v>
          </cell>
          <cell r="Z98">
            <v>8899.0190460946615</v>
          </cell>
          <cell r="AA98">
            <v>6094.4392563010351</v>
          </cell>
          <cell r="AB98">
            <v>6558.4095163679331</v>
          </cell>
          <cell r="AC98">
            <v>6244.8141918134834</v>
          </cell>
          <cell r="AD98">
            <v>6318.2857370082238</v>
          </cell>
          <cell r="AE98">
            <v>5497.8292792045204</v>
          </cell>
          <cell r="AF98">
            <v>5685.9382224516366</v>
          </cell>
          <cell r="AG98">
            <v>6608.6352169748779</v>
          </cell>
          <cell r="AH98">
            <v>6389.9322945231806</v>
          </cell>
          <cell r="AI98">
            <v>6098.1192033318475</v>
          </cell>
          <cell r="AJ98">
            <v>7177.6734421140127</v>
          </cell>
          <cell r="AK98">
            <v>6949.3623252479483</v>
          </cell>
          <cell r="AL98">
            <v>7944.2321885013362</v>
          </cell>
          <cell r="AM98">
            <v>7016.347380363004</v>
          </cell>
          <cell r="AN98">
            <v>7520.3705437738026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X98">
            <v>4.8732077424238343</v>
          </cell>
          <cell r="BY98">
            <v>3.4344296985633971</v>
          </cell>
          <cell r="BZ98">
            <v>3.569824480815619</v>
          </cell>
          <cell r="CA98">
            <v>3.4948582802713357</v>
          </cell>
          <cell r="CB98">
            <v>3.5251763033115977</v>
          </cell>
          <cell r="CC98">
            <v>3.1268393086168818</v>
          </cell>
          <cell r="CD98">
            <v>3.2539193567765552</v>
          </cell>
          <cell r="CE98">
            <v>3.6718643152549109</v>
          </cell>
          <cell r="CF98">
            <v>3.5578080497928073</v>
          </cell>
          <cell r="CG98">
            <v>3.5195529255329223</v>
          </cell>
          <cell r="CH98">
            <v>4.0659122387678321</v>
          </cell>
          <cell r="CI98">
            <v>3.8212485247097754</v>
          </cell>
          <cell r="CJ98">
            <v>4.4975894142754944</v>
          </cell>
          <cell r="CK98">
            <v>3.9438157047146967</v>
          </cell>
          <cell r="CL98">
            <v>4.1843501163978605</v>
          </cell>
          <cell r="CM98">
            <v>5.0030442754658626</v>
          </cell>
          <cell r="CN98">
            <v>4.8616787409752042</v>
          </cell>
          <cell r="CO98">
            <v>5.0333693846532732</v>
          </cell>
          <cell r="CP98">
            <v>4.8955003623903348</v>
          </cell>
          <cell r="CQ98">
            <v>4.9104981971973194</v>
          </cell>
          <cell r="CR98">
            <v>4.8171794210576406</v>
          </cell>
          <cell r="CS98">
            <v>4.7874305507238137</v>
          </cell>
          <cell r="CT98">
            <v>4.9309692175439919</v>
          </cell>
          <cell r="CU98">
            <v>4.9206319103221361</v>
          </cell>
          <cell r="CV98">
            <v>4.7469597000049513</v>
          </cell>
          <cell r="CW98">
            <v>4.8365182499554509</v>
          </cell>
          <cell r="CX98">
            <v>4.9824942589259589</v>
          </cell>
          <cell r="CY98">
            <v>4.8392633674922241</v>
          </cell>
          <cell r="CZ98">
            <v>4.8741804826885859</v>
          </cell>
          <cell r="DA98">
            <v>4.9240035707589698</v>
          </cell>
        </row>
        <row r="99">
          <cell r="A99">
            <v>6676.8888657511552</v>
          </cell>
          <cell r="B99">
            <v>5488.2492962965398</v>
          </cell>
          <cell r="C99">
            <v>5612.0943950068877</v>
          </cell>
          <cell r="D99">
            <v>4971.037161441528</v>
          </cell>
          <cell r="E99">
            <v>5015.7109426052757</v>
          </cell>
          <cell r="F99">
            <v>5498.6836154239481</v>
          </cell>
          <cell r="G99">
            <v>6808.9384219199492</v>
          </cell>
          <cell r="H99">
            <v>6885.9860081630559</v>
          </cell>
          <cell r="I99">
            <v>6737.2451256710156</v>
          </cell>
          <cell r="J99">
            <v>5999.3619668674673</v>
          </cell>
          <cell r="K99">
            <v>5946.0220985858668</v>
          </cell>
          <cell r="L99">
            <v>6697.9598266748908</v>
          </cell>
          <cell r="M99">
            <v>7376.1714656041904</v>
          </cell>
          <cell r="N99">
            <v>7400.9478791155416</v>
          </cell>
          <cell r="O99">
            <v>7723.7126533953551</v>
          </cell>
          <cell r="Z99">
            <v>7646.7470348347033</v>
          </cell>
          <cell r="AA99">
            <v>6285.450436079389</v>
          </cell>
          <cell r="AB99">
            <v>6911.0589015569958</v>
          </cell>
          <cell r="AC99">
            <v>6121.623801466535</v>
          </cell>
          <cell r="AD99">
            <v>6176.6376895530611</v>
          </cell>
          <cell r="AE99">
            <v>5498.6836154239481</v>
          </cell>
          <cell r="AF99">
            <v>6808.9384219199492</v>
          </cell>
          <cell r="AG99">
            <v>6885.9860081630559</v>
          </cell>
          <cell r="AH99">
            <v>6737.2451256710156</v>
          </cell>
          <cell r="AI99">
            <v>5999.3619668674673</v>
          </cell>
          <cell r="AJ99">
            <v>5946.0220985858668</v>
          </cell>
          <cell r="AK99">
            <v>6697.9598266748908</v>
          </cell>
          <cell r="AL99">
            <v>7376.1714656041904</v>
          </cell>
          <cell r="AM99">
            <v>7400.9478791155416</v>
          </cell>
          <cell r="AN99">
            <v>7723.7126533953551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X99">
            <v>4.2718772999366097</v>
          </cell>
          <cell r="BY99">
            <v>3.6474111056880805</v>
          </cell>
          <cell r="BZ99">
            <v>3.9442209053178572</v>
          </cell>
          <cell r="CA99">
            <v>3.5111390230938082</v>
          </cell>
          <cell r="CB99">
            <v>3.4385603260035236</v>
          </cell>
          <cell r="CC99">
            <v>3.1128006587862291</v>
          </cell>
          <cell r="CD99">
            <v>3.8155845418130174</v>
          </cell>
          <cell r="CE99">
            <v>3.7755046520309743</v>
          </cell>
          <cell r="CF99">
            <v>3.8729848557401225</v>
          </cell>
          <cell r="CG99">
            <v>3.4999526005821147</v>
          </cell>
          <cell r="CH99">
            <v>3.3129836359375258</v>
          </cell>
          <cell r="CI99">
            <v>3.7183013679891772</v>
          </cell>
          <cell r="CJ99">
            <v>4.1322661327098098</v>
          </cell>
          <cell r="CK99">
            <v>4.0766230031597033</v>
          </cell>
          <cell r="CL99">
            <v>4.3384014503688304</v>
          </cell>
          <cell r="CM99">
            <v>4.9041651726678426</v>
          </cell>
          <cell r="CN99">
            <v>4.7212698691373722</v>
          </cell>
          <cell r="CO99">
            <v>4.8005444938295954</v>
          </cell>
          <cell r="CP99">
            <v>4.7766755883207113</v>
          </cell>
          <cell r="CQ99">
            <v>4.9213314397596699</v>
          </cell>
          <cell r="CR99">
            <v>4.8396567172001603</v>
          </cell>
          <cell r="CS99">
            <v>4.8890610623491417</v>
          </cell>
          <cell r="CT99">
            <v>4.9968724262355675</v>
          </cell>
          <cell r="CU99">
            <v>4.7658863928681345</v>
          </cell>
          <cell r="CV99">
            <v>4.696237350663055</v>
          </cell>
          <cell r="CW99">
            <v>4.917160267942287</v>
          </cell>
          <cell r="CX99">
            <v>4.9352037534080404</v>
          </cell>
          <cell r="CY99">
            <v>4.8904616251346269</v>
          </cell>
          <cell r="CZ99">
            <v>4.9738642783763583</v>
          </cell>
          <cell r="DA99">
            <v>4.8775699590561894</v>
          </cell>
        </row>
        <row r="100">
          <cell r="A100">
            <v>6818.6364656742126</v>
          </cell>
          <cell r="B100">
            <v>5884.1608986910387</v>
          </cell>
          <cell r="C100">
            <v>4792.3002215722518</v>
          </cell>
          <cell r="D100">
            <v>6121.1628489061468</v>
          </cell>
          <cell r="E100">
            <v>5206.3919815364052</v>
          </cell>
          <cell r="F100">
            <v>5992.7649096594669</v>
          </cell>
          <cell r="G100">
            <v>6001.6845720475158</v>
          </cell>
          <cell r="H100">
            <v>5863.8308962908595</v>
          </cell>
          <cell r="I100">
            <v>5836.4361315760725</v>
          </cell>
          <cell r="J100">
            <v>6475.2179021060565</v>
          </cell>
          <cell r="K100">
            <v>6403.8164302067362</v>
          </cell>
          <cell r="L100">
            <v>6139.7418449101306</v>
          </cell>
          <cell r="M100">
            <v>7242.0364609436256</v>
          </cell>
          <cell r="N100">
            <v>7299.2904187332215</v>
          </cell>
          <cell r="O100">
            <v>7205.4526377317416</v>
          </cell>
          <cell r="Z100">
            <v>7809.0843241321845</v>
          </cell>
          <cell r="AA100">
            <v>6738.8705741913027</v>
          </cell>
          <cell r="AB100">
            <v>5901.5167554375803</v>
          </cell>
          <cell r="AC100">
            <v>7537.9553545019971</v>
          </cell>
          <cell r="AD100">
            <v>6411.4533926951135</v>
          </cell>
          <cell r="AE100">
            <v>5992.7649096594669</v>
          </cell>
          <cell r="AF100">
            <v>6001.6845720475158</v>
          </cell>
          <cell r="AG100">
            <v>5863.8308962908595</v>
          </cell>
          <cell r="AH100">
            <v>5836.4361315760725</v>
          </cell>
          <cell r="AI100">
            <v>6475.2179021060565</v>
          </cell>
          <cell r="AJ100">
            <v>6403.8164302067362</v>
          </cell>
          <cell r="AK100">
            <v>6139.7418449101306</v>
          </cell>
          <cell r="AL100">
            <v>7242.0364609436256</v>
          </cell>
          <cell r="AM100">
            <v>7299.2904187332215</v>
          </cell>
          <cell r="AN100">
            <v>7205.4526377317416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X100">
            <v>4.4516295639344703</v>
          </cell>
          <cell r="BY100">
            <v>3.7137666310729078</v>
          </cell>
          <cell r="BZ100">
            <v>3.2534512301928662</v>
          </cell>
          <cell r="CA100">
            <v>4.2291200123361081</v>
          </cell>
          <cell r="CB100">
            <v>3.545413845506566</v>
          </cell>
          <cell r="CC100">
            <v>3.3054107958538363</v>
          </cell>
          <cell r="CD100">
            <v>3.3939508677631238</v>
          </cell>
          <cell r="CE100">
            <v>3.2722068094535621</v>
          </cell>
          <cell r="CF100">
            <v>3.3064849684096491</v>
          </cell>
          <cell r="CG100">
            <v>3.7632512074518978</v>
          </cell>
          <cell r="CH100">
            <v>3.6418824563404844</v>
          </cell>
          <cell r="CI100">
            <v>3.5912581529229244</v>
          </cell>
          <cell r="CJ100">
            <v>4.0392154104707396</v>
          </cell>
          <cell r="CK100">
            <v>4.0949170125857304</v>
          </cell>
          <cell r="CL100">
            <v>4.0636050611099677</v>
          </cell>
          <cell r="CM100">
            <v>4.8060493951018763</v>
          </cell>
          <cell r="CN100">
            <v>4.9714106839393857</v>
          </cell>
          <cell r="CO100">
            <v>4.9696577302112779</v>
          </cell>
          <cell r="CP100">
            <v>4.8832694314294987</v>
          </cell>
          <cell r="CQ100">
            <v>4.9544641327764394</v>
          </cell>
          <cell r="CR100">
            <v>4.9671689883937358</v>
          </cell>
          <cell r="CS100">
            <v>4.844787703454398</v>
          </cell>
          <cell r="CT100">
            <v>4.9096194288242661</v>
          </cell>
          <cell r="CU100">
            <v>4.8360225828008891</v>
          </cell>
          <cell r="CV100">
            <v>4.7140948189532752</v>
          </cell>
          <cell r="CW100">
            <v>4.817481826731238</v>
          </cell>
          <cell r="CX100">
            <v>4.6839324319555189</v>
          </cell>
          <cell r="CY100">
            <v>4.9121410390674995</v>
          </cell>
          <cell r="CZ100">
            <v>4.8836291139163057</v>
          </cell>
          <cell r="DA100">
            <v>4.8579932926305789</v>
          </cell>
        </row>
        <row r="101">
          <cell r="A101">
            <v>6552.2836571596163</v>
          </cell>
          <cell r="B101">
            <v>4871.0282398608688</v>
          </cell>
          <cell r="C101">
            <v>6112.4541351320604</v>
          </cell>
          <cell r="D101">
            <v>5812.2828095210052</v>
          </cell>
          <cell r="E101">
            <v>4933.4553781815139</v>
          </cell>
          <cell r="F101">
            <v>7171.5928386362493</v>
          </cell>
          <cell r="G101">
            <v>6338.798330768278</v>
          </cell>
          <cell r="H101">
            <v>6722.1614609909975</v>
          </cell>
          <cell r="I101">
            <v>6158.6668472589499</v>
          </cell>
          <cell r="J101">
            <v>6620.8090599922143</v>
          </cell>
          <cell r="K101">
            <v>6397.5630443542868</v>
          </cell>
          <cell r="L101">
            <v>6595.9732149911661</v>
          </cell>
          <cell r="M101">
            <v>7816.8105270826582</v>
          </cell>
          <cell r="N101">
            <v>8748.1403232375633</v>
          </cell>
          <cell r="O101">
            <v>6949.6980676523599</v>
          </cell>
          <cell r="Z101">
            <v>7504.0421720639924</v>
          </cell>
          <cell r="AA101">
            <v>5578.5743178700986</v>
          </cell>
          <cell r="AB101">
            <v>7527.2309386933348</v>
          </cell>
          <cell r="AC101">
            <v>7157.5825390331047</v>
          </cell>
          <cell r="AD101">
            <v>6075.3434113920921</v>
          </cell>
          <cell r="AE101">
            <v>7171.5928386362493</v>
          </cell>
          <cell r="AF101">
            <v>6338.798330768278</v>
          </cell>
          <cell r="AG101">
            <v>6722.1614609909975</v>
          </cell>
          <cell r="AH101">
            <v>6158.6668472589499</v>
          </cell>
          <cell r="AI101">
            <v>6620.8090599922143</v>
          </cell>
          <cell r="AJ101">
            <v>6397.5630443542868</v>
          </cell>
          <cell r="AK101">
            <v>6595.9732149911661</v>
          </cell>
          <cell r="AL101">
            <v>7816.8105270826582</v>
          </cell>
          <cell r="AM101">
            <v>8748.1403232375633</v>
          </cell>
          <cell r="AN101">
            <v>6949.6980676523599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X101">
            <v>4.1785796248624409</v>
          </cell>
          <cell r="BY101">
            <v>3.2074785632525784</v>
          </cell>
          <cell r="BZ101">
            <v>4.3658006626758663</v>
          </cell>
          <cell r="CA101">
            <v>3.9758989936011915</v>
          </cell>
          <cell r="CB101">
            <v>3.5743168548055859</v>
          </cell>
          <cell r="CC101">
            <v>3.9746128257939737</v>
          </cell>
          <cell r="CD101">
            <v>3.6071031019846971</v>
          </cell>
          <cell r="CE101">
            <v>3.7652096244972326</v>
          </cell>
          <cell r="CF101">
            <v>3.4371859125344173</v>
          </cell>
          <cell r="CG101">
            <v>3.7656311892629231</v>
          </cell>
          <cell r="CH101">
            <v>3.6110001233593412</v>
          </cell>
          <cell r="CI101">
            <v>3.820950039163058</v>
          </cell>
          <cell r="CJ101">
            <v>4.2881764785284631</v>
          </cell>
          <cell r="CK101">
            <v>4.8488458877549352</v>
          </cell>
          <cell r="CL101">
            <v>3.8589188680868092</v>
          </cell>
          <cell r="CM101">
            <v>4.9200976157459717</v>
          </cell>
          <cell r="CN101">
            <v>4.7650404992699187</v>
          </cell>
          <cell r="CO101">
            <v>4.7236582955503428</v>
          </cell>
          <cell r="CP101">
            <v>4.9321713672789933</v>
          </cell>
          <cell r="CQ101">
            <v>4.6567713903676058</v>
          </cell>
          <cell r="CR101">
            <v>4.9434247860312235</v>
          </cell>
          <cell r="CS101">
            <v>4.8145479289662498</v>
          </cell>
          <cell r="CT101">
            <v>4.8913294482250844</v>
          </cell>
          <cell r="CU101">
            <v>4.9089750408823765</v>
          </cell>
          <cell r="CV101">
            <v>4.8170418164713542</v>
          </cell>
          <cell r="CW101">
            <v>4.8539377972178688</v>
          </cell>
          <cell r="CX101">
            <v>4.7294937928800547</v>
          </cell>
          <cell r="CY101">
            <v>4.9941786117045197</v>
          </cell>
          <cell r="CZ101">
            <v>4.942930398226089</v>
          </cell>
          <cell r="DA101">
            <v>4.9340940634855786</v>
          </cell>
        </row>
        <row r="102">
          <cell r="A102">
            <v>6424.6588026238005</v>
          </cell>
          <cell r="B102">
            <v>6323.9064480385241</v>
          </cell>
          <cell r="C102">
            <v>4740.0722172148116</v>
          </cell>
          <cell r="D102">
            <v>4916.496260969835</v>
          </cell>
          <cell r="E102">
            <v>5266.9962172215546</v>
          </cell>
          <cell r="F102">
            <v>7274.4927365426083</v>
          </cell>
          <cell r="G102">
            <v>6253.7359152382151</v>
          </cell>
          <cell r="H102">
            <v>5831.2634979214217</v>
          </cell>
          <cell r="I102">
            <v>5816.2522922274738</v>
          </cell>
          <cell r="J102">
            <v>5707.3972560529919</v>
          </cell>
          <cell r="K102">
            <v>6656.1309881435673</v>
          </cell>
          <cell r="L102">
            <v>6537.2065912385806</v>
          </cell>
          <cell r="M102">
            <v>7355.8316408667488</v>
          </cell>
          <cell r="N102">
            <v>6771.7619025393587</v>
          </cell>
          <cell r="O102">
            <v>6089.7218037226421</v>
          </cell>
          <cell r="Z102">
            <v>7357.8790416577212</v>
          </cell>
          <cell r="AA102">
            <v>7242.491803054807</v>
          </cell>
          <cell r="AB102">
            <v>5837.2001582780267</v>
          </cell>
          <cell r="AC102">
            <v>6054.4589697346964</v>
          </cell>
          <cell r="AD102">
            <v>6486.0849674734272</v>
          </cell>
          <cell r="AE102">
            <v>7274.4927365426083</v>
          </cell>
          <cell r="AF102">
            <v>6253.7359152382151</v>
          </cell>
          <cell r="AG102">
            <v>5831.2634979214217</v>
          </cell>
          <cell r="AH102">
            <v>5816.2522922274738</v>
          </cell>
          <cell r="AI102">
            <v>5707.3972560529919</v>
          </cell>
          <cell r="AJ102">
            <v>6656.1309881435673</v>
          </cell>
          <cell r="AK102">
            <v>6537.2065912385806</v>
          </cell>
          <cell r="AL102">
            <v>7355.8316408667488</v>
          </cell>
          <cell r="AM102">
            <v>6771.7619025393587</v>
          </cell>
          <cell r="AN102">
            <v>6089.7218037226421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X102">
            <v>4.1264952464271856</v>
          </cell>
          <cell r="BY102">
            <v>4.0697099017105529</v>
          </cell>
          <cell r="BZ102">
            <v>3.2880283100515073</v>
          </cell>
          <cell r="CA102">
            <v>3.3257746700625961</v>
          </cell>
          <cell r="CB102">
            <v>3.6266370585112782</v>
          </cell>
          <cell r="CC102">
            <v>3.8948042204035693</v>
          </cell>
          <cell r="CD102">
            <v>3.5288477909083915</v>
          </cell>
          <cell r="CE102">
            <v>3.3060717611556769</v>
          </cell>
          <cell r="CF102">
            <v>3.3270047873775437</v>
          </cell>
          <cell r="CG102">
            <v>3.2207363578309169</v>
          </cell>
          <cell r="CH102">
            <v>3.7233215096534926</v>
          </cell>
          <cell r="CI102">
            <v>3.6835102991701425</v>
          </cell>
          <cell r="CJ102">
            <v>4.1259071702746999</v>
          </cell>
          <cell r="CK102">
            <v>3.9648253986951847</v>
          </cell>
          <cell r="CL102">
            <v>3.5337344235954338</v>
          </cell>
          <cell r="CM102">
            <v>4.8851559284659851</v>
          </cell>
          <cell r="CN102">
            <v>4.8756407152511105</v>
          </cell>
          <cell r="CO102">
            <v>4.8638052026112861</v>
          </cell>
          <cell r="CP102">
            <v>4.9875774719514432</v>
          </cell>
          <cell r="CQ102">
            <v>4.8998825949767424</v>
          </cell>
          <cell r="CR102">
            <v>5.1171036998498982</v>
          </cell>
          <cell r="CS102">
            <v>4.8552740357885131</v>
          </cell>
          <cell r="CT102">
            <v>4.8323404729370676</v>
          </cell>
          <cell r="CU102">
            <v>4.7895746490599542</v>
          </cell>
          <cell r="CV102">
            <v>4.8550092506283269</v>
          </cell>
          <cell r="CW102">
            <v>4.8977707841511355</v>
          </cell>
          <cell r="CX102">
            <v>4.8622519254321723</v>
          </cell>
          <cell r="CY102">
            <v>4.8844926868030232</v>
          </cell>
          <cell r="CZ102">
            <v>4.6793415775206517</v>
          </cell>
          <cell r="DA102">
            <v>4.7213987598683307</v>
          </cell>
        </row>
        <row r="103">
          <cell r="A103">
            <v>6578.1193599345834</v>
          </cell>
          <cell r="B103">
            <v>5013.019690003408</v>
          </cell>
          <cell r="C103">
            <v>5103.1593633766233</v>
          </cell>
          <cell r="D103">
            <v>5728.9467268873495</v>
          </cell>
          <cell r="E103">
            <v>4790.4706419937656</v>
          </cell>
          <cell r="F103">
            <v>5733.5007015396322</v>
          </cell>
          <cell r="G103">
            <v>5022.4308263584253</v>
          </cell>
          <cell r="H103">
            <v>6851.9421154065531</v>
          </cell>
          <cell r="I103">
            <v>6328.2054188783877</v>
          </cell>
          <cell r="J103">
            <v>6780.920322465734</v>
          </cell>
          <cell r="K103">
            <v>6750.5502313608777</v>
          </cell>
          <cell r="L103">
            <v>7131.4226970704703</v>
          </cell>
          <cell r="M103">
            <v>6862.7177677261725</v>
          </cell>
          <cell r="N103">
            <v>7128.6717530842952</v>
          </cell>
          <cell r="O103">
            <v>8180.7505470489368</v>
          </cell>
          <cell r="Z103">
            <v>7533.6306656812412</v>
          </cell>
          <cell r="AA103">
            <v>5741.1908780945414</v>
          </cell>
          <cell r="AB103">
            <v>6284.3267525411356</v>
          </cell>
          <cell r="AC103">
            <v>7054.9576480087071</v>
          </cell>
          <cell r="AD103">
            <v>5899.2637049109799</v>
          </cell>
          <cell r="AE103">
            <v>5733.5007015396322</v>
          </cell>
          <cell r="AF103">
            <v>5022.4308263584253</v>
          </cell>
          <cell r="AG103">
            <v>6851.9421154065531</v>
          </cell>
          <cell r="AH103">
            <v>6328.2054188783877</v>
          </cell>
          <cell r="AI103">
            <v>6780.920322465734</v>
          </cell>
          <cell r="AJ103">
            <v>6750.5502313608777</v>
          </cell>
          <cell r="AK103">
            <v>7131.4226970704703</v>
          </cell>
          <cell r="AL103">
            <v>6862.7177677261725</v>
          </cell>
          <cell r="AM103">
            <v>7128.6717530842952</v>
          </cell>
          <cell r="AN103">
            <v>8180.7505470489368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X103">
            <v>4.2039362163891569</v>
          </cell>
          <cell r="BY103">
            <v>3.3376546622793888</v>
          </cell>
          <cell r="BZ103">
            <v>3.5270372797813199</v>
          </cell>
          <cell r="CA103">
            <v>3.9564697318995048</v>
          </cell>
          <cell r="CB103">
            <v>3.293258406190871</v>
          </cell>
          <cell r="CC103">
            <v>3.233823094979019</v>
          </cell>
          <cell r="CD103">
            <v>2.822986770346338</v>
          </cell>
          <cell r="CE103">
            <v>3.7403415805767763</v>
          </cell>
          <cell r="CF103">
            <v>3.4727543992195216</v>
          </cell>
          <cell r="CG103">
            <v>3.8271371353653207</v>
          </cell>
          <cell r="CH103">
            <v>3.8040446877110452</v>
          </cell>
          <cell r="CI103">
            <v>3.974347503642401</v>
          </cell>
          <cell r="CJ103">
            <v>3.8953931357050213</v>
          </cell>
          <cell r="CK103">
            <v>4.116592882390707</v>
          </cell>
          <cell r="CL103">
            <v>4.6297865675064145</v>
          </cell>
          <cell r="CM103">
            <v>4.9097043706560362</v>
          </cell>
          <cell r="CN103">
            <v>4.7126775141647883</v>
          </cell>
          <cell r="CO103">
            <v>4.8815286606988586</v>
          </cell>
          <cell r="CP103">
            <v>4.8853276785097783</v>
          </cell>
          <cell r="CQ103">
            <v>4.9077127638819915</v>
          </cell>
          <cell r="CR103">
            <v>4.8574769363537174</v>
          </cell>
          <cell r="CS103">
            <v>4.8743000145510251</v>
          </cell>
          <cell r="CT103">
            <v>5.0189117083001777</v>
          </cell>
          <cell r="CU103">
            <v>4.9924489611802088</v>
          </cell>
          <cell r="CV103">
            <v>4.8542456776618845</v>
          </cell>
          <cell r="CW103">
            <v>4.861840405781491</v>
          </cell>
          <cell r="CX103">
            <v>4.9160634186188448</v>
          </cell>
          <cell r="CY103">
            <v>4.8267185960212666</v>
          </cell>
          <cell r="CZ103">
            <v>4.744362170532229</v>
          </cell>
          <cell r="DA103">
            <v>4.8410471780054243</v>
          </cell>
        </row>
        <row r="104">
          <cell r="A104">
            <v>6501.7863832800604</v>
          </cell>
          <cell r="B104">
            <v>6343.4330347528139</v>
          </cell>
          <cell r="C104">
            <v>4720.2267429412677</v>
          </cell>
          <cell r="D104">
            <v>5839.4056540297988</v>
          </cell>
          <cell r="E104">
            <v>4637.2263546745971</v>
          </cell>
          <cell r="F104">
            <v>5556.3543445308969</v>
          </cell>
          <cell r="G104">
            <v>6584.53992690017</v>
          </cell>
          <cell r="H104">
            <v>5937.7097746552336</v>
          </cell>
          <cell r="I104">
            <v>7310.1470049138106</v>
          </cell>
          <cell r="J104">
            <v>6939.5772089520942</v>
          </cell>
          <cell r="K104">
            <v>7625.4315011848066</v>
          </cell>
          <cell r="L104">
            <v>7347.2776391801781</v>
          </cell>
          <cell r="M104">
            <v>7462.7793559810971</v>
          </cell>
          <cell r="N104">
            <v>7883.2814163971107</v>
          </cell>
          <cell r="O104">
            <v>8217.0308268629487</v>
          </cell>
          <cell r="Z104">
            <v>7446.2098661697873</v>
          </cell>
          <cell r="AA104">
            <v>7264.854743648867</v>
          </cell>
          <cell r="AB104">
            <v>5812.7612889397242</v>
          </cell>
          <cell r="AC104">
            <v>7190.9831846360757</v>
          </cell>
          <cell r="AD104">
            <v>5710.5497914507632</v>
          </cell>
          <cell r="AE104">
            <v>5556.3543445308969</v>
          </cell>
          <cell r="AF104">
            <v>6584.53992690017</v>
          </cell>
          <cell r="AG104">
            <v>5937.7097746552336</v>
          </cell>
          <cell r="AH104">
            <v>7310.1470049138106</v>
          </cell>
          <cell r="AI104">
            <v>6939.5772089520942</v>
          </cell>
          <cell r="AJ104">
            <v>7625.4315011848066</v>
          </cell>
          <cell r="AK104">
            <v>7347.2776391801781</v>
          </cell>
          <cell r="AL104">
            <v>7462.7793559810971</v>
          </cell>
          <cell r="AM104">
            <v>7883.2814163971107</v>
          </cell>
          <cell r="AN104">
            <v>8217.0308268629487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X104">
            <v>4.1857234287633487</v>
          </cell>
          <cell r="BY104">
            <v>4.0601515395269381</v>
          </cell>
          <cell r="BZ104">
            <v>3.2637996402489655</v>
          </cell>
          <cell r="CA104">
            <v>4.0570438069067016</v>
          </cell>
          <cell r="CB104">
            <v>3.2274901852722291</v>
          </cell>
          <cell r="CC104">
            <v>3.1576559003671854</v>
          </cell>
          <cell r="CD104">
            <v>3.7210445745127871</v>
          </cell>
          <cell r="CE104">
            <v>3.3840492044322215</v>
          </cell>
          <cell r="CF104">
            <v>4.1903044163881988</v>
          </cell>
          <cell r="CG104">
            <v>3.9284887795102743</v>
          </cell>
          <cell r="CH104">
            <v>4.236030301285993</v>
          </cell>
          <cell r="CI104">
            <v>4.1158943311857685</v>
          </cell>
          <cell r="CJ104">
            <v>4.150252811505152</v>
          </cell>
          <cell r="CK104">
            <v>4.321599538360787</v>
          </cell>
          <cell r="CL104">
            <v>4.5985518781476857</v>
          </cell>
          <cell r="CM104">
            <v>4.8738468565838531</v>
          </cell>
          <cell r="CN104">
            <v>4.9022090512302166</v>
          </cell>
          <cell r="CO104">
            <v>4.879396761358981</v>
          </cell>
          <cell r="CP104">
            <v>4.8560786452401645</v>
          </cell>
          <cell r="CQ104">
            <v>4.8475257851375977</v>
          </cell>
          <cell r="CR104">
            <v>4.8209460104196156</v>
          </cell>
          <cell r="CS104">
            <v>4.8480567902164635</v>
          </cell>
          <cell r="CT104">
            <v>4.8071694677038455</v>
          </cell>
          <cell r="CU104">
            <v>4.779557288280575</v>
          </cell>
          <cell r="CV104">
            <v>4.8396575287836239</v>
          </cell>
          <cell r="CW104">
            <v>4.931880007465625</v>
          </cell>
          <cell r="CX104">
            <v>4.8906813826720894</v>
          </cell>
          <cell r="CY104">
            <v>4.9264398500315298</v>
          </cell>
          <cell r="CZ104">
            <v>4.9976938136180449</v>
          </cell>
          <cell r="DA104">
            <v>4.8955440366479328</v>
          </cell>
        </row>
        <row r="105">
          <cell r="A105">
            <v>7079.2657486454209</v>
          </cell>
          <cell r="B105">
            <v>6335.3744875053308</v>
          </cell>
          <cell r="C105">
            <v>5431.2013586418589</v>
          </cell>
          <cell r="D105">
            <v>4395.2142994343703</v>
          </cell>
          <cell r="E105">
            <v>4196.7934249663467</v>
          </cell>
          <cell r="F105">
            <v>5771.7799229826751</v>
          </cell>
          <cell r="G105">
            <v>6719.218739985381</v>
          </cell>
          <cell r="H105">
            <v>6641.5542535169516</v>
          </cell>
          <cell r="I105">
            <v>6253.0647843768438</v>
          </cell>
          <cell r="J105">
            <v>6902.8260981063031</v>
          </cell>
          <cell r="K105">
            <v>7101.7776588873867</v>
          </cell>
          <cell r="L105">
            <v>6899.2532902685653</v>
          </cell>
          <cell r="M105">
            <v>7585.491762720616</v>
          </cell>
          <cell r="N105">
            <v>7396.468801592936</v>
          </cell>
          <cell r="O105">
            <v>7720.057935620096</v>
          </cell>
          <cell r="Z105">
            <v>8107.5715742306602</v>
          </cell>
          <cell r="AA105">
            <v>7255.6256440624047</v>
          </cell>
          <cell r="AB105">
            <v>6688.2967131104733</v>
          </cell>
          <cell r="AC105">
            <v>5412.5220943150625</v>
          </cell>
          <cell r="AD105">
            <v>5168.1751082830724</v>
          </cell>
          <cell r="AE105">
            <v>5771.7799229826751</v>
          </cell>
          <cell r="AF105">
            <v>6719.218739985381</v>
          </cell>
          <cell r="AG105">
            <v>6641.5542535169516</v>
          </cell>
          <cell r="AH105">
            <v>6253.0647843768438</v>
          </cell>
          <cell r="AI105">
            <v>6902.8260981063031</v>
          </cell>
          <cell r="AJ105">
            <v>7101.7776588873867</v>
          </cell>
          <cell r="AK105">
            <v>6899.2532902685653</v>
          </cell>
          <cell r="AL105">
            <v>7585.491762720616</v>
          </cell>
          <cell r="AM105">
            <v>7396.468801592936</v>
          </cell>
          <cell r="AN105">
            <v>7720.057935620096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X105">
            <v>4.5731638737278955</v>
          </cell>
          <cell r="BY105">
            <v>3.9406686827218778</v>
          </cell>
          <cell r="BZ105">
            <v>3.7581333886473414</v>
          </cell>
          <cell r="CA105">
            <v>3.0746839094432201</v>
          </cell>
          <cell r="CB105">
            <v>2.8976977813278721</v>
          </cell>
          <cell r="CC105">
            <v>3.2014236409408632</v>
          </cell>
          <cell r="CD105">
            <v>3.8559467305625184</v>
          </cell>
          <cell r="CE105">
            <v>3.8283633389147513</v>
          </cell>
          <cell r="CF105">
            <v>3.4807475281433038</v>
          </cell>
          <cell r="CG105">
            <v>3.8682413051844491</v>
          </cell>
          <cell r="CH105">
            <v>4.0366038430800373</v>
          </cell>
          <cell r="CI105">
            <v>3.932534354460433</v>
          </cell>
          <cell r="CJ105">
            <v>4.1789392414793012</v>
          </cell>
          <cell r="CK105">
            <v>4.1945537480720878</v>
          </cell>
          <cell r="CL105">
            <v>4.3505244785227619</v>
          </cell>
          <cell r="CM105">
            <v>4.8571460534168409</v>
          </cell>
          <cell r="CN105">
            <v>5.0444297713347623</v>
          </cell>
          <cell r="CO105">
            <v>4.8758515701486775</v>
          </cell>
          <cell r="CP105">
            <v>4.8228787388889636</v>
          </cell>
          <cell r="CQ105">
            <v>4.88642533722797</v>
          </cell>
          <cell r="CR105">
            <v>4.9393949233027135</v>
          </cell>
          <cell r="CS105">
            <v>4.7741371320832107</v>
          </cell>
          <cell r="CT105">
            <v>4.7529550985329188</v>
          </cell>
          <cell r="CU105">
            <v>4.9218405535712142</v>
          </cell>
          <cell r="CV105">
            <v>4.8890053209018047</v>
          </cell>
          <cell r="CW105">
            <v>4.8201225211131939</v>
          </cell>
          <cell r="CX105">
            <v>4.8065858057960815</v>
          </cell>
          <cell r="CY105">
            <v>4.9730728330897014</v>
          </cell>
          <cell r="CZ105">
            <v>4.8310974906138515</v>
          </cell>
          <cell r="DA105">
            <v>4.8616767388963167</v>
          </cell>
        </row>
        <row r="106">
          <cell r="A106">
            <v>5115.2119640509964</v>
          </cell>
          <cell r="B106">
            <v>5084.554071677122</v>
          </cell>
          <cell r="C106">
            <v>5344.9023024653443</v>
          </cell>
          <cell r="D106">
            <v>5226.9164487365179</v>
          </cell>
          <cell r="E106">
            <v>5422.1127888366264</v>
          </cell>
          <cell r="F106">
            <v>6280.8425767909521</v>
          </cell>
          <cell r="G106">
            <v>6620.706689501947</v>
          </cell>
          <cell r="H106">
            <v>6016.4142103087952</v>
          </cell>
          <cell r="I106">
            <v>7235.2090422298788</v>
          </cell>
          <cell r="J106">
            <v>7108.0258718319401</v>
          </cell>
          <cell r="K106">
            <v>7383.2709412513841</v>
          </cell>
          <cell r="L106">
            <v>7102.5963553875663</v>
          </cell>
          <cell r="M106">
            <v>6403.7538398554352</v>
          </cell>
          <cell r="N106">
            <v>7004.2038998136259</v>
          </cell>
          <cell r="O106">
            <v>7823.2312180446088</v>
          </cell>
          <cell r="Z106">
            <v>5858.2271931011874</v>
          </cell>
          <cell r="AA106">
            <v>5823.1160579126526</v>
          </cell>
          <cell r="AB106">
            <v>6582.0230444217723</v>
          </cell>
          <cell r="AC106">
            <v>6436.72841334859</v>
          </cell>
          <cell r="AD106">
            <v>6677.104520528902</v>
          </cell>
          <cell r="AE106">
            <v>6280.8425767909521</v>
          </cell>
          <cell r="AF106">
            <v>6620.706689501947</v>
          </cell>
          <cell r="AG106">
            <v>6016.4142103087952</v>
          </cell>
          <cell r="AH106">
            <v>7235.2090422298788</v>
          </cell>
          <cell r="AI106">
            <v>7108.0258718319401</v>
          </cell>
          <cell r="AJ106">
            <v>7383.2709412513841</v>
          </cell>
          <cell r="AK106">
            <v>7102.5963553875663</v>
          </cell>
          <cell r="AL106">
            <v>6403.7538398554352</v>
          </cell>
          <cell r="AM106">
            <v>7004.2038998136259</v>
          </cell>
          <cell r="AN106">
            <v>7823.2312180446088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X106">
            <v>3.3224475515212135</v>
          </cell>
          <cell r="BY106">
            <v>3.2526779233984429</v>
          </cell>
          <cell r="BZ106">
            <v>3.6901457278942318</v>
          </cell>
          <cell r="CA106">
            <v>3.5270801651305335</v>
          </cell>
          <cell r="CB106">
            <v>3.8129283928991566</v>
          </cell>
          <cell r="CC106">
            <v>3.4817936356778034</v>
          </cell>
          <cell r="CD106">
            <v>3.6898682593387626</v>
          </cell>
          <cell r="CE106">
            <v>3.451974194123768</v>
          </cell>
          <cell r="CF106">
            <v>4.0349471720804777</v>
          </cell>
          <cell r="CG106">
            <v>4.0217875821455396</v>
          </cell>
          <cell r="CH106">
            <v>4.0819133637250244</v>
          </cell>
          <cell r="CI106">
            <v>4.0985536992002354</v>
          </cell>
          <cell r="CJ106">
            <v>3.5661126298691967</v>
          </cell>
          <cell r="CK106">
            <v>3.9121461542711695</v>
          </cell>
          <cell r="CL106">
            <v>4.3072412796895279</v>
          </cell>
          <cell r="CM106">
            <v>4.8307572253464484</v>
          </cell>
          <cell r="CN106">
            <v>4.9048024428282577</v>
          </cell>
          <cell r="CO106">
            <v>4.8867825764760013</v>
          </cell>
          <cell r="CP106">
            <v>4.9998501705973997</v>
          </cell>
          <cell r="CQ106">
            <v>4.7977394688588788</v>
          </cell>
          <cell r="CR106">
            <v>4.9422193507655123</v>
          </cell>
          <cell r="CS106">
            <v>4.9158726442559209</v>
          </cell>
          <cell r="CT106">
            <v>4.7750434031763636</v>
          </cell>
          <cell r="CU106">
            <v>4.9127013765675738</v>
          </cell>
          <cell r="CV106">
            <v>4.842136260732615</v>
          </cell>
          <cell r="CW106">
            <v>4.9555533796564291</v>
          </cell>
          <cell r="CX106">
            <v>4.7478133812787107</v>
          </cell>
          <cell r="CY106">
            <v>4.9197916300082216</v>
          </cell>
          <cell r="CZ106">
            <v>4.9051336450112233</v>
          </cell>
          <cell r="DA106">
            <v>4.9761573115236635</v>
          </cell>
        </row>
        <row r="107">
          <cell r="A107">
            <v>6930.7435249983337</v>
          </cell>
          <cell r="B107">
            <v>6224.4112182125291</v>
          </cell>
          <cell r="C107">
            <v>5438.1145542620479</v>
          </cell>
          <cell r="D107">
            <v>6142.3023323747875</v>
          </cell>
          <cell r="E107">
            <v>5891.1349340679126</v>
          </cell>
          <cell r="F107">
            <v>6294.6043985125198</v>
          </cell>
          <cell r="G107">
            <v>5746.592096860988</v>
          </cell>
          <cell r="H107">
            <v>7068.4692394689009</v>
          </cell>
          <cell r="I107">
            <v>6238.0960563107928</v>
          </cell>
          <cell r="J107">
            <v>6851.1454316719055</v>
          </cell>
          <cell r="K107">
            <v>6828.7047236684875</v>
          </cell>
          <cell r="L107">
            <v>6781.7589219569336</v>
          </cell>
          <cell r="M107">
            <v>6321.6933052487439</v>
          </cell>
          <cell r="N107">
            <v>7510.1347977809155</v>
          </cell>
          <cell r="O107">
            <v>7400.601641608022</v>
          </cell>
          <cell r="Z107">
            <v>7937.4756064654885</v>
          </cell>
          <cell r="AA107">
            <v>7128.5442941252068</v>
          </cell>
          <cell r="AB107">
            <v>6696.810023608532</v>
          </cell>
          <cell r="AC107">
            <v>7563.9877418991591</v>
          </cell>
          <cell r="AD107">
            <v>7254.685623710624</v>
          </cell>
          <cell r="AE107">
            <v>6294.6043985125198</v>
          </cell>
          <cell r="AF107">
            <v>5746.592096860988</v>
          </cell>
          <cell r="AG107">
            <v>7068.4692394689009</v>
          </cell>
          <cell r="AH107">
            <v>6238.0960563107928</v>
          </cell>
          <cell r="AI107">
            <v>6851.1454316719055</v>
          </cell>
          <cell r="AJ107">
            <v>6828.7047236684875</v>
          </cell>
          <cell r="AK107">
            <v>6781.7589219569336</v>
          </cell>
          <cell r="AL107">
            <v>6321.6933052487439</v>
          </cell>
          <cell r="AM107">
            <v>7510.1347977809155</v>
          </cell>
          <cell r="AN107">
            <v>7400.601641608022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X107">
            <v>4.5178358273146628</v>
          </cell>
          <cell r="BY107">
            <v>3.9972495086210635</v>
          </cell>
          <cell r="BZ107">
            <v>3.731666549874666</v>
          </cell>
          <cell r="CA107">
            <v>4.230884719810267</v>
          </cell>
          <cell r="CB107">
            <v>4.1082444981069957</v>
          </cell>
          <cell r="CC107">
            <v>3.5429397649796659</v>
          </cell>
          <cell r="CD107">
            <v>3.2138692278263981</v>
          </cell>
          <cell r="CE107">
            <v>4.0295805028255351</v>
          </cell>
          <cell r="CF107">
            <v>3.5335365173408082</v>
          </cell>
          <cell r="CG107">
            <v>3.7955244643660833</v>
          </cell>
          <cell r="CH107">
            <v>3.8786976105765998</v>
          </cell>
          <cell r="CI107">
            <v>3.8487180453217604</v>
          </cell>
          <cell r="CJ107">
            <v>3.5829872811448094</v>
          </cell>
          <cell r="CK107">
            <v>4.3339888193882983</v>
          </cell>
          <cell r="CL107">
            <v>4.3059538262073405</v>
          </cell>
          <cell r="CM107">
            <v>4.8134791395884271</v>
          </cell>
          <cell r="CN107">
            <v>4.8859242581548132</v>
          </cell>
          <cell r="CO107">
            <v>4.9166838668453332</v>
          </cell>
          <cell r="CP107">
            <v>4.8980899882151094</v>
          </cell>
          <cell r="CQ107">
            <v>4.8380399542975479</v>
          </cell>
          <cell r="CR107">
            <v>4.8675655378727569</v>
          </cell>
          <cell r="CS107">
            <v>4.8987954457790677</v>
          </cell>
          <cell r="CT107">
            <v>4.8058772211277798</v>
          </cell>
          <cell r="CU107">
            <v>4.8367051091750453</v>
          </cell>
          <cell r="CV107">
            <v>4.945367006024636</v>
          </cell>
          <cell r="CW107">
            <v>4.8234696135706132</v>
          </cell>
          <cell r="CX107">
            <v>4.8276234349262808</v>
          </cell>
          <cell r="CY107">
            <v>4.8338736162298437</v>
          </cell>
          <cell r="CZ107">
            <v>4.7475230399062962</v>
          </cell>
          <cell r="DA107">
            <v>4.7087409095073927</v>
          </cell>
        </row>
        <row r="108">
          <cell r="A108">
            <v>7062.7079787482598</v>
          </cell>
          <cell r="B108">
            <v>5676.5303277570465</v>
          </cell>
          <cell r="C108">
            <v>5070.0335285744459</v>
          </cell>
          <cell r="D108">
            <v>4899.5310154306753</v>
          </cell>
          <cell r="E108">
            <v>5542.0305109120645</v>
          </cell>
          <cell r="F108">
            <v>6767.7248757586676</v>
          </cell>
          <cell r="G108">
            <v>6514.4507599993403</v>
          </cell>
          <cell r="H108">
            <v>5993.3467506453517</v>
          </cell>
          <cell r="I108">
            <v>6485.3939308312583</v>
          </cell>
          <cell r="J108">
            <v>7281.2075779841562</v>
          </cell>
          <cell r="K108">
            <v>7260.16389554943</v>
          </cell>
          <cell r="L108">
            <v>7633.4970185205275</v>
          </cell>
          <cell r="M108">
            <v>6666.753832483002</v>
          </cell>
          <cell r="N108">
            <v>6187.8028965135209</v>
          </cell>
          <cell r="O108">
            <v>7201.7885831415178</v>
          </cell>
          <cell r="Z108">
            <v>8088.6086889093149</v>
          </cell>
          <cell r="AA108">
            <v>6501.0804170457213</v>
          </cell>
          <cell r="AB108">
            <v>6243.5336761301669</v>
          </cell>
          <cell r="AC108">
            <v>6033.5669812990027</v>
          </cell>
          <cell r="AD108">
            <v>6824.7781664571039</v>
          </cell>
          <cell r="AE108">
            <v>6767.7248757586676</v>
          </cell>
          <cell r="AF108">
            <v>6514.4507599993403</v>
          </cell>
          <cell r="AG108">
            <v>5993.3467506453517</v>
          </cell>
          <cell r="AH108">
            <v>6485.3939308312583</v>
          </cell>
          <cell r="AI108">
            <v>7281.2075779841562</v>
          </cell>
          <cell r="AJ108">
            <v>7260.16389554943</v>
          </cell>
          <cell r="AK108">
            <v>7633.4970185205275</v>
          </cell>
          <cell r="AL108">
            <v>6666.753832483002</v>
          </cell>
          <cell r="AM108">
            <v>6187.8028965135209</v>
          </cell>
          <cell r="AN108">
            <v>7201.7885831415178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X108">
            <v>4.5137258699458762</v>
          </cell>
          <cell r="BY108">
            <v>3.714672737085229</v>
          </cell>
          <cell r="BZ108">
            <v>3.4971341016462483</v>
          </cell>
          <cell r="CA108">
            <v>3.5146016210708027</v>
          </cell>
          <cell r="CB108">
            <v>3.7974253547683481</v>
          </cell>
          <cell r="CC108">
            <v>3.8371240091339245</v>
          </cell>
          <cell r="CD108">
            <v>3.7221302945632053</v>
          </cell>
          <cell r="CE108">
            <v>3.4174580028304491</v>
          </cell>
          <cell r="CF108">
            <v>3.5977534241704809</v>
          </cell>
          <cell r="CG108">
            <v>4.0684474612863779</v>
          </cell>
          <cell r="CH108">
            <v>4.2216611484783924</v>
          </cell>
          <cell r="CI108">
            <v>4.2372696349216481</v>
          </cell>
          <cell r="CJ108">
            <v>3.6867831625884708</v>
          </cell>
          <cell r="CK108">
            <v>3.6379925278715182</v>
          </cell>
          <cell r="CL108">
            <v>4.2636184307379095</v>
          </cell>
          <cell r="CM108">
            <v>4.9095962823063966</v>
          </cell>
          <cell r="CN108">
            <v>4.7948178710242439</v>
          </cell>
          <cell r="CO108">
            <v>4.8913113475896735</v>
          </cell>
          <cell r="CP108">
            <v>4.7033269425492561</v>
          </cell>
          <cell r="CQ108">
            <v>4.9238683126124814</v>
          </cell>
          <cell r="CR108">
            <v>4.8321899277279163</v>
          </cell>
          <cell r="CS108">
            <v>4.7950525341463122</v>
          </cell>
          <cell r="CT108">
            <v>4.8047783090121916</v>
          </cell>
          <cell r="CU108">
            <v>4.9386938056543901</v>
          </cell>
          <cell r="CV108">
            <v>4.9032251496687538</v>
          </cell>
          <cell r="CW108">
            <v>4.7116192627103413</v>
          </cell>
          <cell r="CX108">
            <v>4.9356524988022841</v>
          </cell>
          <cell r="CY108">
            <v>4.954204841350176</v>
          </cell>
          <cell r="CZ108">
            <v>4.659955873494023</v>
          </cell>
          <cell r="DA108">
            <v>4.6277423614641799</v>
          </cell>
        </row>
        <row r="109">
          <cell r="A109">
            <v>5613.3320501260114</v>
          </cell>
          <cell r="B109">
            <v>6030.3295537032982</v>
          </cell>
          <cell r="C109">
            <v>4731.4309936167519</v>
          </cell>
          <cell r="D109">
            <v>5311.7736131627817</v>
          </cell>
          <cell r="E109">
            <v>5152.3467756968748</v>
          </cell>
          <cell r="F109">
            <v>4869.9828523871101</v>
          </cell>
          <cell r="G109">
            <v>6676.1757624923948</v>
          </cell>
          <cell r="H109">
            <v>5603.8726478511262</v>
          </cell>
          <cell r="I109">
            <v>6272.6654610515016</v>
          </cell>
          <cell r="J109">
            <v>6633.7834217378368</v>
          </cell>
          <cell r="K109">
            <v>6978.8044491570608</v>
          </cell>
          <cell r="L109">
            <v>6169.6364735354127</v>
          </cell>
          <cell r="M109">
            <v>7231.2170698104983</v>
          </cell>
          <cell r="N109">
            <v>6440.9642709349309</v>
          </cell>
          <cell r="O109">
            <v>7042.9031800656639</v>
          </cell>
          <cell r="Z109">
            <v>6428.7022103991148</v>
          </cell>
          <cell r="AA109">
            <v>6906.2711033560236</v>
          </cell>
          <cell r="AB109">
            <v>5826.5588537909089</v>
          </cell>
          <cell r="AC109">
            <v>6541.2264528132819</v>
          </cell>
          <cell r="AD109">
            <v>6344.8989881155903</v>
          </cell>
          <cell r="AE109">
            <v>4869.9828523871101</v>
          </cell>
          <cell r="AF109">
            <v>6676.1757624923948</v>
          </cell>
          <cell r="AG109">
            <v>5603.8726478511262</v>
          </cell>
          <cell r="AH109">
            <v>6272.6654610515016</v>
          </cell>
          <cell r="AI109">
            <v>6633.7834217378368</v>
          </cell>
          <cell r="AJ109">
            <v>6978.8044491570608</v>
          </cell>
          <cell r="AK109">
            <v>6169.6364735354127</v>
          </cell>
          <cell r="AL109">
            <v>7231.2170698104983</v>
          </cell>
          <cell r="AM109">
            <v>6440.9642709349309</v>
          </cell>
          <cell r="AN109">
            <v>7042.9031800656639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X109">
            <v>3.7237074839292905</v>
          </cell>
          <cell r="BY109">
            <v>3.9981189850881331</v>
          </cell>
          <cell r="BZ109">
            <v>3.287728354411795</v>
          </cell>
          <cell r="CA109">
            <v>3.5845450285775269</v>
          </cell>
          <cell r="CB109">
            <v>3.4671975028867545</v>
          </cell>
          <cell r="CC109">
            <v>2.7789325235648263</v>
          </cell>
          <cell r="CD109">
            <v>3.7367420729397232</v>
          </cell>
          <cell r="CE109">
            <v>3.1452416106164454</v>
          </cell>
          <cell r="CF109">
            <v>3.5247815485615992</v>
          </cell>
          <cell r="CG109">
            <v>3.7163635094994247</v>
          </cell>
          <cell r="CH109">
            <v>3.9076280594773638</v>
          </cell>
          <cell r="CI109">
            <v>3.5458778557093833</v>
          </cell>
          <cell r="CJ109">
            <v>3.9751961755022407</v>
          </cell>
          <cell r="CK109">
            <v>3.6562135647990086</v>
          </cell>
          <cell r="CL109">
            <v>3.9582236607582728</v>
          </cell>
          <cell r="CM109">
            <v>4.729931887569073</v>
          </cell>
          <cell r="CN109">
            <v>4.7325481719521658</v>
          </cell>
          <cell r="CO109">
            <v>4.8553813518297382</v>
          </cell>
          <cell r="CP109">
            <v>4.9995656969006621</v>
          </cell>
          <cell r="CQ109">
            <v>5.0136413874530286</v>
          </cell>
          <cell r="CR109">
            <v>4.8012748278420245</v>
          </cell>
          <cell r="CS109">
            <v>4.8948769122803224</v>
          </cell>
          <cell r="CT109">
            <v>4.8813660914680055</v>
          </cell>
          <cell r="CU109">
            <v>4.875588625289895</v>
          </cell>
          <cell r="CV109">
            <v>4.8904659229903089</v>
          </cell>
          <cell r="CW109">
            <v>4.8929969532536974</v>
          </cell>
          <cell r="CX109">
            <v>4.7669757148876206</v>
          </cell>
          <cell r="CY109">
            <v>4.9837926837450004</v>
          </cell>
          <cell r="CZ109">
            <v>4.8264350924441475</v>
          </cell>
          <cell r="DA109">
            <v>4.8748193140678637</v>
          </cell>
        </row>
        <row r="110">
          <cell r="A110">
            <v>7644.1085482127182</v>
          </cell>
          <cell r="B110">
            <v>6676.6863165284467</v>
          </cell>
          <cell r="C110">
            <v>4826.8240857022092</v>
          </cell>
          <cell r="D110">
            <v>5110.5789140612642</v>
          </cell>
          <cell r="E110">
            <v>5051.1856227525177</v>
          </cell>
          <cell r="F110">
            <v>5760.9110646603085</v>
          </cell>
          <cell r="G110">
            <v>5240.8337740570641</v>
          </cell>
          <cell r="H110">
            <v>5264.0366303988058</v>
          </cell>
          <cell r="I110">
            <v>6691.147690097443</v>
          </cell>
          <cell r="J110">
            <v>7364.0157459084758</v>
          </cell>
          <cell r="K110">
            <v>6947.0528027147366</v>
          </cell>
          <cell r="L110">
            <v>6450.3976233325975</v>
          </cell>
          <cell r="M110">
            <v>6682.580827781906</v>
          </cell>
          <cell r="N110">
            <v>6447.3922892653636</v>
          </cell>
          <cell r="O110">
            <v>6869.8339377049188</v>
          </cell>
          <cell r="Z110">
            <v>8754.4611794919037</v>
          </cell>
          <cell r="AA110">
            <v>7646.5150641221026</v>
          </cell>
          <cell r="AB110">
            <v>5944.0314463386749</v>
          </cell>
          <cell r="AC110">
            <v>6293.463618066824</v>
          </cell>
          <cell r="AD110">
            <v>6220.3232705065129</v>
          </cell>
          <cell r="AE110">
            <v>5760.9110646603085</v>
          </cell>
          <cell r="AF110">
            <v>5240.8337740570641</v>
          </cell>
          <cell r="AG110">
            <v>5264.0366303988058</v>
          </cell>
          <cell r="AH110">
            <v>6691.147690097443</v>
          </cell>
          <cell r="AI110">
            <v>7364.0157459084758</v>
          </cell>
          <cell r="AJ110">
            <v>6947.0528027147366</v>
          </cell>
          <cell r="AK110">
            <v>6450.3976233325975</v>
          </cell>
          <cell r="AL110">
            <v>6682.580827781906</v>
          </cell>
          <cell r="AM110">
            <v>6447.3922892653636</v>
          </cell>
          <cell r="AN110">
            <v>6869.8339377049188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X110">
            <v>4.8073991302825636</v>
          </cell>
          <cell r="BY110">
            <v>4.080198584475708</v>
          </cell>
          <cell r="BZ110">
            <v>3.4184396309362413</v>
          </cell>
          <cell r="CA110">
            <v>3.5420455830119071</v>
          </cell>
          <cell r="CB110">
            <v>3.5172805842318131</v>
          </cell>
          <cell r="CC110">
            <v>3.2796713919231046</v>
          </cell>
          <cell r="CD110">
            <v>3.0944696291350762</v>
          </cell>
          <cell r="CE110">
            <v>2.9868677896524978</v>
          </cell>
          <cell r="CF110">
            <v>3.8246794275780549</v>
          </cell>
          <cell r="CG110">
            <v>4.211729411760504</v>
          </cell>
          <cell r="CH110">
            <v>4.0420532969000247</v>
          </cell>
          <cell r="CI110">
            <v>3.6986911278037318</v>
          </cell>
          <cell r="CJ110">
            <v>3.7161986250507435</v>
          </cell>
          <cell r="CK110">
            <v>3.6931379883043363</v>
          </cell>
          <cell r="CL110">
            <v>3.8645066496520992</v>
          </cell>
          <cell r="CM110">
            <v>4.9891478737866173</v>
          </cell>
          <cell r="CN110">
            <v>5.1343962570273955</v>
          </cell>
          <cell r="CO110">
            <v>4.763874580035135</v>
          </cell>
          <cell r="CP110">
            <v>4.8679119657838248</v>
          </cell>
          <cell r="CQ110">
            <v>4.8452152607420063</v>
          </cell>
          <cell r="CR110">
            <v>4.8124693297750865</v>
          </cell>
          <cell r="CS110">
            <v>4.6400354234725611</v>
          </cell>
          <cell r="CT110">
            <v>4.8284755741244529</v>
          </cell>
          <cell r="CU110">
            <v>4.7930583011835699</v>
          </cell>
          <cell r="CV110">
            <v>4.7902853276595909</v>
          </cell>
          <cell r="CW110">
            <v>4.7087507212974309</v>
          </cell>
          <cell r="CX110">
            <v>4.7779935239414009</v>
          </cell>
          <cell r="CY110">
            <v>4.9266582525066243</v>
          </cell>
          <cell r="CZ110">
            <v>4.7829484085567557</v>
          </cell>
          <cell r="DA110">
            <v>4.8703403951243214</v>
          </cell>
        </row>
        <row r="111">
          <cell r="A111">
            <v>6181.0795782119121</v>
          </cell>
          <cell r="B111">
            <v>4873.35043475157</v>
          </cell>
          <cell r="C111">
            <v>5424.070076038015</v>
          </cell>
          <cell r="D111">
            <v>5338.7923352653497</v>
          </cell>
          <cell r="E111">
            <v>4944.2044874771964</v>
          </cell>
          <cell r="F111">
            <v>6791.6528547586104</v>
          </cell>
          <cell r="G111">
            <v>5777.3873539504721</v>
          </cell>
          <cell r="H111">
            <v>6100.0421237214923</v>
          </cell>
          <cell r="I111">
            <v>6258.0564030822488</v>
          </cell>
          <cell r="J111">
            <v>6445.3461997915483</v>
          </cell>
          <cell r="K111">
            <v>6477.1980134037649</v>
          </cell>
          <cell r="L111">
            <v>6883.0088736440903</v>
          </cell>
          <cell r="M111">
            <v>7943.4007509287912</v>
          </cell>
          <cell r="N111">
            <v>7050.8180754719078</v>
          </cell>
          <cell r="O111">
            <v>8143.0714429684813</v>
          </cell>
          <cell r="Z111">
            <v>7078.9184734246601</v>
          </cell>
          <cell r="AA111">
            <v>5581.2338255018431</v>
          </cell>
          <cell r="AB111">
            <v>6679.5148376376255</v>
          </cell>
          <cell r="AC111">
            <v>6574.4988760394108</v>
          </cell>
          <cell r="AD111">
            <v>6088.5804887206259</v>
          </cell>
          <cell r="AE111">
            <v>6791.6528547586104</v>
          </cell>
          <cell r="AF111">
            <v>5777.3873539504721</v>
          </cell>
          <cell r="AG111">
            <v>6100.0421237214923</v>
          </cell>
          <cell r="AH111">
            <v>6258.0564030822488</v>
          </cell>
          <cell r="AI111">
            <v>6445.3461997915483</v>
          </cell>
          <cell r="AJ111">
            <v>6477.1980134037649</v>
          </cell>
          <cell r="AK111">
            <v>6883.0088736440903</v>
          </cell>
          <cell r="AL111">
            <v>7943.4007509287912</v>
          </cell>
          <cell r="AM111">
            <v>7050.8180754719078</v>
          </cell>
          <cell r="AN111">
            <v>8143.0714429684813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X111">
            <v>4.0240611220488107</v>
          </cell>
          <cell r="BY111">
            <v>3.1647134278285418</v>
          </cell>
          <cell r="BZ111">
            <v>3.7960104985503835</v>
          </cell>
          <cell r="CA111">
            <v>3.7140858322668859</v>
          </cell>
          <cell r="CB111">
            <v>3.4264075424829894</v>
          </cell>
          <cell r="CC111">
            <v>3.8436239953742746</v>
          </cell>
          <cell r="CD111">
            <v>3.3165324207421825</v>
          </cell>
          <cell r="CE111">
            <v>3.447570458758451</v>
          </cell>
          <cell r="CF111">
            <v>3.5614408722216635</v>
          </cell>
          <cell r="CG111">
            <v>3.6062614716695642</v>
          </cell>
          <cell r="CH111">
            <v>3.6741134567328206</v>
          </cell>
          <cell r="CI111">
            <v>3.9420584199398601</v>
          </cell>
          <cell r="CJ111">
            <v>4.3945524356641172</v>
          </cell>
          <cell r="CK111">
            <v>3.9802802600130236</v>
          </cell>
          <cell r="CL111">
            <v>4.590748467277149</v>
          </cell>
          <cell r="CM111">
            <v>4.8195831522535144</v>
          </cell>
          <cell r="CN111">
            <v>4.8317334019116185</v>
          </cell>
          <cell r="CO111">
            <v>4.8208614433628112</v>
          </cell>
          <cell r="CP111">
            <v>4.8497332859928592</v>
          </cell>
          <cell r="CQ111">
            <v>4.868376638805465</v>
          </cell>
          <cell r="CR111">
            <v>4.8410739753999215</v>
          </cell>
          <cell r="CS111">
            <v>4.7725927251547153</v>
          </cell>
          <cell r="CT111">
            <v>4.8476004695196178</v>
          </cell>
          <cell r="CU111">
            <v>4.8141638801795024</v>
          </cell>
          <cell r="CV111">
            <v>4.8966174188638929</v>
          </cell>
          <cell r="CW111">
            <v>4.8299401177742629</v>
          </cell>
          <cell r="CX111">
            <v>4.783683179970911</v>
          </cell>
          <cell r="CY111">
            <v>4.9522089227449859</v>
          </cell>
          <cell r="CZ111">
            <v>4.8532536740893315</v>
          </cell>
          <cell r="DA111">
            <v>4.8597271086142575</v>
          </cell>
        </row>
        <row r="112">
          <cell r="A112">
            <v>6855.5253952879502</v>
          </cell>
          <cell r="B112">
            <v>4983.5287202629206</v>
          </cell>
          <cell r="C112">
            <v>5581.1300250044142</v>
          </cell>
          <cell r="D112">
            <v>5150.611789949432</v>
          </cell>
          <cell r="E112">
            <v>5724.7359848462265</v>
          </cell>
          <cell r="F112">
            <v>5304.4037414324994</v>
          </cell>
          <cell r="G112">
            <v>6238.6783334723223</v>
          </cell>
          <cell r="H112">
            <v>5817.9641517561613</v>
          </cell>
          <cell r="I112">
            <v>5490.2289890345664</v>
          </cell>
          <cell r="J112">
            <v>7234.0155728922036</v>
          </cell>
          <cell r="K112">
            <v>6123.7828848083682</v>
          </cell>
          <cell r="L112">
            <v>7248.1383243413384</v>
          </cell>
          <cell r="M112">
            <v>7096.1470307707623</v>
          </cell>
          <cell r="N112">
            <v>7785.5833777617581</v>
          </cell>
          <cell r="O112">
            <v>6992.3244919315393</v>
          </cell>
          <cell r="Z112">
            <v>7851.3315921058966</v>
          </cell>
          <cell r="AA112">
            <v>5707.4161680534307</v>
          </cell>
          <cell r="AB112">
            <v>6872.9275784047895</v>
          </cell>
          <cell r="AC112">
            <v>6342.7624259250824</v>
          </cell>
          <cell r="AD112">
            <v>7049.7722957645665</v>
          </cell>
          <cell r="AE112">
            <v>5304.4037414324994</v>
          </cell>
          <cell r="AF112">
            <v>6238.6783334723223</v>
          </cell>
          <cell r="AG112">
            <v>5817.9641517561613</v>
          </cell>
          <cell r="AH112">
            <v>5490.2289890345664</v>
          </cell>
          <cell r="AI112">
            <v>7234.0155728922036</v>
          </cell>
          <cell r="AJ112">
            <v>6123.7828848083682</v>
          </cell>
          <cell r="AK112">
            <v>7248.1383243413384</v>
          </cell>
          <cell r="AL112">
            <v>7096.1470307707623</v>
          </cell>
          <cell r="AM112">
            <v>7785.5833777617581</v>
          </cell>
          <cell r="AN112">
            <v>6992.3244919315393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X112">
            <v>4.5443651387932498</v>
          </cell>
          <cell r="BY112">
            <v>3.1809788280556179</v>
          </cell>
          <cell r="BZ112">
            <v>3.7590962072991005</v>
          </cell>
          <cell r="CA112">
            <v>3.5328661289244914</v>
          </cell>
          <cell r="CB112">
            <v>3.8795515510131007</v>
          </cell>
          <cell r="CC112">
            <v>2.9985616279292056</v>
          </cell>
          <cell r="CD112">
            <v>3.4955281112969527</v>
          </cell>
          <cell r="CE112">
            <v>3.3847682981439333</v>
          </cell>
          <cell r="CF112">
            <v>3.1838969759443714</v>
          </cell>
          <cell r="CG112">
            <v>4.0433998652279888</v>
          </cell>
          <cell r="CH112">
            <v>3.4387140223833423</v>
          </cell>
          <cell r="CI112">
            <v>4.1872013086016553</v>
          </cell>
          <cell r="CJ112">
            <v>4.0854389094683485</v>
          </cell>
          <cell r="CK112">
            <v>4.3295133824976668</v>
          </cell>
          <cell r="CL112">
            <v>3.8970425521739158</v>
          </cell>
          <cell r="CM112">
            <v>4.7334439147491079</v>
          </cell>
          <cell r="CN112">
            <v>4.9157059729196408</v>
          </cell>
          <cell r="CO112">
            <v>5.0091664412338304</v>
          </cell>
          <cell r="CP112">
            <v>4.9187913353497308</v>
          </cell>
          <cell r="CQ112">
            <v>4.9785250671270429</v>
          </cell>
          <cell r="CR112">
            <v>4.8465280335966243</v>
          </cell>
          <cell r="CS112">
            <v>4.8897530966877873</v>
          </cell>
          <cell r="CT112">
            <v>4.7092227322535516</v>
          </cell>
          <cell r="CU112">
            <v>4.7243121782128155</v>
          </cell>
          <cell r="CV112">
            <v>4.9016227452766055</v>
          </cell>
          <cell r="CW112">
            <v>4.879000477047823</v>
          </cell>
          <cell r="CX112">
            <v>4.7425265120594871</v>
          </cell>
          <cell r="CY112">
            <v>4.7587295135861991</v>
          </cell>
          <cell r="CZ112">
            <v>4.9267350702170649</v>
          </cell>
          <cell r="DA112">
            <v>4.9157927187286274</v>
          </cell>
        </row>
        <row r="113">
          <cell r="A113">
            <v>7721.6916190752427</v>
          </cell>
          <cell r="B113">
            <v>5490.3746519772749</v>
          </cell>
          <cell r="C113">
            <v>4949.0667859881742</v>
          </cell>
          <cell r="D113">
            <v>5620.9020404131934</v>
          </cell>
          <cell r="E113">
            <v>5140.7887196252668</v>
          </cell>
          <cell r="F113">
            <v>6527.6626223380263</v>
          </cell>
          <cell r="G113">
            <v>6330.4875093777327</v>
          </cell>
          <cell r="H113">
            <v>6527.2394539837651</v>
          </cell>
          <cell r="I113">
            <v>4988.9474005036491</v>
          </cell>
          <cell r="J113">
            <v>7416.6892740405947</v>
          </cell>
          <cell r="K113">
            <v>6826.4004302694002</v>
          </cell>
          <cell r="L113">
            <v>7634.0464858157884</v>
          </cell>
          <cell r="M113">
            <v>6399.2431642661886</v>
          </cell>
          <cell r="N113">
            <v>8403.7764386886465</v>
          </cell>
          <cell r="O113">
            <v>7988.6696284286872</v>
          </cell>
          <cell r="Z113">
            <v>8843.3136568956343</v>
          </cell>
          <cell r="AA113">
            <v>6287.8845124248837</v>
          </cell>
          <cell r="AB113">
            <v>6094.5682054340541</v>
          </cell>
          <cell r="AC113">
            <v>6921.9051475219894</v>
          </cell>
          <cell r="AD113">
            <v>6330.6657267560786</v>
          </cell>
          <cell r="AE113">
            <v>6527.6626223380263</v>
          </cell>
          <cell r="AF113">
            <v>6330.4875093777327</v>
          </cell>
          <cell r="AG113">
            <v>6527.2394539837651</v>
          </cell>
          <cell r="AH113">
            <v>4988.9474005036491</v>
          </cell>
          <cell r="AI113">
            <v>7416.6892740405947</v>
          </cell>
          <cell r="AJ113">
            <v>6826.4004302694002</v>
          </cell>
          <cell r="AK113">
            <v>7634.0464858157884</v>
          </cell>
          <cell r="AL113">
            <v>6399.2431642661886</v>
          </cell>
          <cell r="AM113">
            <v>8403.7764386886465</v>
          </cell>
          <cell r="AN113">
            <v>7988.6696284286872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X113">
            <v>4.9615988335105383</v>
          </cell>
          <cell r="BY113">
            <v>3.5257983415947045</v>
          </cell>
          <cell r="BZ113">
            <v>3.4396921280343338</v>
          </cell>
          <cell r="CA113">
            <v>3.7146615066317565</v>
          </cell>
          <cell r="CB113">
            <v>3.5183348531029126</v>
          </cell>
          <cell r="CC113">
            <v>3.6205898923787729</v>
          </cell>
          <cell r="CD113">
            <v>3.5161046642612077</v>
          </cell>
          <cell r="CE113">
            <v>3.6306459629515531</v>
          </cell>
          <cell r="CF113">
            <v>2.7594605242407879</v>
          </cell>
          <cell r="CG113">
            <v>4.127481641509978</v>
          </cell>
          <cell r="CH113">
            <v>3.8730078625741964</v>
          </cell>
          <cell r="CI113">
            <v>4.2620804975928799</v>
          </cell>
          <cell r="CJ113">
            <v>3.6006203195496904</v>
          </cell>
          <cell r="CK113">
            <v>4.7444016397008015</v>
          </cell>
          <cell r="CL113">
            <v>4.5037381363987592</v>
          </cell>
          <cell r="CM113">
            <v>4.8831550891614732</v>
          </cell>
          <cell r="CN113">
            <v>4.8860085537866711</v>
          </cell>
          <cell r="CO113">
            <v>4.8543435042012062</v>
          </cell>
          <cell r="CP113">
            <v>5.1052090905145899</v>
          </cell>
          <cell r="CQ113">
            <v>4.9296870214183945</v>
          </cell>
          <cell r="CR113">
            <v>4.9395285619431828</v>
          </cell>
          <cell r="CS113">
            <v>4.9326749490261985</v>
          </cell>
          <cell r="CT113">
            <v>4.9255278541661065</v>
          </cell>
          <cell r="CU113">
            <v>4.9532685546340014</v>
          </cell>
          <cell r="CV113">
            <v>4.9230253229602372</v>
          </cell>
          <cell r="CW113">
            <v>4.8289256298628658</v>
          </cell>
          <cell r="CX113">
            <v>4.907273774712257</v>
          </cell>
          <cell r="CY113">
            <v>4.8692090520048863</v>
          </cell>
          <cell r="CZ113">
            <v>4.8528869994562926</v>
          </cell>
          <cell r="DA113">
            <v>4.8596888723164051</v>
          </cell>
        </row>
        <row r="114">
          <cell r="A114">
            <v>7101.8932386145743</v>
          </cell>
          <cell r="B114">
            <v>4471.8384389915836</v>
          </cell>
          <cell r="C114">
            <v>4580.219053438821</v>
          </cell>
          <cell r="D114">
            <v>5051.6416641126907</v>
          </cell>
          <cell r="E114">
            <v>4345.1424775745627</v>
          </cell>
          <cell r="F114">
            <v>5699.5889293395021</v>
          </cell>
          <cell r="G114">
            <v>6100.4054085365151</v>
          </cell>
          <cell r="H114">
            <v>5886.3831514810445</v>
          </cell>
          <cell r="I114">
            <v>5971.4961609858228</v>
          </cell>
          <cell r="J114">
            <v>7126.7794234715584</v>
          </cell>
          <cell r="K114">
            <v>6729.2237618180525</v>
          </cell>
          <cell r="L114">
            <v>7242.5747145867645</v>
          </cell>
          <cell r="M114">
            <v>6748.2517090633837</v>
          </cell>
          <cell r="N114">
            <v>6875.0603395787321</v>
          </cell>
          <cell r="O114">
            <v>8347.9206283281492</v>
          </cell>
          <cell r="Z114">
            <v>8133.4858428827729</v>
          </cell>
          <cell r="AA114">
            <v>5121.3998032857444</v>
          </cell>
          <cell r="AB114">
            <v>5640.3476906076667</v>
          </cell>
          <cell r="AC114">
            <v>6220.8848663172503</v>
          </cell>
          <cell r="AD114">
            <v>5350.860745480788</v>
          </cell>
          <cell r="AE114">
            <v>5699.5889293395021</v>
          </cell>
          <cell r="AF114">
            <v>6100.4054085365151</v>
          </cell>
          <cell r="AG114">
            <v>5886.3831514810445</v>
          </cell>
          <cell r="AH114">
            <v>5971.4961609858228</v>
          </cell>
          <cell r="AI114">
            <v>7126.7794234715584</v>
          </cell>
          <cell r="AJ114">
            <v>6729.2237618180525</v>
          </cell>
          <cell r="AK114">
            <v>7242.5747145867645</v>
          </cell>
          <cell r="AL114">
            <v>6748.2517090633837</v>
          </cell>
          <cell r="AM114">
            <v>6875.0603395787321</v>
          </cell>
          <cell r="AN114">
            <v>8347.9206283281492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X114">
            <v>4.5222246312257921</v>
          </cell>
          <cell r="BY114">
            <v>2.873540743786132</v>
          </cell>
          <cell r="BZ114">
            <v>3.1102457349817114</v>
          </cell>
          <cell r="CA114">
            <v>3.5161266055056077</v>
          </cell>
          <cell r="CB114">
            <v>3.0696236267965653</v>
          </cell>
          <cell r="CC114">
            <v>3.2238420296056556</v>
          </cell>
          <cell r="CD114">
            <v>3.3782911433393177</v>
          </cell>
          <cell r="CE114">
            <v>3.381187368541307</v>
          </cell>
          <cell r="CF114">
            <v>3.3474402742352232</v>
          </cell>
          <cell r="CG114">
            <v>3.9389390757536327</v>
          </cell>
          <cell r="CH114">
            <v>3.8260572240355732</v>
          </cell>
          <cell r="CI114">
            <v>4.0531565899159885</v>
          </cell>
          <cell r="CJ114">
            <v>3.7410980930717073</v>
          </cell>
          <cell r="CK114">
            <v>3.7700805938916826</v>
          </cell>
          <cell r="CL114">
            <v>4.6864391479665226</v>
          </cell>
          <cell r="CM114">
            <v>4.9275577120486638</v>
          </cell>
          <cell r="CN114">
            <v>4.8829070435527679</v>
          </cell>
          <cell r="CO114">
            <v>4.9684200826076266</v>
          </cell>
          <cell r="CP114">
            <v>4.847243030158265</v>
          </cell>
          <cell r="CQ114">
            <v>4.7757947669535525</v>
          </cell>
          <cell r="CR114">
            <v>4.8436964317035107</v>
          </cell>
          <cell r="CS114">
            <v>4.9473058319425602</v>
          </cell>
          <cell r="CT114">
            <v>4.7696490521028947</v>
          </cell>
          <cell r="CU114">
            <v>4.8873951779448683</v>
          </cell>
          <cell r="CV114">
            <v>4.9570259154791554</v>
          </cell>
          <cell r="CW114">
            <v>4.8185974241616849</v>
          </cell>
          <cell r="CX114">
            <v>4.8956091408582685</v>
          </cell>
          <cell r="CY114">
            <v>4.9419609929470569</v>
          </cell>
          <cell r="CZ114">
            <v>4.9961217759610754</v>
          </cell>
          <cell r="DA114">
            <v>4.8802544315551408</v>
          </cell>
        </row>
        <row r="115">
          <cell r="A115">
            <v>6692.3211792715274</v>
          </cell>
          <cell r="B115">
            <v>5637.7801775875269</v>
          </cell>
          <cell r="C115">
            <v>5415.6615407808267</v>
          </cell>
          <cell r="D115">
            <v>5388.4906983903857</v>
          </cell>
          <cell r="E115">
            <v>4971.7230870654867</v>
          </cell>
          <cell r="F115">
            <v>5815.5441877488884</v>
          </cell>
          <cell r="G115">
            <v>6617.1058628995106</v>
          </cell>
          <cell r="H115">
            <v>6539.5801361170043</v>
          </cell>
          <cell r="I115">
            <v>6352.3513329719626</v>
          </cell>
          <cell r="J115">
            <v>7364.24685100036</v>
          </cell>
          <cell r="K115">
            <v>7721.9410765871389</v>
          </cell>
          <cell r="L115">
            <v>6243.7928573947183</v>
          </cell>
          <cell r="M115">
            <v>7881.9291975308406</v>
          </cell>
          <cell r="N115">
            <v>7893.8198348364176</v>
          </cell>
          <cell r="O115">
            <v>7515.7986359028255</v>
          </cell>
          <cell r="Z115">
            <v>7664.4209844877914</v>
          </cell>
          <cell r="AA115">
            <v>6456.7015750631799</v>
          </cell>
          <cell r="AB115">
            <v>6669.1600790843922</v>
          </cell>
          <cell r="AC115">
            <v>6635.7003261029877</v>
          </cell>
          <cell r="AD115">
            <v>6122.4684901078163</v>
          </cell>
          <cell r="AE115">
            <v>5815.5441877488884</v>
          </cell>
          <cell r="AF115">
            <v>6617.1058628995106</v>
          </cell>
          <cell r="AG115">
            <v>6539.5801361170043</v>
          </cell>
          <cell r="AH115">
            <v>6352.3513329719626</v>
          </cell>
          <cell r="AI115">
            <v>7364.24685100036</v>
          </cell>
          <cell r="AJ115">
            <v>7721.9410765871389</v>
          </cell>
          <cell r="AK115">
            <v>6243.7928573947183</v>
          </cell>
          <cell r="AL115">
            <v>7881.9291975308406</v>
          </cell>
          <cell r="AM115">
            <v>7893.8198348364176</v>
          </cell>
          <cell r="AN115">
            <v>7515.7986359028255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X115">
            <v>4.2348846511903497</v>
          </cell>
          <cell r="BY115">
            <v>3.609826784789933</v>
          </cell>
          <cell r="BZ115">
            <v>3.7657387760234529</v>
          </cell>
          <cell r="CA115">
            <v>3.7401429391182215</v>
          </cell>
          <cell r="CB115">
            <v>3.413725033452685</v>
          </cell>
          <cell r="CC115">
            <v>3.203104042860391</v>
          </cell>
          <cell r="CD115">
            <v>3.7438476933345703</v>
          </cell>
          <cell r="CE115">
            <v>3.7953183562899251</v>
          </cell>
          <cell r="CF115">
            <v>3.5414338490842354</v>
          </cell>
          <cell r="CG115">
            <v>4.1178721004125949</v>
          </cell>
          <cell r="CH115">
            <v>4.2637123060199169</v>
          </cell>
          <cell r="CI115">
            <v>3.4451484911345722</v>
          </cell>
          <cell r="CJ115">
            <v>4.4695772969698533</v>
          </cell>
          <cell r="CK115">
            <v>4.2706512094449316</v>
          </cell>
          <cell r="CL115">
            <v>4.2037676037964573</v>
          </cell>
          <cell r="CM115">
            <v>4.9584381596388134</v>
          </cell>
          <cell r="CN115">
            <v>4.9003994958630379</v>
          </cell>
          <cell r="CO115">
            <v>4.8520815001514288</v>
          </cell>
          <cell r="CP115">
            <v>4.8607770316176664</v>
          </cell>
          <cell r="CQ115">
            <v>4.9136606228951809</v>
          </cell>
          <cell r="CR115">
            <v>4.9742367283287576</v>
          </cell>
          <cell r="CS115">
            <v>4.8423596907815467</v>
          </cell>
          <cell r="CT115">
            <v>4.7207259642598522</v>
          </cell>
          <cell r="CU115">
            <v>4.9143095773524941</v>
          </cell>
          <cell r="CV115">
            <v>4.8996224938220987</v>
          </cell>
          <cell r="CW115">
            <v>4.9618739331177988</v>
          </cell>
          <cell r="CX115">
            <v>4.9653249620738116</v>
          </cell>
          <cell r="CY115">
            <v>4.8314024199150785</v>
          </cell>
          <cell r="CZ115">
            <v>5.0640763191468832</v>
          </cell>
          <cell r="DA115">
            <v>4.8982796101439305</v>
          </cell>
        </row>
        <row r="116">
          <cell r="A116">
            <v>7049.0792848945875</v>
          </cell>
          <cell r="B116">
            <v>5209.0794651890965</v>
          </cell>
          <cell r="C116">
            <v>4282.3158423538325</v>
          </cell>
          <cell r="D116">
            <v>5341.1058651829644</v>
          </cell>
          <cell r="E116">
            <v>5111.6946175470757</v>
          </cell>
          <cell r="F116">
            <v>5558.4889738698275</v>
          </cell>
          <cell r="G116">
            <v>7123.5113733382768</v>
          </cell>
          <cell r="H116">
            <v>5940.661217215983</v>
          </cell>
          <cell r="I116">
            <v>6202.3209870782948</v>
          </cell>
          <cell r="J116">
            <v>6584.5950388135452</v>
          </cell>
          <cell r="K116">
            <v>6514.3261179552801</v>
          </cell>
          <cell r="L116">
            <v>6881.1493599749529</v>
          </cell>
          <cell r="M116">
            <v>7225.0179585760879</v>
          </cell>
          <cell r="N116">
            <v>7634.9097133344676</v>
          </cell>
          <cell r="O116">
            <v>7209.3765319555469</v>
          </cell>
          <cell r="Z116">
            <v>8073.0003455012347</v>
          </cell>
          <cell r="AA116">
            <v>5965.7295119846021</v>
          </cell>
          <cell r="AB116">
            <v>5273.4923788718061</v>
          </cell>
          <cell r="AC116">
            <v>6577.3478911139555</v>
          </cell>
          <cell r="AD116">
            <v>6294.837560122035</v>
          </cell>
          <cell r="AE116">
            <v>5558.4889738698275</v>
          </cell>
          <cell r="AF116">
            <v>7123.5113733382768</v>
          </cell>
          <cell r="AG116">
            <v>5940.661217215983</v>
          </cell>
          <cell r="AH116">
            <v>6202.3209870782948</v>
          </cell>
          <cell r="AI116">
            <v>6584.5950388135452</v>
          </cell>
          <cell r="AJ116">
            <v>6514.3261179552801</v>
          </cell>
          <cell r="AK116">
            <v>6881.1493599749529</v>
          </cell>
          <cell r="AL116">
            <v>7225.0179585760879</v>
          </cell>
          <cell r="AM116">
            <v>7634.9097133344676</v>
          </cell>
          <cell r="AN116">
            <v>7209.3765319555469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X116">
            <v>4.4620038635654824</v>
          </cell>
          <cell r="BY116">
            <v>3.3766474807686016</v>
          </cell>
          <cell r="BZ116">
            <v>3.0125324647382947</v>
          </cell>
          <cell r="CA116">
            <v>3.6222041400864433</v>
          </cell>
          <cell r="CB116">
            <v>3.544950190549967</v>
          </cell>
          <cell r="CC116">
            <v>3.3127922215177965</v>
          </cell>
          <cell r="CD116">
            <v>3.9947135835897463</v>
          </cell>
          <cell r="CE116">
            <v>3.2939365308185753</v>
          </cell>
          <cell r="CF116">
            <v>3.4560588427116792</v>
          </cell>
          <cell r="CG116">
            <v>3.7739049867814831</v>
          </cell>
          <cell r="CH116">
            <v>3.6586739660352894</v>
          </cell>
          <cell r="CI116">
            <v>3.7762591379874784</v>
          </cell>
          <cell r="CJ116">
            <v>3.9886986361219718</v>
          </cell>
          <cell r="CK116">
            <v>4.0353737367199054</v>
          </cell>
          <cell r="CL116">
            <v>3.9768357179204532</v>
          </cell>
          <cell r="CM116">
            <v>4.9569229077455317</v>
          </cell>
          <cell r="CN116">
            <v>4.8404414465781898</v>
          </cell>
          <cell r="CO116">
            <v>4.7959397931106791</v>
          </cell>
          <cell r="CP116">
            <v>4.9749076837235737</v>
          </cell>
          <cell r="CQ116">
            <v>4.864985225371707</v>
          </cell>
          <cell r="CR116">
            <v>4.5969490074854811</v>
          </cell>
          <cell r="CS116">
            <v>4.8855741738703848</v>
          </cell>
          <cell r="CT116">
            <v>4.9411347196515125</v>
          </cell>
          <cell r="CU116">
            <v>4.9167739937083823</v>
          </cell>
          <cell r="CV116">
            <v>4.7801909350912064</v>
          </cell>
          <cell r="CW116">
            <v>4.878124966039592</v>
          </cell>
          <cell r="CX116">
            <v>4.9923650128467134</v>
          </cell>
          <cell r="CY116">
            <v>4.9626636543213198</v>
          </cell>
          <cell r="CZ116">
            <v>5.1835498328472367</v>
          </cell>
          <cell r="DA116">
            <v>4.9666915927404904</v>
          </cell>
        </row>
        <row r="117">
          <cell r="A117">
            <v>7760.6725068312671</v>
          </cell>
          <cell r="B117">
            <v>6260.806668843421</v>
          </cell>
          <cell r="C117">
            <v>5268.2668814185918</v>
          </cell>
          <cell r="D117">
            <v>5236.2153927009304</v>
          </cell>
          <cell r="E117">
            <v>4951.2717931248926</v>
          </cell>
          <cell r="F117">
            <v>6775.7979060509606</v>
          </cell>
          <cell r="G117">
            <v>5805.1228659911039</v>
          </cell>
          <cell r="H117">
            <v>6466.9986881053746</v>
          </cell>
          <cell r="I117">
            <v>7075.0285482596701</v>
          </cell>
          <cell r="J117">
            <v>6780.7926263578711</v>
          </cell>
          <cell r="K117">
            <v>6194.3005189402538</v>
          </cell>
          <cell r="L117">
            <v>6156.7895361589062</v>
          </cell>
          <cell r="M117">
            <v>6664.4043963227514</v>
          </cell>
          <cell r="N117">
            <v>7603.8980585524423</v>
          </cell>
          <cell r="O117">
            <v>7520.2146311177376</v>
          </cell>
          <cell r="Z117">
            <v>8887.9567524835493</v>
          </cell>
          <cell r="AA117">
            <v>7170.2264023329399</v>
          </cell>
          <cell r="AB117">
            <v>6487.6497371461619</v>
          </cell>
          <cell r="AC117">
            <v>6448.1796728850486</v>
          </cell>
          <cell r="AD117">
            <v>6097.283579254884</v>
          </cell>
          <cell r="AE117">
            <v>6775.7979060509606</v>
          </cell>
          <cell r="AF117">
            <v>5805.1228659911039</v>
          </cell>
          <cell r="AG117">
            <v>6466.9986881053746</v>
          </cell>
          <cell r="AH117">
            <v>7075.0285482596701</v>
          </cell>
          <cell r="AI117">
            <v>6780.7926263578711</v>
          </cell>
          <cell r="AJ117">
            <v>6194.3005189402538</v>
          </cell>
          <cell r="AK117">
            <v>6156.7895361589062</v>
          </cell>
          <cell r="AL117">
            <v>6664.4043963227514</v>
          </cell>
          <cell r="AM117">
            <v>7603.8980585524423</v>
          </cell>
          <cell r="AN117">
            <v>7520.2146311177376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X117">
            <v>4.9404888231913571</v>
          </cell>
          <cell r="BY117">
            <v>4.1181548342828442</v>
          </cell>
          <cell r="BZ117">
            <v>3.665907669449751</v>
          </cell>
          <cell r="CA117">
            <v>3.6598085164176211</v>
          </cell>
          <cell r="CB117">
            <v>3.4381421641047472</v>
          </cell>
          <cell r="CC117">
            <v>3.8120181179542967</v>
          </cell>
          <cell r="CD117">
            <v>3.1972486031914991</v>
          </cell>
          <cell r="CE117">
            <v>3.5346531943061543</v>
          </cell>
          <cell r="CF117">
            <v>4.0140373810669407</v>
          </cell>
          <cell r="CG117">
            <v>3.8608038976838674</v>
          </cell>
          <cell r="CH117">
            <v>3.4566737885361696</v>
          </cell>
          <cell r="CI117">
            <v>3.6097242138860359</v>
          </cell>
          <cell r="CJ117">
            <v>3.7109671560142381</v>
          </cell>
          <cell r="CK117">
            <v>4.3334898945769913</v>
          </cell>
          <cell r="CL117">
            <v>4.2275021626759353</v>
          </cell>
          <cell r="CM117">
            <v>4.9287767499554676</v>
          </cell>
          <cell r="CN117">
            <v>4.7702081848079807</v>
          </cell>
          <cell r="CO117">
            <v>4.8485626055509057</v>
          </cell>
          <cell r="CP117">
            <v>4.8270956253278534</v>
          </cell>
          <cell r="CQ117">
            <v>4.85869569121098</v>
          </cell>
          <cell r="CR117">
            <v>4.8698168018031023</v>
          </cell>
          <cell r="CS117">
            <v>4.9744165005870862</v>
          </cell>
          <cell r="CT117">
            <v>5.0126005723806815</v>
          </cell>
          <cell r="CU117">
            <v>4.8289634644840937</v>
          </cell>
          <cell r="CV117">
            <v>4.811825344447282</v>
          </cell>
          <cell r="CW117">
            <v>4.9095423495104251</v>
          </cell>
          <cell r="CX117">
            <v>4.6729100446326237</v>
          </cell>
          <cell r="CY117">
            <v>4.9201842576577404</v>
          </cell>
          <cell r="CZ117">
            <v>4.8073487945043825</v>
          </cell>
          <cell r="DA117">
            <v>4.8736409737151742</v>
          </cell>
        </row>
        <row r="118">
          <cell r="A118">
            <v>6472.3085655726773</v>
          </cell>
          <cell r="B118">
            <v>5563.6189893740466</v>
          </cell>
          <cell r="C118">
            <v>4885.2548484813587</v>
          </cell>
          <cell r="D118">
            <v>4457.7431981914096</v>
          </cell>
          <cell r="E118">
            <v>4954.4041811310599</v>
          </cell>
          <cell r="F118">
            <v>7785.7962575987813</v>
          </cell>
          <cell r="G118">
            <v>6358.0013898530415</v>
          </cell>
          <cell r="H118">
            <v>7128.9401276545723</v>
          </cell>
          <cell r="I118">
            <v>6163.2691807543624</v>
          </cell>
          <cell r="J118">
            <v>5930.2327121343887</v>
          </cell>
          <cell r="K118">
            <v>6130.9181674872607</v>
          </cell>
          <cell r="L118">
            <v>7021.3779177783126</v>
          </cell>
          <cell r="M118">
            <v>6628.9542562476163</v>
          </cell>
          <cell r="N118">
            <v>8429.8100753992003</v>
          </cell>
          <cell r="O118">
            <v>6408.4415686610864</v>
          </cell>
          <cell r="Z118">
            <v>7412.4502185735009</v>
          </cell>
          <cell r="AA118">
            <v>6371.7680292945624</v>
          </cell>
          <cell r="AB118">
            <v>6015.9864803788869</v>
          </cell>
          <cell r="AC118">
            <v>5489.5238109547299</v>
          </cell>
          <cell r="AD118">
            <v>6101.140983726269</v>
          </cell>
          <cell r="AE118">
            <v>7785.7962575987813</v>
          </cell>
          <cell r="AF118">
            <v>6358.0013898530415</v>
          </cell>
          <cell r="AG118">
            <v>7128.9401276545723</v>
          </cell>
          <cell r="AH118">
            <v>6163.2691807543624</v>
          </cell>
          <cell r="AI118">
            <v>5930.2327121343887</v>
          </cell>
          <cell r="AJ118">
            <v>6130.9181674872607</v>
          </cell>
          <cell r="AK118">
            <v>7021.3779177783126</v>
          </cell>
          <cell r="AL118">
            <v>6628.9542562476163</v>
          </cell>
          <cell r="AM118">
            <v>8429.8100753992003</v>
          </cell>
          <cell r="AN118">
            <v>6408.4415686610864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X118">
            <v>4.224395237676295</v>
          </cell>
          <cell r="BY118">
            <v>3.5878009660992265</v>
          </cell>
          <cell r="BZ118">
            <v>3.3831851172409309</v>
          </cell>
          <cell r="CA118">
            <v>3.2064186832003441</v>
          </cell>
          <cell r="CB118">
            <v>3.3390714626506157</v>
          </cell>
          <cell r="CC118">
            <v>4.4865171050969712</v>
          </cell>
          <cell r="CD118">
            <v>3.6598201182135246</v>
          </cell>
          <cell r="CE118">
            <v>4.0444410238021131</v>
          </cell>
          <cell r="CF118">
            <v>3.5116485535774609</v>
          </cell>
          <cell r="CG118">
            <v>3.3526405250301821</v>
          </cell>
          <cell r="CH118">
            <v>3.445997690957824</v>
          </cell>
          <cell r="CI118">
            <v>3.9336651673658398</v>
          </cell>
          <cell r="CJ118">
            <v>3.7851168171922072</v>
          </cell>
          <cell r="CK118">
            <v>4.6060865658069927</v>
          </cell>
          <cell r="CL118">
            <v>3.6629874747172742</v>
          </cell>
          <cell r="CM118">
            <v>4.8073349315162943</v>
          </cell>
          <cell r="CN118">
            <v>4.8656262917995052</v>
          </cell>
          <cell r="CO118">
            <v>4.8717862515917156</v>
          </cell>
          <cell r="CP118">
            <v>4.6905263313518288</v>
          </cell>
          <cell r="CQ118">
            <v>5.0060188698884431</v>
          </cell>
          <cell r="CR118">
            <v>4.7544561073270488</v>
          </cell>
          <cell r="CS118">
            <v>4.7595732378538846</v>
          </cell>
          <cell r="CT118">
            <v>4.829182253010301</v>
          </cell>
          <cell r="CU118">
            <v>4.8084734935009346</v>
          </cell>
          <cell r="CV118">
            <v>4.8460945301646872</v>
          </cell>
          <cell r="CW118">
            <v>4.8743608039501565</v>
          </cell>
          <cell r="CX118">
            <v>4.890261629057604</v>
          </cell>
          <cell r="CY118">
            <v>4.7981394993615085</v>
          </cell>
          <cell r="CZ118">
            <v>5.0140981372416977</v>
          </cell>
          <cell r="DA118">
            <v>4.7931843288845704</v>
          </cell>
        </row>
        <row r="119">
          <cell r="A119">
            <v>6641.0924962675517</v>
          </cell>
          <cell r="B119">
            <v>4277.8114198119474</v>
          </cell>
          <cell r="C119">
            <v>4774.3562745742338</v>
          </cell>
          <cell r="D119">
            <v>6149.8929038461592</v>
          </cell>
          <cell r="E119">
            <v>4684.9845004213466</v>
          </cell>
          <cell r="F119">
            <v>6830.3052855666083</v>
          </cell>
          <cell r="G119">
            <v>6548.4902208071253</v>
          </cell>
          <cell r="H119">
            <v>6198.8103480107511</v>
          </cell>
          <cell r="I119">
            <v>5762.6033210227024</v>
          </cell>
          <cell r="J119">
            <v>6302.9724102204091</v>
          </cell>
          <cell r="K119">
            <v>6090.1442459786431</v>
          </cell>
          <cell r="L119">
            <v>6951.3513479511184</v>
          </cell>
          <cell r="M119">
            <v>7148.2583626105779</v>
          </cell>
          <cell r="N119">
            <v>7810.3288357136325</v>
          </cell>
          <cell r="O119">
            <v>8222.0189446282366</v>
          </cell>
          <cell r="Z119">
            <v>7605.7510279053886</v>
          </cell>
          <cell r="AA119">
            <v>4899.1891954081502</v>
          </cell>
          <cell r="AB119">
            <v>5879.4195371976211</v>
          </cell>
          <cell r="AC119">
            <v>7573.3352123518653</v>
          </cell>
          <cell r="AD119">
            <v>5769.3619451769346</v>
          </cell>
          <cell r="AE119">
            <v>6830.3052855666083</v>
          </cell>
          <cell r="AF119">
            <v>6548.4902208071253</v>
          </cell>
          <cell r="AG119">
            <v>6198.8103480107511</v>
          </cell>
          <cell r="AH119">
            <v>5762.6033210227024</v>
          </cell>
          <cell r="AI119">
            <v>6302.9724102204091</v>
          </cell>
          <cell r="AJ119">
            <v>6090.1442459786431</v>
          </cell>
          <cell r="AK119">
            <v>6951.3513479511184</v>
          </cell>
          <cell r="AL119">
            <v>7148.2583626105779</v>
          </cell>
          <cell r="AM119">
            <v>7810.3288357136325</v>
          </cell>
          <cell r="AN119">
            <v>8222.0189446282366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X119">
            <v>4.4685887765485983</v>
          </cell>
          <cell r="BY119">
            <v>2.7055330315360777</v>
          </cell>
          <cell r="BZ119">
            <v>3.3320495865941946</v>
          </cell>
          <cell r="CA119">
            <v>4.3199880799327515</v>
          </cell>
          <cell r="CB119">
            <v>3.2936588585746023</v>
          </cell>
          <cell r="CC119">
            <v>3.8022564328929218</v>
          </cell>
          <cell r="CD119">
            <v>3.4585475128778591</v>
          </cell>
          <cell r="CE119">
            <v>3.4269673611769189</v>
          </cell>
          <cell r="CF119">
            <v>3.2762627218471798</v>
          </cell>
          <cell r="CG119">
            <v>3.600159824339622</v>
          </cell>
          <cell r="CH119">
            <v>3.3475666023270798</v>
          </cell>
          <cell r="CI119">
            <v>3.8685966569898333</v>
          </cell>
          <cell r="CJ119">
            <v>4.1277139134775558</v>
          </cell>
          <cell r="CK119">
            <v>4.4248384806603047</v>
          </cell>
          <cell r="CL119">
            <v>4.6541720882167485</v>
          </cell>
          <cell r="CM119">
            <v>4.6631442477797753</v>
          </cell>
          <cell r="CN119">
            <v>4.9611059984665973</v>
          </cell>
          <cell r="CO119">
            <v>4.8342614098107797</v>
          </cell>
          <cell r="CP119">
            <v>4.802990936911927</v>
          </cell>
          <cell r="CQ119">
            <v>4.7990613968797922</v>
          </cell>
          <cell r="CR119">
            <v>4.9215947151934003</v>
          </cell>
          <cell r="CS119">
            <v>5.1874577496184058</v>
          </cell>
          <cell r="CT119">
            <v>4.9557058061714541</v>
          </cell>
          <cell r="CU119">
            <v>4.8188914151763838</v>
          </cell>
          <cell r="CV119">
            <v>4.7965697093504023</v>
          </cell>
          <cell r="CW119">
            <v>4.9843150812032988</v>
          </cell>
          <cell r="CX119">
            <v>4.9229216437320504</v>
          </cell>
          <cell r="CY119">
            <v>4.7445801470540339</v>
          </cell>
          <cell r="CZ119">
            <v>4.8359191611764327</v>
          </cell>
          <cell r="DA119">
            <v>4.8399755903701926</v>
          </cell>
        </row>
        <row r="120">
          <cell r="A120">
            <v>6593.8981057670962</v>
          </cell>
          <cell r="B120">
            <v>5977.6269552504091</v>
          </cell>
          <cell r="C120">
            <v>5583.409142941885</v>
          </cell>
          <cell r="D120">
            <v>5348.9591033534052</v>
          </cell>
          <cell r="E120">
            <v>4041.2996107573863</v>
          </cell>
          <cell r="F120">
            <v>5682.9877162124612</v>
          </cell>
          <cell r="G120">
            <v>6151.7354255613345</v>
          </cell>
          <cell r="H120">
            <v>6218.5365885863539</v>
          </cell>
          <cell r="I120">
            <v>6307.3419386264568</v>
          </cell>
          <cell r="J120">
            <v>6623.6258014316527</v>
          </cell>
          <cell r="K120">
            <v>6278.374924007926</v>
          </cell>
          <cell r="L120">
            <v>7676.7915850794116</v>
          </cell>
          <cell r="M120">
            <v>6975.8113779657606</v>
          </cell>
          <cell r="N120">
            <v>6967.9960052954084</v>
          </cell>
          <cell r="O120">
            <v>7817.4540514047294</v>
          </cell>
          <cell r="Z120">
            <v>7551.7013690184003</v>
          </cell>
          <cell r="AA120">
            <v>6845.913136262262</v>
          </cell>
          <cell r="AB120">
            <v>6875.7342165688697</v>
          </cell>
          <cell r="AC120">
            <v>6587.0188245915124</v>
          </cell>
          <cell r="AD120">
            <v>4976.690996793076</v>
          </cell>
          <cell r="AE120">
            <v>5682.9877162124612</v>
          </cell>
          <cell r="AF120">
            <v>6151.7354255613345</v>
          </cell>
          <cell r="AG120">
            <v>6218.5365885863539</v>
          </cell>
          <cell r="AH120">
            <v>6307.3419386264568</v>
          </cell>
          <cell r="AI120">
            <v>6623.6258014316527</v>
          </cell>
          <cell r="AJ120">
            <v>6278.374924007926</v>
          </cell>
          <cell r="AK120">
            <v>7676.7915850794116</v>
          </cell>
          <cell r="AL120">
            <v>6975.8113779657606</v>
          </cell>
          <cell r="AM120">
            <v>6967.9960052954084</v>
          </cell>
          <cell r="AN120">
            <v>7817.4540514047294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X120">
            <v>4.2120586541640277</v>
          </cell>
          <cell r="BY120">
            <v>3.8113350808338038</v>
          </cell>
          <cell r="BZ120">
            <v>3.7580754312245084</v>
          </cell>
          <cell r="CA120">
            <v>3.8493911419064641</v>
          </cell>
          <cell r="CB120">
            <v>2.900891743462624</v>
          </cell>
          <cell r="CC120">
            <v>3.2465963427111721</v>
          </cell>
          <cell r="CD120">
            <v>3.4141188994784812</v>
          </cell>
          <cell r="CE120">
            <v>3.4669503399019166</v>
          </cell>
          <cell r="CF120">
            <v>3.4715617763468987</v>
          </cell>
          <cell r="CG120">
            <v>3.7977641331016847</v>
          </cell>
          <cell r="CH120">
            <v>3.5836954945530395</v>
          </cell>
          <cell r="CI120">
            <v>4.2215879382416723</v>
          </cell>
          <cell r="CJ120">
            <v>3.9010071042298464</v>
          </cell>
          <cell r="CK120">
            <v>3.9092938092185743</v>
          </cell>
          <cell r="CL120">
            <v>4.392368150530003</v>
          </cell>
          <cell r="CM120">
            <v>4.9119906655092684</v>
          </cell>
          <cell r="CN120">
            <v>4.9210909046116464</v>
          </cell>
          <cell r="CO120">
            <v>5.0125731469050647</v>
          </cell>
          <cell r="CP120">
            <v>4.6881769743334614</v>
          </cell>
          <cell r="CQ120">
            <v>4.7001994765763238</v>
          </cell>
          <cell r="CR120">
            <v>4.7957392037484157</v>
          </cell>
          <cell r="CS120">
            <v>4.9365795847492802</v>
          </cell>
          <cell r="CT120">
            <v>4.9141420769684858</v>
          </cell>
          <cell r="CU120">
            <v>4.977698795593156</v>
          </cell>
          <cell r="CV120">
            <v>4.7783167589982751</v>
          </cell>
          <cell r="CW120">
            <v>4.799801549882555</v>
          </cell>
          <cell r="CX120">
            <v>4.9820839978300837</v>
          </cell>
          <cell r="CY120">
            <v>4.8991994845904996</v>
          </cell>
          <cell r="CZ120">
            <v>4.8833372333106713</v>
          </cell>
          <cell r="DA120">
            <v>4.8761127479788646</v>
          </cell>
        </row>
        <row r="121">
          <cell r="A121">
            <v>6027.575667104561</v>
          </cell>
          <cell r="B121">
            <v>5830.9788029476676</v>
          </cell>
          <cell r="C121">
            <v>4580.5085901249959</v>
          </cell>
          <cell r="D121">
            <v>4613.0897466526858</v>
          </cell>
          <cell r="E121">
            <v>5264.8758476260655</v>
          </cell>
          <cell r="F121">
            <v>6792.9220136174017</v>
          </cell>
          <cell r="G121">
            <v>7150.9687827869548</v>
          </cell>
          <cell r="H121">
            <v>6671.0307021506842</v>
          </cell>
          <cell r="I121">
            <v>5574.9631091634255</v>
          </cell>
          <cell r="J121">
            <v>6244.6467956522365</v>
          </cell>
          <cell r="K121">
            <v>5867.7547282280611</v>
          </cell>
          <cell r="L121">
            <v>7220.9310856937473</v>
          </cell>
          <cell r="M121">
            <v>6892.6241272784509</v>
          </cell>
          <cell r="N121">
            <v>7869.6665658119791</v>
          </cell>
          <cell r="O121">
            <v>6828.3751315286263</v>
          </cell>
          <cell r="Z121">
            <v>6903.1171982055002</v>
          </cell>
          <cell r="AA121">
            <v>6677.9634599486317</v>
          </cell>
          <cell r="AB121">
            <v>5640.7042428948298</v>
          </cell>
          <cell r="AC121">
            <v>5680.8265708521158</v>
          </cell>
          <cell r="AD121">
            <v>6483.4738212353086</v>
          </cell>
          <cell r="AE121">
            <v>6792.9220136174017</v>
          </cell>
          <cell r="AF121">
            <v>7150.9687827869548</v>
          </cell>
          <cell r="AG121">
            <v>6671.0307021506842</v>
          </cell>
          <cell r="AH121">
            <v>5574.9631091634255</v>
          </cell>
          <cell r="AI121">
            <v>6244.6467956522365</v>
          </cell>
          <cell r="AJ121">
            <v>5867.7547282280611</v>
          </cell>
          <cell r="AK121">
            <v>7220.9310856937473</v>
          </cell>
          <cell r="AL121">
            <v>6892.6241272784509</v>
          </cell>
          <cell r="AM121">
            <v>7869.6665658119791</v>
          </cell>
          <cell r="AN121">
            <v>6828.3751315286263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X121">
            <v>3.7978766093758161</v>
          </cell>
          <cell r="BY121">
            <v>3.686671616386461</v>
          </cell>
          <cell r="BZ121">
            <v>3.2308861092605974</v>
          </cell>
          <cell r="CA121">
            <v>3.2358551654290313</v>
          </cell>
          <cell r="CB121">
            <v>3.5766945151268352</v>
          </cell>
          <cell r="CC121">
            <v>3.751421467428703</v>
          </cell>
          <cell r="CD121">
            <v>4.0775879816027993</v>
          </cell>
          <cell r="CE121">
            <v>3.738586401500843</v>
          </cell>
          <cell r="CF121">
            <v>3.1725283863396245</v>
          </cell>
          <cell r="CG121">
            <v>3.3905558043098156</v>
          </cell>
          <cell r="CH121">
            <v>3.3410958331555722</v>
          </cell>
          <cell r="CI121">
            <v>3.9791296530246334</v>
          </cell>
          <cell r="CJ121">
            <v>3.8243512847261658</v>
          </cell>
          <cell r="CK121">
            <v>4.4743074858609884</v>
          </cell>
          <cell r="CL121">
            <v>3.8647564528699898</v>
          </cell>
          <cell r="CM121">
            <v>4.9797957657201426</v>
          </cell>
          <cell r="CN121">
            <v>4.9626851005411723</v>
          </cell>
          <cell r="CO121">
            <v>4.7832030299099078</v>
          </cell>
          <cell r="CP121">
            <v>4.8098285051735008</v>
          </cell>
          <cell r="CQ121">
            <v>4.9663011198923277</v>
          </cell>
          <cell r="CR121">
            <v>4.9609848971578145</v>
          </cell>
          <cell r="CS121">
            <v>4.8047265647486315</v>
          </cell>
          <cell r="CT121">
            <v>4.8886917357082593</v>
          </cell>
          <cell r="CU121">
            <v>4.8144160341389917</v>
          </cell>
          <cell r="CV121">
            <v>5.0459636547506923</v>
          </cell>
          <cell r="CW121">
            <v>4.8116070756720504</v>
          </cell>
          <cell r="CX121">
            <v>4.9717839232705812</v>
          </cell>
          <cell r="CY121">
            <v>4.9378052152244267</v>
          </cell>
          <cell r="CZ121">
            <v>4.818786009997293</v>
          </cell>
          <cell r="DA121">
            <v>4.8406354451620341</v>
          </cell>
        </row>
        <row r="122">
          <cell r="A122">
            <v>6639.0143101053663</v>
          </cell>
          <cell r="B122">
            <v>6028.6323426031158</v>
          </cell>
          <cell r="C122">
            <v>5041.4193659289758</v>
          </cell>
          <cell r="D122">
            <v>4572.5301496685834</v>
          </cell>
          <cell r="E122">
            <v>4942.1058139179622</v>
          </cell>
          <cell r="F122">
            <v>5421.4143021512182</v>
          </cell>
          <cell r="G122">
            <v>6219.5128348953585</v>
          </cell>
          <cell r="H122">
            <v>6820.5582736524602</v>
          </cell>
          <cell r="I122">
            <v>6835.5861983065861</v>
          </cell>
          <cell r="J122">
            <v>6038.9568020487077</v>
          </cell>
          <cell r="K122">
            <v>6617.6387589593969</v>
          </cell>
          <cell r="L122">
            <v>7386.0289985784175</v>
          </cell>
          <cell r="M122">
            <v>7350.3316828520547</v>
          </cell>
          <cell r="N122">
            <v>7505.3099310872012</v>
          </cell>
          <cell r="O122">
            <v>7784.2929674508414</v>
          </cell>
          <cell r="Z122">
            <v>7603.3709727340301</v>
          </cell>
          <cell r="AA122">
            <v>6904.3273621602739</v>
          </cell>
          <cell r="AB122">
            <v>6208.2965347810268</v>
          </cell>
          <cell r="AC122">
            <v>5630.8791280525193</v>
          </cell>
          <cell r="AD122">
            <v>6085.9960602413203</v>
          </cell>
          <cell r="AE122">
            <v>5421.4143021512182</v>
          </cell>
          <cell r="AF122">
            <v>6219.5128348953585</v>
          </cell>
          <cell r="AG122">
            <v>6820.5582736524602</v>
          </cell>
          <cell r="AH122">
            <v>6835.5861983065861</v>
          </cell>
          <cell r="AI122">
            <v>6038.9568020487077</v>
          </cell>
          <cell r="AJ122">
            <v>6617.6387589593969</v>
          </cell>
          <cell r="AK122">
            <v>7386.0289985784175</v>
          </cell>
          <cell r="AL122">
            <v>7350.3316828520547</v>
          </cell>
          <cell r="AM122">
            <v>7505.3099310872012</v>
          </cell>
          <cell r="AN122">
            <v>7784.2929674508414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X122">
            <v>4.2538996551856476</v>
          </cell>
          <cell r="BY122">
            <v>3.949102754861014</v>
          </cell>
          <cell r="BZ122">
            <v>3.519567063309585</v>
          </cell>
          <cell r="CA122">
            <v>3.2389415267540915</v>
          </cell>
          <cell r="CB122">
            <v>3.3928967348733301</v>
          </cell>
          <cell r="CC122">
            <v>3.0486988551319296</v>
          </cell>
          <cell r="CD122">
            <v>3.4989719519272122</v>
          </cell>
          <cell r="CE122">
            <v>3.8992504740204335</v>
          </cell>
          <cell r="CF122">
            <v>3.8161701042472091</v>
          </cell>
          <cell r="CG122">
            <v>3.4471713347008781</v>
          </cell>
          <cell r="CH122">
            <v>3.7263942544389401</v>
          </cell>
          <cell r="CI122">
            <v>4.3195327711469895</v>
          </cell>
          <cell r="CJ122">
            <v>4.1561744488908472</v>
          </cell>
          <cell r="CK122">
            <v>4.2309239111068839</v>
          </cell>
          <cell r="CL122">
            <v>4.326826663304173</v>
          </cell>
          <cell r="CM122">
            <v>4.8969545683952287</v>
          </cell>
          <cell r="CN122">
            <v>4.7899400319471566</v>
          </cell>
          <cell r="CO122">
            <v>4.8327056413994134</v>
          </cell>
          <cell r="CP122">
            <v>4.7629961753936714</v>
          </cell>
          <cell r="CQ122">
            <v>4.9143735019989734</v>
          </cell>
          <cell r="CR122">
            <v>4.8719767266959826</v>
          </cell>
          <cell r="CS122">
            <v>4.8699336335373413</v>
          </cell>
          <cell r="CT122">
            <v>4.792321280258296</v>
          </cell>
          <cell r="CU122">
            <v>4.907441992476989</v>
          </cell>
          <cell r="CV122">
            <v>4.7996126454028545</v>
          </cell>
          <cell r="CW122">
            <v>4.86543181152574</v>
          </cell>
          <cell r="CX122">
            <v>4.6846955350550363</v>
          </cell>
          <cell r="CY122">
            <v>4.8452959011108527</v>
          </cell>
          <cell r="CZ122">
            <v>4.860047921897805</v>
          </cell>
          <cell r="DA122">
            <v>4.9289772175722728</v>
          </cell>
        </row>
        <row r="123">
          <cell r="A123">
            <v>6625.7547929097855</v>
          </cell>
          <cell r="B123">
            <v>5227.77437061197</v>
          </cell>
          <cell r="C123">
            <v>5410.9609360718068</v>
          </cell>
          <cell r="D123">
            <v>6061.7011569483802</v>
          </cell>
          <cell r="E123">
            <v>4356.0967709218812</v>
          </cell>
          <cell r="F123">
            <v>4956.2374779248539</v>
          </cell>
          <cell r="G123">
            <v>6080.8902070903641</v>
          </cell>
          <cell r="H123">
            <v>5281.1026062326482</v>
          </cell>
          <cell r="I123">
            <v>6486.4487716963167</v>
          </cell>
          <cell r="J123">
            <v>6059.7511128152519</v>
          </cell>
          <cell r="K123">
            <v>6308.0463437781764</v>
          </cell>
          <cell r="L123">
            <v>7064.5756645993633</v>
          </cell>
          <cell r="M123">
            <v>7732.019127523864</v>
          </cell>
          <cell r="N123">
            <v>6004.8804375606587</v>
          </cell>
          <cell r="O123">
            <v>7208.8666331470131</v>
          </cell>
          <cell r="Z123">
            <v>7588.1854311086881</v>
          </cell>
          <cell r="AA123">
            <v>5987.1399645895817</v>
          </cell>
          <cell r="AB123">
            <v>6663.3714815073672</v>
          </cell>
          <cell r="AC123">
            <v>7464.7307744108293</v>
          </cell>
          <cell r="AD123">
            <v>5364.3504983644179</v>
          </cell>
          <cell r="AE123">
            <v>4956.2374779248539</v>
          </cell>
          <cell r="AF123">
            <v>6080.8902070903641</v>
          </cell>
          <cell r="AG123">
            <v>5281.1026062326482</v>
          </cell>
          <cell r="AH123">
            <v>6486.4487716963167</v>
          </cell>
          <cell r="AI123">
            <v>6059.7511128152519</v>
          </cell>
          <cell r="AJ123">
            <v>6308.0463437781764</v>
          </cell>
          <cell r="AK123">
            <v>7064.5756645993633</v>
          </cell>
          <cell r="AL123">
            <v>7732.019127523864</v>
          </cell>
          <cell r="AM123">
            <v>6004.8804375606587</v>
          </cell>
          <cell r="AN123">
            <v>7208.8666331470131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X123">
            <v>4.2499186969224692</v>
          </cell>
          <cell r="BY123">
            <v>3.3506955193995869</v>
          </cell>
          <cell r="BZ123">
            <v>3.7210455252040546</v>
          </cell>
          <cell r="CA123">
            <v>4.2279189587703527</v>
          </cell>
          <cell r="CB123">
            <v>2.9616621613233907</v>
          </cell>
          <cell r="CC123">
            <v>2.7327958745769751</v>
          </cell>
          <cell r="CD123">
            <v>3.4459462460365682</v>
          </cell>
          <cell r="CE123">
            <v>3.0875060794070062</v>
          </cell>
          <cell r="CF123">
            <v>3.6023702510428008</v>
          </cell>
          <cell r="CG123">
            <v>3.3125039260574112</v>
          </cell>
          <cell r="CH123">
            <v>3.5819120026695921</v>
          </cell>
          <cell r="CI123">
            <v>4.1504194374229719</v>
          </cell>
          <cell r="CJ123">
            <v>4.4658344705947828</v>
          </cell>
          <cell r="CK123">
            <v>3.4414845272736518</v>
          </cell>
          <cell r="CL123">
            <v>3.9762506075738546</v>
          </cell>
          <cell r="CM123">
            <v>4.8917521978431475</v>
          </cell>
          <cell r="CN123">
            <v>4.8954383039840259</v>
          </cell>
          <cell r="CO123">
            <v>4.9060975348054265</v>
          </cell>
          <cell r="CP123">
            <v>4.8372065286972088</v>
          </cell>
          <cell r="CQ123">
            <v>4.9623656851810916</v>
          </cell>
          <cell r="CR123">
            <v>4.9688061016757805</v>
          </cell>
          <cell r="CS123">
            <v>4.8346584597111537</v>
          </cell>
          <cell r="CT123">
            <v>4.6862334491111346</v>
          </cell>
          <cell r="CU123">
            <v>4.9331665783246681</v>
          </cell>
          <cell r="CV123">
            <v>5.0119360501677841</v>
          </cell>
          <cell r="CW123">
            <v>4.8248864676733305</v>
          </cell>
          <cell r="CX123">
            <v>4.6633845356212591</v>
          </cell>
          <cell r="CY123">
            <v>4.7434839306055254</v>
          </cell>
          <cell r="CZ123">
            <v>4.780415862926068</v>
          </cell>
          <cell r="DA123">
            <v>4.9670711160027627</v>
          </cell>
        </row>
        <row r="124">
          <cell r="A124">
            <v>6265.6919997995301</v>
          </cell>
          <cell r="B124">
            <v>5341.0296010975671</v>
          </cell>
          <cell r="C124">
            <v>4591.9586248942105</v>
          </cell>
          <cell r="D124">
            <v>4799.2721725894071</v>
          </cell>
          <cell r="E124">
            <v>4722.5437999184869</v>
          </cell>
          <cell r="F124">
            <v>5436.5609438875499</v>
          </cell>
          <cell r="G124">
            <v>6271.6256500759455</v>
          </cell>
          <cell r="H124">
            <v>5636.1146700312538</v>
          </cell>
          <cell r="I124">
            <v>6795.3214325110139</v>
          </cell>
          <cell r="J124">
            <v>6709.6122092198511</v>
          </cell>
          <cell r="K124">
            <v>6708.3317329050369</v>
          </cell>
          <cell r="L124">
            <v>6878.4994213725722</v>
          </cell>
          <cell r="M124">
            <v>7711.1445535335197</v>
          </cell>
          <cell r="N124">
            <v>8397.6906068608077</v>
          </cell>
          <cell r="O124">
            <v>6205.2086543563519</v>
          </cell>
          <cell r="Z124">
            <v>7175.8213569224099</v>
          </cell>
          <cell r="AA124">
            <v>6116.8461968345937</v>
          </cell>
          <cell r="AB124">
            <v>5654.8044805503687</v>
          </cell>
          <cell r="AC124">
            <v>5910.1024207430673</v>
          </cell>
          <cell r="AD124">
            <v>5815.6146474402631</v>
          </cell>
          <cell r="AE124">
            <v>5436.5609438875499</v>
          </cell>
          <cell r="AF124">
            <v>6271.6256500759455</v>
          </cell>
          <cell r="AG124">
            <v>5636.1146700312538</v>
          </cell>
          <cell r="AH124">
            <v>6795.3214325110139</v>
          </cell>
          <cell r="AI124">
            <v>6709.6122092198511</v>
          </cell>
          <cell r="AJ124">
            <v>6708.3317329050369</v>
          </cell>
          <cell r="AK124">
            <v>6878.4994213725722</v>
          </cell>
          <cell r="AL124">
            <v>7711.1445535335197</v>
          </cell>
          <cell r="AM124">
            <v>8397.6906068608077</v>
          </cell>
          <cell r="AN124">
            <v>6205.2086543563519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X124">
            <v>3.9789969337844817</v>
          </cell>
          <cell r="BY124">
            <v>3.4028203613879615</v>
          </cell>
          <cell r="BZ124">
            <v>3.2755718793326452</v>
          </cell>
          <cell r="CA124">
            <v>3.2520270943741418</v>
          </cell>
          <cell r="CB124">
            <v>3.3171649223231818</v>
          </cell>
          <cell r="CC124">
            <v>3.1261002513147673</v>
          </cell>
          <cell r="CD124">
            <v>3.5138944043981035</v>
          </cell>
          <cell r="CE124">
            <v>3.2207857579275689</v>
          </cell>
          <cell r="CF124">
            <v>3.7836397294740993</v>
          </cell>
          <cell r="CG124">
            <v>3.7657908068486798</v>
          </cell>
          <cell r="CH124">
            <v>3.7613063039069008</v>
          </cell>
          <cell r="CI124">
            <v>3.9393360355102018</v>
          </cell>
          <cell r="CJ124">
            <v>4.3524088599801694</v>
          </cell>
          <cell r="CK124">
            <v>4.6760513176279304</v>
          </cell>
          <cell r="CL124">
            <v>3.4674891154500727</v>
          </cell>
          <cell r="CM124">
            <v>4.940889592698114</v>
          </cell>
          <cell r="CN124">
            <v>4.9248802320608362</v>
          </cell>
          <cell r="CO124">
            <v>4.7297435641567747</v>
          </cell>
          <cell r="CP124">
            <v>4.9790671961819939</v>
          </cell>
          <cell r="CQ124">
            <v>4.8032555474347642</v>
          </cell>
          <cell r="CR124">
            <v>4.7646224753143365</v>
          </cell>
          <cell r="CS124">
            <v>4.8898840005263429</v>
          </cell>
          <cell r="CT124">
            <v>4.7942990361507318</v>
          </cell>
          <cell r="CU124">
            <v>4.9204787781865642</v>
          </cell>
          <cell r="CV124">
            <v>4.881444601200525</v>
          </cell>
          <cell r="CW124">
            <v>4.8863319187710088</v>
          </cell>
          <cell r="CX124">
            <v>4.7838528432953806</v>
          </cell>
          <cell r="CY124">
            <v>4.8539611314077389</v>
          </cell>
          <cell r="CZ124">
            <v>4.9202564221038623</v>
          </cell>
          <cell r="DA124">
            <v>4.9028478791819339</v>
          </cell>
        </row>
        <row r="125">
          <cell r="A125">
            <v>6464.1289534168545</v>
          </cell>
          <cell r="B125">
            <v>6269.8161422343119</v>
          </cell>
          <cell r="C125">
            <v>5134.134206892938</v>
          </cell>
          <cell r="D125">
            <v>4733.9003876015558</v>
          </cell>
          <cell r="E125">
            <v>4815.467502626434</v>
          </cell>
          <cell r="F125">
            <v>6246.8273480454018</v>
          </cell>
          <cell r="G125">
            <v>5384.3535639438951</v>
          </cell>
          <cell r="H125">
            <v>6185.5495773057592</v>
          </cell>
          <cell r="I125">
            <v>5320.0528946668956</v>
          </cell>
          <cell r="J125">
            <v>7100.5115723711488</v>
          </cell>
          <cell r="K125">
            <v>7012.8337090865652</v>
          </cell>
          <cell r="L125">
            <v>6641.9430182031647</v>
          </cell>
          <cell r="M125">
            <v>6055.3927120471863</v>
          </cell>
          <cell r="N125">
            <v>7470.2851419524204</v>
          </cell>
          <cell r="O125">
            <v>8058.2726893725794</v>
          </cell>
          <cell r="Z125">
            <v>7403.0824686743717</v>
          </cell>
          <cell r="AA125">
            <v>7180.5445557906987</v>
          </cell>
          <cell r="AB125">
            <v>6322.4709733864256</v>
          </cell>
          <cell r="AC125">
            <v>5829.5998089279637</v>
          </cell>
          <cell r="AD125">
            <v>5930.0462905246632</v>
          </cell>
          <cell r="AE125">
            <v>6246.8273480454018</v>
          </cell>
          <cell r="AF125">
            <v>5384.3535639438951</v>
          </cell>
          <cell r="AG125">
            <v>6185.5495773057592</v>
          </cell>
          <cell r="AH125">
            <v>5320.0528946668956</v>
          </cell>
          <cell r="AI125">
            <v>7100.5115723711488</v>
          </cell>
          <cell r="AJ125">
            <v>7012.8337090865652</v>
          </cell>
          <cell r="AK125">
            <v>6641.9430182031647</v>
          </cell>
          <cell r="AL125">
            <v>6055.3927120471863</v>
          </cell>
          <cell r="AM125">
            <v>7470.2851419524204</v>
          </cell>
          <cell r="AN125">
            <v>8058.2726893725794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X125">
            <v>4.3123925000846794</v>
          </cell>
          <cell r="BY125">
            <v>4.0110518104975368</v>
          </cell>
          <cell r="BZ125">
            <v>3.6197674073361106</v>
          </cell>
          <cell r="CA125">
            <v>3.3395786216614165</v>
          </cell>
          <cell r="CB125">
            <v>3.3397138239588453</v>
          </cell>
          <cell r="CC125">
            <v>3.3994088030545702</v>
          </cell>
          <cell r="CD125">
            <v>3.0203458331041979</v>
          </cell>
          <cell r="CE125">
            <v>3.5098102531066964</v>
          </cell>
          <cell r="CF125">
            <v>3.0878134315478736</v>
          </cell>
          <cell r="CG125">
            <v>3.9132074561643488</v>
          </cell>
          <cell r="CH125">
            <v>3.9791548164050616</v>
          </cell>
          <cell r="CI125">
            <v>3.6481010793568629</v>
          </cell>
          <cell r="CJ125">
            <v>3.4062244545225848</v>
          </cell>
          <cell r="CK125">
            <v>4.1287705642928607</v>
          </cell>
          <cell r="CL125">
            <v>4.6117211688676703</v>
          </cell>
          <cell r="CM125">
            <v>4.7032865681862832</v>
          </cell>
          <cell r="CN125">
            <v>4.904629942425311</v>
          </cell>
          <cell r="CO125">
            <v>4.785345668383183</v>
          </cell>
          <cell r="CP125">
            <v>4.7824914862715007</v>
          </cell>
          <cell r="CQ125">
            <v>4.8646989000280287</v>
          </cell>
          <cell r="CR125">
            <v>5.0345799712933941</v>
          </cell>
          <cell r="CS125">
            <v>4.8840942113854204</v>
          </cell>
          <cell r="CT125">
            <v>4.8283838579878751</v>
          </cell>
          <cell r="CU125">
            <v>4.7203264399761871</v>
          </cell>
          <cell r="CV125">
            <v>4.9712305265125369</v>
          </cell>
          <cell r="CW125">
            <v>4.8284733630825132</v>
          </cell>
          <cell r="CX125">
            <v>4.9881030606390873</v>
          </cell>
          <cell r="CY125">
            <v>4.8705295968619966</v>
          </cell>
          <cell r="CZ125">
            <v>4.957053029899086</v>
          </cell>
          <cell r="DA125">
            <v>4.7872494052712469</v>
          </cell>
        </row>
        <row r="126">
          <cell r="A126">
            <v>6681.421126071652</v>
          </cell>
          <cell r="B126">
            <v>5512.7559434148297</v>
          </cell>
          <cell r="C126">
            <v>5752.6821639340114</v>
          </cell>
          <cell r="D126">
            <v>5428.7051742102321</v>
          </cell>
          <cell r="E126">
            <v>5113.0703331237346</v>
          </cell>
          <cell r="F126">
            <v>7216.8205754765577</v>
          </cell>
          <cell r="G126">
            <v>6799.5438898121274</v>
          </cell>
          <cell r="H126">
            <v>7030.3185976075893</v>
          </cell>
          <cell r="I126">
            <v>6900.8758139983192</v>
          </cell>
          <cell r="J126">
            <v>7032.0868900149198</v>
          </cell>
          <cell r="K126">
            <v>5847.986878488382</v>
          </cell>
          <cell r="L126">
            <v>6561.4948463216633</v>
          </cell>
          <cell r="M126">
            <v>7352.2072318246755</v>
          </cell>
          <cell r="N126">
            <v>6337.7529711555535</v>
          </cell>
          <cell r="O126">
            <v>8330.1705303206054</v>
          </cell>
          <cell r="Z126">
            <v>7651.9376331603135</v>
          </cell>
          <cell r="AA126">
            <v>6313.5168207314928</v>
          </cell>
          <cell r="AB126">
            <v>7084.1868433746331</v>
          </cell>
          <cell r="AC126">
            <v>6685.2227666616254</v>
          </cell>
          <cell r="AD126">
            <v>6296.5316961633935</v>
          </cell>
          <cell r="AE126">
            <v>7216.8205754765577</v>
          </cell>
          <cell r="AF126">
            <v>6799.5438898121274</v>
          </cell>
          <cell r="AG126">
            <v>7030.3185976075893</v>
          </cell>
          <cell r="AH126">
            <v>6900.8758139983192</v>
          </cell>
          <cell r="AI126">
            <v>7032.0868900149198</v>
          </cell>
          <cell r="AJ126">
            <v>5847.986878488382</v>
          </cell>
          <cell r="AK126">
            <v>6561.4948463216633</v>
          </cell>
          <cell r="AL126">
            <v>7352.2072318246755</v>
          </cell>
          <cell r="AM126">
            <v>6337.7529711555535</v>
          </cell>
          <cell r="AN126">
            <v>8330.1705303206054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X126">
            <v>4.3434134720587698</v>
          </cell>
          <cell r="BY126">
            <v>3.5823399271348486</v>
          </cell>
          <cell r="BZ126">
            <v>3.9837123517593631</v>
          </cell>
          <cell r="CA126">
            <v>3.7157147014254712</v>
          </cell>
          <cell r="CB126">
            <v>3.4397804158543455</v>
          </cell>
          <cell r="CC126">
            <v>4.0891210159268789</v>
          </cell>
          <cell r="CD126">
            <v>3.9520688265523236</v>
          </cell>
          <cell r="CE126">
            <v>3.9124209414402507</v>
          </cell>
          <cell r="CF126">
            <v>3.896096439069789</v>
          </cell>
          <cell r="CG126">
            <v>3.9472550572011489</v>
          </cell>
          <cell r="CH126">
            <v>3.3210605749541808</v>
          </cell>
          <cell r="CI126">
            <v>3.8638534608020287</v>
          </cell>
          <cell r="CJ126">
            <v>4.1541626465669177</v>
          </cell>
          <cell r="CK126">
            <v>3.5219330465067884</v>
          </cell>
          <cell r="CL126">
            <v>4.6708503756721234</v>
          </cell>
          <cell r="CM126">
            <v>4.8266675112680222</v>
          </cell>
          <cell r="CN126">
            <v>4.828493864344928</v>
          </cell>
          <cell r="CO126">
            <v>4.8720212113625792</v>
          </cell>
          <cell r="CP126">
            <v>4.9292478794846861</v>
          </cell>
          <cell r="CQ126">
            <v>5.0150793611126643</v>
          </cell>
          <cell r="CR126">
            <v>4.8352961647938573</v>
          </cell>
          <cell r="CS126">
            <v>4.7137051976899969</v>
          </cell>
          <cell r="CT126">
            <v>4.9230763077528295</v>
          </cell>
          <cell r="CU126">
            <v>4.8526799516188222</v>
          </cell>
          <cell r="CV126">
            <v>4.8808580140635067</v>
          </cell>
          <cell r="CW126">
            <v>4.8243268971669773</v>
          </cell>
          <cell r="CX126">
            <v>4.6525310526059611</v>
          </cell>
          <cell r="CY126">
            <v>4.8488793592362178</v>
          </cell>
          <cell r="CZ126">
            <v>4.9301637881819742</v>
          </cell>
          <cell r="DA126">
            <v>4.8861306141267518</v>
          </cell>
        </row>
        <row r="127">
          <cell r="A127">
            <v>6866.4153222893365</v>
          </cell>
          <cell r="B127">
            <v>6212.5739743716358</v>
          </cell>
          <cell r="C127">
            <v>4829.946581429529</v>
          </cell>
          <cell r="D127">
            <v>5220.0362824142057</v>
          </cell>
          <cell r="E127">
            <v>4727.1297267256432</v>
          </cell>
          <cell r="F127">
            <v>6359.9734594516367</v>
          </cell>
          <cell r="G127">
            <v>5433.6983747726426</v>
          </cell>
          <cell r="H127">
            <v>6222.2277515929745</v>
          </cell>
          <cell r="I127">
            <v>6727.6429234720399</v>
          </cell>
          <cell r="J127">
            <v>6352.3284209363856</v>
          </cell>
          <cell r="K127">
            <v>4945.2832501645453</v>
          </cell>
          <cell r="L127">
            <v>5504.0188959392963</v>
          </cell>
          <cell r="M127">
            <v>6144.1908567526634</v>
          </cell>
          <cell r="N127">
            <v>7190.9792616390523</v>
          </cell>
          <cell r="O127">
            <v>7315.3961190928949</v>
          </cell>
          <cell r="Z127">
            <v>7863.803346343796</v>
          </cell>
          <cell r="AA127">
            <v>7114.9876195929619</v>
          </cell>
          <cell r="AB127">
            <v>5947.8766688835003</v>
          </cell>
          <cell r="AC127">
            <v>6428.2557770457661</v>
          </cell>
          <cell r="AD127">
            <v>5821.262023990218</v>
          </cell>
          <cell r="AE127">
            <v>6359.9734594516367</v>
          </cell>
          <cell r="AF127">
            <v>5433.6983747726426</v>
          </cell>
          <cell r="AG127">
            <v>6222.2277515929745</v>
          </cell>
          <cell r="AH127">
            <v>6727.6429234720399</v>
          </cell>
          <cell r="AI127">
            <v>6352.3284209363856</v>
          </cell>
          <cell r="AJ127">
            <v>4945.2832501645453</v>
          </cell>
          <cell r="AK127">
            <v>5504.0188959392963</v>
          </cell>
          <cell r="AL127">
            <v>6144.1908567526634</v>
          </cell>
          <cell r="AM127">
            <v>7190.9792616390523</v>
          </cell>
          <cell r="AN127">
            <v>7315.3961190928949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X127">
            <v>4.3757524829777426</v>
          </cell>
          <cell r="BY127">
            <v>4.021685516892112</v>
          </cell>
          <cell r="BZ127">
            <v>3.2888709272203744</v>
          </cell>
          <cell r="CA127">
            <v>3.5482189460087494</v>
          </cell>
          <cell r="CB127">
            <v>3.3875691972792179</v>
          </cell>
          <cell r="CC127">
            <v>3.5527444269609059</v>
          </cell>
          <cell r="CD127">
            <v>2.9813455666052651</v>
          </cell>
          <cell r="CE127">
            <v>3.5387871828904651</v>
          </cell>
          <cell r="CF127">
            <v>3.7466907102184774</v>
          </cell>
          <cell r="CG127">
            <v>3.6095898042526176</v>
          </cell>
          <cell r="CH127">
            <v>2.8057269092895911</v>
          </cell>
          <cell r="CI127">
            <v>3.0615908893848172</v>
          </cell>
          <cell r="CJ127">
            <v>3.3921115499314389</v>
          </cell>
          <cell r="CK127">
            <v>4.057750871940164</v>
          </cell>
          <cell r="CL127">
            <v>4.0337245346662014</v>
          </cell>
          <cell r="CM127">
            <v>4.923648397875195</v>
          </cell>
          <cell r="CN127">
            <v>4.8470017568832811</v>
          </cell>
          <cell r="CO127">
            <v>4.9547558654913244</v>
          </cell>
          <cell r="CP127">
            <v>4.963521116122144</v>
          </cell>
          <cell r="CQ127">
            <v>4.7079962505960573</v>
          </cell>
          <cell r="CR127">
            <v>4.9045421585027462</v>
          </cell>
          <cell r="CS127">
            <v>4.9933308735296444</v>
          </cell>
          <cell r="CT127">
            <v>4.8172434335281871</v>
          </cell>
          <cell r="CU127">
            <v>4.9195142716748403</v>
          </cell>
          <cell r="CV127">
            <v>4.8215006283846318</v>
          </cell>
          <cell r="CW127">
            <v>4.8289522363949713</v>
          </cell>
          <cell r="CX127">
            <v>4.9253817277726588</v>
          </cell>
          <cell r="CY127">
            <v>4.9625135729636538</v>
          </cell>
          <cell r="CZ127">
            <v>4.8552298224672681</v>
          </cell>
          <cell r="DA127">
            <v>4.9686539018605149</v>
          </cell>
        </row>
        <row r="128">
          <cell r="A128">
            <v>5806.8644305590051</v>
          </cell>
          <cell r="B128">
            <v>5448.5632335600048</v>
          </cell>
          <cell r="C128">
            <v>4557.5229943549684</v>
          </cell>
          <cell r="D128">
            <v>4554.8319656609419</v>
          </cell>
          <cell r="E128">
            <v>4405.1192151324494</v>
          </cell>
          <cell r="F128">
            <v>6322.9973292611048</v>
          </cell>
          <cell r="G128">
            <v>6392.0508242493834</v>
          </cell>
          <cell r="H128">
            <v>5253.4314918881555</v>
          </cell>
          <cell r="I128">
            <v>6304.6470812082907</v>
          </cell>
          <cell r="J128">
            <v>6123.2897512027157</v>
          </cell>
          <cell r="K128">
            <v>6786.055467296942</v>
          </cell>
          <cell r="L128">
            <v>6948.2104881647019</v>
          </cell>
          <cell r="M128">
            <v>7645.9073025888692</v>
          </cell>
          <cell r="N128">
            <v>6811.509183178965</v>
          </cell>
          <cell r="O128">
            <v>8289.2376488811951</v>
          </cell>
          <cell r="Z128">
            <v>6650.3463302842838</v>
          </cell>
          <cell r="AA128">
            <v>6239.999734613998</v>
          </cell>
          <cell r="AB128">
            <v>5612.3984456161215</v>
          </cell>
          <cell r="AC128">
            <v>5609.0845566290182</v>
          </cell>
          <cell r="AD128">
            <v>5424.7195826298148</v>
          </cell>
          <cell r="AE128">
            <v>6322.9973292611048</v>
          </cell>
          <cell r="AF128">
            <v>6392.0508242493834</v>
          </cell>
          <cell r="AG128">
            <v>5253.4314918881555</v>
          </cell>
          <cell r="AH128">
            <v>6304.6470812082907</v>
          </cell>
          <cell r="AI128">
            <v>6123.2897512027157</v>
          </cell>
          <cell r="AJ128">
            <v>6786.055467296942</v>
          </cell>
          <cell r="AK128">
            <v>6948.2104881647019</v>
          </cell>
          <cell r="AL128">
            <v>7645.9073025888692</v>
          </cell>
          <cell r="AM128">
            <v>6811.509183178965</v>
          </cell>
          <cell r="AN128">
            <v>8289.2376488811951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X128">
            <v>3.7727674485691143</v>
          </cell>
          <cell r="BY128">
            <v>3.3527237184497647</v>
          </cell>
          <cell r="BZ128">
            <v>3.1800570236786236</v>
          </cell>
          <cell r="CA128">
            <v>3.1738964635175173</v>
          </cell>
          <cell r="CB128">
            <v>3.1823046191739661</v>
          </cell>
          <cell r="CC128">
            <v>3.5678631629416695</v>
          </cell>
          <cell r="CD128">
            <v>3.5125596404955566</v>
          </cell>
          <cell r="CE128">
            <v>2.9798842043292564</v>
          </cell>
          <cell r="CF128">
            <v>3.5074777923966902</v>
          </cell>
          <cell r="CG128">
            <v>3.5510672928126366</v>
          </cell>
          <cell r="CH128">
            <v>3.8349585639739434</v>
          </cell>
          <cell r="CI128">
            <v>3.8198596273207044</v>
          </cell>
          <cell r="CJ128">
            <v>4.2166387253591386</v>
          </cell>
          <cell r="CK128">
            <v>3.8741293013260041</v>
          </cell>
          <cell r="CL128">
            <v>4.6780031386213521</v>
          </cell>
          <cell r="CM128">
            <v>4.8293798069096461</v>
          </cell>
          <cell r="CN128">
            <v>5.0991048232804514</v>
          </cell>
          <cell r="CO128">
            <v>4.8352699285219973</v>
          </cell>
          <cell r="CP128">
            <v>4.8417946603832958</v>
          </cell>
          <cell r="CQ128">
            <v>4.670277427973037</v>
          </cell>
          <cell r="CR128">
            <v>4.8553656805204195</v>
          </cell>
          <cell r="CS128">
            <v>4.985671363339887</v>
          </cell>
          <cell r="CT128">
            <v>4.8300410366832081</v>
          </cell>
          <cell r="CU128">
            <v>4.9246229696404518</v>
          </cell>
          <cell r="CV128">
            <v>4.7242518717175228</v>
          </cell>
          <cell r="CW128">
            <v>4.8480139946673049</v>
          </cell>
          <cell r="CX128">
            <v>4.9834797546243008</v>
          </cell>
          <cell r="CY128">
            <v>4.9678648336621141</v>
          </cell>
          <cell r="CZ128">
            <v>4.8169969413833211</v>
          </cell>
          <cell r="DA128">
            <v>4.8546868099395901</v>
          </cell>
        </row>
        <row r="129">
          <cell r="A129">
            <v>6751.1136024352254</v>
          </cell>
          <cell r="B129">
            <v>5529.7987653161217</v>
          </cell>
          <cell r="C129">
            <v>5870.8046951391816</v>
          </cell>
          <cell r="D129">
            <v>5465.0965802581104</v>
          </cell>
          <cell r="E129">
            <v>5195.8989836520277</v>
          </cell>
          <cell r="F129">
            <v>6206.0527524274876</v>
          </cell>
          <cell r="G129">
            <v>5825.9184491163014</v>
          </cell>
          <cell r="H129">
            <v>6342.3085231447467</v>
          </cell>
          <cell r="I129">
            <v>6983.9478145204093</v>
          </cell>
          <cell r="J129">
            <v>5526.6108529005451</v>
          </cell>
          <cell r="K129">
            <v>5687.6107671818791</v>
          </cell>
          <cell r="L129">
            <v>6588.5619275851632</v>
          </cell>
          <cell r="M129">
            <v>7558.6490108467424</v>
          </cell>
          <cell r="N129">
            <v>6818.6166833680727</v>
          </cell>
          <cell r="O129">
            <v>7915.5645914983497</v>
          </cell>
          <cell r="Z129">
            <v>7731.753359870555</v>
          </cell>
          <cell r="AA129">
            <v>6333.0352147708791</v>
          </cell>
          <cell r="AB129">
            <v>7229.6497870282983</v>
          </cell>
          <cell r="AC129">
            <v>6730.0372571183671</v>
          </cell>
          <cell r="AD129">
            <v>6398.5317058294459</v>
          </cell>
          <cell r="AE129">
            <v>6206.0527524274876</v>
          </cell>
          <cell r="AF129">
            <v>5825.9184491163014</v>
          </cell>
          <cell r="AG129">
            <v>6342.3085231447467</v>
          </cell>
          <cell r="AH129">
            <v>6983.9478145204093</v>
          </cell>
          <cell r="AI129">
            <v>5526.6108529005451</v>
          </cell>
          <cell r="AJ129">
            <v>5687.6107671818791</v>
          </cell>
          <cell r="AK129">
            <v>6588.5619275851632</v>
          </cell>
          <cell r="AL129">
            <v>7558.6490108467424</v>
          </cell>
          <cell r="AM129">
            <v>6818.6166833680727</v>
          </cell>
          <cell r="AN129">
            <v>7915.5645914983497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X129">
            <v>4.3842993811793303</v>
          </cell>
          <cell r="BY129">
            <v>3.6328586714741129</v>
          </cell>
          <cell r="BZ129">
            <v>3.9414627302563363</v>
          </cell>
          <cell r="CA129">
            <v>3.7122586895784386</v>
          </cell>
          <cell r="CB129">
            <v>3.5356976881790541</v>
          </cell>
          <cell r="CC129">
            <v>3.5062519620986272</v>
          </cell>
          <cell r="CD129">
            <v>3.2715076524501927</v>
          </cell>
          <cell r="CE129">
            <v>3.594415350229776</v>
          </cell>
          <cell r="CF129">
            <v>3.9682546095507845</v>
          </cell>
          <cell r="CG129">
            <v>3.2134008242668366</v>
          </cell>
          <cell r="CH129">
            <v>3.1511363295104395</v>
          </cell>
          <cell r="CI129">
            <v>3.7571679933133222</v>
          </cell>
          <cell r="CJ129">
            <v>4.3419429412203892</v>
          </cell>
          <cell r="CK129">
            <v>3.8286260479888781</v>
          </cell>
          <cell r="CL129">
            <v>4.4716358256216333</v>
          </cell>
          <cell r="CM129">
            <v>4.8315327206865151</v>
          </cell>
          <cell r="CN129">
            <v>4.7760683746309107</v>
          </cell>
          <cell r="CO129">
            <v>5.0253576009839138</v>
          </cell>
          <cell r="CP129">
            <v>4.9669109241883991</v>
          </cell>
          <cell r="CQ129">
            <v>4.958066383954872</v>
          </cell>
          <cell r="CR129">
            <v>4.8493047382279713</v>
          </cell>
          <cell r="CS129">
            <v>4.8789188668360657</v>
          </cell>
          <cell r="CT129">
            <v>4.8342180971190087</v>
          </cell>
          <cell r="CU129">
            <v>4.8217933283247172</v>
          </cell>
          <cell r="CV129">
            <v>4.7119548494055135</v>
          </cell>
          <cell r="CW129">
            <v>4.9450400183015848</v>
          </cell>
          <cell r="CX129">
            <v>4.8043778261310273</v>
          </cell>
          <cell r="CY129">
            <v>4.7694379468645911</v>
          </cell>
          <cell r="CZ129">
            <v>4.8793330464022793</v>
          </cell>
          <cell r="DA129">
            <v>4.8497863373874823</v>
          </cell>
        </row>
        <row r="130">
          <cell r="A130">
            <v>6467.7207538743014</v>
          </cell>
          <cell r="B130">
            <v>5696.8396950230408</v>
          </cell>
          <cell r="C130">
            <v>5399.3299248145686</v>
          </cell>
          <cell r="D130">
            <v>5638.3571142297378</v>
          </cell>
          <cell r="E130">
            <v>4990.4223913748046</v>
          </cell>
          <cell r="F130">
            <v>6463.6236658570633</v>
          </cell>
          <cell r="G130">
            <v>6669.5097275629414</v>
          </cell>
          <cell r="H130">
            <v>5959.6156068031305</v>
          </cell>
          <cell r="I130">
            <v>6705.1164114929925</v>
          </cell>
          <cell r="J130">
            <v>6485.8325128802571</v>
          </cell>
          <cell r="K130">
            <v>6858.5702812045201</v>
          </cell>
          <cell r="L130">
            <v>6889.179506681673</v>
          </cell>
          <cell r="M130">
            <v>6665.7440560159203</v>
          </cell>
          <cell r="N130">
            <v>6818.5746009916102</v>
          </cell>
          <cell r="O130">
            <v>7489.2147912989121</v>
          </cell>
          <cell r="Z130">
            <v>7407.1959996990654</v>
          </cell>
          <cell r="AA130">
            <v>6524.3398417633089</v>
          </cell>
          <cell r="AB130">
            <v>6649.0483788961637</v>
          </cell>
          <cell r="AC130">
            <v>6943.4003389400978</v>
          </cell>
          <cell r="AD130">
            <v>6145.4958992003676</v>
          </cell>
          <cell r="AE130">
            <v>6463.6236658570633</v>
          </cell>
          <cell r="AF130">
            <v>6669.5097275629414</v>
          </cell>
          <cell r="AG130">
            <v>5959.6156068031305</v>
          </cell>
          <cell r="AH130">
            <v>6705.1164114929925</v>
          </cell>
          <cell r="AI130">
            <v>6485.8325128802571</v>
          </cell>
          <cell r="AJ130">
            <v>6858.5702812045201</v>
          </cell>
          <cell r="AK130">
            <v>6889.179506681673</v>
          </cell>
          <cell r="AL130">
            <v>6665.7440560159203</v>
          </cell>
          <cell r="AM130">
            <v>6818.5746009916102</v>
          </cell>
          <cell r="AN130">
            <v>7489.2147912989121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X130">
            <v>4.0484561466649636</v>
          </cell>
          <cell r="BY130">
            <v>3.6035748115139383</v>
          </cell>
          <cell r="BZ130">
            <v>3.7499346920876948</v>
          </cell>
          <cell r="CA130">
            <v>3.9245095555377438</v>
          </cell>
          <cell r="CB130">
            <v>3.2888582072837949</v>
          </cell>
          <cell r="CC130">
            <v>3.7062750055341134</v>
          </cell>
          <cell r="CD130">
            <v>3.7371060333060431</v>
          </cell>
          <cell r="CE130">
            <v>3.3349363906948906</v>
          </cell>
          <cell r="CF130">
            <v>3.7333421789627632</v>
          </cell>
          <cell r="CG130">
            <v>3.8002606403628665</v>
          </cell>
          <cell r="CH130">
            <v>3.956278785138915</v>
          </cell>
          <cell r="CI130">
            <v>3.885078358863391</v>
          </cell>
          <cell r="CJ130">
            <v>3.6895034929324861</v>
          </cell>
          <cell r="CK130">
            <v>3.9715987152402703</v>
          </cell>
          <cell r="CL130">
            <v>4.2111763880401289</v>
          </cell>
          <cell r="CM130">
            <v>5.012697911307729</v>
          </cell>
          <cell r="CN130">
            <v>4.9603254021398353</v>
          </cell>
          <cell r="CO130">
            <v>4.8578368416714213</v>
          </cell>
          <cell r="CP130">
            <v>4.8472336117491182</v>
          </cell>
          <cell r="CQ130">
            <v>5.119398285098983</v>
          </cell>
          <cell r="CR130">
            <v>4.7779935277893655</v>
          </cell>
          <cell r="CS130">
            <v>4.8895132296844306</v>
          </cell>
          <cell r="CT130">
            <v>4.895959646126653</v>
          </cell>
          <cell r="CU130">
            <v>4.9205727920711704</v>
          </cell>
          <cell r="CV130">
            <v>4.6758382717614628</v>
          </cell>
          <cell r="CW130">
            <v>4.7495650662266424</v>
          </cell>
          <cell r="CX130">
            <v>4.8581940075436378</v>
          </cell>
          <cell r="CY130">
            <v>4.949802193497904</v>
          </cell>
          <cell r="CZ130">
            <v>4.7036540304038388</v>
          </cell>
          <cell r="DA130">
            <v>4.872366958259704</v>
          </cell>
        </row>
        <row r="131">
          <cell r="A131">
            <v>5575.4523210495254</v>
          </cell>
          <cell r="B131">
            <v>5540.6560405631544</v>
          </cell>
          <cell r="C131">
            <v>5650.4794936467033</v>
          </cell>
          <cell r="D131">
            <v>4428.5726003713025</v>
          </cell>
          <cell r="E131">
            <v>4894.2266851725299</v>
          </cell>
          <cell r="F131">
            <v>5923.6512449775673</v>
          </cell>
          <cell r="G131">
            <v>6520.9912975936786</v>
          </cell>
          <cell r="H131">
            <v>6253.9618842348036</v>
          </cell>
          <cell r="I131">
            <v>5815.5935356368991</v>
          </cell>
          <cell r="J131">
            <v>6343.4890491029901</v>
          </cell>
          <cell r="K131">
            <v>5986.0889824213918</v>
          </cell>
          <cell r="L131">
            <v>6150.1413088518202</v>
          </cell>
          <cell r="M131">
            <v>7028.7305388293471</v>
          </cell>
          <cell r="N131">
            <v>6714.7769819737387</v>
          </cell>
          <cell r="O131">
            <v>7852.9370968179219</v>
          </cell>
          <cell r="Z131">
            <v>6385.3202233958946</v>
          </cell>
          <cell r="AA131">
            <v>6345.4695743911943</v>
          </cell>
          <cell r="AB131">
            <v>6958.3285408342444</v>
          </cell>
          <cell r="AC131">
            <v>5453.6014430224041</v>
          </cell>
          <cell r="AD131">
            <v>6027.0349210257527</v>
          </cell>
          <cell r="AE131">
            <v>5923.6512449775673</v>
          </cell>
          <cell r="AF131">
            <v>6520.9912975936786</v>
          </cell>
          <cell r="AG131">
            <v>6253.9618842348036</v>
          </cell>
          <cell r="AH131">
            <v>5815.5935356368991</v>
          </cell>
          <cell r="AI131">
            <v>6343.4890491029901</v>
          </cell>
          <cell r="AJ131">
            <v>5986.0889824213918</v>
          </cell>
          <cell r="AK131">
            <v>6150.1413088518202</v>
          </cell>
          <cell r="AL131">
            <v>7028.7305388293471</v>
          </cell>
          <cell r="AM131">
            <v>6714.7769819737387</v>
          </cell>
          <cell r="AN131">
            <v>7852.9370968179219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X131">
            <v>3.5730152311337551</v>
          </cell>
          <cell r="BY131">
            <v>3.5870420919747623</v>
          </cell>
          <cell r="BZ131">
            <v>3.9200460256269647</v>
          </cell>
          <cell r="CA131">
            <v>3.108584138837907</v>
          </cell>
          <cell r="CB131">
            <v>3.3657549416728614</v>
          </cell>
          <cell r="CC131">
            <v>3.3431939980370253</v>
          </cell>
          <cell r="CD131">
            <v>3.7389653151766198</v>
          </cell>
          <cell r="CE131">
            <v>3.4785352534414717</v>
          </cell>
          <cell r="CF131">
            <v>3.2955022194192214</v>
          </cell>
          <cell r="CG131">
            <v>3.4979248924389945</v>
          </cell>
          <cell r="CH131">
            <v>3.3475927202005686</v>
          </cell>
          <cell r="CI131">
            <v>3.5114934349569702</v>
          </cell>
          <cell r="CJ131">
            <v>3.9100398029597869</v>
          </cell>
          <cell r="CK131">
            <v>3.8620487499504961</v>
          </cell>
          <cell r="CL131">
            <v>4.3944645977013073</v>
          </cell>
          <cell r="CM131">
            <v>4.8961526547293177</v>
          </cell>
          <cell r="CN131">
            <v>4.8465693190252335</v>
          </cell>
          <cell r="CO131">
            <v>4.863186219211733</v>
          </cell>
          <cell r="CP131">
            <v>4.8064884684399516</v>
          </cell>
          <cell r="CQ131">
            <v>4.9060091204855727</v>
          </cell>
          <cell r="CR131">
            <v>4.8543941819165379</v>
          </cell>
          <cell r="CS131">
            <v>4.7782549653324349</v>
          </cell>
          <cell r="CT131">
            <v>4.9256773038700477</v>
          </cell>
          <cell r="CU131">
            <v>4.8348117869438498</v>
          </cell>
          <cell r="CV131">
            <v>4.96849491820244</v>
          </cell>
          <cell r="CW131">
            <v>4.8991156207536672</v>
          </cell>
          <cell r="CX131">
            <v>4.7984433199542238</v>
          </cell>
          <cell r="CY131">
            <v>4.9249616288345441</v>
          </cell>
          <cell r="CZ131">
            <v>4.7634430471436398</v>
          </cell>
          <cell r="DA131">
            <v>4.8959084041591163</v>
          </cell>
        </row>
        <row r="132">
          <cell r="A132">
            <v>6424.5232604053372</v>
          </cell>
          <cell r="B132">
            <v>5738.6229116895365</v>
          </cell>
          <cell r="C132">
            <v>5957.1727659574499</v>
          </cell>
          <cell r="D132">
            <v>4770.2050249716449</v>
          </cell>
          <cell r="E132">
            <v>4296.5085138763097</v>
          </cell>
          <cell r="F132">
            <v>5200.2901749590519</v>
          </cell>
          <cell r="G132">
            <v>5766.1828632925872</v>
          </cell>
          <cell r="H132">
            <v>7577.6034533039028</v>
          </cell>
          <cell r="I132">
            <v>7393.1190075970108</v>
          </cell>
          <cell r="J132">
            <v>7316.5702505903191</v>
          </cell>
          <cell r="K132">
            <v>5983.5344450942193</v>
          </cell>
          <cell r="L132">
            <v>6469.1840875600756</v>
          </cell>
          <cell r="M132">
            <v>6739.600906099502</v>
          </cell>
          <cell r="N132">
            <v>7639.9807014426742</v>
          </cell>
          <cell r="O132">
            <v>8079.7671605806318</v>
          </cell>
          <cell r="Z132">
            <v>7357.7238111187726</v>
          </cell>
          <cell r="AA132">
            <v>6572.1923213499113</v>
          </cell>
          <cell r="AB132">
            <v>7336.0084443541537</v>
          </cell>
          <cell r="AC132">
            <v>5874.3074473966935</v>
          </cell>
          <cell r="AD132">
            <v>5290.9700586751896</v>
          </cell>
          <cell r="AE132">
            <v>5200.2901749590519</v>
          </cell>
          <cell r="AF132">
            <v>5766.1828632925872</v>
          </cell>
          <cell r="AG132">
            <v>7577.6034533039028</v>
          </cell>
          <cell r="AH132">
            <v>7393.1190075970108</v>
          </cell>
          <cell r="AI132">
            <v>7316.5702505903191</v>
          </cell>
          <cell r="AJ132">
            <v>5983.5344450942193</v>
          </cell>
          <cell r="AK132">
            <v>6469.1840875600756</v>
          </cell>
          <cell r="AL132">
            <v>6739.600906099502</v>
          </cell>
          <cell r="AM132">
            <v>7639.9807014426742</v>
          </cell>
          <cell r="AN132">
            <v>8079.7671605806318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X132">
            <v>4.2376178510168794</v>
          </cell>
          <cell r="BY132">
            <v>3.70464120220687</v>
          </cell>
          <cell r="BZ132">
            <v>4.0732031745244379</v>
          </cell>
          <cell r="CA132">
            <v>3.2864640725333234</v>
          </cell>
          <cell r="CB132">
            <v>3.0595428983995707</v>
          </cell>
          <cell r="CC132">
            <v>2.9213642263597404</v>
          </cell>
          <cell r="CD132">
            <v>3.1904167558852556</v>
          </cell>
          <cell r="CE132">
            <v>4.2595843381070511</v>
          </cell>
          <cell r="CF132">
            <v>4.1180501926533157</v>
          </cell>
          <cell r="CG132">
            <v>4.1484722625695225</v>
          </cell>
          <cell r="CH132">
            <v>3.2641991213162727</v>
          </cell>
          <cell r="CI132">
            <v>3.7602920420707462</v>
          </cell>
          <cell r="CJ132">
            <v>3.9311157335578071</v>
          </cell>
          <cell r="CK132">
            <v>4.2745103003698661</v>
          </cell>
          <cell r="CL132">
            <v>4.4568398738757109</v>
          </cell>
          <cell r="CM132">
            <v>4.7569526409478895</v>
          </cell>
          <cell r="CN132">
            <v>4.8603914325458879</v>
          </cell>
          <cell r="CO132">
            <v>4.9343606029546407</v>
          </cell>
          <cell r="CP132">
            <v>4.8970542964616861</v>
          </cell>
          <cell r="CQ132">
            <v>4.7379000266721869</v>
          </cell>
          <cell r="CR132">
            <v>4.8769578999421652</v>
          </cell>
          <cell r="CS132">
            <v>4.9516293569337471</v>
          </cell>
          <cell r="CT132">
            <v>4.8738458399764903</v>
          </cell>
          <cell r="CU132">
            <v>4.9186191574096094</v>
          </cell>
          <cell r="CV132">
            <v>4.8319951727016903</v>
          </cell>
          <cell r="CW132">
            <v>5.0221338974082439</v>
          </cell>
          <cell r="CX132">
            <v>4.7134083795662489</v>
          </cell>
          <cell r="CY132">
            <v>4.6970532714384765</v>
          </cell>
          <cell r="CZ132">
            <v>4.8968074716638554</v>
          </cell>
          <cell r="DA132">
            <v>4.9668260497549435</v>
          </cell>
        </row>
        <row r="133">
          <cell r="A133">
            <v>6591.6478661318279</v>
          </cell>
          <cell r="B133">
            <v>6210.3592707226935</v>
          </cell>
          <cell r="C133">
            <v>5362.6027217596329</v>
          </cell>
          <cell r="D133">
            <v>5380.8181115042808</v>
          </cell>
          <cell r="E133">
            <v>4810.9799755760123</v>
          </cell>
          <cell r="F133">
            <v>7012.7850177876799</v>
          </cell>
          <cell r="G133">
            <v>7344.5597261598059</v>
          </cell>
          <cell r="H133">
            <v>5997.926250655225</v>
          </cell>
          <cell r="I133">
            <v>5859.78580723707</v>
          </cell>
          <cell r="J133">
            <v>7144.5748869640629</v>
          </cell>
          <cell r="K133">
            <v>6606.924051613144</v>
          </cell>
          <cell r="L133">
            <v>7111.2780539252853</v>
          </cell>
          <cell r="M133">
            <v>7080.9117759043374</v>
          </cell>
          <cell r="N133">
            <v>7335.6011656739729</v>
          </cell>
          <cell r="O133">
            <v>7106.8730330864892</v>
          </cell>
          <cell r="Z133">
            <v>7549.1242685746702</v>
          </cell>
          <cell r="AA133">
            <v>7112.4512169507871</v>
          </cell>
          <cell r="AB133">
            <v>6603.8203685070421</v>
          </cell>
          <cell r="AC133">
            <v>6626.2518571063938</v>
          </cell>
          <cell r="AD133">
            <v>5924.5200891486893</v>
          </cell>
          <cell r="AE133">
            <v>7012.7850177876799</v>
          </cell>
          <cell r="AF133">
            <v>7344.5597261598059</v>
          </cell>
          <cell r="AG133">
            <v>5997.926250655225</v>
          </cell>
          <cell r="AH133">
            <v>5859.78580723707</v>
          </cell>
          <cell r="AI133">
            <v>7144.5748869640629</v>
          </cell>
          <cell r="AJ133">
            <v>6606.924051613144</v>
          </cell>
          <cell r="AK133">
            <v>7111.2780539252853</v>
          </cell>
          <cell r="AL133">
            <v>7080.9117759043374</v>
          </cell>
          <cell r="AM133">
            <v>7335.6011656739729</v>
          </cell>
          <cell r="AN133">
            <v>7106.8730330864892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X133">
            <v>4.2342271759604282</v>
          </cell>
          <cell r="BY133">
            <v>3.9297737850610424</v>
          </cell>
          <cell r="BZ133">
            <v>3.7578443516433193</v>
          </cell>
          <cell r="CA133">
            <v>3.772005369261183</v>
          </cell>
          <cell r="CB133">
            <v>3.4233791207073438</v>
          </cell>
          <cell r="CC133">
            <v>3.9397506647684852</v>
          </cell>
          <cell r="CD133">
            <v>4.0517102094686388</v>
          </cell>
          <cell r="CE133">
            <v>3.4596307053556346</v>
          </cell>
          <cell r="CF133">
            <v>3.3076637050763811</v>
          </cell>
          <cell r="CG133">
            <v>3.932396903755675</v>
          </cell>
          <cell r="CH133">
            <v>3.6752603963267756</v>
          </cell>
          <cell r="CI133">
            <v>3.972617287173172</v>
          </cell>
          <cell r="CJ133">
            <v>3.8824051915606468</v>
          </cell>
          <cell r="CK133">
            <v>4.1745523446613264</v>
          </cell>
          <cell r="CL133">
            <v>4.0771741350123047</v>
          </cell>
          <cell r="CM133">
            <v>4.8846061827041716</v>
          </cell>
          <cell r="CN133">
            <v>4.9585978184672292</v>
          </cell>
          <cell r="CO133">
            <v>4.8146375556887877</v>
          </cell>
          <cell r="CP133">
            <v>4.8128549404900864</v>
          </cell>
          <cell r="CQ133">
            <v>4.741386015325352</v>
          </cell>
          <cell r="CR133">
            <v>4.8767323804496394</v>
          </cell>
          <cell r="CS133">
            <v>4.9663180240554823</v>
          </cell>
          <cell r="CT133">
            <v>4.7498348982424634</v>
          </cell>
          <cell r="CU133">
            <v>4.8536396449317207</v>
          </cell>
          <cell r="CV133">
            <v>4.9776709349480379</v>
          </cell>
          <cell r="CW133">
            <v>4.9251372238366091</v>
          </cell>
          <cell r="CX133">
            <v>4.9043117330493438</v>
          </cell>
          <cell r="CY133">
            <v>4.9968401887363454</v>
          </cell>
          <cell r="CZ133">
            <v>4.8142976254459064</v>
          </cell>
          <cell r="DA133">
            <v>4.7755833764740592</v>
          </cell>
        </row>
        <row r="134">
          <cell r="A134">
            <v>5856.8460428042927</v>
          </cell>
          <cell r="B134">
            <v>4800.8524824831011</v>
          </cell>
          <cell r="C134">
            <v>4655.9802572455228</v>
          </cell>
          <cell r="D134">
            <v>5692.3359594166859</v>
          </cell>
          <cell r="E134">
            <v>4845.189571749429</v>
          </cell>
          <cell r="F134">
            <v>6795.7671222354875</v>
          </cell>
          <cell r="G134">
            <v>6039.1227507234044</v>
          </cell>
          <cell r="H134">
            <v>6974.8666402412637</v>
          </cell>
          <cell r="I134">
            <v>6345.8056757526838</v>
          </cell>
          <cell r="J134">
            <v>5916.8459294287322</v>
          </cell>
          <cell r="K134">
            <v>7406.6286495982613</v>
          </cell>
          <cell r="L134">
            <v>7469.1292598833879</v>
          </cell>
          <cell r="M134">
            <v>6637.0473130485379</v>
          </cell>
          <cell r="N134">
            <v>7157.3562808759198</v>
          </cell>
          <cell r="O134">
            <v>7447.1632704642798</v>
          </cell>
          <cell r="Z134">
            <v>6707.5880715978719</v>
          </cell>
          <cell r="AA134">
            <v>5498.2051106786657</v>
          </cell>
          <cell r="AB134">
            <v>5733.6444360128789</v>
          </cell>
          <cell r="AC134">
            <v>7009.8730231588324</v>
          </cell>
          <cell r="AD134">
            <v>5966.6477722402815</v>
          </cell>
          <cell r="AE134">
            <v>6795.7671222354875</v>
          </cell>
          <cell r="AF134">
            <v>6039.1227507234044</v>
          </cell>
          <cell r="AG134">
            <v>6974.8666402412637</v>
          </cell>
          <cell r="AH134">
            <v>6345.8056757526838</v>
          </cell>
          <cell r="AI134">
            <v>5916.8459294287322</v>
          </cell>
          <cell r="AJ134">
            <v>7406.6286495982613</v>
          </cell>
          <cell r="AK134">
            <v>7469.1292598833879</v>
          </cell>
          <cell r="AL134">
            <v>6637.0473130485379</v>
          </cell>
          <cell r="AM134">
            <v>7157.3562808759198</v>
          </cell>
          <cell r="AN134">
            <v>7447.1632704642798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X134">
            <v>3.8507425266424633</v>
          </cell>
          <cell r="BY134">
            <v>3.1224429785440546</v>
          </cell>
          <cell r="BZ134">
            <v>3.2731636523387357</v>
          </cell>
          <cell r="CA134">
            <v>3.9593551580781265</v>
          </cell>
          <cell r="CB134">
            <v>3.4210110522435007</v>
          </cell>
          <cell r="CC134">
            <v>3.8258787135895886</v>
          </cell>
          <cell r="CD134">
            <v>3.3950952915348664</v>
          </cell>
          <cell r="CE134">
            <v>3.8954080734700458</v>
          </cell>
          <cell r="CF134">
            <v>3.6180279434035292</v>
          </cell>
          <cell r="CG134">
            <v>3.2515630675239038</v>
          </cell>
          <cell r="CH134">
            <v>4.2377103034489751</v>
          </cell>
          <cell r="CI134">
            <v>4.3429702558273542</v>
          </cell>
          <cell r="CJ134">
            <v>3.7453150214895268</v>
          </cell>
          <cell r="CK134">
            <v>3.9874406442404946</v>
          </cell>
          <cell r="CL134">
            <v>4.0727010110085677</v>
          </cell>
          <cell r="CM134">
            <v>4.7723142987800093</v>
          </cell>
          <cell r="CN134">
            <v>4.8242916681600638</v>
          </cell>
          <cell r="CO134">
            <v>4.7992146319851363</v>
          </cell>
          <cell r="CP134">
            <v>4.8505705609951786</v>
          </cell>
          <cell r="CQ134">
            <v>4.7784061344081961</v>
          </cell>
          <cell r="CR134">
            <v>4.8664742023278897</v>
          </cell>
          <cell r="CS134">
            <v>4.8733659476532347</v>
          </cell>
          <cell r="CT134">
            <v>4.9055768513801166</v>
          </cell>
          <cell r="CU134">
            <v>4.805316389654485</v>
          </cell>
          <cell r="CV134">
            <v>4.985459748532544</v>
          </cell>
          <cell r="CW134">
            <v>4.7884663729975303</v>
          </cell>
          <cell r="CX134">
            <v>4.711836975590475</v>
          </cell>
          <cell r="CY134">
            <v>4.8550498861359879</v>
          </cell>
          <cell r="CZ134">
            <v>4.9177397332283208</v>
          </cell>
          <cell r="DA134">
            <v>5.0097434079294771</v>
          </cell>
        </row>
        <row r="135">
          <cell r="A135">
            <v>6781.7965170788502</v>
          </cell>
          <cell r="B135">
            <v>5559.2824971122545</v>
          </cell>
          <cell r="C135">
            <v>5044.9538641098534</v>
          </cell>
          <cell r="D135">
            <v>4377.8901183162898</v>
          </cell>
          <cell r="E135">
            <v>5671.8639833271154</v>
          </cell>
          <cell r="F135">
            <v>6719.6621211938964</v>
          </cell>
          <cell r="G135">
            <v>5370.9633908136011</v>
          </cell>
          <cell r="H135">
            <v>6060.2067286085066</v>
          </cell>
          <cell r="I135">
            <v>6190.5199605904354</v>
          </cell>
          <cell r="J135">
            <v>6124.8803261837738</v>
          </cell>
          <cell r="K135">
            <v>6225.8753583062862</v>
          </cell>
          <cell r="L135">
            <v>6156.6483196170984</v>
          </cell>
          <cell r="M135">
            <v>7046.2764484302579</v>
          </cell>
          <cell r="N135">
            <v>7453.0022569240364</v>
          </cell>
          <cell r="O135">
            <v>7671.9099899935454</v>
          </cell>
          <cell r="Z135">
            <v>7766.8931519636535</v>
          </cell>
          <cell r="AA135">
            <v>6366.8016355127929</v>
          </cell>
          <cell r="AB135">
            <v>6212.6491210698832</v>
          </cell>
          <cell r="AC135">
            <v>5391.1880917660637</v>
          </cell>
          <cell r="AD135">
            <v>6984.6626431067507</v>
          </cell>
          <cell r="AE135">
            <v>6719.6621211938964</v>
          </cell>
          <cell r="AF135">
            <v>5370.9633908136011</v>
          </cell>
          <cell r="AG135">
            <v>6060.2067286085066</v>
          </cell>
          <cell r="AH135">
            <v>6190.5199605904354</v>
          </cell>
          <cell r="AI135">
            <v>6124.8803261837738</v>
          </cell>
          <cell r="AJ135">
            <v>6225.8753583062862</v>
          </cell>
          <cell r="AK135">
            <v>6156.6483196170984</v>
          </cell>
          <cell r="AL135">
            <v>7046.2764484302579</v>
          </cell>
          <cell r="AM135">
            <v>7453.0022569240364</v>
          </cell>
          <cell r="AN135">
            <v>7671.9099899935454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X135">
            <v>4.5641294537274115</v>
          </cell>
          <cell r="BY135">
            <v>3.5664144072203556</v>
          </cell>
          <cell r="BZ135">
            <v>3.3424762937926276</v>
          </cell>
          <cell r="CA135">
            <v>3.133744456668536</v>
          </cell>
          <cell r="CB135">
            <v>3.9459115976746961</v>
          </cell>
          <cell r="CC135">
            <v>3.6358310635928834</v>
          </cell>
          <cell r="CD135">
            <v>2.9913980421387567</v>
          </cell>
          <cell r="CE135">
            <v>3.4340603348793777</v>
          </cell>
          <cell r="CF135">
            <v>3.5264009204424802</v>
          </cell>
          <cell r="CG135">
            <v>3.4610791458391628</v>
          </cell>
          <cell r="CH135">
            <v>3.4627086313509632</v>
          </cell>
          <cell r="CI135">
            <v>3.5429635609120478</v>
          </cell>
          <cell r="CJ135">
            <v>4.0301682031903097</v>
          </cell>
          <cell r="CK135">
            <v>4.0309920581334753</v>
          </cell>
          <cell r="CL135">
            <v>4.5131275883498203</v>
          </cell>
          <cell r="CM135">
            <v>4.6622602483525535</v>
          </cell>
          <cell r="CN135">
            <v>4.8909885841575687</v>
          </cell>
          <cell r="CO135">
            <v>5.0923192866593538</v>
          </cell>
          <cell r="CP135">
            <v>4.7133320977001265</v>
          </cell>
          <cell r="CQ135">
            <v>4.8495921822439412</v>
          </cell>
          <cell r="CR135">
            <v>5.0635007201236224</v>
          </cell>
          <cell r="CS135">
            <v>4.9190940111363854</v>
          </cell>
          <cell r="CT135">
            <v>4.8348906212097544</v>
          </cell>
          <cell r="CU135">
            <v>4.8095293308350646</v>
          </cell>
          <cell r="CV135">
            <v>4.8483416117520077</v>
          </cell>
          <cell r="CW135">
            <v>4.9259682457972715</v>
          </cell>
          <cell r="CX135">
            <v>4.760853266705471</v>
          </cell>
          <cell r="CY135">
            <v>4.7900896460646081</v>
          </cell>
          <cell r="CZ135">
            <v>5.0655481258874708</v>
          </cell>
          <cell r="DA135">
            <v>4.6572872288593405</v>
          </cell>
        </row>
        <row r="136">
          <cell r="A136">
            <v>6218.6138884348138</v>
          </cell>
          <cell r="B136">
            <v>5926.0381250314722</v>
          </cell>
          <cell r="C136">
            <v>4042.9663351404911</v>
          </cell>
          <cell r="D136">
            <v>5220.5468242519846</v>
          </cell>
          <cell r="E136">
            <v>6243.7759669911457</v>
          </cell>
          <cell r="F136">
            <v>5820.2109299656431</v>
          </cell>
          <cell r="G136">
            <v>6867.9079732824912</v>
          </cell>
          <cell r="H136">
            <v>5887.5152702696305</v>
          </cell>
          <cell r="I136">
            <v>5921.2415397941868</v>
          </cell>
          <cell r="J136">
            <v>6547.5116908384589</v>
          </cell>
          <cell r="K136">
            <v>5981.271272382296</v>
          </cell>
          <cell r="L136">
            <v>7057.6256102304633</v>
          </cell>
          <cell r="M136">
            <v>7096.0625352323532</v>
          </cell>
          <cell r="N136">
            <v>7597.4404595646538</v>
          </cell>
          <cell r="O136">
            <v>6641.9233947291495</v>
          </cell>
          <cell r="Z136">
            <v>7121.9048674132991</v>
          </cell>
          <cell r="AA136">
            <v>6786.8307189210436</v>
          </cell>
          <cell r="AB136">
            <v>4978.7434979759755</v>
          </cell>
          <cell r="AC136">
            <v>6428.8844879091721</v>
          </cell>
          <cell r="AD136">
            <v>7688.9482675832387</v>
          </cell>
          <cell r="AE136">
            <v>5820.2109299656431</v>
          </cell>
          <cell r="AF136">
            <v>6867.9079732824912</v>
          </cell>
          <cell r="AG136">
            <v>5887.5152702696305</v>
          </cell>
          <cell r="AH136">
            <v>5921.2415397941868</v>
          </cell>
          <cell r="AI136">
            <v>6547.5116908384589</v>
          </cell>
          <cell r="AJ136">
            <v>5981.271272382296</v>
          </cell>
          <cell r="AK136">
            <v>7057.6256102304633</v>
          </cell>
          <cell r="AL136">
            <v>7096.0625352323532</v>
          </cell>
          <cell r="AM136">
            <v>7597.4404595646538</v>
          </cell>
          <cell r="AN136">
            <v>6641.9233947291495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X136">
            <v>4.0056095920318517</v>
          </cell>
          <cell r="BY136">
            <v>3.7535112630092882</v>
          </cell>
          <cell r="BZ136">
            <v>2.9049208677656271</v>
          </cell>
          <cell r="CA136">
            <v>3.6253260954492847</v>
          </cell>
          <cell r="CB136">
            <v>4.3923693641146881</v>
          </cell>
          <cell r="CC136">
            <v>3.2983874844578569</v>
          </cell>
          <cell r="CD136">
            <v>3.8865644897584217</v>
          </cell>
          <cell r="CE136">
            <v>3.3029798683855707</v>
          </cell>
          <cell r="CF136">
            <v>3.2772085204898871</v>
          </cell>
          <cell r="CG136">
            <v>3.8303332611490553</v>
          </cell>
          <cell r="CH136">
            <v>3.3496520072559171</v>
          </cell>
          <cell r="CI136">
            <v>3.9890900830406717</v>
          </cell>
          <cell r="CJ136">
            <v>4.0135019224261486</v>
          </cell>
          <cell r="CK136">
            <v>4.2575543977638439</v>
          </cell>
          <cell r="CL136">
            <v>3.7347527525619952</v>
          </cell>
          <cell r="CM136">
            <v>4.8711856913648752</v>
          </cell>
          <cell r="CN136">
            <v>4.9537767336442995</v>
          </cell>
          <cell r="CO136">
            <v>4.6956160825239337</v>
          </cell>
          <cell r="CP136">
            <v>4.8584269924751275</v>
          </cell>
          <cell r="CQ136">
            <v>4.795956338306441</v>
          </cell>
          <cell r="CR136">
            <v>4.8344178617297393</v>
          </cell>
          <cell r="CS136">
            <v>4.8413415698502336</v>
          </cell>
          <cell r="CT136">
            <v>4.8835232018960575</v>
          </cell>
          <cell r="CU136">
            <v>4.9501212570553683</v>
          </cell>
          <cell r="CV136">
            <v>4.6832447651556723</v>
          </cell>
          <cell r="CW136">
            <v>4.892163289312494</v>
          </cell>
          <cell r="CX136">
            <v>4.8472108108511538</v>
          </cell>
          <cell r="CY136">
            <v>4.8439660913535789</v>
          </cell>
          <cell r="CZ136">
            <v>4.8889346850395397</v>
          </cell>
          <cell r="DA136">
            <v>4.872357449642486</v>
          </cell>
        </row>
        <row r="137">
          <cell r="A137">
            <v>5906.5278488159311</v>
          </cell>
          <cell r="B137">
            <v>6619.0445795108571</v>
          </cell>
          <cell r="C137">
            <v>5313.0865967547352</v>
          </cell>
          <cell r="D137">
            <v>4837.3886523530318</v>
          </cell>
          <cell r="E137">
            <v>4788.3971354395271</v>
          </cell>
          <cell r="F137">
            <v>6753.9708846143067</v>
          </cell>
          <cell r="G137">
            <v>6961.0896581115785</v>
          </cell>
          <cell r="H137">
            <v>7217.3253011563384</v>
          </cell>
          <cell r="I137">
            <v>7254.2039088369711</v>
          </cell>
          <cell r="J137">
            <v>6634.7822741142681</v>
          </cell>
          <cell r="K137">
            <v>6241.9776061417442</v>
          </cell>
          <cell r="L137">
            <v>7163.9853621701259</v>
          </cell>
          <cell r="M137">
            <v>6684.4595257068131</v>
          </cell>
          <cell r="N137">
            <v>7568.4900964947747</v>
          </cell>
          <cell r="O137">
            <v>7382.4262506604409</v>
          </cell>
          <cell r="Z137">
            <v>6764.4864580235389</v>
          </cell>
          <cell r="AA137">
            <v>7580.5005189522844</v>
          </cell>
          <cell r="AB137">
            <v>6542.8433370461698</v>
          </cell>
          <cell r="AC137">
            <v>5957.0412671389495</v>
          </cell>
          <cell r="AD137">
            <v>5896.7102685429354</v>
          </cell>
          <cell r="AE137">
            <v>6753.9708846143067</v>
          </cell>
          <cell r="AF137">
            <v>6961.0896581115785</v>
          </cell>
          <cell r="AG137">
            <v>7217.3253011563384</v>
          </cell>
          <cell r="AH137">
            <v>7254.2039088369711</v>
          </cell>
          <cell r="AI137">
            <v>6634.7822741142681</v>
          </cell>
          <cell r="AJ137">
            <v>6241.9776061417442</v>
          </cell>
          <cell r="AK137">
            <v>7163.9853621701259</v>
          </cell>
          <cell r="AL137">
            <v>6684.4595257068131</v>
          </cell>
          <cell r="AM137">
            <v>7568.4900964947747</v>
          </cell>
          <cell r="AN137">
            <v>7382.4262506604409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X137">
            <v>3.8569702059397617</v>
          </cell>
          <cell r="BY137">
            <v>4.3339012548627958</v>
          </cell>
          <cell r="BZ137">
            <v>3.6259133143344005</v>
          </cell>
          <cell r="CA137">
            <v>3.2836673926511395</v>
          </cell>
          <cell r="CB137">
            <v>3.1854829234181712</v>
          </cell>
          <cell r="CC137">
            <v>3.7189533341091305</v>
          </cell>
          <cell r="CD137">
            <v>3.9053174557371135</v>
          </cell>
          <cell r="CE137">
            <v>3.9172392135389082</v>
          </cell>
          <cell r="CF137">
            <v>4.1662631716940437</v>
          </cell>
          <cell r="CG137">
            <v>3.7741014798460912</v>
          </cell>
          <cell r="CH137">
            <v>3.4547628950595883</v>
          </cell>
          <cell r="CI137">
            <v>3.9757005171959343</v>
          </cell>
          <cell r="CJ137">
            <v>3.8978954526010607</v>
          </cell>
          <cell r="CK137">
            <v>4.2441698950532318</v>
          </cell>
          <cell r="CL137">
            <v>4.1243802248638675</v>
          </cell>
          <cell r="CM137">
            <v>4.805025349296888</v>
          </cell>
          <cell r="CN137">
            <v>4.7921014695867843</v>
          </cell>
          <cell r="CO137">
            <v>4.943747031354139</v>
          </cell>
          <cell r="CP137">
            <v>4.970254003918253</v>
          </cell>
          <cell r="CQ137">
            <v>5.071560886414141</v>
          </cell>
          <cell r="CR137">
            <v>4.9756015089373866</v>
          </cell>
          <cell r="CS137">
            <v>4.8834643358780472</v>
          </cell>
          <cell r="CT137">
            <v>5.0478137529689029</v>
          </cell>
          <cell r="CU137">
            <v>4.7703494565866356</v>
          </cell>
          <cell r="CV137">
            <v>4.8163743819750513</v>
          </cell>
          <cell r="CW137">
            <v>4.9500672056055572</v>
          </cell>
          <cell r="CX137">
            <v>4.9368298924270269</v>
          </cell>
          <cell r="CY137">
            <v>4.6983270753046664</v>
          </cell>
          <cell r="CZ137">
            <v>4.8856642920052247</v>
          </cell>
          <cell r="DA137">
            <v>4.9039672002943835</v>
          </cell>
        </row>
        <row r="138">
          <cell r="A138">
            <v>6717.8607495490796</v>
          </cell>
          <cell r="B138">
            <v>5676.7092655539755</v>
          </cell>
          <cell r="C138">
            <v>5098.9269738787898</v>
          </cell>
          <cell r="D138">
            <v>4617.207822938105</v>
          </cell>
          <cell r="E138">
            <v>4986.8038131067715</v>
          </cell>
          <cell r="F138">
            <v>6069.9459637765503</v>
          </cell>
          <cell r="G138">
            <v>6490.4480126796652</v>
          </cell>
          <cell r="H138">
            <v>6859.793422125339</v>
          </cell>
          <cell r="I138">
            <v>5731.1858137200279</v>
          </cell>
          <cell r="J138">
            <v>6775.0365280128381</v>
          </cell>
          <cell r="K138">
            <v>5696.9250617309044</v>
          </cell>
          <cell r="L138">
            <v>5939.7784249518472</v>
          </cell>
          <cell r="M138">
            <v>6757.7613079659714</v>
          </cell>
          <cell r="N138">
            <v>7596.0965163553192</v>
          </cell>
          <cell r="O138">
            <v>7379.6767653872348</v>
          </cell>
          <cell r="Z138">
            <v>7693.6703305855799</v>
          </cell>
          <cell r="AA138">
            <v>6501.2853466312827</v>
          </cell>
          <cell r="AB138">
            <v>6279.1147423618559</v>
          </cell>
          <cell r="AC138">
            <v>5685.8978091040872</v>
          </cell>
          <cell r="AD138">
            <v>6141.0397718101158</v>
          </cell>
          <cell r="AE138">
            <v>6069.9459637765503</v>
          </cell>
          <cell r="AF138">
            <v>6490.4480126796652</v>
          </cell>
          <cell r="AG138">
            <v>6859.793422125339</v>
          </cell>
          <cell r="AH138">
            <v>5731.1858137200279</v>
          </cell>
          <cell r="AI138">
            <v>6775.0365280128381</v>
          </cell>
          <cell r="AJ138">
            <v>5696.9250617309044</v>
          </cell>
          <cell r="AK138">
            <v>5939.7784249518472</v>
          </cell>
          <cell r="AL138">
            <v>6757.7613079659714</v>
          </cell>
          <cell r="AM138">
            <v>7596.0965163553192</v>
          </cell>
          <cell r="AN138">
            <v>7379.6767653872348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X138">
            <v>4.2503338771309487</v>
          </cell>
          <cell r="BY138">
            <v>3.6387647435701651</v>
          </cell>
          <cell r="BZ138">
            <v>3.3543886632323918</v>
          </cell>
          <cell r="CA138">
            <v>3.2596022110533034</v>
          </cell>
          <cell r="CB138">
            <v>3.4374686691145189</v>
          </cell>
          <cell r="CC138">
            <v>3.4172959514892782</v>
          </cell>
          <cell r="CD138">
            <v>3.6461064368400411</v>
          </cell>
          <cell r="CE138">
            <v>3.844741199484861</v>
          </cell>
          <cell r="CF138">
            <v>3.2232401849096912</v>
          </cell>
          <cell r="CG138">
            <v>3.7144528187352162</v>
          </cell>
          <cell r="CH138">
            <v>3.2157326830901547</v>
          </cell>
          <cell r="CI138">
            <v>3.3234914275656133</v>
          </cell>
          <cell r="CJ138">
            <v>3.6858379196161231</v>
          </cell>
          <cell r="CK138">
            <v>4.250655078338319</v>
          </cell>
          <cell r="CL138">
            <v>4.118179798591612</v>
          </cell>
          <cell r="CM138">
            <v>4.9592689563361532</v>
          </cell>
          <cell r="CN138">
            <v>4.8949964976922908</v>
          </cell>
          <cell r="CO138">
            <v>5.1285214135219581</v>
          </cell>
          <cell r="CP138">
            <v>4.7790500828288911</v>
          </cell>
          <cell r="CQ138">
            <v>4.8945221375483587</v>
          </cell>
          <cell r="CR138">
            <v>4.8664175353633361</v>
          </cell>
          <cell r="CS138">
            <v>4.8769967793969311</v>
          </cell>
          <cell r="CT138">
            <v>4.8882235776190672</v>
          </cell>
          <cell r="CU138">
            <v>4.8714579246096861</v>
          </cell>
          <cell r="CV138">
            <v>4.9971677709139071</v>
          </cell>
          <cell r="CW138">
            <v>4.8536415821595593</v>
          </cell>
          <cell r="CX138">
            <v>4.8964668338961763</v>
          </cell>
          <cell r="CY138">
            <v>5.0231222712855441</v>
          </cell>
          <cell r="CZ138">
            <v>4.8960037803434107</v>
          </cell>
          <cell r="DA138">
            <v>4.9095215597009005</v>
          </cell>
        </row>
        <row r="139">
          <cell r="A139">
            <v>7071.5106722245027</v>
          </cell>
          <cell r="B139">
            <v>5494.1348382316173</v>
          </cell>
          <cell r="C139">
            <v>4260.1993570159875</v>
          </cell>
          <cell r="D139">
            <v>4646.2442196321608</v>
          </cell>
          <cell r="E139">
            <v>5358.2361252964283</v>
          </cell>
          <cell r="F139">
            <v>5141.3292860010333</v>
          </cell>
          <cell r="G139">
            <v>5174.9454475980911</v>
          </cell>
          <cell r="H139">
            <v>7627.0559949171366</v>
          </cell>
          <cell r="I139">
            <v>6556.2534573648054</v>
          </cell>
          <cell r="J139">
            <v>6189.7247529091583</v>
          </cell>
          <cell r="K139">
            <v>6059.3438467149399</v>
          </cell>
          <cell r="L139">
            <v>7566.836321820716</v>
          </cell>
          <cell r="M139">
            <v>7737.9349698014958</v>
          </cell>
          <cell r="N139">
            <v>6143.3705317125778</v>
          </cell>
          <cell r="O139">
            <v>7866.3544167633563</v>
          </cell>
          <cell r="Z139">
            <v>8098.6900264291444</v>
          </cell>
          <cell r="AA139">
            <v>6292.1908882937869</v>
          </cell>
          <cell r="AB139">
            <v>5246.2568546437633</v>
          </cell>
          <cell r="AC139">
            <v>5721.6549139774725</v>
          </cell>
          <cell r="AD139">
            <v>6598.443088077941</v>
          </cell>
          <cell r="AE139">
            <v>5141.3292860010333</v>
          </cell>
          <cell r="AF139">
            <v>5174.9454475980911</v>
          </cell>
          <cell r="AG139">
            <v>7627.0559949171366</v>
          </cell>
          <cell r="AH139">
            <v>6556.2534573648054</v>
          </cell>
          <cell r="AI139">
            <v>6189.7247529091583</v>
          </cell>
          <cell r="AJ139">
            <v>6059.3438467149399</v>
          </cell>
          <cell r="AK139">
            <v>7566.836321820716</v>
          </cell>
          <cell r="AL139">
            <v>7737.9349698014958</v>
          </cell>
          <cell r="AM139">
            <v>6143.3705317125778</v>
          </cell>
          <cell r="AN139">
            <v>7866.3544167633563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X139">
            <v>4.5559106048288873</v>
          </cell>
          <cell r="BY139">
            <v>3.4736245780061719</v>
          </cell>
          <cell r="BZ139">
            <v>3.0044628021149085</v>
          </cell>
          <cell r="CA139">
            <v>3.1907185476981628</v>
          </cell>
          <cell r="CB139">
            <v>3.6467046452864893</v>
          </cell>
          <cell r="CC139">
            <v>2.8926123188974819</v>
          </cell>
          <cell r="CD139">
            <v>2.9916544841894304</v>
          </cell>
          <cell r="CE139">
            <v>4.2441564423065863</v>
          </cell>
          <cell r="CF139">
            <v>3.6825596414075665</v>
          </cell>
          <cell r="CG139">
            <v>3.4929440198393116</v>
          </cell>
          <cell r="CH139">
            <v>3.4055337616731634</v>
          </cell>
          <cell r="CI139">
            <v>4.3569866804552495</v>
          </cell>
          <cell r="CJ139">
            <v>4.3183747907905419</v>
          </cell>
          <cell r="CK139">
            <v>3.4224803125755461</v>
          </cell>
          <cell r="CL139">
            <v>4.3988732089247522</v>
          </cell>
          <cell r="CM139">
            <v>4.8701991276371599</v>
          </cell>
          <cell r="CN139">
            <v>4.9627928288972818</v>
          </cell>
          <cell r="CO139">
            <v>4.7839854901718581</v>
          </cell>
          <cell r="CP139">
            <v>4.912926870004962</v>
          </cell>
          <cell r="CQ139">
            <v>4.9573321744257859</v>
          </cell>
          <cell r="CR139">
            <v>4.8695891835396781</v>
          </cell>
          <cell r="CS139">
            <v>4.7391611591760654</v>
          </cell>
          <cell r="CT139">
            <v>4.9234857634829172</v>
          </cell>
          <cell r="CU139">
            <v>4.877677482092313</v>
          </cell>
          <cell r="CV139">
            <v>4.8549733152466708</v>
          </cell>
          <cell r="CW139">
            <v>4.8746960704445321</v>
          </cell>
          <cell r="CX139">
            <v>4.7581183823543469</v>
          </cell>
          <cell r="CY139">
            <v>4.9092130401195799</v>
          </cell>
          <cell r="CZ139">
            <v>4.9178229250388927</v>
          </cell>
          <cell r="DA139">
            <v>4.8993582930766006</v>
          </cell>
        </row>
        <row r="140">
          <cell r="A140">
            <v>6562.5828527253898</v>
          </cell>
          <cell r="B140">
            <v>4943.1661783054951</v>
          </cell>
          <cell r="C140">
            <v>5140.2615508239487</v>
          </cell>
          <cell r="D140">
            <v>5694.6514659185341</v>
          </cell>
          <cell r="E140">
            <v>5559.2118588915355</v>
          </cell>
          <cell r="F140">
            <v>5922.6472943614572</v>
          </cell>
          <cell r="G140">
            <v>5189.5947762721307</v>
          </cell>
          <cell r="H140">
            <v>5548.5534316363046</v>
          </cell>
          <cell r="I140">
            <v>5864.8622807017873</v>
          </cell>
          <cell r="J140">
            <v>6460.6222304360472</v>
          </cell>
          <cell r="K140">
            <v>6616.7168722801989</v>
          </cell>
          <cell r="L140">
            <v>7281.9781143478976</v>
          </cell>
          <cell r="M140">
            <v>7208.9081847571624</v>
          </cell>
          <cell r="N140">
            <v>7718.8921976688243</v>
          </cell>
          <cell r="O140">
            <v>7481.3537311559649</v>
          </cell>
          <cell r="Z140">
            <v>7515.8373875808693</v>
          </cell>
          <cell r="AA140">
            <v>5661.1907247014369</v>
          </cell>
          <cell r="AB140">
            <v>6330.0165404843328</v>
          </cell>
          <cell r="AC140">
            <v>7012.724472313972</v>
          </cell>
          <cell r="AD140">
            <v>6845.9362759856795</v>
          </cell>
          <cell r="AE140">
            <v>5922.6472943614572</v>
          </cell>
          <cell r="AF140">
            <v>5189.5947762721307</v>
          </cell>
          <cell r="AG140">
            <v>5548.5534316363046</v>
          </cell>
          <cell r="AH140">
            <v>5864.8622807017873</v>
          </cell>
          <cell r="AI140">
            <v>6460.6222304360472</v>
          </cell>
          <cell r="AJ140">
            <v>6616.7168722801989</v>
          </cell>
          <cell r="AK140">
            <v>7281.9781143478976</v>
          </cell>
          <cell r="AL140">
            <v>7208.9081847571624</v>
          </cell>
          <cell r="AM140">
            <v>7718.8921976688243</v>
          </cell>
          <cell r="AN140">
            <v>7481.3537311559649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X140">
            <v>4.1209504528786995</v>
          </cell>
          <cell r="BY140">
            <v>3.1690838881412517</v>
          </cell>
          <cell r="BZ140">
            <v>3.5480125403100344</v>
          </cell>
          <cell r="CA140">
            <v>3.9368453790249145</v>
          </cell>
          <cell r="CB140">
            <v>3.918028805346502</v>
          </cell>
          <cell r="CC140">
            <v>3.3626141286848377</v>
          </cell>
          <cell r="CD140">
            <v>2.9385300433213692</v>
          </cell>
          <cell r="CE140">
            <v>3.1190316696155613</v>
          </cell>
          <cell r="CF140">
            <v>3.251912419815786</v>
          </cell>
          <cell r="CG140">
            <v>3.7857851056980931</v>
          </cell>
          <cell r="CH140">
            <v>3.7332892303689102</v>
          </cell>
          <cell r="CI140">
            <v>4.1015176547792036</v>
          </cell>
          <cell r="CJ140">
            <v>4.1288735418816627</v>
          </cell>
          <cell r="CK140">
            <v>4.2414486223299823</v>
          </cell>
          <cell r="CL140">
            <v>4.1049925220641326</v>
          </cell>
          <cell r="CM140">
            <v>4.9967442083795524</v>
          </cell>
          <cell r="CN140">
            <v>4.8941940705840894</v>
          </cell>
          <cell r="CO140">
            <v>4.8879508944195162</v>
          </cell>
          <cell r="CP140">
            <v>4.8802891427051698</v>
          </cell>
          <cell r="CQ140">
            <v>4.7870984949438888</v>
          </cell>
          <cell r="CR140">
            <v>4.8255405831541003</v>
          </cell>
          <cell r="CS140">
            <v>4.838496687318937</v>
          </cell>
          <cell r="CT140">
            <v>4.8737934914691143</v>
          </cell>
          <cell r="CU140">
            <v>4.9411281003838861</v>
          </cell>
          <cell r="CV140">
            <v>4.6754726915866671</v>
          </cell>
          <cell r="CW140">
            <v>4.8557693530520565</v>
          </cell>
          <cell r="CX140">
            <v>4.864205557562121</v>
          </cell>
          <cell r="CY140">
            <v>4.7834919579288977</v>
          </cell>
          <cell r="CZ140">
            <v>4.9859497873652758</v>
          </cell>
          <cell r="DA140">
            <v>4.9931539283552873</v>
          </cell>
        </row>
        <row r="141">
          <cell r="A141">
            <v>6588.5913679679797</v>
          </cell>
          <cell r="B141">
            <v>4506.4010936894456</v>
          </cell>
          <cell r="C141">
            <v>4645.2336026702642</v>
          </cell>
          <cell r="D141">
            <v>4486.6960456757788</v>
          </cell>
          <cell r="E141">
            <v>4323.6867107796734</v>
          </cell>
          <cell r="F141">
            <v>7229.0632749119286</v>
          </cell>
          <cell r="G141">
            <v>5851.7474284817836</v>
          </cell>
          <cell r="H141">
            <v>6914.1553916225403</v>
          </cell>
          <cell r="I141">
            <v>5331.6592688515893</v>
          </cell>
          <cell r="J141">
            <v>7313.6566942391846</v>
          </cell>
          <cell r="K141">
            <v>8004.1142292253808</v>
          </cell>
          <cell r="L141">
            <v>7141.4203035652326</v>
          </cell>
          <cell r="M141">
            <v>6597.4477426344602</v>
          </cell>
          <cell r="N141">
            <v>6880.4819404129876</v>
          </cell>
          <cell r="O141">
            <v>9009.3477075677947</v>
          </cell>
          <cell r="Z141">
            <v>7545.6237957135354</v>
          </cell>
          <cell r="AA141">
            <v>5160.9828909543976</v>
          </cell>
          <cell r="AB141">
            <v>5720.4103815696062</v>
          </cell>
          <cell r="AC141">
            <v>5525.1780284800625</v>
          </cell>
          <cell r="AD141">
            <v>5324.4388684308433</v>
          </cell>
          <cell r="AE141">
            <v>7229.0632749119286</v>
          </cell>
          <cell r="AF141">
            <v>5851.7474284817836</v>
          </cell>
          <cell r="AG141">
            <v>6914.1553916225403</v>
          </cell>
          <cell r="AH141">
            <v>5331.6592688515893</v>
          </cell>
          <cell r="AI141">
            <v>7313.6566942391846</v>
          </cell>
          <cell r="AJ141">
            <v>8004.1142292253808</v>
          </cell>
          <cell r="AK141">
            <v>7141.4203035652326</v>
          </cell>
          <cell r="AL141">
            <v>6597.4477426344602</v>
          </cell>
          <cell r="AM141">
            <v>6880.4819404129876</v>
          </cell>
          <cell r="AN141">
            <v>9009.3477075677947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X141">
            <v>4.2416602162504562</v>
          </cell>
          <cell r="BY141">
            <v>3.021758505726531</v>
          </cell>
          <cell r="BZ141">
            <v>3.2226852229280962</v>
          </cell>
          <cell r="CA141">
            <v>3.1653924013879884</v>
          </cell>
          <cell r="CB141">
            <v>2.9705246048805471</v>
          </cell>
          <cell r="CC141">
            <v>3.9599942562093822</v>
          </cell>
          <cell r="CD141">
            <v>3.2612886547340092</v>
          </cell>
          <cell r="CE141">
            <v>3.8041737864914107</v>
          </cell>
          <cell r="CF141">
            <v>3.049943472061015</v>
          </cell>
          <cell r="CG141">
            <v>4.0986298847733238</v>
          </cell>
          <cell r="CH141">
            <v>4.4164184444457151</v>
          </cell>
          <cell r="CI141">
            <v>4.0036576694590869</v>
          </cell>
          <cell r="CJ141">
            <v>3.704984670552113</v>
          </cell>
          <cell r="CK141">
            <v>3.9294583919448107</v>
          </cell>
          <cell r="CL141">
            <v>4.9727318485559255</v>
          </cell>
          <cell r="CM141">
            <v>4.8737854642065015</v>
          </cell>
          <cell r="CN141">
            <v>4.6792882775058402</v>
          </cell>
          <cell r="CO141">
            <v>4.8631362127077411</v>
          </cell>
          <cell r="CP141">
            <v>4.782179310215283</v>
          </cell>
          <cell r="CQ141">
            <v>4.9107500153873334</v>
          </cell>
          <cell r="CR141">
            <v>5.0014347311039824</v>
          </cell>
          <cell r="CS141">
            <v>4.9159048562888144</v>
          </cell>
          <cell r="CT141">
            <v>4.9795021329370961</v>
          </cell>
          <cell r="CU141">
            <v>4.7893627543908535</v>
          </cell>
          <cell r="CV141">
            <v>4.8888082515319571</v>
          </cell>
          <cell r="CW141">
            <v>4.9653537942376191</v>
          </cell>
          <cell r="CX141">
            <v>4.8869150895471813</v>
          </cell>
          <cell r="CY141">
            <v>4.8786164862040806</v>
          </cell>
          <cell r="CZ141">
            <v>4.7972604804339216</v>
          </cell>
          <cell r="DA141">
            <v>4.9636990603994215</v>
          </cell>
        </row>
        <row r="142">
          <cell r="A142">
            <v>6674.6940215535251</v>
          </cell>
          <cell r="B142">
            <v>5653.8202361476115</v>
          </cell>
          <cell r="C142">
            <v>5409.3673982844439</v>
          </cell>
          <cell r="D142">
            <v>5550.2094154108099</v>
          </cell>
          <cell r="E142">
            <v>4977.5879145763647</v>
          </cell>
          <cell r="F142">
            <v>5540.6263188004741</v>
          </cell>
          <cell r="G142">
            <v>6957.6359189469331</v>
          </cell>
          <cell r="H142">
            <v>6743.9571632014831</v>
          </cell>
          <cell r="I142">
            <v>6142.6607805864987</v>
          </cell>
          <cell r="J142">
            <v>7051.3668752706244</v>
          </cell>
          <cell r="K142">
            <v>6097.9453422599636</v>
          </cell>
          <cell r="L142">
            <v>6032.9085053547897</v>
          </cell>
          <cell r="M142">
            <v>6488.0217557867009</v>
          </cell>
          <cell r="N142">
            <v>6120.7848036596852</v>
          </cell>
          <cell r="O142">
            <v>7236.177731615162</v>
          </cell>
          <cell r="Z142">
            <v>7644.2333763483039</v>
          </cell>
          <cell r="AA142">
            <v>6475.0715483694685</v>
          </cell>
          <cell r="AB142">
            <v>6661.4091065480079</v>
          </cell>
          <cell r="AC142">
            <v>6834.8501443609912</v>
          </cell>
          <cell r="AD142">
            <v>6129.6907792430839</v>
          </cell>
          <cell r="AE142">
            <v>5540.6263188004741</v>
          </cell>
          <cell r="AF142">
            <v>6957.6359189469331</v>
          </cell>
          <cell r="AG142">
            <v>6743.9571632014831</v>
          </cell>
          <cell r="AH142">
            <v>6142.6607805864987</v>
          </cell>
          <cell r="AI142">
            <v>7051.3668752706244</v>
          </cell>
          <cell r="AJ142">
            <v>6097.9453422599636</v>
          </cell>
          <cell r="AK142">
            <v>6032.9085053547897</v>
          </cell>
          <cell r="AL142">
            <v>6488.0217557867009</v>
          </cell>
          <cell r="AM142">
            <v>6120.7848036596852</v>
          </cell>
          <cell r="AN142">
            <v>7236.177731615162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X142">
            <v>4.2169199656363299</v>
          </cell>
          <cell r="BY142">
            <v>3.625185766940882</v>
          </cell>
          <cell r="BZ142">
            <v>3.7211783962290448</v>
          </cell>
          <cell r="CA142">
            <v>3.7749537788820411</v>
          </cell>
          <cell r="CB142">
            <v>3.3565339407465689</v>
          </cell>
          <cell r="CC142">
            <v>3.068988961575466</v>
          </cell>
          <cell r="CD142">
            <v>3.941884295468157</v>
          </cell>
          <cell r="CE142">
            <v>3.8558822859411834</v>
          </cell>
          <cell r="CF142">
            <v>3.4867120097463755</v>
          </cell>
          <cell r="CG142">
            <v>4.0277874937797309</v>
          </cell>
          <cell r="CH142">
            <v>3.442799833710096</v>
          </cell>
          <cell r="CI142">
            <v>3.305752381644536</v>
          </cell>
          <cell r="CJ142">
            <v>3.6850563881115836</v>
          </cell>
          <cell r="CK142">
            <v>3.3944328132373478</v>
          </cell>
          <cell r="CL142">
            <v>4.016237442177089</v>
          </cell>
          <cell r="CM142">
            <v>4.9664459632493845</v>
          </cell>
          <cell r="CN142">
            <v>4.8935208264643411</v>
          </cell>
          <cell r="CO142">
            <v>4.9044775512093892</v>
          </cell>
          <cell r="CP142">
            <v>4.9604890366131453</v>
          </cell>
          <cell r="CQ142">
            <v>5.0032782817783694</v>
          </cell>
          <cell r="CR142">
            <v>4.9461885734210584</v>
          </cell>
          <cell r="CS142">
            <v>4.8357624900882765</v>
          </cell>
          <cell r="CT142">
            <v>4.7917943540554271</v>
          </cell>
          <cell r="CU142">
            <v>4.82666981700888</v>
          </cell>
          <cell r="CV142">
            <v>4.7963834702651562</v>
          </cell>
          <cell r="CW142">
            <v>4.8526491154821869</v>
          </cell>
          <cell r="CX142">
            <v>4.9999257490678302</v>
          </cell>
          <cell r="CY142">
            <v>4.8236445249505522</v>
          </cell>
          <cell r="CZ142">
            <v>4.9402284143873896</v>
          </cell>
          <cell r="DA142">
            <v>4.9362481067433785</v>
          </cell>
        </row>
        <row r="143">
          <cell r="A143">
            <v>5868.814925588099</v>
          </cell>
          <cell r="B143">
            <v>5615.0022175414042</v>
          </cell>
          <cell r="C143">
            <v>4844.3316122250726</v>
          </cell>
          <cell r="D143">
            <v>4941.3840549162069</v>
          </cell>
          <cell r="E143">
            <v>6174.3062419582157</v>
          </cell>
          <cell r="F143">
            <v>5997.6447230711829</v>
          </cell>
          <cell r="G143">
            <v>5683.5128157339814</v>
          </cell>
          <cell r="H143">
            <v>7254.8923811265586</v>
          </cell>
          <cell r="I143">
            <v>6557.5886445020888</v>
          </cell>
          <cell r="J143">
            <v>7715.7937228075207</v>
          </cell>
          <cell r="K143">
            <v>7488.925202743294</v>
          </cell>
          <cell r="L143">
            <v>7255.1082787482028</v>
          </cell>
          <cell r="M143">
            <v>6996.2920741744992</v>
          </cell>
          <cell r="N143">
            <v>8025.756294575137</v>
          </cell>
          <cell r="O143">
            <v>6217.6027134947399</v>
          </cell>
          <cell r="Z143">
            <v>6721.2955064193229</v>
          </cell>
          <cell r="AA143">
            <v>6430.6149796525951</v>
          </cell>
          <cell r="AB143">
            <v>5965.5912310649846</v>
          </cell>
          <cell r="AC143">
            <v>6085.1072442979721</v>
          </cell>
          <cell r="AD143">
            <v>7603.3992144517169</v>
          </cell>
          <cell r="AE143">
            <v>5997.6447230711829</v>
          </cell>
          <cell r="AF143">
            <v>5683.5128157339814</v>
          </cell>
          <cell r="AG143">
            <v>7254.8923811265586</v>
          </cell>
          <cell r="AH143">
            <v>6557.5886445020888</v>
          </cell>
          <cell r="AI143">
            <v>7715.7937228075207</v>
          </cell>
          <cell r="AJ143">
            <v>7488.925202743294</v>
          </cell>
          <cell r="AK143">
            <v>7255.1082787482028</v>
          </cell>
          <cell r="AL143">
            <v>6996.2920741744992</v>
          </cell>
          <cell r="AM143">
            <v>8025.756294575137</v>
          </cell>
          <cell r="AN143">
            <v>6217.6027134947399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X143">
            <v>3.8627889061443477</v>
          </cell>
          <cell r="BY143">
            <v>3.5470196108852305</v>
          </cell>
          <cell r="BZ143">
            <v>3.3804122358445241</v>
          </cell>
          <cell r="CA143">
            <v>3.4262238058775165</v>
          </cell>
          <cell r="CB143">
            <v>4.3408890023408722</v>
          </cell>
          <cell r="CC143">
            <v>3.2865576469064091</v>
          </cell>
          <cell r="CD143">
            <v>3.2631509671513288</v>
          </cell>
          <cell r="CE143">
            <v>4.0611691572564643</v>
          </cell>
          <cell r="CF143">
            <v>3.81890642223197</v>
          </cell>
          <cell r="CG143">
            <v>4.3225974646816256</v>
          </cell>
          <cell r="CH143">
            <v>4.2467802450796137</v>
          </cell>
          <cell r="CI143">
            <v>4.0963771535341458</v>
          </cell>
          <cell r="CJ143">
            <v>3.9444834664898991</v>
          </cell>
          <cell r="CK143">
            <v>4.5467962889289355</v>
          </cell>
          <cell r="CL143">
            <v>3.5630552256149008</v>
          </cell>
          <cell r="CM143">
            <v>4.7671536509474333</v>
          </cell>
          <cell r="CN143">
            <v>4.9670216589324019</v>
          </cell>
          <cell r="CO143">
            <v>4.8349385886299698</v>
          </cell>
          <cell r="CP143">
            <v>4.8658603877854096</v>
          </cell>
          <cell r="CQ143">
            <v>4.7988397568543633</v>
          </cell>
          <cell r="CR143">
            <v>4.9997307566922107</v>
          </cell>
          <cell r="CS143">
            <v>4.7718503204605671</v>
          </cell>
          <cell r="CT143">
            <v>4.8942599317793736</v>
          </cell>
          <cell r="CU143">
            <v>4.7044871751025568</v>
          </cell>
          <cell r="CV143">
            <v>4.8903838622783118</v>
          </cell>
          <cell r="CW143">
            <v>4.8313315290941006</v>
          </cell>
          <cell r="CX143">
            <v>4.8523386001513353</v>
          </cell>
          <cell r="CY143">
            <v>4.8594254871972149</v>
          </cell>
          <cell r="CZ143">
            <v>4.8360146381166729</v>
          </cell>
          <cell r="DA143">
            <v>4.7808767766819003</v>
          </cell>
        </row>
        <row r="144">
          <cell r="A144">
            <v>6641.1054199344399</v>
          </cell>
          <cell r="B144">
            <v>5943.991478050496</v>
          </cell>
          <cell r="C144">
            <v>4771.3776978404057</v>
          </cell>
          <cell r="D144">
            <v>4853.9579887886939</v>
          </cell>
          <cell r="E144">
            <v>5896.6539308287856</v>
          </cell>
          <cell r="F144">
            <v>7810.1055537810353</v>
          </cell>
          <cell r="G144">
            <v>6369.7627578769134</v>
          </cell>
          <cell r="H144">
            <v>7493.2357083614406</v>
          </cell>
          <cell r="I144">
            <v>6613.1284315791254</v>
          </cell>
          <cell r="J144">
            <v>5905.2304630763438</v>
          </cell>
          <cell r="K144">
            <v>6745.1660761379362</v>
          </cell>
          <cell r="L144">
            <v>8178.2946917915942</v>
          </cell>
          <cell r="M144">
            <v>6258.4462051399169</v>
          </cell>
          <cell r="N144">
            <v>7336.4430895455489</v>
          </cell>
          <cell r="O144">
            <v>7412.2877122716418</v>
          </cell>
          <cell r="Z144">
            <v>7605.7658288124358</v>
          </cell>
          <cell r="AA144">
            <v>6807.3919041861991</v>
          </cell>
          <cell r="AB144">
            <v>5875.7515448579688</v>
          </cell>
          <cell r="AC144">
            <v>5977.4457101163262</v>
          </cell>
          <cell r="AD144">
            <v>7261.4820367798375</v>
          </cell>
          <cell r="AE144">
            <v>7810.1055537810353</v>
          </cell>
          <cell r="AF144">
            <v>6369.7627578769134</v>
          </cell>
          <cell r="AG144">
            <v>7493.2357083614406</v>
          </cell>
          <cell r="AH144">
            <v>6613.1284315791254</v>
          </cell>
          <cell r="AI144">
            <v>5905.2304630763438</v>
          </cell>
          <cell r="AJ144">
            <v>6745.1660761379362</v>
          </cell>
          <cell r="AK144">
            <v>8178.2946917915942</v>
          </cell>
          <cell r="AL144">
            <v>6258.4462051399169</v>
          </cell>
          <cell r="AM144">
            <v>7336.4430895455489</v>
          </cell>
          <cell r="AN144">
            <v>7412.2877122716418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X144">
            <v>4.4680711100154111</v>
          </cell>
          <cell r="BY144">
            <v>3.7832242245490852</v>
          </cell>
          <cell r="BZ144">
            <v>3.2961256377584314</v>
          </cell>
          <cell r="CA144">
            <v>3.3945163615737015</v>
          </cell>
          <cell r="CB144">
            <v>4.0712356484950964</v>
          </cell>
          <cell r="CC144">
            <v>4.3712248986488538</v>
          </cell>
          <cell r="CD144">
            <v>3.5006492604544106</v>
          </cell>
          <cell r="CE144">
            <v>4.0672883274972849</v>
          </cell>
          <cell r="CF144">
            <v>3.7074828758932923</v>
          </cell>
          <cell r="CG144">
            <v>3.4608977194854922</v>
          </cell>
          <cell r="CH144">
            <v>3.68199305153232</v>
          </cell>
          <cell r="CI144">
            <v>4.5726233462836054</v>
          </cell>
          <cell r="CJ144">
            <v>3.5686546476416368</v>
          </cell>
          <cell r="CK144">
            <v>4.1614930200776037</v>
          </cell>
          <cell r="CL144">
            <v>4.1874455017613954</v>
          </cell>
          <cell r="CM144">
            <v>4.66369359090488</v>
          </cell>
          <cell r="CN144">
            <v>4.9297603503306036</v>
          </cell>
          <cell r="CO144">
            <v>4.883900435577643</v>
          </cell>
          <cell r="CP144">
            <v>4.8244173381352047</v>
          </cell>
          <cell r="CQ144">
            <v>4.8865929293474437</v>
          </cell>
          <cell r="CR144">
            <v>4.8950923273309002</v>
          </cell>
          <cell r="CS144">
            <v>4.9851908939417164</v>
          </cell>
          <cell r="CT144">
            <v>5.0474446969567808</v>
          </cell>
          <cell r="CU144">
            <v>4.8869167284158275</v>
          </cell>
          <cell r="CV144">
            <v>4.674715899975979</v>
          </cell>
          <cell r="CW144">
            <v>5.0189956361328401</v>
          </cell>
          <cell r="CX144">
            <v>4.900094569354148</v>
          </cell>
          <cell r="CY144">
            <v>4.8047316572419652</v>
          </cell>
          <cell r="CZ144">
            <v>4.829959820663567</v>
          </cell>
          <cell r="DA144">
            <v>4.8496482066036117</v>
          </cell>
        </row>
        <row r="145">
          <cell r="A145">
            <v>6659.0978345172362</v>
          </cell>
          <cell r="B145">
            <v>4824.2646041059679</v>
          </cell>
          <cell r="C145">
            <v>5092.9279445548573</v>
          </cell>
          <cell r="D145">
            <v>5022.5494138865733</v>
          </cell>
          <cell r="E145">
            <v>4132.5510515621927</v>
          </cell>
          <cell r="F145">
            <v>6243.637218971835</v>
          </cell>
          <cell r="G145">
            <v>6365.1488384577242</v>
          </cell>
          <cell r="H145">
            <v>6256.7689964997662</v>
          </cell>
          <cell r="I145">
            <v>6554.5084245525004</v>
          </cell>
          <cell r="J145">
            <v>6263.2107665971171</v>
          </cell>
          <cell r="K145">
            <v>7107.2261610153819</v>
          </cell>
          <cell r="L145">
            <v>6772.8210219786224</v>
          </cell>
          <cell r="M145">
            <v>7562.4115571935217</v>
          </cell>
          <cell r="N145">
            <v>7397.517649702505</v>
          </cell>
          <cell r="O145">
            <v>8065.8486660466815</v>
          </cell>
          <cell r="Z145">
            <v>7626.3717495678702</v>
          </cell>
          <cell r="AA145">
            <v>5525.0179834399842</v>
          </cell>
          <cell r="AB145">
            <v>6271.7271893216302</v>
          </cell>
          <cell r="AC145">
            <v>6185.0589801613769</v>
          </cell>
          <cell r="AD145">
            <v>5089.0633194708689</v>
          </cell>
          <cell r="AE145">
            <v>6243.637218971835</v>
          </cell>
          <cell r="AF145">
            <v>6365.1488384577242</v>
          </cell>
          <cell r="AG145">
            <v>6256.7689964997662</v>
          </cell>
          <cell r="AH145">
            <v>6554.5084245525004</v>
          </cell>
          <cell r="AI145">
            <v>6263.2107665971171</v>
          </cell>
          <cell r="AJ145">
            <v>7107.2261610153819</v>
          </cell>
          <cell r="AK145">
            <v>6772.8210219786224</v>
          </cell>
          <cell r="AL145">
            <v>7562.4115571935217</v>
          </cell>
          <cell r="AM145">
            <v>7397.517649702505</v>
          </cell>
          <cell r="AN145">
            <v>8065.8486660466815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X145">
            <v>4.1247884125201413</v>
          </cell>
          <cell r="BY145">
            <v>3.119830965696508</v>
          </cell>
          <cell r="BZ145">
            <v>3.501289609777229</v>
          </cell>
          <cell r="CA145">
            <v>3.4762978493886454</v>
          </cell>
          <cell r="CB145">
            <v>2.8944941168390597</v>
          </cell>
          <cell r="CC145">
            <v>3.4489752216611045</v>
          </cell>
          <cell r="CD145">
            <v>3.5582089376224082</v>
          </cell>
          <cell r="CE145">
            <v>3.5384866187336743</v>
          </cell>
          <cell r="CF145">
            <v>3.7089213057344916</v>
          </cell>
          <cell r="CG145">
            <v>3.4983849618464746</v>
          </cell>
          <cell r="CH145">
            <v>4.006274270621387</v>
          </cell>
          <cell r="CI145">
            <v>3.8160719126469353</v>
          </cell>
          <cell r="CJ145">
            <v>4.1508080535853606</v>
          </cell>
          <cell r="CK145">
            <v>4.2024823094112902</v>
          </cell>
          <cell r="CL145">
            <v>4.4833399658477848</v>
          </cell>
          <cell r="CM145">
            <v>5.0655129638837559</v>
          </cell>
          <cell r="CN145">
            <v>4.8518768284258877</v>
          </cell>
          <cell r="CO145">
            <v>4.907567248746612</v>
          </cell>
          <cell r="CP145">
            <v>4.8745440704729468</v>
          </cell>
          <cell r="CQ145">
            <v>4.8169520021872207</v>
          </cell>
          <cell r="CR145">
            <v>4.9596921679839783</v>
          </cell>
          <cell r="CS145">
            <v>4.9009949237642667</v>
          </cell>
          <cell r="CT145">
            <v>4.8443966910512817</v>
          </cell>
          <cell r="CU145">
            <v>4.84171969347969</v>
          </cell>
          <cell r="CV145">
            <v>4.904972362808226</v>
          </cell>
          <cell r="CW145">
            <v>4.8603393528802012</v>
          </cell>
          <cell r="CX145">
            <v>4.8625063828913548</v>
          </cell>
          <cell r="CY145">
            <v>4.9915427323208688</v>
          </cell>
          <cell r="CZ145">
            <v>4.8226667361890003</v>
          </cell>
          <cell r="DA145">
            <v>4.9289627134570564</v>
          </cell>
        </row>
        <row r="146">
          <cell r="A146">
            <v>6564.8010845561485</v>
          </cell>
          <cell r="B146">
            <v>5449.2806754644089</v>
          </cell>
          <cell r="C146">
            <v>4363.741610368581</v>
          </cell>
          <cell r="D146">
            <v>5457.4447897449618</v>
          </cell>
          <cell r="E146">
            <v>5069.3299234349161</v>
          </cell>
          <cell r="F146">
            <v>6545.3093398328328</v>
          </cell>
          <cell r="G146">
            <v>7052.9620998627679</v>
          </cell>
          <cell r="H146">
            <v>6959.8762654979719</v>
          </cell>
          <cell r="I146">
            <v>5898.6471179348591</v>
          </cell>
          <cell r="J146">
            <v>6418.0952150998128</v>
          </cell>
          <cell r="K146">
            <v>6568.284468977251</v>
          </cell>
          <cell r="L146">
            <v>7452.2600300065096</v>
          </cell>
          <cell r="M146">
            <v>7343.8255266063197</v>
          </cell>
          <cell r="N146">
            <v>7126.2094070196235</v>
          </cell>
          <cell r="O146">
            <v>7414.1171279674872</v>
          </cell>
          <cell r="Z146">
            <v>7518.3778308944338</v>
          </cell>
          <cell r="AA146">
            <v>6240.8213892596659</v>
          </cell>
          <cell r="AB146">
            <v>5373.7647975529871</v>
          </cell>
          <cell r="AC146">
            <v>6720.6143979829621</v>
          </cell>
          <cell r="AD146">
            <v>6242.6672159068567</v>
          </cell>
          <cell r="AE146">
            <v>6545.3093398328328</v>
          </cell>
          <cell r="AF146">
            <v>7052.9620998627679</v>
          </cell>
          <cell r="AG146">
            <v>6959.8762654979719</v>
          </cell>
          <cell r="AH146">
            <v>5898.6471179348591</v>
          </cell>
          <cell r="AI146">
            <v>6418.0952150998128</v>
          </cell>
          <cell r="AJ146">
            <v>6568.284468977251</v>
          </cell>
          <cell r="AK146">
            <v>7452.2600300065096</v>
          </cell>
          <cell r="AL146">
            <v>7343.8255266063197</v>
          </cell>
          <cell r="AM146">
            <v>7126.2094070196235</v>
          </cell>
          <cell r="AN146">
            <v>7414.1171279674872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X146">
            <v>4.1729787220235659</v>
          </cell>
          <cell r="BY146">
            <v>3.566475452261352</v>
          </cell>
          <cell r="BZ146">
            <v>2.9157000445407335</v>
          </cell>
          <cell r="CA146">
            <v>3.7151717859152682</v>
          </cell>
          <cell r="CB146">
            <v>3.5339129010939607</v>
          </cell>
          <cell r="CC146">
            <v>3.7370343163217772</v>
          </cell>
          <cell r="CD146">
            <v>3.9606704047967836</v>
          </cell>
          <cell r="CE146">
            <v>3.9628298734022103</v>
          </cell>
          <cell r="CF146">
            <v>3.3862985332985147</v>
          </cell>
          <cell r="CG146">
            <v>3.5842672711645966</v>
          </cell>
          <cell r="CH146">
            <v>3.7111155580768549</v>
          </cell>
          <cell r="CI146">
            <v>4.1862005683907642</v>
          </cell>
          <cell r="CJ146">
            <v>4.2130507735931788</v>
          </cell>
          <cell r="CK146">
            <v>4.1103823486868647</v>
          </cell>
          <cell r="CL146">
            <v>4.1544160493724469</v>
          </cell>
          <cell r="CM146">
            <v>4.9361132177351452</v>
          </cell>
          <cell r="CN146">
            <v>4.7941282707136041</v>
          </cell>
          <cell r="CO146">
            <v>5.0494368611521994</v>
          </cell>
          <cell r="CP146">
            <v>4.9560675110797225</v>
          </cell>
          <cell r="CQ146">
            <v>4.8397338390839026</v>
          </cell>
          <cell r="CR146">
            <v>4.7985522309456696</v>
          </cell>
          <cell r="CS146">
            <v>4.878765931100471</v>
          </cell>
          <cell r="CT146">
            <v>4.8117518947838773</v>
          </cell>
          <cell r="CU146">
            <v>4.7723722160125766</v>
          </cell>
          <cell r="CV146">
            <v>4.9058346314139287</v>
          </cell>
          <cell r="CW146">
            <v>4.8490271007167323</v>
          </cell>
          <cell r="CX146">
            <v>4.8772509662597869</v>
          </cell>
          <cell r="CY146">
            <v>4.7756533251432787</v>
          </cell>
          <cell r="CZ146">
            <v>4.7498893613466651</v>
          </cell>
          <cell r="DA146">
            <v>4.889411513979856</v>
          </cell>
        </row>
        <row r="147">
          <cell r="A147">
            <v>6527.9399480707734</v>
          </cell>
          <cell r="B147">
            <v>6743.3678960504894</v>
          </cell>
          <cell r="C147">
            <v>5739.177755231367</v>
          </cell>
          <cell r="D147">
            <v>4648.2865546021067</v>
          </cell>
          <cell r="E147">
            <v>4732.0715122143238</v>
          </cell>
          <cell r="F147">
            <v>6606.5328463745018</v>
          </cell>
          <cell r="G147">
            <v>6846.9422255747104</v>
          </cell>
          <cell r="H147">
            <v>6968.0382560182779</v>
          </cell>
          <cell r="I147">
            <v>6749.7410017250095</v>
          </cell>
          <cell r="J147">
            <v>6304.5911711566969</v>
          </cell>
          <cell r="K147">
            <v>6753.1623445270861</v>
          </cell>
          <cell r="L147">
            <v>7666.6571421888948</v>
          </cell>
          <cell r="M147">
            <v>8366.8378362777585</v>
          </cell>
          <cell r="N147">
            <v>7571.7460843326835</v>
          </cell>
          <cell r="O147">
            <v>6627.5096843373158</v>
          </cell>
          <cell r="Z147">
            <v>7476.1623931677423</v>
          </cell>
          <cell r="AA147">
            <v>7722.8825431591995</v>
          </cell>
          <cell r="AB147">
            <v>7067.5567303712387</v>
          </cell>
          <cell r="AC147">
            <v>5724.1699638466553</v>
          </cell>
          <cell r="AD147">
            <v>5827.3476255833612</v>
          </cell>
          <cell r="AE147">
            <v>6606.5328463745018</v>
          </cell>
          <cell r="AF147">
            <v>6846.9422255747104</v>
          </cell>
          <cell r="AG147">
            <v>6968.0382560182779</v>
          </cell>
          <cell r="AH147">
            <v>6749.7410017250095</v>
          </cell>
          <cell r="AI147">
            <v>6304.5911711566969</v>
          </cell>
          <cell r="AJ147">
            <v>6753.1623445270861</v>
          </cell>
          <cell r="AK147">
            <v>7666.6571421888948</v>
          </cell>
          <cell r="AL147">
            <v>8366.8378362777585</v>
          </cell>
          <cell r="AM147">
            <v>7571.7460843326835</v>
          </cell>
          <cell r="AN147">
            <v>6627.5096843373158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X147">
            <v>4.2981133243164065</v>
          </cell>
          <cell r="BY147">
            <v>4.2842438151697282</v>
          </cell>
          <cell r="BZ147">
            <v>3.9249480402342112</v>
          </cell>
          <cell r="CA147">
            <v>3.3252973611376166</v>
          </cell>
          <cell r="CB147">
            <v>3.3191061684317944</v>
          </cell>
          <cell r="CC147">
            <v>3.6334006601913624</v>
          </cell>
          <cell r="CD147">
            <v>3.8097944319763961</v>
          </cell>
          <cell r="CE147">
            <v>3.9811836406851833</v>
          </cell>
          <cell r="CF147">
            <v>3.6993105945053966</v>
          </cell>
          <cell r="CG147">
            <v>3.6714423165801549</v>
          </cell>
          <cell r="CH147">
            <v>3.6921556648718545</v>
          </cell>
          <cell r="CI147">
            <v>4.2983760387839363</v>
          </cell>
          <cell r="CJ147">
            <v>4.6974683922894309</v>
          </cell>
          <cell r="CK147">
            <v>4.2357443993808603</v>
          </cell>
          <cell r="CL147">
            <v>3.8560573079839267</v>
          </cell>
          <cell r="CM147">
            <v>4.7654947992484384</v>
          </cell>
          <cell r="CN147">
            <v>4.9386970543334883</v>
          </cell>
          <cell r="CO147">
            <v>4.9333568051895327</v>
          </cell>
          <cell r="CP147">
            <v>4.7161669264462791</v>
          </cell>
          <cell r="CQ147">
            <v>4.810131146858021</v>
          </cell>
          <cell r="CR147">
            <v>4.9815838336732847</v>
          </cell>
          <cell r="CS147">
            <v>4.9238209983316441</v>
          </cell>
          <cell r="CT147">
            <v>4.7951859278281139</v>
          </cell>
          <cell r="CU147">
            <v>4.9988884761618486</v>
          </cell>
          <cell r="CV147">
            <v>4.7046503892252769</v>
          </cell>
          <cell r="CW147">
            <v>5.0111144604684794</v>
          </cell>
          <cell r="CX147">
            <v>4.8866222792197718</v>
          </cell>
          <cell r="CY147">
            <v>4.8798291915467944</v>
          </cell>
          <cell r="CZ147">
            <v>4.8974885791318696</v>
          </cell>
          <cell r="DA147">
            <v>4.7088410074744749</v>
          </cell>
        </row>
        <row r="148">
          <cell r="A148">
            <v>6079.5690374730202</v>
          </cell>
          <cell r="B148">
            <v>5017.6565007052104</v>
          </cell>
          <cell r="C148">
            <v>4596.0136806442415</v>
          </cell>
          <cell r="D148">
            <v>4249.6577070372223</v>
          </cell>
          <cell r="E148">
            <v>5058.5523544037969</v>
          </cell>
          <cell r="F148">
            <v>5485.8810495451544</v>
          </cell>
          <cell r="G148">
            <v>6789.2749209582562</v>
          </cell>
          <cell r="H148">
            <v>7211.1781925826926</v>
          </cell>
          <cell r="I148">
            <v>6926.8378280992683</v>
          </cell>
          <cell r="J148">
            <v>6628.6031140516725</v>
          </cell>
          <cell r="K148">
            <v>6185.625745564741</v>
          </cell>
          <cell r="L148">
            <v>6050.8427177855128</v>
          </cell>
          <cell r="M148">
            <v>6196.848499202998</v>
          </cell>
          <cell r="N148">
            <v>6712.738981798615</v>
          </cell>
          <cell r="O148">
            <v>7637.5697798531901</v>
          </cell>
          <cell r="Z148">
            <v>6962.6629175802</v>
          </cell>
          <cell r="AA148">
            <v>5746.5012133716455</v>
          </cell>
          <cell r="AB148">
            <v>5659.7981116558067</v>
          </cell>
          <cell r="AC148">
            <v>5233.2752547641085</v>
          </cell>
          <cell r="AD148">
            <v>6229.3950916076064</v>
          </cell>
          <cell r="AE148">
            <v>5485.8810495451544</v>
          </cell>
          <cell r="AF148">
            <v>6789.2749209582562</v>
          </cell>
          <cell r="AG148">
            <v>7211.1781925826926</v>
          </cell>
          <cell r="AH148">
            <v>6926.8378280992683</v>
          </cell>
          <cell r="AI148">
            <v>6628.6031140516725</v>
          </cell>
          <cell r="AJ148">
            <v>6185.625745564741</v>
          </cell>
          <cell r="AK148">
            <v>6050.8427177855128</v>
          </cell>
          <cell r="AL148">
            <v>6196.848499202998</v>
          </cell>
          <cell r="AM148">
            <v>6712.738981798615</v>
          </cell>
          <cell r="AN148">
            <v>7637.5697798531901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X148">
            <v>3.9617676694051283</v>
          </cell>
          <cell r="BY148">
            <v>3.2866552569936562</v>
          </cell>
          <cell r="BZ148">
            <v>3.123023838543419</v>
          </cell>
          <cell r="CA148">
            <v>2.9643265641695891</v>
          </cell>
          <cell r="CB148">
            <v>3.5188434220378007</v>
          </cell>
          <cell r="CC148">
            <v>3.1452213095764154</v>
          </cell>
          <cell r="CD148">
            <v>3.8423641468934093</v>
          </cell>
          <cell r="CE148">
            <v>4.0150647483998503</v>
          </cell>
          <cell r="CF148">
            <v>3.9249807665425465</v>
          </cell>
          <cell r="CG148">
            <v>3.6911895883473953</v>
          </cell>
          <cell r="CH148">
            <v>3.5403677460171554</v>
          </cell>
          <cell r="CI148">
            <v>3.443855937243971</v>
          </cell>
          <cell r="CJ148">
            <v>3.6611706543494322</v>
          </cell>
          <cell r="CK148">
            <v>3.6948416897140119</v>
          </cell>
          <cell r="CL148">
            <v>4.263715242463693</v>
          </cell>
          <cell r="CM148">
            <v>4.8149690762034281</v>
          </cell>
          <cell r="CN148">
            <v>4.790231317155337</v>
          </cell>
          <cell r="CO148">
            <v>4.9651546059121436</v>
          </cell>
          <cell r="CP148">
            <v>4.836761440967539</v>
          </cell>
          <cell r="CQ148">
            <v>4.8501265388883112</v>
          </cell>
          <cell r="CR148">
            <v>4.7786179779725604</v>
          </cell>
          <cell r="CS148">
            <v>4.8409657432244444</v>
          </cell>
          <cell r="CT148">
            <v>4.9206311281261614</v>
          </cell>
          <cell r="CU148">
            <v>4.8350906702456466</v>
          </cell>
          <cell r="CV148">
            <v>4.919973911441561</v>
          </cell>
          <cell r="CW148">
            <v>4.786768230483192</v>
          </cell>
          <cell r="CX148">
            <v>4.813688953223406</v>
          </cell>
          <cell r="CY148">
            <v>4.6372236434635505</v>
          </cell>
          <cell r="CZ148">
            <v>4.9774976164083915</v>
          </cell>
          <cell r="DA148">
            <v>4.9076562392181682</v>
          </cell>
        </row>
        <row r="149">
          <cell r="A149">
            <v>5908.4185274588899</v>
          </cell>
          <cell r="B149">
            <v>5860.751440800138</v>
          </cell>
          <cell r="C149">
            <v>5367.7635118709068</v>
          </cell>
          <cell r="D149">
            <v>4291.7561473486749</v>
          </cell>
          <cell r="E149">
            <v>5051.0037181637108</v>
          </cell>
          <cell r="F149">
            <v>5906.8514166621335</v>
          </cell>
          <cell r="G149">
            <v>5935.9471839274665</v>
          </cell>
          <cell r="H149">
            <v>6669.3880377106934</v>
          </cell>
          <cell r="I149">
            <v>7006.9186025605195</v>
          </cell>
          <cell r="J149">
            <v>6001.3739197577406</v>
          </cell>
          <cell r="K149">
            <v>5958.4011239609144</v>
          </cell>
          <cell r="L149">
            <v>6046.4893106515246</v>
          </cell>
          <cell r="M149">
            <v>7485.8277026236919</v>
          </cell>
          <cell r="N149">
            <v>6696.631587032457</v>
          </cell>
          <cell r="O149">
            <v>7819.9944915054539</v>
          </cell>
          <cell r="Z149">
            <v>6766.651769083458</v>
          </cell>
          <cell r="AA149">
            <v>6712.0607520850026</v>
          </cell>
          <cell r="AB149">
            <v>6610.1756651088454</v>
          </cell>
          <cell r="AC149">
            <v>5285.1177185891975</v>
          </cell>
          <cell r="AD149">
            <v>6220.0992626336538</v>
          </cell>
          <cell r="AE149">
            <v>5906.8514166621335</v>
          </cell>
          <cell r="AF149">
            <v>5935.9471839274665</v>
          </cell>
          <cell r="AG149">
            <v>6669.3880377106934</v>
          </cell>
          <cell r="AH149">
            <v>7006.9186025605195</v>
          </cell>
          <cell r="AI149">
            <v>6001.3739197577406</v>
          </cell>
          <cell r="AJ149">
            <v>5958.4011239609144</v>
          </cell>
          <cell r="AK149">
            <v>6046.4893106515246</v>
          </cell>
          <cell r="AL149">
            <v>7485.8277026236919</v>
          </cell>
          <cell r="AM149">
            <v>6696.631587032457</v>
          </cell>
          <cell r="AN149">
            <v>7819.9944915054539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X149">
            <v>3.6562335910771089</v>
          </cell>
          <cell r="BY149">
            <v>3.7997922390261478</v>
          </cell>
          <cell r="BZ149">
            <v>3.7803557307774134</v>
          </cell>
          <cell r="CA149">
            <v>3.0729082830563641</v>
          </cell>
          <cell r="CB149">
            <v>3.5011765623197082</v>
          </cell>
          <cell r="CC149">
            <v>3.3334908404695471</v>
          </cell>
          <cell r="CD149">
            <v>3.3958031968198661</v>
          </cell>
          <cell r="CE149">
            <v>3.6591091791072827</v>
          </cell>
          <cell r="CF149">
            <v>3.9428974167963733</v>
          </cell>
          <cell r="CG149">
            <v>3.4741838897610351</v>
          </cell>
          <cell r="CH149">
            <v>3.4018393763845425</v>
          </cell>
          <cell r="CI149">
            <v>3.3999643359009362</v>
          </cell>
          <cell r="CJ149">
            <v>4.0364477119488837</v>
          </cell>
          <cell r="CK149">
            <v>3.6864584551817479</v>
          </cell>
          <cell r="CL149">
            <v>4.4412871683265891</v>
          </cell>
          <cell r="CM149">
            <v>5.0704561150947232</v>
          </cell>
          <cell r="CN149">
            <v>4.8395297382553464</v>
          </cell>
          <cell r="CO149">
            <v>4.790573058488981</v>
          </cell>
          <cell r="CP149">
            <v>4.7120750890343643</v>
          </cell>
          <cell r="CQ149">
            <v>4.8673260372625</v>
          </cell>
          <cell r="CR149">
            <v>4.8547169740889728</v>
          </cell>
          <cell r="CS149">
            <v>4.7891082181357145</v>
          </cell>
          <cell r="CT149">
            <v>4.9936460212935874</v>
          </cell>
          <cell r="CU149">
            <v>4.8687640681473265</v>
          </cell>
          <cell r="CV149">
            <v>4.7326568914676361</v>
          </cell>
          <cell r="CW149">
            <v>4.7986941283330902</v>
          </cell>
          <cell r="CX149">
            <v>4.872322913464223</v>
          </cell>
          <cell r="CY149">
            <v>5.0809817089361786</v>
          </cell>
          <cell r="CZ149">
            <v>4.9768459560678577</v>
          </cell>
          <cell r="DA149">
            <v>4.8239714367655226</v>
          </cell>
        </row>
        <row r="150">
          <cell r="A150">
            <v>6890.4290157040941</v>
          </cell>
          <cell r="B150">
            <v>5999.0618766039224</v>
          </cell>
          <cell r="C150">
            <v>3433.313428069247</v>
          </cell>
          <cell r="D150">
            <v>5266.533188367991</v>
          </cell>
          <cell r="E150">
            <v>5205.7807783218841</v>
          </cell>
          <cell r="F150">
            <v>5727.5719758203923</v>
          </cell>
          <cell r="G150">
            <v>5847.7380802796151</v>
          </cell>
          <cell r="H150">
            <v>5948.5285840430579</v>
          </cell>
          <cell r="I150">
            <v>6420.8051541780424</v>
          </cell>
          <cell r="J150">
            <v>6522.2495896509199</v>
          </cell>
          <cell r="K150">
            <v>5621.5676299359648</v>
          </cell>
          <cell r="L150">
            <v>7822.7038159131498</v>
          </cell>
          <cell r="M150">
            <v>6976.724097778344</v>
          </cell>
          <cell r="N150">
            <v>6125.2612536196584</v>
          </cell>
          <cell r="O150">
            <v>7240.5994236484576</v>
          </cell>
          <cell r="Z150">
            <v>7891.3051728092069</v>
          </cell>
          <cell r="AA150">
            <v>6870.4616085519001</v>
          </cell>
          <cell r="AB150">
            <v>4227.9815090073898</v>
          </cell>
          <cell r="AC150">
            <v>6485.5147668576019</v>
          </cell>
          <cell r="AD150">
            <v>6410.7007215675349</v>
          </cell>
          <cell r="AE150">
            <v>5727.5719758203923</v>
          </cell>
          <cell r="AF150">
            <v>5847.7380802796151</v>
          </cell>
          <cell r="AG150">
            <v>5948.5285840430579</v>
          </cell>
          <cell r="AH150">
            <v>6420.8051541780424</v>
          </cell>
          <cell r="AI150">
            <v>6522.2495896509199</v>
          </cell>
          <cell r="AJ150">
            <v>5621.5676299359648</v>
          </cell>
          <cell r="AK150">
            <v>7822.7038159131498</v>
          </cell>
          <cell r="AL150">
            <v>6976.724097778344</v>
          </cell>
          <cell r="AM150">
            <v>6125.2612536196584</v>
          </cell>
          <cell r="AN150">
            <v>7240.5994236484576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X150">
            <v>4.4971544610179484</v>
          </cell>
          <cell r="BY150">
            <v>3.8861548522196645</v>
          </cell>
          <cell r="BZ150">
            <v>2.4578228153849544</v>
          </cell>
          <cell r="CA150">
            <v>3.6706533981715892</v>
          </cell>
          <cell r="CB150">
            <v>3.5981992908320168</v>
          </cell>
          <cell r="CC150">
            <v>3.2095632651270383</v>
          </cell>
          <cell r="CD150">
            <v>3.3003955562295535</v>
          </cell>
          <cell r="CE150">
            <v>3.3176358298641273</v>
          </cell>
          <cell r="CF150">
            <v>3.5988284699234483</v>
          </cell>
          <cell r="CG150">
            <v>3.6297085936015296</v>
          </cell>
          <cell r="CH150">
            <v>3.1224119730138509</v>
          </cell>
          <cell r="CI150">
            <v>4.4482079568208261</v>
          </cell>
          <cell r="CJ150">
            <v>3.9459809247266988</v>
          </cell>
          <cell r="CK150">
            <v>3.4645336184327213</v>
          </cell>
          <cell r="CL150">
            <v>4.1205649222509075</v>
          </cell>
          <cell r="CM150">
            <v>4.8074875700814257</v>
          </cell>
          <cell r="CN150">
            <v>4.8436521973466924</v>
          </cell>
          <cell r="CO150">
            <v>4.7129153945003281</v>
          </cell>
          <cell r="CP150">
            <v>4.840700464031781</v>
          </cell>
          <cell r="CQ150">
            <v>4.8812092385999337</v>
          </cell>
          <cell r="CR150">
            <v>4.8891318599152696</v>
          </cell>
          <cell r="CS150">
            <v>4.8543272910739015</v>
          </cell>
          <cell r="CT150">
            <v>4.9123349946117472</v>
          </cell>
          <cell r="CU150">
            <v>4.8880481925614667</v>
          </cell>
          <cell r="CV150">
            <v>4.9230334879906366</v>
          </cell>
          <cell r="CW150">
            <v>4.9325826584130805</v>
          </cell>
          <cell r="CX150">
            <v>4.8181347313615284</v>
          </cell>
          <cell r="CY150">
            <v>4.8439951842840872</v>
          </cell>
          <cell r="CZ150">
            <v>4.8438085841814829</v>
          </cell>
          <cell r="DA150">
            <v>4.8142085051995602</v>
          </cell>
        </row>
        <row r="151">
          <cell r="A151">
            <v>6816.3695070785479</v>
          </cell>
          <cell r="B151">
            <v>5499.6634593541194</v>
          </cell>
          <cell r="C151">
            <v>5120.9556078289006</v>
          </cell>
          <cell r="D151">
            <v>5220.5490648704945</v>
          </cell>
          <cell r="E151">
            <v>5655.5782632884266</v>
          </cell>
          <cell r="F151">
            <v>6774.0354475798313</v>
          </cell>
          <cell r="G151">
            <v>6385.470289579579</v>
          </cell>
          <cell r="H151">
            <v>6611.8477564776131</v>
          </cell>
          <cell r="I151">
            <v>7396.7502373694215</v>
          </cell>
          <cell r="J151">
            <v>7556.3909703802738</v>
          </cell>
          <cell r="K151">
            <v>6807.5303263023397</v>
          </cell>
          <cell r="L151">
            <v>7470.4032270387497</v>
          </cell>
          <cell r="M151">
            <v>6512.1398124050629</v>
          </cell>
          <cell r="N151">
            <v>7713.0288295185146</v>
          </cell>
          <cell r="O151">
            <v>8728.3275853327978</v>
          </cell>
          <cell r="Z151">
            <v>7806.4880761987497</v>
          </cell>
          <cell r="AA151">
            <v>6298.5225748060611</v>
          </cell>
          <cell r="AB151">
            <v>6306.2420812899936</v>
          </cell>
          <cell r="AC151">
            <v>6428.8872471369059</v>
          </cell>
          <cell r="AD151">
            <v>6964.6074618286557</v>
          </cell>
          <cell r="AE151">
            <v>6774.0354475798313</v>
          </cell>
          <cell r="AF151">
            <v>6385.470289579579</v>
          </cell>
          <cell r="AG151">
            <v>6611.8477564776131</v>
          </cell>
          <cell r="AH151">
            <v>7396.7502373694215</v>
          </cell>
          <cell r="AI151">
            <v>7556.3909703802738</v>
          </cell>
          <cell r="AJ151">
            <v>6807.5303263023397</v>
          </cell>
          <cell r="AK151">
            <v>7470.4032270387497</v>
          </cell>
          <cell r="AL151">
            <v>6512.1398124050629</v>
          </cell>
          <cell r="AM151">
            <v>7713.0288295185146</v>
          </cell>
          <cell r="AN151">
            <v>8728.3275853327978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X151">
            <v>4.3313978080348248</v>
          </cell>
          <cell r="BY151">
            <v>3.5369551378375839</v>
          </cell>
          <cell r="BZ151">
            <v>3.4737324661810951</v>
          </cell>
          <cell r="CA151">
            <v>3.7073335968105301</v>
          </cell>
          <cell r="CB151">
            <v>3.9872904405353293</v>
          </cell>
          <cell r="CC151">
            <v>3.8856549046181974</v>
          </cell>
          <cell r="CD151">
            <v>3.6576174594749866</v>
          </cell>
          <cell r="CE151">
            <v>3.6049910937160785</v>
          </cell>
          <cell r="CF151">
            <v>4.3120537918348445</v>
          </cell>
          <cell r="CG151">
            <v>4.3478895824474302</v>
          </cell>
          <cell r="CH151">
            <v>3.8770464333061287</v>
          </cell>
          <cell r="CI151">
            <v>4.1367338935679134</v>
          </cell>
          <cell r="CJ151">
            <v>3.7014554468073322</v>
          </cell>
          <cell r="CK151">
            <v>4.4227373758690023</v>
          </cell>
          <cell r="CL151">
            <v>4.7698821366683744</v>
          </cell>
          <cell r="CM151">
            <v>4.9378144222296108</v>
          </cell>
          <cell r="CN151">
            <v>4.8788366150709637</v>
          </cell>
          <cell r="CO151">
            <v>4.9737208415972898</v>
          </cell>
          <cell r="CP151">
            <v>4.750958946164527</v>
          </cell>
          <cell r="CQ151">
            <v>4.7854844331869959</v>
          </cell>
          <cell r="CR151">
            <v>4.7762865416041658</v>
          </cell>
          <cell r="CS151">
            <v>4.7830149936030324</v>
          </cell>
          <cell r="CT151">
            <v>5.0248810376219399</v>
          </cell>
          <cell r="CU151">
            <v>4.6996327322843463</v>
          </cell>
          <cell r="CV151">
            <v>4.7614918967392583</v>
          </cell>
          <cell r="CW151">
            <v>4.810560909728995</v>
          </cell>
          <cell r="CX151">
            <v>4.947588769994093</v>
          </cell>
          <cell r="CY151">
            <v>4.8201252708539615</v>
          </cell>
          <cell r="CZ151">
            <v>4.7779427170136364</v>
          </cell>
          <cell r="DA151">
            <v>5.0133788584320129</v>
          </cell>
        </row>
        <row r="152">
          <cell r="A152">
            <v>7268.0447060054139</v>
          </cell>
          <cell r="B152">
            <v>6248.1061022427857</v>
          </cell>
          <cell r="C152">
            <v>5615.0351149774842</v>
          </cell>
          <cell r="D152">
            <v>4429.1297564992719</v>
          </cell>
          <cell r="E152">
            <v>5065.7329440382746</v>
          </cell>
          <cell r="F152">
            <v>7493.8837875856352</v>
          </cell>
          <cell r="G152">
            <v>5930.427060094743</v>
          </cell>
          <cell r="H152">
            <v>5394.7240441672611</v>
          </cell>
          <cell r="I152">
            <v>6801.4660709035006</v>
          </cell>
          <cell r="J152">
            <v>6822.0309402064795</v>
          </cell>
          <cell r="K152">
            <v>7273.1639389437278</v>
          </cell>
          <cell r="L152">
            <v>7479.861635799457</v>
          </cell>
          <cell r="M152">
            <v>6874.9885122730839</v>
          </cell>
          <cell r="N152">
            <v>6462.7219003067185</v>
          </cell>
          <cell r="O152">
            <v>7469.258461226118</v>
          </cell>
          <cell r="Z152">
            <v>8323.7718078209346</v>
          </cell>
          <cell r="AA152">
            <v>7155.6810022301624</v>
          </cell>
          <cell r="AB152">
            <v>6914.680274880272</v>
          </cell>
          <cell r="AC152">
            <v>5454.2875574293857</v>
          </cell>
          <cell r="AD152">
            <v>6238.2376866209643</v>
          </cell>
          <cell r="AE152">
            <v>7493.8837875856352</v>
          </cell>
          <cell r="AF152">
            <v>5930.427060094743</v>
          </cell>
          <cell r="AG152">
            <v>5394.7240441672611</v>
          </cell>
          <cell r="AH152">
            <v>6801.4660709035006</v>
          </cell>
          <cell r="AI152">
            <v>6822.0309402064795</v>
          </cell>
          <cell r="AJ152">
            <v>7273.1639389437278</v>
          </cell>
          <cell r="AK152">
            <v>7479.861635799457</v>
          </cell>
          <cell r="AL152">
            <v>6874.9885122730839</v>
          </cell>
          <cell r="AM152">
            <v>6462.7219003067185</v>
          </cell>
          <cell r="AN152">
            <v>7469.258461226118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X152">
            <v>4.5522915511542079</v>
          </cell>
          <cell r="BY152">
            <v>3.9253058974194506</v>
          </cell>
          <cell r="BZ152">
            <v>3.9359690752564358</v>
          </cell>
          <cell r="CA152">
            <v>3.1431664782880904</v>
          </cell>
          <cell r="CB152">
            <v>3.5260330685381387</v>
          </cell>
          <cell r="CC152">
            <v>4.2003162905931104</v>
          </cell>
          <cell r="CD152">
            <v>3.352229314371987</v>
          </cell>
          <cell r="CE152">
            <v>3.0304585627355003</v>
          </cell>
          <cell r="CF152">
            <v>3.8436827332571615</v>
          </cell>
          <cell r="CG152">
            <v>3.7526733126757605</v>
          </cell>
          <cell r="CH152">
            <v>4.075065327663447</v>
          </cell>
          <cell r="CI152">
            <v>4.1998129777783184</v>
          </cell>
          <cell r="CJ152">
            <v>3.9596829094045671</v>
          </cell>
          <cell r="CK152">
            <v>3.5983768174830466</v>
          </cell>
          <cell r="CL152">
            <v>4.1701505328285258</v>
          </cell>
          <cell r="CM152">
            <v>5.0095328938719925</v>
          </cell>
          <cell r="CN152">
            <v>4.9944147024185872</v>
          </cell>
          <cell r="CO152">
            <v>4.8131296659097007</v>
          </cell>
          <cell r="CP152">
            <v>4.7542036622053452</v>
          </cell>
          <cell r="CQ152">
            <v>4.8471077335107715</v>
          </cell>
          <cell r="CR152">
            <v>4.888010101791548</v>
          </cell>
          <cell r="CS152">
            <v>4.8468478276422644</v>
          </cell>
          <cell r="CT152">
            <v>4.8771714143120803</v>
          </cell>
          <cell r="CU152">
            <v>4.84799472591303</v>
          </cell>
          <cell r="CV152">
            <v>4.9805816198975901</v>
          </cell>
          <cell r="CW152">
            <v>4.8898545036274825</v>
          </cell>
          <cell r="CX152">
            <v>4.8794486119642881</v>
          </cell>
          <cell r="CY152">
            <v>4.7568417461902568</v>
          </cell>
          <cell r="CZ152">
            <v>4.9205762198316574</v>
          </cell>
          <cell r="DA152">
            <v>4.9071901962489326</v>
          </cell>
        </row>
        <row r="153">
          <cell r="A153">
            <v>6196.4893097657341</v>
          </cell>
          <cell r="B153">
            <v>5289.8218748873469</v>
          </cell>
          <cell r="C153">
            <v>4791.4423505087616</v>
          </cell>
          <cell r="D153">
            <v>5212.1687564641079</v>
          </cell>
          <cell r="E153">
            <v>5095.8249225244199</v>
          </cell>
          <cell r="F153">
            <v>6317.2598187067952</v>
          </cell>
          <cell r="G153">
            <v>5340.9516975886254</v>
          </cell>
          <cell r="H153">
            <v>6460.5770360508159</v>
          </cell>
          <cell r="I153">
            <v>6155.075870533472</v>
          </cell>
          <cell r="J153">
            <v>6355.7386360617038</v>
          </cell>
          <cell r="K153">
            <v>7257.9277520645346</v>
          </cell>
          <cell r="L153">
            <v>6493.8917003245097</v>
          </cell>
          <cell r="M153">
            <v>6194.0017734542225</v>
          </cell>
          <cell r="N153">
            <v>6882.4716720862189</v>
          </cell>
          <cell r="O153">
            <v>7231.1518250178979</v>
          </cell>
          <cell r="Z153">
            <v>7096.5665609450652</v>
          </cell>
          <cell r="AA153">
            <v>6058.2002411459816</v>
          </cell>
          <cell r="AB153">
            <v>5900.46032319813</v>
          </cell>
          <cell r="AC153">
            <v>6418.567248766728</v>
          </cell>
          <cell r="AD153">
            <v>6275.2946962049746</v>
          </cell>
          <cell r="AE153">
            <v>6317.2598187067952</v>
          </cell>
          <cell r="AF153">
            <v>5340.9516975886254</v>
          </cell>
          <cell r="AG153">
            <v>6460.5770360508159</v>
          </cell>
          <cell r="AH153">
            <v>6155.075870533472</v>
          </cell>
          <cell r="AI153">
            <v>6355.7386360617038</v>
          </cell>
          <cell r="AJ153">
            <v>7257.9277520645346</v>
          </cell>
          <cell r="AK153">
            <v>6493.8917003245097</v>
          </cell>
          <cell r="AL153">
            <v>6194.0017734542225</v>
          </cell>
          <cell r="AM153">
            <v>6882.4716720862189</v>
          </cell>
          <cell r="AN153">
            <v>7231.1518250178979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X153">
            <v>3.9918628757288008</v>
          </cell>
          <cell r="BY153">
            <v>3.5012780267816361</v>
          </cell>
          <cell r="BZ153">
            <v>3.293758397118177</v>
          </cell>
          <cell r="CA153">
            <v>3.6411360100397858</v>
          </cell>
          <cell r="CB153">
            <v>3.6274989143111522</v>
          </cell>
          <cell r="CC153">
            <v>3.5853792801099114</v>
          </cell>
          <cell r="CD153">
            <v>3.0198331624535135</v>
          </cell>
          <cell r="CE153">
            <v>3.6209653501260779</v>
          </cell>
          <cell r="CF153">
            <v>3.5461513802060618</v>
          </cell>
          <cell r="CG153">
            <v>3.5318925890202455</v>
          </cell>
          <cell r="CH153">
            <v>4.0964273339339314</v>
          </cell>
          <cell r="CI153">
            <v>3.5572991202604869</v>
          </cell>
          <cell r="CJ153">
            <v>3.4676466234672785</v>
          </cell>
          <cell r="CK153">
            <v>3.751867408589538</v>
          </cell>
          <cell r="CL153">
            <v>4.1812781973768072</v>
          </cell>
          <cell r="CM153">
            <v>4.8705701366629697</v>
          </cell>
          <cell r="CN153">
            <v>4.7405001124999657</v>
          </cell>
          <cell r="CO153">
            <v>4.9079631144878899</v>
          </cell>
          <cell r="CP153">
            <v>4.8295684922392343</v>
          </cell>
          <cell r="CQ153">
            <v>4.7395157420868745</v>
          </cell>
          <cell r="CR153">
            <v>4.8272608823162866</v>
          </cell>
          <cell r="CS153">
            <v>4.8455472835017552</v>
          </cell>
          <cell r="CT153">
            <v>4.8882575076442434</v>
          </cell>
          <cell r="CU153">
            <v>4.7553586282956442</v>
          </cell>
          <cell r="CV153">
            <v>4.930212945514012</v>
          </cell>
          <cell r="CW153">
            <v>4.8541648481297832</v>
          </cell>
          <cell r="CX153">
            <v>5.0014023305342139</v>
          </cell>
          <cell r="CY153">
            <v>4.8937708235994526</v>
          </cell>
          <cell r="CZ153">
            <v>5.0257870866304515</v>
          </cell>
          <cell r="DA153">
            <v>4.7381145018027553</v>
          </cell>
        </row>
        <row r="154">
          <cell r="A154">
            <v>6200.4003701969559</v>
          </cell>
          <cell r="B154">
            <v>5940.5988829188354</v>
          </cell>
          <cell r="C154">
            <v>5234.4037926083174</v>
          </cell>
          <cell r="D154">
            <v>4650.367433633317</v>
          </cell>
          <cell r="E154">
            <v>4638.6817719164364</v>
          </cell>
          <cell r="F154">
            <v>6350.1489482996703</v>
          </cell>
          <cell r="G154">
            <v>8159.2081720038559</v>
          </cell>
          <cell r="H154">
            <v>7345.5388585722312</v>
          </cell>
          <cell r="I154">
            <v>7349.1514120945312</v>
          </cell>
          <cell r="J154">
            <v>5216.694922526548</v>
          </cell>
          <cell r="K154">
            <v>6316.1341122147123</v>
          </cell>
          <cell r="L154">
            <v>7901.0974606297195</v>
          </cell>
          <cell r="M154">
            <v>7385.0664283513643</v>
          </cell>
          <cell r="N154">
            <v>7058.005418551621</v>
          </cell>
          <cell r="O154">
            <v>7140.7168976862004</v>
          </cell>
          <cell r="Z154">
            <v>7101.0457263702847</v>
          </cell>
          <cell r="AA154">
            <v>6803.5065142560934</v>
          </cell>
          <cell r="AB154">
            <v>6445.9487633413228</v>
          </cell>
          <cell r="AC154">
            <v>5726.7324791109213</v>
          </cell>
          <cell r="AD154">
            <v>5712.3420767504613</v>
          </cell>
          <cell r="AE154">
            <v>6350.1489482996703</v>
          </cell>
          <cell r="AF154">
            <v>8159.2081720038559</v>
          </cell>
          <cell r="AG154">
            <v>7345.5388585722312</v>
          </cell>
          <cell r="AH154">
            <v>7349.1514120945312</v>
          </cell>
          <cell r="AI154">
            <v>5216.694922526548</v>
          </cell>
          <cell r="AJ154">
            <v>6316.1341122147123</v>
          </cell>
          <cell r="AK154">
            <v>7901.0974606297195</v>
          </cell>
          <cell r="AL154">
            <v>7385.0664283513643</v>
          </cell>
          <cell r="AM154">
            <v>7058.005418551621</v>
          </cell>
          <cell r="AN154">
            <v>7140.7168976862004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X154">
            <v>4.0575545217999363</v>
          </cell>
          <cell r="BY154">
            <v>3.8705650782558272</v>
          </cell>
          <cell r="BZ154">
            <v>3.7198899974511392</v>
          </cell>
          <cell r="CA154">
            <v>3.1916965745446082</v>
          </cell>
          <cell r="CB154">
            <v>3.2894333084033573</v>
          </cell>
          <cell r="CC154">
            <v>3.6462726186473695</v>
          </cell>
          <cell r="CD154">
            <v>4.6055085394709607</v>
          </cell>
          <cell r="CE154">
            <v>4.0914786682910602</v>
          </cell>
          <cell r="CF154">
            <v>4.0845523871866041</v>
          </cell>
          <cell r="CG154">
            <v>2.9611227138061964</v>
          </cell>
          <cell r="CH154">
            <v>3.4881646128799395</v>
          </cell>
          <cell r="CI154">
            <v>4.5135828972887326</v>
          </cell>
          <cell r="CJ154">
            <v>4.1204867073567586</v>
          </cell>
          <cell r="CK154">
            <v>3.8830329058436646</v>
          </cell>
          <cell r="CL154">
            <v>4.0115856556455016</v>
          </cell>
          <cell r="CM154">
            <v>4.7947402046601519</v>
          </cell>
          <cell r="CN154">
            <v>4.8157681108087091</v>
          </cell>
          <cell r="CO154">
            <v>4.7474881274166956</v>
          </cell>
          <cell r="CP154">
            <v>4.9157799491638814</v>
          </cell>
          <cell r="CQ154">
            <v>4.7577350861891041</v>
          </cell>
          <cell r="CR154">
            <v>4.7713569913924401</v>
          </cell>
          <cell r="CS154">
            <v>4.8537517193181037</v>
          </cell>
          <cell r="CT154">
            <v>4.918701923599194</v>
          </cell>
          <cell r="CU154">
            <v>4.9294658249853551</v>
          </cell>
          <cell r="CV154">
            <v>4.8266540220030008</v>
          </cell>
          <cell r="CW154">
            <v>4.9609118089983744</v>
          </cell>
          <cell r="CX154">
            <v>4.7959332642129384</v>
          </cell>
          <cell r="CY154">
            <v>4.9103565051399505</v>
          </cell>
          <cell r="CZ154">
            <v>4.9798705330609163</v>
          </cell>
          <cell r="DA154">
            <v>4.876776820491032</v>
          </cell>
        </row>
        <row r="155">
          <cell r="A155">
            <v>5570.1913666719411</v>
          </cell>
          <cell r="B155">
            <v>5672.6739549885115</v>
          </cell>
          <cell r="C155">
            <v>4737.0224090813144</v>
          </cell>
          <cell r="D155">
            <v>4580.7137367682453</v>
          </cell>
          <cell r="E155">
            <v>5622.746525145104</v>
          </cell>
          <cell r="F155">
            <v>6719.3617077496028</v>
          </cell>
          <cell r="G155">
            <v>5905.9026824588082</v>
          </cell>
          <cell r="H155">
            <v>6854.3571807996395</v>
          </cell>
          <cell r="I155">
            <v>6408.3417518653559</v>
          </cell>
          <cell r="J155">
            <v>5839.261344648422</v>
          </cell>
          <cell r="K155">
            <v>7033.6032423726501</v>
          </cell>
          <cell r="L155">
            <v>6886.2200280514871</v>
          </cell>
          <cell r="M155">
            <v>7605.4006685246331</v>
          </cell>
          <cell r="N155">
            <v>7070.1167882410518</v>
          </cell>
          <cell r="O155">
            <v>6646.0549904248201</v>
          </cell>
          <cell r="Z155">
            <v>6379.29508382924</v>
          </cell>
          <cell r="AA155">
            <v>6496.6638829943222</v>
          </cell>
          <cell r="AB155">
            <v>5833.4444474568054</v>
          </cell>
          <cell r="AC155">
            <v>5640.9568723830671</v>
          </cell>
          <cell r="AD155">
            <v>6924.1765531199781</v>
          </cell>
          <cell r="AE155">
            <v>6719.3617077496028</v>
          </cell>
          <cell r="AF155">
            <v>5905.9026824588082</v>
          </cell>
          <cell r="AG155">
            <v>6854.3571807996395</v>
          </cell>
          <cell r="AH155">
            <v>6408.3417518653559</v>
          </cell>
          <cell r="AI155">
            <v>5839.261344648422</v>
          </cell>
          <cell r="AJ155">
            <v>7033.6032423726501</v>
          </cell>
          <cell r="AK155">
            <v>6886.2200280514871</v>
          </cell>
          <cell r="AL155">
            <v>7605.4006685246331</v>
          </cell>
          <cell r="AM155">
            <v>7070.1167882410518</v>
          </cell>
          <cell r="AN155">
            <v>6646.0549904248201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X155">
            <v>3.5707087381331548</v>
          </cell>
          <cell r="BY155">
            <v>3.605913581539367</v>
          </cell>
          <cell r="BZ155">
            <v>3.2944688654157175</v>
          </cell>
          <cell r="CA155">
            <v>3.2213434294155365</v>
          </cell>
          <cell r="CB155">
            <v>3.822871507346155</v>
          </cell>
          <cell r="CC155">
            <v>3.7841010280383411</v>
          </cell>
          <cell r="CD155">
            <v>3.4182854873681312</v>
          </cell>
          <cell r="CE155">
            <v>3.793802337534308</v>
          </cell>
          <cell r="CF155">
            <v>3.6300254890548591</v>
          </cell>
          <cell r="CG155">
            <v>3.2284200032233561</v>
          </cell>
          <cell r="CH155">
            <v>3.9477638037746949</v>
          </cell>
          <cell r="CI155">
            <v>3.7904486864703304</v>
          </cell>
          <cell r="CJ155">
            <v>4.169023513969794</v>
          </cell>
          <cell r="CK155">
            <v>3.9102267762210494</v>
          </cell>
          <cell r="CL155">
            <v>3.8427839059755899</v>
          </cell>
          <cell r="CM155">
            <v>4.8946923592407003</v>
          </cell>
          <cell r="CN155">
            <v>4.9360803383127267</v>
          </cell>
          <cell r="CO155">
            <v>4.8511733559991379</v>
          </cell>
          <cell r="CP155">
            <v>4.7975873114209833</v>
          </cell>
          <cell r="CQ155">
            <v>4.9623291508549565</v>
          </cell>
          <cell r="CR155">
            <v>4.8648833690788988</v>
          </cell>
          <cell r="CS155">
            <v>4.7335295294091191</v>
          </cell>
          <cell r="CT155">
            <v>4.9499312559122641</v>
          </cell>
          <cell r="CU155">
            <v>4.8366328949974866</v>
          </cell>
          <cell r="CV155">
            <v>4.9553578130277733</v>
          </cell>
          <cell r="CW155">
            <v>4.8812813601180398</v>
          </cell>
          <cell r="CX155">
            <v>4.9773411545125859</v>
          </cell>
          <cell r="CY155">
            <v>4.9979843218731315</v>
          </cell>
          <cell r="CZ155">
            <v>4.9537236815206436</v>
          </cell>
          <cell r="DA155">
            <v>4.7383278066887975</v>
          </cell>
        </row>
        <row r="156">
          <cell r="A156">
            <v>6066.7324177291257</v>
          </cell>
          <cell r="B156">
            <v>4370.2058662389882</v>
          </cell>
          <cell r="C156">
            <v>5247.7380999044626</v>
          </cell>
          <cell r="D156">
            <v>4836.6009412241992</v>
          </cell>
          <cell r="E156">
            <v>4444.4216467676524</v>
          </cell>
          <cell r="F156">
            <v>6893.2226049349983</v>
          </cell>
          <cell r="G156">
            <v>6955.135437522641</v>
          </cell>
          <cell r="H156">
            <v>5735.0473195261638</v>
          </cell>
          <cell r="I156">
            <v>6918.555741570236</v>
          </cell>
          <cell r="J156">
            <v>6579.9464792383078</v>
          </cell>
          <cell r="K156">
            <v>7446.8234997982754</v>
          </cell>
          <cell r="L156">
            <v>8948.880061169677</v>
          </cell>
          <cell r="M156">
            <v>6688.413179334173</v>
          </cell>
          <cell r="N156">
            <v>7575.8899830422015</v>
          </cell>
          <cell r="O156">
            <v>7067.464047949089</v>
          </cell>
          <cell r="Z156">
            <v>6947.9617017987875</v>
          </cell>
          <cell r="AA156">
            <v>5005.0044895453975</v>
          </cell>
          <cell r="AB156">
            <v>6462.369403595897</v>
          </cell>
          <cell r="AC156">
            <v>5956.0712339168394</v>
          </cell>
          <cell r="AD156">
            <v>5473.1188790220785</v>
          </cell>
          <cell r="AE156">
            <v>6893.2226049349983</v>
          </cell>
          <cell r="AF156">
            <v>6955.135437522641</v>
          </cell>
          <cell r="AG156">
            <v>5735.0473195261638</v>
          </cell>
          <cell r="AH156">
            <v>6918.555741570236</v>
          </cell>
          <cell r="AI156">
            <v>6579.9464792383078</v>
          </cell>
          <cell r="AJ156">
            <v>7446.8234997982754</v>
          </cell>
          <cell r="AK156">
            <v>8948.880061169677</v>
          </cell>
          <cell r="AL156">
            <v>6688.413179334173</v>
          </cell>
          <cell r="AM156">
            <v>7575.8899830422015</v>
          </cell>
          <cell r="AN156">
            <v>7067.464047949089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X156">
            <v>3.8414232047228976</v>
          </cell>
          <cell r="BY156">
            <v>2.8233943381606039</v>
          </cell>
          <cell r="BZ156">
            <v>3.5975015847737617</v>
          </cell>
          <cell r="CA156">
            <v>3.3719620041344309</v>
          </cell>
          <cell r="CB156">
            <v>3.0316951919459396</v>
          </cell>
          <cell r="CC156">
            <v>3.946685573434825</v>
          </cell>
          <cell r="CD156">
            <v>3.8144833272119811</v>
          </cell>
          <cell r="CE156">
            <v>3.2524716037697754</v>
          </cell>
          <cell r="CF156">
            <v>3.9477196486291777</v>
          </cell>
          <cell r="CG156">
            <v>3.6934371244695252</v>
          </cell>
          <cell r="CH156">
            <v>4.145287602765694</v>
          </cell>
          <cell r="CI156">
            <v>5.1772124630137073</v>
          </cell>
          <cell r="CJ156">
            <v>3.9370668565939506</v>
          </cell>
          <cell r="CK156">
            <v>4.3152084220304117</v>
          </cell>
          <cell r="CL156">
            <v>4.053538643411331</v>
          </cell>
          <cell r="CM156">
            <v>4.9553278817012387</v>
          </cell>
          <cell r="CN156">
            <v>4.856686464909834</v>
          </cell>
          <cell r="CO156">
            <v>4.9215048934581143</v>
          </cell>
          <cell r="CP156">
            <v>4.839320063685844</v>
          </cell>
          <cell r="CQ156">
            <v>4.946026989695965</v>
          </cell>
          <cell r="CR156">
            <v>4.7851649268698528</v>
          </cell>
          <cell r="CS156">
            <v>4.9954774861163953</v>
          </cell>
          <cell r="CT156">
            <v>4.8309286978706307</v>
          </cell>
          <cell r="CU156">
            <v>4.8014927411982571</v>
          </cell>
          <cell r="CV156">
            <v>4.8808873741526995</v>
          </cell>
          <cell r="CW156">
            <v>4.9217950885286497</v>
          </cell>
          <cell r="CX156">
            <v>4.7356525919685897</v>
          </cell>
          <cell r="CY156">
            <v>4.6543328667935251</v>
          </cell>
          <cell r="CZ156">
            <v>4.8099329017977688</v>
          </cell>
          <cell r="DA156">
            <v>4.776793045092397</v>
          </cell>
        </row>
        <row r="157">
          <cell r="A157">
            <v>6448.6708659757951</v>
          </cell>
          <cell r="B157">
            <v>6072.6202788591991</v>
          </cell>
          <cell r="C157">
            <v>5342.9421065819588</v>
          </cell>
          <cell r="D157">
            <v>4725.1217150460625</v>
          </cell>
          <cell r="E157">
            <v>5230.8651404924503</v>
          </cell>
          <cell r="F157">
            <v>6221.306963229933</v>
          </cell>
          <cell r="G157">
            <v>6492.0441993501854</v>
          </cell>
          <cell r="H157">
            <v>6664.9526123497772</v>
          </cell>
          <cell r="I157">
            <v>6712.9477750954484</v>
          </cell>
          <cell r="J157">
            <v>7131.89378663969</v>
          </cell>
          <cell r="K157">
            <v>6874.2029626860422</v>
          </cell>
          <cell r="L157">
            <v>6646.7688737166045</v>
          </cell>
          <cell r="M157">
            <v>7079.6803974953245</v>
          </cell>
          <cell r="N157">
            <v>7761.4887866901272</v>
          </cell>
          <cell r="O157">
            <v>7822.2835268215804</v>
          </cell>
          <cell r="Z157">
            <v>7385.3790012839736</v>
          </cell>
          <cell r="AA157">
            <v>6954.7048100851698</v>
          </cell>
          <cell r="AB157">
            <v>6579.6091453931476</v>
          </cell>
          <cell r="AC157">
            <v>5818.7892418137544</v>
          </cell>
          <cell r="AD157">
            <v>6441.5910616557212</v>
          </cell>
          <cell r="AE157">
            <v>6221.306963229933</v>
          </cell>
          <cell r="AF157">
            <v>6492.0441993501854</v>
          </cell>
          <cell r="AG157">
            <v>6664.9526123497772</v>
          </cell>
          <cell r="AH157">
            <v>6712.9477750954484</v>
          </cell>
          <cell r="AI157">
            <v>7131.89378663969</v>
          </cell>
          <cell r="AJ157">
            <v>6874.2029626860422</v>
          </cell>
          <cell r="AK157">
            <v>6646.7688737166045</v>
          </cell>
          <cell r="AL157">
            <v>7079.6803974953245</v>
          </cell>
          <cell r="AM157">
            <v>7761.4887866901272</v>
          </cell>
          <cell r="AN157">
            <v>7822.2835268215804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X157">
            <v>4.2168051448675588</v>
          </cell>
          <cell r="BY157">
            <v>4.0330484883464823</v>
          </cell>
          <cell r="BZ157">
            <v>3.7751000204808123</v>
          </cell>
          <cell r="CA157">
            <v>3.2879255506447538</v>
          </cell>
          <cell r="CB157">
            <v>3.58696761989007</v>
          </cell>
          <cell r="CC157">
            <v>3.4796712574368462</v>
          </cell>
          <cell r="CD157">
            <v>3.6580202531759429</v>
          </cell>
          <cell r="CE157">
            <v>3.747282037586491</v>
          </cell>
          <cell r="CF157">
            <v>3.751496759641181</v>
          </cell>
          <cell r="CG157">
            <v>3.929322624057356</v>
          </cell>
          <cell r="CH157">
            <v>3.8499885938332654</v>
          </cell>
          <cell r="CI157">
            <v>3.7361132309658793</v>
          </cell>
          <cell r="CJ157">
            <v>3.940386245417844</v>
          </cell>
          <cell r="CK157">
            <v>4.2980059123783336</v>
          </cell>
          <cell r="CL157">
            <v>4.3240989593761361</v>
          </cell>
          <cell r="CM157">
            <v>4.7983993513758607</v>
          </cell>
          <cell r="CN157">
            <v>4.7244623604481486</v>
          </cell>
          <cell r="CO157">
            <v>4.7750592905982776</v>
          </cell>
          <cell r="CP157">
            <v>4.8486159702156728</v>
          </cell>
          <cell r="CQ157">
            <v>4.9200875390139691</v>
          </cell>
          <cell r="CR157">
            <v>4.8983583076017654</v>
          </cell>
          <cell r="CS157">
            <v>4.8623083616146454</v>
          </cell>
          <cell r="CT157">
            <v>4.87290360326997</v>
          </cell>
          <cell r="CU157">
            <v>4.9024799748851793</v>
          </cell>
          <cell r="CV157">
            <v>4.9727235203999234</v>
          </cell>
          <cell r="CW157">
            <v>4.8918152133356534</v>
          </cell>
          <cell r="CX157">
            <v>4.8741364502776401</v>
          </cell>
          <cell r="CY157">
            <v>4.9224577091211783</v>
          </cell>
          <cell r="CZ157">
            <v>4.9474926916701554</v>
          </cell>
          <cell r="DA157">
            <v>4.9561571031218685</v>
          </cell>
        </row>
        <row r="158">
          <cell r="A158">
            <v>6277.1381753452079</v>
          </cell>
          <cell r="B158">
            <v>6200.6707857137417</v>
          </cell>
          <cell r="C158">
            <v>4538.8156637610464</v>
          </cell>
          <cell r="D158">
            <v>4222.4942850310672</v>
          </cell>
          <cell r="E158">
            <v>5161.1581098828583</v>
          </cell>
          <cell r="F158">
            <v>6355.1776626059773</v>
          </cell>
          <cell r="G158">
            <v>5338.3379880523598</v>
          </cell>
          <cell r="H158">
            <v>5231.2722208058776</v>
          </cell>
          <cell r="I158">
            <v>6775.8254872609677</v>
          </cell>
          <cell r="J158">
            <v>7193.5492913564058</v>
          </cell>
          <cell r="K158">
            <v>5634.5097990566983</v>
          </cell>
          <cell r="L158">
            <v>7391.8322969349274</v>
          </cell>
          <cell r="M158">
            <v>6946.6786819139634</v>
          </cell>
          <cell r="N158">
            <v>6560.6634744107114</v>
          </cell>
          <cell r="O158">
            <v>8647.6135737950681</v>
          </cell>
          <cell r="Z158">
            <v>7188.9301581431482</v>
          </cell>
          <cell r="AA158">
            <v>7101.3554213633743</v>
          </cell>
          <cell r="AB158">
            <v>5589.3611524906673</v>
          </cell>
          <cell r="AC158">
            <v>5199.8246396747727</v>
          </cell>
          <cell r="AD158">
            <v>6355.7497766580645</v>
          </cell>
          <cell r="AE158">
            <v>6355.1776626059773</v>
          </cell>
          <cell r="AF158">
            <v>5338.3379880523598</v>
          </cell>
          <cell r="AG158">
            <v>5231.2722208058776</v>
          </cell>
          <cell r="AH158">
            <v>6775.8254872609677</v>
          </cell>
          <cell r="AI158">
            <v>7193.5492913564058</v>
          </cell>
          <cell r="AJ158">
            <v>5634.5097990566983</v>
          </cell>
          <cell r="AK158">
            <v>7391.8322969349274</v>
          </cell>
          <cell r="AL158">
            <v>6946.6786819139634</v>
          </cell>
          <cell r="AM158">
            <v>6560.6634744107114</v>
          </cell>
          <cell r="AN158">
            <v>8647.6135737950681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X158">
            <v>4.1113297799652102</v>
          </cell>
          <cell r="BY158">
            <v>3.9458262273966191</v>
          </cell>
          <cell r="BZ158">
            <v>3.1084868473203051</v>
          </cell>
          <cell r="CA158">
            <v>2.8048168140790342</v>
          </cell>
          <cell r="CB158">
            <v>3.5440289812565582</v>
          </cell>
          <cell r="CC158">
            <v>3.4735771138006313</v>
          </cell>
          <cell r="CD158">
            <v>2.9879498498892363</v>
          </cell>
          <cell r="CE158">
            <v>3.0560945323458615</v>
          </cell>
          <cell r="CF158">
            <v>3.9432251732830195</v>
          </cell>
          <cell r="CG158">
            <v>4.059118447197422</v>
          </cell>
          <cell r="CH158">
            <v>3.0977963014705381</v>
          </cell>
          <cell r="CI158">
            <v>4.2261543292713872</v>
          </cell>
          <cell r="CJ158">
            <v>3.8015937673268336</v>
          </cell>
          <cell r="CK158">
            <v>3.667280618882129</v>
          </cell>
          <cell r="CL158">
            <v>4.7232628823849048</v>
          </cell>
          <cell r="CM158">
            <v>4.7905909079306577</v>
          </cell>
          <cell r="CN158">
            <v>4.930721009106481</v>
          </cell>
          <cell r="CO158">
            <v>4.9262933955158248</v>
          </cell>
          <cell r="CP158">
            <v>5.0791534162619749</v>
          </cell>
          <cell r="CQ158">
            <v>4.9133382313822187</v>
          </cell>
          <cell r="CR158">
            <v>5.012540410229863</v>
          </cell>
          <cell r="CS158">
            <v>4.8948557585237742</v>
          </cell>
          <cell r="CT158">
            <v>4.6897281834867446</v>
          </cell>
          <cell r="CU158">
            <v>4.7077974573526076</v>
          </cell>
          <cell r="CV158">
            <v>4.8553286826359301</v>
          </cell>
          <cell r="CW158">
            <v>4.9832240876433751</v>
          </cell>
          <cell r="CX158">
            <v>4.7919677693265363</v>
          </cell>
          <cell r="CY158">
            <v>5.0063203891951105</v>
          </cell>
          <cell r="CZ158">
            <v>4.9012939956900761</v>
          </cell>
          <cell r="DA158">
            <v>5.0160434794680322</v>
          </cell>
        </row>
        <row r="159">
          <cell r="A159">
            <v>5313.7788364096596</v>
          </cell>
          <cell r="B159">
            <v>5505.1700554285417</v>
          </cell>
          <cell r="C159">
            <v>5701.4071489235293</v>
          </cell>
          <cell r="D159">
            <v>5399.5040709883378</v>
          </cell>
          <cell r="E159">
            <v>5162.9025506742273</v>
          </cell>
          <cell r="F159">
            <v>6478.7157590105735</v>
          </cell>
          <cell r="G159">
            <v>7125.9347509589252</v>
          </cell>
          <cell r="H159">
            <v>6361.1474740756139</v>
          </cell>
          <cell r="I159">
            <v>5165.7038629501612</v>
          </cell>
          <cell r="J159">
            <v>5272.8426971108693</v>
          </cell>
          <cell r="K159">
            <v>7194.5739183963215</v>
          </cell>
          <cell r="L159">
            <v>7396.8140243923954</v>
          </cell>
          <cell r="M159">
            <v>7876.6742607960368</v>
          </cell>
          <cell r="N159">
            <v>7291.7029123460961</v>
          </cell>
          <cell r="O159">
            <v>7737.0314006393965</v>
          </cell>
          <cell r="Z159">
            <v>6085.6370950711798</v>
          </cell>
          <cell r="AA159">
            <v>6304.8290369998695</v>
          </cell>
          <cell r="AB159">
            <v>7021.0438126317895</v>
          </cell>
          <cell r="AC159">
            <v>6649.2628326062559</v>
          </cell>
          <cell r="AD159">
            <v>6357.8979823386699</v>
          </cell>
          <cell r="AE159">
            <v>6478.7157590105735</v>
          </cell>
          <cell r="AF159">
            <v>7125.9347509589252</v>
          </cell>
          <cell r="AG159">
            <v>6361.1474740756139</v>
          </cell>
          <cell r="AH159">
            <v>5165.7038629501612</v>
          </cell>
          <cell r="AI159">
            <v>5272.8426971108693</v>
          </cell>
          <cell r="AJ159">
            <v>7194.5739183963215</v>
          </cell>
          <cell r="AK159">
            <v>7396.8140243923954</v>
          </cell>
          <cell r="AL159">
            <v>7876.6742607960368</v>
          </cell>
          <cell r="AM159">
            <v>7291.7029123460961</v>
          </cell>
          <cell r="AN159">
            <v>7737.0314006393965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X159">
            <v>3.4827239560586811</v>
          </cell>
          <cell r="BY159">
            <v>3.4244301433346855</v>
          </cell>
          <cell r="BZ159">
            <v>3.9110408723330341</v>
          </cell>
          <cell r="CA159">
            <v>3.7000166186863814</v>
          </cell>
          <cell r="CB159">
            <v>3.6743503297687283</v>
          </cell>
          <cell r="CC159">
            <v>3.7551313710556147</v>
          </cell>
          <cell r="CD159">
            <v>3.9831395457970356</v>
          </cell>
          <cell r="CE159">
            <v>3.5482704490044679</v>
          </cell>
          <cell r="CF159">
            <v>2.994129378136273</v>
          </cell>
          <cell r="CG159">
            <v>2.9901856850376629</v>
          </cell>
          <cell r="CH159">
            <v>4.1182023031713326</v>
          </cell>
          <cell r="CI159">
            <v>4.2124123218167648</v>
          </cell>
          <cell r="CJ159">
            <v>4.3594322048210374</v>
          </cell>
          <cell r="CK159">
            <v>4.0930567398948527</v>
          </cell>
          <cell r="CL159">
            <v>4.4699795275553527</v>
          </cell>
          <cell r="CM159">
            <v>4.7873384606482547</v>
          </cell>
          <cell r="CN159">
            <v>5.0441981550068151</v>
          </cell>
          <cell r="CO159">
            <v>4.918316402428494</v>
          </cell>
          <cell r="CP159">
            <v>4.9235342223852596</v>
          </cell>
          <cell r="CQ159">
            <v>4.7406744100109153</v>
          </cell>
          <cell r="CR159">
            <v>4.7268402713911826</v>
          </cell>
          <cell r="CS159">
            <v>4.9014373416410546</v>
          </cell>
          <cell r="CT159">
            <v>4.9116327375008826</v>
          </cell>
          <cell r="CU159">
            <v>4.7267875017346679</v>
          </cell>
          <cell r="CV159">
            <v>4.8311863868294385</v>
          </cell>
          <cell r="CW159">
            <v>4.7863509291626558</v>
          </cell>
          <cell r="CX159">
            <v>4.8108405242022352</v>
          </cell>
          <cell r="CY159">
            <v>4.9501697624218179</v>
          </cell>
          <cell r="CZ159">
            <v>4.8807699288127147</v>
          </cell>
          <cell r="DA159">
            <v>4.7421573571981295</v>
          </cell>
        </row>
        <row r="160">
          <cell r="A160">
            <v>6070.3329122555651</v>
          </cell>
          <cell r="B160">
            <v>4967.8233249058439</v>
          </cell>
          <cell r="C160">
            <v>4617.4023792604494</v>
          </cell>
          <cell r="D160">
            <v>5042.5467879283487</v>
          </cell>
          <cell r="E160">
            <v>4753.7990408552105</v>
          </cell>
          <cell r="F160">
            <v>6647.4662072067076</v>
          </cell>
          <cell r="G160">
            <v>6296.1150857090652</v>
          </cell>
          <cell r="H160">
            <v>6098.6137257954961</v>
          </cell>
          <cell r="I160">
            <v>6797.6138038652607</v>
          </cell>
          <cell r="J160">
            <v>6448.6285202085992</v>
          </cell>
          <cell r="K160">
            <v>6466.4785359622765</v>
          </cell>
          <cell r="L160">
            <v>6118.1844618386413</v>
          </cell>
          <cell r="M160">
            <v>6306.2556867777548</v>
          </cell>
          <cell r="N160">
            <v>7030.7746426630392</v>
          </cell>
          <cell r="O160">
            <v>7920.8141877766848</v>
          </cell>
          <cell r="Z160">
            <v>6952.0851897581597</v>
          </cell>
          <cell r="AA160">
            <v>5689.4294697883661</v>
          </cell>
          <cell r="AB160">
            <v>5686.1373970562408</v>
          </cell>
          <cell r="AC160">
            <v>6209.6849076942663</v>
          </cell>
          <cell r="AD160">
            <v>5854.1041659501861</v>
          </cell>
          <cell r="AE160">
            <v>6647.4662072067076</v>
          </cell>
          <cell r="AF160">
            <v>6296.1150857090652</v>
          </cell>
          <cell r="AG160">
            <v>6098.6137257954961</v>
          </cell>
          <cell r="AH160">
            <v>6797.6138038652607</v>
          </cell>
          <cell r="AI160">
            <v>6448.6285202085992</v>
          </cell>
          <cell r="AJ160">
            <v>6466.4785359622765</v>
          </cell>
          <cell r="AK160">
            <v>6118.1844618386413</v>
          </cell>
          <cell r="AL160">
            <v>6306.2556867777548</v>
          </cell>
          <cell r="AM160">
            <v>7030.7746426630392</v>
          </cell>
          <cell r="AN160">
            <v>7920.8141877766848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X160">
            <v>3.9384328930020871</v>
          </cell>
          <cell r="BY160">
            <v>3.1981691949251698</v>
          </cell>
          <cell r="BZ160">
            <v>3.2288252698974027</v>
          </cell>
          <cell r="CA160">
            <v>3.4351444886530591</v>
          </cell>
          <cell r="CB160">
            <v>3.2631314333495509</v>
          </cell>
          <cell r="CC160">
            <v>3.8286391826960835</v>
          </cell>
          <cell r="CD160">
            <v>3.4294162177478857</v>
          </cell>
          <cell r="CE160">
            <v>3.4684272747400624</v>
          </cell>
          <cell r="CF160">
            <v>3.6550505969018778</v>
          </cell>
          <cell r="CG160">
            <v>3.8626553555294305</v>
          </cell>
          <cell r="CH160">
            <v>3.6099433039871811</v>
          </cell>
          <cell r="CI160">
            <v>3.5420277123375414</v>
          </cell>
          <cell r="CJ160">
            <v>3.6015791175240328</v>
          </cell>
          <cell r="CK160">
            <v>3.9279340610475852</v>
          </cell>
          <cell r="CL160">
            <v>4.4370572243925208</v>
          </cell>
          <cell r="CM160">
            <v>4.8361389559046009</v>
          </cell>
          <cell r="CN160">
            <v>4.8738753484819597</v>
          </cell>
          <cell r="CO160">
            <v>4.8248069560502742</v>
          </cell>
          <cell r="CP160">
            <v>4.9525821751436059</v>
          </cell>
          <cell r="CQ160">
            <v>4.9151074292110426</v>
          </cell>
          <cell r="CR160">
            <v>4.7568431798013204</v>
          </cell>
          <cell r="CS160">
            <v>5.0299028395957066</v>
          </cell>
          <cell r="CT160">
            <v>4.8173219249223846</v>
          </cell>
          <cell r="CU160">
            <v>5.0953055146296542</v>
          </cell>
          <cell r="CV160">
            <v>4.5739196929750952</v>
          </cell>
          <cell r="CW160">
            <v>4.9076614391738076</v>
          </cell>
          <cell r="CX160">
            <v>4.7323597023623334</v>
          </cell>
          <cell r="CY160">
            <v>4.7971770927982975</v>
          </cell>
          <cell r="CZ160">
            <v>4.9039510291909769</v>
          </cell>
          <cell r="DA160">
            <v>4.8908228339111286</v>
          </cell>
        </row>
        <row r="161">
          <cell r="A161">
            <v>6139.9455423964546</v>
          </cell>
          <cell r="B161">
            <v>6009.0236687002252</v>
          </cell>
          <cell r="C161">
            <v>5376.1994403207827</v>
          </cell>
          <cell r="D161">
            <v>4506.3731283172019</v>
          </cell>
          <cell r="E161">
            <v>5102.8651012140563</v>
          </cell>
          <cell r="F161">
            <v>6057.276582572139</v>
          </cell>
          <cell r="G161">
            <v>6085.6947335812692</v>
          </cell>
          <cell r="H161">
            <v>5954.7859125157684</v>
          </cell>
          <cell r="I161">
            <v>6458.0558202302245</v>
          </cell>
          <cell r="J161">
            <v>6542.3099165783851</v>
          </cell>
          <cell r="K161">
            <v>7252.120490570348</v>
          </cell>
          <cell r="L161">
            <v>8375.8896250905145</v>
          </cell>
          <cell r="M161">
            <v>7982.8368148399495</v>
          </cell>
          <cell r="N161">
            <v>7903.799775710354</v>
          </cell>
          <cell r="O161">
            <v>7412.5875648910896</v>
          </cell>
          <cell r="Z161">
            <v>7031.8094721027919</v>
          </cell>
          <cell r="AA161">
            <v>6881.8704107209433</v>
          </cell>
          <cell r="AB161">
            <v>6620.5641572301256</v>
          </cell>
          <cell r="AC161">
            <v>5549.4095305849933</v>
          </cell>
          <cell r="AD161">
            <v>6283.9643810279604</v>
          </cell>
          <cell r="AE161">
            <v>6057.276582572139</v>
          </cell>
          <cell r="AF161">
            <v>6085.6947335812692</v>
          </cell>
          <cell r="AG161">
            <v>5954.7859125157684</v>
          </cell>
          <cell r="AH161">
            <v>6458.0558202302245</v>
          </cell>
          <cell r="AI161">
            <v>6542.3099165783851</v>
          </cell>
          <cell r="AJ161">
            <v>7252.120490570348</v>
          </cell>
          <cell r="AK161">
            <v>8375.8896250905145</v>
          </cell>
          <cell r="AL161">
            <v>7982.8368148399495</v>
          </cell>
          <cell r="AM161">
            <v>7903.799775710354</v>
          </cell>
          <cell r="AN161">
            <v>7412.5875648910896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X161">
            <v>4.0779264799445185</v>
          </cell>
          <cell r="BY161">
            <v>3.8531320883221478</v>
          </cell>
          <cell r="BZ161">
            <v>3.6982328581487782</v>
          </cell>
          <cell r="CA161">
            <v>3.0666081607403317</v>
          </cell>
          <cell r="CB161">
            <v>3.5396121990449187</v>
          </cell>
          <cell r="CC161">
            <v>3.5213404666092196</v>
          </cell>
          <cell r="CD161">
            <v>3.411144393940519</v>
          </cell>
          <cell r="CE161">
            <v>3.4268712018218364</v>
          </cell>
          <cell r="CF161">
            <v>3.6394512402766783</v>
          </cell>
          <cell r="CG161">
            <v>3.6127585994742613</v>
          </cell>
          <cell r="CH161">
            <v>4.0759338652047736</v>
          </cell>
          <cell r="CI161">
            <v>4.7319650279258338</v>
          </cell>
          <cell r="CJ161">
            <v>4.451094355641426</v>
          </cell>
          <cell r="CK161">
            <v>4.3568556081110623</v>
          </cell>
          <cell r="CL161">
            <v>4.1782705451965567</v>
          </cell>
          <cell r="CM161">
            <v>4.7242713975266959</v>
          </cell>
          <cell r="CN161">
            <v>4.8932761839569938</v>
          </cell>
          <cell r="CO161">
            <v>4.9046484181356753</v>
          </cell>
          <cell r="CP161">
            <v>4.9578755845871241</v>
          </cell>
          <cell r="CQ161">
            <v>4.8639059314421624</v>
          </cell>
          <cell r="CR161">
            <v>4.7127730095342919</v>
          </cell>
          <cell r="CS161">
            <v>4.8878424161711909</v>
          </cell>
          <cell r="CT161">
            <v>4.7607514234630957</v>
          </cell>
          <cell r="CU161">
            <v>4.8615306124348647</v>
          </cell>
          <cell r="CV161">
            <v>4.9613436005265807</v>
          </cell>
          <cell r="CW161">
            <v>4.8746677249726105</v>
          </cell>
          <cell r="CX161">
            <v>4.8494954364710976</v>
          </cell>
          <cell r="CY161">
            <v>4.9135749653031917</v>
          </cell>
          <cell r="CZ161">
            <v>4.9701546042832021</v>
          </cell>
          <cell r="DA161">
            <v>4.8604940398702769</v>
          </cell>
        </row>
        <row r="162">
          <cell r="A162">
            <v>7441.2099826834356</v>
          </cell>
          <cell r="B162">
            <v>6075.7636074662187</v>
          </cell>
          <cell r="C162">
            <v>4946.5192067503613</v>
          </cell>
          <cell r="D162">
            <v>4884.2129769586181</v>
          </cell>
          <cell r="E162">
            <v>5042.6674646597521</v>
          </cell>
          <cell r="F162">
            <v>6586.5044080753878</v>
          </cell>
          <cell r="G162">
            <v>5371.3819131005139</v>
          </cell>
          <cell r="H162">
            <v>5357.5511874311724</v>
          </cell>
          <cell r="I162">
            <v>6422.3613943755763</v>
          </cell>
          <cell r="J162">
            <v>7696.8295367561377</v>
          </cell>
          <cell r="K162">
            <v>6751.7630327665256</v>
          </cell>
          <cell r="L162">
            <v>6856.5324554116205</v>
          </cell>
          <cell r="M162">
            <v>7676.7780862726195</v>
          </cell>
          <cell r="N162">
            <v>7838.0071084974552</v>
          </cell>
          <cell r="O162">
            <v>7674.683052155533</v>
          </cell>
          <cell r="Z162">
            <v>8522.0903799280986</v>
          </cell>
          <cell r="AA162">
            <v>6958.3047260323301</v>
          </cell>
          <cell r="AB162">
            <v>6091.4309684366563</v>
          </cell>
          <cell r="AC162">
            <v>6014.7034592900209</v>
          </cell>
          <cell r="AD162">
            <v>6209.8335160283523</v>
          </cell>
          <cell r="AE162">
            <v>6586.5044080753878</v>
          </cell>
          <cell r="AF162">
            <v>5371.3819131005139</v>
          </cell>
          <cell r="AG162">
            <v>5357.5511874311724</v>
          </cell>
          <cell r="AH162">
            <v>6422.3613943755763</v>
          </cell>
          <cell r="AI162">
            <v>7696.8295367561377</v>
          </cell>
          <cell r="AJ162">
            <v>6751.7630327665256</v>
          </cell>
          <cell r="AK162">
            <v>6856.5324554116205</v>
          </cell>
          <cell r="AL162">
            <v>7676.7780862726195</v>
          </cell>
          <cell r="AM162">
            <v>7838.0071084974552</v>
          </cell>
          <cell r="AN162">
            <v>7674.683052155533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X162">
            <v>4.8041453189216128</v>
          </cell>
          <cell r="BY162">
            <v>3.950412743496766</v>
          </cell>
          <cell r="BZ162">
            <v>3.4727242813627659</v>
          </cell>
          <cell r="CA162">
            <v>3.3354808942076972</v>
          </cell>
          <cell r="CB162">
            <v>3.5654026296767594</v>
          </cell>
          <cell r="CC162">
            <v>3.6744287617221207</v>
          </cell>
          <cell r="CD162">
            <v>2.9876349852658257</v>
          </cell>
          <cell r="CE162">
            <v>3.015256162238213</v>
          </cell>
          <cell r="CF162">
            <v>3.5703189937606514</v>
          </cell>
          <cell r="CG162">
            <v>4.310232605015373</v>
          </cell>
          <cell r="CH162">
            <v>3.8710625959534384</v>
          </cell>
          <cell r="CI162">
            <v>3.8455853650749305</v>
          </cell>
          <cell r="CJ162">
            <v>4.1907450421141625</v>
          </cell>
          <cell r="CK162">
            <v>4.5687336690243763</v>
          </cell>
          <cell r="CL162">
            <v>4.3947056251149652</v>
          </cell>
          <cell r="CM162">
            <v>4.860009694078486</v>
          </cell>
          <cell r="CN162">
            <v>4.8257865196125032</v>
          </cell>
          <cell r="CO162">
            <v>4.8056944969355788</v>
          </cell>
          <cell r="CP162">
            <v>4.9404089356678824</v>
          </cell>
          <cell r="CQ162">
            <v>4.7717591186073545</v>
          </cell>
          <cell r="CR162">
            <v>4.9110266456529548</v>
          </cell>
          <cell r="CS162">
            <v>4.9256736190960746</v>
          </cell>
          <cell r="CT162">
            <v>4.8679852196778839</v>
          </cell>
          <cell r="CU162">
            <v>4.9282741122771796</v>
          </cell>
          <cell r="CV162">
            <v>4.8923587524612442</v>
          </cell>
          <cell r="CW162">
            <v>4.7785279760202588</v>
          </cell>
          <cell r="CX162">
            <v>4.8848273129984827</v>
          </cell>
          <cell r="CY162">
            <v>5.0187421372939429</v>
          </cell>
          <cell r="CZ162">
            <v>4.7002065853974049</v>
          </cell>
          <cell r="DA162">
            <v>4.7845136178979235</v>
          </cell>
        </row>
        <row r="163">
          <cell r="A163">
            <v>5771.5131454102402</v>
          </cell>
          <cell r="B163">
            <v>5919.2295971912827</v>
          </cell>
          <cell r="C163">
            <v>4734.1202867252896</v>
          </cell>
          <cell r="D163">
            <v>5620.6223076372917</v>
          </cell>
          <cell r="E163">
            <v>4924.18011920957</v>
          </cell>
          <cell r="F163">
            <v>6136.6793958208746</v>
          </cell>
          <cell r="G163">
            <v>6803.625427373936</v>
          </cell>
          <cell r="H163">
            <v>5957.6390960530689</v>
          </cell>
          <cell r="I163">
            <v>6080.2285339652235</v>
          </cell>
          <cell r="J163">
            <v>6205.3091648291074</v>
          </cell>
          <cell r="K163">
            <v>6507.4766231354579</v>
          </cell>
          <cell r="L163">
            <v>6369.8117063657228</v>
          </cell>
          <cell r="M163">
            <v>6945.5751197302643</v>
          </cell>
          <cell r="N163">
            <v>8531.1475145805598</v>
          </cell>
          <cell r="O163">
            <v>7603.885925830009</v>
          </cell>
          <cell r="Z163">
            <v>6609.8600588599493</v>
          </cell>
          <cell r="AA163">
            <v>6779.0332115608999</v>
          </cell>
          <cell r="AB163">
            <v>5829.8706054772656</v>
          </cell>
          <cell r="AC163">
            <v>6921.560668339197</v>
          </cell>
          <cell r="AD163">
            <v>6063.9213189306165</v>
          </cell>
          <cell r="AE163">
            <v>6136.6793958208746</v>
          </cell>
          <cell r="AF163">
            <v>6803.625427373936</v>
          </cell>
          <cell r="AG163">
            <v>5957.6390960530689</v>
          </cell>
          <cell r="AH163">
            <v>6080.2285339652235</v>
          </cell>
          <cell r="AI163">
            <v>6205.3091648291074</v>
          </cell>
          <cell r="AJ163">
            <v>6507.4766231354579</v>
          </cell>
          <cell r="AK163">
            <v>6369.8117063657228</v>
          </cell>
          <cell r="AL163">
            <v>6945.5751197302643</v>
          </cell>
          <cell r="AM163">
            <v>8531.1475145805598</v>
          </cell>
          <cell r="AN163">
            <v>7603.885925830009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X163">
            <v>3.8279619607442661</v>
          </cell>
          <cell r="BY163">
            <v>3.7551037029104872</v>
          </cell>
          <cell r="BZ163">
            <v>3.3446269649780338</v>
          </cell>
          <cell r="CA163">
            <v>3.903732696881026</v>
          </cell>
          <cell r="CB163">
            <v>3.4074756869257037</v>
          </cell>
          <cell r="CC163">
            <v>3.4996604441542054</v>
          </cell>
          <cell r="CD163">
            <v>3.8170619183472856</v>
          </cell>
          <cell r="CE163">
            <v>3.3876472877900721</v>
          </cell>
          <cell r="CF163">
            <v>3.478091870851642</v>
          </cell>
          <cell r="CG163">
            <v>3.4602229903845192</v>
          </cell>
          <cell r="CH163">
            <v>3.7591971856043505</v>
          </cell>
          <cell r="CI163">
            <v>3.5935498984564247</v>
          </cell>
          <cell r="CJ163">
            <v>3.9641891973142922</v>
          </cell>
          <cell r="CK163">
            <v>4.840047295241944</v>
          </cell>
          <cell r="CL163">
            <v>4.2434360939240365</v>
          </cell>
          <cell r="CM163">
            <v>4.7307694868501882</v>
          </cell>
          <cell r="CN163">
            <v>4.9459869020151439</v>
          </cell>
          <cell r="CO163">
            <v>4.7754946669483624</v>
          </cell>
          <cell r="CP163">
            <v>4.857704506358524</v>
          </cell>
          <cell r="CQ163">
            <v>4.8755984171239586</v>
          </cell>
          <cell r="CR163">
            <v>4.8041290093177169</v>
          </cell>
          <cell r="CS163">
            <v>4.883355330035875</v>
          </cell>
          <cell r="CT163">
            <v>4.8181813236949802</v>
          </cell>
          <cell r="CU163">
            <v>4.7894538113362461</v>
          </cell>
          <cell r="CV163">
            <v>4.9132229553332438</v>
          </cell>
          <cell r="CW163">
            <v>4.7426889829981613</v>
          </cell>
          <cell r="CX163">
            <v>4.8563507992601043</v>
          </cell>
          <cell r="CY163">
            <v>4.8002181489369455</v>
          </cell>
          <cell r="CZ163">
            <v>4.8290864662084747</v>
          </cell>
          <cell r="DA163">
            <v>4.9093620639616313</v>
          </cell>
        </row>
        <row r="164">
          <cell r="A164">
            <v>6447.8895341439165</v>
          </cell>
          <cell r="B164">
            <v>6324.9053612143043</v>
          </cell>
          <cell r="C164">
            <v>4637.0840760833698</v>
          </cell>
          <cell r="D164">
            <v>4723.248218563861</v>
          </cell>
          <cell r="E164">
            <v>4667.1974161589551</v>
          </cell>
          <cell r="F164">
            <v>5790.9341048647075</v>
          </cell>
          <cell r="G164">
            <v>7018.8788316548653</v>
          </cell>
          <cell r="H164">
            <v>7004.4387561107897</v>
          </cell>
          <cell r="I164">
            <v>6370.663986720725</v>
          </cell>
          <cell r="J164">
            <v>5762.5176889128952</v>
          </cell>
          <cell r="K164">
            <v>6966.7974420773935</v>
          </cell>
          <cell r="L164">
            <v>7235.938077970909</v>
          </cell>
          <cell r="M164">
            <v>7645.2166999194587</v>
          </cell>
          <cell r="N164">
            <v>7614.4870624464529</v>
          </cell>
          <cell r="O164">
            <v>7265.2867006606784</v>
          </cell>
          <cell r="Z164">
            <v>7384.4841763155246</v>
          </cell>
          <cell r="AA164">
            <v>7243.6358143628468</v>
          </cell>
          <cell r="AB164">
            <v>5710.3745813321875</v>
          </cell>
          <cell r="AC164">
            <v>5816.4821094619047</v>
          </cell>
          <cell r="AD164">
            <v>5747.4578968177848</v>
          </cell>
          <cell r="AE164">
            <v>5790.9341048647075</v>
          </cell>
          <cell r="AF164">
            <v>7018.8788316548653</v>
          </cell>
          <cell r="AG164">
            <v>7004.4387561107897</v>
          </cell>
          <cell r="AH164">
            <v>6370.663986720725</v>
          </cell>
          <cell r="AI164">
            <v>5762.5176889128952</v>
          </cell>
          <cell r="AJ164">
            <v>6966.7974420773935</v>
          </cell>
          <cell r="AK164">
            <v>7235.938077970909</v>
          </cell>
          <cell r="AL164">
            <v>7645.2166999194587</v>
          </cell>
          <cell r="AM164">
            <v>7614.4870624464529</v>
          </cell>
          <cell r="AN164">
            <v>7265.2867006606784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X164">
            <v>4.2391941188388182</v>
          </cell>
          <cell r="BY164">
            <v>3.8949882541805754</v>
          </cell>
          <cell r="BZ164">
            <v>3.1954573323559656</v>
          </cell>
          <cell r="CA164">
            <v>3.420298555575366</v>
          </cell>
          <cell r="CB164">
            <v>3.299221375344215</v>
          </cell>
          <cell r="CC164">
            <v>3.2577771233600736</v>
          </cell>
          <cell r="CD164">
            <v>3.8685495529441933</v>
          </cell>
          <cell r="CE164">
            <v>3.8185004569096468</v>
          </cell>
          <cell r="CF164">
            <v>3.7959449881484666</v>
          </cell>
          <cell r="CG164">
            <v>3.2500879809536549</v>
          </cell>
          <cell r="CH164">
            <v>4.0150009247878655</v>
          </cell>
          <cell r="CI164">
            <v>4.0799697548225451</v>
          </cell>
          <cell r="CJ164">
            <v>4.2033286760749284</v>
          </cell>
          <cell r="CK164">
            <v>4.2414157564673838</v>
          </cell>
          <cell r="CL164">
            <v>4.0849745907081862</v>
          </cell>
          <cell r="CM164">
            <v>4.7724786668407102</v>
          </cell>
          <cell r="CN164">
            <v>5.0951572324502266</v>
          </cell>
          <cell r="CO164">
            <v>4.8959695716321114</v>
          </cell>
          <cell r="CP164">
            <v>4.6591159117402263</v>
          </cell>
          <cell r="CQ164">
            <v>4.7727806654498108</v>
          </cell>
          <cell r="CR164">
            <v>4.870060869503722</v>
          </cell>
          <cell r="CS164">
            <v>4.9708048856702627</v>
          </cell>
          <cell r="CT164">
            <v>5.0255966665400615</v>
          </cell>
          <cell r="CU164">
            <v>4.5980313178180623</v>
          </cell>
          <cell r="CV164">
            <v>4.8576284051914396</v>
          </cell>
          <cell r="CW164">
            <v>4.7539506558575866</v>
          </cell>
          <cell r="CX164">
            <v>4.8589791288082855</v>
          </cell>
          <cell r="CY164">
            <v>4.9831456904818427</v>
          </cell>
          <cell r="CZ164">
            <v>4.9185483310505731</v>
          </cell>
          <cell r="DA164">
            <v>4.8727096407354749</v>
          </cell>
        </row>
        <row r="165">
          <cell r="A165">
            <v>6250.8435171768688</v>
          </cell>
          <cell r="B165">
            <v>5581.6517499658275</v>
          </cell>
          <cell r="C165">
            <v>5122.9400890993757</v>
          </cell>
          <cell r="D165">
            <v>4789.5797897428665</v>
          </cell>
          <cell r="E165">
            <v>5076.8862182070434</v>
          </cell>
          <cell r="F165">
            <v>5954.6187031896588</v>
          </cell>
          <cell r="G165">
            <v>5596.7166844028188</v>
          </cell>
          <cell r="H165">
            <v>5744.2963693907359</v>
          </cell>
          <cell r="I165">
            <v>6446.6236550638523</v>
          </cell>
          <cell r="J165">
            <v>6638.3869800619477</v>
          </cell>
          <cell r="K165">
            <v>6437.3612152202259</v>
          </cell>
          <cell r="L165">
            <v>5705.9450714317991</v>
          </cell>
          <cell r="M165">
            <v>6817.4487056273074</v>
          </cell>
          <cell r="N165">
            <v>7908.6053438679683</v>
          </cell>
          <cell r="O165">
            <v>7574.7547123961858</v>
          </cell>
          <cell r="Z165">
            <v>7158.8160431079114</v>
          </cell>
          <cell r="AA165">
            <v>6392.4201565588637</v>
          </cell>
          <cell r="AB165">
            <v>6308.6858867544015</v>
          </cell>
          <cell r="AC165">
            <v>5898.1666577223177</v>
          </cell>
          <cell r="AD165">
            <v>6251.972476041854</v>
          </cell>
          <cell r="AE165">
            <v>5954.6187031896588</v>
          </cell>
          <cell r="AF165">
            <v>5596.7166844028188</v>
          </cell>
          <cell r="AG165">
            <v>5744.2963693907359</v>
          </cell>
          <cell r="AH165">
            <v>6446.6236550638523</v>
          </cell>
          <cell r="AI165">
            <v>6638.3869800619477</v>
          </cell>
          <cell r="AJ165">
            <v>6437.3612152202259</v>
          </cell>
          <cell r="AK165">
            <v>5705.9450714317991</v>
          </cell>
          <cell r="AL165">
            <v>6817.4487056273074</v>
          </cell>
          <cell r="AM165">
            <v>7908.6053438679683</v>
          </cell>
          <cell r="AN165">
            <v>7574.7547123961858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X165">
            <v>4.0759954626708934</v>
          </cell>
          <cell r="BY165">
            <v>3.6502394493406851</v>
          </cell>
          <cell r="BZ165">
            <v>3.5467802162183504</v>
          </cell>
          <cell r="CA165">
            <v>3.3895314892482009</v>
          </cell>
          <cell r="CB165">
            <v>3.5995541667206958</v>
          </cell>
          <cell r="CC165">
            <v>3.3222983018412791</v>
          </cell>
          <cell r="CD165">
            <v>3.1341346761292992</v>
          </cell>
          <cell r="CE165">
            <v>3.2738570460245282</v>
          </cell>
          <cell r="CF165">
            <v>3.5874239193318243</v>
          </cell>
          <cell r="CG165">
            <v>3.857358375445548</v>
          </cell>
          <cell r="CH165">
            <v>3.6364531593588603</v>
          </cell>
          <cell r="CI165">
            <v>3.2374439802119395</v>
          </cell>
          <cell r="CJ165">
            <v>3.787028891180102</v>
          </cell>
          <cell r="CK165">
            <v>4.441973060857209</v>
          </cell>
          <cell r="CL165">
            <v>4.3801339029638635</v>
          </cell>
          <cell r="CM165">
            <v>4.8118784278036948</v>
          </cell>
          <cell r="CN165">
            <v>4.7978989115759276</v>
          </cell>
          <cell r="CO165">
            <v>4.8731722488977418</v>
          </cell>
          <cell r="CP165">
            <v>4.7674319466708042</v>
          </cell>
          <cell r="CQ165">
            <v>4.7585592331252302</v>
          </cell>
          <cell r="CR165">
            <v>4.9104632884150394</v>
          </cell>
          <cell r="CS165">
            <v>4.8924095333273785</v>
          </cell>
          <cell r="CT165">
            <v>4.8071122382737892</v>
          </cell>
          <cell r="CU165">
            <v>4.9233051386642162</v>
          </cell>
          <cell r="CV165">
            <v>4.714978443533929</v>
          </cell>
          <cell r="CW165">
            <v>4.8499472690048346</v>
          </cell>
          <cell r="CX165">
            <v>4.8287248578359714</v>
          </cell>
          <cell r="CY165">
            <v>4.9320832230124703</v>
          </cell>
          <cell r="CZ165">
            <v>4.8778800780990714</v>
          </cell>
          <cell r="DA165">
            <v>4.7379265329444173</v>
          </cell>
        </row>
        <row r="166">
          <cell r="A166">
            <v>6827.8798084539612</v>
          </cell>
          <cell r="B166">
            <v>5415.4933310407687</v>
          </cell>
          <cell r="C166">
            <v>4679.8289445232504</v>
          </cell>
          <cell r="D166">
            <v>4285.0076181367567</v>
          </cell>
          <cell r="E166">
            <v>4918.2515332253779</v>
          </cell>
          <cell r="F166">
            <v>6646.0076616613278</v>
          </cell>
          <cell r="G166">
            <v>5773.8423696272575</v>
          </cell>
          <cell r="H166">
            <v>6538.8506141071075</v>
          </cell>
          <cell r="I166">
            <v>6320.2586705311742</v>
          </cell>
          <cell r="J166">
            <v>6970.6463862869477</v>
          </cell>
          <cell r="K166">
            <v>7437.2267295330066</v>
          </cell>
          <cell r="L166">
            <v>7022.7525095208139</v>
          </cell>
          <cell r="M166">
            <v>8104.0886152282219</v>
          </cell>
          <cell r="N166">
            <v>7411.3093126525173</v>
          </cell>
          <cell r="O166">
            <v>7766.100213740151</v>
          </cell>
          <cell r="Z166">
            <v>7819.6703179107499</v>
          </cell>
          <cell r="AA166">
            <v>6202.1262303344265</v>
          </cell>
          <cell r="AB166">
            <v>5763.0130942891592</v>
          </cell>
          <cell r="AC166">
            <v>5276.8071878675564</v>
          </cell>
          <cell r="AD166">
            <v>6056.6205139092053</v>
          </cell>
          <cell r="AE166">
            <v>6646.0076616613278</v>
          </cell>
          <cell r="AF166">
            <v>5773.8423696272575</v>
          </cell>
          <cell r="AG166">
            <v>6538.8506141071075</v>
          </cell>
          <cell r="AH166">
            <v>6320.2586705311742</v>
          </cell>
          <cell r="AI166">
            <v>6970.6463862869477</v>
          </cell>
          <cell r="AJ166">
            <v>7437.2267295330066</v>
          </cell>
          <cell r="AK166">
            <v>7022.7525095208139</v>
          </cell>
          <cell r="AL166">
            <v>8104.0886152282219</v>
          </cell>
          <cell r="AM166">
            <v>7411.3093126525173</v>
          </cell>
          <cell r="AN166">
            <v>7766.100213740151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X166">
            <v>4.4527393828205115</v>
          </cell>
          <cell r="BY166">
            <v>3.4963050439624292</v>
          </cell>
          <cell r="BZ166">
            <v>3.3430943781348259</v>
          </cell>
          <cell r="CA166">
            <v>2.9448657640532208</v>
          </cell>
          <cell r="CB166">
            <v>3.3348986234194715</v>
          </cell>
          <cell r="CC166">
            <v>3.7115280247292088</v>
          </cell>
          <cell r="CD166">
            <v>3.226293058606196</v>
          </cell>
          <cell r="CE166">
            <v>3.6394312171849741</v>
          </cell>
          <cell r="CF166">
            <v>3.5128628940211324</v>
          </cell>
          <cell r="CG166">
            <v>3.970823129759157</v>
          </cell>
          <cell r="CH166">
            <v>4.2766835039240805</v>
          </cell>
          <cell r="CI166">
            <v>4.0319278039844919</v>
          </cell>
          <cell r="CJ166">
            <v>4.5651270576857703</v>
          </cell>
          <cell r="CK166">
            <v>4.1689732664820376</v>
          </cell>
          <cell r="CL166">
            <v>4.380422076397676</v>
          </cell>
          <cell r="CM166">
            <v>4.811364971932262</v>
          </cell>
          <cell r="CN166">
            <v>4.8600240667767887</v>
          </cell>
          <cell r="CO166">
            <v>4.7228929802048389</v>
          </cell>
          <cell r="CP166">
            <v>4.909224104754955</v>
          </cell>
          <cell r="CQ166">
            <v>4.9757077302130792</v>
          </cell>
          <cell r="CR166">
            <v>4.9058608873803689</v>
          </cell>
          <cell r="CS166">
            <v>4.9030717082442568</v>
          </cell>
          <cell r="CT166">
            <v>4.9223788409960463</v>
          </cell>
          <cell r="CU166">
            <v>4.9292493621111122</v>
          </cell>
          <cell r="CV166">
            <v>4.8094968494482755</v>
          </cell>
          <cell r="CW166">
            <v>4.7644310419183862</v>
          </cell>
          <cell r="CX166">
            <v>4.7720144729004188</v>
          </cell>
          <cell r="CY166">
            <v>4.863606691974546</v>
          </cell>
          <cell r="CZ166">
            <v>4.8704934579971564</v>
          </cell>
          <cell r="DA166">
            <v>4.8572914928912185</v>
          </cell>
        </row>
        <row r="167">
          <cell r="A167">
            <v>7050.6875574562537</v>
          </cell>
          <cell r="B167">
            <v>5475.2281000363373</v>
          </cell>
          <cell r="C167">
            <v>4834.9506601861631</v>
          </cell>
          <cell r="D167">
            <v>4879.6849265106703</v>
          </cell>
          <cell r="E167">
            <v>4772.3674654722145</v>
          </cell>
          <cell r="F167">
            <v>5778.0507853371255</v>
          </cell>
          <cell r="G167">
            <v>6813.3738658565644</v>
          </cell>
          <cell r="H167">
            <v>6490.2207127733991</v>
          </cell>
          <cell r="I167">
            <v>6290.4447344931496</v>
          </cell>
          <cell r="J167">
            <v>6156.4043888209335</v>
          </cell>
          <cell r="K167">
            <v>7986.4214448279181</v>
          </cell>
          <cell r="L167">
            <v>7222.9649593048489</v>
          </cell>
          <cell r="M167">
            <v>6981.8231747893406</v>
          </cell>
          <cell r="N167">
            <v>7439.2650698838061</v>
          </cell>
          <cell r="O167">
            <v>7814.1184975510623</v>
          </cell>
          <cell r="Z167">
            <v>8074.8422293021176</v>
          </cell>
          <cell r="AA167">
            <v>6270.5378329352161</v>
          </cell>
          <cell r="AB167">
            <v>5954.0389820238315</v>
          </cell>
          <cell r="AC167">
            <v>6009.1273550493579</v>
          </cell>
          <cell r="AD167">
            <v>5876.9704021901553</v>
          </cell>
          <cell r="AE167">
            <v>5778.0507853371255</v>
          </cell>
          <cell r="AF167">
            <v>6813.3738658565644</v>
          </cell>
          <cell r="AG167">
            <v>6490.2207127733991</v>
          </cell>
          <cell r="AH167">
            <v>6290.4447344931496</v>
          </cell>
          <cell r="AI167">
            <v>6156.4043888209335</v>
          </cell>
          <cell r="AJ167">
            <v>7986.4214448279181</v>
          </cell>
          <cell r="AK167">
            <v>7222.9649593048489</v>
          </cell>
          <cell r="AL167">
            <v>6981.8231747893406</v>
          </cell>
          <cell r="AM167">
            <v>7439.2650698838061</v>
          </cell>
          <cell r="AN167">
            <v>7814.1184975510623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X167">
            <v>4.53176340629817</v>
          </cell>
          <cell r="BY167">
            <v>3.6251590366343716</v>
          </cell>
          <cell r="BZ167">
            <v>3.4051520334122216</v>
          </cell>
          <cell r="CA167">
            <v>3.398146820943166</v>
          </cell>
          <cell r="CB167">
            <v>3.2853298928626913</v>
          </cell>
          <cell r="CC167">
            <v>3.2008829079843153</v>
          </cell>
          <cell r="CD167">
            <v>3.7958468183342724</v>
          </cell>
          <cell r="CE167">
            <v>3.7437082579607162</v>
          </cell>
          <cell r="CF167">
            <v>3.5243787790895742</v>
          </cell>
          <cell r="CG167">
            <v>3.4934704455304573</v>
          </cell>
          <cell r="CH167">
            <v>4.4565788084010967</v>
          </cell>
          <cell r="CI167">
            <v>4.1857154639573624</v>
          </cell>
          <cell r="CJ167">
            <v>3.973356678673801</v>
          </cell>
          <cell r="CK167">
            <v>4.1264009972036266</v>
          </cell>
          <cell r="CL167">
            <v>4.3684283255147998</v>
          </cell>
          <cell r="CM167">
            <v>4.8817322175291737</v>
          </cell>
          <cell r="CN167">
            <v>4.7389798717965954</v>
          </cell>
          <cell r="CO167">
            <v>4.7905160789083112</v>
          </cell>
          <cell r="CP167">
            <v>4.8448061499603261</v>
          </cell>
          <cell r="CQ167">
            <v>4.9009655949934947</v>
          </cell>
          <cell r="CR167">
            <v>4.9455967554214801</v>
          </cell>
          <cell r="CS167">
            <v>4.9176846717083915</v>
          </cell>
          <cell r="CT167">
            <v>4.7496827704261424</v>
          </cell>
          <cell r="CU167">
            <v>4.8899667837197915</v>
          </cell>
          <cell r="CV167">
            <v>4.8281104999227571</v>
          </cell>
          <cell r="CW167">
            <v>4.9097318007507349</v>
          </cell>
          <cell r="CX167">
            <v>4.7277329919785167</v>
          </cell>
          <cell r="CY167">
            <v>4.8141368161894373</v>
          </cell>
          <cell r="CZ167">
            <v>4.9393038026309366</v>
          </cell>
          <cell r="DA167">
            <v>4.9007428378452609</v>
          </cell>
        </row>
        <row r="168">
          <cell r="A168">
            <v>7193.1668951188785</v>
          </cell>
          <cell r="B168">
            <v>4995.2083979125</v>
          </cell>
          <cell r="C168">
            <v>5001.0345040062584</v>
          </cell>
          <cell r="D168">
            <v>5247.1222709759004</v>
          </cell>
          <cell r="E168">
            <v>4722.4747211810673</v>
          </cell>
          <cell r="F168">
            <v>6701.3045993712594</v>
          </cell>
          <cell r="G168">
            <v>6681.2202309072118</v>
          </cell>
          <cell r="H168">
            <v>7335.0517583005067</v>
          </cell>
          <cell r="I168">
            <v>6949.7410285890619</v>
          </cell>
          <cell r="J168">
            <v>7821.8752193689852</v>
          </cell>
          <cell r="K168">
            <v>6623.2019032506905</v>
          </cell>
          <cell r="L168">
            <v>7662.9575978696139</v>
          </cell>
          <cell r="M168">
            <v>6240.9392060800892</v>
          </cell>
          <cell r="N168">
            <v>7386.6349990909284</v>
          </cell>
          <cell r="O168">
            <v>7946.5975923327169</v>
          </cell>
          <cell r="Z168">
            <v>8238.0175456362667</v>
          </cell>
          <cell r="AA168">
            <v>5720.7923889596786</v>
          </cell>
          <cell r="AB168">
            <v>6158.5642708819259</v>
          </cell>
          <cell r="AC168">
            <v>6461.6110360954563</v>
          </cell>
          <cell r="AD168">
            <v>5815.5295798719817</v>
          </cell>
          <cell r="AE168">
            <v>6701.3045993712594</v>
          </cell>
          <cell r="AF168">
            <v>6681.2202309072118</v>
          </cell>
          <cell r="AG168">
            <v>7335.0517583005067</v>
          </cell>
          <cell r="AH168">
            <v>6949.7410285890619</v>
          </cell>
          <cell r="AI168">
            <v>7821.8752193689852</v>
          </cell>
          <cell r="AJ168">
            <v>6623.2019032506905</v>
          </cell>
          <cell r="AK168">
            <v>7662.9575978696139</v>
          </cell>
          <cell r="AL168">
            <v>6240.9392060800892</v>
          </cell>
          <cell r="AM168">
            <v>7386.6349990909284</v>
          </cell>
          <cell r="AN168">
            <v>7946.5975923327169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X168">
            <v>4.6181579286531322</v>
          </cell>
          <cell r="BY168">
            <v>3.164914885135925</v>
          </cell>
          <cell r="BZ168">
            <v>3.4431423410767508</v>
          </cell>
          <cell r="CA168">
            <v>3.6620551636814915</v>
          </cell>
          <cell r="CB168">
            <v>3.2995384301544699</v>
          </cell>
          <cell r="CC168">
            <v>3.725155117342807</v>
          </cell>
          <cell r="CD168">
            <v>3.7748944170016947</v>
          </cell>
          <cell r="CE168">
            <v>3.9778104825119605</v>
          </cell>
          <cell r="CF168">
            <v>3.9348762022680148</v>
          </cell>
          <cell r="CG168">
            <v>4.3313284561852869</v>
          </cell>
          <cell r="CH168">
            <v>3.7498520486285134</v>
          </cell>
          <cell r="CI168">
            <v>4.3036913536497918</v>
          </cell>
          <cell r="CJ168">
            <v>3.4376539474458903</v>
          </cell>
          <cell r="CK168">
            <v>4.069950373608596</v>
          </cell>
          <cell r="CL168">
            <v>4.4035486185687569</v>
          </cell>
          <cell r="CM168">
            <v>4.8872107521271806</v>
          </cell>
          <cell r="CN168">
            <v>4.9522354863252032</v>
          </cell>
          <cell r="CO168">
            <v>4.9004011896462965</v>
          </cell>
          <cell r="CP168">
            <v>4.8341827589268469</v>
          </cell>
          <cell r="CQ168">
            <v>4.8288444248633926</v>
          </cell>
          <cell r="CR168">
            <v>4.9285836562721732</v>
          </cell>
          <cell r="CS168">
            <v>4.8490662093613208</v>
          </cell>
          <cell r="CT168">
            <v>5.0520336006132274</v>
          </cell>
          <cell r="CU168">
            <v>4.8388781249893995</v>
          </cell>
          <cell r="CV168">
            <v>4.9476264241647101</v>
          </cell>
          <cell r="CW168">
            <v>4.8390598892240808</v>
          </cell>
          <cell r="CX168">
            <v>4.8782318834087484</v>
          </cell>
          <cell r="CY168">
            <v>4.9738757419156281</v>
          </cell>
          <cell r="CZ168">
            <v>4.9723840106555475</v>
          </cell>
          <cell r="DA168">
            <v>4.9440808172665367</v>
          </cell>
        </row>
        <row r="169">
          <cell r="A169">
            <v>6930.8957414996657</v>
          </cell>
          <cell r="B169">
            <v>5066.3941479988571</v>
          </cell>
          <cell r="C169">
            <v>5430.6952036632983</v>
          </cell>
          <cell r="D169">
            <v>5928.1214634308981</v>
          </cell>
          <cell r="E169">
            <v>5397.4149722503853</v>
          </cell>
          <cell r="F169">
            <v>5692.484043198886</v>
          </cell>
          <cell r="G169">
            <v>7821.7502999358358</v>
          </cell>
          <cell r="H169">
            <v>6467.7426519556466</v>
          </cell>
          <cell r="I169">
            <v>7378.598711594007</v>
          </cell>
          <cell r="J169">
            <v>5997.443135625369</v>
          </cell>
          <cell r="K169">
            <v>6693.1006055646485</v>
          </cell>
          <cell r="L169">
            <v>6480.4484724944596</v>
          </cell>
          <cell r="M169">
            <v>7180.7997449618315</v>
          </cell>
          <cell r="N169">
            <v>6679.1274447573105</v>
          </cell>
          <cell r="O169">
            <v>7467.9015861284634</v>
          </cell>
          <cell r="Z169">
            <v>7937.6499333269394</v>
          </cell>
          <cell r="AA169">
            <v>5802.3182963605768</v>
          </cell>
          <cell r="AB169">
            <v>6687.6734044802288</v>
          </cell>
          <cell r="AC169">
            <v>7300.2329835731343</v>
          </cell>
          <cell r="AD169">
            <v>6646.6901951178343</v>
          </cell>
          <cell r="AE169">
            <v>5692.484043198886</v>
          </cell>
          <cell r="AF169">
            <v>7821.7502999358358</v>
          </cell>
          <cell r="AG169">
            <v>6467.7426519556466</v>
          </cell>
          <cell r="AH169">
            <v>7378.598711594007</v>
          </cell>
          <cell r="AI169">
            <v>5997.443135625369</v>
          </cell>
          <cell r="AJ169">
            <v>6693.1006055646485</v>
          </cell>
          <cell r="AK169">
            <v>6480.4484724944596</v>
          </cell>
          <cell r="AL169">
            <v>7180.7997449618315</v>
          </cell>
          <cell r="AM169">
            <v>6679.1274447573105</v>
          </cell>
          <cell r="AN169">
            <v>7467.9015861284634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X169">
            <v>4.5272127249384617</v>
          </cell>
          <cell r="BY169">
            <v>3.296083540405558</v>
          </cell>
          <cell r="BZ169">
            <v>3.8255371167698153</v>
          </cell>
          <cell r="CA169">
            <v>4.13434697729509</v>
          </cell>
          <cell r="CB169">
            <v>3.6556448901988787</v>
          </cell>
          <cell r="CC169">
            <v>3.3151798294662314</v>
          </cell>
          <cell r="CD169">
            <v>4.3414182394945326</v>
          </cell>
          <cell r="CE169">
            <v>3.6948262382605193</v>
          </cell>
          <cell r="CF169">
            <v>4.2649295532133067</v>
          </cell>
          <cell r="CG169">
            <v>3.4156739444992854</v>
          </cell>
          <cell r="CH169">
            <v>3.8571402121814571</v>
          </cell>
          <cell r="CI169">
            <v>3.6672696514189056</v>
          </cell>
          <cell r="CJ169">
            <v>3.933739519319587</v>
          </cell>
          <cell r="CK169">
            <v>3.706752821087782</v>
          </cell>
          <cell r="CL169">
            <v>4.2207337247977348</v>
          </cell>
          <cell r="CM169">
            <v>4.803614815559512</v>
          </cell>
          <cell r="CN169">
            <v>4.8229246197523343</v>
          </cell>
          <cell r="CO169">
            <v>4.7894955217315687</v>
          </cell>
          <cell r="CP169">
            <v>4.8376777326620886</v>
          </cell>
          <cell r="CQ169">
            <v>4.9813673566689944</v>
          </cell>
          <cell r="CR169">
            <v>4.7043742710652969</v>
          </cell>
          <cell r="CS169">
            <v>4.9360489347903851</v>
          </cell>
          <cell r="CT169">
            <v>4.7958528329636838</v>
          </cell>
          <cell r="CU169">
            <v>4.7398998467965878</v>
          </cell>
          <cell r="CV169">
            <v>4.8105736447618055</v>
          </cell>
          <cell r="CW169">
            <v>4.7541082056446555</v>
          </cell>
          <cell r="CX169">
            <v>4.8413820190261783</v>
          </cell>
          <cell r="CY169">
            <v>5.0012014934335109</v>
          </cell>
          <cell r="CZ169">
            <v>4.936660247913415</v>
          </cell>
          <cell r="DA169">
            <v>4.8474994348376983</v>
          </cell>
        </row>
        <row r="170">
          <cell r="A170">
            <v>5695.8258710167202</v>
          </cell>
          <cell r="B170">
            <v>5729.3615979138167</v>
          </cell>
          <cell r="C170">
            <v>5313.3788736003753</v>
          </cell>
          <cell r="D170">
            <v>5125.9886764480088</v>
          </cell>
          <cell r="E170">
            <v>4628.4313597676874</v>
          </cell>
          <cell r="F170">
            <v>5625.3307934763234</v>
          </cell>
          <cell r="G170">
            <v>6777.7266743159071</v>
          </cell>
          <cell r="H170">
            <v>6737.3888444164668</v>
          </cell>
          <cell r="I170">
            <v>6741.9718765294974</v>
          </cell>
          <cell r="J170">
            <v>6645.1725199960702</v>
          </cell>
          <cell r="K170">
            <v>6820.6324937719883</v>
          </cell>
          <cell r="L170">
            <v>7107.5405143205444</v>
          </cell>
          <cell r="M170">
            <v>7774.8168371632146</v>
          </cell>
          <cell r="N170">
            <v>7723.2797992418846</v>
          </cell>
          <cell r="O170">
            <v>6916.6926943529961</v>
          </cell>
          <cell r="Z170">
            <v>6523.1787537371238</v>
          </cell>
          <cell r="AA170">
            <v>6561.5857461803853</v>
          </cell>
          <cell r="AB170">
            <v>6543.2032637248076</v>
          </cell>
          <cell r="AC170">
            <v>6312.4400942302573</v>
          </cell>
          <cell r="AD170">
            <v>5699.7191240452703</v>
          </cell>
          <cell r="AE170">
            <v>5625.3307934763234</v>
          </cell>
          <cell r="AF170">
            <v>6777.7266743159071</v>
          </cell>
          <cell r="AG170">
            <v>6737.3888444164668</v>
          </cell>
          <cell r="AH170">
            <v>6741.9718765294974</v>
          </cell>
          <cell r="AI170">
            <v>6645.1725199960702</v>
          </cell>
          <cell r="AJ170">
            <v>6820.6324937719883</v>
          </cell>
          <cell r="AK170">
            <v>7107.5405143205444</v>
          </cell>
          <cell r="AL170">
            <v>7774.8168371632146</v>
          </cell>
          <cell r="AM170">
            <v>7723.2797992418846</v>
          </cell>
          <cell r="AN170">
            <v>6916.6926943529961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X170">
            <v>3.6675581622871776</v>
          </cell>
          <cell r="BY170">
            <v>3.559713047197461</v>
          </cell>
          <cell r="BZ170">
            <v>3.666726403934033</v>
          </cell>
          <cell r="CA170">
            <v>3.4786551065612366</v>
          </cell>
          <cell r="CB170">
            <v>3.2747374317508782</v>
          </cell>
          <cell r="CC170">
            <v>3.1604515237082977</v>
          </cell>
          <cell r="CD170">
            <v>3.6689952449409056</v>
          </cell>
          <cell r="CE170">
            <v>3.9011846781698769</v>
          </cell>
          <cell r="CF170">
            <v>3.7901442567450552</v>
          </cell>
          <cell r="CG170">
            <v>3.7490713210884024</v>
          </cell>
          <cell r="CH170">
            <v>3.8957982252844729</v>
          </cell>
          <cell r="CI170">
            <v>3.967569120875623</v>
          </cell>
          <cell r="CJ170">
            <v>4.4210684456468456</v>
          </cell>
          <cell r="CK170">
            <v>4.3402290885586341</v>
          </cell>
          <cell r="CL170">
            <v>3.8751583573179484</v>
          </cell>
          <cell r="CM170">
            <v>4.872921388609468</v>
          </cell>
          <cell r="CN170">
            <v>5.0501113464644041</v>
          </cell>
          <cell r="CO170">
            <v>4.8889887898219273</v>
          </cell>
          <cell r="CP170">
            <v>4.971563978828784</v>
          </cell>
          <cell r="CQ170">
            <v>4.7685254645443846</v>
          </cell>
          <cell r="CR170">
            <v>4.8764757415177629</v>
          </cell>
          <cell r="CS170">
            <v>5.061089736164825</v>
          </cell>
          <cell r="CT170">
            <v>4.7315369808134893</v>
          </cell>
          <cell r="CU170">
            <v>4.8734703944939257</v>
          </cell>
          <cell r="CV170">
            <v>4.8561231703356489</v>
          </cell>
          <cell r="CW170">
            <v>4.7966201753516353</v>
          </cell>
          <cell r="CX170">
            <v>4.9079708871126044</v>
          </cell>
          <cell r="CY170">
            <v>4.818036252751563</v>
          </cell>
          <cell r="CZ170">
            <v>4.8752428157845209</v>
          </cell>
          <cell r="DA170">
            <v>4.8900822239798316</v>
          </cell>
        </row>
        <row r="171">
          <cell r="A171">
            <v>5680.0302205689686</v>
          </cell>
          <cell r="B171">
            <v>4896.7125258840169</v>
          </cell>
          <cell r="C171">
            <v>4305.4140984275236</v>
          </cell>
          <cell r="D171">
            <v>4410.7203992604009</v>
          </cell>
          <cell r="E171">
            <v>5491.9986463406558</v>
          </cell>
          <cell r="F171">
            <v>6393.5380208758779</v>
          </cell>
          <cell r="G171">
            <v>6538.487671839257</v>
          </cell>
          <cell r="H171">
            <v>7131.9448811556513</v>
          </cell>
          <cell r="I171">
            <v>7108.6700574481583</v>
          </cell>
          <cell r="J171">
            <v>6336.8141124853455</v>
          </cell>
          <cell r="K171">
            <v>6165.9058543761603</v>
          </cell>
          <cell r="L171">
            <v>6952.4988903111498</v>
          </cell>
          <cell r="M171">
            <v>7072.31933383863</v>
          </cell>
          <cell r="N171">
            <v>6965.4108029855506</v>
          </cell>
          <cell r="O171">
            <v>7492.3465471423424</v>
          </cell>
          <cell r="Z171">
            <v>6505.0886902879338</v>
          </cell>
          <cell r="AA171">
            <v>5607.9894005438246</v>
          </cell>
          <cell r="AB171">
            <v>5301.9369125900103</v>
          </cell>
          <cell r="AC171">
            <v>5431.6172059950204</v>
          </cell>
          <cell r="AD171">
            <v>6763.1660233478642</v>
          </cell>
          <cell r="AE171">
            <v>6393.5380208758779</v>
          </cell>
          <cell r="AF171">
            <v>6538.487671839257</v>
          </cell>
          <cell r="AG171">
            <v>7131.9448811556513</v>
          </cell>
          <cell r="AH171">
            <v>7108.6700574481583</v>
          </cell>
          <cell r="AI171">
            <v>6336.8141124853455</v>
          </cell>
          <cell r="AJ171">
            <v>6165.9058543761603</v>
          </cell>
          <cell r="AK171">
            <v>6952.4988903111498</v>
          </cell>
          <cell r="AL171">
            <v>7072.31933383863</v>
          </cell>
          <cell r="AM171">
            <v>6965.4108029855506</v>
          </cell>
          <cell r="AN171">
            <v>7492.3465471423424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X171">
            <v>3.7259568847649533</v>
          </cell>
          <cell r="BY171">
            <v>3.0784581092005996</v>
          </cell>
          <cell r="BZ171">
            <v>2.9356173723919565</v>
          </cell>
          <cell r="CA171">
            <v>3.0701687391465331</v>
          </cell>
          <cell r="CB171">
            <v>3.7657220042537713</v>
          </cell>
          <cell r="CC171">
            <v>3.6497085493218457</v>
          </cell>
          <cell r="CD171">
            <v>3.693449972361297</v>
          </cell>
          <cell r="CE171">
            <v>3.9846494179323382</v>
          </cell>
          <cell r="CF171">
            <v>4.0030749215991701</v>
          </cell>
          <cell r="CG171">
            <v>3.5498157863634354</v>
          </cell>
          <cell r="CH171">
            <v>3.4093582028542326</v>
          </cell>
          <cell r="CI171">
            <v>3.8972984785033158</v>
          </cell>
          <cell r="CJ171">
            <v>3.9622157123135859</v>
          </cell>
          <cell r="CK171">
            <v>3.9319281557071442</v>
          </cell>
          <cell r="CL171">
            <v>4.3042799148479771</v>
          </cell>
          <cell r="CM171">
            <v>4.7832439683299484</v>
          </cell>
          <cell r="CN171">
            <v>4.990925319437796</v>
          </cell>
          <cell r="CO171">
            <v>4.9481430010769358</v>
          </cell>
          <cell r="CP171">
            <v>4.8470114493642154</v>
          </cell>
          <cell r="CQ171">
            <v>4.9204965105879568</v>
          </cell>
          <cell r="CR171">
            <v>4.7994359785803633</v>
          </cell>
          <cell r="CS171">
            <v>4.8501170960497841</v>
          </cell>
          <cell r="CT171">
            <v>4.9037124643713366</v>
          </cell>
          <cell r="CU171">
            <v>4.8652120577323581</v>
          </cell>
          <cell r="CV171">
            <v>4.8907142228188043</v>
          </cell>
          <cell r="CW171">
            <v>4.9548600489010468</v>
          </cell>
          <cell r="CX171">
            <v>4.8874732767583744</v>
          </cell>
          <cell r="CY171">
            <v>4.8902479723065202</v>
          </cell>
          <cell r="CZ171">
            <v>4.8534247098982135</v>
          </cell>
          <cell r="DA171">
            <v>4.7689688513696167</v>
          </cell>
        </row>
        <row r="172">
          <cell r="A172">
            <v>6783.8141442935785</v>
          </cell>
          <cell r="B172">
            <v>4923.2892857775196</v>
          </cell>
          <cell r="C172">
            <v>5275.4779901778747</v>
          </cell>
          <cell r="D172">
            <v>4650.9297436511015</v>
          </cell>
          <cell r="E172">
            <v>4687.7191647410264</v>
          </cell>
          <cell r="F172">
            <v>5252.4519120687719</v>
          </cell>
          <cell r="G172">
            <v>5943.2403240652357</v>
          </cell>
          <cell r="H172">
            <v>6503.8953913381119</v>
          </cell>
          <cell r="I172">
            <v>7554.7132652712817</v>
          </cell>
          <cell r="J172">
            <v>7355.1707499439854</v>
          </cell>
          <cell r="K172">
            <v>7217.3900957915066</v>
          </cell>
          <cell r="L172">
            <v>7984.7203002665756</v>
          </cell>
          <cell r="M172">
            <v>7281.7407462287174</v>
          </cell>
          <cell r="N172">
            <v>7858.500214683555</v>
          </cell>
          <cell r="O172">
            <v>7756.2505976101502</v>
          </cell>
          <cell r="Z172">
            <v>7769.2038516370858</v>
          </cell>
          <cell r="AA172">
            <v>5638.4265942724187</v>
          </cell>
          <cell r="AB172">
            <v>6496.5299151818826</v>
          </cell>
          <cell r="AC172">
            <v>5727.4249403170797</v>
          </cell>
          <cell r="AD172">
            <v>5772.7295696071469</v>
          </cell>
          <cell r="AE172">
            <v>5252.4519120687719</v>
          </cell>
          <cell r="AF172">
            <v>5943.2403240652357</v>
          </cell>
          <cell r="AG172">
            <v>6503.8953913381119</v>
          </cell>
          <cell r="AH172">
            <v>7554.7132652712817</v>
          </cell>
          <cell r="AI172">
            <v>7355.1707499439854</v>
          </cell>
          <cell r="AJ172">
            <v>7217.3900957915066</v>
          </cell>
          <cell r="AK172">
            <v>7984.7203002665756</v>
          </cell>
          <cell r="AL172">
            <v>7281.7407462287174</v>
          </cell>
          <cell r="AM172">
            <v>7858.500214683555</v>
          </cell>
          <cell r="AN172">
            <v>7756.2505976101502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X172">
            <v>4.5462963027671943</v>
          </cell>
          <cell r="BY172">
            <v>3.1483851002980319</v>
          </cell>
          <cell r="BZ172">
            <v>3.731450274489053</v>
          </cell>
          <cell r="CA172">
            <v>3.2094496668059378</v>
          </cell>
          <cell r="CB172">
            <v>3.2983627026432178</v>
          </cell>
          <cell r="CC172">
            <v>2.9329294727603119</v>
          </cell>
          <cell r="CD172">
            <v>3.2468792395218196</v>
          </cell>
          <cell r="CE172">
            <v>3.6379229290446027</v>
          </cell>
          <cell r="CF172">
            <v>4.1748067452109288</v>
          </cell>
          <cell r="CG172">
            <v>4.0646355946114294</v>
          </cell>
          <cell r="CH172">
            <v>4.0879362666364427</v>
          </cell>
          <cell r="CI172">
            <v>4.4488040304669667</v>
          </cell>
          <cell r="CJ172">
            <v>4.0838956354544491</v>
          </cell>
          <cell r="CK172">
            <v>4.2941177904807919</v>
          </cell>
          <cell r="CL172">
            <v>4.3516982059713092</v>
          </cell>
          <cell r="CM172">
            <v>4.6819407682533418</v>
          </cell>
          <cell r="CN172">
            <v>4.9065611739919381</v>
          </cell>
          <cell r="CO172">
            <v>4.7699180712855389</v>
          </cell>
          <cell r="CP172">
            <v>4.8891793945992141</v>
          </cell>
          <cell r="CQ172">
            <v>4.7950146411442915</v>
          </cell>
          <cell r="CR172">
            <v>4.9064525229118381</v>
          </cell>
          <cell r="CS172">
            <v>5.0149232545268578</v>
          </cell>
          <cell r="CT172">
            <v>4.898094827918122</v>
          </cell>
          <cell r="CU172">
            <v>4.9577970492000176</v>
          </cell>
          <cell r="CV172">
            <v>4.957677575398729</v>
          </cell>
          <cell r="CW172">
            <v>4.8370792022129514</v>
          </cell>
          <cell r="CX172">
            <v>4.9172644778941645</v>
          </cell>
          <cell r="CY172">
            <v>4.8850353750486981</v>
          </cell>
          <cell r="CZ172">
            <v>5.0138674868685582</v>
          </cell>
          <cell r="DA172">
            <v>4.8831515035048332</v>
          </cell>
        </row>
        <row r="173">
          <cell r="A173">
            <v>5792.3253706348714</v>
          </cell>
          <cell r="B173">
            <v>5417.2941147960237</v>
          </cell>
          <cell r="C173">
            <v>5137.6893126228715</v>
          </cell>
          <cell r="D173">
            <v>4267.4775210788566</v>
          </cell>
          <cell r="E173">
            <v>5555.6278481779145</v>
          </cell>
          <cell r="F173">
            <v>5578.0053391950132</v>
          </cell>
          <cell r="G173">
            <v>6451.7774804389855</v>
          </cell>
          <cell r="H173">
            <v>7097.9261205811636</v>
          </cell>
          <cell r="I173">
            <v>6261.044602884198</v>
          </cell>
          <cell r="J173">
            <v>6109.4397101951581</v>
          </cell>
          <cell r="K173">
            <v>6356.5468689413383</v>
          </cell>
          <cell r="L173">
            <v>7471.4984866697387</v>
          </cell>
          <cell r="M173">
            <v>8093.9922665056911</v>
          </cell>
          <cell r="N173">
            <v>7652.8912549475963</v>
          </cell>
          <cell r="O173">
            <v>7656.445949093697</v>
          </cell>
          <cell r="Z173">
            <v>6633.6953846718106</v>
          </cell>
          <cell r="AA173">
            <v>6204.1885887348335</v>
          </cell>
          <cell r="AB173">
            <v>6326.8489370077614</v>
          </cell>
          <cell r="AC173">
            <v>5255.2196084738562</v>
          </cell>
          <cell r="AD173">
            <v>6841.5227170890803</v>
          </cell>
          <cell r="AE173">
            <v>5578.0053391950132</v>
          </cell>
          <cell r="AF173">
            <v>6451.7774804389855</v>
          </cell>
          <cell r="AG173">
            <v>7097.9261205811636</v>
          </cell>
          <cell r="AH173">
            <v>6261.044602884198</v>
          </cell>
          <cell r="AI173">
            <v>6109.4397101951581</v>
          </cell>
          <cell r="AJ173">
            <v>6356.5468689413383</v>
          </cell>
          <cell r="AK173">
            <v>7471.4984866697387</v>
          </cell>
          <cell r="AL173">
            <v>8093.9922665056911</v>
          </cell>
          <cell r="AM173">
            <v>7652.8912549475963</v>
          </cell>
          <cell r="AN173">
            <v>7656.445949093697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X173">
            <v>3.7859637969211604</v>
          </cell>
          <cell r="BY173">
            <v>3.545059937640243</v>
          </cell>
          <cell r="BZ173">
            <v>3.4938193544059124</v>
          </cell>
          <cell r="CA173">
            <v>2.9828246371017797</v>
          </cell>
          <cell r="CB173">
            <v>3.7782255374661435</v>
          </cell>
          <cell r="CC173">
            <v>3.2570104823176584</v>
          </cell>
          <cell r="CD173">
            <v>3.6924176519506484</v>
          </cell>
          <cell r="CE173">
            <v>4.028504820459518</v>
          </cell>
          <cell r="CF173">
            <v>3.4589796887635327</v>
          </cell>
          <cell r="CG173">
            <v>3.5013333667937907</v>
          </cell>
          <cell r="CH173">
            <v>3.6546271632794842</v>
          </cell>
          <cell r="CI173">
            <v>4.1649665829930287</v>
          </cell>
          <cell r="CJ173">
            <v>4.6051829290790049</v>
          </cell>
          <cell r="CK173">
            <v>4.3897047822803215</v>
          </cell>
          <cell r="CL173">
            <v>4.427290533317116</v>
          </cell>
          <cell r="CM173">
            <v>4.8004970142584034</v>
          </cell>
          <cell r="CN173">
            <v>4.7947784394168558</v>
          </cell>
          <cell r="CO173">
            <v>4.9612847562573226</v>
          </cell>
          <cell r="CP173">
            <v>4.826922026168373</v>
          </cell>
          <cell r="CQ173">
            <v>4.9610320160000612</v>
          </cell>
          <cell r="CR173">
            <v>4.6920961696993935</v>
          </cell>
          <cell r="CS173">
            <v>4.7871352464140102</v>
          </cell>
          <cell r="CT173">
            <v>4.8271936611164081</v>
          </cell>
          <cell r="CU173">
            <v>4.9591348896728533</v>
          </cell>
          <cell r="CV173">
            <v>4.7805190861227231</v>
          </cell>
          <cell r="CW173">
            <v>4.7652458440060403</v>
          </cell>
          <cell r="CX173">
            <v>4.91477145367113</v>
          </cell>
          <cell r="CY173">
            <v>4.815296508217676</v>
          </cell>
          <cell r="CZ173">
            <v>4.7763634221272548</v>
          </cell>
          <cell r="DA173">
            <v>4.7380139356645694</v>
          </cell>
        </row>
        <row r="174">
          <cell r="A174">
            <v>6155.8544950066434</v>
          </cell>
          <cell r="B174">
            <v>6046.2138152299594</v>
          </cell>
          <cell r="C174">
            <v>5650.6651951114281</v>
          </cell>
          <cell r="D174">
            <v>4778.9999896539794</v>
          </cell>
          <cell r="E174">
            <v>4630.0792016136711</v>
          </cell>
          <cell r="F174">
            <v>5246.8250345395682</v>
          </cell>
          <cell r="G174">
            <v>6003.9856875486021</v>
          </cell>
          <cell r="H174">
            <v>6268.6677663046485</v>
          </cell>
          <cell r="I174">
            <v>6795.7975428910631</v>
          </cell>
          <cell r="J174">
            <v>6729.0388530077871</v>
          </cell>
          <cell r="K174">
            <v>6899.0732210278475</v>
          </cell>
          <cell r="L174">
            <v>6011.7537980217003</v>
          </cell>
          <cell r="M174">
            <v>7561.2522447417805</v>
          </cell>
          <cell r="N174">
            <v>7059.1680966444283</v>
          </cell>
          <cell r="O174">
            <v>7596.8480534226455</v>
          </cell>
          <cell r="Z174">
            <v>7050.0292955333261</v>
          </cell>
          <cell r="AA174">
            <v>6924.4626491750014</v>
          </cell>
          <cell r="AB174">
            <v>6958.5572244005734</v>
          </cell>
          <cell r="AC174">
            <v>5885.138077581888</v>
          </cell>
          <cell r="AD174">
            <v>5701.7483721755534</v>
          </cell>
          <cell r="AE174">
            <v>5246.8250345395682</v>
          </cell>
          <cell r="AF174">
            <v>6003.9856875486021</v>
          </cell>
          <cell r="AG174">
            <v>6268.6677663046485</v>
          </cell>
          <cell r="AH174">
            <v>6795.7975428910631</v>
          </cell>
          <cell r="AI174">
            <v>6729.0388530077871</v>
          </cell>
          <cell r="AJ174">
            <v>6899.0732210278475</v>
          </cell>
          <cell r="AK174">
            <v>6011.7537980217003</v>
          </cell>
          <cell r="AL174">
            <v>7561.2522447417805</v>
          </cell>
          <cell r="AM174">
            <v>7059.1680966444283</v>
          </cell>
          <cell r="AN174">
            <v>7596.8480534226455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X174">
            <v>3.8858776921275928</v>
          </cell>
          <cell r="BY174">
            <v>3.8535336778920737</v>
          </cell>
          <cell r="BZ174">
            <v>3.9288275302796216</v>
          </cell>
          <cell r="CA174">
            <v>3.2990629997574863</v>
          </cell>
          <cell r="CB174">
            <v>3.2462328877150735</v>
          </cell>
          <cell r="CC174">
            <v>2.9525725796031317</v>
          </cell>
          <cell r="CD174">
            <v>3.4583822854605146</v>
          </cell>
          <cell r="CE174">
            <v>3.5313503453715209</v>
          </cell>
          <cell r="CF174">
            <v>3.8400889286966478</v>
          </cell>
          <cell r="CG174">
            <v>3.7993390119389931</v>
          </cell>
          <cell r="CH174">
            <v>3.8981098839673241</v>
          </cell>
          <cell r="CI174">
            <v>3.4249914352684474</v>
          </cell>
          <cell r="CJ174">
            <v>4.1723069455040749</v>
          </cell>
          <cell r="CK174">
            <v>3.9088851441345924</v>
          </cell>
          <cell r="CL174">
            <v>4.2193557341082473</v>
          </cell>
          <cell r="CM174">
            <v>4.9706013120321373</v>
          </cell>
          <cell r="CN174">
            <v>4.923047813108087</v>
          </cell>
          <cell r="CO174">
            <v>4.8524757561619483</v>
          </cell>
          <cell r="CP174">
            <v>4.8873470943607398</v>
          </cell>
          <cell r="CQ174">
            <v>4.8121095920245702</v>
          </cell>
          <cell r="CR174">
            <v>4.8685892457416822</v>
          </cell>
          <cell r="CS174">
            <v>4.7563497897419893</v>
          </cell>
          <cell r="CT174">
            <v>4.8634178307913629</v>
          </cell>
          <cell r="CU174">
            <v>4.8484875613285032</v>
          </cell>
          <cell r="CV174">
            <v>4.8523500606344072</v>
          </cell>
          <cell r="CW174">
            <v>4.8489065293696294</v>
          </cell>
          <cell r="CX174">
            <v>4.8089341716714209</v>
          </cell>
          <cell r="CY174">
            <v>4.9650612587258376</v>
          </cell>
          <cell r="CZ174">
            <v>4.9477500241135735</v>
          </cell>
          <cell r="DA174">
            <v>4.9328105165190772</v>
          </cell>
        </row>
        <row r="175">
          <cell r="A175">
            <v>6077.2251709460088</v>
          </cell>
          <cell r="B175">
            <v>5691.2514660512534</v>
          </cell>
          <cell r="C175">
            <v>5575.4725815737438</v>
          </cell>
          <cell r="D175">
            <v>4426.6675741915342</v>
          </cell>
          <cell r="E175">
            <v>5374.0958866613655</v>
          </cell>
          <cell r="F175">
            <v>6557.8099299081605</v>
          </cell>
          <cell r="G175">
            <v>6520.8025830593233</v>
          </cell>
          <cell r="H175">
            <v>7736.8820079475436</v>
          </cell>
          <cell r="I175">
            <v>6528.0076635222995</v>
          </cell>
          <cell r="J175">
            <v>6940.4563304707544</v>
          </cell>
          <cell r="K175">
            <v>6305.7721572608398</v>
          </cell>
          <cell r="L175">
            <v>5925.7028121296762</v>
          </cell>
          <cell r="M175">
            <v>7447.0378417307284</v>
          </cell>
          <cell r="N175">
            <v>7035.3726674055224</v>
          </cell>
          <cell r="O175">
            <v>8191.0753093323165</v>
          </cell>
          <cell r="Z175">
            <v>6959.9785903769407</v>
          </cell>
          <cell r="AA175">
            <v>6517.9398890039929</v>
          </cell>
          <cell r="AB175">
            <v>6865.9606740675472</v>
          </cell>
          <cell r="AC175">
            <v>5451.2554831702155</v>
          </cell>
          <cell r="AD175">
            <v>6617.973719112093</v>
          </cell>
          <cell r="AE175">
            <v>6557.8099299081605</v>
          </cell>
          <cell r="AF175">
            <v>6520.8025830593233</v>
          </cell>
          <cell r="AG175">
            <v>7736.8820079475436</v>
          </cell>
          <cell r="AH175">
            <v>6528.0076635222995</v>
          </cell>
          <cell r="AI175">
            <v>6940.4563304707544</v>
          </cell>
          <cell r="AJ175">
            <v>6305.7721572608398</v>
          </cell>
          <cell r="AK175">
            <v>5925.7028121296762</v>
          </cell>
          <cell r="AL175">
            <v>7447.0378417307284</v>
          </cell>
          <cell r="AM175">
            <v>7035.3726674055224</v>
          </cell>
          <cell r="AN175">
            <v>8191.0753093323165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X175">
            <v>3.9440773982754869</v>
          </cell>
          <cell r="BY175">
            <v>3.7198829129941422</v>
          </cell>
          <cell r="BZ175">
            <v>3.873698042181394</v>
          </cell>
          <cell r="CA175">
            <v>2.9813470766319257</v>
          </cell>
          <cell r="CB175">
            <v>3.764196924190649</v>
          </cell>
          <cell r="CC175">
            <v>3.6407586600691775</v>
          </cell>
          <cell r="CD175">
            <v>3.6814025330794693</v>
          </cell>
          <cell r="CE175">
            <v>4.3151717940627039</v>
          </cell>
          <cell r="CF175">
            <v>3.6190737325124953</v>
          </cell>
          <cell r="CG175">
            <v>3.8535807135253592</v>
          </cell>
          <cell r="CH175">
            <v>3.5492072205701759</v>
          </cell>
          <cell r="CI175">
            <v>3.3240353790928956</v>
          </cell>
          <cell r="CJ175">
            <v>4.0512265001067718</v>
          </cell>
          <cell r="CK175">
            <v>3.9605354397860721</v>
          </cell>
          <cell r="CL175">
            <v>4.5529575779175309</v>
          </cell>
          <cell r="CM175">
            <v>4.8347008865801939</v>
          </cell>
          <cell r="CN175">
            <v>4.8005192573498539</v>
          </cell>
          <cell r="CO175">
            <v>4.8560447812385368</v>
          </cell>
          <cell r="CP175">
            <v>5.0094625500985641</v>
          </cell>
          <cell r="CQ175">
            <v>4.8168135759212278</v>
          </cell>
          <cell r="CR175">
            <v>4.9348512838124261</v>
          </cell>
          <cell r="CS175">
            <v>4.8528278002196021</v>
          </cell>
          <cell r="CT175">
            <v>4.9121884410814376</v>
          </cell>
          <cell r="CU175">
            <v>4.9418591122166564</v>
          </cell>
          <cell r="CV175">
            <v>4.9343585263092677</v>
          </cell>
          <cell r="CW175">
            <v>4.8675907120771358</v>
          </cell>
          <cell r="CX175">
            <v>4.8840642091610853</v>
          </cell>
          <cell r="CY175">
            <v>5.0362139469279903</v>
          </cell>
          <cell r="CZ175">
            <v>4.8667645833188997</v>
          </cell>
          <cell r="DA175">
            <v>4.9289504312959576</v>
          </cell>
        </row>
        <row r="176">
          <cell r="A176">
            <v>6736.1744819305632</v>
          </cell>
          <cell r="B176">
            <v>5876.1626448679926</v>
          </cell>
          <cell r="C176">
            <v>4570.88922566783</v>
          </cell>
          <cell r="D176">
            <v>5623.3794830665347</v>
          </cell>
          <cell r="E176">
            <v>6530.2647083206048</v>
          </cell>
          <cell r="F176">
            <v>5661.5427520877065</v>
          </cell>
          <cell r="G176">
            <v>5305.6214070178412</v>
          </cell>
          <cell r="H176">
            <v>6025.2657578067019</v>
          </cell>
          <cell r="I176">
            <v>7283.3326153077433</v>
          </cell>
          <cell r="J176">
            <v>6893.0623602693722</v>
          </cell>
          <cell r="K176">
            <v>6917.7047309471382</v>
          </cell>
          <cell r="L176">
            <v>7383.2298373135172</v>
          </cell>
          <cell r="M176">
            <v>6497.8768047897893</v>
          </cell>
          <cell r="N176">
            <v>5996.2183923612283</v>
          </cell>
          <cell r="O176">
            <v>6944.7630331781284</v>
          </cell>
          <cell r="Z176">
            <v>7714.6442424778688</v>
          </cell>
          <cell r="AA176">
            <v>6729.7105260109356</v>
          </cell>
          <cell r="AB176">
            <v>5628.8583989585313</v>
          </cell>
          <cell r="AC176">
            <v>6924.9560142568243</v>
          </cell>
          <cell r="AD176">
            <v>8041.7471384864739</v>
          </cell>
          <cell r="AE176">
            <v>5661.5427520877065</v>
          </cell>
          <cell r="AF176">
            <v>5305.6214070178412</v>
          </cell>
          <cell r="AG176">
            <v>6025.2657578067019</v>
          </cell>
          <cell r="AH176">
            <v>7283.3326153077433</v>
          </cell>
          <cell r="AI176">
            <v>6893.0623602693722</v>
          </cell>
          <cell r="AJ176">
            <v>6917.7047309471382</v>
          </cell>
          <cell r="AK176">
            <v>7383.2298373135172</v>
          </cell>
          <cell r="AL176">
            <v>6497.8768047897893</v>
          </cell>
          <cell r="AM176">
            <v>5996.2183923612283</v>
          </cell>
          <cell r="AN176">
            <v>6944.7630331781284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X176">
            <v>4.3065778700129913</v>
          </cell>
          <cell r="BY176">
            <v>3.6919158294415091</v>
          </cell>
          <cell r="BZ176">
            <v>3.2517251571464807</v>
          </cell>
          <cell r="CA176">
            <v>3.8847525065247059</v>
          </cell>
          <cell r="CB176">
            <v>4.4758412016388247</v>
          </cell>
          <cell r="CC176">
            <v>3.3140042996822068</v>
          </cell>
          <cell r="CD176">
            <v>2.9816812449823757</v>
          </cell>
          <cell r="CE176">
            <v>3.3715097078109952</v>
          </cell>
          <cell r="CF176">
            <v>4.1778781766281607</v>
          </cell>
          <cell r="CG176">
            <v>3.8931874534742534</v>
          </cell>
          <cell r="CH176">
            <v>3.8033001494462391</v>
          </cell>
          <cell r="CI176">
            <v>4.1890341213243856</v>
          </cell>
          <cell r="CJ176">
            <v>3.5658861594277518</v>
          </cell>
          <cell r="CK176">
            <v>3.4527224074154717</v>
          </cell>
          <cell r="CL176">
            <v>3.8687381540005426</v>
          </cell>
          <cell r="CM176">
            <v>4.9078438289479438</v>
          </cell>
          <cell r="CN176">
            <v>4.9940366835910757</v>
          </cell>
          <cell r="CO176">
            <v>4.7425686719763771</v>
          </cell>
          <cell r="CP176">
            <v>4.8838329337519033</v>
          </cell>
          <cell r="CQ176">
            <v>4.9224677437152531</v>
          </cell>
          <cell r="CR176">
            <v>4.6804634606552638</v>
          </cell>
          <cell r="CS176">
            <v>4.8750848484505838</v>
          </cell>
          <cell r="CT176">
            <v>4.8961975047570894</v>
          </cell>
          <cell r="CU176">
            <v>4.776189033940315</v>
          </cell>
          <cell r="CV176">
            <v>4.8508073609580382</v>
          </cell>
          <cell r="CW176">
            <v>4.9832027335482678</v>
          </cell>
          <cell r="CX176">
            <v>4.8288045324273181</v>
          </cell>
          <cell r="CY176">
            <v>4.9924202313178832</v>
          </cell>
          <cell r="CZ176">
            <v>4.7579833120170694</v>
          </cell>
          <cell r="DA176">
            <v>4.9180759407119581</v>
          </cell>
        </row>
        <row r="177">
          <cell r="A177">
            <v>6981.7059319294849</v>
          </cell>
          <cell r="B177">
            <v>5675.8337166651763</v>
          </cell>
          <cell r="C177">
            <v>4729.9945511362303</v>
          </cell>
          <cell r="D177">
            <v>5341.0098810641439</v>
          </cell>
          <cell r="E177">
            <v>5417.7772036607521</v>
          </cell>
          <cell r="F177">
            <v>5218.8977097010984</v>
          </cell>
          <cell r="G177">
            <v>7487.9896877233377</v>
          </cell>
          <cell r="H177">
            <v>6578.1472873321036</v>
          </cell>
          <cell r="I177">
            <v>7130.8770023805218</v>
          </cell>
          <cell r="J177">
            <v>5907.9464978473379</v>
          </cell>
          <cell r="K177">
            <v>7141.1594589196275</v>
          </cell>
          <cell r="L177">
            <v>7348.1429092505205</v>
          </cell>
          <cell r="M177">
            <v>7385.9176983143579</v>
          </cell>
          <cell r="N177">
            <v>7450.0556914603039</v>
          </cell>
          <cell r="O177">
            <v>7499.1980833674088</v>
          </cell>
          <cell r="Z177">
            <v>7995.840608777833</v>
          </cell>
          <cell r="AA177">
            <v>6500.2826190130927</v>
          </cell>
          <cell r="AB177">
            <v>5824.7899351140586</v>
          </cell>
          <cell r="AC177">
            <v>6577.2296906967695</v>
          </cell>
          <cell r="AD177">
            <v>6671.7654291996741</v>
          </cell>
          <cell r="AE177">
            <v>5218.8977097010984</v>
          </cell>
          <cell r="AF177">
            <v>7487.9896877233377</v>
          </cell>
          <cell r="AG177">
            <v>6578.1472873321036</v>
          </cell>
          <cell r="AH177">
            <v>7130.8770023805218</v>
          </cell>
          <cell r="AI177">
            <v>5907.9464978473379</v>
          </cell>
          <cell r="AJ177">
            <v>7141.1594589196275</v>
          </cell>
          <cell r="AK177">
            <v>7348.1429092505205</v>
          </cell>
          <cell r="AL177">
            <v>7385.9176983143579</v>
          </cell>
          <cell r="AM177">
            <v>7450.0556914603039</v>
          </cell>
          <cell r="AN177">
            <v>7499.1980833674088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X177">
            <v>4.4903987388824262</v>
          </cell>
          <cell r="BY177">
            <v>3.6214718599358182</v>
          </cell>
          <cell r="BZ177">
            <v>3.2986457065362234</v>
          </cell>
          <cell r="CA177">
            <v>3.6500460130036498</v>
          </cell>
          <cell r="CB177">
            <v>3.7306405718779998</v>
          </cell>
          <cell r="CC177">
            <v>2.8653686795847277</v>
          </cell>
          <cell r="CD177">
            <v>4.1781494414179372</v>
          </cell>
          <cell r="CE177">
            <v>3.7231395460430288</v>
          </cell>
          <cell r="CF177">
            <v>4.1247310705120697</v>
          </cell>
          <cell r="CG177">
            <v>3.3231122727900235</v>
          </cell>
          <cell r="CH177">
            <v>4.0271233316528203</v>
          </cell>
          <cell r="CI177">
            <v>4.2076680976599707</v>
          </cell>
          <cell r="CJ177">
            <v>4.1469532767759913</v>
          </cell>
          <cell r="CK177">
            <v>4.0267139400958731</v>
          </cell>
          <cell r="CL177">
            <v>4.2094288427769539</v>
          </cell>
          <cell r="CM177">
            <v>4.8785005298306023</v>
          </cell>
          <cell r="CN177">
            <v>4.9176120001837651</v>
          </cell>
          <cell r="CO177">
            <v>4.8378425599731321</v>
          </cell>
          <cell r="CP177">
            <v>4.9368712908206156</v>
          </cell>
          <cell r="CQ177">
            <v>4.89964365177803</v>
          </cell>
          <cell r="CR177">
            <v>4.9900559015198986</v>
          </cell>
          <cell r="CS177">
            <v>4.9100781405692677</v>
          </cell>
          <cell r="CT177">
            <v>4.8406247233764477</v>
          </cell>
          <cell r="CU177">
            <v>4.7364662053385871</v>
          </cell>
          <cell r="CV177">
            <v>4.8707818032982821</v>
          </cell>
          <cell r="CW177">
            <v>4.8582620456688135</v>
          </cell>
          <cell r="CX177">
            <v>4.7845737625323439</v>
          </cell>
          <cell r="CY177">
            <v>4.8795801649392399</v>
          </cell>
          <cell r="CZ177">
            <v>5.0689251302929446</v>
          </cell>
          <cell r="DA177">
            <v>4.8808873937527686</v>
          </cell>
        </row>
        <row r="178">
          <cell r="A178">
            <v>6149.5512298152817</v>
          </cell>
          <cell r="B178">
            <v>5286.1909975775652</v>
          </cell>
          <cell r="C178">
            <v>4554.1758631789862</v>
          </cell>
          <cell r="D178">
            <v>5114.6812820710184</v>
          </cell>
          <cell r="E178">
            <v>6071.0051246334697</v>
          </cell>
          <cell r="F178">
            <v>6061.2529517039047</v>
          </cell>
          <cell r="G178">
            <v>5919.8775363021923</v>
          </cell>
          <cell r="H178">
            <v>6812.6585384970076</v>
          </cell>
          <cell r="I178">
            <v>5906.0289419865503</v>
          </cell>
          <cell r="J178">
            <v>6719.5588398654381</v>
          </cell>
          <cell r="K178">
            <v>6614.6475021214619</v>
          </cell>
          <cell r="L178">
            <v>6486.0106924165593</v>
          </cell>
          <cell r="M178">
            <v>6437.9284101570402</v>
          </cell>
          <cell r="N178">
            <v>6995.6259082190318</v>
          </cell>
          <cell r="O178">
            <v>6152.2305291749526</v>
          </cell>
          <cell r="Z178">
            <v>7042.81044325333</v>
          </cell>
          <cell r="AA178">
            <v>6054.0419571216908</v>
          </cell>
          <cell r="AB178">
            <v>5608.2765939364645</v>
          </cell>
          <cell r="AC178">
            <v>6298.5155122360493</v>
          </cell>
          <cell r="AD178">
            <v>7476.1882204486319</v>
          </cell>
          <cell r="AE178">
            <v>6061.2529517039047</v>
          </cell>
          <cell r="AF178">
            <v>5919.8775363021923</v>
          </cell>
          <cell r="AG178">
            <v>6812.6585384970076</v>
          </cell>
          <cell r="AH178">
            <v>5906.0289419865503</v>
          </cell>
          <cell r="AI178">
            <v>6719.5588398654381</v>
          </cell>
          <cell r="AJ178">
            <v>6614.6475021214619</v>
          </cell>
          <cell r="AK178">
            <v>6486.0106924165593</v>
          </cell>
          <cell r="AL178">
            <v>6437.9284101570402</v>
          </cell>
          <cell r="AM178">
            <v>6995.6259082190318</v>
          </cell>
          <cell r="AN178">
            <v>6152.2305291749526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X178">
            <v>3.972941796954617</v>
          </cell>
          <cell r="BY178">
            <v>3.3817703389393721</v>
          </cell>
          <cell r="BZ178">
            <v>3.2076746089103296</v>
          </cell>
          <cell r="CA178">
            <v>3.505943815028703</v>
          </cell>
          <cell r="CB178">
            <v>4.2227756967747441</v>
          </cell>
          <cell r="CC178">
            <v>3.4442001134093458</v>
          </cell>
          <cell r="CD178">
            <v>3.2907257553968807</v>
          </cell>
          <cell r="CE178">
            <v>3.7968871836659202</v>
          </cell>
          <cell r="CF178">
            <v>3.3546129280556123</v>
          </cell>
          <cell r="CG178">
            <v>3.7932807418833705</v>
          </cell>
          <cell r="CH178">
            <v>3.6950459008431404</v>
          </cell>
          <cell r="CI178">
            <v>3.6433910039632136</v>
          </cell>
          <cell r="CJ178">
            <v>3.6350113892214861</v>
          </cell>
          <cell r="CK178">
            <v>3.9702584998557371</v>
          </cell>
          <cell r="CL178">
            <v>3.5369965766721307</v>
          </cell>
          <cell r="CM178">
            <v>4.8566961369021016</v>
          </cell>
          <cell r="CN178">
            <v>4.9046548578113551</v>
          </cell>
          <cell r="CO178">
            <v>4.790118458577143</v>
          </cell>
          <cell r="CP178">
            <v>4.9219861450338769</v>
          </cell>
          <cell r="CQ178">
            <v>4.8505317175449614</v>
          </cell>
          <cell r="CR178">
            <v>4.8214888576795074</v>
          </cell>
          <cell r="CS178">
            <v>4.9286521487280233</v>
          </cell>
          <cell r="CT178">
            <v>4.9158210425597693</v>
          </cell>
          <cell r="CU178">
            <v>4.823477867027945</v>
          </cell>
          <cell r="CV178">
            <v>4.8532527642723871</v>
          </cell>
          <cell r="CW178">
            <v>4.9044916923725541</v>
          </cell>
          <cell r="CX178">
            <v>4.8772948850839271</v>
          </cell>
          <cell r="CY178">
            <v>4.8522984219879124</v>
          </cell>
          <cell r="CZ178">
            <v>4.8274182598887947</v>
          </cell>
          <cell r="DA178">
            <v>4.7654629406476481</v>
          </cell>
        </row>
        <row r="179">
          <cell r="A179">
            <v>6193.7222212189663</v>
          </cell>
          <cell r="B179">
            <v>5598.5933529558179</v>
          </cell>
          <cell r="C179">
            <v>4550.9517824057039</v>
          </cell>
          <cell r="D179">
            <v>5396.2491314659364</v>
          </cell>
          <cell r="E179">
            <v>5490.0734198428272</v>
          </cell>
          <cell r="F179">
            <v>6389.8078513342316</v>
          </cell>
          <cell r="G179">
            <v>6608.7321450319278</v>
          </cell>
          <cell r="H179">
            <v>6460.5049755194777</v>
          </cell>
          <cell r="I179">
            <v>7246.5651564120317</v>
          </cell>
          <cell r="J179">
            <v>6880.5308312574925</v>
          </cell>
          <cell r="K179">
            <v>5894.2410736556158</v>
          </cell>
          <cell r="L179">
            <v>6423.0273696756349</v>
          </cell>
          <cell r="M179">
            <v>7190.2811852616605</v>
          </cell>
          <cell r="N179">
            <v>6345.0639134660787</v>
          </cell>
          <cell r="O179">
            <v>7414.9706623865914</v>
          </cell>
          <cell r="Z179">
            <v>7093.3975361843459</v>
          </cell>
          <cell r="AA179">
            <v>6411.8226290327666</v>
          </cell>
          <cell r="AB179">
            <v>5604.3062736675538</v>
          </cell>
          <cell r="AC179">
            <v>6645.2545110818828</v>
          </cell>
          <cell r="AD179">
            <v>6760.7951876510915</v>
          </cell>
          <cell r="AE179">
            <v>6389.8078513342316</v>
          </cell>
          <cell r="AF179">
            <v>6608.7321450319278</v>
          </cell>
          <cell r="AG179">
            <v>6460.5049755194777</v>
          </cell>
          <cell r="AH179">
            <v>7246.5651564120317</v>
          </cell>
          <cell r="AI179">
            <v>6880.5308312574925</v>
          </cell>
          <cell r="AJ179">
            <v>5894.2410736556158</v>
          </cell>
          <cell r="AK179">
            <v>6423.0273696756349</v>
          </cell>
          <cell r="AL179">
            <v>7190.2811852616605</v>
          </cell>
          <cell r="AM179">
            <v>6345.0639134660787</v>
          </cell>
          <cell r="AN179">
            <v>7414.9706623865914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X179">
            <v>4.051334071913657</v>
          </cell>
          <cell r="BY179">
            <v>3.681593129882565</v>
          </cell>
          <cell r="BZ179">
            <v>3.1923972896802515</v>
          </cell>
          <cell r="CA179">
            <v>3.5853183877238908</v>
          </cell>
          <cell r="CB179">
            <v>3.831276088945053</v>
          </cell>
          <cell r="CC179">
            <v>3.5482887573209343</v>
          </cell>
          <cell r="CD179">
            <v>3.6798917821256047</v>
          </cell>
          <cell r="CE179">
            <v>3.7473196742755586</v>
          </cell>
          <cell r="CF179">
            <v>4.0554161054262003</v>
          </cell>
          <cell r="CG179">
            <v>3.8258469059240512</v>
          </cell>
          <cell r="CH179">
            <v>3.4812444234736462</v>
          </cell>
          <cell r="CI179">
            <v>3.5615551830023175</v>
          </cell>
          <cell r="CJ179">
            <v>4.1642369634932814</v>
          </cell>
          <cell r="CK179">
            <v>3.4765803128009192</v>
          </cell>
          <cell r="CL179">
            <v>4.3868901350492235</v>
          </cell>
          <cell r="CM179">
            <v>4.7969299760511168</v>
          </cell>
          <cell r="CN179">
            <v>4.7714771078943583</v>
          </cell>
          <cell r="CO179">
            <v>4.8096343813807163</v>
          </cell>
          <cell r="CP179">
            <v>5.0779804675166176</v>
          </cell>
          <cell r="CQ179">
            <v>4.8346102216324738</v>
          </cell>
          <cell r="CR179">
            <v>4.9337368172892342</v>
          </cell>
          <cell r="CS179">
            <v>4.9202847632063564</v>
          </cell>
          <cell r="CT179">
            <v>4.7233796873713549</v>
          </cell>
          <cell r="CU179">
            <v>4.8955773346384257</v>
          </cell>
          <cell r="CV179">
            <v>4.9272147747251429</v>
          </cell>
          <cell r="CW179">
            <v>4.6387451488209219</v>
          </cell>
          <cell r="CX179">
            <v>4.9409132682737518</v>
          </cell>
          <cell r="CY179">
            <v>4.7306146792954893</v>
          </cell>
          <cell r="CZ179">
            <v>5.0002402318204657</v>
          </cell>
          <cell r="DA179">
            <v>4.6308404110283696</v>
          </cell>
        </row>
        <row r="180">
          <cell r="A180">
            <v>6104.9509686770743</v>
          </cell>
          <cell r="B180">
            <v>5138.5898509882973</v>
          </cell>
          <cell r="C180">
            <v>4527.5716488192984</v>
          </cell>
          <cell r="D180">
            <v>5005.4150356979453</v>
          </cell>
          <cell r="E180">
            <v>4947.5987872095866</v>
          </cell>
          <cell r="F180">
            <v>6044.8825540038624</v>
          </cell>
          <cell r="G180">
            <v>6858.0822293771444</v>
          </cell>
          <cell r="H180">
            <v>7651.5960701695494</v>
          </cell>
          <cell r="I180">
            <v>6192.9769293464897</v>
          </cell>
          <cell r="J180">
            <v>5407.4790705875857</v>
          </cell>
          <cell r="K180">
            <v>6656.5398200476466</v>
          </cell>
          <cell r="L180">
            <v>7696.8036472802369</v>
          </cell>
          <cell r="M180">
            <v>6511.0417616478217</v>
          </cell>
          <cell r="N180">
            <v>7120.4799700271496</v>
          </cell>
          <cell r="O180">
            <v>8013.3270006737912</v>
          </cell>
          <cell r="Z180">
            <v>6991.7317265832298</v>
          </cell>
          <cell r="AA180">
            <v>5885.0008583834524</v>
          </cell>
          <cell r="AB180">
            <v>5575.51461961311</v>
          </cell>
          <cell r="AC180">
            <v>6163.9587119605221</v>
          </cell>
          <cell r="AD180">
            <v>6092.7604264994625</v>
          </cell>
          <cell r="AE180">
            <v>6044.8825540038624</v>
          </cell>
          <cell r="AF180">
            <v>6858.0822293771444</v>
          </cell>
          <cell r="AG180">
            <v>7651.5960701695494</v>
          </cell>
          <cell r="AH180">
            <v>6192.9769293464897</v>
          </cell>
          <cell r="AI180">
            <v>5407.4790705875857</v>
          </cell>
          <cell r="AJ180">
            <v>6656.5398200476466</v>
          </cell>
          <cell r="AK180">
            <v>7696.8036472802369</v>
          </cell>
          <cell r="AL180">
            <v>6511.0417616478217</v>
          </cell>
          <cell r="AM180">
            <v>7120.4799700271496</v>
          </cell>
          <cell r="AN180">
            <v>8013.3270006737912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X180">
            <v>3.924318079223001</v>
          </cell>
          <cell r="BY180">
            <v>3.2548566266020469</v>
          </cell>
          <cell r="BZ180">
            <v>3.1328767613314441</v>
          </cell>
          <cell r="CA180">
            <v>3.4686580596111387</v>
          </cell>
          <cell r="CB180">
            <v>3.4982350888550644</v>
          </cell>
          <cell r="CC180">
            <v>3.3302627925433268</v>
          </cell>
          <cell r="CD180">
            <v>3.8169103689092716</v>
          </cell>
          <cell r="CE180">
            <v>4.2344984148725047</v>
          </cell>
          <cell r="CF180">
            <v>3.5339281698110288</v>
          </cell>
          <cell r="CG180">
            <v>3.1313504974074919</v>
          </cell>
          <cell r="CH180">
            <v>3.7605867012798453</v>
          </cell>
          <cell r="CI180">
            <v>4.3585766337153293</v>
          </cell>
          <cell r="CJ180">
            <v>3.6905667691740227</v>
          </cell>
          <cell r="CK180">
            <v>4.0696109290511702</v>
          </cell>
          <cell r="CL180">
            <v>4.4513085503217349</v>
          </cell>
          <cell r="CM180">
            <v>4.8812122262250357</v>
          </cell>
          <cell r="CN180">
            <v>4.953609904409368</v>
          </cell>
          <cell r="CO180">
            <v>4.8758325600385488</v>
          </cell>
          <cell r="CP180">
            <v>4.8686142665943697</v>
          </cell>
          <cell r="CQ180">
            <v>4.771690265287428</v>
          </cell>
          <cell r="CR180">
            <v>4.972977538843443</v>
          </cell>
          <cell r="CS180">
            <v>4.9226375696174518</v>
          </cell>
          <cell r="CT180">
            <v>4.950592691438116</v>
          </cell>
          <cell r="CU180">
            <v>4.8011898559071815</v>
          </cell>
          <cell r="CV180">
            <v>4.7311890395407348</v>
          </cell>
          <cell r="CW180">
            <v>4.8495346194741797</v>
          </cell>
          <cell r="CX180">
            <v>4.8380778984364845</v>
          </cell>
          <cell r="CY180">
            <v>4.8335314588684257</v>
          </cell>
          <cell r="CZ180">
            <v>4.7936190072087737</v>
          </cell>
          <cell r="DA180">
            <v>4.9321048634573712</v>
          </cell>
        </row>
        <row r="181">
          <cell r="A181">
            <v>5590.9979943733233</v>
          </cell>
          <cell r="B181">
            <v>5268.9613017489801</v>
          </cell>
          <cell r="C181">
            <v>4724.4912723934549</v>
          </cell>
          <cell r="D181">
            <v>4843.1005553151508</v>
          </cell>
          <cell r="E181">
            <v>5615.7411941166101</v>
          </cell>
          <cell r="F181">
            <v>6684.799818694094</v>
          </cell>
          <cell r="G181">
            <v>6097.1838249872526</v>
          </cell>
          <cell r="H181">
            <v>5631.7132606857476</v>
          </cell>
          <cell r="I181">
            <v>6767.0861652196891</v>
          </cell>
          <cell r="J181">
            <v>6678.4017231922344</v>
          </cell>
          <cell r="K181">
            <v>6491.8668260591512</v>
          </cell>
          <cell r="L181">
            <v>6173.6087935450259</v>
          </cell>
          <cell r="M181">
            <v>7020.6338580247502</v>
          </cell>
          <cell r="N181">
            <v>6126.6612320857585</v>
          </cell>
          <cell r="O181">
            <v>6891.2564236553744</v>
          </cell>
          <cell r="Z181">
            <v>6403.1239990440154</v>
          </cell>
          <cell r="AA181">
            <v>6034.3095445958297</v>
          </cell>
          <cell r="AB181">
            <v>5818.0128781249859</v>
          </cell>
          <cell r="AC181">
            <v>5964.0752361053837</v>
          </cell>
          <cell r="AD181">
            <v>6915.5497817303349</v>
          </cell>
          <cell r="AE181">
            <v>6684.799818694094</v>
          </cell>
          <cell r="AF181">
            <v>6097.1838249872526</v>
          </cell>
          <cell r="AG181">
            <v>5631.7132606857476</v>
          </cell>
          <cell r="AH181">
            <v>6767.0861652196891</v>
          </cell>
          <cell r="AI181">
            <v>6678.4017231922344</v>
          </cell>
          <cell r="AJ181">
            <v>6491.8668260591512</v>
          </cell>
          <cell r="AK181">
            <v>6173.6087935450259</v>
          </cell>
          <cell r="AL181">
            <v>7020.6338580247502</v>
          </cell>
          <cell r="AM181">
            <v>6126.6612320857585</v>
          </cell>
          <cell r="AN181">
            <v>6891.2564236553744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X181">
            <v>3.6624020394379548</v>
          </cell>
          <cell r="BY181">
            <v>3.2630391876277858</v>
          </cell>
          <cell r="BZ181">
            <v>3.2252133917610801</v>
          </cell>
          <cell r="CA181">
            <v>3.3753187954125963</v>
          </cell>
          <cell r="CB181">
            <v>3.9732315112039083</v>
          </cell>
          <cell r="CC181">
            <v>3.7162091886218414</v>
          </cell>
          <cell r="CD181">
            <v>3.4170120880441246</v>
          </cell>
          <cell r="CE181">
            <v>3.2291393919303792</v>
          </cell>
          <cell r="CF181">
            <v>3.7495260150735721</v>
          </cell>
          <cell r="CG181">
            <v>3.7241789524648667</v>
          </cell>
          <cell r="CH181">
            <v>3.6464045053419412</v>
          </cell>
          <cell r="CI181">
            <v>3.5617813979227098</v>
          </cell>
          <cell r="CJ181">
            <v>3.8914315839718228</v>
          </cell>
          <cell r="CK181">
            <v>3.4913791817537754</v>
          </cell>
          <cell r="CL181">
            <v>3.8866487729260988</v>
          </cell>
          <cell r="CM181">
            <v>4.7899726157658806</v>
          </cell>
          <cell r="CN181">
            <v>5.0665511402331171</v>
          </cell>
          <cell r="CO181">
            <v>4.9422346287691052</v>
          </cell>
          <cell r="CP181">
            <v>4.8410041077959871</v>
          </cell>
          <cell r="CQ181">
            <v>4.7685899191479768</v>
          </cell>
          <cell r="CR181">
            <v>4.928280169827751</v>
          </cell>
          <cell r="CS181">
            <v>4.8886608501009929</v>
          </cell>
          <cell r="CT181">
            <v>4.7781620817289552</v>
          </cell>
          <cell r="CU181">
            <v>4.944614871842278</v>
          </cell>
          <cell r="CV181">
            <v>4.9130268056357815</v>
          </cell>
          <cell r="CW181">
            <v>4.8776641438696409</v>
          </cell>
          <cell r="CX181">
            <v>4.7487464291066352</v>
          </cell>
          <cell r="CY181">
            <v>4.9428116348957829</v>
          </cell>
          <cell r="CZ181">
            <v>4.8076626355317726</v>
          </cell>
          <cell r="DA181">
            <v>4.8576950705898474</v>
          </cell>
        </row>
        <row r="182">
          <cell r="A182">
            <v>5415.32291385589</v>
          </cell>
          <cell r="B182">
            <v>6107.6482149978201</v>
          </cell>
          <cell r="C182">
            <v>4902.4721674302582</v>
          </cell>
          <cell r="D182">
            <v>5029.4178703094412</v>
          </cell>
          <cell r="E182">
            <v>5245.2931728153317</v>
          </cell>
          <cell r="F182">
            <v>5446.3352346340944</v>
          </cell>
          <cell r="G182">
            <v>6120.2184430890402</v>
          </cell>
          <cell r="H182">
            <v>5954.1211340733771</v>
          </cell>
          <cell r="I182">
            <v>6516.1904020366574</v>
          </cell>
          <cell r="J182">
            <v>7334.6609769492461</v>
          </cell>
          <cell r="K182">
            <v>5963.4241430938046</v>
          </cell>
          <cell r="L182">
            <v>6356.747667441291</v>
          </cell>
          <cell r="M182">
            <v>7296.5388215129051</v>
          </cell>
          <cell r="N182">
            <v>7323.6080028556444</v>
          </cell>
          <cell r="O182">
            <v>7882.6937086768467</v>
          </cell>
          <cell r="Z182">
            <v>6201.9310590309406</v>
          </cell>
          <cell r="AA182">
            <v>6994.8207641155423</v>
          </cell>
          <cell r="AB182">
            <v>6037.1888866478566</v>
          </cell>
          <cell r="AC182">
            <v>6193.5171962140939</v>
          </cell>
          <cell r="AD182">
            <v>6459.3585784148327</v>
          </cell>
          <cell r="AE182">
            <v>5446.3352346340944</v>
          </cell>
          <cell r="AF182">
            <v>6120.2184430890402</v>
          </cell>
          <cell r="AG182">
            <v>5954.1211340733771</v>
          </cell>
          <cell r="AH182">
            <v>6516.1904020366574</v>
          </cell>
          <cell r="AI182">
            <v>7334.6609769492461</v>
          </cell>
          <cell r="AJ182">
            <v>5963.4241430938046</v>
          </cell>
          <cell r="AK182">
            <v>6356.747667441291</v>
          </cell>
          <cell r="AL182">
            <v>7296.5388215129051</v>
          </cell>
          <cell r="AM182">
            <v>7323.6080028556444</v>
          </cell>
          <cell r="AN182">
            <v>7882.6937086768467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X182">
            <v>3.5120961679907299</v>
          </cell>
          <cell r="BY182">
            <v>3.9181187565666495</v>
          </cell>
          <cell r="BZ182">
            <v>3.4314076883024476</v>
          </cell>
          <cell r="CA182">
            <v>3.4761353400821631</v>
          </cell>
          <cell r="CB182">
            <v>3.6333665002126891</v>
          </cell>
          <cell r="CC182">
            <v>3.1375818972592864</v>
          </cell>
          <cell r="CD182">
            <v>3.4447341608171818</v>
          </cell>
          <cell r="CE182">
            <v>3.3413460069183469</v>
          </cell>
          <cell r="CF182">
            <v>3.6163702977457501</v>
          </cell>
          <cell r="CG182">
            <v>4.0990481877919995</v>
          </cell>
          <cell r="CH182">
            <v>3.3503313814939237</v>
          </cell>
          <cell r="CI182">
            <v>3.6642408043904489</v>
          </cell>
          <cell r="CJ182">
            <v>4.1120740645398248</v>
          </cell>
          <cell r="CK182">
            <v>4.24532753942536</v>
          </cell>
          <cell r="CL182">
            <v>4.4953282666762044</v>
          </cell>
          <cell r="CM182">
            <v>4.8380201252494208</v>
          </cell>
          <cell r="CN182">
            <v>4.8910953687424694</v>
          </cell>
          <cell r="CO182">
            <v>4.8202501793790784</v>
          </cell>
          <cell r="CP182">
            <v>4.8814383225939597</v>
          </cell>
          <cell r="CQ182">
            <v>4.8706544788528623</v>
          </cell>
          <cell r="CR182">
            <v>4.7557217261139426</v>
          </cell>
          <cell r="CS182">
            <v>4.8676388304838119</v>
          </cell>
          <cell r="CT182">
            <v>4.882062679986185</v>
          </cell>
          <cell r="CU182">
            <v>4.9366007831289789</v>
          </cell>
          <cell r="CV182">
            <v>4.9023482184304967</v>
          </cell>
          <cell r="CW182">
            <v>4.8765768149054161</v>
          </cell>
          <cell r="CX182">
            <v>4.7528936998950488</v>
          </cell>
          <cell r="CY182">
            <v>4.8614195672204028</v>
          </cell>
          <cell r="CZ182">
            <v>4.7262971522320738</v>
          </cell>
          <cell r="DA182">
            <v>4.8041922276859097</v>
          </cell>
        </row>
        <row r="183">
          <cell r="A183">
            <v>6402.2887184072324</v>
          </cell>
          <cell r="B183">
            <v>5094.9165336387578</v>
          </cell>
          <cell r="C183">
            <v>4968.1646938533031</v>
          </cell>
          <cell r="D183">
            <v>4359.8528977759643</v>
          </cell>
          <cell r="E183">
            <v>4698.8854183453286</v>
          </cell>
          <cell r="F183">
            <v>6124.4310945259067</v>
          </cell>
          <cell r="G183">
            <v>5696.7557645451534</v>
          </cell>
          <cell r="H183">
            <v>5514.2228505370367</v>
          </cell>
          <cell r="I183">
            <v>7796.6739935650539</v>
          </cell>
          <cell r="J183">
            <v>6124.443401042131</v>
          </cell>
          <cell r="K183">
            <v>6367.4779673454086</v>
          </cell>
          <cell r="L183">
            <v>6073.07516759803</v>
          </cell>
          <cell r="M183">
            <v>6646.955188393873</v>
          </cell>
          <cell r="N183">
            <v>7082.8510136950808</v>
          </cell>
          <cell r="O183">
            <v>8160.8237100136748</v>
          </cell>
          <cell r="Z183">
            <v>7332.2595684881935</v>
          </cell>
          <cell r="AA183">
            <v>5834.9837296489877</v>
          </cell>
          <cell r="AB183">
            <v>6118.0864780899547</v>
          </cell>
          <cell r="AC183">
            <v>5368.9760110702236</v>
          </cell>
          <cell r="AD183">
            <v>5786.4803426585977</v>
          </cell>
          <cell r="AE183">
            <v>6124.4310945259067</v>
          </cell>
          <cell r="AF183">
            <v>5696.7557645451534</v>
          </cell>
          <cell r="AG183">
            <v>5514.2228505370367</v>
          </cell>
          <cell r="AH183">
            <v>7796.6739935650539</v>
          </cell>
          <cell r="AI183">
            <v>6124.443401042131</v>
          </cell>
          <cell r="AJ183">
            <v>6367.4779673454086</v>
          </cell>
          <cell r="AK183">
            <v>6073.07516759803</v>
          </cell>
          <cell r="AL183">
            <v>6646.955188393873</v>
          </cell>
          <cell r="AM183">
            <v>7082.8510136950808</v>
          </cell>
          <cell r="AN183">
            <v>8160.8237100136748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X183">
            <v>4.2256978864853734</v>
          </cell>
          <cell r="BY183">
            <v>3.3527497806982542</v>
          </cell>
          <cell r="BZ183">
            <v>3.4146742383972088</v>
          </cell>
          <cell r="CA183">
            <v>3.1429360349176108</v>
          </cell>
          <cell r="CB183">
            <v>3.2692228778659476</v>
          </cell>
          <cell r="CC183">
            <v>3.4420169701752887</v>
          </cell>
          <cell r="CD183">
            <v>3.2816440458328291</v>
          </cell>
          <cell r="CE183">
            <v>3.0764618960805978</v>
          </cell>
          <cell r="CF183">
            <v>4.3192516106696299</v>
          </cell>
          <cell r="CG183">
            <v>3.4590425793603141</v>
          </cell>
          <cell r="CH183">
            <v>3.5467326771692869</v>
          </cell>
          <cell r="CI183">
            <v>3.4474053794871868</v>
          </cell>
          <cell r="CJ183">
            <v>3.6239134487566496</v>
          </cell>
          <cell r="CK183">
            <v>3.9955272891076681</v>
          </cell>
          <cell r="CL183">
            <v>4.575636062360589</v>
          </cell>
          <cell r="CM183">
            <v>4.7538614730755766</v>
          </cell>
          <cell r="CN183">
            <v>4.7681031509096163</v>
          </cell>
          <cell r="CO183">
            <v>4.9087788736643976</v>
          </cell>
          <cell r="CP183">
            <v>4.6801853918055354</v>
          </cell>
          <cell r="CQ183">
            <v>4.8492780682340602</v>
          </cell>
          <cell r="CR183">
            <v>4.8748345571983664</v>
          </cell>
          <cell r="CS183">
            <v>4.7560155281523802</v>
          </cell>
          <cell r="CT183">
            <v>4.9106604842828983</v>
          </cell>
          <cell r="CU183">
            <v>4.9454749555536726</v>
          </cell>
          <cell r="CV183">
            <v>4.8508500847247582</v>
          </cell>
          <cell r="CW183">
            <v>4.9186523778099094</v>
          </cell>
          <cell r="CX183">
            <v>4.8264013863908701</v>
          </cell>
          <cell r="CY183">
            <v>5.0251851734577215</v>
          </cell>
          <cell r="CZ183">
            <v>4.8566984696358482</v>
          </cell>
          <cell r="DA183">
            <v>4.8864072270184744</v>
          </cell>
        </row>
        <row r="184">
          <cell r="A184">
            <v>6267.8562453419599</v>
          </cell>
          <cell r="B184">
            <v>5696.3551988195022</v>
          </cell>
          <cell r="C184">
            <v>5310.0248561604176</v>
          </cell>
          <cell r="D184">
            <v>4791.4395597131115</v>
          </cell>
          <cell r="E184">
            <v>4877.6655546562961</v>
          </cell>
          <cell r="F184">
            <v>6938.9637467670709</v>
          </cell>
          <cell r="G184">
            <v>5885.6502728048299</v>
          </cell>
          <cell r="H184">
            <v>7044.8508775204446</v>
          </cell>
          <cell r="I184">
            <v>6104.1019052971351</v>
          </cell>
          <cell r="J184">
            <v>6742.0718531625325</v>
          </cell>
          <cell r="K184">
            <v>5901.446291619035</v>
          </cell>
          <cell r="L184">
            <v>7049.7818387023381</v>
          </cell>
          <cell r="M184">
            <v>5901.2580798321706</v>
          </cell>
          <cell r="N184">
            <v>6742.1132000463977</v>
          </cell>
          <cell r="O184">
            <v>8092.5747088523985</v>
          </cell>
          <cell r="Z184">
            <v>7178.2999721153492</v>
          </cell>
          <cell r="AA184">
            <v>6523.7849695792265</v>
          </cell>
          <cell r="AB184">
            <v>6539.0729318998419</v>
          </cell>
          <cell r="AC184">
            <v>5900.4568864503217</v>
          </cell>
          <cell r="AD184">
            <v>6006.6405832940327</v>
          </cell>
          <cell r="AE184">
            <v>6938.9637467670709</v>
          </cell>
          <cell r="AF184">
            <v>5885.6502728048299</v>
          </cell>
          <cell r="AG184">
            <v>7044.8508775204446</v>
          </cell>
          <cell r="AH184">
            <v>6104.1019052971351</v>
          </cell>
          <cell r="AI184">
            <v>6742.0718531625325</v>
          </cell>
          <cell r="AJ184">
            <v>5901.446291619035</v>
          </cell>
          <cell r="AK184">
            <v>7049.7818387023381</v>
          </cell>
          <cell r="AL184">
            <v>5901.2580798321706</v>
          </cell>
          <cell r="AM184">
            <v>6742.1132000463977</v>
          </cell>
          <cell r="AN184">
            <v>8092.5747088523985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X184">
            <v>3.9135063809616355</v>
          </cell>
          <cell r="BY184">
            <v>3.6605316630440203</v>
          </cell>
          <cell r="BZ184">
            <v>3.7222426128540298</v>
          </cell>
          <cell r="CA184">
            <v>3.3162899482834551</v>
          </cell>
          <cell r="CB184">
            <v>3.4031981662030639</v>
          </cell>
          <cell r="CC184">
            <v>3.8749189216946012</v>
          </cell>
          <cell r="CD184">
            <v>3.3256309584795325</v>
          </cell>
          <cell r="CE184">
            <v>4.0018195223092663</v>
          </cell>
          <cell r="CF184">
            <v>3.5454123512112683</v>
          </cell>
          <cell r="CG184">
            <v>3.8749731979774871</v>
          </cell>
          <cell r="CH184">
            <v>3.3545872794487619</v>
          </cell>
          <cell r="CI184">
            <v>3.869635570162147</v>
          </cell>
          <cell r="CJ184">
            <v>3.3374794400586207</v>
          </cell>
          <cell r="CK184">
            <v>3.9136013179013496</v>
          </cell>
          <cell r="CL184">
            <v>4.5376160798207481</v>
          </cell>
          <cell r="CM184">
            <v>5.0253080873313758</v>
          </cell>
          <cell r="CN184">
            <v>4.882728828368097</v>
          </cell>
          <cell r="CO184">
            <v>4.8130307908216592</v>
          </cell>
          <cell r="CP184">
            <v>4.8746145715367382</v>
          </cell>
          <cell r="CQ184">
            <v>4.8356130732263045</v>
          </cell>
          <cell r="CR184">
            <v>4.906130931862136</v>
          </cell>
          <cell r="CS184">
            <v>4.8487247809160117</v>
          </cell>
          <cell r="CT184">
            <v>4.8230464169302403</v>
          </cell>
          <cell r="CU184">
            <v>4.7169596106682095</v>
          </cell>
          <cell r="CV184">
            <v>4.7668535473568934</v>
          </cell>
          <cell r="CW184">
            <v>4.8197720487071525</v>
          </cell>
          <cell r="CX184">
            <v>4.9912893451503981</v>
          </cell>
          <cell r="CY184">
            <v>4.8443235819366128</v>
          </cell>
          <cell r="CZ184">
            <v>4.7198325821627192</v>
          </cell>
          <cell r="DA184">
            <v>4.8861422316221104</v>
          </cell>
        </row>
        <row r="185">
          <cell r="A185">
            <v>6631.2987979205818</v>
          </cell>
          <cell r="B185">
            <v>5215.0066155151026</v>
          </cell>
          <cell r="C185">
            <v>4659.6837808583414</v>
          </cell>
          <cell r="D185">
            <v>5120.3688829798375</v>
          </cell>
          <cell r="E185">
            <v>4487.2989780601938</v>
          </cell>
          <cell r="F185">
            <v>6143.0187085105536</v>
          </cell>
          <cell r="G185">
            <v>7560.2697194874245</v>
          </cell>
          <cell r="H185">
            <v>5808.9150863787836</v>
          </cell>
          <cell r="I185">
            <v>5987.3796177271197</v>
          </cell>
          <cell r="J185">
            <v>6294.276310593681</v>
          </cell>
          <cell r="K185">
            <v>7438.1158732125377</v>
          </cell>
          <cell r="L185">
            <v>7454.106390750474</v>
          </cell>
          <cell r="M185">
            <v>7557.3835903481395</v>
          </cell>
          <cell r="N185">
            <v>7268.4144635480307</v>
          </cell>
          <cell r="O185">
            <v>8358.5311724563217</v>
          </cell>
          <cell r="Z185">
            <v>7594.5347361113327</v>
          </cell>
          <cell r="AA185">
            <v>5972.5176164583645</v>
          </cell>
          <cell r="AB185">
            <v>5738.2051700330112</v>
          </cell>
          <cell r="AC185">
            <v>6305.5195542429637</v>
          </cell>
          <cell r="AD185">
            <v>5525.9205144272091</v>
          </cell>
          <cell r="AE185">
            <v>6143.0187085105536</v>
          </cell>
          <cell r="AF185">
            <v>7560.2697194874245</v>
          </cell>
          <cell r="AG185">
            <v>5808.9150863787836</v>
          </cell>
          <cell r="AH185">
            <v>5987.3796177271197</v>
          </cell>
          <cell r="AI185">
            <v>6294.276310593681</v>
          </cell>
          <cell r="AJ185">
            <v>7438.1158732125377</v>
          </cell>
          <cell r="AK185">
            <v>7454.106390750474</v>
          </cell>
          <cell r="AL185">
            <v>7557.3835903481395</v>
          </cell>
          <cell r="AM185">
            <v>7268.4144635480307</v>
          </cell>
          <cell r="AN185">
            <v>8358.5311724563217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X185">
            <v>4.2405530532596485</v>
          </cell>
          <cell r="BY185">
            <v>3.4088872881794181</v>
          </cell>
          <cell r="BZ185">
            <v>3.2182013249205563</v>
          </cell>
          <cell r="CA185">
            <v>3.5630362204987347</v>
          </cell>
          <cell r="CB185">
            <v>3.2101048477302503</v>
          </cell>
          <cell r="CC185">
            <v>3.5035907204667893</v>
          </cell>
          <cell r="CD185">
            <v>4.0909730002453353</v>
          </cell>
          <cell r="CE185">
            <v>3.2019919554815472</v>
          </cell>
          <cell r="CF185">
            <v>3.3596781190455896</v>
          </cell>
          <cell r="CG185">
            <v>3.5827228887607689</v>
          </cell>
          <cell r="CH185">
            <v>4.0640625051375334</v>
          </cell>
          <cell r="CI185">
            <v>4.1228153942826946</v>
          </cell>
          <cell r="CJ185">
            <v>4.2902394595983386</v>
          </cell>
          <cell r="CK185">
            <v>4.2054249744042629</v>
          </cell>
          <cell r="CL185">
            <v>4.5616048952924233</v>
          </cell>
          <cell r="CM185">
            <v>4.9066582167867994</v>
          </cell>
          <cell r="CN185">
            <v>4.800118214421409</v>
          </cell>
          <cell r="CO185">
            <v>4.88506108463337</v>
          </cell>
          <cell r="CP185">
            <v>4.8485041885439211</v>
          </cell>
          <cell r="CQ185">
            <v>4.7162036683659361</v>
          </cell>
          <cell r="CR185">
            <v>4.803697002671691</v>
          </cell>
          <cell r="CS185">
            <v>5.0631152352706605</v>
          </cell>
          <cell r="CT185">
            <v>4.9702922663024394</v>
          </cell>
          <cell r="CU185">
            <v>4.8825450514452262</v>
          </cell>
          <cell r="CV185">
            <v>4.8132644268583826</v>
          </cell>
          <cell r="CW185">
            <v>5.0142928724339235</v>
          </cell>
          <cell r="CX185">
            <v>4.953461976019538</v>
          </cell>
          <cell r="CY185">
            <v>4.8261083597977565</v>
          </cell>
          <cell r="CZ185">
            <v>4.7351847684583079</v>
          </cell>
          <cell r="DA185">
            <v>5.0201816969336415</v>
          </cell>
        </row>
        <row r="186">
          <cell r="A186">
            <v>6086.8916254929609</v>
          </cell>
          <cell r="B186">
            <v>5492.1429096077427</v>
          </cell>
          <cell r="C186">
            <v>4611.3259484038472</v>
          </cell>
          <cell r="D186">
            <v>4507.0905842619622</v>
          </cell>
          <cell r="E186">
            <v>4639.7468161859033</v>
          </cell>
          <cell r="F186">
            <v>6411.3090069769723</v>
          </cell>
          <cell r="G186">
            <v>6763.2439391185981</v>
          </cell>
          <cell r="H186">
            <v>7613.6476992535481</v>
          </cell>
          <cell r="I186">
            <v>6583.7256336646669</v>
          </cell>
          <cell r="J186">
            <v>6092.1960945978362</v>
          </cell>
          <cell r="K186">
            <v>7181.9012324290125</v>
          </cell>
          <cell r="L186">
            <v>6642.2021057859456</v>
          </cell>
          <cell r="M186">
            <v>7136.4651562005029</v>
          </cell>
          <cell r="N186">
            <v>7450.6096711194859</v>
          </cell>
          <cell r="O186">
            <v>6638.8891290015508</v>
          </cell>
          <cell r="Z186">
            <v>6971.0491554455648</v>
          </cell>
          <cell r="AA186">
            <v>6289.909620085723</v>
          </cell>
          <cell r="AB186">
            <v>5678.6545272744024</v>
          </cell>
          <cell r="AC186">
            <v>5550.293047494104</v>
          </cell>
          <cell r="AD186">
            <v>5713.6536341051624</v>
          </cell>
          <cell r="AE186">
            <v>6411.3090069769723</v>
          </cell>
          <cell r="AF186">
            <v>6763.2439391185981</v>
          </cell>
          <cell r="AG186">
            <v>7613.6476992535481</v>
          </cell>
          <cell r="AH186">
            <v>6583.7256336646669</v>
          </cell>
          <cell r="AI186">
            <v>6092.1960945978362</v>
          </cell>
          <cell r="AJ186">
            <v>7181.9012324290125</v>
          </cell>
          <cell r="AK186">
            <v>6642.2021057859456</v>
          </cell>
          <cell r="AL186">
            <v>7136.4651562005029</v>
          </cell>
          <cell r="AM186">
            <v>7450.6096711194859</v>
          </cell>
          <cell r="AN186">
            <v>6638.8891290015508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X186">
            <v>3.9190534486934094</v>
          </cell>
          <cell r="BY186">
            <v>3.5791565344134249</v>
          </cell>
          <cell r="BZ186">
            <v>3.2166294709788628</v>
          </cell>
          <cell r="CA186">
            <v>3.1309025839488283</v>
          </cell>
          <cell r="CB186">
            <v>3.1875715647798049</v>
          </cell>
          <cell r="CC186">
            <v>3.6458460485105264</v>
          </cell>
          <cell r="CD186">
            <v>3.7158335545983641</v>
          </cell>
          <cell r="CE186">
            <v>4.3900453005100317</v>
          </cell>
          <cell r="CF186">
            <v>3.6869485187705795</v>
          </cell>
          <cell r="CG186">
            <v>3.3602050320861245</v>
          </cell>
          <cell r="CH186">
            <v>3.9620367414864037</v>
          </cell>
          <cell r="CI186">
            <v>3.6571121391892709</v>
          </cell>
          <cell r="CJ186">
            <v>3.9730010086195229</v>
          </cell>
          <cell r="CK186">
            <v>4.1258362400191499</v>
          </cell>
          <cell r="CL186">
            <v>3.7455335159671823</v>
          </cell>
          <cell r="CM186">
            <v>4.8733106244844207</v>
          </cell>
          <cell r="CN186">
            <v>4.8147179175971591</v>
          </cell>
          <cell r="CO186">
            <v>4.836726688397988</v>
          </cell>
          <cell r="CP186">
            <v>4.8568366195293242</v>
          </cell>
          <cell r="CQ186">
            <v>4.9109001177742071</v>
          </cell>
          <cell r="CR186">
            <v>4.8178748971798715</v>
          </cell>
          <cell r="CS186">
            <v>4.9866161057482561</v>
          </cell>
          <cell r="CT186">
            <v>4.7515019406872172</v>
          </cell>
          <cell r="CU186">
            <v>4.8922854181344206</v>
          </cell>
          <cell r="CV186">
            <v>4.9672410001765126</v>
          </cell>
          <cell r="CW186">
            <v>4.9662441356614933</v>
          </cell>
          <cell r="CX186">
            <v>4.9760065581387494</v>
          </cell>
          <cell r="CY186">
            <v>4.921206737586453</v>
          </cell>
          <cell r="CZ186">
            <v>4.9475131945249124</v>
          </cell>
          <cell r="DA186">
            <v>4.8561138919707494</v>
          </cell>
        </row>
        <row r="187">
          <cell r="A187">
            <v>6237.2461430775911</v>
          </cell>
          <cell r="B187">
            <v>5366.7367655366943</v>
          </cell>
          <cell r="C187">
            <v>5232.3441151503339</v>
          </cell>
          <cell r="D187">
            <v>4751.4300364435439</v>
          </cell>
          <cell r="E187">
            <v>5038.3815378394065</v>
          </cell>
          <cell r="F187">
            <v>5367.7548674195805</v>
          </cell>
          <cell r="G187">
            <v>6444.2937720494292</v>
          </cell>
          <cell r="H187">
            <v>5687.8930266830048</v>
          </cell>
          <cell r="I187">
            <v>5915.7786659298563</v>
          </cell>
          <cell r="J187">
            <v>7268.831827580424</v>
          </cell>
          <cell r="K187">
            <v>6396.7947568336667</v>
          </cell>
          <cell r="L187">
            <v>6714.6653355061526</v>
          </cell>
          <cell r="M187">
            <v>7215.5751304421901</v>
          </cell>
          <cell r="N187">
            <v>7186.7052570568794</v>
          </cell>
          <cell r="O187">
            <v>7692.3445216728678</v>
          </cell>
          <cell r="Z187">
            <v>7143.2435688364685</v>
          </cell>
          <cell r="AA187">
            <v>6146.2874811514912</v>
          </cell>
          <cell r="AB187">
            <v>6443.4123569253852</v>
          </cell>
          <cell r="AC187">
            <v>5851.1868363625654</v>
          </cell>
          <cell r="AD187">
            <v>6204.555576881512</v>
          </cell>
          <cell r="AE187">
            <v>5367.7548674195805</v>
          </cell>
          <cell r="AF187">
            <v>6444.2937720494292</v>
          </cell>
          <cell r="AG187">
            <v>5687.8930266830048</v>
          </cell>
          <cell r="AH187">
            <v>5915.7786659298563</v>
          </cell>
          <cell r="AI187">
            <v>7268.831827580424</v>
          </cell>
          <cell r="AJ187">
            <v>6396.7947568336667</v>
          </cell>
          <cell r="AK187">
            <v>6714.6653355061526</v>
          </cell>
          <cell r="AL187">
            <v>7215.5751304421901</v>
          </cell>
          <cell r="AM187">
            <v>7186.7052570568794</v>
          </cell>
          <cell r="AN187">
            <v>7692.3445216728678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X187">
            <v>4.1910765977003308</v>
          </cell>
          <cell r="BY187">
            <v>3.3935217609930333</v>
          </cell>
          <cell r="BZ187">
            <v>3.5583442858382459</v>
          </cell>
          <cell r="CA187">
            <v>3.355134196952013</v>
          </cell>
          <cell r="CB187">
            <v>3.4397974797019888</v>
          </cell>
          <cell r="CC187">
            <v>3.094380464718828</v>
          </cell>
          <cell r="CD187">
            <v>3.6274174829808423</v>
          </cell>
          <cell r="CE187">
            <v>3.244465309623918</v>
          </cell>
          <cell r="CF187">
            <v>3.3950176893715116</v>
          </cell>
          <cell r="CG187">
            <v>4.0746253507389882</v>
          </cell>
          <cell r="CH187">
            <v>3.6188270777967837</v>
          </cell>
          <cell r="CI187">
            <v>3.825225167021419</v>
          </cell>
          <cell r="CJ187">
            <v>4.014449452943861</v>
          </cell>
          <cell r="CK187">
            <v>4.19036603597569</v>
          </cell>
          <cell r="CL187">
            <v>4.4053434795281037</v>
          </cell>
          <cell r="CM187">
            <v>4.669571139863641</v>
          </cell>
          <cell r="CN187">
            <v>4.9621440409001867</v>
          </cell>
          <cell r="CO187">
            <v>4.9610670360872655</v>
          </cell>
          <cell r="CP187">
            <v>4.7779456575268648</v>
          </cell>
          <cell r="CQ187">
            <v>4.9417974467170707</v>
          </cell>
          <cell r="CR187">
            <v>4.7525434854029935</v>
          </cell>
          <cell r="CS187">
            <v>4.867264233663378</v>
          </cell>
          <cell r="CT187">
            <v>4.8030313407977667</v>
          </cell>
          <cell r="CU187">
            <v>4.7739405995171227</v>
          </cell>
          <cell r="CV187">
            <v>4.8874696524390639</v>
          </cell>
          <cell r="CW187">
            <v>4.842857840525884</v>
          </cell>
          <cell r="CX187">
            <v>4.8092184333485939</v>
          </cell>
          <cell r="CY187">
            <v>4.9243860756588029</v>
          </cell>
          <cell r="CZ187">
            <v>4.6987788835031683</v>
          </cell>
          <cell r="DA187">
            <v>4.7839439979357543</v>
          </cell>
        </row>
        <row r="188">
          <cell r="A188">
            <v>6869.3724931828783</v>
          </cell>
          <cell r="B188">
            <v>5674.7487859825515</v>
          </cell>
          <cell r="C188">
            <v>4701.7767139745392</v>
          </cell>
          <cell r="D188">
            <v>4540.7717692577889</v>
          </cell>
          <cell r="E188">
            <v>5319.9117483938016</v>
          </cell>
          <cell r="F188">
            <v>6951.0303094967721</v>
          </cell>
          <cell r="G188">
            <v>6363.7359568365819</v>
          </cell>
          <cell r="H188">
            <v>5295.3760381487855</v>
          </cell>
          <cell r="I188">
            <v>6993.3297478491313</v>
          </cell>
          <cell r="J188">
            <v>7446.0574807182038</v>
          </cell>
          <cell r="K188">
            <v>7028.7108528919871</v>
          </cell>
          <cell r="L188">
            <v>7258.2368680188019</v>
          </cell>
          <cell r="M188">
            <v>7239.6553508713632</v>
          </cell>
          <cell r="N188">
            <v>7705.5359971816088</v>
          </cell>
          <cell r="O188">
            <v>8206.3773972344152</v>
          </cell>
          <cell r="Z188">
            <v>7867.1900640526492</v>
          </cell>
          <cell r="AA188">
            <v>6499.0400956392314</v>
          </cell>
          <cell r="AB188">
            <v>5790.0408519780904</v>
          </cell>
          <cell r="AC188">
            <v>5591.7700143796746</v>
          </cell>
          <cell r="AD188">
            <v>6551.2482250736448</v>
          </cell>
          <cell r="AE188">
            <v>6951.0303094967721</v>
          </cell>
          <cell r="AF188">
            <v>6363.7359568365819</v>
          </cell>
          <cell r="AG188">
            <v>5295.3760381487855</v>
          </cell>
          <cell r="AH188">
            <v>6993.3297478491313</v>
          </cell>
          <cell r="AI188">
            <v>7446.0574807182038</v>
          </cell>
          <cell r="AJ188">
            <v>7028.7108528919871</v>
          </cell>
          <cell r="AK188">
            <v>7258.2368680188019</v>
          </cell>
          <cell r="AL188">
            <v>7239.6553508713632</v>
          </cell>
          <cell r="AM188">
            <v>7705.5359971816088</v>
          </cell>
          <cell r="AN188">
            <v>8206.3773972344152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X188">
            <v>4.4324756760973694</v>
          </cell>
          <cell r="BY188">
            <v>3.5995444605486919</v>
          </cell>
          <cell r="BZ188">
            <v>3.2165313724896496</v>
          </cell>
          <cell r="CA188">
            <v>3.1129192519057471</v>
          </cell>
          <cell r="CB188">
            <v>3.6011851414478286</v>
          </cell>
          <cell r="CC188">
            <v>3.9653527786118659</v>
          </cell>
          <cell r="CD188">
            <v>3.5620330977091705</v>
          </cell>
          <cell r="CE188">
            <v>2.9919919183605708</v>
          </cell>
          <cell r="CF188">
            <v>3.896279694324384</v>
          </cell>
          <cell r="CG188">
            <v>4.180642565222211</v>
          </cell>
          <cell r="CH188">
            <v>3.961484552251298</v>
          </cell>
          <cell r="CI188">
            <v>4.0970739092802475</v>
          </cell>
          <cell r="CJ188">
            <v>3.9657098315990331</v>
          </cell>
          <cell r="CK188">
            <v>4.4916838994377111</v>
          </cell>
          <cell r="CL188">
            <v>4.6842376889429485</v>
          </cell>
          <cell r="CM188">
            <v>4.8627329185805284</v>
          </cell>
          <cell r="CN188">
            <v>4.9466229680649674</v>
          </cell>
          <cell r="CO188">
            <v>4.9317490752715569</v>
          </cell>
          <cell r="CP188">
            <v>4.9213990495373769</v>
          </cell>
          <cell r="CQ188">
            <v>4.9840884512142196</v>
          </cell>
          <cell r="CR188">
            <v>4.8025786656041642</v>
          </cell>
          <cell r="CS188">
            <v>4.8946465555420557</v>
          </cell>
          <cell r="CT188">
            <v>4.8489033234158763</v>
          </cell>
          <cell r="CU188">
            <v>4.917462048800914</v>
          </cell>
          <cell r="CV188">
            <v>4.8796703289403123</v>
          </cell>
          <cell r="CW188">
            <v>4.8609913300745378</v>
          </cell>
          <cell r="CX188">
            <v>4.853605500082101</v>
          </cell>
          <cell r="CY188">
            <v>5.0015439950054246</v>
          </cell>
          <cell r="CZ188">
            <v>4.7000318809539854</v>
          </cell>
          <cell r="DA188">
            <v>4.7997619332850956</v>
          </cell>
        </row>
        <row r="189">
          <cell r="A189">
            <v>7014.6953916306675</v>
          </cell>
          <cell r="B189">
            <v>5193.6265553036319</v>
          </cell>
          <cell r="C189">
            <v>5072.5416915530768</v>
          </cell>
          <cell r="D189">
            <v>4128.3098865552183</v>
          </cell>
          <cell r="E189">
            <v>4811.7502891833537</v>
          </cell>
          <cell r="F189">
            <v>5560.6770170545087</v>
          </cell>
          <cell r="G189">
            <v>6400.8868468688152</v>
          </cell>
          <cell r="H189">
            <v>6082.0730082991195</v>
          </cell>
          <cell r="I189">
            <v>6216.2960476467852</v>
          </cell>
          <cell r="J189">
            <v>7115.1015865901963</v>
          </cell>
          <cell r="K189">
            <v>6864.6224581159167</v>
          </cell>
          <cell r="L189">
            <v>6092.1777593059123</v>
          </cell>
          <cell r="M189">
            <v>8111.3810213647594</v>
          </cell>
          <cell r="N189">
            <v>7561.8567888511097</v>
          </cell>
          <cell r="O189">
            <v>7237.6129130003801</v>
          </cell>
          <cell r="Z189">
            <v>8033.6219854373712</v>
          </cell>
          <cell r="AA189">
            <v>5948.0319742208158</v>
          </cell>
          <cell r="AB189">
            <v>6246.6223736573211</v>
          </cell>
          <cell r="AC189">
            <v>5083.8405026200871</v>
          </cell>
          <cell r="AD189">
            <v>5925.4686980526549</v>
          </cell>
          <cell r="AE189">
            <v>5560.6770170545087</v>
          </cell>
          <cell r="AF189">
            <v>6400.8868468688152</v>
          </cell>
          <cell r="AG189">
            <v>6082.0730082991195</v>
          </cell>
          <cell r="AH189">
            <v>6216.2960476467852</v>
          </cell>
          <cell r="AI189">
            <v>7115.1015865901963</v>
          </cell>
          <cell r="AJ189">
            <v>6864.6224581159167</v>
          </cell>
          <cell r="AK189">
            <v>6092.1777593059123</v>
          </cell>
          <cell r="AL189">
            <v>8111.3810213647594</v>
          </cell>
          <cell r="AM189">
            <v>7561.8567888511097</v>
          </cell>
          <cell r="AN189">
            <v>7237.6129130003801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X189">
            <v>4.4108153272567874</v>
          </cell>
          <cell r="BY189">
            <v>3.3711097056583932</v>
          </cell>
          <cell r="BZ189">
            <v>3.5292860296063417</v>
          </cell>
          <cell r="CA189">
            <v>2.8733091825909121</v>
          </cell>
          <cell r="CB189">
            <v>3.3678578699222634</v>
          </cell>
          <cell r="CC189">
            <v>2.9857913567567866</v>
          </cell>
          <cell r="CD189">
            <v>3.6854959817754316</v>
          </cell>
          <cell r="CE189">
            <v>3.4367263506732146</v>
          </cell>
          <cell r="CF189">
            <v>3.4816652089701901</v>
          </cell>
          <cell r="CG189">
            <v>4.0124598937790656</v>
          </cell>
          <cell r="CH189">
            <v>3.9270091123271151</v>
          </cell>
          <cell r="CI189">
            <v>3.3932190083498468</v>
          </cell>
          <cell r="CJ189">
            <v>4.6207403731475747</v>
          </cell>
          <cell r="CK189">
            <v>4.1845855816750239</v>
          </cell>
          <cell r="CL189">
            <v>3.9855804863329016</v>
          </cell>
          <cell r="CM189">
            <v>4.9899897444725312</v>
          </cell>
          <cell r="CN189">
            <v>4.834009995050339</v>
          </cell>
          <cell r="CO189">
            <v>4.8491490224553786</v>
          </cell>
          <cell r="CP189">
            <v>4.8474874296699282</v>
          </cell>
          <cell r="CQ189">
            <v>4.8203224255889792</v>
          </cell>
          <cell r="CR189">
            <v>5.1024099587863363</v>
          </cell>
          <cell r="CS189">
            <v>4.7582947802708624</v>
          </cell>
          <cell r="CT189">
            <v>4.8485715826933156</v>
          </cell>
          <cell r="CU189">
            <v>4.8916099204099082</v>
          </cell>
          <cell r="CV189">
            <v>4.8582240123021281</v>
          </cell>
          <cell r="CW189">
            <v>4.7891879745628962</v>
          </cell>
          <cell r="CX189">
            <v>4.9188979342709933</v>
          </cell>
          <cell r="CY189">
            <v>4.8093941463392103</v>
          </cell>
          <cell r="CZ189">
            <v>4.9508883151036427</v>
          </cell>
          <cell r="DA189">
            <v>4.9752041244607268</v>
          </cell>
        </row>
        <row r="190">
          <cell r="A190">
            <v>7162.9342112054683</v>
          </cell>
          <cell r="B190">
            <v>5028.1291538939504</v>
          </cell>
          <cell r="C190">
            <v>5151.0420833268627</v>
          </cell>
          <cell r="D190">
            <v>4425.0890084093862</v>
          </cell>
          <cell r="E190">
            <v>5614.8992909669896</v>
          </cell>
          <cell r="F190">
            <v>6649.6352215085481</v>
          </cell>
          <cell r="G190">
            <v>5838.0586865940595</v>
          </cell>
          <cell r="H190">
            <v>5878.866128622506</v>
          </cell>
          <cell r="I190">
            <v>5630.0401230185144</v>
          </cell>
          <cell r="J190">
            <v>6323.2859125038058</v>
          </cell>
          <cell r="K190">
            <v>6708.5712375417816</v>
          </cell>
          <cell r="L190">
            <v>6778.9113911368604</v>
          </cell>
          <cell r="M190">
            <v>7065.4770414924606</v>
          </cell>
          <cell r="N190">
            <v>6402.1404757765122</v>
          </cell>
          <cell r="O190">
            <v>6369.5753999575918</v>
          </cell>
          <cell r="Z190">
            <v>8203.3933829883281</v>
          </cell>
          <cell r="AA190">
            <v>5758.4950822719693</v>
          </cell>
          <cell r="AB190">
            <v>6343.2923141748242</v>
          </cell>
          <cell r="AC190">
            <v>5449.3115456074183</v>
          </cell>
          <cell r="AD190">
            <v>6914.5130133071925</v>
          </cell>
          <cell r="AE190">
            <v>6649.6352215085481</v>
          </cell>
          <cell r="AF190">
            <v>5838.0586865940595</v>
          </cell>
          <cell r="AG190">
            <v>5878.866128622506</v>
          </cell>
          <cell r="AH190">
            <v>5630.0401230185144</v>
          </cell>
          <cell r="AI190">
            <v>6323.2859125038058</v>
          </cell>
          <cell r="AJ190">
            <v>6708.5712375417816</v>
          </cell>
          <cell r="AK190">
            <v>6778.9113911368604</v>
          </cell>
          <cell r="AL190">
            <v>7065.4770414924606</v>
          </cell>
          <cell r="AM190">
            <v>6402.1404757765122</v>
          </cell>
          <cell r="AN190">
            <v>6369.5753999575918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X190">
            <v>4.5392289679990556</v>
          </cell>
          <cell r="BY190">
            <v>3.1843726975645392</v>
          </cell>
          <cell r="BZ190">
            <v>3.5995054825025434</v>
          </cell>
          <cell r="CA190">
            <v>3.1233664950531566</v>
          </cell>
          <cell r="CB190">
            <v>3.9132878940251516</v>
          </cell>
          <cell r="CC190">
            <v>3.8251639088588725</v>
          </cell>
          <cell r="CD190">
            <v>3.3120886778651175</v>
          </cell>
          <cell r="CE190">
            <v>3.3444686342558483</v>
          </cell>
          <cell r="CF190">
            <v>3.0776094866898678</v>
          </cell>
          <cell r="CG190">
            <v>3.4561749822624979</v>
          </cell>
          <cell r="CH190">
            <v>3.7466606979553299</v>
          </cell>
          <cell r="CI190">
            <v>3.8223817125655466</v>
          </cell>
          <cell r="CJ190">
            <v>3.9527760107545071</v>
          </cell>
          <cell r="CK190">
            <v>3.6686434152505676</v>
          </cell>
          <cell r="CL190">
            <v>3.6510314123722485</v>
          </cell>
          <cell r="CM190">
            <v>4.9512925042551545</v>
          </cell>
          <cell r="CN190">
            <v>4.9544134289324617</v>
          </cell>
          <cell r="CO190">
            <v>4.8281307354617944</v>
          </cell>
          <cell r="CP190">
            <v>4.7799772125822679</v>
          </cell>
          <cell r="CQ190">
            <v>4.8409091746759731</v>
          </cell>
          <cell r="CR190">
            <v>4.7627184411293335</v>
          </cell>
          <cell r="CS190">
            <v>4.8291826967157618</v>
          </cell>
          <cell r="CT190">
            <v>4.8158569583221631</v>
          </cell>
          <cell r="CU190">
            <v>5.0119313470517186</v>
          </cell>
          <cell r="CV190">
            <v>5.0124982334720638</v>
          </cell>
          <cell r="CW190">
            <v>4.9056076084424234</v>
          </cell>
          <cell r="CX190">
            <v>4.8588449224375951</v>
          </cell>
          <cell r="CY190">
            <v>4.8971839775104602</v>
          </cell>
          <cell r="CZ190">
            <v>4.781089058594266</v>
          </cell>
          <cell r="DA190">
            <v>4.7797155202766266</v>
          </cell>
        </row>
        <row r="191">
          <cell r="A191">
            <v>6348.3759518468296</v>
          </cell>
          <cell r="B191">
            <v>5673.1693244345433</v>
          </cell>
          <cell r="C191">
            <v>4375.0263110684937</v>
          </cell>
          <cell r="D191">
            <v>4856.2283642824841</v>
          </cell>
          <cell r="E191">
            <v>5035.2068248617461</v>
          </cell>
          <cell r="F191">
            <v>6695.2519739455811</v>
          </cell>
          <cell r="G191">
            <v>5611.4191245213678</v>
          </cell>
          <cell r="H191">
            <v>5758.5496572524453</v>
          </cell>
          <cell r="I191">
            <v>7023.2689454874107</v>
          </cell>
          <cell r="J191">
            <v>7111.969364402923</v>
          </cell>
          <cell r="K191">
            <v>6968.791893427142</v>
          </cell>
          <cell r="L191">
            <v>7345.1923747113779</v>
          </cell>
          <cell r="M191">
            <v>6700.3303344196956</v>
          </cell>
          <cell r="N191">
            <v>7069.84914524336</v>
          </cell>
          <cell r="O191">
            <v>7830.8469514052258</v>
          </cell>
          <cell r="Z191">
            <v>7270.5156491082926</v>
          </cell>
          <cell r="AA191">
            <v>6497.2312078246059</v>
          </cell>
          <cell r="AB191">
            <v>5387.6614332355457</v>
          </cell>
          <cell r="AC191">
            <v>5980.2415823276342</v>
          </cell>
          <cell r="AD191">
            <v>6200.6460509826484</v>
          </cell>
          <cell r="AE191">
            <v>6695.2519739455811</v>
          </cell>
          <cell r="AF191">
            <v>5611.4191245213678</v>
          </cell>
          <cell r="AG191">
            <v>5758.5496572524453</v>
          </cell>
          <cell r="AH191">
            <v>7023.2689454874107</v>
          </cell>
          <cell r="AI191">
            <v>7111.969364402923</v>
          </cell>
          <cell r="AJ191">
            <v>6968.791893427142</v>
          </cell>
          <cell r="AK191">
            <v>7345.1923747113779</v>
          </cell>
          <cell r="AL191">
            <v>6700.3303344196956</v>
          </cell>
          <cell r="AM191">
            <v>7069.84914524336</v>
          </cell>
          <cell r="AN191">
            <v>7830.8469514052258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X191">
            <v>4.0952054534826736</v>
          </cell>
          <cell r="BY191">
            <v>3.6790746530712242</v>
          </cell>
          <cell r="BZ191">
            <v>3.166388562883657</v>
          </cell>
          <cell r="CA191">
            <v>3.2533555812881132</v>
          </cell>
          <cell r="CB191">
            <v>3.5914325630207227</v>
          </cell>
          <cell r="CC191">
            <v>3.7519450054578818</v>
          </cell>
          <cell r="CD191">
            <v>3.1868317243059185</v>
          </cell>
          <cell r="CE191">
            <v>3.2354888057254736</v>
          </cell>
          <cell r="CF191">
            <v>3.931463491247341</v>
          </cell>
          <cell r="CG191">
            <v>4.1024878376969776</v>
          </cell>
          <cell r="CH191">
            <v>3.893951167139857</v>
          </cell>
          <cell r="CI191">
            <v>4.1419907224513075</v>
          </cell>
          <cell r="CJ191">
            <v>3.7748689650698179</v>
          </cell>
          <cell r="CK191">
            <v>3.9870648894506981</v>
          </cell>
          <cell r="CL191">
            <v>4.4431144620013203</v>
          </cell>
          <cell r="CM191">
            <v>4.8640345845215727</v>
          </cell>
          <cell r="CN191">
            <v>4.8383452701170846</v>
          </cell>
          <cell r="CO191">
            <v>4.6616882174426317</v>
          </cell>
          <cell r="CP191">
            <v>5.0360998371838983</v>
          </cell>
          <cell r="CQ191">
            <v>4.7301657693571393</v>
          </cell>
          <cell r="CR191">
            <v>4.8889725372621822</v>
          </cell>
          <cell r="CS191">
            <v>4.8241489843440952</v>
          </cell>
          <cell r="CT191">
            <v>4.8761869761736207</v>
          </cell>
          <cell r="CU191">
            <v>4.8943180498053884</v>
          </cell>
          <cell r="CV191">
            <v>4.7495198875823821</v>
          </cell>
          <cell r="CW191">
            <v>4.9031381520793573</v>
          </cell>
          <cell r="CX191">
            <v>4.8584886045633153</v>
          </cell>
          <cell r="CY191">
            <v>4.8629686432120982</v>
          </cell>
          <cell r="CZ191">
            <v>4.8580723539877111</v>
          </cell>
          <cell r="DA191">
            <v>4.8286793853304539</v>
          </cell>
        </row>
        <row r="192">
          <cell r="A192">
            <v>6274.3759842903228</v>
          </cell>
          <cell r="B192">
            <v>5404.7716813394991</v>
          </cell>
          <cell r="C192">
            <v>5635.4741860169088</v>
          </cell>
          <cell r="D192">
            <v>4674.5500457995777</v>
          </cell>
          <cell r="E192">
            <v>5280.6971441847591</v>
          </cell>
          <cell r="F192">
            <v>6140.7698712318352</v>
          </cell>
          <cell r="G192">
            <v>5248.2350500131715</v>
          </cell>
          <cell r="H192">
            <v>6116.6142153645878</v>
          </cell>
          <cell r="I192">
            <v>6582.8844117661247</v>
          </cell>
          <cell r="J192">
            <v>6805.6213196328818</v>
          </cell>
          <cell r="K192">
            <v>7322.6332026967902</v>
          </cell>
          <cell r="L192">
            <v>5951.7289816213515</v>
          </cell>
          <cell r="M192">
            <v>7039.159843311807</v>
          </cell>
          <cell r="N192">
            <v>7372.8121999534715</v>
          </cell>
          <cell r="O192">
            <v>7680.7907758355095</v>
          </cell>
          <cell r="Z192">
            <v>7185.7667422643972</v>
          </cell>
          <cell r="AA192">
            <v>6189.8471966841489</v>
          </cell>
          <cell r="AB192">
            <v>6939.8501337429889</v>
          </cell>
          <cell r="AC192">
            <v>5756.5123518841283</v>
          </cell>
          <cell r="AD192">
            <v>6502.9570844736118</v>
          </cell>
          <cell r="AE192">
            <v>6140.7698712318352</v>
          </cell>
          <cell r="AF192">
            <v>5248.2350500131715</v>
          </cell>
          <cell r="AG192">
            <v>6116.6142153645878</v>
          </cell>
          <cell r="AH192">
            <v>6582.8844117661247</v>
          </cell>
          <cell r="AI192">
            <v>6805.6213196328818</v>
          </cell>
          <cell r="AJ192">
            <v>7322.6332026967902</v>
          </cell>
          <cell r="AK192">
            <v>5951.7289816213515</v>
          </cell>
          <cell r="AL192">
            <v>7039.159843311807</v>
          </cell>
          <cell r="AM192">
            <v>7372.8121999534715</v>
          </cell>
          <cell r="AN192">
            <v>7680.7907758355095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X192">
            <v>4.0947536389698325</v>
          </cell>
          <cell r="BY192">
            <v>3.5011701370472963</v>
          </cell>
          <cell r="BZ192">
            <v>3.8895838292682066</v>
          </cell>
          <cell r="CA192">
            <v>3.2330659924187439</v>
          </cell>
          <cell r="CB192">
            <v>3.6932017398604802</v>
          </cell>
          <cell r="CC192">
            <v>3.45098106975286</v>
          </cell>
          <cell r="CD192">
            <v>3.050282898615535</v>
          </cell>
          <cell r="CE192">
            <v>3.4410159655289125</v>
          </cell>
          <cell r="CF192">
            <v>3.7369096183047463</v>
          </cell>
          <cell r="CG192">
            <v>3.7637223806341797</v>
          </cell>
          <cell r="CH192">
            <v>4.1180101313797701</v>
          </cell>
          <cell r="CI192">
            <v>3.4593298301732092</v>
          </cell>
          <cell r="CJ192">
            <v>3.9719170467855549</v>
          </cell>
          <cell r="CK192">
            <v>4.0583731167023496</v>
          </cell>
          <cell r="CL192">
            <v>4.3828028949437741</v>
          </cell>
          <cell r="CM192">
            <v>4.8078673117780779</v>
          </cell>
          <cell r="CN192">
            <v>4.8436622062215546</v>
          </cell>
          <cell r="CO192">
            <v>4.888257683143757</v>
          </cell>
          <cell r="CP192">
            <v>4.8781146918971032</v>
          </cell>
          <cell r="CQ192">
            <v>4.8240854505968072</v>
          </cell>
          <cell r="CR192">
            <v>4.8751432431576989</v>
          </cell>
          <cell r="CS192">
            <v>4.7138992160189064</v>
          </cell>
          <cell r="CT192">
            <v>4.870028890669972</v>
          </cell>
          <cell r="CU192">
            <v>4.8262606272091464</v>
          </cell>
          <cell r="CV192">
            <v>4.9540151946239348</v>
          </cell>
          <cell r="CW192">
            <v>4.8717725635584648</v>
          </cell>
          <cell r="CX192">
            <v>4.7136606219899413</v>
          </cell>
          <cell r="CY192">
            <v>4.8554310693216749</v>
          </cell>
          <cell r="CZ192">
            <v>4.9772371584547077</v>
          </cell>
          <cell r="DA192">
            <v>4.8013252943284144</v>
          </cell>
        </row>
        <row r="193">
          <cell r="A193">
            <v>6579.3653815154521</v>
          </cell>
          <cell r="B193">
            <v>4986.6619150397028</v>
          </cell>
          <cell r="C193">
            <v>4672.8645112248078</v>
          </cell>
          <cell r="D193">
            <v>5512.7421183945407</v>
          </cell>
          <cell r="E193">
            <v>5552.0683034849581</v>
          </cell>
          <cell r="F193">
            <v>6265.9447960007701</v>
          </cell>
          <cell r="G193">
            <v>6768.6319862620676</v>
          </cell>
          <cell r="H193">
            <v>6939.1541582715472</v>
          </cell>
          <cell r="I193">
            <v>7875.8033733288285</v>
          </cell>
          <cell r="J193">
            <v>7181.6783094057337</v>
          </cell>
          <cell r="K193">
            <v>6957.1611036731192</v>
          </cell>
          <cell r="L193">
            <v>7241.5491506297467</v>
          </cell>
          <cell r="M193">
            <v>7046.7113524199203</v>
          </cell>
          <cell r="N193">
            <v>6946.8096489263426</v>
          </cell>
          <cell r="O193">
            <v>6266.4549815799901</v>
          </cell>
          <cell r="Z193">
            <v>7535.0576793728605</v>
          </cell>
          <cell r="AA193">
            <v>5711.0044781707093</v>
          </cell>
          <cell r="AB193">
            <v>5754.4366867390081</v>
          </cell>
          <cell r="AC193">
            <v>6788.7107392946846</v>
          </cell>
          <cell r="AD193">
            <v>6837.1392870709333</v>
          </cell>
          <cell r="AE193">
            <v>6265.9447960007701</v>
          </cell>
          <cell r="AF193">
            <v>6768.6319862620676</v>
          </cell>
          <cell r="AG193">
            <v>6939.1541582715472</v>
          </cell>
          <cell r="AH193">
            <v>7875.8033733288285</v>
          </cell>
          <cell r="AI193">
            <v>7181.6783094057337</v>
          </cell>
          <cell r="AJ193">
            <v>6957.1611036731192</v>
          </cell>
          <cell r="AK193">
            <v>7241.5491506297467</v>
          </cell>
          <cell r="AL193">
            <v>7046.7113524199203</v>
          </cell>
          <cell r="AM193">
            <v>6946.8096489263426</v>
          </cell>
          <cell r="AN193">
            <v>6266.4549815799901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X193">
            <v>4.2801261872401346</v>
          </cell>
          <cell r="BY193">
            <v>3.2388112499923616</v>
          </cell>
          <cell r="BZ193">
            <v>3.2102046496955334</v>
          </cell>
          <cell r="CA193">
            <v>3.7922971528516247</v>
          </cell>
          <cell r="CB193">
            <v>3.8777683948993267</v>
          </cell>
          <cell r="CC193">
            <v>3.516836699385927</v>
          </cell>
          <cell r="CD193">
            <v>3.7175743733579414</v>
          </cell>
          <cell r="CE193">
            <v>3.9460840441733693</v>
          </cell>
          <cell r="CF193">
            <v>4.5528038698250093</v>
          </cell>
          <cell r="CG193">
            <v>3.9389108508226527</v>
          </cell>
          <cell r="CH193">
            <v>3.9174749116144292</v>
          </cell>
          <cell r="CI193">
            <v>4.0778312606951692</v>
          </cell>
          <cell r="CJ193">
            <v>4.0407156340131651</v>
          </cell>
          <cell r="CK193">
            <v>3.9478314558917766</v>
          </cell>
          <cell r="CL193">
            <v>3.5048700740722754</v>
          </cell>
          <cell r="CM193">
            <v>4.8232207974758019</v>
          </cell>
          <cell r="CN193">
            <v>4.8309661797869516</v>
          </cell>
          <cell r="CO193">
            <v>4.9110825271416187</v>
          </cell>
          <cell r="CP193">
            <v>4.9044699703796253</v>
          </cell>
          <cell r="CQ193">
            <v>4.8305846430559951</v>
          </cell>
          <cell r="CR193">
            <v>4.8813674080560077</v>
          </cell>
          <cell r="CS193">
            <v>4.9882518438724723</v>
          </cell>
          <cell r="CT193">
            <v>4.8177841735555367</v>
          </cell>
          <cell r="CU193">
            <v>4.7393966675312731</v>
          </cell>
          <cell r="CV193">
            <v>4.9952465871533729</v>
          </cell>
          <cell r="CW193">
            <v>4.8655615626326982</v>
          </cell>
          <cell r="CX193">
            <v>4.8652971195464909</v>
          </cell>
          <cell r="CY193">
            <v>4.7778810112916013</v>
          </cell>
          <cell r="CZ193">
            <v>4.820964475100344</v>
          </cell>
          <cell r="DA193">
            <v>4.8984325951347332</v>
          </cell>
        </row>
        <row r="194">
          <cell r="A194">
            <v>5908.6798025179251</v>
          </cell>
          <cell r="B194">
            <v>5799.6580129183194</v>
          </cell>
          <cell r="C194">
            <v>5102.3736371384139</v>
          </cell>
          <cell r="D194">
            <v>5503.504887890349</v>
          </cell>
          <cell r="E194">
            <v>5211.6127597692202</v>
          </cell>
          <cell r="F194">
            <v>6602.3534989563432</v>
          </cell>
          <cell r="G194">
            <v>5251.5814859536886</v>
          </cell>
          <cell r="H194">
            <v>5479.3503006507972</v>
          </cell>
          <cell r="I194">
            <v>5864.8331335313496</v>
          </cell>
          <cell r="J194">
            <v>6469.4203111921961</v>
          </cell>
          <cell r="K194">
            <v>6203.5524946661444</v>
          </cell>
          <cell r="L194">
            <v>7439.7418404304935</v>
          </cell>
          <cell r="M194">
            <v>6865.8731369651541</v>
          </cell>
          <cell r="N194">
            <v>6504.8962609533337</v>
          </cell>
          <cell r="O194">
            <v>7087.8372219537468</v>
          </cell>
          <cell r="Z194">
            <v>6766.9509959124671</v>
          </cell>
          <cell r="AA194">
            <v>6642.0931372427822</v>
          </cell>
          <cell r="AB194">
            <v>6283.3591636285901</v>
          </cell>
          <cell r="AC194">
            <v>6777.3354772965031</v>
          </cell>
          <cell r="AD194">
            <v>6417.8825621529641</v>
          </cell>
          <cell r="AE194">
            <v>6602.3534989563432</v>
          </cell>
          <cell r="AF194">
            <v>5251.5814859536886</v>
          </cell>
          <cell r="AG194">
            <v>5479.3503006507972</v>
          </cell>
          <cell r="AH194">
            <v>5864.8331335313496</v>
          </cell>
          <cell r="AI194">
            <v>6469.4203111921961</v>
          </cell>
          <cell r="AJ194">
            <v>6203.5524946661444</v>
          </cell>
          <cell r="AK194">
            <v>7439.7418404304935</v>
          </cell>
          <cell r="AL194">
            <v>6865.8731369651541</v>
          </cell>
          <cell r="AM194">
            <v>6504.8962609533337</v>
          </cell>
          <cell r="AN194">
            <v>7087.8372219537468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X194">
            <v>3.9628851765808171</v>
          </cell>
          <cell r="BY194">
            <v>3.774523214888474</v>
          </cell>
          <cell r="BZ194">
            <v>3.5879690548905412</v>
          </cell>
          <cell r="CA194">
            <v>3.6979018284306231</v>
          </cell>
          <cell r="CB194">
            <v>3.5906439308968507</v>
          </cell>
          <cell r="CC194">
            <v>3.8060608601055428</v>
          </cell>
          <cell r="CD194">
            <v>2.9964547674719175</v>
          </cell>
          <cell r="CE194">
            <v>3.140579707347976</v>
          </cell>
          <cell r="CF194">
            <v>3.2901877199801661</v>
          </cell>
          <cell r="CG194">
            <v>3.6481719741473171</v>
          </cell>
          <cell r="CH194">
            <v>3.5845260829073182</v>
          </cell>
          <cell r="CI194">
            <v>4.241429502705377</v>
          </cell>
          <cell r="CJ194">
            <v>3.9199995060849027</v>
          </cell>
          <cell r="CK194">
            <v>3.6088728930490763</v>
          </cell>
          <cell r="CL194">
            <v>4.02284991518518</v>
          </cell>
          <cell r="CM194">
            <v>4.6783065729951794</v>
          </cell>
          <cell r="CN194">
            <v>4.8211428062546586</v>
          </cell>
          <cell r="CO194">
            <v>4.7978904992544598</v>
          </cell>
          <cell r="CP194">
            <v>5.0212372488623576</v>
          </cell>
          <cell r="CQ194">
            <v>4.8969600536017639</v>
          </cell>
          <cell r="CR194">
            <v>4.7525881450740819</v>
          </cell>
          <cell r="CS194">
            <v>4.8016391364398405</v>
          </cell>
          <cell r="CT194">
            <v>4.7799833249883097</v>
          </cell>
          <cell r="CU194">
            <v>4.8836228658632681</v>
          </cell>
          <cell r="CV194">
            <v>4.8584439917716473</v>
          </cell>
          <cell r="CW194">
            <v>4.7415010628621195</v>
          </cell>
          <cell r="CX194">
            <v>4.8056567589636234</v>
          </cell>
          <cell r="CY194">
            <v>4.7986259449655382</v>
          </cell>
          <cell r="CZ194">
            <v>4.9382824277293311</v>
          </cell>
          <cell r="DA194">
            <v>4.8271082750667045</v>
          </cell>
        </row>
        <row r="195">
          <cell r="A195">
            <v>6398.2751132502763</v>
          </cell>
          <cell r="B195">
            <v>5793.8457762502985</v>
          </cell>
          <cell r="C195">
            <v>4735.4222466912088</v>
          </cell>
          <cell r="D195">
            <v>4981.8740046168641</v>
          </cell>
          <cell r="E195">
            <v>5127.6060201796299</v>
          </cell>
          <cell r="F195">
            <v>6722.1851923158301</v>
          </cell>
          <cell r="G195">
            <v>5481.2015577696538</v>
          </cell>
          <cell r="H195">
            <v>7145.77713801549</v>
          </cell>
          <cell r="I195">
            <v>6595.023660653168</v>
          </cell>
          <cell r="J195">
            <v>6650.1264031759511</v>
          </cell>
          <cell r="K195">
            <v>7894.1415061706211</v>
          </cell>
          <cell r="L195">
            <v>7702.8549293917022</v>
          </cell>
          <cell r="M195">
            <v>8158.4714102916187</v>
          </cell>
          <cell r="N195">
            <v>8185.1201585646158</v>
          </cell>
          <cell r="O195">
            <v>7265.1866239898427</v>
          </cell>
          <cell r="Z195">
            <v>7327.6629631005571</v>
          </cell>
          <cell r="AA195">
            <v>6635.43663832531</v>
          </cell>
          <cell r="AB195">
            <v>5831.4739145769736</v>
          </cell>
          <cell r="AC195">
            <v>6134.9689193886989</v>
          </cell>
          <cell r="AD195">
            <v>6314.4317852116574</v>
          </cell>
          <cell r="AE195">
            <v>6722.1851923158301</v>
          </cell>
          <cell r="AF195">
            <v>5481.2015577696538</v>
          </cell>
          <cell r="AG195">
            <v>7145.77713801549</v>
          </cell>
          <cell r="AH195">
            <v>6595.023660653168</v>
          </cell>
          <cell r="AI195">
            <v>6650.1264031759511</v>
          </cell>
          <cell r="AJ195">
            <v>7894.1415061706211</v>
          </cell>
          <cell r="AK195">
            <v>7702.8549293917022</v>
          </cell>
          <cell r="AL195">
            <v>8158.4714102916187</v>
          </cell>
          <cell r="AM195">
            <v>8185.1201585646158</v>
          </cell>
          <cell r="AN195">
            <v>7265.1866239898427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X195">
            <v>4.1460907168321173</v>
          </cell>
          <cell r="BY195">
            <v>3.7106448972720849</v>
          </cell>
          <cell r="BZ195">
            <v>3.2843028279856816</v>
          </cell>
          <cell r="CA195">
            <v>3.4508283925825718</v>
          </cell>
          <cell r="CB195">
            <v>3.4763480414622205</v>
          </cell>
          <cell r="CC195">
            <v>3.8420146932247854</v>
          </cell>
          <cell r="CD195">
            <v>3.118281363159777</v>
          </cell>
          <cell r="CE195">
            <v>4.0069004801955161</v>
          </cell>
          <cell r="CF195">
            <v>3.797995766909271</v>
          </cell>
          <cell r="CG195">
            <v>3.7274248657841622</v>
          </cell>
          <cell r="CH195">
            <v>4.4272428983854022</v>
          </cell>
          <cell r="CI195">
            <v>4.3341064069516326</v>
          </cell>
          <cell r="CJ195">
            <v>4.5913957353890975</v>
          </cell>
          <cell r="CK195">
            <v>4.7449240866095064</v>
          </cell>
          <cell r="CL195">
            <v>4.0392260060635872</v>
          </cell>
          <cell r="CM195">
            <v>4.8421007428753837</v>
          </cell>
          <cell r="CN195">
            <v>4.8992234407905482</v>
          </cell>
          <cell r="CO195">
            <v>4.8645455972321123</v>
          </cell>
          <cell r="CP195">
            <v>4.8707533709444739</v>
          </cell>
          <cell r="CQ195">
            <v>4.9764329991804503</v>
          </cell>
          <cell r="CR195">
            <v>4.7935646276547477</v>
          </cell>
          <cell r="CS195">
            <v>4.8157907578984798</v>
          </cell>
          <cell r="CT195">
            <v>4.8859390713008333</v>
          </cell>
          <cell r="CU195">
            <v>4.7573928680536826</v>
          </cell>
          <cell r="CV195">
            <v>4.8879655655862351</v>
          </cell>
          <cell r="CW195">
            <v>4.8851588776166377</v>
          </cell>
          <cell r="CX195">
            <v>4.8692187394085922</v>
          </cell>
          <cell r="CY195">
            <v>4.8682313080247184</v>
          </cell>
          <cell r="CZ195">
            <v>4.7261002128734333</v>
          </cell>
          <cell r="DA195">
            <v>4.9278304451801098</v>
          </cell>
        </row>
        <row r="196">
          <cell r="A196">
            <v>6170.2757530395884</v>
          </cell>
          <cell r="B196">
            <v>5482.3564905107023</v>
          </cell>
          <cell r="C196">
            <v>4597.3452484642794</v>
          </cell>
          <cell r="D196">
            <v>4408.212223381176</v>
          </cell>
          <cell r="E196">
            <v>5149.3052920664713</v>
          </cell>
          <cell r="F196">
            <v>5001.7377988786775</v>
          </cell>
          <cell r="G196">
            <v>6744.2852214765135</v>
          </cell>
          <cell r="H196">
            <v>6765.5460405997792</v>
          </cell>
          <cell r="I196">
            <v>6456.8453145953899</v>
          </cell>
          <cell r="J196">
            <v>6659.7245869208973</v>
          </cell>
          <cell r="K196">
            <v>6528.7880879612003</v>
          </cell>
          <cell r="L196">
            <v>7076.3905183091965</v>
          </cell>
          <cell r="M196">
            <v>7859.3719838196184</v>
          </cell>
          <cell r="N196">
            <v>6962.8452624961592</v>
          </cell>
          <cell r="O196">
            <v>6732.8704224366493</v>
          </cell>
          <cell r="Z196">
            <v>7066.5453278231062</v>
          </cell>
          <cell r="AA196">
            <v>6278.7016648963236</v>
          </cell>
          <cell r="AB196">
            <v>5661.4378815862419</v>
          </cell>
          <cell r="AC196">
            <v>5428.5284925813239</v>
          </cell>
          <cell r="AD196">
            <v>6341.1535285708378</v>
          </cell>
          <cell r="AE196">
            <v>5001.7377988786775</v>
          </cell>
          <cell r="AF196">
            <v>6744.2852214765135</v>
          </cell>
          <cell r="AG196">
            <v>6765.5460405997792</v>
          </cell>
          <cell r="AH196">
            <v>6456.8453145953899</v>
          </cell>
          <cell r="AI196">
            <v>6659.7245869208973</v>
          </cell>
          <cell r="AJ196">
            <v>6528.7880879612003</v>
          </cell>
          <cell r="AK196">
            <v>7076.3905183091965</v>
          </cell>
          <cell r="AL196">
            <v>7859.3719838196184</v>
          </cell>
          <cell r="AM196">
            <v>6962.8452624961592</v>
          </cell>
          <cell r="AN196">
            <v>6732.8704224366493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X196">
            <v>3.9400088029180278</v>
          </cell>
          <cell r="BY196">
            <v>3.6143202939804517</v>
          </cell>
          <cell r="BZ196">
            <v>3.1770393635539507</v>
          </cell>
          <cell r="CA196">
            <v>3.005279396250943</v>
          </cell>
          <cell r="CB196">
            <v>3.5194551137318673</v>
          </cell>
          <cell r="CC196">
            <v>2.9101855752027714</v>
          </cell>
          <cell r="CD196">
            <v>3.8577481934251594</v>
          </cell>
          <cell r="CE196">
            <v>3.7535487172649193</v>
          </cell>
          <cell r="CF196">
            <v>3.5861768177938518</v>
          </cell>
          <cell r="CG196">
            <v>3.7049187319813766</v>
          </cell>
          <cell r="CH196">
            <v>3.7374042208133225</v>
          </cell>
          <cell r="CI196">
            <v>3.9904606917479035</v>
          </cell>
          <cell r="CJ196">
            <v>4.4116617575109425</v>
          </cell>
          <cell r="CK196">
            <v>3.8711392526579118</v>
          </cell>
          <cell r="CL196">
            <v>3.8279143831966711</v>
          </cell>
          <cell r="CM196">
            <v>4.9137956605784421</v>
          </cell>
          <cell r="CN196">
            <v>4.7593796261577275</v>
          </cell>
          <cell r="CO196">
            <v>4.8821518847420604</v>
          </cell>
          <cell r="CP196">
            <v>4.9488512848909139</v>
          </cell>
          <cell r="CQ196">
            <v>4.9362821245149933</v>
          </cell>
          <cell r="CR196">
            <v>4.7087688656589508</v>
          </cell>
          <cell r="CS196">
            <v>4.7897096521129807</v>
          </cell>
          <cell r="CT196">
            <v>4.9381915550285038</v>
          </cell>
          <cell r="CU196">
            <v>4.9328262553873703</v>
          </cell>
          <cell r="CV196">
            <v>4.9247560084339161</v>
          </cell>
          <cell r="CW196">
            <v>4.7859663004436701</v>
          </cell>
          <cell r="CX196">
            <v>4.858429334520479</v>
          </cell>
          <cell r="CY196">
            <v>4.8808197832501303</v>
          </cell>
          <cell r="CZ196">
            <v>4.9278228307862388</v>
          </cell>
          <cell r="DA196">
            <v>4.8188696216446028</v>
          </cell>
        </row>
        <row r="197">
          <cell r="A197">
            <v>7181.3235922464501</v>
          </cell>
          <cell r="B197">
            <v>6192.7672398457917</v>
          </cell>
          <cell r="C197">
            <v>5717.584504441621</v>
          </cell>
          <cell r="D197">
            <v>5242.4338909085254</v>
          </cell>
          <cell r="E197">
            <v>4809.0576998755096</v>
          </cell>
          <cell r="F197">
            <v>6096.8941464513373</v>
          </cell>
          <cell r="G197">
            <v>6927.7158255138647</v>
          </cell>
          <cell r="H197">
            <v>6731.6671493071781</v>
          </cell>
          <cell r="I197">
            <v>6670.0366444796546</v>
          </cell>
          <cell r="J197">
            <v>6956.4834236884217</v>
          </cell>
          <cell r="K197">
            <v>5125.3002530661051</v>
          </cell>
          <cell r="L197">
            <v>6709.737839437259</v>
          </cell>
          <cell r="M197">
            <v>6827.5318204986006</v>
          </cell>
          <cell r="N197">
            <v>7044.8160775023498</v>
          </cell>
          <cell r="O197">
            <v>8172.8967000316225</v>
          </cell>
          <cell r="Z197">
            <v>8224.4539319617979</v>
          </cell>
          <cell r="AA197">
            <v>7092.3038380368316</v>
          </cell>
          <cell r="AB197">
            <v>7040.9655475470881</v>
          </cell>
          <cell r="AC197">
            <v>6455.83749265197</v>
          </cell>
          <cell r="AD197">
            <v>5922.1528872350818</v>
          </cell>
          <cell r="AE197">
            <v>6096.8941464513373</v>
          </cell>
          <cell r="AF197">
            <v>6927.7158255138647</v>
          </cell>
          <cell r="AG197">
            <v>6731.6671493071781</v>
          </cell>
          <cell r="AH197">
            <v>6670.0366444796546</v>
          </cell>
          <cell r="AI197">
            <v>6956.4834236884217</v>
          </cell>
          <cell r="AJ197">
            <v>5125.3002530661051</v>
          </cell>
          <cell r="AK197">
            <v>6709.737839437259</v>
          </cell>
          <cell r="AL197">
            <v>6827.5318204986006</v>
          </cell>
          <cell r="AM197">
            <v>7044.8160775023498</v>
          </cell>
          <cell r="AN197">
            <v>8172.8967000316225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X197">
            <v>4.7981734726110439</v>
          </cell>
          <cell r="BY197">
            <v>3.9914826118980371</v>
          </cell>
          <cell r="BZ197">
            <v>3.9994220552271575</v>
          </cell>
          <cell r="CA197">
            <v>3.5907168280114123</v>
          </cell>
          <cell r="CB197">
            <v>3.3951043396541665</v>
          </cell>
          <cell r="CC197">
            <v>3.4497856499314179</v>
          </cell>
          <cell r="CD197">
            <v>3.9986894126434298</v>
          </cell>
          <cell r="CE197">
            <v>3.7134999022769986</v>
          </cell>
          <cell r="CF197">
            <v>3.7746337813556146</v>
          </cell>
          <cell r="CG197">
            <v>3.8984358582775731</v>
          </cell>
          <cell r="CH197">
            <v>2.8170518694437052</v>
          </cell>
          <cell r="CI197">
            <v>3.8332531306405055</v>
          </cell>
          <cell r="CJ197">
            <v>3.8520063000890388</v>
          </cell>
          <cell r="CK197">
            <v>3.9031940209306222</v>
          </cell>
          <cell r="CL197">
            <v>4.6209661735067806</v>
          </cell>
          <cell r="CM197">
            <v>4.696110015018637</v>
          </cell>
          <cell r="CN197">
            <v>4.8681082466344856</v>
          </cell>
          <cell r="CO197">
            <v>4.8232760389492118</v>
          </cell>
          <cell r="CP197">
            <v>4.9258203457556125</v>
          </cell>
          <cell r="CQ197">
            <v>4.7789625237369027</v>
          </cell>
          <cell r="CR197">
            <v>4.8419876694805097</v>
          </cell>
          <cell r="CS197">
            <v>4.7465660367517808</v>
          </cell>
          <cell r="CT197">
            <v>4.9664532602850988</v>
          </cell>
          <cell r="CU197">
            <v>4.8412836998484874</v>
          </cell>
          <cell r="CV197">
            <v>4.8888475757704155</v>
          </cell>
          <cell r="CW197">
            <v>4.9846148215665931</v>
          </cell>
          <cell r="CX197">
            <v>4.7956247002782444</v>
          </cell>
          <cell r="CY197">
            <v>4.8560581614496936</v>
          </cell>
          <cell r="CZ197">
            <v>4.9448902263787637</v>
          </cell>
          <cell r="DA197">
            <v>4.8456311878416649</v>
          </cell>
        </row>
        <row r="198">
          <cell r="A198">
            <v>6383.801959720523</v>
          </cell>
          <cell r="B198">
            <v>4602.1256207594306</v>
          </cell>
          <cell r="C198">
            <v>4683.6554164610889</v>
          </cell>
          <cell r="D198">
            <v>5106.8995034970758</v>
          </cell>
          <cell r="E198">
            <v>4195.1401135128726</v>
          </cell>
          <cell r="F198">
            <v>6235.4466874422014</v>
          </cell>
          <cell r="G198">
            <v>6827.9504399557291</v>
          </cell>
          <cell r="H198">
            <v>7097.4801677839496</v>
          </cell>
          <cell r="I198">
            <v>6833.8688498620722</v>
          </cell>
          <cell r="J198">
            <v>6458.3817464759186</v>
          </cell>
          <cell r="K198">
            <v>6662.802690432467</v>
          </cell>
          <cell r="L198">
            <v>6747.0927417523935</v>
          </cell>
          <cell r="M198">
            <v>6855.3439270187719</v>
          </cell>
          <cell r="N198">
            <v>6350.6323617991711</v>
          </cell>
          <cell r="O198">
            <v>8290.133039994862</v>
          </cell>
          <cell r="Z198">
            <v>7311.0874971816875</v>
          </cell>
          <cell r="AA198">
            <v>5270.6119799284625</v>
          </cell>
          <cell r="AB198">
            <v>5767.7252340156556</v>
          </cell>
          <cell r="AC198">
            <v>6288.9325782548885</v>
          </cell>
          <cell r="AD198">
            <v>5166.1391245605346</v>
          </cell>
          <cell r="AE198">
            <v>6235.4466874422014</v>
          </cell>
          <cell r="AF198">
            <v>6827.9504399557291</v>
          </cell>
          <cell r="AG198">
            <v>7097.4801677839496</v>
          </cell>
          <cell r="AH198">
            <v>6833.8688498620722</v>
          </cell>
          <cell r="AI198">
            <v>6458.3817464759186</v>
          </cell>
          <cell r="AJ198">
            <v>6662.802690432467</v>
          </cell>
          <cell r="AK198">
            <v>6747.0927417523935</v>
          </cell>
          <cell r="AL198">
            <v>6855.3439270187719</v>
          </cell>
          <cell r="AM198">
            <v>6350.6323617991711</v>
          </cell>
          <cell r="AN198">
            <v>8290.133039994862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X198">
            <v>4.0949591942841002</v>
          </cell>
          <cell r="BY198">
            <v>2.8753536888965789</v>
          </cell>
          <cell r="BZ198">
            <v>3.1734110932591704</v>
          </cell>
          <cell r="CA198">
            <v>3.5862659832479591</v>
          </cell>
          <cell r="CB198">
            <v>2.8546780863046988</v>
          </cell>
          <cell r="CC198">
            <v>3.4892748144041446</v>
          </cell>
          <cell r="CD198">
            <v>3.9492852825232507</v>
          </cell>
          <cell r="CE198">
            <v>4.1006672850656125</v>
          </cell>
          <cell r="CF198">
            <v>3.8850310716520338</v>
          </cell>
          <cell r="CG198">
            <v>3.6273568193732646</v>
          </cell>
          <cell r="CH198">
            <v>3.79420263354565</v>
          </cell>
          <cell r="CI198">
            <v>3.7898402451259838</v>
          </cell>
          <cell r="CJ198">
            <v>3.8553679917203358</v>
          </cell>
          <cell r="CK198">
            <v>3.5905361244687874</v>
          </cell>
          <cell r="CL198">
            <v>4.7348372806328713</v>
          </cell>
          <cell r="CM198">
            <v>4.8914716250571004</v>
          </cell>
          <cell r="CN198">
            <v>5.022002294007593</v>
          </cell>
          <cell r="CO198">
            <v>4.9794957155329094</v>
          </cell>
          <cell r="CP198">
            <v>4.8044267630107269</v>
          </cell>
          <cell r="CQ198">
            <v>4.9581092483305191</v>
          </cell>
          <cell r="CR198">
            <v>4.8959788181518524</v>
          </cell>
          <cell r="CS198">
            <v>4.7367339140851623</v>
          </cell>
          <cell r="CT198">
            <v>4.7419480276860426</v>
          </cell>
          <cell r="CU198">
            <v>4.8192480344371971</v>
          </cell>
          <cell r="CV198">
            <v>4.8779862160747269</v>
          </cell>
          <cell r="CW198">
            <v>4.8110909483323709</v>
          </cell>
          <cell r="CX198">
            <v>4.8775632739705843</v>
          </cell>
          <cell r="CY198">
            <v>4.8715879324485201</v>
          </cell>
          <cell r="CZ198">
            <v>4.8457924301281521</v>
          </cell>
          <cell r="DA198">
            <v>4.7969321676930061</v>
          </cell>
        </row>
        <row r="199">
          <cell r="A199">
            <v>6260.297283136897</v>
          </cell>
          <cell r="B199">
            <v>5010.638919987834</v>
          </cell>
          <cell r="C199">
            <v>5340.3586096659283</v>
          </cell>
          <cell r="D199">
            <v>4638.4645298724827</v>
          </cell>
          <cell r="E199">
            <v>3605.3180967145131</v>
          </cell>
          <cell r="F199">
            <v>5403.2986917665366</v>
          </cell>
          <cell r="G199">
            <v>6096.137875188917</v>
          </cell>
          <cell r="H199">
            <v>7236.7723747111486</v>
          </cell>
          <cell r="I199">
            <v>5869.4349263282593</v>
          </cell>
          <cell r="J199">
            <v>7462.7762490467703</v>
          </cell>
          <cell r="K199">
            <v>7693.1648578816857</v>
          </cell>
          <cell r="L199">
            <v>6557.7792448155069</v>
          </cell>
          <cell r="M199">
            <v>7910.1299946285681</v>
          </cell>
          <cell r="N199">
            <v>7879.4848292171755</v>
          </cell>
          <cell r="O199">
            <v>7703.7040376362565</v>
          </cell>
          <cell r="Z199">
            <v>7169.6430252962291</v>
          </cell>
          <cell r="AA199">
            <v>5738.4642869495874</v>
          </cell>
          <cell r="AB199">
            <v>6576.42767728125</v>
          </cell>
          <cell r="AC199">
            <v>5712.0745522834832</v>
          </cell>
          <cell r="AD199">
            <v>4439.7980453450273</v>
          </cell>
          <cell r="AE199">
            <v>5403.2986917665366</v>
          </cell>
          <cell r="AF199">
            <v>6096.137875188917</v>
          </cell>
          <cell r="AG199">
            <v>7236.7723747111486</v>
          </cell>
          <cell r="AH199">
            <v>5869.4349263282593</v>
          </cell>
          <cell r="AI199">
            <v>7462.7762490467703</v>
          </cell>
          <cell r="AJ199">
            <v>7693.1648578816857</v>
          </cell>
          <cell r="AK199">
            <v>6557.7792448155069</v>
          </cell>
          <cell r="AL199">
            <v>7910.1299946285681</v>
          </cell>
          <cell r="AM199">
            <v>7879.4848292171755</v>
          </cell>
          <cell r="AN199">
            <v>7703.7040376362565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X199">
            <v>4.1035363246204426</v>
          </cell>
          <cell r="BY199">
            <v>3.2703636088366359</v>
          </cell>
          <cell r="BZ199">
            <v>3.5846036213699963</v>
          </cell>
          <cell r="CA199">
            <v>3.2025168958517596</v>
          </cell>
          <cell r="CB199">
            <v>2.4902751913757473</v>
          </cell>
          <cell r="CC199">
            <v>3.0937499426509132</v>
          </cell>
          <cell r="CD199">
            <v>3.4719148730498701</v>
          </cell>
          <cell r="CE199">
            <v>4.0688071143119462</v>
          </cell>
          <cell r="CF199">
            <v>3.3053541316640733</v>
          </cell>
          <cell r="CG199">
            <v>4.1930736143310368</v>
          </cell>
          <cell r="CH199">
            <v>4.1939483202816836</v>
          </cell>
          <cell r="CI199">
            <v>3.7780246662030312</v>
          </cell>
          <cell r="CJ199">
            <v>4.3201397862513362</v>
          </cell>
          <cell r="CK199">
            <v>4.4516926437226401</v>
          </cell>
          <cell r="CL199">
            <v>4.2836712577663212</v>
          </cell>
          <cell r="CM199">
            <v>4.7868121663010212</v>
          </cell>
          <cell r="CN199">
            <v>4.807361457228958</v>
          </cell>
          <cell r="CO199">
            <v>5.026388403819392</v>
          </cell>
          <cell r="CP199">
            <v>4.8866313060191917</v>
          </cell>
          <cell r="CQ199">
            <v>4.8845325622423967</v>
          </cell>
          <cell r="CR199">
            <v>4.7849885524199012</v>
          </cell>
          <cell r="CS199">
            <v>4.8105291212355725</v>
          </cell>
          <cell r="CT199">
            <v>4.8728713532782963</v>
          </cell>
          <cell r="CU199">
            <v>4.8650289782052152</v>
          </cell>
          <cell r="CV199">
            <v>4.8761276826325135</v>
          </cell>
          <cell r="CW199">
            <v>5.025613666307831</v>
          </cell>
          <cell r="CX199">
            <v>4.7555323393383775</v>
          </cell>
          <cell r="CY199">
            <v>5.0164092132732749</v>
          </cell>
          <cell r="CZ199">
            <v>4.8493082062907025</v>
          </cell>
          <cell r="DA199">
            <v>4.927091083614795</v>
          </cell>
        </row>
        <row r="200">
          <cell r="A200">
            <v>6242.1640781233327</v>
          </cell>
          <cell r="B200">
            <v>5244.1454632234563</v>
          </cell>
          <cell r="C200">
            <v>5076.9947593324341</v>
          </cell>
          <cell r="D200">
            <v>4938.1545529211235</v>
          </cell>
          <cell r="E200">
            <v>4969.2617296079725</v>
          </cell>
          <cell r="F200">
            <v>6748.6776118594289</v>
          </cell>
          <cell r="G200">
            <v>6206.5470192093117</v>
          </cell>
          <cell r="H200">
            <v>6621.2055547548816</v>
          </cell>
          <cell r="I200">
            <v>5777.0916860939878</v>
          </cell>
          <cell r="J200">
            <v>6279.6736784310506</v>
          </cell>
          <cell r="K200">
            <v>6573.065386709859</v>
          </cell>
          <cell r="L200">
            <v>6518.5904411045713</v>
          </cell>
          <cell r="M200">
            <v>7247.2022668365717</v>
          </cell>
          <cell r="N200">
            <v>8032.4858201403658</v>
          </cell>
          <cell r="O200">
            <v>8442.7015940890778</v>
          </cell>
          <cell r="Z200">
            <v>7148.8758634552141</v>
          </cell>
          <cell r="AA200">
            <v>6005.8890566294403</v>
          </cell>
          <cell r="AB200">
            <v>6252.1061398860484</v>
          </cell>
          <cell r="AC200">
            <v>6081.1302480217564</v>
          </cell>
          <cell r="AD200">
            <v>6119.4374316171034</v>
          </cell>
          <cell r="AE200">
            <v>6748.6776118594289</v>
          </cell>
          <cell r="AF200">
            <v>6206.5470192093117</v>
          </cell>
          <cell r="AG200">
            <v>6621.2055547548816</v>
          </cell>
          <cell r="AH200">
            <v>5777.0916860939878</v>
          </cell>
          <cell r="AI200">
            <v>6279.6736784310506</v>
          </cell>
          <cell r="AJ200">
            <v>6573.065386709859</v>
          </cell>
          <cell r="AK200">
            <v>6518.5904411045713</v>
          </cell>
          <cell r="AL200">
            <v>7247.2022668365717</v>
          </cell>
          <cell r="AM200">
            <v>8032.4858201403658</v>
          </cell>
          <cell r="AN200">
            <v>8442.7015940890778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X200">
            <v>4.0660205131546734</v>
          </cell>
          <cell r="BY200">
            <v>3.4291358340767708</v>
          </cell>
          <cell r="BZ200">
            <v>3.5306599380224246</v>
          </cell>
          <cell r="CA200">
            <v>3.454831330552691</v>
          </cell>
          <cell r="CB200">
            <v>3.454538593415903</v>
          </cell>
          <cell r="CC200">
            <v>3.8018066616702746</v>
          </cell>
          <cell r="CD200">
            <v>3.4490509930960549</v>
          </cell>
          <cell r="CE200">
            <v>3.7489560808350375</v>
          </cell>
          <cell r="CF200">
            <v>3.2889836765193912</v>
          </cell>
          <cell r="CG200">
            <v>3.5132504679798751</v>
          </cell>
          <cell r="CH200">
            <v>3.5862171367654461</v>
          </cell>
          <cell r="CI200">
            <v>3.646302204283121</v>
          </cell>
          <cell r="CJ200">
            <v>4.0642098641905484</v>
          </cell>
          <cell r="CK200">
            <v>4.488337310998836</v>
          </cell>
          <cell r="CL200">
            <v>4.8183655342140943</v>
          </cell>
          <cell r="CM200">
            <v>4.8169853561669065</v>
          </cell>
          <cell r="CN200">
            <v>4.7984365047872517</v>
          </cell>
          <cell r="CO200">
            <v>4.8515173418514683</v>
          </cell>
          <cell r="CP200">
            <v>4.8224151116033376</v>
          </cell>
          <cell r="CQ200">
            <v>4.8532044297853236</v>
          </cell>
          <cell r="CR200">
            <v>4.8633529658768415</v>
          </cell>
          <cell r="CS200">
            <v>4.9301209065420943</v>
          </cell>
          <cell r="CT200">
            <v>4.8387574567341209</v>
          </cell>
          <cell r="CU200">
            <v>4.8123219850704251</v>
          </cell>
          <cell r="CV200">
            <v>4.8970563235281395</v>
          </cell>
          <cell r="CW200">
            <v>5.0215582696131831</v>
          </cell>
          <cell r="CX200">
            <v>4.8978803436695317</v>
          </cell>
          <cell r="CY200">
            <v>4.8854142231208542</v>
          </cell>
          <cell r="CZ200">
            <v>4.9031097578627811</v>
          </cell>
          <cell r="DA200">
            <v>4.8005260569436947</v>
          </cell>
        </row>
        <row r="201">
          <cell r="A201">
            <v>6359.6783413556668</v>
          </cell>
          <cell r="B201">
            <v>5262.4984616164538</v>
          </cell>
          <cell r="C201">
            <v>4856.222120233474</v>
          </cell>
          <cell r="D201">
            <v>4325.9531176723931</v>
          </cell>
          <cell r="E201">
            <v>4288.8472586974285</v>
          </cell>
          <cell r="F201">
            <v>5216.2109481212556</v>
          </cell>
          <cell r="G201">
            <v>6762.0822089403237</v>
          </cell>
          <cell r="H201">
            <v>6738.1124004245921</v>
          </cell>
          <cell r="I201">
            <v>5975.2544087946853</v>
          </cell>
          <cell r="J201">
            <v>7355.4338344053858</v>
          </cell>
          <cell r="K201">
            <v>6626.1821364023417</v>
          </cell>
          <cell r="L201">
            <v>7247.7649902898283</v>
          </cell>
          <cell r="M201">
            <v>8580.1644635461489</v>
          </cell>
          <cell r="N201">
            <v>7110.0048931456004</v>
          </cell>
          <cell r="O201">
            <v>7836.9908306401048</v>
          </cell>
          <cell r="Z201">
            <v>7283.4597785076239</v>
          </cell>
          <cell r="AA201">
            <v>6026.9079381570127</v>
          </cell>
          <cell r="AB201">
            <v>5980.2338930431251</v>
          </cell>
          <cell r="AC201">
            <v>5327.2298534763586</v>
          </cell>
          <cell r="AD201">
            <v>5281.5355442008395</v>
          </cell>
          <cell r="AE201">
            <v>5216.2109481212556</v>
          </cell>
          <cell r="AF201">
            <v>6762.0822089403237</v>
          </cell>
          <cell r="AG201">
            <v>6738.1124004245921</v>
          </cell>
          <cell r="AH201">
            <v>5975.2544087946853</v>
          </cell>
          <cell r="AI201">
            <v>7355.4338344053858</v>
          </cell>
          <cell r="AJ201">
            <v>6626.1821364023417</v>
          </cell>
          <cell r="AK201">
            <v>7247.7649902898283</v>
          </cell>
          <cell r="AL201">
            <v>8580.1644635461489</v>
          </cell>
          <cell r="AM201">
            <v>7110.0048931456004</v>
          </cell>
          <cell r="AN201">
            <v>7836.9908306401048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X201">
            <v>4.1710944360024227</v>
          </cell>
          <cell r="BY201">
            <v>3.3922006102055469</v>
          </cell>
          <cell r="BZ201">
            <v>3.4162953718329248</v>
          </cell>
          <cell r="CA201">
            <v>2.9752419929126397</v>
          </cell>
          <cell r="CB201">
            <v>3.010317314987295</v>
          </cell>
          <cell r="CC201">
            <v>2.9873083769693571</v>
          </cell>
          <cell r="CD201">
            <v>3.797157032680774</v>
          </cell>
          <cell r="CE201">
            <v>3.8547279313868947</v>
          </cell>
          <cell r="CF201">
            <v>3.4411156553904925</v>
          </cell>
          <cell r="CG201">
            <v>4.0982213645725079</v>
          </cell>
          <cell r="CH201">
            <v>3.7817135102220107</v>
          </cell>
          <cell r="CI201">
            <v>4.0750180837611873</v>
          </cell>
          <cell r="CJ201">
            <v>4.8800158839029608</v>
          </cell>
          <cell r="CK201">
            <v>3.9444764654832167</v>
          </cell>
          <cell r="CL201">
            <v>4.3506666629205304</v>
          </cell>
          <cell r="CM201">
            <v>4.7840404073428253</v>
          </cell>
          <cell r="CN201">
            <v>4.8676592101359812</v>
          </cell>
          <cell r="CO201">
            <v>4.795897503998015</v>
          </cell>
          <cell r="CP201">
            <v>4.9055338417057026</v>
          </cell>
          <cell r="CQ201">
            <v>4.8067890793538695</v>
          </cell>
          <cell r="CR201">
            <v>4.7839014576260928</v>
          </cell>
          <cell r="CS201">
            <v>4.878979844074113</v>
          </cell>
          <cell r="CT201">
            <v>4.7890751948165491</v>
          </cell>
          <cell r="CU201">
            <v>4.757340834636179</v>
          </cell>
          <cell r="CV201">
            <v>4.9172242605350185</v>
          </cell>
          <cell r="CW201">
            <v>4.8004492176115496</v>
          </cell>
          <cell r="CX201">
            <v>4.8728349116988579</v>
          </cell>
          <cell r="CY201">
            <v>4.8170539726452004</v>
          </cell>
          <cell r="CZ201">
            <v>4.9384159421741032</v>
          </cell>
          <cell r="DA201">
            <v>4.9351534876646017</v>
          </cell>
        </row>
        <row r="202">
          <cell r="A202">
            <v>6710.3084451529712</v>
          </cell>
          <cell r="B202">
            <v>5048.6695255528957</v>
          </cell>
          <cell r="C202">
            <v>5095.4359182595435</v>
          </cell>
          <cell r="D202">
            <v>5394.1442348493583</v>
          </cell>
          <cell r="E202">
            <v>5253.0849032184633</v>
          </cell>
          <cell r="F202">
            <v>6516.3887103530324</v>
          </cell>
          <cell r="G202">
            <v>5868.3612738717165</v>
          </cell>
          <cell r="H202">
            <v>6184.4192452788457</v>
          </cell>
          <cell r="I202">
            <v>5796.8930321338539</v>
          </cell>
          <cell r="J202">
            <v>6308.317766762505</v>
          </cell>
          <cell r="K202">
            <v>6030.4464422976043</v>
          </cell>
          <cell r="L202">
            <v>6853.2563055065293</v>
          </cell>
          <cell r="M202">
            <v>6102.9753583039301</v>
          </cell>
          <cell r="N202">
            <v>7934.9550351660409</v>
          </cell>
          <cell r="O202">
            <v>7433.5536866176499</v>
          </cell>
          <cell r="Z202">
            <v>7685.0210086621091</v>
          </cell>
          <cell r="AA202">
            <v>5782.0190661566076</v>
          </cell>
          <cell r="AB202">
            <v>6274.8156537658606</v>
          </cell>
          <cell r="AC202">
            <v>6642.6624191684259</v>
          </cell>
          <cell r="AD202">
            <v>6468.9537676563032</v>
          </cell>
          <cell r="AE202">
            <v>6516.3887103530324</v>
          </cell>
          <cell r="AF202">
            <v>5868.3612738717165</v>
          </cell>
          <cell r="AG202">
            <v>6184.4192452788457</v>
          </cell>
          <cell r="AH202">
            <v>5796.8930321338539</v>
          </cell>
          <cell r="AI202">
            <v>6308.317766762505</v>
          </cell>
          <cell r="AJ202">
            <v>6030.4464422976043</v>
          </cell>
          <cell r="AK202">
            <v>6853.2563055065293</v>
          </cell>
          <cell r="AL202">
            <v>6102.9753583039301</v>
          </cell>
          <cell r="AM202">
            <v>7934.9550351660409</v>
          </cell>
          <cell r="AN202">
            <v>7433.5536866176499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X202">
            <v>4.4288481356621814</v>
          </cell>
          <cell r="BY202">
            <v>3.3320900553900938</v>
          </cell>
          <cell r="BZ202">
            <v>3.5313916739653215</v>
          </cell>
          <cell r="CA202">
            <v>3.7564018940397745</v>
          </cell>
          <cell r="CB202">
            <v>3.6089659775364331</v>
          </cell>
          <cell r="CC202">
            <v>3.6322573653525212</v>
          </cell>
          <cell r="CD202">
            <v>3.4098375090445203</v>
          </cell>
          <cell r="CE202">
            <v>3.436125796658585</v>
          </cell>
          <cell r="CF202">
            <v>3.2150483033287371</v>
          </cell>
          <cell r="CG202">
            <v>3.4767836181172602</v>
          </cell>
          <cell r="CH202">
            <v>3.4611295200479457</v>
          </cell>
          <cell r="CI202">
            <v>3.8811127496666624</v>
          </cell>
          <cell r="CJ202">
            <v>3.5383412597897941</v>
          </cell>
          <cell r="CK202">
            <v>4.498509963346482</v>
          </cell>
          <cell r="CL202">
            <v>4.2281615741539209</v>
          </cell>
          <cell r="CM202">
            <v>4.754024394963432</v>
          </cell>
          <cell r="CN202">
            <v>4.7541176448191482</v>
          </cell>
          <cell r="CO202">
            <v>4.8681305703024389</v>
          </cell>
          <cell r="CP202">
            <v>4.8448157663549205</v>
          </cell>
          <cell r="CQ202">
            <v>4.9108695170841701</v>
          </cell>
          <cell r="CR202">
            <v>4.9151582497126194</v>
          </cell>
          <cell r="CS202">
            <v>4.7150933373073425</v>
          </cell>
          <cell r="CT202">
            <v>4.9310227195708514</v>
          </cell>
          <cell r="CU202">
            <v>4.939863174600343</v>
          </cell>
          <cell r="CV202">
            <v>4.9709916615549625</v>
          </cell>
          <cell r="CW202">
            <v>4.7735200254970769</v>
          </cell>
          <cell r="CX202">
            <v>4.8377993332539102</v>
          </cell>
          <cell r="CY202">
            <v>4.7255137947612003</v>
          </cell>
          <cell r="CZ202">
            <v>4.8326230270031587</v>
          </cell>
          <cell r="DA202">
            <v>4.8167271174722233</v>
          </cell>
        </row>
        <row r="203">
          <cell r="A203">
            <v>6958.2257885568815</v>
          </cell>
          <cell r="B203">
            <v>6002.9197266614801</v>
          </cell>
          <cell r="C203">
            <v>4933.5293460123739</v>
          </cell>
          <cell r="D203">
            <v>5497.474622762853</v>
          </cell>
          <cell r="E203">
            <v>4715.5024330242968</v>
          </cell>
          <cell r="F203">
            <v>5854.8378653415721</v>
          </cell>
          <cell r="G203">
            <v>5917.3452067456328</v>
          </cell>
          <cell r="H203">
            <v>5781.4379577628551</v>
          </cell>
          <cell r="I203">
            <v>6784.4989529281302</v>
          </cell>
          <cell r="J203">
            <v>6320.193626215616</v>
          </cell>
          <cell r="K203">
            <v>5744.0883437331731</v>
          </cell>
          <cell r="L203">
            <v>7380.3784860820697</v>
          </cell>
          <cell r="M203">
            <v>6687.2017057282947</v>
          </cell>
          <cell r="N203">
            <v>7585.0749586085985</v>
          </cell>
          <cell r="O203">
            <v>7003.7379669661186</v>
          </cell>
          <cell r="Z203">
            <v>7968.9498336994993</v>
          </cell>
          <cell r="AA203">
            <v>6874.8798344774195</v>
          </cell>
          <cell r="AB203">
            <v>6075.434499673921</v>
          </cell>
          <cell r="AC203">
            <v>6769.9094586740794</v>
          </cell>
          <cell r="AD203">
            <v>5806.9434993931964</v>
          </cell>
          <cell r="AE203">
            <v>5854.8378653415721</v>
          </cell>
          <cell r="AF203">
            <v>5917.3452067456328</v>
          </cell>
          <cell r="AG203">
            <v>5781.4379577628551</v>
          </cell>
          <cell r="AH203">
            <v>6784.4989529281302</v>
          </cell>
          <cell r="AI203">
            <v>6320.193626215616</v>
          </cell>
          <cell r="AJ203">
            <v>5744.0883437331731</v>
          </cell>
          <cell r="AK203">
            <v>7380.3784860820697</v>
          </cell>
          <cell r="AL203">
            <v>6687.2017057282947</v>
          </cell>
          <cell r="AM203">
            <v>7585.0749586085985</v>
          </cell>
          <cell r="AN203">
            <v>7003.7379669661186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X203">
            <v>4.5627708509975955</v>
          </cell>
          <cell r="BY203">
            <v>3.9498338861264837</v>
          </cell>
          <cell r="BZ203">
            <v>3.3388588050339876</v>
          </cell>
          <cell r="CA203">
            <v>3.8332101757627179</v>
          </cell>
          <cell r="CB203">
            <v>3.3001148260069049</v>
          </cell>
          <cell r="CC203">
            <v>3.2416467545369891</v>
          </cell>
          <cell r="CD203">
            <v>3.1868218864028601</v>
          </cell>
          <cell r="CE203">
            <v>3.3458620666206831</v>
          </cell>
          <cell r="CF203">
            <v>3.8741960171980399</v>
          </cell>
          <cell r="CG203">
            <v>3.4897838222006121</v>
          </cell>
          <cell r="CH203">
            <v>3.2498116871168352</v>
          </cell>
          <cell r="CI203">
            <v>4.0510544714064922</v>
          </cell>
          <cell r="CJ203">
            <v>3.7678664171010467</v>
          </cell>
          <cell r="CK203">
            <v>4.2300846076158187</v>
          </cell>
          <cell r="CL203">
            <v>3.8762644456955182</v>
          </cell>
          <cell r="CM203">
            <v>4.7849738642115058</v>
          </cell>
          <cell r="CN203">
            <v>4.7686276842942661</v>
          </cell>
          <cell r="CO203">
            <v>4.9852440604580925</v>
          </cell>
          <cell r="CP203">
            <v>4.8386851481113267</v>
          </cell>
          <cell r="CQ203">
            <v>4.8208729343406125</v>
          </cell>
          <cell r="CR203">
            <v>4.9483034088822055</v>
          </cell>
          <cell r="CS203">
            <v>5.0871699937754276</v>
          </cell>
          <cell r="CT203">
            <v>4.7340732323324044</v>
          </cell>
          <cell r="CU203">
            <v>4.7978130899091518</v>
          </cell>
          <cell r="CV203">
            <v>4.9617970218608569</v>
          </cell>
          <cell r="CW203">
            <v>4.842504690773862</v>
          </cell>
          <cell r="CX203">
            <v>4.9913461231099037</v>
          </cell>
          <cell r="CY203">
            <v>4.8624602189944959</v>
          </cell>
          <cell r="CZ203">
            <v>4.9126741452038898</v>
          </cell>
          <cell r="DA203">
            <v>4.9502100452603379</v>
          </cell>
        </row>
        <row r="204">
          <cell r="A204">
            <v>6093.9913744181322</v>
          </cell>
          <cell r="B204">
            <v>4518.1364338649291</v>
          </cell>
          <cell r="C204">
            <v>4541.4567102974388</v>
          </cell>
          <cell r="D204">
            <v>4575.5679006585069</v>
          </cell>
          <cell r="E204">
            <v>4899.3650571518001</v>
          </cell>
          <cell r="F204">
            <v>6513.92918391495</v>
          </cell>
          <cell r="G204">
            <v>5433.3125548765211</v>
          </cell>
          <cell r="H204">
            <v>6567.9373327137891</v>
          </cell>
          <cell r="I204">
            <v>5976.0231641790551</v>
          </cell>
          <cell r="J204">
            <v>7608.7682739297552</v>
          </cell>
          <cell r="K204">
            <v>6856.560339708074</v>
          </cell>
          <cell r="L204">
            <v>6938.690101032229</v>
          </cell>
          <cell r="M204">
            <v>8818.021549849107</v>
          </cell>
          <cell r="N204">
            <v>8274.8018753698161</v>
          </cell>
          <cell r="O204">
            <v>8658.2043989158483</v>
          </cell>
          <cell r="Z204">
            <v>6979.1801855006106</v>
          </cell>
          <cell r="AA204">
            <v>5174.4228597024139</v>
          </cell>
          <cell r="AB204">
            <v>5592.6134905466679</v>
          </cell>
          <cell r="AC204">
            <v>5634.6199910070518</v>
          </cell>
          <cell r="AD204">
            <v>6033.3626106381089</v>
          </cell>
          <cell r="AE204">
            <v>6513.92918391495</v>
          </cell>
          <cell r="AF204">
            <v>5433.3125548765211</v>
          </cell>
          <cell r="AG204">
            <v>6567.9373327137891</v>
          </cell>
          <cell r="AH204">
            <v>5976.0231641790551</v>
          </cell>
          <cell r="AI204">
            <v>7608.7682739297552</v>
          </cell>
          <cell r="AJ204">
            <v>6856.560339708074</v>
          </cell>
          <cell r="AK204">
            <v>6938.690101032229</v>
          </cell>
          <cell r="AL204">
            <v>8818.021549849107</v>
          </cell>
          <cell r="AM204">
            <v>8274.8018753698161</v>
          </cell>
          <cell r="AN204">
            <v>8658.2043989158483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X204">
            <v>3.8731628109268086</v>
          </cell>
          <cell r="BY204">
            <v>2.9105755741902715</v>
          </cell>
          <cell r="BZ204">
            <v>3.2025640351096238</v>
          </cell>
          <cell r="CA204">
            <v>3.1726570479285279</v>
          </cell>
          <cell r="CB204">
            <v>3.3916630951819484</v>
          </cell>
          <cell r="CC204">
            <v>3.6907463258484015</v>
          </cell>
          <cell r="CD204">
            <v>3.1032214773261111</v>
          </cell>
          <cell r="CE204">
            <v>3.6472306925453863</v>
          </cell>
          <cell r="CF204">
            <v>3.3735021282314031</v>
          </cell>
          <cell r="CG204">
            <v>4.2750364872305893</v>
          </cell>
          <cell r="CH204">
            <v>3.8848219888441373</v>
          </cell>
          <cell r="CI204">
            <v>3.9436733753732116</v>
          </cell>
          <cell r="CJ204">
            <v>4.8760448694964085</v>
          </cell>
          <cell r="CK204">
            <v>4.5260018538405804</v>
          </cell>
          <cell r="CL204">
            <v>4.7011772322411671</v>
          </cell>
          <cell r="CM204">
            <v>4.9368029534332409</v>
          </cell>
          <cell r="CN204">
            <v>4.8706864412651436</v>
          </cell>
          <cell r="CO204">
            <v>4.784362958319198</v>
          </cell>
          <cell r="CP204">
            <v>4.8657370811428153</v>
          </cell>
          <cell r="CQ204">
            <v>4.8736446142224974</v>
          </cell>
          <cell r="CR204">
            <v>4.8354397051907894</v>
          </cell>
          <cell r="CS204">
            <v>4.7968821852850283</v>
          </cell>
          <cell r="CT204">
            <v>4.9337018613955372</v>
          </cell>
          <cell r="CU204">
            <v>4.8533143246640975</v>
          </cell>
          <cell r="CV204">
            <v>4.8762017678179124</v>
          </cell>
          <cell r="CW204">
            <v>4.835510320694822</v>
          </cell>
          <cell r="CX204">
            <v>4.8204067772328365</v>
          </cell>
          <cell r="CY204">
            <v>4.9546228135440913</v>
          </cell>
          <cell r="CZ204">
            <v>5.0089882420770389</v>
          </cell>
          <cell r="DA204">
            <v>5.0457804014605854</v>
          </cell>
        </row>
        <row r="205">
          <cell r="A205">
            <v>6223.659423183316</v>
          </cell>
          <cell r="B205">
            <v>5331.1400060852693</v>
          </cell>
          <cell r="C205">
            <v>4885.7848461311169</v>
          </cell>
          <cell r="D205">
            <v>5296.2859419581191</v>
          </cell>
          <cell r="E205">
            <v>4907.1081714546954</v>
          </cell>
          <cell r="F205">
            <v>5575.8253379237331</v>
          </cell>
          <cell r="G205">
            <v>6409.3567065413754</v>
          </cell>
          <cell r="H205">
            <v>6869.6918520616382</v>
          </cell>
          <cell r="I205">
            <v>6580.5725670254478</v>
          </cell>
          <cell r="J205">
            <v>6865.4343833956527</v>
          </cell>
          <cell r="K205">
            <v>7226.69541006892</v>
          </cell>
          <cell r="L205">
            <v>7051.6554514895161</v>
          </cell>
          <cell r="M205">
            <v>6247.906004323554</v>
          </cell>
          <cell r="N205">
            <v>7337.4183692803927</v>
          </cell>
          <cell r="O205">
            <v>8069.9158031435827</v>
          </cell>
          <cell r="Z205">
            <v>7127.6832963572315</v>
          </cell>
          <cell r="AA205">
            <v>6105.5200788091897</v>
          </cell>
          <cell r="AB205">
            <v>6016.6391502588567</v>
          </cell>
          <cell r="AC205">
            <v>6522.1540352077263</v>
          </cell>
          <cell r="AD205">
            <v>6042.8979311908788</v>
          </cell>
          <cell r="AE205">
            <v>5575.8253379237331</v>
          </cell>
          <cell r="AF205">
            <v>6409.3567065413754</v>
          </cell>
          <cell r="AG205">
            <v>6869.6918520616382</v>
          </cell>
          <cell r="AH205">
            <v>6580.5725670254478</v>
          </cell>
          <cell r="AI205">
            <v>6865.4343833956527</v>
          </cell>
          <cell r="AJ205">
            <v>7226.69541006892</v>
          </cell>
          <cell r="AK205">
            <v>7051.6554514895161</v>
          </cell>
          <cell r="AL205">
            <v>6247.906004323554</v>
          </cell>
          <cell r="AM205">
            <v>7337.4183692803927</v>
          </cell>
          <cell r="AN205">
            <v>8069.9158031435827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X205">
            <v>3.9309459620366405</v>
          </cell>
          <cell r="BY205">
            <v>3.4367335884574888</v>
          </cell>
          <cell r="BZ205">
            <v>3.3726392918718671</v>
          </cell>
          <cell r="CA205">
            <v>3.6835733352360229</v>
          </cell>
          <cell r="CB205">
            <v>3.3957264317903433</v>
          </cell>
          <cell r="CC205">
            <v>3.1778425745738645</v>
          </cell>
          <cell r="CD205">
            <v>3.5305220237253487</v>
          </cell>
          <cell r="CE205">
            <v>3.8078931641138638</v>
          </cell>
          <cell r="CF205">
            <v>3.7256939167309784</v>
          </cell>
          <cell r="CG205">
            <v>3.7521781493661153</v>
          </cell>
          <cell r="CH205">
            <v>4.1309499698265997</v>
          </cell>
          <cell r="CI205">
            <v>3.9059842983409929</v>
          </cell>
          <cell r="CJ205">
            <v>3.5591198462583207</v>
          </cell>
          <cell r="CK205">
            <v>4.0738633845968479</v>
          </cell>
          <cell r="CL205">
            <v>4.6414405149239659</v>
          </cell>
          <cell r="CM205">
            <v>4.9677354078805793</v>
          </cell>
          <cell r="CN205">
            <v>4.867253116997615</v>
          </cell>
          <cell r="CO205">
            <v>4.8875499129563549</v>
          </cell>
          <cell r="CP205">
            <v>4.8509731010439445</v>
          </cell>
          <cell r="CQ205">
            <v>4.8755060443016545</v>
          </cell>
          <cell r="CR205">
            <v>4.8071084215300548</v>
          </cell>
          <cell r="CS205">
            <v>4.9737351218264578</v>
          </cell>
          <cell r="CT205">
            <v>4.9426474840903314</v>
          </cell>
          <cell r="CU205">
            <v>4.8390893991836856</v>
          </cell>
          <cell r="CV205">
            <v>5.0129307620307824</v>
          </cell>
          <cell r="CW205">
            <v>4.7928843611410823</v>
          </cell>
          <cell r="CX205">
            <v>4.9461550536414887</v>
          </cell>
          <cell r="CY205">
            <v>4.8094898278776501</v>
          </cell>
          <cell r="CZ205">
            <v>4.9345091335726305</v>
          </cell>
          <cell r="DA205">
            <v>4.7634690768279997</v>
          </cell>
        </row>
        <row r="206">
          <cell r="A206">
            <v>7018.9616293988483</v>
          </cell>
          <cell r="B206">
            <v>5865.121322102751</v>
          </cell>
          <cell r="C206">
            <v>5198.243348396998</v>
          </cell>
          <cell r="D206">
            <v>4602.2838957931772</v>
          </cell>
          <cell r="E206">
            <v>5399.9490111344221</v>
          </cell>
          <cell r="F206">
            <v>6747.7416178128015</v>
          </cell>
          <cell r="G206">
            <v>7187.6277582455041</v>
          </cell>
          <cell r="H206">
            <v>6559.3772774683339</v>
          </cell>
          <cell r="I206">
            <v>6568.850727083789</v>
          </cell>
          <cell r="J206">
            <v>5673.353929032708</v>
          </cell>
          <cell r="K206">
            <v>6465.8871484967358</v>
          </cell>
          <cell r="L206">
            <v>6880.9449006984214</v>
          </cell>
          <cell r="M206">
            <v>6255.7058162417206</v>
          </cell>
          <cell r="N206">
            <v>7039.1196742173333</v>
          </cell>
          <cell r="O206">
            <v>7895.242293444483</v>
          </cell>
          <cell r="Z206">
            <v>8038.5079198388066</v>
          </cell>
          <cell r="AA206">
            <v>6717.0653848661095</v>
          </cell>
          <cell r="AB206">
            <v>6401.4186927008077</v>
          </cell>
          <cell r="AC206">
            <v>5667.5196186672156</v>
          </cell>
          <cell r="AD206">
            <v>6649.8107577373794</v>
          </cell>
          <cell r="AE206">
            <v>6747.7416178128015</v>
          </cell>
          <cell r="AF206">
            <v>7187.6277582455041</v>
          </cell>
          <cell r="AG206">
            <v>6559.3772774683339</v>
          </cell>
          <cell r="AH206">
            <v>6568.850727083789</v>
          </cell>
          <cell r="AI206">
            <v>5673.353929032708</v>
          </cell>
          <cell r="AJ206">
            <v>6465.8871484967358</v>
          </cell>
          <cell r="AK206">
            <v>6880.9449006984214</v>
          </cell>
          <cell r="AL206">
            <v>6255.7058162417206</v>
          </cell>
          <cell r="AM206">
            <v>7039.1196742173333</v>
          </cell>
          <cell r="AN206">
            <v>7895.242293444483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X206">
            <v>4.6531979217952353</v>
          </cell>
          <cell r="BY206">
            <v>3.8609213915930471</v>
          </cell>
          <cell r="BZ206">
            <v>3.5605598586755818</v>
          </cell>
          <cell r="CA206">
            <v>3.1830431604039089</v>
          </cell>
          <cell r="CB206">
            <v>3.7942393331422273</v>
          </cell>
          <cell r="CC206">
            <v>3.7825476786686143</v>
          </cell>
          <cell r="CD206">
            <v>4.1053942938198684</v>
          </cell>
          <cell r="CE206">
            <v>3.8817588041480486</v>
          </cell>
          <cell r="CF206">
            <v>3.6262232310368332</v>
          </cell>
          <cell r="CG206">
            <v>3.1836371061235553</v>
          </cell>
          <cell r="CH206">
            <v>3.6253665256535759</v>
          </cell>
          <cell r="CI206">
            <v>3.8328588138952249</v>
          </cell>
          <cell r="CJ206">
            <v>3.4496671661415683</v>
          </cell>
          <cell r="CK206">
            <v>4.000279677174337</v>
          </cell>
          <cell r="CL206">
            <v>4.4548462004002873</v>
          </cell>
          <cell r="CM206">
            <v>4.7329406011865158</v>
          </cell>
          <cell r="CN206">
            <v>4.7664577949497389</v>
          </cell>
          <cell r="CO206">
            <v>4.9256673390637475</v>
          </cell>
          <cell r="CP206">
            <v>4.878177966043296</v>
          </cell>
          <cell r="CQ206">
            <v>4.801663261223819</v>
          </cell>
          <cell r="CR206">
            <v>4.8874369623228366</v>
          </cell>
          <cell r="CS206">
            <v>4.7966478820687568</v>
          </cell>
          <cell r="CT206">
            <v>4.6295758075938327</v>
          </cell>
          <cell r="CU206">
            <v>4.9629739154070496</v>
          </cell>
          <cell r="CV206">
            <v>4.8822886855133252</v>
          </cell>
          <cell r="CW206">
            <v>4.8863360947363441</v>
          </cell>
          <cell r="CX206">
            <v>4.9184968069228905</v>
          </cell>
          <cell r="CY206">
            <v>4.9682822194315177</v>
          </cell>
          <cell r="CZ206">
            <v>4.8209777659945541</v>
          </cell>
          <cell r="DA206">
            <v>4.8555662375086861</v>
          </cell>
        </row>
        <row r="207">
          <cell r="A207">
            <v>7222.1820451933372</v>
          </cell>
          <cell r="B207">
            <v>6607.6547218343021</v>
          </cell>
          <cell r="C207">
            <v>5609.0921656299161</v>
          </cell>
          <cell r="D207">
            <v>4975.2371999830611</v>
          </cell>
          <cell r="E207">
            <v>4828.3442493154425</v>
          </cell>
          <cell r="F207">
            <v>6282.6714128102258</v>
          </cell>
          <cell r="G207">
            <v>6196.82995474168</v>
          </cell>
          <cell r="H207">
            <v>6849.8748805102396</v>
          </cell>
          <cell r="I207">
            <v>7120.9560634789705</v>
          </cell>
          <cell r="J207">
            <v>7445.0831120048024</v>
          </cell>
          <cell r="K207">
            <v>8491.128701312371</v>
          </cell>
          <cell r="L207">
            <v>7299.4655897265884</v>
          </cell>
          <cell r="M207">
            <v>7489.425567759783</v>
          </cell>
          <cell r="N207">
            <v>7060.8846849743431</v>
          </cell>
          <cell r="O207">
            <v>7748.7999284651169</v>
          </cell>
          <cell r="Z207">
            <v>8271.2473203499394</v>
          </cell>
          <cell r="AA207">
            <v>7567.4562161090644</v>
          </cell>
          <cell r="AB207">
            <v>6907.361781979198</v>
          </cell>
          <cell r="AC207">
            <v>6126.795972799785</v>
          </cell>
          <cell r="AD207">
            <v>5945.9034640795762</v>
          </cell>
          <cell r="AE207">
            <v>6282.6714128102258</v>
          </cell>
          <cell r="AF207">
            <v>6196.82995474168</v>
          </cell>
          <cell r="AG207">
            <v>6849.8748805102396</v>
          </cell>
          <cell r="AH207">
            <v>7120.9560634789705</v>
          </cell>
          <cell r="AI207">
            <v>7445.0831120048024</v>
          </cell>
          <cell r="AJ207">
            <v>8491.128701312371</v>
          </cell>
          <cell r="AK207">
            <v>7299.4655897265884</v>
          </cell>
          <cell r="AL207">
            <v>7489.425567759783</v>
          </cell>
          <cell r="AM207">
            <v>7060.8846849743431</v>
          </cell>
          <cell r="AN207">
            <v>7748.7999284651169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X207">
            <v>4.5589954424296835</v>
          </cell>
          <cell r="BY207">
            <v>4.2063195873133044</v>
          </cell>
          <cell r="BZ207">
            <v>3.8865634954669308</v>
          </cell>
          <cell r="CA207">
            <v>3.3315993341865275</v>
          </cell>
          <cell r="CB207">
            <v>3.3736046508085118</v>
          </cell>
          <cell r="CC207">
            <v>3.5640751299749946</v>
          </cell>
          <cell r="CD207">
            <v>3.3891370731938975</v>
          </cell>
          <cell r="CE207">
            <v>3.8668082401979618</v>
          </cell>
          <cell r="CF207">
            <v>3.9430347234532488</v>
          </cell>
          <cell r="CG207">
            <v>4.3343471753234146</v>
          </cell>
          <cell r="CH207">
            <v>4.8747895931819363</v>
          </cell>
          <cell r="CI207">
            <v>4.1392221659723223</v>
          </cell>
          <cell r="CJ207">
            <v>4.3003103316745488</v>
          </cell>
          <cell r="CK207">
            <v>4.021508282497857</v>
          </cell>
          <cell r="CL207">
            <v>4.5237835026337327</v>
          </cell>
          <cell r="CM207">
            <v>4.9706019338605838</v>
          </cell>
          <cell r="CN207">
            <v>4.9289542380458515</v>
          </cell>
          <cell r="CO207">
            <v>4.8691546855749932</v>
          </cell>
          <cell r="CP207">
            <v>5.038343662453288</v>
          </cell>
          <cell r="CQ207">
            <v>4.8287064321618951</v>
          </cell>
          <cell r="CR207">
            <v>4.8295273706482327</v>
          </cell>
          <cell r="CS207">
            <v>5.0094215570812501</v>
          </cell>
          <cell r="CT207">
            <v>4.8533000161362629</v>
          </cell>
          <cell r="CU207">
            <v>4.9478308042845693</v>
          </cell>
          <cell r="CV207">
            <v>4.7060115752202885</v>
          </cell>
          <cell r="CW207">
            <v>4.7721785443832117</v>
          </cell>
          <cell r="CX207">
            <v>4.8314719675277145</v>
          </cell>
          <cell r="CY207">
            <v>4.771510094773987</v>
          </cell>
          <cell r="CZ207">
            <v>4.8103567589470018</v>
          </cell>
          <cell r="DA207">
            <v>4.692883475248121</v>
          </cell>
        </row>
        <row r="208">
          <cell r="A208">
            <v>6303.5394162140819</v>
          </cell>
          <cell r="B208">
            <v>6047.6317669394839</v>
          </cell>
          <cell r="C208">
            <v>5012.4401398931714</v>
          </cell>
          <cell r="D208">
            <v>5398.6130158630394</v>
          </cell>
          <cell r="E208">
            <v>4911.5596793544519</v>
          </cell>
          <cell r="F208">
            <v>6682.0692501530038</v>
          </cell>
          <cell r="G208">
            <v>6403.0888262258095</v>
          </cell>
          <cell r="H208">
            <v>5984.0469908516188</v>
          </cell>
          <cell r="I208">
            <v>5871.5334492135671</v>
          </cell>
          <cell r="J208">
            <v>6144.5182778315448</v>
          </cell>
          <cell r="K208">
            <v>6101.5711434298673</v>
          </cell>
          <cell r="L208">
            <v>6618.1385536482267</v>
          </cell>
          <cell r="M208">
            <v>6510.6394889608873</v>
          </cell>
          <cell r="N208">
            <v>6998.218669159347</v>
          </cell>
          <cell r="O208">
            <v>5886.5398886259663</v>
          </cell>
          <cell r="Z208">
            <v>7219.1663376556735</v>
          </cell>
          <cell r="AA208">
            <v>6926.0865668780434</v>
          </cell>
          <cell r="AB208">
            <v>6172.6098331757994</v>
          </cell>
          <cell r="AC208">
            <v>6648.1655355862795</v>
          </cell>
          <cell r="AD208">
            <v>6048.3797764932915</v>
          </cell>
          <cell r="AE208">
            <v>6682.0692501530038</v>
          </cell>
          <cell r="AF208">
            <v>6403.0888262258095</v>
          </cell>
          <cell r="AG208">
            <v>5984.0469908516188</v>
          </cell>
          <cell r="AH208">
            <v>5871.5334492135671</v>
          </cell>
          <cell r="AI208">
            <v>6144.5182778315448</v>
          </cell>
          <cell r="AJ208">
            <v>6101.5711434298673</v>
          </cell>
          <cell r="AK208">
            <v>6618.1385536482267</v>
          </cell>
          <cell r="AL208">
            <v>6510.6394889608873</v>
          </cell>
          <cell r="AM208">
            <v>6998.218669159347</v>
          </cell>
          <cell r="AN208">
            <v>5886.5398886259663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X208">
            <v>4.1572525311877309</v>
          </cell>
          <cell r="BY208">
            <v>3.7918805246922678</v>
          </cell>
          <cell r="BZ208">
            <v>3.4450929050018595</v>
          </cell>
          <cell r="CA208">
            <v>3.7512336023632389</v>
          </cell>
          <cell r="CB208">
            <v>3.5193262215748633</v>
          </cell>
          <cell r="CC208">
            <v>3.8191200994290746</v>
          </cell>
          <cell r="CD208">
            <v>3.5642999143307397</v>
          </cell>
          <cell r="CE208">
            <v>3.3760510507387518</v>
          </cell>
          <cell r="CF208">
            <v>3.2884083347670949</v>
          </cell>
          <cell r="CG208">
            <v>3.4853691777537228</v>
          </cell>
          <cell r="CH208">
            <v>3.5010752087291213</v>
          </cell>
          <cell r="CI208">
            <v>3.7572421469629518</v>
          </cell>
          <cell r="CJ208">
            <v>3.6934587304918325</v>
          </cell>
          <cell r="CK208">
            <v>3.9244816943820204</v>
          </cell>
          <cell r="CL208">
            <v>3.3081230342042232</v>
          </cell>
          <cell r="CM208">
            <v>4.7575983809034232</v>
          </cell>
          <cell r="CN208">
            <v>5.0042662240320155</v>
          </cell>
          <cell r="CO208">
            <v>4.9087964485273785</v>
          </cell>
          <cell r="CP208">
            <v>4.8555099689916528</v>
          </cell>
          <cell r="CQ208">
            <v>4.7085443218237897</v>
          </cell>
          <cell r="CR208">
            <v>4.7935227395053177</v>
          </cell>
          <cell r="CS208">
            <v>4.9217825476511221</v>
          </cell>
          <cell r="CT208">
            <v>4.856161546021923</v>
          </cell>
          <cell r="CU208">
            <v>4.8918477798114921</v>
          </cell>
          <cell r="CV208">
            <v>4.829989534262987</v>
          </cell>
          <cell r="CW208">
            <v>4.7747141301026073</v>
          </cell>
          <cell r="CX208">
            <v>4.825849849205925</v>
          </cell>
          <cell r="CY208">
            <v>4.8294484288257529</v>
          </cell>
          <cell r="CZ208">
            <v>4.8855373336968615</v>
          </cell>
          <cell r="DA208">
            <v>4.875122955655196</v>
          </cell>
        </row>
        <row r="209">
          <cell r="A209">
            <v>6104.2305882242881</v>
          </cell>
          <cell r="B209">
            <v>5090.2978587337957</v>
          </cell>
          <cell r="C209">
            <v>5034.4357201992398</v>
          </cell>
          <cell r="D209">
            <v>4528.3997299048706</v>
          </cell>
          <cell r="E209">
            <v>4204.1045972303291</v>
          </cell>
          <cell r="F209">
            <v>6189.3090258175416</v>
          </cell>
          <cell r="G209">
            <v>6237.6036814213767</v>
          </cell>
          <cell r="H209">
            <v>6518.3503326968539</v>
          </cell>
          <cell r="I209">
            <v>5766.3541139213603</v>
          </cell>
          <cell r="J209">
            <v>5271.1917552001214</v>
          </cell>
          <cell r="K209">
            <v>7213.6749276402807</v>
          </cell>
          <cell r="L209">
            <v>6627.3596886133482</v>
          </cell>
          <cell r="M209">
            <v>6783.8252870469914</v>
          </cell>
          <cell r="N209">
            <v>7542.7094000239977</v>
          </cell>
          <cell r="O209">
            <v>7067.1498097266212</v>
          </cell>
          <cell r="Z209">
            <v>6990.9067065473937</v>
          </cell>
          <cell r="AA209">
            <v>5829.6941645020306</v>
          </cell>
          <cell r="AB209">
            <v>6199.6964679274188</v>
          </cell>
          <cell r="AC209">
            <v>5576.534366744012</v>
          </cell>
          <cell r="AD209">
            <v>5177.1785103286202</v>
          </cell>
          <cell r="AE209">
            <v>6189.3090258175416</v>
          </cell>
          <cell r="AF209">
            <v>6237.6036814213767</v>
          </cell>
          <cell r="AG209">
            <v>6518.3503326968539</v>
          </cell>
          <cell r="AH209">
            <v>5766.3541139213603</v>
          </cell>
          <cell r="AI209">
            <v>5271.1917552001214</v>
          </cell>
          <cell r="AJ209">
            <v>7213.6749276402807</v>
          </cell>
          <cell r="AK209">
            <v>6627.3596886133482</v>
          </cell>
          <cell r="AL209">
            <v>6783.8252870469914</v>
          </cell>
          <cell r="AM209">
            <v>7542.7094000239977</v>
          </cell>
          <cell r="AN209">
            <v>7067.1498097266212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X209">
            <v>3.9304036685693275</v>
          </cell>
          <cell r="BY209">
            <v>3.3215406991089522</v>
          </cell>
          <cell r="BZ209">
            <v>3.3881153483115898</v>
          </cell>
          <cell r="CA209">
            <v>3.0518322177646069</v>
          </cell>
          <cell r="CB209">
            <v>2.9062153045787156</v>
          </cell>
          <cell r="CC209">
            <v>3.4739095829459825</v>
          </cell>
          <cell r="CD209">
            <v>3.5503329386801692</v>
          </cell>
          <cell r="CE209">
            <v>3.6032951823715802</v>
          </cell>
          <cell r="CF209">
            <v>3.2729060873099449</v>
          </cell>
          <cell r="CG209">
            <v>2.9558538068564402</v>
          </cell>
          <cell r="CH209">
            <v>3.9462520557901031</v>
          </cell>
          <cell r="CI209">
            <v>3.6775004087796233</v>
          </cell>
          <cell r="CJ209">
            <v>3.6527326054776093</v>
          </cell>
          <cell r="CK209">
            <v>4.1355687401907586</v>
          </cell>
          <cell r="CL209">
            <v>4.1416049559716202</v>
          </cell>
          <cell r="CM209">
            <v>4.8730793766040161</v>
          </cell>
          <cell r="CN209">
            <v>4.8085410600378253</v>
          </cell>
          <cell r="CO209">
            <v>5.0132501491155068</v>
          </cell>
          <cell r="CP209">
            <v>5.0062307679662554</v>
          </cell>
          <cell r="CQ209">
            <v>4.8805918442732903</v>
          </cell>
          <cell r="CR209">
            <v>4.8812470862459909</v>
          </cell>
          <cell r="CS209">
            <v>4.8134429783737538</v>
          </cell>
          <cell r="CT209">
            <v>4.9561562842679017</v>
          </cell>
          <cell r="CU209">
            <v>4.8269733465173887</v>
          </cell>
          <cell r="CV209">
            <v>4.8857697947119823</v>
          </cell>
          <cell r="CW209">
            <v>5.0081679206074323</v>
          </cell>
          <cell r="CX209">
            <v>4.9373617439903521</v>
          </cell>
          <cell r="CY209">
            <v>5.0881968957615946</v>
          </cell>
          <cell r="CZ209">
            <v>4.9968839979640913</v>
          </cell>
          <cell r="DA209">
            <v>4.6750123391914098</v>
          </cell>
        </row>
        <row r="210">
          <cell r="A210">
            <v>5942.983639074434</v>
          </cell>
          <cell r="B210">
            <v>5829.4351318632152</v>
          </cell>
          <cell r="C210">
            <v>5490.7106147185896</v>
          </cell>
          <cell r="D210">
            <v>4501.1476339897818</v>
          </cell>
          <cell r="E210">
            <v>4920.7778065160655</v>
          </cell>
          <cell r="F210">
            <v>5441.0170490556466</v>
          </cell>
          <cell r="G210">
            <v>5556.8522909158237</v>
          </cell>
          <cell r="H210">
            <v>7371.2430340593746</v>
          </cell>
          <cell r="I210">
            <v>7327.6159910243732</v>
          </cell>
          <cell r="J210">
            <v>7287.812019697978</v>
          </cell>
          <cell r="K210">
            <v>6291.240726888107</v>
          </cell>
          <cell r="L210">
            <v>5695.4110558329812</v>
          </cell>
          <cell r="M210">
            <v>7117.5593583107393</v>
          </cell>
          <cell r="N210">
            <v>7866.5249224004319</v>
          </cell>
          <cell r="O210">
            <v>7084.9772285798481</v>
          </cell>
          <cell r="Z210">
            <v>6806.2376705518282</v>
          </cell>
          <cell r="AA210">
            <v>6676.195561377137</v>
          </cell>
          <cell r="AB210">
            <v>6761.5798664195181</v>
          </cell>
          <cell r="AC210">
            <v>5542.9745534544099</v>
          </cell>
          <cell r="AD210">
            <v>6059.7315135261961</v>
          </cell>
          <cell r="AE210">
            <v>5441.0170490556466</v>
          </cell>
          <cell r="AF210">
            <v>5556.8522909158237</v>
          </cell>
          <cell r="AG210">
            <v>7371.2430340593746</v>
          </cell>
          <cell r="AH210">
            <v>7327.6159910243732</v>
          </cell>
          <cell r="AI210">
            <v>7287.812019697978</v>
          </cell>
          <cell r="AJ210">
            <v>6291.240726888107</v>
          </cell>
          <cell r="AK210">
            <v>5695.4110558329812</v>
          </cell>
          <cell r="AL210">
            <v>7117.5593583107393</v>
          </cell>
          <cell r="AM210">
            <v>7866.5249224004319</v>
          </cell>
          <cell r="AN210">
            <v>7084.9772285798481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X210">
            <v>3.8043848968125999</v>
          </cell>
          <cell r="BY210">
            <v>3.7404824668698384</v>
          </cell>
          <cell r="BZ210">
            <v>3.7628436304293538</v>
          </cell>
          <cell r="CA210">
            <v>3.1327959622882289</v>
          </cell>
          <cell r="CB210">
            <v>3.5348873035360135</v>
          </cell>
          <cell r="CC210">
            <v>2.9734985297685603</v>
          </cell>
          <cell r="CD210">
            <v>3.024591892527607</v>
          </cell>
          <cell r="CE210">
            <v>4.1548212821884229</v>
          </cell>
          <cell r="CF210">
            <v>4.1773743849056961</v>
          </cell>
          <cell r="CG210">
            <v>4.061236422348089</v>
          </cell>
          <cell r="CH210">
            <v>3.6026075569784139</v>
          </cell>
          <cell r="CI210">
            <v>3.2531462751376323</v>
          </cell>
          <cell r="CJ210">
            <v>4.0388770753672896</v>
          </cell>
          <cell r="CK210">
            <v>4.4052899348372385</v>
          </cell>
          <cell r="CL210">
            <v>3.9927262649442894</v>
          </cell>
          <cell r="CM210">
            <v>4.9015089167990373</v>
          </cell>
          <cell r="CN210">
            <v>4.8899966529733492</v>
          </cell>
          <cell r="CO210">
            <v>4.9231055461746864</v>
          </cell>
          <cell r="CP210">
            <v>4.8475010297854064</v>
          </cell>
          <cell r="CQ210">
            <v>4.6966148340966392</v>
          </cell>
          <cell r="CR210">
            <v>5.0132515202454986</v>
          </cell>
          <cell r="CS210">
            <v>5.0334899360923337</v>
          </cell>
          <cell r="CT210">
            <v>4.8606630762336982</v>
          </cell>
          <cell r="CU210">
            <v>4.8058082421154715</v>
          </cell>
          <cell r="CV210">
            <v>4.9163865869204999</v>
          </cell>
          <cell r="CW210">
            <v>4.7843889992096305</v>
          </cell>
          <cell r="CX210">
            <v>4.7965460470207626</v>
          </cell>
          <cell r="CY210">
            <v>4.8281149095718785</v>
          </cell>
          <cell r="CZ210">
            <v>4.8923279497756731</v>
          </cell>
          <cell r="DA210">
            <v>4.8615645623098978</v>
          </cell>
        </row>
        <row r="211">
          <cell r="A211">
            <v>7070.2831639029791</v>
          </cell>
          <cell r="B211">
            <v>5721.7527025551126</v>
          </cell>
          <cell r="C211">
            <v>6172.0451501052466</v>
          </cell>
          <cell r="D211">
            <v>6085.2958843982451</v>
          </cell>
          <cell r="E211">
            <v>5103.4858334960745</v>
          </cell>
          <cell r="F211">
            <v>5442.4041357112819</v>
          </cell>
          <cell r="G211">
            <v>6730.8080025938316</v>
          </cell>
          <cell r="H211">
            <v>6465.8695480084143</v>
          </cell>
          <cell r="I211">
            <v>6264.5077320023447</v>
          </cell>
          <cell r="J211">
            <v>7723.6405770740712</v>
          </cell>
          <cell r="K211">
            <v>6726.6713074406807</v>
          </cell>
          <cell r="L211">
            <v>6949.1232122848241</v>
          </cell>
          <cell r="M211">
            <v>7110.2287160216956</v>
          </cell>
          <cell r="N211">
            <v>8290.2578044227048</v>
          </cell>
          <cell r="O211">
            <v>7059.0419915312523</v>
          </cell>
          <cell r="Z211">
            <v>8097.2842151588684</v>
          </cell>
          <cell r="AA211">
            <v>6552.871613117456</v>
          </cell>
          <cell r="AB211">
            <v>7600.6147746547658</v>
          </cell>
          <cell r="AC211">
            <v>7493.7866918090267</v>
          </cell>
          <cell r="AD211">
            <v>6284.7287868025587</v>
          </cell>
          <cell r="AE211">
            <v>5442.4041357112819</v>
          </cell>
          <cell r="AF211">
            <v>6730.8080025938316</v>
          </cell>
          <cell r="AG211">
            <v>6465.8695480084143</v>
          </cell>
          <cell r="AH211">
            <v>6264.5077320023447</v>
          </cell>
          <cell r="AI211">
            <v>7723.6405770740712</v>
          </cell>
          <cell r="AJ211">
            <v>6726.6713074406807</v>
          </cell>
          <cell r="AK211">
            <v>6949.1232122848241</v>
          </cell>
          <cell r="AL211">
            <v>7110.2287160216956</v>
          </cell>
          <cell r="AM211">
            <v>8290.2578044227048</v>
          </cell>
          <cell r="AN211">
            <v>7059.0419915312523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X211">
            <v>4.5781503384980233</v>
          </cell>
          <cell r="BY211">
            <v>3.6237447881001841</v>
          </cell>
          <cell r="BZ211">
            <v>4.273500996874577</v>
          </cell>
          <cell r="CA211">
            <v>4.2844970377391611</v>
          </cell>
          <cell r="CB211">
            <v>3.4614735357564999</v>
          </cell>
          <cell r="CC211">
            <v>3.0341535665940929</v>
          </cell>
          <cell r="CD211">
            <v>3.7564302491557684</v>
          </cell>
          <cell r="CE211">
            <v>3.6539408020437354</v>
          </cell>
          <cell r="CF211">
            <v>3.4622043521291079</v>
          </cell>
          <cell r="CG211">
            <v>4.4201800159101232</v>
          </cell>
          <cell r="CH211">
            <v>3.8698058149093892</v>
          </cell>
          <cell r="CI211">
            <v>3.8052152123994758</v>
          </cell>
          <cell r="CJ211">
            <v>4.0284107078199662</v>
          </cell>
          <cell r="CK211">
            <v>4.5166786430957435</v>
          </cell>
          <cell r="CL211">
            <v>3.8879187814929552</v>
          </cell>
          <cell r="CM211">
            <v>4.8456993928211363</v>
          </cell>
          <cell r="CN211">
            <v>4.9542873360192674</v>
          </cell>
          <cell r="CO211">
            <v>4.8727266327002514</v>
          </cell>
          <cell r="CP211">
            <v>4.7919095899634785</v>
          </cell>
          <cell r="CQ211">
            <v>4.9743078646917098</v>
          </cell>
          <cell r="CR211">
            <v>4.9142852973523983</v>
          </cell>
          <cell r="CS211">
            <v>4.9090675580265266</v>
          </cell>
          <cell r="CT211">
            <v>4.8481111353872386</v>
          </cell>
          <cell r="CU211">
            <v>4.9572564576217664</v>
          </cell>
          <cell r="CV211">
            <v>4.7872844633261868</v>
          </cell>
          <cell r="CW211">
            <v>4.7623155631578138</v>
          </cell>
          <cell r="CX211">
            <v>5.00331588874361</v>
          </cell>
          <cell r="CY211">
            <v>4.8356734421883152</v>
          </cell>
          <cell r="CZ211">
            <v>5.0287029198611695</v>
          </cell>
          <cell r="DA211">
            <v>4.9743428707278428</v>
          </cell>
        </row>
        <row r="212">
          <cell r="A212">
            <v>5865.339384042456</v>
          </cell>
          <cell r="B212">
            <v>5622.8148292339038</v>
          </cell>
          <cell r="C212">
            <v>5280.9513770272988</v>
          </cell>
          <cell r="D212">
            <v>4201.3553273271491</v>
          </cell>
          <cell r="E212">
            <v>5156.264513778684</v>
          </cell>
          <cell r="F212">
            <v>5527.7029371550498</v>
          </cell>
          <cell r="G212">
            <v>6396.8333118219716</v>
          </cell>
          <cell r="H212">
            <v>5640.9477998272732</v>
          </cell>
          <cell r="I212">
            <v>6152.7398257291325</v>
          </cell>
          <cell r="J212">
            <v>7132.8251924474807</v>
          </cell>
          <cell r="K212">
            <v>6842.8406027783303</v>
          </cell>
          <cell r="L212">
            <v>6683.4405979569656</v>
          </cell>
          <cell r="M212">
            <v>7272.786470959255</v>
          </cell>
          <cell r="N212">
            <v>7933.0213178300501</v>
          </cell>
          <cell r="O212">
            <v>6540.2331679024255</v>
          </cell>
          <cell r="Z212">
            <v>6717.3151216109263</v>
          </cell>
          <cell r="AA212">
            <v>6439.5624200691027</v>
          </cell>
          <cell r="AB212">
            <v>6503.2701615578235</v>
          </cell>
          <cell r="AC212">
            <v>5173.7928997348181</v>
          </cell>
          <cell r="AD212">
            <v>6349.7235182710956</v>
          </cell>
          <cell r="AE212">
            <v>5527.7029371550498</v>
          </cell>
          <cell r="AF212">
            <v>6396.8333118219716</v>
          </cell>
          <cell r="AG212">
            <v>5640.9477998272732</v>
          </cell>
          <cell r="AH212">
            <v>6152.7398257291325</v>
          </cell>
          <cell r="AI212">
            <v>7132.8251924474807</v>
          </cell>
          <cell r="AJ212">
            <v>6842.8406027783303</v>
          </cell>
          <cell r="AK212">
            <v>6683.4405979569656</v>
          </cell>
          <cell r="AL212">
            <v>7272.786470959255</v>
          </cell>
          <cell r="AM212">
            <v>7933.0213178300501</v>
          </cell>
          <cell r="AN212">
            <v>6540.2331679024255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X212">
            <v>3.6816501015399532</v>
          </cell>
          <cell r="BY212">
            <v>3.658278055469983</v>
          </cell>
          <cell r="BZ212">
            <v>3.6770993842084523</v>
          </cell>
          <cell r="CA212">
            <v>3.0158951747587417</v>
          </cell>
          <cell r="CB212">
            <v>3.6398699162924593</v>
          </cell>
          <cell r="CC212">
            <v>3.1265787893960155</v>
          </cell>
          <cell r="CD212">
            <v>3.5730772181809214</v>
          </cell>
          <cell r="CE212">
            <v>3.1212810563785491</v>
          </cell>
          <cell r="CF212">
            <v>3.5091100136734852</v>
          </cell>
          <cell r="CG212">
            <v>3.9895522076027756</v>
          </cell>
          <cell r="CH212">
            <v>3.8407548641418749</v>
          </cell>
          <cell r="CI212">
            <v>3.8155388831256118</v>
          </cell>
          <cell r="CJ212">
            <v>4.0644253155799435</v>
          </cell>
          <cell r="CK212">
            <v>4.5210842306507617</v>
          </cell>
          <cell r="CL212">
            <v>3.6436439267220035</v>
          </cell>
          <cell r="CM212">
            <v>4.9987376761329996</v>
          </cell>
          <cell r="CN212">
            <v>4.8226615089940283</v>
          </cell>
          <cell r="CO212">
            <v>4.8454438303552552</v>
          </cell>
          <cell r="CP212">
            <v>4.7000224631151326</v>
          </cell>
          <cell r="CQ212">
            <v>4.7794298120147536</v>
          </cell>
          <cell r="CR212">
            <v>4.8437581870660384</v>
          </cell>
          <cell r="CS212">
            <v>4.9048955975944066</v>
          </cell>
          <cell r="CT212">
            <v>4.9513809321315252</v>
          </cell>
          <cell r="CU212">
            <v>4.8037312522748046</v>
          </cell>
          <cell r="CV212">
            <v>4.8982907884706028</v>
          </cell>
          <cell r="CW212">
            <v>4.8812041288532564</v>
          </cell>
          <cell r="CX212">
            <v>4.7990065675300828</v>
          </cell>
          <cell r="CY212">
            <v>4.9024009150348045</v>
          </cell>
          <cell r="CZ212">
            <v>4.8073214015806736</v>
          </cell>
          <cell r="DA212">
            <v>4.9177272520889286</v>
          </cell>
        </row>
        <row r="213">
          <cell r="A213">
            <v>6717.9150238743432</v>
          </cell>
          <cell r="B213">
            <v>5784.017691093115</v>
          </cell>
          <cell r="C213">
            <v>5654.201106813236</v>
          </cell>
          <cell r="D213">
            <v>4567.1376680813692</v>
          </cell>
          <cell r="E213">
            <v>5720.9731664473784</v>
          </cell>
          <cell r="F213">
            <v>5962.0650613200014</v>
          </cell>
          <cell r="G213">
            <v>6312.781346020216</v>
          </cell>
          <cell r="H213">
            <v>6119.2554379848998</v>
          </cell>
          <cell r="I213">
            <v>6355.6219653934932</v>
          </cell>
          <cell r="J213">
            <v>5680.9393917541229</v>
          </cell>
          <cell r="K213">
            <v>8326.0922277829341</v>
          </cell>
          <cell r="L213">
            <v>7157.4386253489956</v>
          </cell>
          <cell r="M213">
            <v>7148.7195852455143</v>
          </cell>
          <cell r="N213">
            <v>7736.892329771249</v>
          </cell>
          <cell r="O213">
            <v>7498.3450253268029</v>
          </cell>
          <cell r="Z213">
            <v>7693.7324885822354</v>
          </cell>
          <cell r="AA213">
            <v>6624.1809648305352</v>
          </cell>
          <cell r="AB213">
            <v>6962.9115513811803</v>
          </cell>
          <cell r="AC213">
            <v>5624.2385131141882</v>
          </cell>
          <cell r="AD213">
            <v>7045.1385427019968</v>
          </cell>
          <cell r="AE213">
            <v>5962.0650613200014</v>
          </cell>
          <cell r="AF213">
            <v>6312.781346020216</v>
          </cell>
          <cell r="AG213">
            <v>6119.2554379848998</v>
          </cell>
          <cell r="AH213">
            <v>6355.6219653934932</v>
          </cell>
          <cell r="AI213">
            <v>5680.9393917541229</v>
          </cell>
          <cell r="AJ213">
            <v>8326.0922277829341</v>
          </cell>
          <cell r="AK213">
            <v>7157.4386253489956</v>
          </cell>
          <cell r="AL213">
            <v>7148.7195852455143</v>
          </cell>
          <cell r="AM213">
            <v>7736.892329771249</v>
          </cell>
          <cell r="AN213">
            <v>7498.3450253268029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X213">
            <v>4.3354630329845349</v>
          </cell>
          <cell r="BY213">
            <v>3.7582548632792974</v>
          </cell>
          <cell r="BZ213">
            <v>3.9095469456269414</v>
          </cell>
          <cell r="CA213">
            <v>3.1540503135372671</v>
          </cell>
          <cell r="CB213">
            <v>3.9663379446435143</v>
          </cell>
          <cell r="CC213">
            <v>3.294006210054242</v>
          </cell>
          <cell r="CD213">
            <v>3.5488722770796692</v>
          </cell>
          <cell r="CE213">
            <v>3.4005278803890882</v>
          </cell>
          <cell r="CF213">
            <v>3.5397058619504875</v>
          </cell>
          <cell r="CG213">
            <v>3.3403847768331327</v>
          </cell>
          <cell r="CH213">
            <v>4.5500256149335074</v>
          </cell>
          <cell r="CI213">
            <v>4.0057420025224681</v>
          </cell>
          <cell r="CJ213">
            <v>3.9478150119869326</v>
          </cell>
          <cell r="CK213">
            <v>4.4622271515945426</v>
          </cell>
          <cell r="CL213">
            <v>4.261012424485183</v>
          </cell>
          <cell r="CM213">
            <v>4.861930314347541</v>
          </cell>
          <cell r="CN213">
            <v>4.8289543045253014</v>
          </cell>
          <cell r="CO213">
            <v>4.8794579702188283</v>
          </cell>
          <cell r="CP213">
            <v>4.8854238540627337</v>
          </cell>
          <cell r="CQ213">
            <v>4.866390534908156</v>
          </cell>
          <cell r="CR213">
            <v>4.9588324319720307</v>
          </cell>
          <cell r="CS213">
            <v>4.8734612036225817</v>
          </cell>
          <cell r="CT213">
            <v>4.9301414314007017</v>
          </cell>
          <cell r="CU213">
            <v>4.9192400719113332</v>
          </cell>
          <cell r="CV213">
            <v>4.6594085865793158</v>
          </cell>
          <cell r="CW213">
            <v>5.0134248713015861</v>
          </cell>
          <cell r="CX213">
            <v>4.8953279764445146</v>
          </cell>
          <cell r="CY213">
            <v>4.9611071062836594</v>
          </cell>
          <cell r="CZ213">
            <v>4.7503106782607301</v>
          </cell>
          <cell r="DA213">
            <v>4.8212511445034503</v>
          </cell>
        </row>
        <row r="214">
          <cell r="A214">
            <v>7087.2760601968885</v>
          </cell>
          <cell r="B214">
            <v>6698.7581525955638</v>
          </cell>
          <cell r="C214">
            <v>5644.2149197145372</v>
          </cell>
          <cell r="D214">
            <v>4302.8944981755985</v>
          </cell>
          <cell r="E214">
            <v>4726.9171534106881</v>
          </cell>
          <cell r="F214">
            <v>6259.2356617212172</v>
          </cell>
          <cell r="G214">
            <v>5892.6025927590999</v>
          </cell>
          <cell r="H214">
            <v>7036.5541029349388</v>
          </cell>
          <cell r="I214">
            <v>6849.4195703794639</v>
          </cell>
          <cell r="J214">
            <v>6399.757143526971</v>
          </cell>
          <cell r="K214">
            <v>7787.9681567651769</v>
          </cell>
          <cell r="L214">
            <v>6979.3434882032916</v>
          </cell>
          <cell r="M214">
            <v>7188.4945511275018</v>
          </cell>
          <cell r="N214">
            <v>5816.5540786415613</v>
          </cell>
          <cell r="O214">
            <v>7495.9442754198808</v>
          </cell>
          <cell r="Z214">
            <v>8116.7454315968489</v>
          </cell>
          <cell r="AA214">
            <v>7671.7929668089855</v>
          </cell>
          <cell r="AB214">
            <v>6950.6139807447207</v>
          </cell>
          <cell r="AC214">
            <v>5298.8341305404219</v>
          </cell>
          <cell r="AD214">
            <v>5821.0002488672144</v>
          </cell>
          <cell r="AE214">
            <v>6259.2356617212172</v>
          </cell>
          <cell r="AF214">
            <v>5892.6025927590999</v>
          </cell>
          <cell r="AG214">
            <v>7036.5541029349388</v>
          </cell>
          <cell r="AH214">
            <v>6849.4195703794639</v>
          </cell>
          <cell r="AI214">
            <v>6399.757143526971</v>
          </cell>
          <cell r="AJ214">
            <v>7787.9681567651769</v>
          </cell>
          <cell r="AK214">
            <v>6979.3434882032916</v>
          </cell>
          <cell r="AL214">
            <v>7188.4945511275018</v>
          </cell>
          <cell r="AM214">
            <v>5816.5540786415613</v>
          </cell>
          <cell r="AN214">
            <v>7495.9442754198808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X214">
            <v>4.5183644802726084</v>
          </cell>
          <cell r="BY214">
            <v>4.272529203001767</v>
          </cell>
          <cell r="BZ214">
            <v>3.9371978075328191</v>
          </cell>
          <cell r="CA214">
            <v>2.9614524174402237</v>
          </cell>
          <cell r="CB214">
            <v>3.3027907270312924</v>
          </cell>
          <cell r="CC214">
            <v>3.4776421396197237</v>
          </cell>
          <cell r="CD214">
            <v>3.3461359788566511</v>
          </cell>
          <cell r="CE214">
            <v>3.9341231981358775</v>
          </cell>
          <cell r="CF214">
            <v>3.947004876438823</v>
          </cell>
          <cell r="CG214">
            <v>3.5607040618551857</v>
          </cell>
          <cell r="CH214">
            <v>4.3889180288894751</v>
          </cell>
          <cell r="CI214">
            <v>3.8997139929154918</v>
          </cell>
          <cell r="CJ214">
            <v>4.1664810935897645</v>
          </cell>
          <cell r="CK214">
            <v>3.2329488779783371</v>
          </cell>
          <cell r="CL214">
            <v>4.1820093905609204</v>
          </cell>
          <cell r="CM214">
            <v>4.9216168402957212</v>
          </cell>
          <cell r="CN214">
            <v>4.9194774030339445</v>
          </cell>
          <cell r="CO214">
            <v>4.8366322852776449</v>
          </cell>
          <cell r="CP214">
            <v>4.9021060398636491</v>
          </cell>
          <cell r="CQ214">
            <v>4.8286274261288789</v>
          </cell>
          <cell r="CR214">
            <v>4.9310970380367865</v>
          </cell>
          <cell r="CS214">
            <v>4.8247043140210346</v>
          </cell>
          <cell r="CT214">
            <v>4.9002609852519408</v>
          </cell>
          <cell r="CU214">
            <v>4.7543729123699343</v>
          </cell>
          <cell r="CV214">
            <v>4.924189404835599</v>
          </cell>
          <cell r="CW214">
            <v>4.8615396594749072</v>
          </cell>
          <cell r="CX214">
            <v>4.9033054843287607</v>
          </cell>
          <cell r="CY214">
            <v>4.7268918728151412</v>
          </cell>
          <cell r="CZ214">
            <v>4.9291730863938383</v>
          </cell>
          <cell r="DA214">
            <v>4.9107574166716059</v>
          </cell>
        </row>
        <row r="215">
          <cell r="A215">
            <v>6284.0158019474093</v>
          </cell>
          <cell r="B215">
            <v>5517.2432455982107</v>
          </cell>
          <cell r="C215">
            <v>4813.0227587668205</v>
          </cell>
          <cell r="D215">
            <v>4797.4005271712631</v>
          </cell>
          <cell r="E215">
            <v>4839.0638313582022</v>
          </cell>
          <cell r="F215">
            <v>6622.7482014709831</v>
          </cell>
          <cell r="G215">
            <v>6923.8497493382547</v>
          </cell>
          <cell r="H215">
            <v>5880.2436936801914</v>
          </cell>
          <cell r="I215">
            <v>6817.787312179159</v>
          </cell>
          <cell r="J215">
            <v>5617.242004642696</v>
          </cell>
          <cell r="K215">
            <v>6767.8935883908753</v>
          </cell>
          <cell r="L215">
            <v>8648.6391015609133</v>
          </cell>
          <cell r="M215">
            <v>6840.1955742658838</v>
          </cell>
          <cell r="N215">
            <v>7743.7366250093492</v>
          </cell>
          <cell r="O215">
            <v>7224.1741119859653</v>
          </cell>
          <cell r="Z215">
            <v>7196.80680127508</v>
          </cell>
          <cell r="AA215">
            <v>6318.6559304808234</v>
          </cell>
          <cell r="AB215">
            <v>5927.035690983068</v>
          </cell>
          <cell r="AC215">
            <v>5907.7975678989797</v>
          </cell>
          <cell r="AD215">
            <v>5959.104179834374</v>
          </cell>
          <cell r="AE215">
            <v>6622.7482014709831</v>
          </cell>
          <cell r="AF215">
            <v>6923.8497493382547</v>
          </cell>
          <cell r="AG215">
            <v>5880.2436936801914</v>
          </cell>
          <cell r="AH215">
            <v>6817.787312179159</v>
          </cell>
          <cell r="AI215">
            <v>5617.242004642696</v>
          </cell>
          <cell r="AJ215">
            <v>6767.8935883908753</v>
          </cell>
          <cell r="AK215">
            <v>8648.6391015609133</v>
          </cell>
          <cell r="AL215">
            <v>6840.1955742658838</v>
          </cell>
          <cell r="AM215">
            <v>7743.7366250093492</v>
          </cell>
          <cell r="AN215">
            <v>7224.1741119859653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X215">
            <v>3.8969948311860798</v>
          </cell>
          <cell r="BY215">
            <v>3.5493928704566073</v>
          </cell>
          <cell r="BZ215">
            <v>3.2674603777130691</v>
          </cell>
          <cell r="CA215">
            <v>3.2641690380561492</v>
          </cell>
          <cell r="CB215">
            <v>3.3029517197021891</v>
          </cell>
          <cell r="CC215">
            <v>3.7552560636445818</v>
          </cell>
          <cell r="CD215">
            <v>3.9378157519122809</v>
          </cell>
          <cell r="CE215">
            <v>3.2778777623622037</v>
          </cell>
          <cell r="CF215">
            <v>3.7494110824721205</v>
          </cell>
          <cell r="CG215">
            <v>3.1608493281318588</v>
          </cell>
          <cell r="CH215">
            <v>3.8589251516329952</v>
          </cell>
          <cell r="CI215">
            <v>4.7964031197949692</v>
          </cell>
          <cell r="CJ215">
            <v>3.9440731047461077</v>
          </cell>
          <cell r="CK215">
            <v>4.3791819687381421</v>
          </cell>
          <cell r="CL215">
            <v>4.0693848169141784</v>
          </cell>
          <cell r="CM215">
            <v>5.0596112547580301</v>
          </cell>
          <cell r="CN215">
            <v>4.8772809161244988</v>
          </cell>
          <cell r="CO215">
            <v>4.9697477767930227</v>
          </cell>
          <cell r="CP215">
            <v>4.9586116934084599</v>
          </cell>
          <cell r="CQ215">
            <v>4.9429462514020956</v>
          </cell>
          <cell r="CR215">
            <v>4.8317652146625347</v>
          </cell>
          <cell r="CS215">
            <v>4.8172521425965842</v>
          </cell>
          <cell r="CT215">
            <v>4.9148436467027858</v>
          </cell>
          <cell r="CU215">
            <v>4.9818141936360858</v>
          </cell>
          <cell r="CV215">
            <v>4.8688509083109182</v>
          </cell>
          <cell r="CW215">
            <v>4.8050100704655963</v>
          </cell>
          <cell r="CX215">
            <v>4.940139737279833</v>
          </cell>
          <cell r="CY215">
            <v>4.751499617173085</v>
          </cell>
          <cell r="CZ215">
            <v>4.8446757710232413</v>
          </cell>
          <cell r="DA215">
            <v>4.863697765517772</v>
          </cell>
        </row>
        <row r="216">
          <cell r="A216">
            <v>6093.7088455048206</v>
          </cell>
          <cell r="B216">
            <v>5848.9185009458979</v>
          </cell>
          <cell r="C216">
            <v>4934.4737646500771</v>
          </cell>
          <cell r="D216">
            <v>4619.9817831533992</v>
          </cell>
          <cell r="E216">
            <v>4843.7738188808107</v>
          </cell>
          <cell r="F216">
            <v>5523.7246093334343</v>
          </cell>
          <cell r="G216">
            <v>6030.2953675670115</v>
          </cell>
          <cell r="H216">
            <v>5984.7671182827007</v>
          </cell>
          <cell r="I216">
            <v>6198.0244531685585</v>
          </cell>
          <cell r="J216">
            <v>6393.3602986844189</v>
          </cell>
          <cell r="K216">
            <v>6953.0580211662673</v>
          </cell>
          <cell r="L216">
            <v>6579.4465237405448</v>
          </cell>
          <cell r="M216">
            <v>7594.1879712671989</v>
          </cell>
          <cell r="N216">
            <v>6448.2012717721109</v>
          </cell>
          <cell r="O216">
            <v>6161.5195432980208</v>
          </cell>
          <cell r="Z216">
            <v>6978.8566175674687</v>
          </cell>
          <cell r="AA216">
            <v>6698.5090067192941</v>
          </cell>
          <cell r="AB216">
            <v>6076.5975116216005</v>
          </cell>
          <cell r="AC216">
            <v>5689.3138247818579</v>
          </cell>
          <cell r="AD216">
            <v>5964.90433195286</v>
          </cell>
          <cell r="AE216">
            <v>5523.7246093334343</v>
          </cell>
          <cell r="AF216">
            <v>6030.2953675670115</v>
          </cell>
          <cell r="AG216">
            <v>5984.7671182827007</v>
          </cell>
          <cell r="AH216">
            <v>6198.0244531685585</v>
          </cell>
          <cell r="AI216">
            <v>6393.3602986844189</v>
          </cell>
          <cell r="AJ216">
            <v>6953.0580211662673</v>
          </cell>
          <cell r="AK216">
            <v>6579.4465237405448</v>
          </cell>
          <cell r="AL216">
            <v>7594.1879712671989</v>
          </cell>
          <cell r="AM216">
            <v>6448.2012717721109</v>
          </cell>
          <cell r="AN216">
            <v>6161.5195432980208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X216">
            <v>3.9439633052161156</v>
          </cell>
          <cell r="BY216">
            <v>3.7694590683913005</v>
          </cell>
          <cell r="BZ216">
            <v>3.378184059225434</v>
          </cell>
          <cell r="CA216">
            <v>3.2723540970109646</v>
          </cell>
          <cell r="CB216">
            <v>3.3793832166690869</v>
          </cell>
          <cell r="CC216">
            <v>3.0965662106115555</v>
          </cell>
          <cell r="CD216">
            <v>3.3583751738762841</v>
          </cell>
          <cell r="CE216">
            <v>3.3319965125762834</v>
          </cell>
          <cell r="CF216">
            <v>3.5128502666245662</v>
          </cell>
          <cell r="CG216">
            <v>3.6715929736590009</v>
          </cell>
          <cell r="CH216">
            <v>3.8128370177002058</v>
          </cell>
          <cell r="CI216">
            <v>3.6290799923931227</v>
          </cell>
          <cell r="CJ216">
            <v>4.3322922886373174</v>
          </cell>
          <cell r="CK216">
            <v>3.5762900109197999</v>
          </cell>
          <cell r="CL216">
            <v>3.5807895701663592</v>
          </cell>
          <cell r="CM216">
            <v>4.847954617462011</v>
          </cell>
          <cell r="CN216">
            <v>4.8686241546843414</v>
          </cell>
          <cell r="CO216">
            <v>4.9281543186324503</v>
          </cell>
          <cell r="CP216">
            <v>4.7632868270654285</v>
          </cell>
          <cell r="CQ216">
            <v>4.8358539418011697</v>
          </cell>
          <cell r="CR216">
            <v>4.8871850466187157</v>
          </cell>
          <cell r="CS216">
            <v>4.9194495302165082</v>
          </cell>
          <cell r="CT216">
            <v>4.9209602050851569</v>
          </cell>
          <cell r="CU216">
            <v>4.8339347321817954</v>
          </cell>
          <cell r="CV216">
            <v>4.7706964629518946</v>
          </cell>
          <cell r="CW216">
            <v>4.9961417029261357</v>
          </cell>
          <cell r="CX216">
            <v>4.9670662880796952</v>
          </cell>
          <cell r="CY216">
            <v>4.802537099446786</v>
          </cell>
          <cell r="CZ216">
            <v>4.9398412321786234</v>
          </cell>
          <cell r="DA216">
            <v>4.7142886031993783</v>
          </cell>
        </row>
        <row r="217">
          <cell r="A217">
            <v>6690.5572006353896</v>
          </cell>
          <cell r="B217">
            <v>4600.135657056715</v>
          </cell>
          <cell r="C217">
            <v>5998.7652740187086</v>
          </cell>
          <cell r="D217">
            <v>6107.9882478736508</v>
          </cell>
          <cell r="E217">
            <v>4480.0677688137284</v>
          </cell>
          <cell r="F217">
            <v>5503.9325986995746</v>
          </cell>
          <cell r="G217">
            <v>6486.8966987273507</v>
          </cell>
          <cell r="H217">
            <v>5917.9610922794936</v>
          </cell>
          <cell r="I217">
            <v>6627.2751337779446</v>
          </cell>
          <cell r="J217">
            <v>6906.761236985607</v>
          </cell>
          <cell r="K217">
            <v>7495.8360665437958</v>
          </cell>
          <cell r="L217">
            <v>8402.7786795599859</v>
          </cell>
          <cell r="M217">
            <v>6707.7544153174586</v>
          </cell>
          <cell r="N217">
            <v>7459.4506806011177</v>
          </cell>
          <cell r="O217">
            <v>6936.715162045728</v>
          </cell>
          <cell r="Z217">
            <v>7662.4007773708836</v>
          </cell>
          <cell r="AA217">
            <v>5268.3329620581444</v>
          </cell>
          <cell r="AB217">
            <v>7387.2278738296427</v>
          </cell>
          <cell r="AC217">
            <v>7521.7313858137468</v>
          </cell>
          <cell r="AD217">
            <v>5517.0155834844463</v>
          </cell>
          <cell r="AE217">
            <v>5503.9325986995746</v>
          </cell>
          <cell r="AF217">
            <v>6486.8966987273507</v>
          </cell>
          <cell r="AG217">
            <v>5917.9610922794936</v>
          </cell>
          <cell r="AH217">
            <v>6627.2751337779446</v>
          </cell>
          <cell r="AI217">
            <v>6906.761236985607</v>
          </cell>
          <cell r="AJ217">
            <v>7495.8360665437958</v>
          </cell>
          <cell r="AK217">
            <v>8402.7786795599859</v>
          </cell>
          <cell r="AL217">
            <v>6707.7544153174586</v>
          </cell>
          <cell r="AM217">
            <v>7459.4506806011177</v>
          </cell>
          <cell r="AN217">
            <v>6936.715162045728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X217">
            <v>4.3522490890516741</v>
          </cell>
          <cell r="BY217">
            <v>3.0040428353721365</v>
          </cell>
          <cell r="BZ217">
            <v>4.1326840557220139</v>
          </cell>
          <cell r="CA217">
            <v>4.0794156097592831</v>
          </cell>
          <cell r="CB217">
            <v>3.1027279681693951</v>
          </cell>
          <cell r="CC217">
            <v>3.1759555879461074</v>
          </cell>
          <cell r="CD217">
            <v>3.58947735115254</v>
          </cell>
          <cell r="CE217">
            <v>3.2969211256880642</v>
          </cell>
          <cell r="CF217">
            <v>3.6593867493904138</v>
          </cell>
          <cell r="CG217">
            <v>3.843653301613569</v>
          </cell>
          <cell r="CH217">
            <v>4.2095988589583984</v>
          </cell>
          <cell r="CI217">
            <v>4.705649377945881</v>
          </cell>
          <cell r="CJ217">
            <v>3.7540044317857357</v>
          </cell>
          <cell r="CK217">
            <v>4.200427208307258</v>
          </cell>
          <cell r="CL217">
            <v>3.9113145757462373</v>
          </cell>
          <cell r="CM217">
            <v>4.823455278541104</v>
          </cell>
          <cell r="CN217">
            <v>4.8047879901012012</v>
          </cell>
          <cell r="CO217">
            <v>4.897296818086831</v>
          </cell>
          <cell r="CP217">
            <v>5.0515772895276996</v>
          </cell>
          <cell r="CQ217">
            <v>4.8715553998588259</v>
          </cell>
          <cell r="CR217">
            <v>4.7479465553387152</v>
          </cell>
          <cell r="CS217">
            <v>4.9512277091912003</v>
          </cell>
          <cell r="CT217">
            <v>4.9177979743930598</v>
          </cell>
          <cell r="CU217">
            <v>4.9617379681878946</v>
          </cell>
          <cell r="CV217">
            <v>4.9230854192921685</v>
          </cell>
          <cell r="CW217">
            <v>4.8785021700843476</v>
          </cell>
          <cell r="CX217">
            <v>4.8922708858726285</v>
          </cell>
          <cell r="CY217">
            <v>4.8954149338316615</v>
          </cell>
          <cell r="CZ217">
            <v>4.8654220550021137</v>
          </cell>
          <cell r="DA217">
            <v>4.8589032423892906</v>
          </cell>
        </row>
        <row r="218">
          <cell r="A218">
            <v>6094.7173426918371</v>
          </cell>
          <cell r="B218">
            <v>5497.5457390427055</v>
          </cell>
          <cell r="C218">
            <v>5845.9794568142115</v>
          </cell>
          <cell r="D218">
            <v>5185.1260057496693</v>
          </cell>
          <cell r="E218">
            <v>5039.1879100554152</v>
          </cell>
          <cell r="F218">
            <v>6292.5440931120875</v>
          </cell>
          <cell r="G218">
            <v>5743.4627755642259</v>
          </cell>
          <cell r="H218">
            <v>5416.6824127249574</v>
          </cell>
          <cell r="I218">
            <v>6633.9924268787827</v>
          </cell>
          <cell r="J218">
            <v>6702.9561260819264</v>
          </cell>
          <cell r="K218">
            <v>5884.6261230628334</v>
          </cell>
          <cell r="L218">
            <v>6947.7019116496122</v>
          </cell>
          <cell r="M218">
            <v>7533.7116929647063</v>
          </cell>
          <cell r="N218">
            <v>6727.8802070805486</v>
          </cell>
          <cell r="O218">
            <v>6690.53590930256</v>
          </cell>
          <cell r="Z218">
            <v>6980.0116050218785</v>
          </cell>
          <cell r="AA218">
            <v>6296.0972429130907</v>
          </cell>
          <cell r="AB218">
            <v>7199.0785470894789</v>
          </cell>
          <cell r="AC218">
            <v>6385.2652353127332</v>
          </cell>
          <cell r="AD218">
            <v>6205.5485904499174</v>
          </cell>
          <cell r="AE218">
            <v>6292.5440931120875</v>
          </cell>
          <cell r="AF218">
            <v>5743.4627755642259</v>
          </cell>
          <cell r="AG218">
            <v>5416.6824127249574</v>
          </cell>
          <cell r="AH218">
            <v>6633.9924268787827</v>
          </cell>
          <cell r="AI218">
            <v>6702.9561260819264</v>
          </cell>
          <cell r="AJ218">
            <v>5884.6261230628334</v>
          </cell>
          <cell r="AK218">
            <v>6947.7019116496122</v>
          </cell>
          <cell r="AL218">
            <v>7533.7116929647063</v>
          </cell>
          <cell r="AM218">
            <v>6727.8802070805486</v>
          </cell>
          <cell r="AN218">
            <v>6690.53590930256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X218">
            <v>3.8483528478148084</v>
          </cell>
          <cell r="BY218">
            <v>3.5173491475907546</v>
          </cell>
          <cell r="BZ218">
            <v>4.0679604639113052</v>
          </cell>
          <cell r="CA218">
            <v>3.6418048801188125</v>
          </cell>
          <cell r="CB218">
            <v>3.4622987171764135</v>
          </cell>
          <cell r="CC218">
            <v>3.5098089708106066</v>
          </cell>
          <cell r="CD218">
            <v>3.3155152546857849</v>
          </cell>
          <cell r="CE218">
            <v>3.0764174342268511</v>
          </cell>
          <cell r="CF218">
            <v>3.8114597156826675</v>
          </cell>
          <cell r="CG218">
            <v>3.8316596632047002</v>
          </cell>
          <cell r="CH218">
            <v>3.342750702628571</v>
          </cell>
          <cell r="CI218">
            <v>3.8610614099384057</v>
          </cell>
          <cell r="CJ218">
            <v>4.3820998762538412</v>
          </cell>
          <cell r="CK218">
            <v>3.8161631285964805</v>
          </cell>
          <cell r="CL218">
            <v>3.8029159587408476</v>
          </cell>
          <cell r="CM218">
            <v>4.9692219560043904</v>
          </cell>
          <cell r="CN218">
            <v>4.904142512905894</v>
          </cell>
          <cell r="CO218">
            <v>4.848499154235717</v>
          </cell>
          <cell r="CP218">
            <v>4.8036284020934303</v>
          </cell>
          <cell r="CQ218">
            <v>4.9104668245954093</v>
          </cell>
          <cell r="CR218">
            <v>4.9119046004553502</v>
          </cell>
          <cell r="CS218">
            <v>4.7460238439143874</v>
          </cell>
          <cell r="CT218">
            <v>4.8238661058092465</v>
          </cell>
          <cell r="CU218">
            <v>4.7685986664615054</v>
          </cell>
          <cell r="CV218">
            <v>4.7927699674060236</v>
          </cell>
          <cell r="CW218">
            <v>4.8230528642711352</v>
          </cell>
          <cell r="CX218">
            <v>4.9299396556989228</v>
          </cell>
          <cell r="CY218">
            <v>4.7101404785340986</v>
          </cell>
          <cell r="CZ218">
            <v>4.8301259383868702</v>
          </cell>
          <cell r="DA218">
            <v>4.8200474495948091</v>
          </cell>
        </row>
        <row r="219">
          <cell r="A219">
            <v>5825.2613178425208</v>
          </cell>
          <cell r="B219">
            <v>5643.0953207154689</v>
          </cell>
          <cell r="C219">
            <v>4208.6283942725468</v>
          </cell>
          <cell r="D219">
            <v>5042.8679866978418</v>
          </cell>
          <cell r="E219">
            <v>5026.3022232587628</v>
          </cell>
          <cell r="F219">
            <v>6811.1435027722919</v>
          </cell>
          <cell r="G219">
            <v>5947.9222164366474</v>
          </cell>
          <cell r="H219">
            <v>6752.9881094433431</v>
          </cell>
          <cell r="I219">
            <v>6232.9747689503174</v>
          </cell>
          <cell r="J219">
            <v>6136.9705836169342</v>
          </cell>
          <cell r="K219">
            <v>5031.3261060407931</v>
          </cell>
          <cell r="L219">
            <v>6813.4440369757467</v>
          </cell>
          <cell r="M219">
            <v>7354.5371188094578</v>
          </cell>
          <cell r="N219">
            <v>7196.8193141943857</v>
          </cell>
          <cell r="O219">
            <v>7533.2914373625472</v>
          </cell>
          <cell r="Z219">
            <v>6671.4154758270524</v>
          </cell>
          <cell r="AA219">
            <v>6462.7887746213146</v>
          </cell>
          <cell r="AB219">
            <v>5182.7493766784937</v>
          </cell>
          <cell r="AC219">
            <v>6210.080450509271</v>
          </cell>
          <cell r="AD219">
            <v>6189.6804075273503</v>
          </cell>
          <cell r="AE219">
            <v>6811.1435027722919</v>
          </cell>
          <cell r="AF219">
            <v>5947.9222164366474</v>
          </cell>
          <cell r="AG219">
            <v>6752.9881094433431</v>
          </cell>
          <cell r="AH219">
            <v>6232.9747689503174</v>
          </cell>
          <cell r="AI219">
            <v>6136.9705836169342</v>
          </cell>
          <cell r="AJ219">
            <v>5031.3261060407931</v>
          </cell>
          <cell r="AK219">
            <v>6813.4440369757467</v>
          </cell>
          <cell r="AL219">
            <v>7354.5371188094578</v>
          </cell>
          <cell r="AM219">
            <v>7196.8193141943857</v>
          </cell>
          <cell r="AN219">
            <v>7533.2914373625472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X219">
            <v>3.6947976695711664</v>
          </cell>
          <cell r="BY219">
            <v>3.5884847991256223</v>
          </cell>
          <cell r="BZ219">
            <v>2.9448361214843168</v>
          </cell>
          <cell r="CA219">
            <v>3.4911141170603792</v>
          </cell>
          <cell r="CB219">
            <v>3.6485663302606159</v>
          </cell>
          <cell r="CC219">
            <v>3.8595546327099828</v>
          </cell>
          <cell r="CD219">
            <v>3.2716138257171798</v>
          </cell>
          <cell r="CE219">
            <v>3.8233616602035014</v>
          </cell>
          <cell r="CF219">
            <v>3.5356117459354919</v>
          </cell>
          <cell r="CG219">
            <v>3.3546359840706814</v>
          </cell>
          <cell r="CH219">
            <v>2.7916662814265703</v>
          </cell>
          <cell r="CI219">
            <v>3.838898298685697</v>
          </cell>
          <cell r="CJ219">
            <v>4.1071685974873331</v>
          </cell>
          <cell r="CK219">
            <v>3.9376595627653539</v>
          </cell>
          <cell r="CL219">
            <v>4.3531109541483399</v>
          </cell>
          <cell r="CM219">
            <v>4.9469151637809867</v>
          </cell>
          <cell r="CN219">
            <v>4.9341913388389465</v>
          </cell>
          <cell r="CO219">
            <v>4.8217669082400301</v>
          </cell>
          <cell r="CP219">
            <v>4.8734926650915016</v>
          </cell>
          <cell r="CQ219">
            <v>4.6478608249838933</v>
          </cell>
          <cell r="CR219">
            <v>4.8349275775843656</v>
          </cell>
          <cell r="CS219">
            <v>4.9809293435583468</v>
          </cell>
          <cell r="CT219">
            <v>4.8390235950531029</v>
          </cell>
          <cell r="CU219">
            <v>4.8298977460505297</v>
          </cell>
          <cell r="CV219">
            <v>5.0120543978975007</v>
          </cell>
          <cell r="CW219">
            <v>4.9377159357311404</v>
          </cell>
          <cell r="CX219">
            <v>4.8625851772911064</v>
          </cell>
          <cell r="CY219">
            <v>4.9059142047853737</v>
          </cell>
          <cell r="CZ219">
            <v>5.0073686857089577</v>
          </cell>
          <cell r="DA219">
            <v>4.741242490785309</v>
          </cell>
        </row>
        <row r="220">
          <cell r="A220">
            <v>5812.2489907107092</v>
          </cell>
          <cell r="B220">
            <v>5622.1258958229209</v>
          </cell>
          <cell r="C220">
            <v>4300.6539510985467</v>
          </cell>
          <cell r="D220">
            <v>4749.2038336028099</v>
          </cell>
          <cell r="E220">
            <v>4228.9774542165051</v>
          </cell>
          <cell r="F220">
            <v>6580.6706072393235</v>
          </cell>
          <cell r="G220">
            <v>7330.8429383413231</v>
          </cell>
          <cell r="H220">
            <v>6774.5463393900709</v>
          </cell>
          <cell r="I220">
            <v>6771.4584667971521</v>
          </cell>
          <cell r="J220">
            <v>6155.2793848468245</v>
          </cell>
          <cell r="K220">
            <v>5838.1726251534401</v>
          </cell>
          <cell r="L220">
            <v>6652.7976411018954</v>
          </cell>
          <cell r="M220">
            <v>7470.91831941889</v>
          </cell>
          <cell r="N220">
            <v>8490.7801719776289</v>
          </cell>
          <cell r="O220">
            <v>9312.2006877053282</v>
          </cell>
          <cell r="Z220">
            <v>6656.5130301053832</v>
          </cell>
          <cell r="AA220">
            <v>6438.7734149465741</v>
          </cell>
          <cell r="AB220">
            <v>5296.0749907734598</v>
          </cell>
          <cell r="AC220">
            <v>5848.4453609210941</v>
          </cell>
          <cell r="AD220">
            <v>5207.8083906518032</v>
          </cell>
          <cell r="AE220">
            <v>6580.6706072393235</v>
          </cell>
          <cell r="AF220">
            <v>7330.8429383413231</v>
          </cell>
          <cell r="AG220">
            <v>6774.5463393900709</v>
          </cell>
          <cell r="AH220">
            <v>6771.4584667971521</v>
          </cell>
          <cell r="AI220">
            <v>6155.2793848468245</v>
          </cell>
          <cell r="AJ220">
            <v>5838.1726251534401</v>
          </cell>
          <cell r="AK220">
            <v>6652.7976411018954</v>
          </cell>
          <cell r="AL220">
            <v>7470.91831941889</v>
          </cell>
          <cell r="AM220">
            <v>8490.7801719776289</v>
          </cell>
          <cell r="AN220">
            <v>9312.2006877053282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X220">
            <v>3.7308028183262691</v>
          </cell>
          <cell r="BY220">
            <v>3.6822256151949326</v>
          </cell>
          <cell r="BZ220">
            <v>3.0499887093688574</v>
          </cell>
          <cell r="CA220">
            <v>3.3392396609644823</v>
          </cell>
          <cell r="CB220">
            <v>2.8387891951182405</v>
          </cell>
          <cell r="CC220">
            <v>3.7734638480920517</v>
          </cell>
          <cell r="CD220">
            <v>4.1243310519082277</v>
          </cell>
          <cell r="CE220">
            <v>3.7644730121326426</v>
          </cell>
          <cell r="CF220">
            <v>3.7326623756553965</v>
          </cell>
          <cell r="CG220">
            <v>3.5220720919163893</v>
          </cell>
          <cell r="CH220">
            <v>3.2051200789338137</v>
          </cell>
          <cell r="CI220">
            <v>3.8984094858400531</v>
          </cell>
          <cell r="CJ220">
            <v>4.1961512860378765</v>
          </cell>
          <cell r="CK220">
            <v>4.6095368318360146</v>
          </cell>
          <cell r="CL220">
            <v>5.2428194378944797</v>
          </cell>
          <cell r="CM220">
            <v>4.8882299302192287</v>
          </cell>
          <cell r="CN220">
            <v>4.7907100088186212</v>
          </cell>
          <cell r="CO220">
            <v>4.7573272814745282</v>
          </cell>
          <cell r="CP220">
            <v>4.7984390465996913</v>
          </cell>
          <cell r="CQ220">
            <v>5.0260752781864451</v>
          </cell>
          <cell r="CR220">
            <v>4.7779004294681915</v>
          </cell>
          <cell r="CS220">
            <v>4.8697597133097554</v>
          </cell>
          <cell r="CT220">
            <v>4.9304114732704658</v>
          </cell>
          <cell r="CU220">
            <v>4.9701631537640152</v>
          </cell>
          <cell r="CV220">
            <v>4.788027813306603</v>
          </cell>
          <cell r="CW220">
            <v>4.9904506226461942</v>
          </cell>
          <cell r="CX220">
            <v>4.6754562132423931</v>
          </cell>
          <cell r="CY220">
            <v>4.877867353442741</v>
          </cell>
          <cell r="CZ220">
            <v>5.0465832639436998</v>
          </cell>
          <cell r="DA220">
            <v>4.8662516225618759</v>
          </cell>
        </row>
        <row r="221">
          <cell r="A221">
            <v>7129.9150330803423</v>
          </cell>
          <cell r="B221">
            <v>5104.0941468110386</v>
          </cell>
          <cell r="C221">
            <v>4397.6384349546533</v>
          </cell>
          <cell r="D221">
            <v>4654.8168038532449</v>
          </cell>
          <cell r="E221">
            <v>4881.5312893479886</v>
          </cell>
          <cell r="F221">
            <v>5467.8819837441833</v>
          </cell>
          <cell r="G221">
            <v>6737.0824310947519</v>
          </cell>
          <cell r="H221">
            <v>6857.824412015797</v>
          </cell>
          <cell r="I221">
            <v>5153.2699637165433</v>
          </cell>
          <cell r="J221">
            <v>7691.1245294946011</v>
          </cell>
          <cell r="K221">
            <v>8051.6263381367507</v>
          </cell>
          <cell r="L221">
            <v>7870.8623867675487</v>
          </cell>
          <cell r="M221">
            <v>7155.1992197750369</v>
          </cell>
          <cell r="N221">
            <v>7709.8808546668615</v>
          </cell>
          <cell r="O221">
            <v>7840.8715944042906</v>
          </cell>
          <cell r="Z221">
            <v>8165.5779711254609</v>
          </cell>
          <cell r="AA221">
            <v>5845.4944462002222</v>
          </cell>
          <cell r="AB221">
            <v>5415.5073155509954</v>
          </cell>
          <cell r="AC221">
            <v>5732.2116919502696</v>
          </cell>
          <cell r="AD221">
            <v>6011.4010734553958</v>
          </cell>
          <cell r="AE221">
            <v>5467.8819837441833</v>
          </cell>
          <cell r="AF221">
            <v>6737.0824310947519</v>
          </cell>
          <cell r="AG221">
            <v>6857.824412015797</v>
          </cell>
          <cell r="AH221">
            <v>5153.2699637165433</v>
          </cell>
          <cell r="AI221">
            <v>7691.1245294946011</v>
          </cell>
          <cell r="AJ221">
            <v>8051.6263381367507</v>
          </cell>
          <cell r="AK221">
            <v>7870.8623867675487</v>
          </cell>
          <cell r="AL221">
            <v>7155.1992197750369</v>
          </cell>
          <cell r="AM221">
            <v>7709.8808546668615</v>
          </cell>
          <cell r="AN221">
            <v>7840.8715944042906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X221">
            <v>4.4947610876646769</v>
          </cell>
          <cell r="BY221">
            <v>3.3766807475252936</v>
          </cell>
          <cell r="BZ221">
            <v>3.0143398840453504</v>
          </cell>
          <cell r="CA221">
            <v>3.1677765878753505</v>
          </cell>
          <cell r="CB221">
            <v>3.4623483120246763</v>
          </cell>
          <cell r="CC221">
            <v>3.1046166907403525</v>
          </cell>
          <cell r="CD221">
            <v>3.8024379421093411</v>
          </cell>
          <cell r="CE221">
            <v>3.9335177909074246</v>
          </cell>
          <cell r="CF221">
            <v>2.8530164334062333</v>
          </cell>
          <cell r="CG221">
            <v>4.3052785151132849</v>
          </cell>
          <cell r="CH221">
            <v>4.488881475174793</v>
          </cell>
          <cell r="CI221">
            <v>4.3426522723822147</v>
          </cell>
          <cell r="CJ221">
            <v>3.9988274252746332</v>
          </cell>
          <cell r="CK221">
            <v>4.2356263556983702</v>
          </cell>
          <cell r="CL221">
            <v>4.3915152702141533</v>
          </cell>
          <cell r="CM221">
            <v>4.9772270561009</v>
          </cell>
          <cell r="CN221">
            <v>4.7428390406756744</v>
          </cell>
          <cell r="CO221">
            <v>4.922141136938925</v>
          </cell>
          <cell r="CP221">
            <v>4.9576379935051804</v>
          </cell>
          <cell r="CQ221">
            <v>4.7567692496075473</v>
          </cell>
          <cell r="CR221">
            <v>4.8252328959901742</v>
          </cell>
          <cell r="CS221">
            <v>4.8541910127669183</v>
          </cell>
          <cell r="CT221">
            <v>4.7765285506909203</v>
          </cell>
          <cell r="CU221">
            <v>4.9486388092558338</v>
          </cell>
          <cell r="CV221">
            <v>4.8943579328120208</v>
          </cell>
          <cell r="CW221">
            <v>4.9141975263696587</v>
          </cell>
          <cell r="CX221">
            <v>4.9656304918146201</v>
          </cell>
          <cell r="CY221">
            <v>4.9022584494963333</v>
          </cell>
          <cell r="CZ221">
            <v>4.9869746459682416</v>
          </cell>
          <cell r="DA221">
            <v>4.8916691990966754</v>
          </cell>
        </row>
        <row r="222">
          <cell r="A222">
            <v>6111.7662901075073</v>
          </cell>
          <cell r="B222">
            <v>5323.0064623223998</v>
          </cell>
          <cell r="C222">
            <v>5065.6653448377783</v>
          </cell>
          <cell r="D222">
            <v>5327.208950475766</v>
          </cell>
          <cell r="E222">
            <v>4759.7322090238131</v>
          </cell>
          <cell r="F222">
            <v>5979.6229139009602</v>
          </cell>
          <cell r="G222">
            <v>6678.7841060804021</v>
          </cell>
          <cell r="H222">
            <v>7349.2980216996675</v>
          </cell>
          <cell r="I222">
            <v>8045.1309395573689</v>
          </cell>
          <cell r="J222">
            <v>7155.7138512920928</v>
          </cell>
          <cell r="K222">
            <v>7343.7686301221338</v>
          </cell>
          <cell r="L222">
            <v>6589.2588356293809</v>
          </cell>
          <cell r="M222">
            <v>6072.02385002544</v>
          </cell>
          <cell r="N222">
            <v>6301.4198753249211</v>
          </cell>
          <cell r="O222">
            <v>7631.2777590553133</v>
          </cell>
          <cell r="Z222">
            <v>6999.537014343362</v>
          </cell>
          <cell r="AA222">
            <v>6096.2050890135015</v>
          </cell>
          <cell r="AB222">
            <v>6238.1544410403585</v>
          </cell>
          <cell r="AC222">
            <v>6560.2344234258853</v>
          </cell>
          <cell r="AD222">
            <v>5861.4106137395438</v>
          </cell>
          <cell r="AE222">
            <v>5979.6229139009602</v>
          </cell>
          <cell r="AF222">
            <v>6678.7841060804021</v>
          </cell>
          <cell r="AG222">
            <v>7349.2980216996675</v>
          </cell>
          <cell r="AH222">
            <v>8045.1309395573689</v>
          </cell>
          <cell r="AI222">
            <v>7155.7138512920928</v>
          </cell>
          <cell r="AJ222">
            <v>7343.7686301221338</v>
          </cell>
          <cell r="AK222">
            <v>6589.2588356293809</v>
          </cell>
          <cell r="AL222">
            <v>6072.02385002544</v>
          </cell>
          <cell r="AM222">
            <v>6301.4198753249211</v>
          </cell>
          <cell r="AN222">
            <v>7631.2777590553133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X222">
            <v>4.0232359842828771</v>
          </cell>
          <cell r="BY222">
            <v>3.4537471638943948</v>
          </cell>
          <cell r="BZ222">
            <v>3.4704536758733826</v>
          </cell>
          <cell r="CA222">
            <v>3.6777514020403568</v>
          </cell>
          <cell r="CB222">
            <v>3.204392797628465</v>
          </cell>
          <cell r="CC222">
            <v>3.3152189562789984</v>
          </cell>
          <cell r="CD222">
            <v>3.6435625483950513</v>
          </cell>
          <cell r="CE222">
            <v>4.1118933164851068</v>
          </cell>
          <cell r="CF222">
            <v>4.5571945590294556</v>
          </cell>
          <cell r="CG222">
            <v>4.1660817783003878</v>
          </cell>
          <cell r="CH222">
            <v>4.1740583206293351</v>
          </cell>
          <cell r="CI222">
            <v>3.7590989010527465</v>
          </cell>
          <cell r="CJ222">
            <v>3.3706698472452863</v>
          </cell>
          <cell r="CK222">
            <v>3.5325653955767038</v>
          </cell>
          <cell r="CL222">
            <v>4.1882946623260411</v>
          </cell>
          <cell r="CM222">
            <v>4.7665147689180847</v>
          </cell>
          <cell r="CN222">
            <v>4.8358872141321045</v>
          </cell>
          <cell r="CO222">
            <v>4.9246685538140653</v>
          </cell>
          <cell r="CP222">
            <v>4.887020092145459</v>
          </cell>
          <cell r="CQ222">
            <v>5.0114515385284877</v>
          </cell>
          <cell r="CR222">
            <v>4.9416128307927076</v>
          </cell>
          <cell r="CS222">
            <v>5.0220185337165963</v>
          </cell>
          <cell r="CT222">
            <v>4.8967863520256536</v>
          </cell>
          <cell r="CU222">
            <v>4.8366279612206116</v>
          </cell>
          <cell r="CV222">
            <v>4.7057874824027213</v>
          </cell>
          <cell r="CW222">
            <v>4.820228302918296</v>
          </cell>
          <cell r="CX222">
            <v>4.8024179220651657</v>
          </cell>
          <cell r="CY222">
            <v>4.935423086448913</v>
          </cell>
          <cell r="CZ222">
            <v>4.8871463394855708</v>
          </cell>
          <cell r="DA222">
            <v>4.9919148446853265</v>
          </cell>
        </row>
        <row r="223">
          <cell r="A223">
            <v>5956.496816810527</v>
          </cell>
          <cell r="B223">
            <v>4929.3803945252757</v>
          </cell>
          <cell r="C223">
            <v>5120.5122766839513</v>
          </cell>
          <cell r="D223">
            <v>5555.2607516922071</v>
          </cell>
          <cell r="E223">
            <v>4167.1748452529628</v>
          </cell>
          <cell r="F223">
            <v>6264.4287577834639</v>
          </cell>
          <cell r="G223">
            <v>6950.5616681602478</v>
          </cell>
          <cell r="H223">
            <v>6651.9318479427729</v>
          </cell>
          <cell r="I223">
            <v>5989.942517499494</v>
          </cell>
          <cell r="J223">
            <v>7450.9608438296245</v>
          </cell>
          <cell r="K223">
            <v>6403.6091376562354</v>
          </cell>
          <cell r="L223">
            <v>6725.3453659771212</v>
          </cell>
          <cell r="M223">
            <v>7291.0661325312731</v>
          </cell>
          <cell r="N223">
            <v>7569.7152824362356</v>
          </cell>
          <cell r="O223">
            <v>6472.3214394693696</v>
          </cell>
          <cell r="Z223">
            <v>6821.7137184331568</v>
          </cell>
          <cell r="AA223">
            <v>5645.4024731124382</v>
          </cell>
          <cell r="AB223">
            <v>6305.6961375762939</v>
          </cell>
          <cell r="AC223">
            <v>6841.0706531612996</v>
          </cell>
          <cell r="AD223">
            <v>5131.7010694355113</v>
          </cell>
          <cell r="AE223">
            <v>6264.4287577834639</v>
          </cell>
          <cell r="AF223">
            <v>6950.5616681602478</v>
          </cell>
          <cell r="AG223">
            <v>6651.9318479427729</v>
          </cell>
          <cell r="AH223">
            <v>5989.942517499494</v>
          </cell>
          <cell r="AI223">
            <v>7450.9608438296245</v>
          </cell>
          <cell r="AJ223">
            <v>6403.6091376562354</v>
          </cell>
          <cell r="AK223">
            <v>6725.3453659771212</v>
          </cell>
          <cell r="AL223">
            <v>7291.0661325312731</v>
          </cell>
          <cell r="AM223">
            <v>7569.7152824362356</v>
          </cell>
          <cell r="AN223">
            <v>6472.3214394693696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X223">
            <v>3.8490252834594014</v>
          </cell>
          <cell r="BY223">
            <v>3.2105254092821767</v>
          </cell>
          <cell r="BZ223">
            <v>3.4502895307453461</v>
          </cell>
          <cell r="CA223">
            <v>3.8144285478745004</v>
          </cell>
          <cell r="CB223">
            <v>2.8351864179814612</v>
          </cell>
          <cell r="CC223">
            <v>3.4054111267934171</v>
          </cell>
          <cell r="CD223">
            <v>3.8556120470239339</v>
          </cell>
          <cell r="CE223">
            <v>3.7980901469004338</v>
          </cell>
          <cell r="CF223">
            <v>3.3501080535356897</v>
          </cell>
          <cell r="CG223">
            <v>4.1393881960524013</v>
          </cell>
          <cell r="CH223">
            <v>3.4972092749224974</v>
          </cell>
          <cell r="CI223">
            <v>3.7491717979881449</v>
          </cell>
          <cell r="CJ223">
            <v>4.090475489254076</v>
          </cell>
          <cell r="CK223">
            <v>4.1995626553089602</v>
          </cell>
          <cell r="CL223">
            <v>3.6882553872766941</v>
          </cell>
          <cell r="CM223">
            <v>4.8556778013800228</v>
          </cell>
          <cell r="CN223">
            <v>4.8175466999892569</v>
          </cell>
          <cell r="CO223">
            <v>5.0070811956595831</v>
          </cell>
          <cell r="CP223">
            <v>4.9136218147731432</v>
          </cell>
          <cell r="CQ223">
            <v>4.9589173027869515</v>
          </cell>
          <cell r="CR223">
            <v>5.0398668106297038</v>
          </cell>
          <cell r="CS223">
            <v>4.9389395185615106</v>
          </cell>
          <cell r="CT223">
            <v>4.798324976871414</v>
          </cell>
          <cell r="CU223">
            <v>4.898588688948986</v>
          </cell>
          <cell r="CV223">
            <v>4.9315479452798483</v>
          </cell>
          <cell r="CW223">
            <v>5.0166098864942859</v>
          </cell>
          <cell r="CX223">
            <v>4.9145797352605971</v>
          </cell>
          <cell r="CY223">
            <v>4.8834233827454803</v>
          </cell>
          <cell r="CZ223">
            <v>4.9383585105129475</v>
          </cell>
          <cell r="DA223">
            <v>4.8077981710720517</v>
          </cell>
        </row>
        <row r="224">
          <cell r="A224">
            <v>6992.0571267330388</v>
          </cell>
          <cell r="B224">
            <v>5114.2792705639504</v>
          </cell>
          <cell r="C224">
            <v>5070.5531460981274</v>
          </cell>
          <cell r="D224">
            <v>5272.5233468214465</v>
          </cell>
          <cell r="E224">
            <v>5693.7237727472648</v>
          </cell>
          <cell r="F224">
            <v>5608.0236462195344</v>
          </cell>
          <cell r="G224">
            <v>6026.3147495450612</v>
          </cell>
          <cell r="H224">
            <v>5270.3312906150431</v>
          </cell>
          <cell r="I224">
            <v>6347.3517836398296</v>
          </cell>
          <cell r="J224">
            <v>6612.719909051465</v>
          </cell>
          <cell r="K224">
            <v>7019.6191677691977</v>
          </cell>
          <cell r="L224">
            <v>6385.7987352044629</v>
          </cell>
          <cell r="M224">
            <v>7554.2466899105239</v>
          </cell>
          <cell r="N224">
            <v>6817.5113013643622</v>
          </cell>
          <cell r="O224">
            <v>7837.6070451925843</v>
          </cell>
          <cell r="Z224">
            <v>8007.6953767337709</v>
          </cell>
          <cell r="AA224">
            <v>5857.1590202889874</v>
          </cell>
          <cell r="AB224">
            <v>6244.1735633201688</v>
          </cell>
          <cell r="AC224">
            <v>6492.8913957928389</v>
          </cell>
          <cell r="AD224">
            <v>7011.5820570768183</v>
          </cell>
          <cell r="AE224">
            <v>5608.0236462195344</v>
          </cell>
          <cell r="AF224">
            <v>6026.3147495450612</v>
          </cell>
          <cell r="AG224">
            <v>5270.3312906150431</v>
          </cell>
          <cell r="AH224">
            <v>6347.3517836398296</v>
          </cell>
          <cell r="AI224">
            <v>6612.719909051465</v>
          </cell>
          <cell r="AJ224">
            <v>7019.6191677691977</v>
          </cell>
          <cell r="AK224">
            <v>6385.7987352044629</v>
          </cell>
          <cell r="AL224">
            <v>7554.2466899105239</v>
          </cell>
          <cell r="AM224">
            <v>6817.5113013643622</v>
          </cell>
          <cell r="AN224">
            <v>7837.6070451925843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X224">
            <v>4.5576129658933056</v>
          </cell>
          <cell r="BY224">
            <v>3.3399060969112191</v>
          </cell>
          <cell r="BZ224">
            <v>3.565105838576013</v>
          </cell>
          <cell r="CA224">
            <v>3.7037602432599006</v>
          </cell>
          <cell r="CB224">
            <v>3.9803279859444025</v>
          </cell>
          <cell r="CC224">
            <v>3.1889723187221288</v>
          </cell>
          <cell r="CD224">
            <v>3.401874132657591</v>
          </cell>
          <cell r="CE224">
            <v>3.1134365265046333</v>
          </cell>
          <cell r="CF224">
            <v>3.548394239950754</v>
          </cell>
          <cell r="CG224">
            <v>3.7326753629210532</v>
          </cell>
          <cell r="CH224">
            <v>3.9702204291719068</v>
          </cell>
          <cell r="CI224">
            <v>3.5983532471046025</v>
          </cell>
          <cell r="CJ224">
            <v>4.2864461147560595</v>
          </cell>
          <cell r="CK224">
            <v>3.8405031655327648</v>
          </cell>
          <cell r="CL224">
            <v>4.4321045933796661</v>
          </cell>
          <cell r="CM224">
            <v>4.8136802328949262</v>
          </cell>
          <cell r="CN224">
            <v>4.8046293964165114</v>
          </cell>
          <cell r="CO224">
            <v>4.7985461317600677</v>
          </cell>
          <cell r="CP224">
            <v>4.8028874391881349</v>
          </cell>
          <cell r="CQ224">
            <v>4.8261886766216113</v>
          </cell>
          <cell r="CR224">
            <v>4.8179936387668985</v>
          </cell>
          <cell r="CS224">
            <v>4.853339872312799</v>
          </cell>
          <cell r="CT224">
            <v>4.6377254480645469</v>
          </cell>
          <cell r="CU224">
            <v>4.9008096932672878</v>
          </cell>
          <cell r="CV224">
            <v>4.8536342127911762</v>
          </cell>
          <cell r="CW224">
            <v>4.8440215548347441</v>
          </cell>
          <cell r="CX224">
            <v>4.8620404388139802</v>
          </cell>
          <cell r="CY224">
            <v>4.8283743034771121</v>
          </cell>
          <cell r="CZ224">
            <v>4.8634546957421483</v>
          </cell>
          <cell r="DA224">
            <v>4.8448531756901234</v>
          </cell>
        </row>
        <row r="225">
          <cell r="A225">
            <v>7053.9065187844799</v>
          </cell>
          <cell r="B225">
            <v>5752.0773763485522</v>
          </cell>
          <cell r="C225">
            <v>4822.058397697745</v>
          </cell>
          <cell r="D225">
            <v>4710.0256716979811</v>
          </cell>
          <cell r="E225">
            <v>4387.3668248213507</v>
          </cell>
          <cell r="F225">
            <v>5415.8257489570306</v>
          </cell>
          <cell r="G225">
            <v>7779.5564679697072</v>
          </cell>
          <cell r="H225">
            <v>6299.3968404769375</v>
          </cell>
          <cell r="I225">
            <v>7116.099092795469</v>
          </cell>
          <cell r="J225">
            <v>6549.5626894112893</v>
          </cell>
          <cell r="K225">
            <v>5751.0147911886106</v>
          </cell>
          <cell r="L225">
            <v>6481.7318082364918</v>
          </cell>
          <cell r="M225">
            <v>6997.796972325943</v>
          </cell>
          <cell r="N225">
            <v>8111.5001213130499</v>
          </cell>
          <cell r="O225">
            <v>7942.3662410326569</v>
          </cell>
          <cell r="Z225">
            <v>8078.5287640770375</v>
          </cell>
          <cell r="AA225">
            <v>6587.6011277274365</v>
          </cell>
          <cell r="AB225">
            <v>5938.1627014126107</v>
          </cell>
          <cell r="AC225">
            <v>5800.1990974904747</v>
          </cell>
          <cell r="AD225">
            <v>5402.8582584167743</v>
          </cell>
          <cell r="AE225">
            <v>5415.8257489570306</v>
          </cell>
          <cell r="AF225">
            <v>7779.5564679697072</v>
          </cell>
          <cell r="AG225">
            <v>6299.3968404769375</v>
          </cell>
          <cell r="AH225">
            <v>7116.099092795469</v>
          </cell>
          <cell r="AI225">
            <v>6549.5626894112893</v>
          </cell>
          <cell r="AJ225">
            <v>5751.0147911886106</v>
          </cell>
          <cell r="AK225">
            <v>6481.7318082364918</v>
          </cell>
          <cell r="AL225">
            <v>6997.796972325943</v>
          </cell>
          <cell r="AM225">
            <v>8111.5001213130499</v>
          </cell>
          <cell r="AN225">
            <v>7942.3662410326569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X225">
            <v>4.5535862684566233</v>
          </cell>
          <cell r="BY225">
            <v>3.5791444166053021</v>
          </cell>
          <cell r="BZ225">
            <v>3.3413259272167708</v>
          </cell>
          <cell r="CA225">
            <v>3.277608108783884</v>
          </cell>
          <cell r="CB225">
            <v>3.0121392578244937</v>
          </cell>
          <cell r="CC225">
            <v>3.1884019819992973</v>
          </cell>
          <cell r="CD225">
            <v>4.4052095632389587</v>
          </cell>
          <cell r="CE225">
            <v>3.4330341912882645</v>
          </cell>
          <cell r="CF225">
            <v>4.0258751781526474</v>
          </cell>
          <cell r="CG225">
            <v>3.5723278611264662</v>
          </cell>
          <cell r="CH225">
            <v>3.1771115899927165</v>
          </cell>
          <cell r="CI225">
            <v>3.6882239872349167</v>
          </cell>
          <cell r="CJ225">
            <v>4.0600933220724649</v>
          </cell>
          <cell r="CK225">
            <v>4.5523047149862519</v>
          </cell>
          <cell r="CL225">
            <v>4.3751034195644882</v>
          </cell>
          <cell r="CM225">
            <v>4.8605547832348295</v>
          </cell>
          <cell r="CN225">
            <v>5.04260799983716</v>
          </cell>
          <cell r="CO225">
            <v>4.8690068740259997</v>
          </cell>
          <cell r="CP225">
            <v>4.848339369460767</v>
          </cell>
          <cell r="CQ225">
            <v>4.9142320875342307</v>
          </cell>
          <cell r="CR225">
            <v>4.6537039081131484</v>
          </cell>
          <cell r="CS225">
            <v>4.8383290354141879</v>
          </cell>
          <cell r="CT225">
            <v>5.0272209710449589</v>
          </cell>
          <cell r="CU225">
            <v>4.8427139529487295</v>
          </cell>
          <cell r="CV225">
            <v>5.0230572516912835</v>
          </cell>
          <cell r="CW225">
            <v>4.9592859618135661</v>
          </cell>
          <cell r="CX225">
            <v>4.8148294135865726</v>
          </cell>
          <cell r="CY225">
            <v>4.7220704005238989</v>
          </cell>
          <cell r="CZ225">
            <v>4.881766356816585</v>
          </cell>
          <cell r="DA225">
            <v>4.9735755759219433</v>
          </cell>
        </row>
        <row r="226">
          <cell r="A226">
            <v>6419.4937960760908</v>
          </cell>
          <cell r="B226">
            <v>5487.7369311498987</v>
          </cell>
          <cell r="C226">
            <v>5713.8628317208395</v>
          </cell>
          <cell r="D226">
            <v>5020.634493634926</v>
          </cell>
          <cell r="E226">
            <v>5335.642472805248</v>
          </cell>
          <cell r="F226">
            <v>4820.1631814283037</v>
          </cell>
          <cell r="G226">
            <v>6292.0215172117405</v>
          </cell>
          <cell r="H226">
            <v>5941.4289872630134</v>
          </cell>
          <cell r="I226">
            <v>7058.8480927035416</v>
          </cell>
          <cell r="J226">
            <v>6830.4654010642425</v>
          </cell>
          <cell r="K226">
            <v>7121.5732597308916</v>
          </cell>
          <cell r="L226">
            <v>6982.7255024909282</v>
          </cell>
          <cell r="M226">
            <v>5602.6181552865619</v>
          </cell>
          <cell r="N226">
            <v>8043.3122434329616</v>
          </cell>
          <cell r="O226">
            <v>8348.8504548989094</v>
          </cell>
          <cell r="Z226">
            <v>7351.9637869189182</v>
          </cell>
          <cell r="AA226">
            <v>6284.863646821007</v>
          </cell>
          <cell r="AB226">
            <v>7036.3824636615918</v>
          </cell>
          <cell r="AC226">
            <v>6182.7008361745802</v>
          </cell>
          <cell r="AD226">
            <v>6570.6199525108013</v>
          </cell>
          <cell r="AE226">
            <v>4820.1631814283037</v>
          </cell>
          <cell r="AF226">
            <v>6292.0215172117405</v>
          </cell>
          <cell r="AG226">
            <v>5941.4289872630134</v>
          </cell>
          <cell r="AH226">
            <v>7058.8480927035416</v>
          </cell>
          <cell r="AI226">
            <v>6830.4654010642425</v>
          </cell>
          <cell r="AJ226">
            <v>7121.5732597308916</v>
          </cell>
          <cell r="AK226">
            <v>6982.7255024909282</v>
          </cell>
          <cell r="AL226">
            <v>5602.6181552865619</v>
          </cell>
          <cell r="AM226">
            <v>8043.3122434329616</v>
          </cell>
          <cell r="AN226">
            <v>8348.8504548989094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X226">
            <v>4.0127020949006758</v>
          </cell>
          <cell r="BY226">
            <v>3.6284051725615711</v>
          </cell>
          <cell r="BZ226">
            <v>3.9699898869545414</v>
          </cell>
          <cell r="CA226">
            <v>3.5070676114689245</v>
          </cell>
          <cell r="CB226">
            <v>3.5887997879545819</v>
          </cell>
          <cell r="CC226">
            <v>2.7904124139617426</v>
          </cell>
          <cell r="CD226">
            <v>3.461024934241447</v>
          </cell>
          <cell r="CE226">
            <v>3.4571711148549795</v>
          </cell>
          <cell r="CF226">
            <v>3.9438534598521731</v>
          </cell>
          <cell r="CG226">
            <v>3.8842830832135427</v>
          </cell>
          <cell r="CH226">
            <v>4.052253748172177</v>
          </cell>
          <cell r="CI226">
            <v>3.8544492643195452</v>
          </cell>
          <cell r="CJ226">
            <v>3.1103680091425883</v>
          </cell>
          <cell r="CK226">
            <v>4.4759957780292998</v>
          </cell>
          <cell r="CL226">
            <v>4.6355446995542797</v>
          </cell>
          <cell r="CM226">
            <v>5.0196516120896986</v>
          </cell>
          <cell r="CN226">
            <v>4.7455572608177858</v>
          </cell>
          <cell r="CO226">
            <v>4.8558713556833961</v>
          </cell>
          <cell r="CP226">
            <v>4.8299343716910821</v>
          </cell>
          <cell r="CQ226">
            <v>5.0160776760103323</v>
          </cell>
          <cell r="CR226">
            <v>4.732607430495098</v>
          </cell>
          <cell r="CS226">
            <v>4.9807254911981005</v>
          </cell>
          <cell r="CT226">
            <v>4.7084414093341298</v>
          </cell>
          <cell r="CU226">
            <v>4.9036583229814763</v>
          </cell>
          <cell r="CV226">
            <v>4.8177754910309076</v>
          </cell>
          <cell r="CW226">
            <v>4.8148908800446764</v>
          </cell>
          <cell r="CX226">
            <v>4.9632913782099832</v>
          </cell>
          <cell r="CY226">
            <v>4.9349912089143233</v>
          </cell>
          <cell r="CZ226">
            <v>4.9232557385294484</v>
          </cell>
          <cell r="DA226">
            <v>4.934385141908642</v>
          </cell>
        </row>
        <row r="227">
          <cell r="A227">
            <v>6969.0710150766035</v>
          </cell>
          <cell r="B227">
            <v>5246.8555218355805</v>
          </cell>
          <cell r="C227">
            <v>5053.133337504768</v>
          </cell>
          <cell r="D227">
            <v>4834.9918819446648</v>
          </cell>
          <cell r="E227">
            <v>5822.9294501514078</v>
          </cell>
          <cell r="F227">
            <v>6704.6382467158573</v>
          </cell>
          <cell r="G227">
            <v>6327.6593603846422</v>
          </cell>
          <cell r="H227">
            <v>7490.4056052795931</v>
          </cell>
          <cell r="I227">
            <v>5910.1138910828167</v>
          </cell>
          <cell r="J227">
            <v>6443.7608777970281</v>
          </cell>
          <cell r="K227">
            <v>6938.8282617144605</v>
          </cell>
          <cell r="L227">
            <v>7135.987984523641</v>
          </cell>
          <cell r="M227">
            <v>7378.1455627463283</v>
          </cell>
          <cell r="N227">
            <v>9114.2270388593424</v>
          </cell>
          <cell r="O227">
            <v>8432.9754771011667</v>
          </cell>
          <cell r="Z227">
            <v>7981.3703944425688</v>
          </cell>
          <cell r="AA227">
            <v>6008.9927675153285</v>
          </cell>
          <cell r="AB227">
            <v>6222.7217995455467</v>
          </cell>
          <cell r="AC227">
            <v>5954.0897448907717</v>
          </cell>
          <cell r="AD227">
            <v>7170.6934304974184</v>
          </cell>
          <cell r="AE227">
            <v>6704.6382467158573</v>
          </cell>
          <cell r="AF227">
            <v>6327.6593603846422</v>
          </cell>
          <cell r="AG227">
            <v>7490.4056052795931</v>
          </cell>
          <cell r="AH227">
            <v>5910.1138910828167</v>
          </cell>
          <cell r="AI227">
            <v>6443.7608777970281</v>
          </cell>
          <cell r="AJ227">
            <v>6938.8282617144605</v>
          </cell>
          <cell r="AK227">
            <v>7135.987984523641</v>
          </cell>
          <cell r="AL227">
            <v>7378.1455627463283</v>
          </cell>
          <cell r="AM227">
            <v>9114.2270388593424</v>
          </cell>
          <cell r="AN227">
            <v>8432.9754771011667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X227">
            <v>4.5409014574644342</v>
          </cell>
          <cell r="BY227">
            <v>3.3639931014408986</v>
          </cell>
          <cell r="BZ227">
            <v>3.4258407752150348</v>
          </cell>
          <cell r="CA227">
            <v>3.3013497034339729</v>
          </cell>
          <cell r="CB227">
            <v>3.9990327255570519</v>
          </cell>
          <cell r="CC227">
            <v>3.764163727975403</v>
          </cell>
          <cell r="CD227">
            <v>3.5124893407238562</v>
          </cell>
          <cell r="CE227">
            <v>4.040375790963096</v>
          </cell>
          <cell r="CF227">
            <v>3.3080854140543585</v>
          </cell>
          <cell r="CG227">
            <v>3.5753854398859182</v>
          </cell>
          <cell r="CH227">
            <v>3.9495217858539431</v>
          </cell>
          <cell r="CI227">
            <v>4.0903819394846241</v>
          </cell>
          <cell r="CJ227">
            <v>4.187345249451849</v>
          </cell>
          <cell r="CK227">
            <v>5.1606836229864248</v>
          </cell>
          <cell r="CL227">
            <v>4.5807896990777799</v>
          </cell>
          <cell r="CM227">
            <v>4.8155126044427075</v>
          </cell>
          <cell r="CN227">
            <v>4.8938845553969923</v>
          </cell>
          <cell r="CO227">
            <v>4.9764580417188657</v>
          </cell>
          <cell r="CP227">
            <v>4.9411834882467831</v>
          </cell>
          <cell r="CQ227">
            <v>4.9126218198886429</v>
          </cell>
          <cell r="CR227">
            <v>4.8799343589367377</v>
          </cell>
          <cell r="CS227">
            <v>4.9355460929532891</v>
          </cell>
          <cell r="CT227">
            <v>5.079146162207631</v>
          </cell>
          <cell r="CU227">
            <v>4.8947021692637653</v>
          </cell>
          <cell r="CV227">
            <v>4.9376884501123985</v>
          </cell>
          <cell r="CW227">
            <v>4.8133646094443447</v>
          </cell>
          <cell r="CX227">
            <v>4.7796641735751608</v>
          </cell>
          <cell r="CY227">
            <v>4.8274255472074765</v>
          </cell>
          <cell r="CZ227">
            <v>4.8386002441127536</v>
          </cell>
          <cell r="DA227">
            <v>5.0436810944777228</v>
          </cell>
        </row>
        <row r="228">
          <cell r="A228">
            <v>6628.8363805186264</v>
          </cell>
          <cell r="B228">
            <v>5245.3204229905168</v>
          </cell>
          <cell r="C228">
            <v>4816.2042489557443</v>
          </cell>
          <cell r="D228">
            <v>4610.6190624603196</v>
          </cell>
          <cell r="E228">
            <v>4609.7266157604708</v>
          </cell>
          <cell r="F228">
            <v>5252.0579061659937</v>
          </cell>
          <cell r="G228">
            <v>6280.0493054304943</v>
          </cell>
          <cell r="H228">
            <v>6354.8114432371412</v>
          </cell>
          <cell r="I228">
            <v>6630.0110711255484</v>
          </cell>
          <cell r="J228">
            <v>6884.6251321502341</v>
          </cell>
          <cell r="K228">
            <v>6941.7015991606486</v>
          </cell>
          <cell r="L228">
            <v>7323.4722940840893</v>
          </cell>
          <cell r="M228">
            <v>7705.3401472269652</v>
          </cell>
          <cell r="N228">
            <v>7377.8795046030737</v>
          </cell>
          <cell r="O228">
            <v>8223.8451104492069</v>
          </cell>
          <cell r="Z228">
            <v>7591.7146378072375</v>
          </cell>
          <cell r="AA228">
            <v>6007.2346863524263</v>
          </cell>
          <cell r="AB228">
            <v>5930.9535627333971</v>
          </cell>
          <cell r="AC228">
            <v>5677.784026878553</v>
          </cell>
          <cell r="AD228">
            <v>5676.6850161928742</v>
          </cell>
          <cell r="AE228">
            <v>5252.0579061659937</v>
          </cell>
          <cell r="AF228">
            <v>6280.0493054304943</v>
          </cell>
          <cell r="AG228">
            <v>6354.8114432371412</v>
          </cell>
          <cell r="AH228">
            <v>6630.0110711255484</v>
          </cell>
          <cell r="AI228">
            <v>6884.6251321502341</v>
          </cell>
          <cell r="AJ228">
            <v>6941.7015991606486</v>
          </cell>
          <cell r="AK228">
            <v>7323.4722940840893</v>
          </cell>
          <cell r="AL228">
            <v>7705.3401472269652</v>
          </cell>
          <cell r="AM228">
            <v>7377.8795046030737</v>
          </cell>
          <cell r="AN228">
            <v>8223.8451104492069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X228">
            <v>4.321945480185283</v>
          </cell>
          <cell r="BY228">
            <v>3.2862146668592147</v>
          </cell>
          <cell r="BZ228">
            <v>3.410223622266217</v>
          </cell>
          <cell r="CA228">
            <v>3.1991484058007611</v>
          </cell>
          <cell r="CB228">
            <v>3.1595861535021039</v>
          </cell>
          <cell r="CC228">
            <v>3.0347679208980498</v>
          </cell>
          <cell r="CD228">
            <v>3.5524460556359672</v>
          </cell>
          <cell r="CE228">
            <v>3.4995986308115401</v>
          </cell>
          <cell r="CF228">
            <v>3.7925550632234279</v>
          </cell>
          <cell r="CG228">
            <v>3.7736962162331005</v>
          </cell>
          <cell r="CH228">
            <v>3.9576091751857163</v>
          </cell>
          <cell r="CI228">
            <v>4.0430742652773946</v>
          </cell>
          <cell r="CJ228">
            <v>4.4147461089526017</v>
          </cell>
          <cell r="CK228">
            <v>4.0415971800839339</v>
          </cell>
          <cell r="CL228">
            <v>4.6017207765168004</v>
          </cell>
          <cell r="CM228">
            <v>4.8124665804163698</v>
          </cell>
          <cell r="CN228">
            <v>5.0082477535203722</v>
          </cell>
          <cell r="CO228">
            <v>4.764845254431445</v>
          </cell>
          <cell r="CP228">
            <v>4.8624104615384258</v>
          </cell>
          <cell r="CQ228">
            <v>4.9223413866911345</v>
          </cell>
          <cell r="CR228">
            <v>4.7414497971437868</v>
          </cell>
          <cell r="CS228">
            <v>4.8433147937965861</v>
          </cell>
          <cell r="CT228">
            <v>4.9749826042769207</v>
          </cell>
          <cell r="CU228">
            <v>4.7894924637049492</v>
          </cell>
          <cell r="CV228">
            <v>4.9982790300628155</v>
          </cell>
          <cell r="CW228">
            <v>4.8055176000932809</v>
          </cell>
          <cell r="CX228">
            <v>4.9626364341957725</v>
          </cell>
          <cell r="CY228">
            <v>4.7818199348988664</v>
          </cell>
          <cell r="CZ228">
            <v>5.0013318015384369</v>
          </cell>
          <cell r="DA228">
            <v>4.8962298211052984</v>
          </cell>
        </row>
        <row r="229">
          <cell r="A229">
            <v>7343.5278749364643</v>
          </cell>
          <cell r="B229">
            <v>6119.0929744615823</v>
          </cell>
          <cell r="C229">
            <v>5356.28709588327</v>
          </cell>
          <cell r="D229">
            <v>5337.5368964700147</v>
          </cell>
          <cell r="E229">
            <v>5245.8809789557363</v>
          </cell>
          <cell r="F229">
            <v>5818.529009789122</v>
          </cell>
          <cell r="G229">
            <v>6853.679628826535</v>
          </cell>
          <cell r="H229">
            <v>6110.1759064975568</v>
          </cell>
          <cell r="I229">
            <v>5772.4211512028396</v>
          </cell>
          <cell r="J229">
            <v>6023.0613039763075</v>
          </cell>
          <cell r="K229">
            <v>6421.9884284757236</v>
          </cell>
          <cell r="L229">
            <v>6742.6308686651792</v>
          </cell>
          <cell r="M229">
            <v>6688.8367531797394</v>
          </cell>
          <cell r="N229">
            <v>8223.3206577116525</v>
          </cell>
          <cell r="O229">
            <v>7707.8690136899222</v>
          </cell>
          <cell r="Z229">
            <v>8410.2193599382354</v>
          </cell>
          <cell r="AA229">
            <v>7007.9279435599728</v>
          </cell>
          <cell r="AB229">
            <v>6596.0429400891271</v>
          </cell>
          <cell r="AC229">
            <v>6572.9528558103893</v>
          </cell>
          <cell r="AD229">
            <v>6460.0824370268056</v>
          </cell>
          <cell r="AE229">
            <v>5818.529009789122</v>
          </cell>
          <cell r="AF229">
            <v>6853.679628826535</v>
          </cell>
          <cell r="AG229">
            <v>6110.1759064975568</v>
          </cell>
          <cell r="AH229">
            <v>5772.4211512028396</v>
          </cell>
          <cell r="AI229">
            <v>6023.0613039763075</v>
          </cell>
          <cell r="AJ229">
            <v>6421.9884284757236</v>
          </cell>
          <cell r="AK229">
            <v>6742.6308686651792</v>
          </cell>
          <cell r="AL229">
            <v>6688.8367531797394</v>
          </cell>
          <cell r="AM229">
            <v>8223.3206577116525</v>
          </cell>
          <cell r="AN229">
            <v>7707.8690136899222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X229">
            <v>4.6683419240089643</v>
          </cell>
          <cell r="BY229">
            <v>3.8543397559767034</v>
          </cell>
          <cell r="BZ229">
            <v>3.6863923470225988</v>
          </cell>
          <cell r="CA229">
            <v>3.744083908772307</v>
          </cell>
          <cell r="CB229">
            <v>3.5905314420238774</v>
          </cell>
          <cell r="CC229">
            <v>3.2830029034854173</v>
          </cell>
          <cell r="CD229">
            <v>3.8394525771980361</v>
          </cell>
          <cell r="CE229">
            <v>3.3331707932879149</v>
          </cell>
          <cell r="CF229">
            <v>3.2232379379132241</v>
          </cell>
          <cell r="CG229">
            <v>3.4121582502185084</v>
          </cell>
          <cell r="CH229">
            <v>3.6028220533315096</v>
          </cell>
          <cell r="CI229">
            <v>3.812578392556079</v>
          </cell>
          <cell r="CJ229">
            <v>3.7126791412824045</v>
          </cell>
          <cell r="CK229">
            <v>4.641291547343247</v>
          </cell>
          <cell r="CL229">
            <v>4.4811209013736901</v>
          </cell>
          <cell r="CM229">
            <v>4.9357346251869929</v>
          </cell>
          <cell r="CN229">
            <v>4.9813466898769851</v>
          </cell>
          <cell r="CO229">
            <v>4.9021777444248116</v>
          </cell>
          <cell r="CP229">
            <v>4.8097453087860318</v>
          </cell>
          <cell r="CQ229">
            <v>4.9293137457885443</v>
          </cell>
          <cell r="CR229">
            <v>4.8556689829184227</v>
          </cell>
          <cell r="CS229">
            <v>4.8905941888834894</v>
          </cell>
          <cell r="CT229">
            <v>5.0223072867184477</v>
          </cell>
          <cell r="CU229">
            <v>4.9065110220462547</v>
          </cell>
          <cell r="CV229">
            <v>4.8360997963844268</v>
          </cell>
          <cell r="CW229">
            <v>4.8835297954472781</v>
          </cell>
          <cell r="CX229">
            <v>4.8452672658697269</v>
          </cell>
          <cell r="CY229">
            <v>4.9359450273874295</v>
          </cell>
          <cell r="CZ229">
            <v>4.8541759136985299</v>
          </cell>
          <cell r="DA229">
            <v>4.7125372908598742</v>
          </cell>
        </row>
        <row r="230">
          <cell r="A230">
            <v>6206.0453599996845</v>
          </cell>
          <cell r="B230">
            <v>4915.5686707239256</v>
          </cell>
          <cell r="C230">
            <v>4544.5053205593313</v>
          </cell>
          <cell r="D230">
            <v>4483.2370194278792</v>
          </cell>
          <cell r="E230">
            <v>5268.7218711462556</v>
          </cell>
          <cell r="F230">
            <v>5621.4105501281074</v>
          </cell>
          <cell r="G230">
            <v>6800.7127349123602</v>
          </cell>
          <cell r="H230">
            <v>5650.1722271086637</v>
          </cell>
          <cell r="I230">
            <v>6919.0937363787407</v>
          </cell>
          <cell r="J230">
            <v>7108.2076196905073</v>
          </cell>
          <cell r="K230">
            <v>7269.0902865372063</v>
          </cell>
          <cell r="L230">
            <v>6868.6409609312987</v>
          </cell>
          <cell r="M230">
            <v>6286.9060920916618</v>
          </cell>
          <cell r="N230">
            <v>6662.3418141433322</v>
          </cell>
          <cell r="O230">
            <v>6759.4680585432925</v>
          </cell>
          <cell r="Z230">
            <v>7107.5106848117957</v>
          </cell>
          <cell r="AA230">
            <v>5629.5845135585996</v>
          </cell>
          <cell r="AB230">
            <v>5596.367726239243</v>
          </cell>
          <cell r="AC230">
            <v>5520.9183827117131</v>
          </cell>
          <cell r="AD230">
            <v>6488.2100379155645</v>
          </cell>
          <cell r="AE230">
            <v>5621.4105501281074</v>
          </cell>
          <cell r="AF230">
            <v>6800.7127349123602</v>
          </cell>
          <cell r="AG230">
            <v>5650.1722271086637</v>
          </cell>
          <cell r="AH230">
            <v>6919.0937363787407</v>
          </cell>
          <cell r="AI230">
            <v>7108.2076196905073</v>
          </cell>
          <cell r="AJ230">
            <v>7269.0902865372063</v>
          </cell>
          <cell r="AK230">
            <v>6868.6409609312987</v>
          </cell>
          <cell r="AL230">
            <v>6286.9060920916618</v>
          </cell>
          <cell r="AM230">
            <v>6662.3418141433322</v>
          </cell>
          <cell r="AN230">
            <v>6759.4680585432925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X230">
            <v>4.0595343703640543</v>
          </cell>
          <cell r="BY230">
            <v>3.1184371736045997</v>
          </cell>
          <cell r="BZ230">
            <v>3.2275585212967126</v>
          </cell>
          <cell r="CA230">
            <v>3.1155703168800577</v>
          </cell>
          <cell r="CB230">
            <v>3.7212704668362373</v>
          </cell>
          <cell r="CC230">
            <v>3.1403434445628027</v>
          </cell>
          <cell r="CD230">
            <v>3.8163768640836455</v>
          </cell>
          <cell r="CE230">
            <v>3.1548054626421016</v>
          </cell>
          <cell r="CF230">
            <v>3.9104675630202732</v>
          </cell>
          <cell r="CG230">
            <v>3.8510023055562019</v>
          </cell>
          <cell r="CH230">
            <v>4.1980607153572658</v>
          </cell>
          <cell r="CI230">
            <v>3.982766968147319</v>
          </cell>
          <cell r="CJ230">
            <v>3.5550310708414208</v>
          </cell>
          <cell r="CK230">
            <v>3.7661140634748782</v>
          </cell>
          <cell r="CL230">
            <v>3.8148947630566532</v>
          </cell>
          <cell r="CM230">
            <v>4.7967649086406725</v>
          </cell>
          <cell r="CN230">
            <v>4.9459130829308968</v>
          </cell>
          <cell r="CO230">
            <v>4.7504992449536276</v>
          </cell>
          <cell r="CP230">
            <v>4.8549068869671022</v>
          </cell>
          <cell r="CQ230">
            <v>4.776841154255103</v>
          </cell>
          <cell r="CR230">
            <v>4.9042803969537365</v>
          </cell>
          <cell r="CS230">
            <v>4.8821409279675967</v>
          </cell>
          <cell r="CT230">
            <v>4.9067760574126016</v>
          </cell>
          <cell r="CU230">
            <v>4.8476098804197942</v>
          </cell>
          <cell r="CV230">
            <v>5.0570059113472521</v>
          </cell>
          <cell r="CW230">
            <v>4.7439323068084187</v>
          </cell>
          <cell r="CX230">
            <v>4.7249047117271212</v>
          </cell>
          <cell r="CY230">
            <v>4.8450772747336845</v>
          </cell>
          <cell r="CZ230">
            <v>4.8466379307651906</v>
          </cell>
          <cell r="DA230">
            <v>4.8544171521295691</v>
          </cell>
        </row>
        <row r="231">
          <cell r="A231">
            <v>5958.542278412433</v>
          </cell>
          <cell r="B231">
            <v>5049.6458502587766</v>
          </cell>
          <cell r="C231">
            <v>4843.145689957134</v>
          </cell>
          <cell r="D231">
            <v>4414.2366795741709</v>
          </cell>
          <cell r="E231">
            <v>3538.5753178574032</v>
          </cell>
          <cell r="F231">
            <v>6173.0018607025522</v>
          </cell>
          <cell r="G231">
            <v>5761.4936721005079</v>
          </cell>
          <cell r="H231">
            <v>6687.91051420845</v>
          </cell>
          <cell r="I231">
            <v>5297.5348662740071</v>
          </cell>
          <cell r="J231">
            <v>7205.4413103587158</v>
          </cell>
          <cell r="K231">
            <v>6879.6494287488795</v>
          </cell>
          <cell r="L231">
            <v>6870.0169416160752</v>
          </cell>
          <cell r="M231">
            <v>7430.7251183878398</v>
          </cell>
          <cell r="N231">
            <v>7167.2764320726974</v>
          </cell>
          <cell r="O231">
            <v>7683.9995839511539</v>
          </cell>
          <cell r="Z231">
            <v>6824.0562956055091</v>
          </cell>
          <cell r="AA231">
            <v>5783.1372078839649</v>
          </cell>
          <cell r="AB231">
            <v>5964.1308175242439</v>
          </cell>
          <cell r="AC231">
            <v>5435.9473577445106</v>
          </cell>
          <cell r="AD231">
            <v>4357.6071120732231</v>
          </cell>
          <cell r="AE231">
            <v>6173.0018607025522</v>
          </cell>
          <cell r="AF231">
            <v>5761.4936721005079</v>
          </cell>
          <cell r="AG231">
            <v>6687.91051420845</v>
          </cell>
          <cell r="AH231">
            <v>5297.5348662740071</v>
          </cell>
          <cell r="AI231">
            <v>7205.4413103587158</v>
          </cell>
          <cell r="AJ231">
            <v>6879.6494287488795</v>
          </cell>
          <cell r="AK231">
            <v>6870.0169416160752</v>
          </cell>
          <cell r="AL231">
            <v>7430.7251183878398</v>
          </cell>
          <cell r="AM231">
            <v>7167.2764320726974</v>
          </cell>
          <cell r="AN231">
            <v>7683.9995839511539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X231">
            <v>3.8163946681239085</v>
          </cell>
          <cell r="BY231">
            <v>3.2986161874170077</v>
          </cell>
          <cell r="BZ231">
            <v>3.2682627479289033</v>
          </cell>
          <cell r="CA231">
            <v>3.0949469134204421</v>
          </cell>
          <cell r="CB231">
            <v>2.4725532567715436</v>
          </cell>
          <cell r="CC231">
            <v>3.4816793075833075</v>
          </cell>
          <cell r="CD231">
            <v>3.2285026570816151</v>
          </cell>
          <cell r="CE231">
            <v>3.7086405119135417</v>
          </cell>
          <cell r="CF231">
            <v>2.9837644239176284</v>
          </cell>
          <cell r="CG231">
            <v>4.1079506546440214</v>
          </cell>
          <cell r="CH231">
            <v>4.0222900291343144</v>
          </cell>
          <cell r="CI231">
            <v>3.9037660680061266</v>
          </cell>
          <cell r="CJ231">
            <v>4.0707388545534977</v>
          </cell>
          <cell r="CK231">
            <v>4.0734850601868011</v>
          </cell>
          <cell r="CL231">
            <v>4.342941218612574</v>
          </cell>
          <cell r="CM231">
            <v>4.8988761046260674</v>
          </cell>
          <cell r="CN231">
            <v>4.803290418839568</v>
          </cell>
          <cell r="CO231">
            <v>4.99962386498086</v>
          </cell>
          <cell r="CP231">
            <v>4.8120393907224406</v>
          </cell>
          <cell r="CQ231">
            <v>4.8284701611268526</v>
          </cell>
          <cell r="CR231">
            <v>4.8575220090208813</v>
          </cell>
          <cell r="CS231">
            <v>4.8892368527294483</v>
          </cell>
          <cell r="CT231">
            <v>4.9406359138396434</v>
          </cell>
          <cell r="CU231">
            <v>4.8642560511258504</v>
          </cell>
          <cell r="CV231">
            <v>4.8055433856188481</v>
          </cell>
          <cell r="CW231">
            <v>4.685976014357319</v>
          </cell>
          <cell r="CX231">
            <v>4.8214887612922785</v>
          </cell>
          <cell r="CY231">
            <v>5.0010948225060616</v>
          </cell>
          <cell r="CZ231">
            <v>4.8205341363397709</v>
          </cell>
          <cell r="DA231">
            <v>4.8474185108556753</v>
          </cell>
        </row>
        <row r="232">
          <cell r="A232">
            <v>6689.6818977263611</v>
          </cell>
          <cell r="B232">
            <v>5539.7039149066613</v>
          </cell>
          <cell r="C232">
            <v>4847.0906559050245</v>
          </cell>
          <cell r="D232">
            <v>5056.3526800692798</v>
          </cell>
          <cell r="E232">
            <v>5527.4926541617215</v>
          </cell>
          <cell r="F232">
            <v>6622.8445347365468</v>
          </cell>
          <cell r="G232">
            <v>6696.2776038917345</v>
          </cell>
          <cell r="H232">
            <v>5603.0293437784694</v>
          </cell>
          <cell r="I232">
            <v>5646.5246179491223</v>
          </cell>
          <cell r="J232">
            <v>6221.9128119166171</v>
          </cell>
          <cell r="K232">
            <v>6020.3302725877602</v>
          </cell>
          <cell r="L232">
            <v>6741.7114201009445</v>
          </cell>
          <cell r="M232">
            <v>6731.1220099554312</v>
          </cell>
          <cell r="N232">
            <v>6883.487527868504</v>
          </cell>
          <cell r="O232">
            <v>6791.4762134908115</v>
          </cell>
          <cell r="Z232">
            <v>7661.3983314625002</v>
          </cell>
          <cell r="AA232">
            <v>6344.3791467703422</v>
          </cell>
          <cell r="AB232">
            <v>5968.9888776550151</v>
          </cell>
          <cell r="AC232">
            <v>6226.6862849090558</v>
          </cell>
          <cell r="AD232">
            <v>6806.875405521112</v>
          </cell>
          <cell r="AE232">
            <v>6622.8445347365468</v>
          </cell>
          <cell r="AF232">
            <v>6696.2776038917345</v>
          </cell>
          <cell r="AG232">
            <v>5603.0293437784694</v>
          </cell>
          <cell r="AH232">
            <v>5646.5246179491223</v>
          </cell>
          <cell r="AI232">
            <v>6221.9128119166171</v>
          </cell>
          <cell r="AJ232">
            <v>6020.3302725877602</v>
          </cell>
          <cell r="AK232">
            <v>6741.7114201009445</v>
          </cell>
          <cell r="AL232">
            <v>6731.1220099554312</v>
          </cell>
          <cell r="AM232">
            <v>6883.487527868504</v>
          </cell>
          <cell r="AN232">
            <v>6791.4762134908115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X232">
            <v>4.2674734632209956</v>
          </cell>
          <cell r="BY232">
            <v>3.5852845629926944</v>
          </cell>
          <cell r="BZ232">
            <v>3.430919690587912</v>
          </cell>
          <cell r="CA232">
            <v>3.4877544940159226</v>
          </cell>
          <cell r="CB232">
            <v>3.7257198397349804</v>
          </cell>
          <cell r="CC232">
            <v>3.6978449677685314</v>
          </cell>
          <cell r="CD232">
            <v>3.8129080945745613</v>
          </cell>
          <cell r="CE232">
            <v>3.1473807408699943</v>
          </cell>
          <cell r="CF232">
            <v>3.2250277493036017</v>
          </cell>
          <cell r="CG232">
            <v>3.5553055725170744</v>
          </cell>
          <cell r="CH232">
            <v>3.4245045845974365</v>
          </cell>
          <cell r="CI232">
            <v>3.8100857736490514</v>
          </cell>
          <cell r="CJ232">
            <v>3.7878581465226251</v>
          </cell>
          <cell r="CK232">
            <v>3.9450981656264066</v>
          </cell>
          <cell r="CL232">
            <v>3.7783493085600361</v>
          </cell>
          <cell r="CM232">
            <v>4.9186322061210568</v>
          </cell>
          <cell r="CN232">
            <v>4.8481118780636514</v>
          </cell>
          <cell r="CO232">
            <v>4.7664753652551797</v>
          </cell>
          <cell r="CP232">
            <v>4.8912314523491833</v>
          </cell>
          <cell r="CQ232">
            <v>5.0054686116933098</v>
          </cell>
          <cell r="CR232">
            <v>4.9068524249606122</v>
          </cell>
          <cell r="CS232">
            <v>4.8115416325308944</v>
          </cell>
          <cell r="CT232">
            <v>4.8773143732134638</v>
          </cell>
          <cell r="CU232">
            <v>4.7968363879892477</v>
          </cell>
          <cell r="CV232">
            <v>4.7946192312623124</v>
          </cell>
          <cell r="CW232">
            <v>4.8164793282866256</v>
          </cell>
          <cell r="CX232">
            <v>4.847775967301156</v>
          </cell>
          <cell r="CY232">
            <v>4.8685640937191055</v>
          </cell>
          <cell r="CZ232">
            <v>4.7803297022322218</v>
          </cell>
          <cell r="DA232">
            <v>4.9245801875426354</v>
          </cell>
        </row>
        <row r="233">
          <cell r="A233">
            <v>6578.4254483643526</v>
          </cell>
          <cell r="B233">
            <v>5659.652121108541</v>
          </cell>
          <cell r="C233">
            <v>4939.773961627463</v>
          </cell>
          <cell r="D233">
            <v>4583.4504979318808</v>
          </cell>
          <cell r="E233">
            <v>5351.3617019664734</v>
          </cell>
          <cell r="F233">
            <v>6529.7581531947053</v>
          </cell>
          <cell r="G233">
            <v>5429.5750982672616</v>
          </cell>
          <cell r="H233">
            <v>7752.1565821871145</v>
          </cell>
          <cell r="I233">
            <v>6269.5266043444417</v>
          </cell>
          <cell r="J233">
            <v>6868.9754583263375</v>
          </cell>
          <cell r="K233">
            <v>7718.8735213891159</v>
          </cell>
          <cell r="L233">
            <v>6826.8147050677744</v>
          </cell>
          <cell r="M233">
            <v>6542.1675325490578</v>
          </cell>
          <cell r="N233">
            <v>7329.254026957813</v>
          </cell>
          <cell r="O233">
            <v>8774.8698063786615</v>
          </cell>
          <cell r="Z233">
            <v>7533.9812152919649</v>
          </cell>
          <cell r="AA233">
            <v>6481.7505496122812</v>
          </cell>
          <cell r="AB233">
            <v>6083.1244819329249</v>
          </cell>
          <cell r="AC233">
            <v>5644.3270789886801</v>
          </cell>
          <cell r="AD233">
            <v>6589.9775240293702</v>
          </cell>
          <cell r="AE233">
            <v>6529.7581531947053</v>
          </cell>
          <cell r="AF233">
            <v>5429.5750982672616</v>
          </cell>
          <cell r="AG233">
            <v>7752.1565821871145</v>
          </cell>
          <cell r="AH233">
            <v>6269.5266043444417</v>
          </cell>
          <cell r="AI233">
            <v>6868.9754583263375</v>
          </cell>
          <cell r="AJ233">
            <v>7718.8735213891159</v>
          </cell>
          <cell r="AK233">
            <v>6826.8147050677744</v>
          </cell>
          <cell r="AL233">
            <v>6542.1675325490578</v>
          </cell>
          <cell r="AM233">
            <v>7329.254026957813</v>
          </cell>
          <cell r="AN233">
            <v>8774.8698063786615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X233">
            <v>4.3106536435124774</v>
          </cell>
          <cell r="BY233">
            <v>3.6780200559537533</v>
          </cell>
          <cell r="BZ233">
            <v>3.4822218694794884</v>
          </cell>
          <cell r="CA233">
            <v>3.1302018047118185</v>
          </cell>
          <cell r="CB233">
            <v>3.6918927364280165</v>
          </cell>
          <cell r="CC233">
            <v>3.555812530375785</v>
          </cell>
          <cell r="CD233">
            <v>3.0412482510083496</v>
          </cell>
          <cell r="CE233">
            <v>4.4609210292297545</v>
          </cell>
          <cell r="CF233">
            <v>3.5368043302850887</v>
          </cell>
          <cell r="CG233">
            <v>3.8800027925702101</v>
          </cell>
          <cell r="CH233">
            <v>4.4891246177773771</v>
          </cell>
          <cell r="CI233">
            <v>3.9449015834996133</v>
          </cell>
          <cell r="CJ233">
            <v>3.7765223746399639</v>
          </cell>
          <cell r="CK233">
            <v>4.2013778362781453</v>
          </cell>
          <cell r="CL233">
            <v>4.9914998243381996</v>
          </cell>
          <cell r="CM233">
            <v>4.7883792418632742</v>
          </cell>
          <cell r="CN233">
            <v>4.8282011554350683</v>
          </cell>
          <cell r="CO233">
            <v>4.7860518645069297</v>
          </cell>
          <cell r="CP233">
            <v>4.9402277457545969</v>
          </cell>
          <cell r="CQ233">
            <v>4.8903731043970016</v>
          </cell>
          <cell r="CR233">
            <v>5.0311281070339158</v>
          </cell>
          <cell r="CS233">
            <v>4.8912640424860907</v>
          </cell>
          <cell r="CT233">
            <v>4.7610762480465212</v>
          </cell>
          <cell r="CU233">
            <v>4.8565834050529668</v>
          </cell>
          <cell r="CV233">
            <v>4.8502828092717545</v>
          </cell>
          <cell r="CW233">
            <v>4.7108513327945323</v>
          </cell>
          <cell r="CX233">
            <v>4.7412087566200158</v>
          </cell>
          <cell r="CY233">
            <v>4.7460983641667776</v>
          </cell>
          <cell r="CZ233">
            <v>4.7794197050486673</v>
          </cell>
          <cell r="DA233">
            <v>4.816335779145386</v>
          </cell>
        </row>
        <row r="234">
          <cell r="A234">
            <v>6409.0859506340112</v>
          </cell>
          <cell r="B234">
            <v>5340.2637358899692</v>
          </cell>
          <cell r="C234">
            <v>4904.9965308138826</v>
          </cell>
          <cell r="D234">
            <v>4645.618747152469</v>
          </cell>
          <cell r="E234">
            <v>5507.1834759119265</v>
          </cell>
          <cell r="F234">
            <v>5881.2764719102634</v>
          </cell>
          <cell r="G234">
            <v>6413.3642720276166</v>
          </cell>
          <cell r="H234">
            <v>7297.3420392068701</v>
          </cell>
          <cell r="I234">
            <v>6391.1028703176344</v>
          </cell>
          <cell r="J234">
            <v>6740.6746534886033</v>
          </cell>
          <cell r="K234">
            <v>7375.3408713773533</v>
          </cell>
          <cell r="L234">
            <v>6881.4323384278214</v>
          </cell>
          <cell r="M234">
            <v>6920.8506480369524</v>
          </cell>
          <cell r="N234">
            <v>7363.6019665622098</v>
          </cell>
          <cell r="O234">
            <v>6699.7974047093358</v>
          </cell>
          <cell r="Z234">
            <v>7340.0441394793033</v>
          </cell>
          <cell r="AA234">
            <v>6115.9690851104015</v>
          </cell>
          <cell r="AB234">
            <v>6040.2975342943892</v>
          </cell>
          <cell r="AC234">
            <v>5720.8846708482233</v>
          </cell>
          <cell r="AD234">
            <v>6781.8655041817065</v>
          </cell>
          <cell r="AE234">
            <v>5881.2764719102634</v>
          </cell>
          <cell r="AF234">
            <v>6413.3642720276166</v>
          </cell>
          <cell r="AG234">
            <v>7297.3420392068701</v>
          </cell>
          <cell r="AH234">
            <v>6391.1028703176344</v>
          </cell>
          <cell r="AI234">
            <v>6740.6746534886033</v>
          </cell>
          <cell r="AJ234">
            <v>7375.3408713773533</v>
          </cell>
          <cell r="AK234">
            <v>6881.4323384278214</v>
          </cell>
          <cell r="AL234">
            <v>6920.8506480369524</v>
          </cell>
          <cell r="AM234">
            <v>7363.6019665622098</v>
          </cell>
          <cell r="AN234">
            <v>6699.7974047093358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X234">
            <v>4.1905750714846697</v>
          </cell>
          <cell r="BY234">
            <v>3.3642910098397318</v>
          </cell>
          <cell r="BZ234">
            <v>3.3132743197183729</v>
          </cell>
          <cell r="CA234">
            <v>3.226431009319191</v>
          </cell>
          <cell r="CB234">
            <v>3.6604057950135958</v>
          </cell>
          <cell r="CC234">
            <v>3.3655152099052539</v>
          </cell>
          <cell r="CD234">
            <v>3.6547395693532132</v>
          </cell>
          <cell r="CE234">
            <v>4.1042143231826582</v>
          </cell>
          <cell r="CF234">
            <v>3.5078292287405097</v>
          </cell>
          <cell r="CG234">
            <v>3.8440066989910195</v>
          </cell>
          <cell r="CH234">
            <v>3.9919580393813501</v>
          </cell>
          <cell r="CI234">
            <v>4.0101411643972131</v>
          </cell>
          <cell r="CJ234">
            <v>3.8926690027498485</v>
          </cell>
          <cell r="CK234">
            <v>4.1759070715641258</v>
          </cell>
          <cell r="CL234">
            <v>3.6593571005193581</v>
          </cell>
          <cell r="CM234">
            <v>4.7987948260407967</v>
          </cell>
          <cell r="CN234">
            <v>4.9805678629543415</v>
          </cell>
          <cell r="CO234">
            <v>4.9946846445652806</v>
          </cell>
          <cell r="CP234">
            <v>4.8578930053638993</v>
          </cell>
          <cell r="CQ234">
            <v>5.0760638236956055</v>
          </cell>
          <cell r="CR234">
            <v>4.7877026902116713</v>
          </cell>
          <cell r="CS234">
            <v>4.8076916797558011</v>
          </cell>
          <cell r="CT234">
            <v>4.8712655678594503</v>
          </cell>
          <cell r="CU234">
            <v>4.9916543069200383</v>
          </cell>
          <cell r="CV234">
            <v>4.8042584824909742</v>
          </cell>
          <cell r="CW234">
            <v>5.0617799954056615</v>
          </cell>
          <cell r="CX234">
            <v>4.701390427535693</v>
          </cell>
          <cell r="CY234">
            <v>4.8710112878237242</v>
          </cell>
          <cell r="CZ234">
            <v>4.8311065398367878</v>
          </cell>
          <cell r="DA234">
            <v>5.0160749070828983</v>
          </cell>
        </row>
        <row r="235">
          <cell r="A235">
            <v>5669.1498570884378</v>
          </cell>
          <cell r="B235">
            <v>5305.8155205623407</v>
          </cell>
          <cell r="C235">
            <v>4912.6471198873069</v>
          </cell>
          <cell r="D235">
            <v>4843.7195215691017</v>
          </cell>
          <cell r="E235">
            <v>4796.3659932638184</v>
          </cell>
          <cell r="F235">
            <v>7011.7865278734926</v>
          </cell>
          <cell r="G235">
            <v>5521.1595597506002</v>
          </cell>
          <cell r="H235">
            <v>6241.7618095833359</v>
          </cell>
          <cell r="I235">
            <v>5450.994895375401</v>
          </cell>
          <cell r="J235">
            <v>6366.242021703938</v>
          </cell>
          <cell r="K235">
            <v>6439.7102716462214</v>
          </cell>
          <cell r="L235">
            <v>6177.8685049008918</v>
          </cell>
          <cell r="M235">
            <v>7691.3170139939612</v>
          </cell>
          <cell r="N235">
            <v>7255.2467824053492</v>
          </cell>
          <cell r="O235">
            <v>6823.1656615539605</v>
          </cell>
          <cell r="Z235">
            <v>6492.6278887296758</v>
          </cell>
          <cell r="AA235">
            <v>6076.5170598171426</v>
          </cell>
          <cell r="AB235">
            <v>6049.718913907157</v>
          </cell>
          <cell r="AC235">
            <v>5964.837467090475</v>
          </cell>
          <cell r="AD235">
            <v>5906.5235827756414</v>
          </cell>
          <cell r="AE235">
            <v>7011.7865278734926</v>
          </cell>
          <cell r="AF235">
            <v>5521.1595597506002</v>
          </cell>
          <cell r="AG235">
            <v>6241.7618095833359</v>
          </cell>
          <cell r="AH235">
            <v>5450.994895375401</v>
          </cell>
          <cell r="AI235">
            <v>6366.242021703938</v>
          </cell>
          <cell r="AJ235">
            <v>6439.7102716462214</v>
          </cell>
          <cell r="AK235">
            <v>6177.8685049008918</v>
          </cell>
          <cell r="AL235">
            <v>7691.3170139939612</v>
          </cell>
          <cell r="AM235">
            <v>7255.2467824053492</v>
          </cell>
          <cell r="AN235">
            <v>6823.1656615539605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X235">
            <v>3.6234854967954795</v>
          </cell>
          <cell r="BY235">
            <v>3.3862779756647541</v>
          </cell>
          <cell r="BZ235">
            <v>3.3292906630212005</v>
          </cell>
          <cell r="CA235">
            <v>3.3802322679563268</v>
          </cell>
          <cell r="CB235">
            <v>3.3249657019706511</v>
          </cell>
          <cell r="CC235">
            <v>3.894776468152624</v>
          </cell>
          <cell r="CD235">
            <v>3.014111913092099</v>
          </cell>
          <cell r="CE235">
            <v>3.5330389948429617</v>
          </cell>
          <cell r="CF235">
            <v>3.1405735375255035</v>
          </cell>
          <cell r="CG235">
            <v>3.5394806938824126</v>
          </cell>
          <cell r="CH235">
            <v>3.6481975328080254</v>
          </cell>
          <cell r="CI235">
            <v>3.3990810470667192</v>
          </cell>
          <cell r="CJ235">
            <v>4.3600794020279539</v>
          </cell>
          <cell r="CK235">
            <v>4.0724248945175914</v>
          </cell>
          <cell r="CL235">
            <v>3.844103308932985</v>
          </cell>
          <cell r="CM235">
            <v>4.9090914338388547</v>
          </cell>
          <cell r="CN235">
            <v>4.9163099025963346</v>
          </cell>
          <cell r="CO235">
            <v>4.9784095305839564</v>
          </cell>
          <cell r="CP235">
            <v>4.8345850705881919</v>
          </cell>
          <cell r="CQ235">
            <v>4.8668942303901632</v>
          </cell>
          <cell r="CR235">
            <v>4.9323431539783238</v>
          </cell>
          <cell r="CS235">
            <v>5.0185477458745291</v>
          </cell>
          <cell r="CT235">
            <v>4.8402288543916248</v>
          </cell>
          <cell r="CU235">
            <v>4.755256456066447</v>
          </cell>
          <cell r="CV235">
            <v>4.9277734425048614</v>
          </cell>
          <cell r="CW235">
            <v>4.8360982872949725</v>
          </cell>
          <cell r="CX235">
            <v>4.9794832492508512</v>
          </cell>
          <cell r="CY235">
            <v>4.8329627663206338</v>
          </cell>
          <cell r="CZ235">
            <v>4.8809711559581226</v>
          </cell>
          <cell r="DA235">
            <v>4.8629298043999372</v>
          </cell>
        </row>
        <row r="236">
          <cell r="A236">
            <v>6164.2466768886197</v>
          </cell>
          <cell r="B236">
            <v>5697.1409773461237</v>
          </cell>
          <cell r="C236">
            <v>4856.863591345661</v>
          </cell>
          <cell r="D236">
            <v>5058.397209911579</v>
          </cell>
          <cell r="E236">
            <v>4874.8871126289205</v>
          </cell>
          <cell r="F236">
            <v>7099.4352076490122</v>
          </cell>
          <cell r="G236">
            <v>5605.2383941464723</v>
          </cell>
          <cell r="H236">
            <v>5996.2754398259594</v>
          </cell>
          <cell r="I236">
            <v>6699.3917498486826</v>
          </cell>
          <cell r="J236">
            <v>7085.2950438864245</v>
          </cell>
          <cell r="K236">
            <v>7294.7878056853697</v>
          </cell>
          <cell r="L236">
            <v>7465.3847677570293</v>
          </cell>
          <cell r="M236">
            <v>7680.491013879433</v>
          </cell>
          <cell r="N236">
            <v>7686.0241788248686</v>
          </cell>
          <cell r="O236">
            <v>7916.5812032085269</v>
          </cell>
          <cell r="Z236">
            <v>7059.6404921867534</v>
          </cell>
          <cell r="AA236">
            <v>6524.6848871515112</v>
          </cell>
          <cell r="AB236">
            <v>5981.0238378173817</v>
          </cell>
          <cell r="AC236">
            <v>6229.2040376714986</v>
          </cell>
          <cell r="AD236">
            <v>6003.21904845263</v>
          </cell>
          <cell r="AE236">
            <v>7099.4352076490122</v>
          </cell>
          <cell r="AF236">
            <v>5605.2383941464723</v>
          </cell>
          <cell r="AG236">
            <v>5996.2754398259594</v>
          </cell>
          <cell r="AH236">
            <v>6699.3917498486826</v>
          </cell>
          <cell r="AI236">
            <v>7085.2950438864245</v>
          </cell>
          <cell r="AJ236">
            <v>7294.7878056853697</v>
          </cell>
          <cell r="AK236">
            <v>7465.3847677570293</v>
          </cell>
          <cell r="AL236">
            <v>7680.491013879433</v>
          </cell>
          <cell r="AM236">
            <v>7686.0241788248686</v>
          </cell>
          <cell r="AN236">
            <v>7916.5812032085269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X236">
            <v>3.9456697652510666</v>
          </cell>
          <cell r="BY236">
            <v>3.635783827789234</v>
          </cell>
          <cell r="BZ236">
            <v>3.401205812873084</v>
          </cell>
          <cell r="CA236">
            <v>3.4472067623015348</v>
          </cell>
          <cell r="CB236">
            <v>3.4843864012680008</v>
          </cell>
          <cell r="CC236">
            <v>3.9762948965398359</v>
          </cell>
          <cell r="CD236">
            <v>3.2680240405919512</v>
          </cell>
          <cell r="CE236">
            <v>3.4298188139866017</v>
          </cell>
          <cell r="CF236">
            <v>3.7824243228711052</v>
          </cell>
          <cell r="CG236">
            <v>4.0037272850847376</v>
          </cell>
          <cell r="CH236">
            <v>4.1318081473404842</v>
          </cell>
          <cell r="CI236">
            <v>4.1602320954620415</v>
          </cell>
          <cell r="CJ236">
            <v>4.2542856961011131</v>
          </cell>
          <cell r="CK236">
            <v>4.302930684897043</v>
          </cell>
          <cell r="CL236">
            <v>4.4108953555193651</v>
          </cell>
          <cell r="CM236">
            <v>4.9019512405344283</v>
          </cell>
          <cell r="CN236">
            <v>4.9166424222652694</v>
          </cell>
          <cell r="CO236">
            <v>4.8178109707244543</v>
          </cell>
          <cell r="CP236">
            <v>4.950765535335151</v>
          </cell>
          <cell r="CQ236">
            <v>4.7202501620450024</v>
          </cell>
          <cell r="CR236">
            <v>4.8916159199213984</v>
          </cell>
          <cell r="CS236">
            <v>4.6991139989985715</v>
          </cell>
          <cell r="CT236">
            <v>4.7898016720128442</v>
          </cell>
          <cell r="CU236">
            <v>4.8525750624558848</v>
          </cell>
          <cell r="CV236">
            <v>4.848423946316216</v>
          </cell>
          <cell r="CW236">
            <v>4.8370396937332485</v>
          </cell>
          <cell r="CX236">
            <v>4.9163384357976385</v>
          </cell>
          <cell r="CY236">
            <v>4.9461749015118643</v>
          </cell>
          <cell r="CZ236">
            <v>4.893781013912613</v>
          </cell>
          <cell r="DA236">
            <v>4.9172020241410825</v>
          </cell>
        </row>
        <row r="237">
          <cell r="A237">
            <v>7082.6681356226072</v>
          </cell>
          <cell r="B237">
            <v>5562.5663539035377</v>
          </cell>
          <cell r="C237">
            <v>5546.5903552807258</v>
          </cell>
          <cell r="D237">
            <v>4868.6694310420371</v>
          </cell>
          <cell r="E237">
            <v>4614.283045780373</v>
          </cell>
          <cell r="F237">
            <v>5088.0634335119275</v>
          </cell>
          <cell r="G237">
            <v>5282.135747403272</v>
          </cell>
          <cell r="H237">
            <v>5631.658728517099</v>
          </cell>
          <cell r="I237">
            <v>5689.3163349301058</v>
          </cell>
          <cell r="J237">
            <v>6861.3139320080891</v>
          </cell>
          <cell r="K237">
            <v>7206.9869468268944</v>
          </cell>
          <cell r="L237">
            <v>7251.5890868108327</v>
          </cell>
          <cell r="M237">
            <v>6970.713323916043</v>
          </cell>
          <cell r="N237">
            <v>7750.3255987804196</v>
          </cell>
          <cell r="O237">
            <v>7981.7708314485126</v>
          </cell>
          <cell r="Z237">
            <v>8111.468178330605</v>
          </cell>
          <cell r="AA237">
            <v>6370.5624922061488</v>
          </cell>
          <cell r="AB237">
            <v>6830.3934235778288</v>
          </cell>
          <cell r="AC237">
            <v>5995.5622343198702</v>
          </cell>
          <cell r="AD237">
            <v>5682.2960686862843</v>
          </cell>
          <cell r="AE237">
            <v>5088.0634335119275</v>
          </cell>
          <cell r="AF237">
            <v>5282.135747403272</v>
          </cell>
          <cell r="AG237">
            <v>5631.658728517099</v>
          </cell>
          <cell r="AH237">
            <v>5689.3163349301058</v>
          </cell>
          <cell r="AI237">
            <v>6861.3139320080891</v>
          </cell>
          <cell r="AJ237">
            <v>7206.9869468268944</v>
          </cell>
          <cell r="AK237">
            <v>7251.5890868108327</v>
          </cell>
          <cell r="AL237">
            <v>6970.713323916043</v>
          </cell>
          <cell r="AM237">
            <v>7750.3255987804196</v>
          </cell>
          <cell r="AN237">
            <v>7981.7708314485126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X237">
            <v>4.6765074273964995</v>
          </cell>
          <cell r="BY237">
            <v>3.5666477269822496</v>
          </cell>
          <cell r="BZ237">
            <v>3.824727094861581</v>
          </cell>
          <cell r="CA237">
            <v>3.3007602193277705</v>
          </cell>
          <cell r="CB237">
            <v>3.3262645956745129</v>
          </cell>
          <cell r="CC237">
            <v>2.782299532545863</v>
          </cell>
          <cell r="CD237">
            <v>3.0049406766816205</v>
          </cell>
          <cell r="CE237">
            <v>3.1633262604217585</v>
          </cell>
          <cell r="CF237">
            <v>3.1472813655048344</v>
          </cell>
          <cell r="CG237">
            <v>3.8320487823439162</v>
          </cell>
          <cell r="CH237">
            <v>4.1856220968974434</v>
          </cell>
          <cell r="CI237">
            <v>4.144790525050567</v>
          </cell>
          <cell r="CJ237">
            <v>3.9204762761115188</v>
          </cell>
          <cell r="CK237">
            <v>4.5095995717252935</v>
          </cell>
          <cell r="CL237">
            <v>4.6460002510751002</v>
          </cell>
          <cell r="CM237">
            <v>4.7520934872007841</v>
          </cell>
          <cell r="CN237">
            <v>4.8935575378018834</v>
          </cell>
          <cell r="CO237">
            <v>4.8927429789906371</v>
          </cell>
          <cell r="CP237">
            <v>4.9764892966359007</v>
          </cell>
          <cell r="CQ237">
            <v>4.6803054859200151</v>
          </cell>
          <cell r="CR237">
            <v>5.0102081586757103</v>
          </cell>
          <cell r="CS237">
            <v>4.8159369333664621</v>
          </cell>
          <cell r="CT237">
            <v>4.8775247083998599</v>
          </cell>
          <cell r="CU237">
            <v>4.9525816826371241</v>
          </cell>
          <cell r="CV237">
            <v>4.9055013204106217</v>
          </cell>
          <cell r="CW237">
            <v>4.7173799402411163</v>
          </cell>
          <cell r="CX237">
            <v>4.7933344860373097</v>
          </cell>
          <cell r="CY237">
            <v>4.8713073050398963</v>
          </cell>
          <cell r="CZ237">
            <v>4.7085707779722679</v>
          </cell>
          <cell r="DA237">
            <v>4.706815348660272</v>
          </cell>
        </row>
        <row r="238">
          <cell r="A238">
            <v>5691.3868860898456</v>
          </cell>
          <cell r="B238">
            <v>6012.7520396535747</v>
          </cell>
          <cell r="C238">
            <v>5254.4891700877097</v>
          </cell>
          <cell r="D238">
            <v>6288.096278007768</v>
          </cell>
          <cell r="E238">
            <v>5820.2201994240941</v>
          </cell>
          <cell r="F238">
            <v>6303.0816656719808</v>
          </cell>
          <cell r="G238">
            <v>5134.9042138191498</v>
          </cell>
          <cell r="H238">
            <v>6474.5036367887296</v>
          </cell>
          <cell r="I238">
            <v>7263.316623966889</v>
          </cell>
          <cell r="J238">
            <v>6424.1490790155631</v>
          </cell>
          <cell r="K238">
            <v>6590.754978983764</v>
          </cell>
          <cell r="L238">
            <v>6235.9371802333835</v>
          </cell>
          <cell r="M238">
            <v>7751.4899131304364</v>
          </cell>
          <cell r="N238">
            <v>6610.6315291125202</v>
          </cell>
          <cell r="O238">
            <v>7588.1678818280561</v>
          </cell>
          <cell r="Z238">
            <v>6518.0949796157111</v>
          </cell>
          <cell r="AA238">
            <v>6886.1403499254939</v>
          </cell>
          <cell r="AB238">
            <v>6470.6830634171711</v>
          </cell>
          <cell r="AC238">
            <v>7743.5268720065196</v>
          </cell>
          <cell r="AD238">
            <v>7167.3571018404718</v>
          </cell>
          <cell r="AE238">
            <v>6303.0816656719808</v>
          </cell>
          <cell r="AF238">
            <v>5134.9042138191498</v>
          </cell>
          <cell r="AG238">
            <v>6474.5036367887296</v>
          </cell>
          <cell r="AH238">
            <v>7263.316623966889</v>
          </cell>
          <cell r="AI238">
            <v>6424.1490790155631</v>
          </cell>
          <cell r="AJ238">
            <v>6590.754978983764</v>
          </cell>
          <cell r="AK238">
            <v>6235.9371802333835</v>
          </cell>
          <cell r="AL238">
            <v>7751.4899131304364</v>
          </cell>
          <cell r="AM238">
            <v>6610.6315291125202</v>
          </cell>
          <cell r="AN238">
            <v>7588.1678818280561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X238">
            <v>3.7185120088479966</v>
          </cell>
          <cell r="BY238">
            <v>3.929429704904646</v>
          </cell>
          <cell r="BZ238">
            <v>3.603766990163086</v>
          </cell>
          <cell r="CA238">
            <v>4.3925155482391949</v>
          </cell>
          <cell r="CB238">
            <v>4.0218394610935366</v>
          </cell>
          <cell r="CC238">
            <v>3.6179954141275683</v>
          </cell>
          <cell r="CD238">
            <v>2.8906404205289369</v>
          </cell>
          <cell r="CE238">
            <v>3.528972568199229</v>
          </cell>
          <cell r="CF238">
            <v>3.9887147526603641</v>
          </cell>
          <cell r="CG238">
            <v>3.5904795981440394</v>
          </cell>
          <cell r="CH238">
            <v>3.6884934992798666</v>
          </cell>
          <cell r="CI238">
            <v>3.4689798955653544</v>
          </cell>
          <cell r="CJ238">
            <v>4.3516269858999843</v>
          </cell>
          <cell r="CK238">
            <v>3.8455178450360479</v>
          </cell>
          <cell r="CL238">
            <v>4.1563136970545793</v>
          </cell>
          <cell r="CM238">
            <v>4.8024033328946985</v>
          </cell>
          <cell r="CN238">
            <v>4.8012407300359552</v>
          </cell>
          <cell r="CO238">
            <v>4.9192688795566095</v>
          </cell>
          <cell r="CP238">
            <v>4.8298388206254064</v>
          </cell>
          <cell r="CQ238">
            <v>4.8824909570666337</v>
          </cell>
          <cell r="CR238">
            <v>4.77300684926825</v>
          </cell>
          <cell r="CS238">
            <v>4.8668214222985053</v>
          </cell>
          <cell r="CT238">
            <v>5.0264958951607461</v>
          </cell>
          <cell r="CU238">
            <v>4.9889497830439895</v>
          </cell>
          <cell r="CV238">
            <v>4.9019658668320893</v>
          </cell>
          <cell r="CW238">
            <v>4.8954574434373495</v>
          </cell>
          <cell r="CX238">
            <v>4.9250096317192131</v>
          </cell>
          <cell r="CY238">
            <v>4.8802341595274967</v>
          </cell>
          <cell r="CZ238">
            <v>4.7097218080060026</v>
          </cell>
          <cell r="DA238">
            <v>5.0019085568148975</v>
          </cell>
        </row>
        <row r="239">
          <cell r="A239">
            <v>6200.3025799093966</v>
          </cell>
          <cell r="B239">
            <v>5397.8634733055424</v>
          </cell>
          <cell r="C239">
            <v>4926.1628025109176</v>
          </cell>
          <cell r="D239">
            <v>4699.3288745068312</v>
          </cell>
          <cell r="E239">
            <v>4289.8282255444783</v>
          </cell>
          <cell r="F239">
            <v>6834.2971624924285</v>
          </cell>
          <cell r="G239">
            <v>6543.972312834564</v>
          </cell>
          <cell r="H239">
            <v>6322.4530197034219</v>
          </cell>
          <cell r="I239">
            <v>5713.2911569218859</v>
          </cell>
          <cell r="J239">
            <v>7749.4861932421973</v>
          </cell>
          <cell r="K239">
            <v>7617.2101349802751</v>
          </cell>
          <cell r="L239">
            <v>7147.3336441293432</v>
          </cell>
          <cell r="M239">
            <v>7237.2239825368952</v>
          </cell>
          <cell r="N239">
            <v>7390.5715207085705</v>
          </cell>
          <cell r="O239">
            <v>7379.042194962477</v>
          </cell>
          <cell r="Z239">
            <v>7100.9337314567147</v>
          </cell>
          <cell r="AA239">
            <v>6181.9355299840108</v>
          </cell>
          <cell r="AB239">
            <v>6066.3629102714422</v>
          </cell>
          <cell r="AC239">
            <v>5787.0264403249394</v>
          </cell>
          <cell r="AD239">
            <v>5282.7435637356621</v>
          </cell>
          <cell r="AE239">
            <v>6834.2971624924285</v>
          </cell>
          <cell r="AF239">
            <v>6543.972312834564</v>
          </cell>
          <cell r="AG239">
            <v>6322.4530197034219</v>
          </cell>
          <cell r="AH239">
            <v>5713.2911569218859</v>
          </cell>
          <cell r="AI239">
            <v>7749.4861932421973</v>
          </cell>
          <cell r="AJ239">
            <v>7617.2101349802751</v>
          </cell>
          <cell r="AK239">
            <v>7147.3336441293432</v>
          </cell>
          <cell r="AL239">
            <v>7237.2239825368952</v>
          </cell>
          <cell r="AM239">
            <v>7390.5715207085705</v>
          </cell>
          <cell r="AN239">
            <v>7379.042194962477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X239">
            <v>4.0246538370578566</v>
          </cell>
          <cell r="BY239">
            <v>3.5485258063792409</v>
          </cell>
          <cell r="BZ239">
            <v>3.3734170690736516</v>
          </cell>
          <cell r="CA239">
            <v>3.1964295689740214</v>
          </cell>
          <cell r="CB239">
            <v>2.963273062275197</v>
          </cell>
          <cell r="CC239">
            <v>3.8914167874892094</v>
          </cell>
          <cell r="CD239">
            <v>3.7278354400114857</v>
          </cell>
          <cell r="CE239">
            <v>3.4298189670705246</v>
          </cell>
          <cell r="CF239">
            <v>3.2594168100126031</v>
          </cell>
          <cell r="CG239">
            <v>4.4132924371137783</v>
          </cell>
          <cell r="CH239">
            <v>4.282166815558611</v>
          </cell>
          <cell r="CI239">
            <v>3.982474265918567</v>
          </cell>
          <cell r="CJ239">
            <v>4.0726241796309415</v>
          </cell>
          <cell r="CK239">
            <v>4.1769607579964871</v>
          </cell>
          <cell r="CL239">
            <v>4.1341194162981845</v>
          </cell>
          <cell r="CM239">
            <v>4.8338599418818635</v>
          </cell>
          <cell r="CN239">
            <v>4.7729143298722816</v>
          </cell>
          <cell r="CO239">
            <v>4.9268062669381107</v>
          </cell>
          <cell r="CP239">
            <v>4.9601802941909945</v>
          </cell>
          <cell r="CQ239">
            <v>4.8842174627401347</v>
          </cell>
          <cell r="CR239">
            <v>4.8116413218047436</v>
          </cell>
          <cell r="CS239">
            <v>4.8094105967254448</v>
          </cell>
          <cell r="CT239">
            <v>5.0503508381588862</v>
          </cell>
          <cell r="CU239">
            <v>4.8023475968564364</v>
          </cell>
          <cell r="CV239">
            <v>4.8108004001806863</v>
          </cell>
          <cell r="CW239">
            <v>4.8734833932986978</v>
          </cell>
          <cell r="CX239">
            <v>4.9169774124822112</v>
          </cell>
          <cell r="CY239">
            <v>4.8686080611682634</v>
          </cell>
          <cell r="CZ239">
            <v>4.8475775392102092</v>
          </cell>
          <cell r="DA239">
            <v>4.890171744701032</v>
          </cell>
        </row>
        <row r="240">
          <cell r="A240">
            <v>5879.3500169407089</v>
          </cell>
          <cell r="B240">
            <v>4848.8391301392812</v>
          </cell>
          <cell r="C240">
            <v>5099.3319778748282</v>
          </cell>
          <cell r="D240">
            <v>4768.5838222196735</v>
          </cell>
          <cell r="E240">
            <v>5358.148534090752</v>
          </cell>
          <cell r="F240">
            <v>6288.1614361198426</v>
          </cell>
          <cell r="G240">
            <v>5678.4600524275593</v>
          </cell>
          <cell r="H240">
            <v>5632.2072133500733</v>
          </cell>
          <cell r="I240">
            <v>7045.5068045194812</v>
          </cell>
          <cell r="J240">
            <v>6813.9308681624043</v>
          </cell>
          <cell r="K240">
            <v>7024.8653276867944</v>
          </cell>
          <cell r="L240">
            <v>7135.7742078285382</v>
          </cell>
          <cell r="M240">
            <v>6937.8434378876518</v>
          </cell>
          <cell r="N240">
            <v>6319.098358793206</v>
          </cell>
          <cell r="O240">
            <v>7610.9951477563063</v>
          </cell>
          <cell r="Z240">
            <v>6733.3608830014464</v>
          </cell>
          <cell r="AA240">
            <v>5553.1621068267923</v>
          </cell>
          <cell r="AB240">
            <v>6279.6134877989389</v>
          </cell>
          <cell r="AC240">
            <v>5872.3110041935624</v>
          </cell>
          <cell r="AD240">
            <v>6598.3352231813305</v>
          </cell>
          <cell r="AE240">
            <v>6288.1614361198426</v>
          </cell>
          <cell r="AF240">
            <v>5678.4600524275593</v>
          </cell>
          <cell r="AG240">
            <v>5632.2072133500733</v>
          </cell>
          <cell r="AH240">
            <v>7045.5068045194812</v>
          </cell>
          <cell r="AI240">
            <v>6813.9308681624043</v>
          </cell>
          <cell r="AJ240">
            <v>7024.8653276867944</v>
          </cell>
          <cell r="AK240">
            <v>7135.7742078285382</v>
          </cell>
          <cell r="AL240">
            <v>6937.8434378876518</v>
          </cell>
          <cell r="AM240">
            <v>6319.098358793206</v>
          </cell>
          <cell r="AN240">
            <v>7610.9951477563063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X240">
            <v>3.8427551412057626</v>
          </cell>
          <cell r="BY240">
            <v>3.2171221867124475</v>
          </cell>
          <cell r="BZ240">
            <v>3.5563228685683899</v>
          </cell>
          <cell r="CA240">
            <v>3.3573356224831916</v>
          </cell>
          <cell r="CB240">
            <v>3.6353329243828547</v>
          </cell>
          <cell r="CC240">
            <v>3.5692377648011546</v>
          </cell>
          <cell r="CD240">
            <v>3.1466696681650013</v>
          </cell>
          <cell r="CE240">
            <v>3.2247948199698175</v>
          </cell>
          <cell r="CF240">
            <v>3.8600055291897153</v>
          </cell>
          <cell r="CG240">
            <v>3.9842632522353605</v>
          </cell>
          <cell r="CH240">
            <v>3.8599313249887039</v>
          </cell>
          <cell r="CI240">
            <v>4.0211316354662729</v>
          </cell>
          <cell r="CJ240">
            <v>3.8872671597570658</v>
          </cell>
          <cell r="CK240">
            <v>3.6133096912337286</v>
          </cell>
          <cell r="CL240">
            <v>4.2402750052768985</v>
          </cell>
          <cell r="CM240">
            <v>4.80060877811467</v>
          </cell>
          <cell r="CN240">
            <v>4.7291156118558195</v>
          </cell>
          <cell r="CO240">
            <v>4.837699261384369</v>
          </cell>
          <cell r="CP240">
            <v>4.7920509321200555</v>
          </cell>
          <cell r="CQ240">
            <v>4.9727579631543417</v>
          </cell>
          <cell r="CR240">
            <v>4.8267559311709363</v>
          </cell>
          <cell r="CS240">
            <v>4.9440921487776626</v>
          </cell>
          <cell r="CT240">
            <v>4.785019064950685</v>
          </cell>
          <cell r="CU240">
            <v>5.0007074400741907</v>
          </cell>
          <cell r="CV240">
            <v>4.6855096078092595</v>
          </cell>
          <cell r="CW240">
            <v>4.986152539198458</v>
          </cell>
          <cell r="CX240">
            <v>4.8618319655061404</v>
          </cell>
          <cell r="CY240">
            <v>4.8897565975310986</v>
          </cell>
          <cell r="CZ240">
            <v>4.7913408267415472</v>
          </cell>
          <cell r="DA240">
            <v>4.9176153609736284</v>
          </cell>
        </row>
        <row r="241">
          <cell r="A241">
            <v>6526.1193441894275</v>
          </cell>
          <cell r="B241">
            <v>5314.5033212383541</v>
          </cell>
          <cell r="C241">
            <v>4763.9157695871218</v>
          </cell>
          <cell r="D241">
            <v>4965.4425999537361</v>
          </cell>
          <cell r="E241">
            <v>5115.127042072153</v>
          </cell>
          <cell r="F241">
            <v>6329.4674011129819</v>
          </cell>
          <cell r="G241">
            <v>6021.0637092085217</v>
          </cell>
          <cell r="H241">
            <v>6232.9937960776615</v>
          </cell>
          <cell r="I241">
            <v>6610.0458771770136</v>
          </cell>
          <cell r="J241">
            <v>6614.7360504760964</v>
          </cell>
          <cell r="K241">
            <v>6569.3788723673979</v>
          </cell>
          <cell r="L241">
            <v>7126.2314968227538</v>
          </cell>
          <cell r="M241">
            <v>7713.3440745823909</v>
          </cell>
          <cell r="N241">
            <v>7019.7400378999619</v>
          </cell>
          <cell r="O241">
            <v>7159.0765498439205</v>
          </cell>
          <cell r="Z241">
            <v>7474.0773356490054</v>
          </cell>
          <cell r="AA241">
            <v>6086.466815668151</v>
          </cell>
          <cell r="AB241">
            <v>5866.5624931336206</v>
          </cell>
          <cell r="AC241">
            <v>6114.7343336049626</v>
          </cell>
          <cell r="AD241">
            <v>6299.0644469842837</v>
          </cell>
          <cell r="AE241">
            <v>6329.4674011129819</v>
          </cell>
          <cell r="AF241">
            <v>6021.0637092085217</v>
          </cell>
          <cell r="AG241">
            <v>6232.9937960776615</v>
          </cell>
          <cell r="AH241">
            <v>6610.0458771770136</v>
          </cell>
          <cell r="AI241">
            <v>6614.7360504760964</v>
          </cell>
          <cell r="AJ241">
            <v>6569.3788723673979</v>
          </cell>
          <cell r="AK241">
            <v>7126.2314968227538</v>
          </cell>
          <cell r="AL241">
            <v>7713.3440745823909</v>
          </cell>
          <cell r="AM241">
            <v>7019.7400378999619</v>
          </cell>
          <cell r="AN241">
            <v>7159.0765498439205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X241">
            <v>4.1711451075674288</v>
          </cell>
          <cell r="BY241">
            <v>3.4683871160577926</v>
          </cell>
          <cell r="BZ241">
            <v>3.3705764234195263</v>
          </cell>
          <cell r="CA241">
            <v>3.3974133389611083</v>
          </cell>
          <cell r="CB241">
            <v>3.5312699555232392</v>
          </cell>
          <cell r="CC241">
            <v>3.4943946536593926</v>
          </cell>
          <cell r="CD241">
            <v>3.4621620795453119</v>
          </cell>
          <cell r="CE241">
            <v>3.5178015963052593</v>
          </cell>
          <cell r="CF241">
            <v>3.6166515183943986</v>
          </cell>
          <cell r="CG241">
            <v>3.8528079522176664</v>
          </cell>
          <cell r="CH241">
            <v>3.6023718201275159</v>
          </cell>
          <cell r="CI241">
            <v>4.0656746649700368</v>
          </cell>
          <cell r="CJ241">
            <v>4.1962400164268896</v>
          </cell>
          <cell r="CK241">
            <v>4.0037876964593782</v>
          </cell>
          <cell r="CL241">
            <v>4.0357088708913835</v>
          </cell>
          <cell r="CM241">
            <v>4.9091852906549907</v>
          </cell>
          <cell r="CN241">
            <v>4.8077826931640297</v>
          </cell>
          <cell r="CO241">
            <v>4.7685534860190311</v>
          </cell>
          <cell r="CP241">
            <v>4.9310151968497147</v>
          </cell>
          <cell r="CQ241">
            <v>4.8871117277972145</v>
          </cell>
          <cell r="CR241">
            <v>4.9625209219662461</v>
          </cell>
          <cell r="CS241">
            <v>4.7646714907414491</v>
          </cell>
          <cell r="CT241">
            <v>4.8543656781710602</v>
          </cell>
          <cell r="CU241">
            <v>5.0073153688944769</v>
          </cell>
          <cell r="CV241">
            <v>4.7037290066381372</v>
          </cell>
          <cell r="CW241">
            <v>4.9962355856485479</v>
          </cell>
          <cell r="CX241">
            <v>4.8021358121253712</v>
          </cell>
          <cell r="CY241">
            <v>5.0360440386339365</v>
          </cell>
          <cell r="CZ241">
            <v>4.8034925788908609</v>
          </cell>
          <cell r="DA241">
            <v>4.8600900072865176</v>
          </cell>
        </row>
        <row r="242">
          <cell r="A242">
            <v>6857.9701427646569</v>
          </cell>
          <cell r="B242">
            <v>5000.1306494875289</v>
          </cell>
          <cell r="C242">
            <v>4578.6287067803814</v>
          </cell>
          <cell r="D242">
            <v>4428.6238633125249</v>
          </cell>
          <cell r="E242">
            <v>4998.782369448455</v>
          </cell>
          <cell r="F242">
            <v>6653.1228048918638</v>
          </cell>
          <cell r="G242">
            <v>7195.2162434211186</v>
          </cell>
          <cell r="H242">
            <v>6541.9171345706281</v>
          </cell>
          <cell r="I242">
            <v>6964.1288716361823</v>
          </cell>
          <cell r="J242">
            <v>6566.1858571431167</v>
          </cell>
          <cell r="K242">
            <v>7020.8894640068484</v>
          </cell>
          <cell r="L242">
            <v>6263.852618152393</v>
          </cell>
          <cell r="M242">
            <v>6594.4037025923435</v>
          </cell>
          <cell r="N242">
            <v>7254.3630809648939</v>
          </cell>
          <cell r="O242">
            <v>7705.2326737317426</v>
          </cell>
          <cell r="Z242">
            <v>7854.1314538220795</v>
          </cell>
          <cell r="AA242">
            <v>5726.4296271094881</v>
          </cell>
          <cell r="AB242">
            <v>5638.3892453897533</v>
          </cell>
          <cell r="AC242">
            <v>5453.6645711847823</v>
          </cell>
          <cell r="AD242">
            <v>6155.7908616183422</v>
          </cell>
          <cell r="AE242">
            <v>6653.1228048918638</v>
          </cell>
          <cell r="AF242">
            <v>7195.2162434211186</v>
          </cell>
          <cell r="AG242">
            <v>6541.9171345706281</v>
          </cell>
          <cell r="AH242">
            <v>6964.1288716361823</v>
          </cell>
          <cell r="AI242">
            <v>6566.1858571431167</v>
          </cell>
          <cell r="AJ242">
            <v>7020.8894640068484</v>
          </cell>
          <cell r="AK242">
            <v>6263.852618152393</v>
          </cell>
          <cell r="AL242">
            <v>6594.4037025923435</v>
          </cell>
          <cell r="AM242">
            <v>7254.3630809648939</v>
          </cell>
          <cell r="AN242">
            <v>7705.2326737317426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X242">
            <v>4.4304119419950263</v>
          </cell>
          <cell r="BY242">
            <v>3.3059758827968437</v>
          </cell>
          <cell r="BZ242">
            <v>3.2146235646832735</v>
          </cell>
          <cell r="CA242">
            <v>3.0355306802685278</v>
          </cell>
          <cell r="CB242">
            <v>3.4735251904399256</v>
          </cell>
          <cell r="CC242">
            <v>3.8344768008175056</v>
          </cell>
          <cell r="CD242">
            <v>4.0853173022782157</v>
          </cell>
          <cell r="CE242">
            <v>3.6604111259829732</v>
          </cell>
          <cell r="CF242">
            <v>3.817134349237278</v>
          </cell>
          <cell r="CG242">
            <v>3.5678159090173516</v>
          </cell>
          <cell r="CH242">
            <v>3.9342591970983118</v>
          </cell>
          <cell r="CI242">
            <v>3.5387308009066065</v>
          </cell>
          <cell r="CJ242">
            <v>3.7434625011383118</v>
          </cell>
          <cell r="CK242">
            <v>4.1256194881536716</v>
          </cell>
          <cell r="CL242">
            <v>4.4295798935020185</v>
          </cell>
          <cell r="CM242">
            <v>4.8569227079471409</v>
          </cell>
          <cell r="CN242">
            <v>4.7456027659155042</v>
          </cell>
          <cell r="CO242">
            <v>4.8054279007666993</v>
          </cell>
          <cell r="CP242">
            <v>4.9222189936975091</v>
          </cell>
          <cell r="CQ242">
            <v>4.855349973913385</v>
          </cell>
          <cell r="CR242">
            <v>4.7536429763107115</v>
          </cell>
          <cell r="CS242">
            <v>4.825309702103012</v>
          </cell>
          <cell r="CT242">
            <v>4.8964610875086239</v>
          </cell>
          <cell r="CU242">
            <v>4.9984630830672234</v>
          </cell>
          <cell r="CV242">
            <v>5.0421744709629568</v>
          </cell>
          <cell r="CW242">
            <v>4.8891831057307176</v>
          </cell>
          <cell r="CX242">
            <v>4.8495466355722661</v>
          </cell>
          <cell r="CY242">
            <v>4.826242937831843</v>
          </cell>
          <cell r="CZ242">
            <v>4.8174504222162025</v>
          </cell>
          <cell r="DA242">
            <v>4.7657400952045874</v>
          </cell>
        </row>
        <row r="243">
          <cell r="A243">
            <v>6207.2747143863407</v>
          </cell>
          <cell r="B243">
            <v>5316.0371482483206</v>
          </cell>
          <cell r="C243">
            <v>4773.0156047329592</v>
          </cell>
          <cell r="D243">
            <v>4822.8996967416224</v>
          </cell>
          <cell r="E243">
            <v>4845.0277586214097</v>
          </cell>
          <cell r="F243">
            <v>5907.2717291076715</v>
          </cell>
          <cell r="G243">
            <v>6297.6361192577324</v>
          </cell>
          <cell r="H243">
            <v>5617.1533053846952</v>
          </cell>
          <cell r="I243">
            <v>6024.8046056323428</v>
          </cell>
          <cell r="J243">
            <v>6754.2186879883184</v>
          </cell>
          <cell r="K243">
            <v>6976.8243858495352</v>
          </cell>
          <cell r="L243">
            <v>6917.4577162703745</v>
          </cell>
          <cell r="M243">
            <v>7935.8667288004681</v>
          </cell>
          <cell r="N243">
            <v>7510.5039218360316</v>
          </cell>
          <cell r="O243">
            <v>7789.0603716522946</v>
          </cell>
          <cell r="Z243">
            <v>7108.9186102992426</v>
          </cell>
          <cell r="AA243">
            <v>6088.2234402542781</v>
          </cell>
          <cell r="AB243">
            <v>5877.7685585097297</v>
          </cell>
          <cell r="AC243">
            <v>5939.1987259048637</v>
          </cell>
          <cell r="AD243">
            <v>5966.4485061588393</v>
          </cell>
          <cell r="AE243">
            <v>5907.2717291076715</v>
          </cell>
          <cell r="AF243">
            <v>6297.6361192577324</v>
          </cell>
          <cell r="AG243">
            <v>5617.1533053846952</v>
          </cell>
          <cell r="AH243">
            <v>6024.8046056323428</v>
          </cell>
          <cell r="AI243">
            <v>6754.2186879883184</v>
          </cell>
          <cell r="AJ243">
            <v>6976.8243858495352</v>
          </cell>
          <cell r="AK243">
            <v>6917.4577162703745</v>
          </cell>
          <cell r="AL243">
            <v>7935.8667288004681</v>
          </cell>
          <cell r="AM243">
            <v>7510.5039218360316</v>
          </cell>
          <cell r="AN243">
            <v>7789.0603716522946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X243">
            <v>3.9319991272675696</v>
          </cell>
          <cell r="BY243">
            <v>3.42084125384855</v>
          </cell>
          <cell r="BZ243">
            <v>3.2974601916890207</v>
          </cell>
          <cell r="CA243">
            <v>3.2672633088823697</v>
          </cell>
          <cell r="CB243">
            <v>3.370184238045514</v>
          </cell>
          <cell r="CC243">
            <v>3.4516251741227322</v>
          </cell>
          <cell r="CD243">
            <v>3.5588062280817105</v>
          </cell>
          <cell r="CE243">
            <v>3.1654146808532015</v>
          </cell>
          <cell r="CF243">
            <v>3.3614407161230986</v>
          </cell>
          <cell r="CG243">
            <v>3.8954546457214714</v>
          </cell>
          <cell r="CH243">
            <v>3.9548895380546036</v>
          </cell>
          <cell r="CI243">
            <v>3.8507747589936869</v>
          </cell>
          <cell r="CJ243">
            <v>4.5595190000183008</v>
          </cell>
          <cell r="CK243">
            <v>4.2139452727209088</v>
          </cell>
          <cell r="CL243">
            <v>4.3646883113418626</v>
          </cell>
          <cell r="CM243">
            <v>4.9533300270135676</v>
          </cell>
          <cell r="CN243">
            <v>4.8760123554722554</v>
          </cell>
          <cell r="CO243">
            <v>4.8835996696347932</v>
          </cell>
          <cell r="CP243">
            <v>4.9802467058623066</v>
          </cell>
          <cell r="CQ243">
            <v>4.8503087988236313</v>
          </cell>
          <cell r="CR243">
            <v>4.6888944455730828</v>
          </cell>
          <cell r="CS243">
            <v>4.8481980982447963</v>
          </cell>
          <cell r="CT243">
            <v>4.861751985839323</v>
          </cell>
          <cell r="CU243">
            <v>4.91048790742063</v>
          </cell>
          <cell r="CV243">
            <v>4.7503335084491383</v>
          </cell>
          <cell r="CW243">
            <v>4.8331532839458964</v>
          </cell>
          <cell r="CX243">
            <v>4.92159114329466</v>
          </cell>
          <cell r="CY243">
            <v>4.7685075172980591</v>
          </cell>
          <cell r="CZ243">
            <v>4.8830067174168965</v>
          </cell>
          <cell r="DA243">
            <v>4.8892131366474869</v>
          </cell>
        </row>
        <row r="244">
          <cell r="A244">
            <v>5740.0902032485146</v>
          </cell>
          <cell r="B244">
            <v>5350.3315748904633</v>
          </cell>
          <cell r="C244">
            <v>5865.9732295322556</v>
          </cell>
          <cell r="D244">
            <v>5015.1654042258015</v>
          </cell>
          <cell r="E244">
            <v>5389.4733197998503</v>
          </cell>
          <cell r="F244">
            <v>5551.7582600379465</v>
          </cell>
          <cell r="G244">
            <v>6219.3114580071524</v>
          </cell>
          <cell r="H244">
            <v>7000.3462618469512</v>
          </cell>
          <cell r="I244">
            <v>6389.1183943996166</v>
          </cell>
          <cell r="J244">
            <v>6582.343828144345</v>
          </cell>
          <cell r="K244">
            <v>6523.652873913552</v>
          </cell>
          <cell r="L244">
            <v>7614.5185212457654</v>
          </cell>
          <cell r="M244">
            <v>7608.9098943733034</v>
          </cell>
          <cell r="N244">
            <v>7951.1188272563904</v>
          </cell>
          <cell r="O244">
            <v>8729.491207874551</v>
          </cell>
          <cell r="Z244">
            <v>6573.87274581158</v>
          </cell>
          <cell r="AA244">
            <v>6127.4993381327504</v>
          </cell>
          <cell r="AB244">
            <v>7223.7000397432166</v>
          </cell>
          <cell r="AC244">
            <v>6175.965881916155</v>
          </cell>
          <cell r="AD244">
            <v>6636.9103831620378</v>
          </cell>
          <cell r="AE244">
            <v>5551.7582600379465</v>
          </cell>
          <cell r="AF244">
            <v>6219.3114580071524</v>
          </cell>
          <cell r="AG244">
            <v>7000.3462618469512</v>
          </cell>
          <cell r="AH244">
            <v>6389.1183943996166</v>
          </cell>
          <cell r="AI244">
            <v>6582.343828144345</v>
          </cell>
          <cell r="AJ244">
            <v>6523.652873913552</v>
          </cell>
          <cell r="AK244">
            <v>7614.5185212457654</v>
          </cell>
          <cell r="AL244">
            <v>7608.9098943733034</v>
          </cell>
          <cell r="AM244">
            <v>7951.1188272563904</v>
          </cell>
          <cell r="AN244">
            <v>8729.491207874551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X244">
            <v>3.680117497447938</v>
          </cell>
          <cell r="BY244">
            <v>3.4629630601699994</v>
          </cell>
          <cell r="BZ244">
            <v>4.095599780571697</v>
          </cell>
          <cell r="CA244">
            <v>3.462675279409273</v>
          </cell>
          <cell r="CB244">
            <v>3.6685148232916869</v>
          </cell>
          <cell r="CC244">
            <v>3.0645743017725358</v>
          </cell>
          <cell r="CD244">
            <v>3.4839550393370557</v>
          </cell>
          <cell r="CE244">
            <v>3.9878903698137322</v>
          </cell>
          <cell r="CF244">
            <v>3.5822621207980441</v>
          </cell>
          <cell r="CG244">
            <v>3.6258497882214207</v>
          </cell>
          <cell r="CH244">
            <v>3.6917944194244008</v>
          </cell>
          <cell r="CI244">
            <v>4.2034566558496973</v>
          </cell>
          <cell r="CJ244">
            <v>4.195113437559483</v>
          </cell>
          <cell r="CK244">
            <v>4.6164586570598987</v>
          </cell>
          <cell r="CL244">
            <v>5.0428208262575316</v>
          </cell>
          <cell r="CM244">
            <v>4.894031311496807</v>
          </cell>
          <cell r="CN244">
            <v>4.8477760599380071</v>
          </cell>
          <cell r="CO244">
            <v>4.8322492609940833</v>
          </cell>
          <cell r="CP244">
            <v>4.8865264876612304</v>
          </cell>
          <cell r="CQ244">
            <v>4.9565878820510321</v>
          </cell>
          <cell r="CR244">
            <v>4.9632657279825532</v>
          </cell>
          <cell r="CS244">
            <v>4.89076617855393</v>
          </cell>
          <cell r="CT244">
            <v>4.8093174776193832</v>
          </cell>
          <cell r="CU244">
            <v>4.8864190745929132</v>
          </cell>
          <cell r="CV244">
            <v>4.9736805881555464</v>
          </cell>
          <cell r="CW244">
            <v>4.8412830027389591</v>
          </cell>
          <cell r="CX244">
            <v>4.9629855347083351</v>
          </cell>
          <cell r="CY244">
            <v>4.9691930356625775</v>
          </cell>
          <cell r="CZ244">
            <v>4.7187441318571883</v>
          </cell>
          <cell r="DA244">
            <v>4.742665879306827</v>
          </cell>
        </row>
        <row r="245">
          <cell r="A245">
            <v>5934.1476541031079</v>
          </cell>
          <cell r="B245">
            <v>5564.7479062493467</v>
          </cell>
          <cell r="C245">
            <v>5375.9635820338744</v>
          </cell>
          <cell r="D245">
            <v>4746.2586793797427</v>
          </cell>
          <cell r="E245">
            <v>5127.2447805884058</v>
          </cell>
          <cell r="F245">
            <v>6413.3294613966018</v>
          </cell>
          <cell r="G245">
            <v>7750.7440326893211</v>
          </cell>
          <cell r="H245">
            <v>6075.8947887271106</v>
          </cell>
          <cell r="I245">
            <v>5922.1011100997357</v>
          </cell>
          <cell r="J245">
            <v>6370.3310415249089</v>
          </cell>
          <cell r="K245">
            <v>6625.1828953055101</v>
          </cell>
          <cell r="L245">
            <v>7089.664091382152</v>
          </cell>
          <cell r="M245">
            <v>6572.4771969648273</v>
          </cell>
          <cell r="N245">
            <v>6543.4980744577397</v>
          </cell>
          <cell r="O245">
            <v>8206.8405541183911</v>
          </cell>
          <cell r="Z245">
            <v>6796.118205747508</v>
          </cell>
          <cell r="AA245">
            <v>6373.0609281195011</v>
          </cell>
          <cell r="AB245">
            <v>6620.2737076406293</v>
          </cell>
          <cell r="AC245">
            <v>5844.8185270018557</v>
          </cell>
          <cell r="AD245">
            <v>6313.9869338038206</v>
          </cell>
          <cell r="AE245">
            <v>6413.3294613966018</v>
          </cell>
          <cell r="AF245">
            <v>7750.7440326893211</v>
          </cell>
          <cell r="AG245">
            <v>6075.8947887271106</v>
          </cell>
          <cell r="AH245">
            <v>5922.1011100997357</v>
          </cell>
          <cell r="AI245">
            <v>6370.3310415249089</v>
          </cell>
          <cell r="AJ245">
            <v>6625.1828953055101</v>
          </cell>
          <cell r="AK245">
            <v>7089.664091382152</v>
          </cell>
          <cell r="AL245">
            <v>6572.4771969648273</v>
          </cell>
          <cell r="AM245">
            <v>6543.4980744577397</v>
          </cell>
          <cell r="AN245">
            <v>8206.8405541183911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X245">
            <v>3.9268355523527632</v>
          </cell>
          <cell r="BY245">
            <v>3.5449101229472908</v>
          </cell>
          <cell r="BZ245">
            <v>3.6779756160112682</v>
          </cell>
          <cell r="CA245">
            <v>3.3070548553677956</v>
          </cell>
          <cell r="CB245">
            <v>3.6122801119582602</v>
          </cell>
          <cell r="CC245">
            <v>3.6177411422721257</v>
          </cell>
          <cell r="CD245">
            <v>4.353998157574364</v>
          </cell>
          <cell r="CE245">
            <v>3.499740264164799</v>
          </cell>
          <cell r="CF245">
            <v>3.3053287344019258</v>
          </cell>
          <cell r="CG245">
            <v>3.4483396573001497</v>
          </cell>
          <cell r="CH245">
            <v>3.7364372899023324</v>
          </cell>
          <cell r="CI245">
            <v>3.9480648739113775</v>
          </cell>
          <cell r="CJ245">
            <v>3.703645761778898</v>
          </cell>
          <cell r="CK245">
            <v>3.728347559637085</v>
          </cell>
          <cell r="CL245">
            <v>4.6278633789099528</v>
          </cell>
          <cell r="CM245">
            <v>4.7416047057022652</v>
          </cell>
          <cell r="CN245">
            <v>4.9254960756073185</v>
          </cell>
          <cell r="CO245">
            <v>4.9314454686317379</v>
          </cell>
          <cell r="CP245">
            <v>4.8421336035140499</v>
          </cell>
          <cell r="CQ245">
            <v>4.788829715038565</v>
          </cell>
          <cell r="CR245">
            <v>4.856833299196909</v>
          </cell>
          <cell r="CS245">
            <v>4.8771070610381289</v>
          </cell>
          <cell r="CT245">
            <v>4.7564350025774331</v>
          </cell>
          <cell r="CU245">
            <v>4.908720388186814</v>
          </cell>
          <cell r="CV245">
            <v>5.0612652731741479</v>
          </cell>
          <cell r="CW245">
            <v>4.8578858967040501</v>
          </cell>
          <cell r="CX245">
            <v>4.9198120742682194</v>
          </cell>
          <cell r="CY245">
            <v>4.8619085083209166</v>
          </cell>
          <cell r="CZ245">
            <v>4.8084014963885942</v>
          </cell>
          <cell r="DA245">
            <v>4.8585044172400593</v>
          </cell>
        </row>
        <row r="246">
          <cell r="A246">
            <v>5998.7439611145383</v>
          </cell>
          <cell r="B246">
            <v>5703.5871726328323</v>
          </cell>
          <cell r="C246">
            <v>5237.7342694079307</v>
          </cell>
          <cell r="D246">
            <v>5434.2036555326158</v>
          </cell>
          <cell r="E246">
            <v>4652.7675571580303</v>
          </cell>
          <cell r="F246">
            <v>5100.4309578739931</v>
          </cell>
          <cell r="G246">
            <v>5944.8858572844092</v>
          </cell>
          <cell r="H246">
            <v>6263.9949462793556</v>
          </cell>
          <cell r="I246">
            <v>7483.8268496795845</v>
          </cell>
          <cell r="J246">
            <v>6194.3218743853777</v>
          </cell>
          <cell r="K246">
            <v>7101.2133351970642</v>
          </cell>
          <cell r="L246">
            <v>8330.9582189707253</v>
          </cell>
          <cell r="M246">
            <v>5829.5649151559874</v>
          </cell>
          <cell r="N246">
            <v>7642.5314910439256</v>
          </cell>
          <cell r="O246">
            <v>8189.3724961488606</v>
          </cell>
          <cell r="Z246">
            <v>6870.09751393019</v>
          </cell>
          <cell r="AA246">
            <v>6532.0674309807864</v>
          </cell>
          <cell r="AB246">
            <v>6450.0501058548898</v>
          </cell>
          <cell r="AC246">
            <v>6691.9939158286661</v>
          </cell>
          <cell r="AD246">
            <v>5729.688130581264</v>
          </cell>
          <cell r="AE246">
            <v>5100.4309578739931</v>
          </cell>
          <cell r="AF246">
            <v>5944.8858572844092</v>
          </cell>
          <cell r="AG246">
            <v>6263.9949462793556</v>
          </cell>
          <cell r="AH246">
            <v>7483.8268496795845</v>
          </cell>
          <cell r="AI246">
            <v>6194.3218743853777</v>
          </cell>
          <cell r="AJ246">
            <v>7101.2133351970642</v>
          </cell>
          <cell r="AK246">
            <v>8330.9582189707253</v>
          </cell>
          <cell r="AL246">
            <v>5829.5649151559874</v>
          </cell>
          <cell r="AM246">
            <v>7642.5314910439256</v>
          </cell>
          <cell r="AN246">
            <v>8189.3724961488606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X246">
            <v>3.8744986211266821</v>
          </cell>
          <cell r="BY246">
            <v>3.8158638145366743</v>
          </cell>
          <cell r="BZ246">
            <v>3.669328487746975</v>
          </cell>
          <cell r="CA246">
            <v>3.7329820919149701</v>
          </cell>
          <cell r="CB246">
            <v>3.2021488452723474</v>
          </cell>
          <cell r="CC246">
            <v>2.8980608824290766</v>
          </cell>
          <cell r="CD246">
            <v>3.4037463999178477</v>
          </cell>
          <cell r="CE246">
            <v>3.6534789530722871</v>
          </cell>
          <cell r="CF246">
            <v>4.1212310259231444</v>
          </cell>
          <cell r="CG246">
            <v>3.5061202726616281</v>
          </cell>
          <cell r="CH246">
            <v>3.8395653855202023</v>
          </cell>
          <cell r="CI246">
            <v>4.6321743577845576</v>
          </cell>
          <cell r="CJ246">
            <v>3.3314956698963285</v>
          </cell>
          <cell r="CK246">
            <v>4.2054309482014309</v>
          </cell>
          <cell r="CL246">
            <v>4.7127523214732188</v>
          </cell>
          <cell r="CM246">
            <v>4.8579666197424967</v>
          </cell>
          <cell r="CN246">
            <v>4.6899145313300377</v>
          </cell>
          <cell r="CO246">
            <v>4.815968429111015</v>
          </cell>
          <cell r="CP246">
            <v>4.9114165176652884</v>
          </cell>
          <cell r="CQ246">
            <v>4.9022629673816809</v>
          </cell>
          <cell r="CR246">
            <v>4.8217701467050169</v>
          </cell>
          <cell r="CS246">
            <v>4.7851269158892338</v>
          </cell>
          <cell r="CT246">
            <v>4.6973392238580924</v>
          </cell>
          <cell r="CU246">
            <v>4.9751239558352207</v>
          </cell>
          <cell r="CV246">
            <v>4.8403202233694822</v>
          </cell>
          <cell r="CW246">
            <v>5.0670784443234576</v>
          </cell>
          <cell r="CX246">
            <v>4.9273929050869274</v>
          </cell>
          <cell r="CY246">
            <v>4.7940661819775885</v>
          </cell>
          <cell r="CZ246">
            <v>4.9789053010539002</v>
          </cell>
          <cell r="DA246">
            <v>4.7608351649459379</v>
          </cell>
        </row>
        <row r="247">
          <cell r="A247">
            <v>6039.4730223335455</v>
          </cell>
          <cell r="B247">
            <v>6426.0267221096192</v>
          </cell>
          <cell r="C247">
            <v>5683.5013826103286</v>
          </cell>
          <cell r="D247">
            <v>4602.551737024387</v>
          </cell>
          <cell r="E247">
            <v>4869.9329060996561</v>
          </cell>
          <cell r="F247">
            <v>6582.9394199205717</v>
          </cell>
          <cell r="G247">
            <v>6836.7200492658658</v>
          </cell>
          <cell r="H247">
            <v>6880.7602978725618</v>
          </cell>
          <cell r="I247">
            <v>6167.7706052022568</v>
          </cell>
          <cell r="J247">
            <v>6882.4098084297702</v>
          </cell>
          <cell r="K247">
            <v>7596.6985651546875</v>
          </cell>
          <cell r="L247">
            <v>9172.4953324300823</v>
          </cell>
          <cell r="M247">
            <v>7723.5355799719291</v>
          </cell>
          <cell r="N247">
            <v>6706.2206378660758</v>
          </cell>
          <cell r="O247">
            <v>7780.0096112783585</v>
          </cell>
          <cell r="Z247">
            <v>6916.7427156656277</v>
          </cell>
          <cell r="AA247">
            <v>7359.4456596563723</v>
          </cell>
          <cell r="AB247">
            <v>6998.9936123040579</v>
          </cell>
          <cell r="AC247">
            <v>5667.8494539113981</v>
          </cell>
          <cell r="AD247">
            <v>5997.1181508688887</v>
          </cell>
          <cell r="AE247">
            <v>6582.9394199205717</v>
          </cell>
          <cell r="AF247">
            <v>6836.7200492658658</v>
          </cell>
          <cell r="AG247">
            <v>6880.7602978725618</v>
          </cell>
          <cell r="AH247">
            <v>6167.7706052022568</v>
          </cell>
          <cell r="AI247">
            <v>6882.4098084297702</v>
          </cell>
          <cell r="AJ247">
            <v>7596.6985651546875</v>
          </cell>
          <cell r="AK247">
            <v>9172.4953324300823</v>
          </cell>
          <cell r="AL247">
            <v>7723.5355799719291</v>
          </cell>
          <cell r="AM247">
            <v>6706.2206378660758</v>
          </cell>
          <cell r="AN247">
            <v>7780.0096112783585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X247">
            <v>4.0773879043316441</v>
          </cell>
          <cell r="BY247">
            <v>4.1084375309342356</v>
          </cell>
          <cell r="BZ247">
            <v>3.9904669678299993</v>
          </cell>
          <cell r="CA247">
            <v>3.3301553992114976</v>
          </cell>
          <cell r="CB247">
            <v>3.4481679793469371</v>
          </cell>
          <cell r="CC247">
            <v>3.7203672981056735</v>
          </cell>
          <cell r="CD247">
            <v>3.9493388902070721</v>
          </cell>
          <cell r="CE247">
            <v>3.8786237439918101</v>
          </cell>
          <cell r="CF247">
            <v>3.4976311996927749</v>
          </cell>
          <cell r="CG247">
            <v>3.8048848416438652</v>
          </cell>
          <cell r="CH247">
            <v>4.2399285991538358</v>
          </cell>
          <cell r="CI247">
            <v>5.143487764538782</v>
          </cell>
          <cell r="CJ247">
            <v>4.3821616215477617</v>
          </cell>
          <cell r="CK247">
            <v>3.7714201078444454</v>
          </cell>
          <cell r="CL247">
            <v>4.4014021088227624</v>
          </cell>
          <cell r="CM247">
            <v>4.6475784221530336</v>
          </cell>
          <cell r="CN247">
            <v>4.90767224015487</v>
          </cell>
          <cell r="CO247">
            <v>4.8052834717847732</v>
          </cell>
          <cell r="CP247">
            <v>4.6629519667241821</v>
          </cell>
          <cell r="CQ247">
            <v>4.7649826765179402</v>
          </cell>
          <cell r="CR247">
            <v>4.8477607237110849</v>
          </cell>
          <cell r="CS247">
            <v>4.7427532510435642</v>
          </cell>
          <cell r="CT247">
            <v>4.8603317363704015</v>
          </cell>
          <cell r="CU247">
            <v>4.8312702778876924</v>
          </cell>
          <cell r="CV247">
            <v>4.9557130026628373</v>
          </cell>
          <cell r="CW247">
            <v>4.908779073638021</v>
          </cell>
          <cell r="CX247">
            <v>4.8858139357685451</v>
          </cell>
          <cell r="CY247">
            <v>4.8287519446861777</v>
          </cell>
          <cell r="CZ247">
            <v>4.8716946671665147</v>
          </cell>
          <cell r="DA247">
            <v>4.8427965222021676</v>
          </cell>
        </row>
        <row r="248">
          <cell r="A248">
            <v>7140.598149414699</v>
          </cell>
          <cell r="B248">
            <v>5350.8790710119383</v>
          </cell>
          <cell r="C248">
            <v>5012.9084176678971</v>
          </cell>
          <cell r="D248">
            <v>5145.7002068632737</v>
          </cell>
          <cell r="E248">
            <v>4920.2145529984018</v>
          </cell>
          <cell r="F248">
            <v>5658.5515745886451</v>
          </cell>
          <cell r="G248">
            <v>6695.9718135567518</v>
          </cell>
          <cell r="H248">
            <v>6033.7861975927008</v>
          </cell>
          <cell r="I248">
            <v>6277.8724664248648</v>
          </cell>
          <cell r="J248">
            <v>6906.6705324386821</v>
          </cell>
          <cell r="K248">
            <v>7442.2849163857027</v>
          </cell>
          <cell r="L248">
            <v>7367.585367926551</v>
          </cell>
          <cell r="M248">
            <v>6430.5405832507777</v>
          </cell>
          <cell r="N248">
            <v>6646.8664990518764</v>
          </cell>
          <cell r="O248">
            <v>7872.1754384083897</v>
          </cell>
          <cell r="Z248">
            <v>8177.812874206079</v>
          </cell>
          <cell r="AA248">
            <v>6128.1263613508481</v>
          </cell>
          <cell r="AB248">
            <v>6173.1864976179186</v>
          </cell>
          <cell r="AC248">
            <v>6336.7140173240896</v>
          </cell>
          <cell r="AD248">
            <v>6059.0378904395029</v>
          </cell>
          <cell r="AE248">
            <v>5658.5515745886451</v>
          </cell>
          <cell r="AF248">
            <v>6695.9718135567518</v>
          </cell>
          <cell r="AG248">
            <v>6033.7861975927008</v>
          </cell>
          <cell r="AH248">
            <v>6277.8724664248648</v>
          </cell>
          <cell r="AI248">
            <v>6906.6705324386821</v>
          </cell>
          <cell r="AJ248">
            <v>7442.2849163857027</v>
          </cell>
          <cell r="AK248">
            <v>7367.585367926551</v>
          </cell>
          <cell r="AL248">
            <v>6430.5405832507777</v>
          </cell>
          <cell r="AM248">
            <v>6646.8664990518764</v>
          </cell>
          <cell r="AN248">
            <v>7872.1754384083897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X248">
            <v>4.5363085110068546</v>
          </cell>
          <cell r="BY248">
            <v>3.4421384731600875</v>
          </cell>
          <cell r="BZ248">
            <v>3.5047049512506478</v>
          </cell>
          <cell r="CA248">
            <v>3.5216661624730974</v>
          </cell>
          <cell r="CB248">
            <v>3.2945020449774467</v>
          </cell>
          <cell r="CC248">
            <v>3.1555932665188098</v>
          </cell>
          <cell r="CD248">
            <v>3.7817755655836027</v>
          </cell>
          <cell r="CE248">
            <v>3.3921241265927367</v>
          </cell>
          <cell r="CF248">
            <v>3.5658284261402198</v>
          </cell>
          <cell r="CG248">
            <v>3.7991488742427451</v>
          </cell>
          <cell r="CH248">
            <v>4.1292211946467878</v>
          </cell>
          <cell r="CI248">
            <v>4.3149304049021122</v>
          </cell>
          <cell r="CJ248">
            <v>3.6375297105207061</v>
          </cell>
          <cell r="CK248">
            <v>3.7989261125931164</v>
          </cell>
          <cell r="CL248">
            <v>4.3741543798394051</v>
          </cell>
          <cell r="CM248">
            <v>4.9390306510863624</v>
          </cell>
          <cell r="CN248">
            <v>4.8776036822128574</v>
          </cell>
          <cell r="CO248">
            <v>4.8257527965273734</v>
          </cell>
          <cell r="CP248">
            <v>4.9297291453782099</v>
          </cell>
          <cell r="CQ248">
            <v>5.0387292473321059</v>
          </cell>
          <cell r="CR248">
            <v>4.9128261207670603</v>
          </cell>
          <cell r="CS248">
            <v>4.8509299238356176</v>
          </cell>
          <cell r="CT248">
            <v>4.8733243455627226</v>
          </cell>
          <cell r="CU248">
            <v>4.8234655562388769</v>
          </cell>
          <cell r="CV248">
            <v>4.980690582743116</v>
          </cell>
          <cell r="CW248">
            <v>4.9379339898675711</v>
          </cell>
          <cell r="CX248">
            <v>4.6779816816159077</v>
          </cell>
          <cell r="CY248">
            <v>4.8433747098232054</v>
          </cell>
          <cell r="CZ248">
            <v>4.7936160399963477</v>
          </cell>
          <cell r="DA248">
            <v>4.9306910703130571</v>
          </cell>
        </row>
        <row r="249">
          <cell r="A249">
            <v>5642.2255544173686</v>
          </cell>
          <cell r="B249">
            <v>6292.5622669416025</v>
          </cell>
          <cell r="C249">
            <v>5662.3819631271817</v>
          </cell>
          <cell r="D249">
            <v>4993.4781459322649</v>
          </cell>
          <cell r="E249">
            <v>5361.9388949151535</v>
          </cell>
          <cell r="F249">
            <v>6809.8524451438598</v>
          </cell>
          <cell r="G249">
            <v>6313.5079369495006</v>
          </cell>
          <cell r="H249">
            <v>6901.9477034546862</v>
          </cell>
          <cell r="I249">
            <v>5823.2833267728711</v>
          </cell>
          <cell r="J249">
            <v>5801.2310392519539</v>
          </cell>
          <cell r="K249">
            <v>6298.9967436943971</v>
          </cell>
          <cell r="L249">
            <v>7533.5055246722195</v>
          </cell>
          <cell r="M249">
            <v>7689.8340591624701</v>
          </cell>
          <cell r="N249">
            <v>7407.1219171950652</v>
          </cell>
          <cell r="O249">
            <v>6803.2421668662009</v>
          </cell>
          <cell r="Z249">
            <v>6461.7926695498172</v>
          </cell>
          <cell r="AA249">
            <v>7206.5946915884715</v>
          </cell>
          <cell r="AB249">
            <v>6972.9859328636367</v>
          </cell>
          <cell r="AC249">
            <v>6149.2589327933347</v>
          </cell>
          <cell r="AD249">
            <v>6603.0028935859655</v>
          </cell>
          <cell r="AE249">
            <v>6809.8524451438598</v>
          </cell>
          <cell r="AF249">
            <v>6313.5079369495006</v>
          </cell>
          <cell r="AG249">
            <v>6901.9477034546862</v>
          </cell>
          <cell r="AH249">
            <v>5823.2833267728711</v>
          </cell>
          <cell r="AI249">
            <v>5801.2310392519539</v>
          </cell>
          <cell r="AJ249">
            <v>6298.9967436943971</v>
          </cell>
          <cell r="AK249">
            <v>7533.5055246722195</v>
          </cell>
          <cell r="AL249">
            <v>7689.8340591624701</v>
          </cell>
          <cell r="AM249">
            <v>7407.1219171950652</v>
          </cell>
          <cell r="AN249">
            <v>6803.2421668662009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X249">
            <v>3.7155024252403845</v>
          </cell>
          <cell r="BY249">
            <v>4.0032065189176125</v>
          </cell>
          <cell r="BZ249">
            <v>4.0861385490212951</v>
          </cell>
          <cell r="CA249">
            <v>3.4337228165883134</v>
          </cell>
          <cell r="CB249">
            <v>3.7825587969878782</v>
          </cell>
          <cell r="CC249">
            <v>3.8659024804114197</v>
          </cell>
          <cell r="CD249">
            <v>3.56218402614329</v>
          </cell>
          <cell r="CE249">
            <v>3.739717307110332</v>
          </cell>
          <cell r="CF249">
            <v>3.2731806241417343</v>
          </cell>
          <cell r="CG249">
            <v>3.2643193319224895</v>
          </cell>
          <cell r="CH249">
            <v>3.4958385494252373</v>
          </cell>
          <cell r="CI249">
            <v>4.1918653552344258</v>
          </cell>
          <cell r="CJ249">
            <v>4.3476335917078313</v>
          </cell>
          <cell r="CK249">
            <v>4.1590157769025877</v>
          </cell>
          <cell r="CL249">
            <v>3.7891100253162819</v>
          </cell>
          <cell r="CM249">
            <v>4.7647772856089787</v>
          </cell>
          <cell r="CN249">
            <v>4.932070067368465</v>
          </cell>
          <cell r="CO249">
            <v>4.6753360953747505</v>
          </cell>
          <cell r="CP249">
            <v>4.9064195473174994</v>
          </cell>
          <cell r="CQ249">
            <v>4.7825876232096185</v>
          </cell>
          <cell r="CR249">
            <v>4.826073622195965</v>
          </cell>
          <cell r="CS249">
            <v>4.8558080919157822</v>
          </cell>
          <cell r="CT249">
            <v>5.0563837343900255</v>
          </cell>
          <cell r="CU249">
            <v>4.8742195214025248</v>
          </cell>
          <cell r="CV249">
            <v>4.8689426655519465</v>
          </cell>
          <cell r="CW249">
            <v>4.9365910585394452</v>
          </cell>
          <cell r="CX249">
            <v>4.9237605253022911</v>
          </cell>
          <cell r="CY249">
            <v>4.8458634045049376</v>
          </cell>
          <cell r="CZ249">
            <v>4.8793959420268216</v>
          </cell>
          <cell r="DA249">
            <v>4.9191022458351661</v>
          </cell>
        </row>
        <row r="250">
          <cell r="A250">
            <v>6740.9845892587446</v>
          </cell>
          <cell r="B250">
            <v>5413.5925207235068</v>
          </cell>
          <cell r="C250">
            <v>4864.9683252000195</v>
          </cell>
          <cell r="D250">
            <v>4876.7196370250385</v>
          </cell>
          <cell r="E250">
            <v>5143.1243633513714</v>
          </cell>
          <cell r="F250">
            <v>6006.6701047168317</v>
          </cell>
          <cell r="G250">
            <v>5938.9442113353743</v>
          </cell>
          <cell r="H250">
            <v>6525.1609898263423</v>
          </cell>
          <cell r="I250">
            <v>6831.0420169939807</v>
          </cell>
          <cell r="J250">
            <v>6784.7766939522653</v>
          </cell>
          <cell r="K250">
            <v>6450.2693565209029</v>
          </cell>
          <cell r="L250">
            <v>6494.2697930803242</v>
          </cell>
          <cell r="M250">
            <v>7508.1896872348971</v>
          </cell>
          <cell r="N250">
            <v>6460.1588224136876</v>
          </cell>
          <cell r="O250">
            <v>7305.6237240467826</v>
          </cell>
          <cell r="Z250">
            <v>7720.1530467561115</v>
          </cell>
          <cell r="AA250">
            <v>6199.9493159137191</v>
          </cell>
          <cell r="AB250">
            <v>5991.0044776830891</v>
          </cell>
          <cell r="AC250">
            <v>6005.4757253986518</v>
          </cell>
          <cell r="AD250">
            <v>6333.5419740584266</v>
          </cell>
          <cell r="AE250">
            <v>6006.6701047168317</v>
          </cell>
          <cell r="AF250">
            <v>5938.9442113353743</v>
          </cell>
          <cell r="AG250">
            <v>6525.1609898263423</v>
          </cell>
          <cell r="AH250">
            <v>6831.0420169939807</v>
          </cell>
          <cell r="AI250">
            <v>6784.7766939522653</v>
          </cell>
          <cell r="AJ250">
            <v>6450.2693565209029</v>
          </cell>
          <cell r="AK250">
            <v>6494.2697930803242</v>
          </cell>
          <cell r="AL250">
            <v>7508.1896872348971</v>
          </cell>
          <cell r="AM250">
            <v>6460.1588224136876</v>
          </cell>
          <cell r="AN250">
            <v>7305.6237240467826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X250">
            <v>4.2363277745400474</v>
          </cell>
          <cell r="BY250">
            <v>3.4964677990543138</v>
          </cell>
          <cell r="BZ250">
            <v>3.3952333646650028</v>
          </cell>
          <cell r="CA250">
            <v>3.3769887409481192</v>
          </cell>
          <cell r="CB250">
            <v>3.5679177779597837</v>
          </cell>
          <cell r="CC250">
            <v>3.3359651651097812</v>
          </cell>
          <cell r="CD250">
            <v>3.357349249339503</v>
          </cell>
          <cell r="CE250">
            <v>3.7357584310427483</v>
          </cell>
          <cell r="CF250">
            <v>3.9224086794455495</v>
          </cell>
          <cell r="CG250">
            <v>3.7616007132305991</v>
          </cell>
          <cell r="CH250">
            <v>3.6074232480286539</v>
          </cell>
          <cell r="CI250">
            <v>3.6789460806187528</v>
          </cell>
          <cell r="CJ250">
            <v>4.2714514150859566</v>
          </cell>
          <cell r="CK250">
            <v>3.7352121266494334</v>
          </cell>
          <cell r="CL250">
            <v>4.0706332189743231</v>
          </cell>
          <cell r="CM250">
            <v>4.992792192522078</v>
          </cell>
          <cell r="CN250">
            <v>4.8580920762224338</v>
          </cell>
          <cell r="CO250">
            <v>4.8343395386553576</v>
          </cell>
          <cell r="CP250">
            <v>4.8721981072278329</v>
          </cell>
          <cell r="CQ250">
            <v>4.8633883603291048</v>
          </cell>
          <cell r="CR250">
            <v>4.9330942049390885</v>
          </cell>
          <cell r="CS250">
            <v>4.8464067401557518</v>
          </cell>
          <cell r="CT250">
            <v>4.7854147228129298</v>
          </cell>
          <cell r="CU250">
            <v>4.7713497337172326</v>
          </cell>
          <cell r="CV250">
            <v>4.9416274388503449</v>
          </cell>
          <cell r="CW250">
            <v>4.8987794402668126</v>
          </cell>
          <cell r="CX250">
            <v>4.836308983916803</v>
          </cell>
          <cell r="CY250">
            <v>4.8157829051039771</v>
          </cell>
          <cell r="CZ250">
            <v>4.7384364439733337</v>
          </cell>
          <cell r="DA250">
            <v>4.9170255305353079</v>
          </cell>
        </row>
        <row r="251">
          <cell r="A251">
            <v>6705.962483240256</v>
          </cell>
          <cell r="B251">
            <v>4609.5486404357489</v>
          </cell>
          <cell r="C251">
            <v>5408.7814665247024</v>
          </cell>
          <cell r="D251">
            <v>4975.0219287713835</v>
          </cell>
          <cell r="E251">
            <v>5094.0338731355496</v>
          </cell>
          <cell r="F251">
            <v>5110.5653627796555</v>
          </cell>
          <cell r="G251">
            <v>5478.0800291603991</v>
          </cell>
          <cell r="H251">
            <v>6365.421912945746</v>
          </cell>
          <cell r="I251">
            <v>6846.9000741971768</v>
          </cell>
          <cell r="J251">
            <v>6534.1463091606802</v>
          </cell>
          <cell r="K251">
            <v>7154.3435702102188</v>
          </cell>
          <cell r="L251">
            <v>6431.8208861209541</v>
          </cell>
          <cell r="M251">
            <v>6684.9566536433113</v>
          </cell>
          <cell r="N251">
            <v>7577.5754340598387</v>
          </cell>
          <cell r="O251">
            <v>6987.63491390737</v>
          </cell>
          <cell r="Z251">
            <v>7680.0437697058023</v>
          </cell>
          <cell r="AA251">
            <v>5279.1132377508839</v>
          </cell>
          <cell r="AB251">
            <v>6660.6875561572188</v>
          </cell>
          <cell r="AC251">
            <v>6126.5308753301051</v>
          </cell>
          <cell r="AD251">
            <v>6273.0890939911042</v>
          </cell>
          <cell r="AE251">
            <v>5110.5653627796555</v>
          </cell>
          <cell r="AF251">
            <v>5478.0800291603991</v>
          </cell>
          <cell r="AG251">
            <v>6365.421912945746</v>
          </cell>
          <cell r="AH251">
            <v>6846.9000741971768</v>
          </cell>
          <cell r="AI251">
            <v>6534.1463091606802</v>
          </cell>
          <cell r="AJ251">
            <v>7154.3435702102188</v>
          </cell>
          <cell r="AK251">
            <v>6431.8208861209541</v>
          </cell>
          <cell r="AL251">
            <v>6684.9566536433113</v>
          </cell>
          <cell r="AM251">
            <v>7577.5754340598387</v>
          </cell>
          <cell r="AN251">
            <v>6987.63491390737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X251">
            <v>4.3960098624115815</v>
          </cell>
          <cell r="BY251">
            <v>3.0469967083288396</v>
          </cell>
          <cell r="BZ251">
            <v>3.7361449348429212</v>
          </cell>
          <cell r="CA251">
            <v>3.415173641394023</v>
          </cell>
          <cell r="CB251">
            <v>3.607307236976208</v>
          </cell>
          <cell r="CC251">
            <v>2.9511914935307808</v>
          </cell>
          <cell r="CD251">
            <v>3.0742957257213726</v>
          </cell>
          <cell r="CE251">
            <v>3.5958921183439614</v>
          </cell>
          <cell r="CF251">
            <v>3.8466898016240223</v>
          </cell>
          <cell r="CG251">
            <v>3.6433727054730993</v>
          </cell>
          <cell r="CH251">
            <v>3.9531983955755603</v>
          </cell>
          <cell r="CI251">
            <v>3.6769709676993307</v>
          </cell>
          <cell r="CJ251">
            <v>3.7996446916167668</v>
          </cell>
          <cell r="CK251">
            <v>4.2098284155552719</v>
          </cell>
          <cell r="CL251">
            <v>3.941992055987606</v>
          </cell>
          <cell r="CM251">
            <v>4.7864350777116496</v>
          </cell>
          <cell r="CN251">
            <v>4.7467474774451244</v>
          </cell>
          <cell r="CO251">
            <v>4.8843017003386677</v>
          </cell>
          <cell r="CP251">
            <v>4.9148353376091931</v>
          </cell>
          <cell r="CQ251">
            <v>4.7643697456155101</v>
          </cell>
          <cell r="CR251">
            <v>4.7443715427530622</v>
          </cell>
          <cell r="CS251">
            <v>4.8819111025938184</v>
          </cell>
          <cell r="CT251">
            <v>4.8498429642249237</v>
          </cell>
          <cell r="CU251">
            <v>4.8765643469214979</v>
          </cell>
          <cell r="CV251">
            <v>4.9135161722919811</v>
          </cell>
          <cell r="CW251">
            <v>4.9582488220638377</v>
          </cell>
          <cell r="CX251">
            <v>4.7923759094264913</v>
          </cell>
          <cell r="CY251">
            <v>4.8201743116712255</v>
          </cell>
          <cell r="CZ251">
            <v>4.9314315435161378</v>
          </cell>
          <cell r="DA251">
            <v>4.8564799146419251</v>
          </cell>
        </row>
        <row r="252">
          <cell r="A252">
            <v>6580.426164123689</v>
          </cell>
          <cell r="B252">
            <v>5880.4612037968909</v>
          </cell>
          <cell r="C252">
            <v>4944.8968154268077</v>
          </cell>
          <cell r="D252">
            <v>4874.4322895082205</v>
          </cell>
          <cell r="E252">
            <v>4831.4276751422431</v>
          </cell>
          <cell r="F252">
            <v>6310.6371970677164</v>
          </cell>
          <cell r="G252">
            <v>6350.682274229348</v>
          </cell>
          <cell r="H252">
            <v>7026.0188546867603</v>
          </cell>
          <cell r="I252">
            <v>6489.9563492799516</v>
          </cell>
          <cell r="J252">
            <v>6636.6198723781545</v>
          </cell>
          <cell r="K252">
            <v>6527.7096136843093</v>
          </cell>
          <cell r="L252">
            <v>6164.9182520376871</v>
          </cell>
          <cell r="M252">
            <v>6847.945148807974</v>
          </cell>
          <cell r="N252">
            <v>6755.8277948491623</v>
          </cell>
          <cell r="O252">
            <v>6327.3292765284805</v>
          </cell>
          <cell r="Z252">
            <v>7536.2725470196392</v>
          </cell>
          <cell r="AA252">
            <v>6734.6334764156127</v>
          </cell>
          <cell r="AB252">
            <v>6089.4330615574654</v>
          </cell>
          <cell r="AC252">
            <v>6002.6589528527156</v>
          </cell>
          <cell r="AD252">
            <v>5949.7005736803258</v>
          </cell>
          <cell r="AE252">
            <v>6310.6371970677164</v>
          </cell>
          <cell r="AF252">
            <v>6350.682274229348</v>
          </cell>
          <cell r="AG252">
            <v>7026.0188546867603</v>
          </cell>
          <cell r="AH252">
            <v>6489.9563492799516</v>
          </cell>
          <cell r="AI252">
            <v>6636.6198723781545</v>
          </cell>
          <cell r="AJ252">
            <v>6527.7096136843093</v>
          </cell>
          <cell r="AK252">
            <v>6164.9182520376871</v>
          </cell>
          <cell r="AL252">
            <v>6847.945148807974</v>
          </cell>
          <cell r="AM252">
            <v>6755.8277948491623</v>
          </cell>
          <cell r="AN252">
            <v>6327.3292765284805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X252">
            <v>4.3184742507072356</v>
          </cell>
          <cell r="BY252">
            <v>3.6648568681096592</v>
          </cell>
          <cell r="BZ252">
            <v>3.4656876995817889</v>
          </cell>
          <cell r="CA252">
            <v>3.4663260430634097</v>
          </cell>
          <cell r="CB252">
            <v>3.3516827438010321</v>
          </cell>
          <cell r="CC252">
            <v>3.6155641227323598</v>
          </cell>
          <cell r="CD252">
            <v>3.52617081980714</v>
          </cell>
          <cell r="CE252">
            <v>3.9961023959409316</v>
          </cell>
          <cell r="CF252">
            <v>3.5095752254507349</v>
          </cell>
          <cell r="CG252">
            <v>3.7472703017974798</v>
          </cell>
          <cell r="CH252">
            <v>3.5766266694477813</v>
          </cell>
          <cell r="CI252">
            <v>3.5235625568953837</v>
          </cell>
          <cell r="CJ252">
            <v>3.8375078747741909</v>
          </cell>
          <cell r="CK252">
            <v>3.8739553138824463</v>
          </cell>
          <cell r="CL252">
            <v>3.646195458356194</v>
          </cell>
          <cell r="CM252">
            <v>4.7811613194747524</v>
          </cell>
          <cell r="CN252">
            <v>5.0345896945857636</v>
          </cell>
          <cell r="CO252">
            <v>4.8138723673386918</v>
          </cell>
          <cell r="CP252">
            <v>4.7444010639535001</v>
          </cell>
          <cell r="CQ252">
            <v>4.8633927381940953</v>
          </cell>
          <cell r="CR252">
            <v>4.7819417361630778</v>
          </cell>
          <cell r="CS252">
            <v>4.9342843576103883</v>
          </cell>
          <cell r="CT252">
            <v>4.8170354054795697</v>
          </cell>
          <cell r="CU252">
            <v>5.0663402789751606</v>
          </cell>
          <cell r="CV252">
            <v>4.8522040669376247</v>
          </cell>
          <cell r="CW252">
            <v>5.0002803145969565</v>
          </cell>
          <cell r="CX252">
            <v>4.7934971266030377</v>
          </cell>
          <cell r="CY252">
            <v>4.8889785169449294</v>
          </cell>
          <cell r="CZ252">
            <v>4.7778344731633986</v>
          </cell>
          <cell r="DA252">
            <v>4.7543114187940221</v>
          </cell>
        </row>
        <row r="253">
          <cell r="A253">
            <v>5677.949594970808</v>
          </cell>
          <cell r="B253">
            <v>5015.3817690635806</v>
          </cell>
          <cell r="C253">
            <v>4926.525894724211</v>
          </cell>
          <cell r="D253">
            <v>5047.3470854707257</v>
          </cell>
          <cell r="E253">
            <v>5163.338246442433</v>
          </cell>
          <cell r="F253">
            <v>6835.2618835396379</v>
          </cell>
          <cell r="G253">
            <v>7101.3333314974152</v>
          </cell>
          <cell r="H253">
            <v>7766.993875373274</v>
          </cell>
          <cell r="I253">
            <v>6024.223662490579</v>
          </cell>
          <cell r="J253">
            <v>6744.580545473008</v>
          </cell>
          <cell r="K253">
            <v>7441.2557221095494</v>
          </cell>
          <cell r="L253">
            <v>6860.8400291577937</v>
          </cell>
          <cell r="M253">
            <v>7233.1156595579814</v>
          </cell>
          <cell r="N253">
            <v>8525.770111116828</v>
          </cell>
          <cell r="O253">
            <v>8620.0228135884554</v>
          </cell>
          <cell r="Z253">
            <v>6502.7058413378873</v>
          </cell>
          <cell r="AA253">
            <v>5743.896063310679</v>
          </cell>
          <cell r="AB253">
            <v>6066.8100431056664</v>
          </cell>
          <cell r="AC253">
            <v>6215.5962728149034</v>
          </cell>
          <cell r="AD253">
            <v>6358.434523406102</v>
          </cell>
          <cell r="AE253">
            <v>6835.2618835396379</v>
          </cell>
          <cell r="AF253">
            <v>7101.3333314974152</v>
          </cell>
          <cell r="AG253">
            <v>7766.993875373274</v>
          </cell>
          <cell r="AH253">
            <v>6024.223662490579</v>
          </cell>
          <cell r="AI253">
            <v>6744.580545473008</v>
          </cell>
          <cell r="AJ253">
            <v>7441.2557221095494</v>
          </cell>
          <cell r="AK253">
            <v>6860.8400291577937</v>
          </cell>
          <cell r="AL253">
            <v>7233.1156595579814</v>
          </cell>
          <cell r="AM253">
            <v>8525.770111116828</v>
          </cell>
          <cell r="AN253">
            <v>8620.0228135884554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X253">
            <v>3.6508643540435588</v>
          </cell>
          <cell r="BY253">
            <v>3.144968991802465</v>
          </cell>
          <cell r="BZ253">
            <v>3.3173887170314509</v>
          </cell>
          <cell r="CA253">
            <v>3.4810881388962192</v>
          </cell>
          <cell r="CB253">
            <v>3.663907514176167</v>
          </cell>
          <cell r="CC253">
            <v>3.7874482907483835</v>
          </cell>
          <cell r="CD253">
            <v>4.0857162062968717</v>
          </cell>
          <cell r="CE253">
            <v>4.3667041626205556</v>
          </cell>
          <cell r="CF253">
            <v>3.4477644227538611</v>
          </cell>
          <cell r="CG253">
            <v>3.7715847271525296</v>
          </cell>
          <cell r="CH253">
            <v>4.2570117850588964</v>
          </cell>
          <cell r="CI253">
            <v>3.8627906553879527</v>
          </cell>
          <cell r="CJ253">
            <v>4.1134960326141545</v>
          </cell>
          <cell r="CK253">
            <v>4.7539274595064223</v>
          </cell>
          <cell r="CL253">
            <v>4.9098830335094181</v>
          </cell>
          <cell r="CM253">
            <v>4.8798395980638638</v>
          </cell>
          <cell r="CN253">
            <v>5.0037700162817211</v>
          </cell>
          <cell r="CO253">
            <v>5.0103858173260036</v>
          </cell>
          <cell r="CP253">
            <v>4.8918700719321473</v>
          </cell>
          <cell r="CQ253">
            <v>4.7545874151776939</v>
          </cell>
          <cell r="CR253">
            <v>4.9444225897826435</v>
          </cell>
          <cell r="CS253">
            <v>4.7618842756484625</v>
          </cell>
          <cell r="CT253">
            <v>4.8731112716884883</v>
          </cell>
          <cell r="CU253">
            <v>4.7870794924570097</v>
          </cell>
          <cell r="CV253">
            <v>4.8993471447903429</v>
          </cell>
          <cell r="CW253">
            <v>4.7890405307159067</v>
          </cell>
          <cell r="CX253">
            <v>4.8661249533350031</v>
          </cell>
          <cell r="CY253">
            <v>4.8174971057579992</v>
          </cell>
          <cell r="CZ253">
            <v>4.9134688057393259</v>
          </cell>
          <cell r="DA253">
            <v>4.8099925594899924</v>
          </cell>
        </row>
        <row r="254">
          <cell r="A254">
            <v>6579.4724574562551</v>
          </cell>
          <cell r="B254">
            <v>6087.3381842359813</v>
          </cell>
          <cell r="C254">
            <v>5124.8432209452394</v>
          </cell>
          <cell r="D254">
            <v>5860.0212056543369</v>
          </cell>
          <cell r="E254">
            <v>4445.0511412611031</v>
          </cell>
          <cell r="F254">
            <v>5871.1880611505248</v>
          </cell>
          <cell r="G254">
            <v>6482.1510420673712</v>
          </cell>
          <cell r="H254">
            <v>5750.7907211466872</v>
          </cell>
          <cell r="I254">
            <v>5467.7409232995042</v>
          </cell>
          <cell r="J254">
            <v>6251.2039882334921</v>
          </cell>
          <cell r="K254">
            <v>7990.28498636534</v>
          </cell>
          <cell r="L254">
            <v>7578.8824952274854</v>
          </cell>
          <cell r="M254">
            <v>6903.2455283941435</v>
          </cell>
          <cell r="N254">
            <v>7327.3675253377778</v>
          </cell>
          <cell r="O254">
            <v>7823.0599755808034</v>
          </cell>
          <cell r="Z254">
            <v>7535.1803087365206</v>
          </cell>
          <cell r="AA254">
            <v>6971.5605795253614</v>
          </cell>
          <cell r="AB254">
            <v>6311.0295138138272</v>
          </cell>
          <cell r="AC254">
            <v>7216.3703719385594</v>
          </cell>
          <cell r="AD254">
            <v>5473.8940750926067</v>
          </cell>
          <cell r="AE254">
            <v>5871.1880611505248</v>
          </cell>
          <cell r="AF254">
            <v>6482.1510420673712</v>
          </cell>
          <cell r="AG254">
            <v>5750.7907211466872</v>
          </cell>
          <cell r="AH254">
            <v>5467.7409232995042</v>
          </cell>
          <cell r="AI254">
            <v>6251.2039882334921</v>
          </cell>
          <cell r="AJ254">
            <v>7990.28498636534</v>
          </cell>
          <cell r="AK254">
            <v>7578.8824952274854</v>
          </cell>
          <cell r="AL254">
            <v>6903.2455283941435</v>
          </cell>
          <cell r="AM254">
            <v>7327.3675253377778</v>
          </cell>
          <cell r="AN254">
            <v>7823.0599755808034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X254">
            <v>4.2712331884432446</v>
          </cell>
          <cell r="BY254">
            <v>3.9453788910712451</v>
          </cell>
          <cell r="BZ254">
            <v>3.4711531294315416</v>
          </cell>
          <cell r="CA254">
            <v>3.9378129214460258</v>
          </cell>
          <cell r="CB254">
            <v>3.1541971427110749</v>
          </cell>
          <cell r="CC254">
            <v>3.3924850376786817</v>
          </cell>
          <cell r="CD254">
            <v>3.5829021716377887</v>
          </cell>
          <cell r="CE254">
            <v>3.2265251383389635</v>
          </cell>
          <cell r="CF254">
            <v>3.0347428380234844</v>
          </cell>
          <cell r="CG254">
            <v>3.5384353802154789</v>
          </cell>
          <cell r="CH254">
            <v>4.4386010765773776</v>
          </cell>
          <cell r="CI254">
            <v>4.251033647376965</v>
          </cell>
          <cell r="CJ254">
            <v>3.9354356242780177</v>
          </cell>
          <cell r="CK254">
            <v>4.0561318299186633</v>
          </cell>
          <cell r="CL254">
            <v>4.2333788861686763</v>
          </cell>
          <cell r="CM254">
            <v>4.833341731103447</v>
          </cell>
          <cell r="CN254">
            <v>4.8411487207294055</v>
          </cell>
          <cell r="CO254">
            <v>4.9811953474664552</v>
          </cell>
          <cell r="CP254">
            <v>5.0207762851462094</v>
          </cell>
          <cell r="CQ254">
            <v>4.7546077148040187</v>
          </cell>
          <cell r="CR254">
            <v>4.7414937911958095</v>
          </cell>
          <cell r="CS254">
            <v>4.956685131973404</v>
          </cell>
          <cell r="CT254">
            <v>4.8831452851941277</v>
          </cell>
          <cell r="CU254">
            <v>4.9362047851096555</v>
          </cell>
          <cell r="CV254">
            <v>4.840157987593348</v>
          </cell>
          <cell r="CW254">
            <v>4.9320025309296476</v>
          </cell>
          <cell r="CX254">
            <v>4.8844736017491606</v>
          </cell>
          <cell r="CY254">
            <v>4.8058215794407522</v>
          </cell>
          <cell r="CZ254">
            <v>4.9492916806591865</v>
          </cell>
          <cell r="DA254">
            <v>5.0628685986540622</v>
          </cell>
        </row>
        <row r="255">
          <cell r="A255">
            <v>6691.2099579822998</v>
          </cell>
          <cell r="B255">
            <v>4572.9844443454485</v>
          </cell>
          <cell r="C255">
            <v>5445.3444126251379</v>
          </cell>
          <cell r="D255">
            <v>6434.0378141756928</v>
          </cell>
          <cell r="E255">
            <v>5622.3436484674367</v>
          </cell>
          <cell r="F255">
            <v>5031.6616338661879</v>
          </cell>
          <cell r="G255">
            <v>5568.502794833903</v>
          </cell>
          <cell r="H255">
            <v>7511.4606439308745</v>
          </cell>
          <cell r="I255">
            <v>7667.1498332049259</v>
          </cell>
          <cell r="J255">
            <v>6018.0305431936404</v>
          </cell>
          <cell r="K255">
            <v>7059.6482251296002</v>
          </cell>
          <cell r="L255">
            <v>6162.2640540738494</v>
          </cell>
          <cell r="M255">
            <v>6550.3002865044309</v>
          </cell>
          <cell r="N255">
            <v>7660.8520334750792</v>
          </cell>
          <cell r="O255">
            <v>8696.7898174121947</v>
          </cell>
          <cell r="Z255">
            <v>7663.1483516389744</v>
          </cell>
          <cell r="AA255">
            <v>5237.2378727932901</v>
          </cell>
          <cell r="AB255">
            <v>6705.7132909950678</v>
          </cell>
          <cell r="AC255">
            <v>7923.2477536683818</v>
          </cell>
          <cell r="AD255">
            <v>6923.6804273862599</v>
          </cell>
          <cell r="AE255">
            <v>5031.6616338661879</v>
          </cell>
          <cell r="AF255">
            <v>5568.502794833903</v>
          </cell>
          <cell r="AG255">
            <v>7511.4606439308745</v>
          </cell>
          <cell r="AH255">
            <v>7667.1498332049259</v>
          </cell>
          <cell r="AI255">
            <v>6018.0305431936404</v>
          </cell>
          <cell r="AJ255">
            <v>7059.6482251296002</v>
          </cell>
          <cell r="AK255">
            <v>6162.2640540738494</v>
          </cell>
          <cell r="AL255">
            <v>6550.3002865044309</v>
          </cell>
          <cell r="AM255">
            <v>7660.8520334750792</v>
          </cell>
          <cell r="AN255">
            <v>8696.7898174121947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X255">
            <v>4.2715392384249107</v>
          </cell>
          <cell r="BY255">
            <v>3.030239090854264</v>
          </cell>
          <cell r="BZ255">
            <v>3.7104234599671755</v>
          </cell>
          <cell r="CA255">
            <v>4.483376480723094</v>
          </cell>
          <cell r="CB255">
            <v>3.8621648566508813</v>
          </cell>
          <cell r="CC255">
            <v>2.8756315036445534</v>
          </cell>
          <cell r="CD255">
            <v>3.1583747618746507</v>
          </cell>
          <cell r="CE255">
            <v>4.2361579817540589</v>
          </cell>
          <cell r="CF255">
            <v>4.2496805381494003</v>
          </cell>
          <cell r="CG255">
            <v>3.3856045982656227</v>
          </cell>
          <cell r="CH255">
            <v>4.0529857875898463</v>
          </cell>
          <cell r="CI255">
            <v>3.4647436426227656</v>
          </cell>
          <cell r="CJ255">
            <v>3.7476471761423191</v>
          </cell>
          <cell r="CK255">
            <v>4.1506312810270272</v>
          </cell>
          <cell r="CL255">
            <v>4.8107285681471081</v>
          </cell>
          <cell r="CM255">
            <v>4.9150729558868314</v>
          </cell>
          <cell r="CN255">
            <v>4.7351368923557056</v>
          </cell>
          <cell r="CO255">
            <v>4.9514071463329561</v>
          </cell>
          <cell r="CP255">
            <v>4.841781230190394</v>
          </cell>
          <cell r="CQ255">
            <v>4.9114908804644575</v>
          </cell>
          <cell r="CR255">
            <v>4.7938598258810075</v>
          </cell>
          <cell r="CS255">
            <v>4.8303868891054398</v>
          </cell>
          <cell r="CT255">
            <v>4.8580209516705386</v>
          </cell>
          <cell r="CU255">
            <v>4.9429338900691793</v>
          </cell>
          <cell r="CV255">
            <v>4.8699588018357591</v>
          </cell>
          <cell r="CW255">
            <v>4.772161315215981</v>
          </cell>
          <cell r="CX255">
            <v>4.8727747152630716</v>
          </cell>
          <cell r="CY255">
            <v>4.7886119847271367</v>
          </cell>
          <cell r="CZ255">
            <v>5.0567333706783755</v>
          </cell>
          <cell r="DA255">
            <v>4.9528509206132068</v>
          </cell>
        </row>
        <row r="256">
          <cell r="A256">
            <v>6290.4986516220451</v>
          </cell>
          <cell r="B256">
            <v>5377.7535034772309</v>
          </cell>
          <cell r="C256">
            <v>4798.0973963220904</v>
          </cell>
          <cell r="D256">
            <v>5230.87136079845</v>
          </cell>
          <cell r="E256">
            <v>4831.837902670658</v>
          </cell>
          <cell r="F256">
            <v>6555.2450949604754</v>
          </cell>
          <cell r="G256">
            <v>6283.1806978906088</v>
          </cell>
          <cell r="H256">
            <v>6473.2049830028755</v>
          </cell>
          <cell r="I256">
            <v>6692.4313385129963</v>
          </cell>
          <cell r="J256">
            <v>6786.3894845002287</v>
          </cell>
          <cell r="K256">
            <v>6634.673207995228</v>
          </cell>
          <cell r="L256">
            <v>7082.8436989184302</v>
          </cell>
          <cell r="M256">
            <v>7566.8549221577578</v>
          </cell>
          <cell r="N256">
            <v>7625.9905461750404</v>
          </cell>
          <cell r="O256">
            <v>8412.7670072075762</v>
          </cell>
          <cell r="Z256">
            <v>7204.2313237620565</v>
          </cell>
          <cell r="AA256">
            <v>6158.9044663783197</v>
          </cell>
          <cell r="AB256">
            <v>5908.6557330346768</v>
          </cell>
          <cell r="AC256">
            <v>6441.5987217017073</v>
          </cell>
          <cell r="AD256">
            <v>5950.2057516784798</v>
          </cell>
          <cell r="AE256">
            <v>6555.2450949604754</v>
          </cell>
          <cell r="AF256">
            <v>6283.1806978906088</v>
          </cell>
          <cell r="AG256">
            <v>6473.2049830028755</v>
          </cell>
          <cell r="AH256">
            <v>6692.4313385129963</v>
          </cell>
          <cell r="AI256">
            <v>6786.3894845002287</v>
          </cell>
          <cell r="AJ256">
            <v>6634.673207995228</v>
          </cell>
          <cell r="AK256">
            <v>7082.8436989184302</v>
          </cell>
          <cell r="AL256">
            <v>7566.8549221577578</v>
          </cell>
          <cell r="AM256">
            <v>7625.9905461750404</v>
          </cell>
          <cell r="AN256">
            <v>8412.7670072075762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X256">
            <v>4.0329481758544148</v>
          </cell>
          <cell r="BY256">
            <v>3.4020775252192834</v>
          </cell>
          <cell r="BZ256">
            <v>3.2915803481646946</v>
          </cell>
          <cell r="CA256">
            <v>3.7131326640031062</v>
          </cell>
          <cell r="CB256">
            <v>3.3250385535302098</v>
          </cell>
          <cell r="CC256">
            <v>3.6117997880342596</v>
          </cell>
          <cell r="CD256">
            <v>3.6096064372830372</v>
          </cell>
          <cell r="CE256">
            <v>3.7457724037610105</v>
          </cell>
          <cell r="CF256">
            <v>3.8059545332143627</v>
          </cell>
          <cell r="CG256">
            <v>3.8703304020410827</v>
          </cell>
          <cell r="CH256">
            <v>3.6849086030692981</v>
          </cell>
          <cell r="CI256">
            <v>4.0306135612110197</v>
          </cell>
          <cell r="CJ256">
            <v>4.2113411391787237</v>
          </cell>
          <cell r="CK256">
            <v>4.3248355220135783</v>
          </cell>
          <cell r="CL256">
            <v>4.7440409224269304</v>
          </cell>
          <cell r="CM256">
            <v>4.8940921639589225</v>
          </cell>
          <cell r="CN256">
            <v>4.9598255012434818</v>
          </cell>
          <cell r="CO256">
            <v>4.9180321263466151</v>
          </cell>
          <cell r="CP256">
            <v>4.7529181617951277</v>
          </cell>
          <cell r="CQ256">
            <v>4.9027803148130618</v>
          </cell>
          <cell r="CR256">
            <v>4.9724726332092812</v>
          </cell>
          <cell r="CS256">
            <v>4.7689946236377407</v>
          </cell>
          <cell r="CT256">
            <v>4.7346197955870633</v>
          </cell>
          <cell r="CU256">
            <v>4.8175636794083676</v>
          </cell>
          <cell r="CV256">
            <v>4.8039433255969843</v>
          </cell>
          <cell r="CW256">
            <v>4.9328731942169055</v>
          </cell>
          <cell r="CX256">
            <v>4.8144162012106051</v>
          </cell>
          <cell r="CY256">
            <v>4.9226858358517029</v>
          </cell>
          <cell r="CZ256">
            <v>4.8309640164797942</v>
          </cell>
          <cell r="DA256">
            <v>4.8584481265993036</v>
          </cell>
        </row>
        <row r="257">
          <cell r="A257">
            <v>6352.8810859993991</v>
          </cell>
          <cell r="B257">
            <v>6014.4821652899145</v>
          </cell>
          <cell r="C257">
            <v>5345.4431302687108</v>
          </cell>
          <cell r="D257">
            <v>4651.5749874233943</v>
          </cell>
          <cell r="E257">
            <v>5098.7891720305688</v>
          </cell>
          <cell r="F257">
            <v>6084.5792380364428</v>
          </cell>
          <cell r="G257">
            <v>6191.5888233796741</v>
          </cell>
          <cell r="H257">
            <v>6017.649918393553</v>
          </cell>
          <cell r="I257">
            <v>6419.7366231168944</v>
          </cell>
          <cell r="J257">
            <v>6406.5731974391838</v>
          </cell>
          <cell r="K257">
            <v>6742.7562042986001</v>
          </cell>
          <cell r="L257">
            <v>7182.9032554554396</v>
          </cell>
          <cell r="M257">
            <v>7746.8818348305231</v>
          </cell>
          <cell r="N257">
            <v>7417.6449744562833</v>
          </cell>
          <cell r="O257">
            <v>7629.5982752401505</v>
          </cell>
          <cell r="Z257">
            <v>7275.675181027329</v>
          </cell>
          <cell r="AA257">
            <v>6888.1217866912648</v>
          </cell>
          <cell r="AB257">
            <v>6582.6890511817428</v>
          </cell>
          <cell r="AC257">
            <v>5728.2195309640501</v>
          </cell>
          <cell r="AD257">
            <v>6278.9450451645598</v>
          </cell>
          <cell r="AE257">
            <v>6084.5792380364428</v>
          </cell>
          <cell r="AF257">
            <v>6191.5888233796741</v>
          </cell>
          <cell r="AG257">
            <v>6017.649918393553</v>
          </cell>
          <cell r="AH257">
            <v>6419.7366231168944</v>
          </cell>
          <cell r="AI257">
            <v>6406.5731974391838</v>
          </cell>
          <cell r="AJ257">
            <v>6742.7562042986001</v>
          </cell>
          <cell r="AK257">
            <v>7182.9032554554396</v>
          </cell>
          <cell r="AL257">
            <v>7746.8818348305231</v>
          </cell>
          <cell r="AM257">
            <v>7417.6449744562833</v>
          </cell>
          <cell r="AN257">
            <v>7629.5982752401505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X257">
            <v>4.1906738831906454</v>
          </cell>
          <cell r="BY257">
            <v>3.7452096021672809</v>
          </cell>
          <cell r="BZ257">
            <v>3.6290077595812291</v>
          </cell>
          <cell r="CA257">
            <v>3.3186496778448089</v>
          </cell>
          <cell r="CB257">
            <v>3.4511775115522547</v>
          </cell>
          <cell r="CC257">
            <v>3.4693179287928628</v>
          </cell>
          <cell r="CD257">
            <v>3.4619461446025572</v>
          </cell>
          <cell r="CE257">
            <v>3.4191263494984376</v>
          </cell>
          <cell r="CF257">
            <v>3.553138664536247</v>
          </cell>
          <cell r="CG257">
            <v>3.5813117785381627</v>
          </cell>
          <cell r="CH257">
            <v>3.819971106276256</v>
          </cell>
          <cell r="CI257">
            <v>4.0590681525951835</v>
          </cell>
          <cell r="CJ257">
            <v>4.2599109671993363</v>
          </cell>
          <cell r="CK257">
            <v>4.0893119782063634</v>
          </cell>
          <cell r="CL257">
            <v>4.2295463965941149</v>
          </cell>
          <cell r="CM257">
            <v>4.7565993479722222</v>
          </cell>
          <cell r="CN257">
            <v>5.0388545751777318</v>
          </cell>
          <cell r="CO257">
            <v>4.9696131059986284</v>
          </cell>
          <cell r="CP257">
            <v>4.7289571551943199</v>
          </cell>
          <cell r="CQ257">
            <v>4.9845564614545452</v>
          </cell>
          <cell r="CR257">
            <v>4.8050021492292947</v>
          </cell>
          <cell r="CS257">
            <v>4.8999193926809941</v>
          </cell>
          <cell r="CT257">
            <v>4.8219078267190403</v>
          </cell>
          <cell r="CU257">
            <v>4.9500796833338239</v>
          </cell>
          <cell r="CV257">
            <v>4.9010687761494989</v>
          </cell>
          <cell r="CW257">
            <v>4.8359802091066557</v>
          </cell>
          <cell r="CX257">
            <v>4.8482031494508915</v>
          </cell>
          <cell r="CY257">
            <v>4.9823421093727909</v>
          </cell>
          <cell r="CZ257">
            <v>4.9696171646517548</v>
          </cell>
          <cell r="DA257">
            <v>4.9421396559434942</v>
          </cell>
        </row>
        <row r="258">
          <cell r="A258">
            <v>6811.36873740793</v>
          </cell>
          <cell r="B258">
            <v>5340.142555535771</v>
          </cell>
          <cell r="C258">
            <v>5225.4865421762324</v>
          </cell>
          <cell r="D258">
            <v>5112.7816522718576</v>
          </cell>
          <cell r="E258">
            <v>5103.4926646805307</v>
          </cell>
          <cell r="F258">
            <v>6896.9268881312955</v>
          </cell>
          <cell r="G258">
            <v>6856.3583012917989</v>
          </cell>
          <cell r="H258">
            <v>6186.0786005593691</v>
          </cell>
          <cell r="I258">
            <v>6917.4199409740131</v>
          </cell>
          <cell r="J258">
            <v>5953.6991349259415</v>
          </cell>
          <cell r="K258">
            <v>6086.2453317562431</v>
          </cell>
          <cell r="L258">
            <v>6865.0476583118525</v>
          </cell>
          <cell r="M258">
            <v>7072.8249587271184</v>
          </cell>
          <cell r="N258">
            <v>6931.4893283571455</v>
          </cell>
          <cell r="O258">
            <v>6853.6635077120936</v>
          </cell>
          <cell r="Z258">
            <v>7800.7609147288558</v>
          </cell>
          <cell r="AA258">
            <v>6115.8303025826726</v>
          </cell>
          <cell r="AB258">
            <v>6434.9675433834218</v>
          </cell>
          <cell r="AC258">
            <v>6296.1761978002751</v>
          </cell>
          <cell r="AD258">
            <v>6284.7371991197469</v>
          </cell>
          <cell r="AE258">
            <v>6896.9268881312955</v>
          </cell>
          <cell r="AF258">
            <v>6856.3583012917989</v>
          </cell>
          <cell r="AG258">
            <v>6186.0786005593691</v>
          </cell>
          <cell r="AH258">
            <v>6917.4199409740131</v>
          </cell>
          <cell r="AI258">
            <v>5953.6991349259415</v>
          </cell>
          <cell r="AJ258">
            <v>6086.2453317562431</v>
          </cell>
          <cell r="AK258">
            <v>6865.0476583118525</v>
          </cell>
          <cell r="AL258">
            <v>7072.8249587271184</v>
          </cell>
          <cell r="AM258">
            <v>6931.4893283571455</v>
          </cell>
          <cell r="AN258">
            <v>6853.6635077120936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X258">
            <v>4.2724867029673161</v>
          </cell>
          <cell r="BY258">
            <v>3.4189165151988394</v>
          </cell>
          <cell r="BZ258">
            <v>3.6675495306566002</v>
          </cell>
          <cell r="CA258">
            <v>3.5367571056554206</v>
          </cell>
          <cell r="CB258">
            <v>3.5138664952679814</v>
          </cell>
          <cell r="CC258">
            <v>3.8695918348019283</v>
          </cell>
          <cell r="CD258">
            <v>3.8314927849863758</v>
          </cell>
          <cell r="CE258">
            <v>3.5580542900821359</v>
          </cell>
          <cell r="CF258">
            <v>3.8528418511718878</v>
          </cell>
          <cell r="CG258">
            <v>3.3688323179530055</v>
          </cell>
          <cell r="CH258">
            <v>3.5183953157908507</v>
          </cell>
          <cell r="CI258">
            <v>3.8715890559158876</v>
          </cell>
          <cell r="CJ258">
            <v>4.0050724411119454</v>
          </cell>
          <cell r="CK258">
            <v>3.9553613595322834</v>
          </cell>
          <cell r="CL258">
            <v>3.873089511349153</v>
          </cell>
          <cell r="CM258">
            <v>5.0022268522784916</v>
          </cell>
          <cell r="CN258">
            <v>4.9008799672770378</v>
          </cell>
          <cell r="CO258">
            <v>4.8070374828469919</v>
          </cell>
          <cell r="CP258">
            <v>4.8772921879790383</v>
          </cell>
          <cell r="CQ258">
            <v>4.9001457804295381</v>
          </cell>
          <cell r="CR258">
            <v>4.8831222803726302</v>
          </cell>
          <cell r="CS258">
            <v>4.902669623917145</v>
          </cell>
          <cell r="CT258">
            <v>4.7633226386454277</v>
          </cell>
          <cell r="CU258">
            <v>4.9189237936041668</v>
          </cell>
          <cell r="CV258">
            <v>4.841886725059819</v>
          </cell>
          <cell r="CW258">
            <v>4.7392755071326009</v>
          </cell>
          <cell r="CX258">
            <v>4.8580439393638519</v>
          </cell>
          <cell r="CY258">
            <v>4.8382652028310762</v>
          </cell>
          <cell r="CZ258">
            <v>4.8011749105452184</v>
          </cell>
          <cell r="DA258">
            <v>4.8481090457836551</v>
          </cell>
        </row>
        <row r="259">
          <cell r="A259">
            <v>7065.3193157521546</v>
          </cell>
          <cell r="B259">
            <v>5686.1311507557775</v>
          </cell>
          <cell r="C259">
            <v>3429.9890344586029</v>
          </cell>
          <cell r="D259">
            <v>4203.1175190618687</v>
          </cell>
          <cell r="E259">
            <v>4860.5807562209075</v>
          </cell>
          <cell r="F259">
            <v>6253.8691530455108</v>
          </cell>
          <cell r="G259">
            <v>6887.3578685410957</v>
          </cell>
          <cell r="H259">
            <v>5715.111197099679</v>
          </cell>
          <cell r="I259">
            <v>5340.7827203608595</v>
          </cell>
          <cell r="J259">
            <v>6184.4391233923998</v>
          </cell>
          <cell r="K259">
            <v>7378.1116892243799</v>
          </cell>
          <cell r="L259">
            <v>7475.6774131464745</v>
          </cell>
          <cell r="M259">
            <v>7588.1558403154349</v>
          </cell>
          <cell r="N259">
            <v>7678.9829318556704</v>
          </cell>
          <cell r="O259">
            <v>6580.931605449312</v>
          </cell>
          <cell r="Z259">
            <v>8091.5993382810475</v>
          </cell>
          <cell r="AA259">
            <v>6512.0758171899579</v>
          </cell>
          <cell r="AB259">
            <v>4223.8876576859366</v>
          </cell>
          <cell r="AC259">
            <v>5175.9629649577619</v>
          </cell>
          <cell r="AD259">
            <v>5985.6013704801398</v>
          </cell>
          <cell r="AE259">
            <v>6253.8691530455108</v>
          </cell>
          <cell r="AF259">
            <v>6887.3578685410957</v>
          </cell>
          <cell r="AG259">
            <v>5715.111197099679</v>
          </cell>
          <cell r="AH259">
            <v>5340.7827203608595</v>
          </cell>
          <cell r="AI259">
            <v>6184.4391233923998</v>
          </cell>
          <cell r="AJ259">
            <v>7378.1116892243799</v>
          </cell>
          <cell r="AK259">
            <v>7475.6774131464745</v>
          </cell>
          <cell r="AL259">
            <v>7588.1558403154349</v>
          </cell>
          <cell r="AM259">
            <v>7678.9829318556704</v>
          </cell>
          <cell r="AN259">
            <v>6580.931605449312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X259">
            <v>4.7988137607218642</v>
          </cell>
          <cell r="BY259">
            <v>3.6733072636455972</v>
          </cell>
          <cell r="BZ259">
            <v>2.4179203408087471</v>
          </cell>
          <cell r="CA259">
            <v>2.8848420477096628</v>
          </cell>
          <cell r="CB259">
            <v>3.3488320554514033</v>
          </cell>
          <cell r="CC259">
            <v>3.4924745763375653</v>
          </cell>
          <cell r="CD259">
            <v>3.7991531375079348</v>
          </cell>
          <cell r="CE259">
            <v>3.2462627185648372</v>
          </cell>
          <cell r="CF259">
            <v>2.9881697257796804</v>
          </cell>
          <cell r="CG259">
            <v>3.4806727991035662</v>
          </cell>
          <cell r="CH259">
            <v>4.1909795689678075</v>
          </cell>
          <cell r="CI259">
            <v>4.2400787766067092</v>
          </cell>
          <cell r="CJ259">
            <v>4.1776211973941679</v>
          </cell>
          <cell r="CK259">
            <v>4.3895333800301328</v>
          </cell>
          <cell r="CL259">
            <v>3.6289040396669328</v>
          </cell>
          <cell r="CM259">
            <v>4.6196344379541596</v>
          </cell>
          <cell r="CN259">
            <v>4.8570136741114585</v>
          </cell>
          <cell r="CO259">
            <v>4.7860530213718722</v>
          </cell>
          <cell r="CP259">
            <v>4.9155968394170655</v>
          </cell>
          <cell r="CQ259">
            <v>4.8969036346968053</v>
          </cell>
          <cell r="CR259">
            <v>4.9059449728345195</v>
          </cell>
          <cell r="CS259">
            <v>4.9667578350944916</v>
          </cell>
          <cell r="CT259">
            <v>4.8233431036308074</v>
          </cell>
          <cell r="CU259">
            <v>4.8967370559342305</v>
          </cell>
          <cell r="CV259">
            <v>4.8679292220675929</v>
          </cell>
          <cell r="CW259">
            <v>4.8232171728268503</v>
          </cell>
          <cell r="CX259">
            <v>4.8304074193673809</v>
          </cell>
          <cell r="CY259">
            <v>4.9763889719408647</v>
          </cell>
          <cell r="CZ259">
            <v>4.7928350421155432</v>
          </cell>
          <cell r="DA259">
            <v>4.9684283207515012</v>
          </cell>
        </row>
        <row r="260">
          <cell r="A260">
            <v>7141.7925048541374</v>
          </cell>
          <cell r="B260">
            <v>5050.4433583757036</v>
          </cell>
          <cell r="C260">
            <v>4383.3517429237791</v>
          </cell>
          <cell r="D260">
            <v>5088.2798017743735</v>
          </cell>
          <cell r="E260">
            <v>4952.3424689738431</v>
          </cell>
          <cell r="F260">
            <v>5737.6793429930358</v>
          </cell>
          <cell r="G260">
            <v>6717.3144839026099</v>
          </cell>
          <cell r="H260">
            <v>6871.4536041764522</v>
          </cell>
          <cell r="I260">
            <v>7034.6382916051562</v>
          </cell>
          <cell r="J260">
            <v>7586.5517784194999</v>
          </cell>
          <cell r="K260">
            <v>6966.4726815392169</v>
          </cell>
          <cell r="L260">
            <v>7343.19730331541</v>
          </cell>
          <cell r="M260">
            <v>7742.7925919133704</v>
          </cell>
          <cell r="N260">
            <v>6455.2491186052821</v>
          </cell>
          <cell r="O260">
            <v>6874.2268153442055</v>
          </cell>
          <cell r="Z260">
            <v>8179.1807169392296</v>
          </cell>
          <cell r="AA260">
            <v>5784.0505588399237</v>
          </cell>
          <cell r="AB260">
            <v>5397.9138534343165</v>
          </cell>
          <cell r="AC260">
            <v>6266.0031964095815</v>
          </cell>
          <cell r="AD260">
            <v>6098.6020716635558</v>
          </cell>
          <cell r="AE260">
            <v>5737.6793429930358</v>
          </cell>
          <cell r="AF260">
            <v>6717.3144839026099</v>
          </cell>
          <cell r="AG260">
            <v>6871.4536041764522</v>
          </cell>
          <cell r="AH260">
            <v>7034.6382916051562</v>
          </cell>
          <cell r="AI260">
            <v>7586.5517784194999</v>
          </cell>
          <cell r="AJ260">
            <v>6966.4726815392169</v>
          </cell>
          <cell r="AK260">
            <v>7343.19730331541</v>
          </cell>
          <cell r="AL260">
            <v>7742.7925919133704</v>
          </cell>
          <cell r="AM260">
            <v>6455.2491186052821</v>
          </cell>
          <cell r="AN260">
            <v>6874.2268153442055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X260">
            <v>4.4335793737954807</v>
          </cell>
          <cell r="BY260">
            <v>3.3029364333483522</v>
          </cell>
          <cell r="BZ260">
            <v>3.0778962092043751</v>
          </cell>
          <cell r="CA260">
            <v>3.5428910393302764</v>
          </cell>
          <cell r="CB260">
            <v>3.4625821328936062</v>
          </cell>
          <cell r="CC260">
            <v>3.2032868132087686</v>
          </cell>
          <cell r="CD260">
            <v>3.8129510666696924</v>
          </cell>
          <cell r="CE260">
            <v>3.7757269465291579</v>
          </cell>
          <cell r="CF260">
            <v>4.0420325978807119</v>
          </cell>
          <cell r="CG260">
            <v>4.1935957736801432</v>
          </cell>
          <cell r="CH260">
            <v>4.001895638343794</v>
          </cell>
          <cell r="CI260">
            <v>4.1501552126461103</v>
          </cell>
          <cell r="CJ260">
            <v>4.214641764831895</v>
          </cell>
          <cell r="CK260">
            <v>3.5388636798811519</v>
          </cell>
          <cell r="CL260">
            <v>3.999373265010997</v>
          </cell>
          <cell r="CM260">
            <v>5.0543167052404945</v>
          </cell>
          <cell r="CN260">
            <v>4.7977653156863207</v>
          </cell>
          <cell r="CO260">
            <v>4.8048420325794838</v>
          </cell>
          <cell r="CP260">
            <v>4.8455151045804987</v>
          </cell>
          <cell r="CQ260">
            <v>4.8254447649773313</v>
          </cell>
          <cell r="CR260">
            <v>4.9073562092652772</v>
          </cell>
          <cell r="CS260">
            <v>4.8266030704229959</v>
          </cell>
          <cell r="CT260">
            <v>4.9860332995532621</v>
          </cell>
          <cell r="CU260">
            <v>4.7681410661905872</v>
          </cell>
          <cell r="CV260">
            <v>4.9563845652421268</v>
          </cell>
          <cell r="CW260">
            <v>4.7692964159015192</v>
          </cell>
          <cell r="CX260">
            <v>4.8476135819940289</v>
          </cell>
          <cell r="CY260">
            <v>5.0331989223406417</v>
          </cell>
          <cell r="CZ260">
            <v>4.9975403472365629</v>
          </cell>
          <cell r="DA260">
            <v>4.7091123724304129</v>
          </cell>
        </row>
        <row r="261">
          <cell r="A261">
            <v>6949.3497945889594</v>
          </cell>
          <cell r="B261">
            <v>5427.0412786493325</v>
          </cell>
          <cell r="C261">
            <v>4783.6864559839587</v>
          </cell>
          <cell r="D261">
            <v>5116.646446110617</v>
          </cell>
          <cell r="E261">
            <v>5294.3165384022441</v>
          </cell>
          <cell r="F261">
            <v>6001.2841241990345</v>
          </cell>
          <cell r="G261">
            <v>7240.5530477216562</v>
          </cell>
          <cell r="H261">
            <v>6557.4769755740008</v>
          </cell>
          <cell r="I261">
            <v>6338.4649158559405</v>
          </cell>
          <cell r="J261">
            <v>6037.2529083890549</v>
          </cell>
          <cell r="K261">
            <v>6562.0960138587625</v>
          </cell>
          <cell r="L261">
            <v>6933.5533719074374</v>
          </cell>
          <cell r="M261">
            <v>6733.5176441769445</v>
          </cell>
          <cell r="N261">
            <v>7533.3442659846187</v>
          </cell>
          <cell r="O261">
            <v>7235.4830940693155</v>
          </cell>
          <cell r="Z261">
            <v>7958.7845483517713</v>
          </cell>
          <cell r="AA261">
            <v>6215.3515866208199</v>
          </cell>
          <cell r="AB261">
            <v>5890.9092643380254</v>
          </cell>
          <cell r="AC261">
            <v>6300.9355293407079</v>
          </cell>
          <cell r="AD261">
            <v>6519.7287973165585</v>
          </cell>
          <cell r="AE261">
            <v>6001.2841241990345</v>
          </cell>
          <cell r="AF261">
            <v>7240.5530477216562</v>
          </cell>
          <cell r="AG261">
            <v>6557.4769755740008</v>
          </cell>
          <cell r="AH261">
            <v>6338.4649158559405</v>
          </cell>
          <cell r="AI261">
            <v>6037.2529083890549</v>
          </cell>
          <cell r="AJ261">
            <v>6562.0960138587625</v>
          </cell>
          <cell r="AK261">
            <v>6933.5533719074374</v>
          </cell>
          <cell r="AL261">
            <v>6733.5176441769445</v>
          </cell>
          <cell r="AM261">
            <v>7533.3442659846187</v>
          </cell>
          <cell r="AN261">
            <v>7235.4830940693155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X261">
            <v>4.5088298619490335</v>
          </cell>
          <cell r="BY261">
            <v>3.5071518094058631</v>
          </cell>
          <cell r="BZ261">
            <v>3.3336231678197787</v>
          </cell>
          <cell r="CA261">
            <v>3.5591172188525895</v>
          </cell>
          <cell r="CB261">
            <v>3.6112640263856925</v>
          </cell>
          <cell r="CC261">
            <v>3.4089414123119091</v>
          </cell>
          <cell r="CD261">
            <v>4.0608653893461923</v>
          </cell>
          <cell r="CE261">
            <v>3.758007835015031</v>
          </cell>
          <cell r="CF261">
            <v>3.6430981198633994</v>
          </cell>
          <cell r="CG261">
            <v>3.3811399437974696</v>
          </cell>
          <cell r="CH261">
            <v>3.6972749304238963</v>
          </cell>
          <cell r="CI261">
            <v>3.9139070244175826</v>
          </cell>
          <cell r="CJ261">
            <v>3.84120027882356</v>
          </cell>
          <cell r="CK261">
            <v>4.3575453220598606</v>
          </cell>
          <cell r="CL261">
            <v>4.0542914474329059</v>
          </cell>
          <cell r="CM261">
            <v>4.8360416873527559</v>
          </cell>
          <cell r="CN261">
            <v>4.8553246157241894</v>
          </cell>
          <cell r="CO261">
            <v>4.8414222676217804</v>
          </cell>
          <cell r="CP261">
            <v>4.8503142788458575</v>
          </cell>
          <cell r="CQ261">
            <v>4.9462655034550149</v>
          </cell>
          <cell r="CR261">
            <v>4.8231613055864626</v>
          </cell>
          <cell r="CS261">
            <v>4.8849517862958267</v>
          </cell>
          <cell r="CT261">
            <v>4.78064206696006</v>
          </cell>
          <cell r="CU261">
            <v>4.7667278597387988</v>
          </cell>
          <cell r="CV261">
            <v>4.8919651957724684</v>
          </cell>
          <cell r="CW261">
            <v>4.8625935538386997</v>
          </cell>
          <cell r="CX261">
            <v>4.8534716120880743</v>
          </cell>
          <cell r="CY261">
            <v>4.8026638046950012</v>
          </cell>
          <cell r="CZ261">
            <v>4.7364508762253195</v>
          </cell>
          <cell r="DA261">
            <v>4.8894465557394087</v>
          </cell>
        </row>
        <row r="262">
          <cell r="A262">
            <v>5650.7356610555062</v>
          </cell>
          <cell r="B262">
            <v>5920.2613956311534</v>
          </cell>
          <cell r="C262">
            <v>4681.1667030810568</v>
          </cell>
          <cell r="D262">
            <v>5386.9419002673621</v>
          </cell>
          <cell r="E262">
            <v>5444.8631523173372</v>
          </cell>
          <cell r="F262">
            <v>6624.7348211816525</v>
          </cell>
          <cell r="G262">
            <v>6270.9245184964511</v>
          </cell>
          <cell r="H262">
            <v>6416.8206492015934</v>
          </cell>
          <cell r="I262">
            <v>6666.1909445837337</v>
          </cell>
          <cell r="J262">
            <v>7288.1082931323717</v>
          </cell>
          <cell r="K262">
            <v>6535.1938857517816</v>
          </cell>
          <cell r="L262">
            <v>6608.0239052114921</v>
          </cell>
          <cell r="M262">
            <v>7209.9635034113508</v>
          </cell>
          <cell r="N262">
            <v>6998.0543502299233</v>
          </cell>
          <cell r="O262">
            <v>7139.5276980960725</v>
          </cell>
          <cell r="Z262">
            <v>6471.5389202377837</v>
          </cell>
          <cell r="AA262">
            <v>6780.2148849149507</v>
          </cell>
          <cell r="AB262">
            <v>5764.6604878535463</v>
          </cell>
          <cell r="AC262">
            <v>6633.7930461640826</v>
          </cell>
          <cell r="AD262">
            <v>6705.1206391078958</v>
          </cell>
          <cell r="AE262">
            <v>6624.7348211816525</v>
          </cell>
          <cell r="AF262">
            <v>6270.9245184964511</v>
          </cell>
          <cell r="AG262">
            <v>6416.8206492015934</v>
          </cell>
          <cell r="AH262">
            <v>6666.1909445837337</v>
          </cell>
          <cell r="AI262">
            <v>7288.1082931323717</v>
          </cell>
          <cell r="AJ262">
            <v>6535.1938857517816</v>
          </cell>
          <cell r="AK262">
            <v>6608.0239052114921</v>
          </cell>
          <cell r="AL262">
            <v>7209.9635034113508</v>
          </cell>
          <cell r="AM262">
            <v>6998.0543502299233</v>
          </cell>
          <cell r="AN262">
            <v>7139.5276980960725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X262">
            <v>3.7164599092317512</v>
          </cell>
          <cell r="BY262">
            <v>3.7808758396351947</v>
          </cell>
          <cell r="BZ262">
            <v>3.2832141347094761</v>
          </cell>
          <cell r="CA262">
            <v>3.762129989526855</v>
          </cell>
          <cell r="CB262">
            <v>3.6512140695351789</v>
          </cell>
          <cell r="CC262">
            <v>3.7334687155821094</v>
          </cell>
          <cell r="CD262">
            <v>3.5577476600141829</v>
          </cell>
          <cell r="CE262">
            <v>3.6167922953634322</v>
          </cell>
          <cell r="CF262">
            <v>3.7755167696112792</v>
          </cell>
          <cell r="CG262">
            <v>4.1551843762282719</v>
          </cell>
          <cell r="CH262">
            <v>3.639046321849801</v>
          </cell>
          <cell r="CI262">
            <v>3.6058604686859153</v>
          </cell>
          <cell r="CJ262">
            <v>3.9359690268390075</v>
          </cell>
          <cell r="CK262">
            <v>3.9499975214251428</v>
          </cell>
          <cell r="CL262">
            <v>4.1389108357877706</v>
          </cell>
          <cell r="CM262">
            <v>4.7707345296656056</v>
          </cell>
          <cell r="CN262">
            <v>4.9131291212514787</v>
          </cell>
          <cell r="CO262">
            <v>4.8104052095519156</v>
          </cell>
          <cell r="CP262">
            <v>4.8309801946073758</v>
          </cell>
          <cell r="CQ262">
            <v>5.0312562292851499</v>
          </cell>
          <cell r="CR262">
            <v>4.8614197136419373</v>
          </cell>
          <cell r="CS262">
            <v>4.8290707382827334</v>
          </cell>
          <cell r="CT262">
            <v>4.8607520449252766</v>
          </cell>
          <cell r="CU262">
            <v>4.837360803553354</v>
          </cell>
          <cell r="CV262">
            <v>4.8054233394353805</v>
          </cell>
          <cell r="CW262">
            <v>4.920146433799804</v>
          </cell>
          <cell r="CX262">
            <v>5.0207641809747896</v>
          </cell>
          <cell r="CY262">
            <v>5.0186687273665838</v>
          </cell>
          <cell r="CZ262">
            <v>4.8538642215522438</v>
          </cell>
          <cell r="DA262">
            <v>4.7259655097340314</v>
          </cell>
        </row>
        <row r="263">
          <cell r="A263">
            <v>7398.2648505007055</v>
          </cell>
          <cell r="B263">
            <v>6696.3950613468342</v>
          </cell>
          <cell r="C263">
            <v>4808.3653547933027</v>
          </cell>
          <cell r="D263">
            <v>4887.3275840173192</v>
          </cell>
          <cell r="E263">
            <v>5386.03006488967</v>
          </cell>
          <cell r="F263">
            <v>6540.1958438373158</v>
          </cell>
          <cell r="G263">
            <v>6769.4420535417521</v>
          </cell>
          <cell r="H263">
            <v>5994.1126468321763</v>
          </cell>
          <cell r="I263">
            <v>7134.5030587181909</v>
          </cell>
          <cell r="J263">
            <v>6473.4232157163406</v>
          </cell>
          <cell r="K263">
            <v>5779.0681237657991</v>
          </cell>
          <cell r="L263">
            <v>6420.506956869609</v>
          </cell>
          <cell r="M263">
            <v>7481.7743234606751</v>
          </cell>
          <cell r="N263">
            <v>6843.6293495423852</v>
          </cell>
          <cell r="O263">
            <v>8608.3552853604451</v>
          </cell>
          <cell r="Z263">
            <v>8472.9072096250347</v>
          </cell>
          <cell r="AA263">
            <v>7669.0866223778303</v>
          </cell>
          <cell r="AB263">
            <v>5921.300293300169</v>
          </cell>
          <cell r="AC263">
            <v>6018.5389672702559</v>
          </cell>
          <cell r="AD263">
            <v>6632.6701591347128</v>
          </cell>
          <cell r="AE263">
            <v>6540.1958438373158</v>
          </cell>
          <cell r="AF263">
            <v>6769.4420535417521</v>
          </cell>
          <cell r="AG263">
            <v>5994.1126468321763</v>
          </cell>
          <cell r="AH263">
            <v>7134.5030587181909</v>
          </cell>
          <cell r="AI263">
            <v>6473.4232157163406</v>
          </cell>
          <cell r="AJ263">
            <v>5779.0681237657991</v>
          </cell>
          <cell r="AK263">
            <v>6420.506956869609</v>
          </cell>
          <cell r="AL263">
            <v>7481.7743234606751</v>
          </cell>
          <cell r="AM263">
            <v>6843.6293495423852</v>
          </cell>
          <cell r="AN263">
            <v>8608.3552853604451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X263">
            <v>4.7276099137604088</v>
          </cell>
          <cell r="BY263">
            <v>4.2917421997569027</v>
          </cell>
          <cell r="BZ263">
            <v>3.5040207077222854</v>
          </cell>
          <cell r="CA263">
            <v>3.4599074784181894</v>
          </cell>
          <cell r="CB263">
            <v>3.7126922104876265</v>
          </cell>
          <cell r="CC263">
            <v>3.6563986089764353</v>
          </cell>
          <cell r="CD263">
            <v>3.7431410297712309</v>
          </cell>
          <cell r="CE263">
            <v>3.4167084843021005</v>
          </cell>
          <cell r="CF263">
            <v>3.866223354959704</v>
          </cell>
          <cell r="CG263">
            <v>3.5262595305672271</v>
          </cell>
          <cell r="CH263">
            <v>3.2173407635081843</v>
          </cell>
          <cell r="CI263">
            <v>3.6810782071831092</v>
          </cell>
          <cell r="CJ263">
            <v>4.2192336894738398</v>
          </cell>
          <cell r="CK263">
            <v>3.9633660251627689</v>
          </cell>
          <cell r="CL263">
            <v>4.7012026221148711</v>
          </cell>
          <cell r="CM263">
            <v>4.9101860841702347</v>
          </cell>
          <cell r="CN263">
            <v>4.8957265482728261</v>
          </cell>
          <cell r="CO263">
            <v>4.6297501877877751</v>
          </cell>
          <cell r="CP263">
            <v>4.7657771077374314</v>
          </cell>
          <cell r="CQ263">
            <v>4.8944803490014657</v>
          </cell>
          <cell r="CR263">
            <v>4.9005446872359757</v>
          </cell>
          <cell r="CS263">
            <v>4.954773661354511</v>
          </cell>
          <cell r="CT263">
            <v>4.8064464689124957</v>
          </cell>
          <cell r="CU263">
            <v>5.0557306001063456</v>
          </cell>
          <cell r="CV263">
            <v>5.0295237536310458</v>
          </cell>
          <cell r="CW263">
            <v>4.9211645630967169</v>
          </cell>
          <cell r="CX263">
            <v>4.7786080677383014</v>
          </cell>
          <cell r="CY263">
            <v>4.858230985459814</v>
          </cell>
          <cell r="CZ263">
            <v>4.7307438504953714</v>
          </cell>
          <cell r="DA263">
            <v>5.0167025172327291</v>
          </cell>
        </row>
        <row r="264">
          <cell r="A264">
            <v>5906.054365458308</v>
          </cell>
          <cell r="B264">
            <v>5478.7192274340341</v>
          </cell>
          <cell r="C264">
            <v>5571.875266428231</v>
          </cell>
          <cell r="D264">
            <v>3970.315272796021</v>
          </cell>
          <cell r="E264">
            <v>4670.2076834544587</v>
          </cell>
          <cell r="F264">
            <v>6786.2100888128762</v>
          </cell>
          <cell r="G264">
            <v>6326.5930943802887</v>
          </cell>
          <cell r="H264">
            <v>5145.2566869700076</v>
          </cell>
          <cell r="I264">
            <v>6221.3581068854073</v>
          </cell>
          <cell r="J264">
            <v>5921.201455685964</v>
          </cell>
          <cell r="K264">
            <v>6503.5432301813016</v>
          </cell>
          <cell r="L264">
            <v>7324.200630369025</v>
          </cell>
          <cell r="M264">
            <v>7694.0164158864181</v>
          </cell>
          <cell r="N264">
            <v>7468.3543606133608</v>
          </cell>
          <cell r="O264">
            <v>8038.284297449838</v>
          </cell>
          <cell r="Z264">
            <v>6763.9441983673196</v>
          </cell>
          <cell r="AA264">
            <v>6274.5360675341917</v>
          </cell>
          <cell r="AB264">
            <v>6861.5307313209987</v>
          </cell>
          <cell r="AC264">
            <v>4889.2767613562137</v>
          </cell>
          <cell r="AD264">
            <v>5751.1649147551807</v>
          </cell>
          <cell r="AE264">
            <v>6786.2100888128762</v>
          </cell>
          <cell r="AF264">
            <v>6326.5930943802887</v>
          </cell>
          <cell r="AG264">
            <v>5145.2566869700076</v>
          </cell>
          <cell r="AH264">
            <v>6221.3581068854073</v>
          </cell>
          <cell r="AI264">
            <v>5921.201455685964</v>
          </cell>
          <cell r="AJ264">
            <v>6503.5432301813016</v>
          </cell>
          <cell r="AK264">
            <v>7324.200630369025</v>
          </cell>
          <cell r="AL264">
            <v>7694.0164158864181</v>
          </cell>
          <cell r="AM264">
            <v>7468.3543606133608</v>
          </cell>
          <cell r="AN264">
            <v>8038.284297449838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X264">
            <v>3.8663756660662867</v>
          </cell>
          <cell r="BY264">
            <v>3.538070490152895</v>
          </cell>
          <cell r="BZ264">
            <v>3.8309151304614115</v>
          </cell>
          <cell r="CA264">
            <v>2.8012502986719063</v>
          </cell>
          <cell r="CB264">
            <v>3.2988441022896726</v>
          </cell>
          <cell r="CC264">
            <v>3.829712110094345</v>
          </cell>
          <cell r="CD264">
            <v>3.5856777331064458</v>
          </cell>
          <cell r="CE264">
            <v>2.9554391769973734</v>
          </cell>
          <cell r="CF264">
            <v>3.4231483830757132</v>
          </cell>
          <cell r="CG264">
            <v>3.364170874128753</v>
          </cell>
          <cell r="CH264">
            <v>3.6696915260637866</v>
          </cell>
          <cell r="CI264">
            <v>4.1050899093739943</v>
          </cell>
          <cell r="CJ264">
            <v>4.335895881324455</v>
          </cell>
          <cell r="CK264">
            <v>4.1556263994247535</v>
          </cell>
          <cell r="CL264">
            <v>4.6525376089827661</v>
          </cell>
          <cell r="CM264">
            <v>4.7929522552017669</v>
          </cell>
          <cell r="CN264">
            <v>4.8587245002355512</v>
          </cell>
          <cell r="CO264">
            <v>4.9071080126283304</v>
          </cell>
          <cell r="CP264">
            <v>4.7818928585521272</v>
          </cell>
          <cell r="CQ264">
            <v>4.7764052244458322</v>
          </cell>
          <cell r="CR264">
            <v>4.8547660694131096</v>
          </cell>
          <cell r="CS264">
            <v>4.8339904072776001</v>
          </cell>
          <cell r="CT264">
            <v>4.7697119848202023</v>
          </cell>
          <cell r="CU264">
            <v>4.97928071580644</v>
          </cell>
          <cell r="CV264">
            <v>4.8221301320809529</v>
          </cell>
          <cell r="CW264">
            <v>4.855429000361501</v>
          </cell>
          <cell r="CX264">
            <v>4.888151913817997</v>
          </cell>
          <cell r="CY264">
            <v>4.8616243578678366</v>
          </cell>
          <cell r="CZ264">
            <v>4.9237450282899866</v>
          </cell>
          <cell r="DA264">
            <v>4.7334806413648911</v>
          </cell>
        </row>
        <row r="265">
          <cell r="A265">
            <v>6705.0803178058113</v>
          </cell>
          <cell r="B265">
            <v>6580.6938369922855</v>
          </cell>
          <cell r="C265">
            <v>5036.0277724115249</v>
          </cell>
          <cell r="D265">
            <v>4976.9384104139799</v>
          </cell>
          <cell r="E265">
            <v>4543.3429916043806</v>
          </cell>
          <cell r="F265">
            <v>6167.2782069902796</v>
          </cell>
          <cell r="G265">
            <v>6305.6924372195008</v>
          </cell>
          <cell r="H265">
            <v>6188.5588066069531</v>
          </cell>
          <cell r="I265">
            <v>5726.1531563833278</v>
          </cell>
          <cell r="J265">
            <v>6501.0199375444681</v>
          </cell>
          <cell r="K265">
            <v>6306.0697561961251</v>
          </cell>
          <cell r="L265">
            <v>6527.9207199233297</v>
          </cell>
          <cell r="M265">
            <v>7935.9867729757398</v>
          </cell>
          <cell r="N265">
            <v>7447.367661277055</v>
          </cell>
          <cell r="O265">
            <v>6924.6210880641784</v>
          </cell>
          <cell r="Z265">
            <v>7679.0334644490104</v>
          </cell>
          <cell r="AA265">
            <v>7536.5791009784352</v>
          </cell>
          <cell r="AB265">
            <v>6201.6570134633675</v>
          </cell>
          <cell r="AC265">
            <v>6128.8909421043782</v>
          </cell>
          <cell r="AD265">
            <v>5594.936366874048</v>
          </cell>
          <cell r="AE265">
            <v>6167.2782069902796</v>
          </cell>
          <cell r="AF265">
            <v>6305.6924372195008</v>
          </cell>
          <cell r="AG265">
            <v>6188.5588066069531</v>
          </cell>
          <cell r="AH265">
            <v>5726.1531563833278</v>
          </cell>
          <cell r="AI265">
            <v>6501.0199375444681</v>
          </cell>
          <cell r="AJ265">
            <v>6306.0697561961251</v>
          </cell>
          <cell r="AK265">
            <v>6527.9207199233297</v>
          </cell>
          <cell r="AL265">
            <v>7935.9867729757398</v>
          </cell>
          <cell r="AM265">
            <v>7447.367661277055</v>
          </cell>
          <cell r="AN265">
            <v>6924.6210880641784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X265">
            <v>4.3758596278194295</v>
          </cell>
          <cell r="BY265">
            <v>4.2436304723810032</v>
          </cell>
          <cell r="BZ265">
            <v>3.487289319746099</v>
          </cell>
          <cell r="CA265">
            <v>3.3783612384442208</v>
          </cell>
          <cell r="CB265">
            <v>3.1283288660327546</v>
          </cell>
          <cell r="CC265">
            <v>3.5848516476472096</v>
          </cell>
          <cell r="CD265">
            <v>3.593229573100762</v>
          </cell>
          <cell r="CE265">
            <v>3.4815998973756539</v>
          </cell>
          <cell r="CF265">
            <v>3.1727757893523236</v>
          </cell>
          <cell r="CG265">
            <v>3.6266000131024634</v>
          </cell>
          <cell r="CH265">
            <v>3.600400460587776</v>
          </cell>
          <cell r="CI265">
            <v>3.5916385074606949</v>
          </cell>
          <cell r="CJ265">
            <v>4.3518231715685021</v>
          </cell>
          <cell r="CK265">
            <v>4.2048772066177946</v>
          </cell>
          <cell r="CL265">
            <v>3.9294097509403354</v>
          </cell>
          <cell r="CM265">
            <v>4.8078434038546503</v>
          </cell>
          <cell r="CN265">
            <v>4.8656832999183495</v>
          </cell>
          <cell r="CO265">
            <v>4.8722201041849349</v>
          </cell>
          <cell r="CP265">
            <v>4.9703038982578951</v>
          </cell>
          <cell r="CQ265">
            <v>4.8999301040224461</v>
          </cell>
          <cell r="CR265">
            <v>4.7133477986406209</v>
          </cell>
          <cell r="CS265">
            <v>4.807894775313283</v>
          </cell>
          <cell r="CT265">
            <v>4.8698748087969079</v>
          </cell>
          <cell r="CU265">
            <v>4.9445948535206377</v>
          </cell>
          <cell r="CV265">
            <v>4.9112153154938705</v>
          </cell>
          <cell r="CW265">
            <v>4.7986060525091458</v>
          </cell>
          <cell r="CX265">
            <v>4.9795418620245231</v>
          </cell>
          <cell r="CY265">
            <v>4.9961656661627476</v>
          </cell>
          <cell r="CZ265">
            <v>4.8524002044780818</v>
          </cell>
          <cell r="DA265">
            <v>4.8280952680725999</v>
          </cell>
        </row>
        <row r="266">
          <cell r="A266">
            <v>6633.6495203063378</v>
          </cell>
          <cell r="B266">
            <v>5482.614027829849</v>
          </cell>
          <cell r="C266">
            <v>5610.1218892861252</v>
          </cell>
          <cell r="D266">
            <v>4551.6003182726499</v>
          </cell>
          <cell r="E266">
            <v>4246.1834377396472</v>
          </cell>
          <cell r="F266">
            <v>6918.182079154406</v>
          </cell>
          <cell r="G266">
            <v>6708.2167633821009</v>
          </cell>
          <cell r="H266">
            <v>6301.1558257980632</v>
          </cell>
          <cell r="I266">
            <v>7499.9861664892642</v>
          </cell>
          <cell r="J266">
            <v>5976.9211377954525</v>
          </cell>
          <cell r="K266">
            <v>7043.8425867458682</v>
          </cell>
          <cell r="L266">
            <v>6639.0339879813109</v>
          </cell>
          <cell r="M266">
            <v>6581.7248215558666</v>
          </cell>
          <cell r="N266">
            <v>7538.0161517668485</v>
          </cell>
          <cell r="O266">
            <v>9089.338530153409</v>
          </cell>
          <cell r="Z266">
            <v>7597.2269150279526</v>
          </cell>
          <cell r="AA266">
            <v>6278.9966110563009</v>
          </cell>
          <cell r="AB266">
            <v>6908.6298434798582</v>
          </cell>
          <cell r="AC266">
            <v>5605.1049183910336</v>
          </cell>
          <cell r="AD266">
            <v>5228.996837819308</v>
          </cell>
          <cell r="AE266">
            <v>6918.182079154406</v>
          </cell>
          <cell r="AF266">
            <v>6708.2167633821009</v>
          </cell>
          <cell r="AG266">
            <v>6301.1558257980632</v>
          </cell>
          <cell r="AH266">
            <v>7499.9861664892642</v>
          </cell>
          <cell r="AI266">
            <v>5976.9211377954525</v>
          </cell>
          <cell r="AJ266">
            <v>7043.8425867458682</v>
          </cell>
          <cell r="AK266">
            <v>6639.0339879813109</v>
          </cell>
          <cell r="AL266">
            <v>6581.7248215558666</v>
          </cell>
          <cell r="AM266">
            <v>7538.0161517668485</v>
          </cell>
          <cell r="AN266">
            <v>9089.338530153409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X266">
            <v>4.3781067396719688</v>
          </cell>
          <cell r="BY266">
            <v>3.5203835999718973</v>
          </cell>
          <cell r="BZ266">
            <v>3.9382712586479465</v>
          </cell>
          <cell r="CA266">
            <v>3.1289934963171411</v>
          </cell>
          <cell r="CB266">
            <v>2.9865691231775426</v>
          </cell>
          <cell r="CC266">
            <v>3.7661417805529869</v>
          </cell>
          <cell r="CD266">
            <v>3.7806916411664884</v>
          </cell>
          <cell r="CE266">
            <v>3.4839905504984148</v>
          </cell>
          <cell r="CF266">
            <v>4.3127813557212873</v>
          </cell>
          <cell r="CG266">
            <v>3.4654790209715696</v>
          </cell>
          <cell r="CH266">
            <v>3.9880902229627533</v>
          </cell>
          <cell r="CI266">
            <v>3.7744213203988224</v>
          </cell>
          <cell r="CJ266">
            <v>3.8150905275055922</v>
          </cell>
          <cell r="CK266">
            <v>4.1421716646547244</v>
          </cell>
          <cell r="CL266">
            <v>5.0276334492627965</v>
          </cell>
          <cell r="CM266">
            <v>4.7541829271856892</v>
          </cell>
          <cell r="CN266">
            <v>4.8866068008575727</v>
          </cell>
          <cell r="CO266">
            <v>4.8061069826696858</v>
          </cell>
          <cell r="CP266">
            <v>4.9077928251634333</v>
          </cell>
          <cell r="CQ266">
            <v>4.7968147204674256</v>
          </cell>
          <cell r="CR266">
            <v>5.0327164002173044</v>
          </cell>
          <cell r="CS266">
            <v>4.86119414340547</v>
          </cell>
          <cell r="CT266">
            <v>4.9550767628101484</v>
          </cell>
          <cell r="CU266">
            <v>4.7644212888722999</v>
          </cell>
          <cell r="CV266">
            <v>4.7252129664683915</v>
          </cell>
          <cell r="CW266">
            <v>4.8389574430089652</v>
          </cell>
          <cell r="CX266">
            <v>4.8190524241012609</v>
          </cell>
          <cell r="CY266">
            <v>4.7265255355744014</v>
          </cell>
          <cell r="CZ266">
            <v>4.9858143790035436</v>
          </cell>
          <cell r="DA266">
            <v>4.9530853022981383</v>
          </cell>
        </row>
        <row r="267">
          <cell r="A267">
            <v>6896.4284509743329</v>
          </cell>
          <cell r="B267">
            <v>4768.1828971662426</v>
          </cell>
          <cell r="C267">
            <v>6032.0542482038463</v>
          </cell>
          <cell r="D267">
            <v>4238.0917298160866</v>
          </cell>
          <cell r="E267">
            <v>4189.1921132435309</v>
          </cell>
          <cell r="F267">
            <v>5357.4313688649081</v>
          </cell>
          <cell r="G267">
            <v>7320.6220707938119</v>
          </cell>
          <cell r="H267">
            <v>6575.4118629178884</v>
          </cell>
          <cell r="I267">
            <v>5959.6460234434535</v>
          </cell>
          <cell r="J267">
            <v>6909.391066441668</v>
          </cell>
          <cell r="K267">
            <v>6460.3819008997398</v>
          </cell>
          <cell r="L267">
            <v>7065.552380793587</v>
          </cell>
          <cell r="M267">
            <v>7559.8741211957877</v>
          </cell>
          <cell r="N267">
            <v>7483.8630043026806</v>
          </cell>
          <cell r="O267">
            <v>7961.1940478390106</v>
          </cell>
          <cell r="Z267">
            <v>7898.1760620490586</v>
          </cell>
          <cell r="AA267">
            <v>5460.7900720770213</v>
          </cell>
          <cell r="AB267">
            <v>7428.2218495494008</v>
          </cell>
          <cell r="AC267">
            <v>5219.0322388411305</v>
          </cell>
          <cell r="AD267">
            <v>5158.8144116611093</v>
          </cell>
          <cell r="AE267">
            <v>5357.4313688649081</v>
          </cell>
          <cell r="AF267">
            <v>7320.6220707938119</v>
          </cell>
          <cell r="AG267">
            <v>6575.4118629178884</v>
          </cell>
          <cell r="AH267">
            <v>5959.6460234434535</v>
          </cell>
          <cell r="AI267">
            <v>6909.391066441668</v>
          </cell>
          <cell r="AJ267">
            <v>6460.3819008997398</v>
          </cell>
          <cell r="AK267">
            <v>7065.552380793587</v>
          </cell>
          <cell r="AL267">
            <v>7559.8741211957877</v>
          </cell>
          <cell r="AM267">
            <v>7483.8630043026806</v>
          </cell>
          <cell r="AN267">
            <v>7961.1940478390106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X267">
            <v>4.3061291750821198</v>
          </cell>
          <cell r="BY267">
            <v>3.1494688621386047</v>
          </cell>
          <cell r="BZ267">
            <v>4.1001954712726247</v>
          </cell>
          <cell r="CA267">
            <v>3.011992487816967</v>
          </cell>
          <cell r="CB267">
            <v>2.8993968897496081</v>
          </cell>
          <cell r="CC267">
            <v>3.1261048505161981</v>
          </cell>
          <cell r="CD267">
            <v>4.0677404648972013</v>
          </cell>
          <cell r="CE267">
            <v>3.7627854882025109</v>
          </cell>
          <cell r="CF267">
            <v>3.3545214449823892</v>
          </cell>
          <cell r="CG267">
            <v>4.011483417983948</v>
          </cell>
          <cell r="CH267">
            <v>3.6200586026143871</v>
          </cell>
          <cell r="CI267">
            <v>3.9400139797469187</v>
          </cell>
          <cell r="CJ267">
            <v>4.2498294744492728</v>
          </cell>
          <cell r="CK267">
            <v>4.1482719139116648</v>
          </cell>
          <cell r="CL267">
            <v>4.5361101479991062</v>
          </cell>
          <cell r="CM267">
            <v>5.025125268275108</v>
          </cell>
          <cell r="CN267">
            <v>4.7503465966838814</v>
          </cell>
          <cell r="CO267">
            <v>4.9634932971073313</v>
          </cell>
          <cell r="CP267">
            <v>4.7472623256580135</v>
          </cell>
          <cell r="CQ267">
            <v>4.8747165881662431</v>
          </cell>
          <cell r="CR267">
            <v>4.6952661101082498</v>
          </cell>
          <cell r="CS267">
            <v>4.9306240152662975</v>
          </cell>
          <cell r="CT267">
            <v>4.7876306205003889</v>
          </cell>
          <cell r="CU267">
            <v>4.8673998936347029</v>
          </cell>
          <cell r="CV267">
            <v>4.7189123238878858</v>
          </cell>
          <cell r="CW267">
            <v>4.8893342301250566</v>
          </cell>
          <cell r="CX267">
            <v>4.9130987491679612</v>
          </cell>
          <cell r="CY267">
            <v>4.8736035217909812</v>
          </cell>
          <cell r="CZ267">
            <v>4.9427170358823602</v>
          </cell>
          <cell r="DA267">
            <v>4.8084128979199967</v>
          </cell>
        </row>
        <row r="268">
          <cell r="A268">
            <v>6121.188320319965</v>
          </cell>
          <cell r="B268">
            <v>5383.8208449340764</v>
          </cell>
          <cell r="C268">
            <v>5026.7521057497033</v>
          </cell>
          <cell r="D268">
            <v>4401.4739922007448</v>
          </cell>
          <cell r="E268">
            <v>5072.8716051529291</v>
          </cell>
          <cell r="F268">
            <v>5686.3187909191192</v>
          </cell>
          <cell r="G268">
            <v>7289.5968058910121</v>
          </cell>
          <cell r="H268">
            <v>6727.2556223505362</v>
          </cell>
          <cell r="I268">
            <v>5965.5246072914561</v>
          </cell>
          <cell r="J268">
            <v>6888.7220710622023</v>
          </cell>
          <cell r="K268">
            <v>6483.958279394682</v>
          </cell>
          <cell r="L268">
            <v>6698.9892681826732</v>
          </cell>
          <cell r="M268">
            <v>6690.1653613170911</v>
          </cell>
          <cell r="N268">
            <v>8305.6516873643923</v>
          </cell>
          <cell r="O268">
            <v>7454.5475317799792</v>
          </cell>
          <cell r="Z268">
            <v>7010.3276509763609</v>
          </cell>
          <cell r="AA268">
            <v>6165.8531255858188</v>
          </cell>
          <cell r="AB268">
            <v>6190.234418948904</v>
          </cell>
          <cell r="AC268">
            <v>5420.2306434536067</v>
          </cell>
          <cell r="AD268">
            <v>6247.0286484204526</v>
          </cell>
          <cell r="AE268">
            <v>5686.3187909191192</v>
          </cell>
          <cell r="AF268">
            <v>7289.5968058910121</v>
          </cell>
          <cell r="AG268">
            <v>6727.2556223505362</v>
          </cell>
          <cell r="AH268">
            <v>5965.5246072914561</v>
          </cell>
          <cell r="AI268">
            <v>6888.7220710622023</v>
          </cell>
          <cell r="AJ268">
            <v>6483.958279394682</v>
          </cell>
          <cell r="AK268">
            <v>6698.9892681826732</v>
          </cell>
          <cell r="AL268">
            <v>6690.1653613170911</v>
          </cell>
          <cell r="AM268">
            <v>8305.6516873643923</v>
          </cell>
          <cell r="AN268">
            <v>7454.5475317799792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X268">
            <v>3.9236807559193827</v>
          </cell>
          <cell r="BY268">
            <v>3.4173093311154221</v>
          </cell>
          <cell r="BZ268">
            <v>3.4399748243211659</v>
          </cell>
          <cell r="CA268">
            <v>3.0838803421184147</v>
          </cell>
          <cell r="CB268">
            <v>3.5872583615905675</v>
          </cell>
          <cell r="CC268">
            <v>3.2496135509607025</v>
          </cell>
          <cell r="CD268">
            <v>3.973333841372384</v>
          </cell>
          <cell r="CE268">
            <v>3.7733205755435413</v>
          </cell>
          <cell r="CF268">
            <v>3.3616844038906191</v>
          </cell>
          <cell r="CG268">
            <v>3.8333901250402911</v>
          </cell>
          <cell r="CH268">
            <v>3.5844597068441839</v>
          </cell>
          <cell r="CI268">
            <v>3.8218585577421624</v>
          </cell>
          <cell r="CJ268">
            <v>3.7196018412520728</v>
          </cell>
          <cell r="CK268">
            <v>4.6450643727492791</v>
          </cell>
          <cell r="CL268">
            <v>4.2132731707382201</v>
          </cell>
          <cell r="CM268">
            <v>4.8949897610776096</v>
          </cell>
          <cell r="CN268">
            <v>4.9432891940637882</v>
          </cell>
          <cell r="CO268">
            <v>4.9301367653559538</v>
          </cell>
          <cell r="CP268">
            <v>4.8153447348625562</v>
          </cell>
          <cell r="CQ268">
            <v>4.7710940380622864</v>
          </cell>
          <cell r="CR268">
            <v>4.7940948507411081</v>
          </cell>
          <cell r="CS268">
            <v>5.026383106895798</v>
          </cell>
          <cell r="CT268">
            <v>4.884514038103795</v>
          </cell>
          <cell r="CU268">
            <v>4.8618195731757963</v>
          </cell>
          <cell r="CV268">
            <v>4.9233734469947033</v>
          </cell>
          <cell r="CW268">
            <v>4.9559126650793113</v>
          </cell>
          <cell r="CX268">
            <v>4.8022172924519797</v>
          </cell>
          <cell r="CY268">
            <v>4.9277371477540042</v>
          </cell>
          <cell r="CZ268">
            <v>4.8987932731059329</v>
          </cell>
          <cell r="DA268">
            <v>4.8473994131524982</v>
          </cell>
        </row>
        <row r="269">
          <cell r="A269">
            <v>5984.5060822996747</v>
          </cell>
          <cell r="B269">
            <v>4499.7759773696698</v>
          </cell>
          <cell r="C269">
            <v>4766.2722974435219</v>
          </cell>
          <cell r="D269">
            <v>5329.3911617505992</v>
          </cell>
          <cell r="E269">
            <v>4745.2212967517198</v>
          </cell>
          <cell r="F269">
            <v>5292.2400158090495</v>
          </cell>
          <cell r="G269">
            <v>5455.1824396906959</v>
          </cell>
          <cell r="H269">
            <v>6316.6495045842858</v>
          </cell>
          <cell r="I269">
            <v>6579.4700863314065</v>
          </cell>
          <cell r="J269">
            <v>7838.1459261501977</v>
          </cell>
          <cell r="K269">
            <v>7052.6495545050775</v>
          </cell>
          <cell r="L269">
            <v>6761.4846028367992</v>
          </cell>
          <cell r="M269">
            <v>6555.7731513070448</v>
          </cell>
          <cell r="N269">
            <v>7069.7134230143074</v>
          </cell>
          <cell r="O269">
            <v>8300.3183730697183</v>
          </cell>
          <cell r="Z269">
            <v>6853.7914977901955</v>
          </cell>
          <cell r="AA269">
            <v>5153.3954367384786</v>
          </cell>
          <cell r="AB269">
            <v>5869.4644583666413</v>
          </cell>
          <cell r="AC269">
            <v>6562.9217250987567</v>
          </cell>
          <cell r="AD269">
            <v>5843.5410337985877</v>
          </cell>
          <cell r="AE269">
            <v>5292.2400158090495</v>
          </cell>
          <cell r="AF269">
            <v>5455.1824396906959</v>
          </cell>
          <cell r="AG269">
            <v>6316.6495045842858</v>
          </cell>
          <cell r="AH269">
            <v>6579.4700863314065</v>
          </cell>
          <cell r="AI269">
            <v>7838.1459261501977</v>
          </cell>
          <cell r="AJ269">
            <v>7052.6495545050775</v>
          </cell>
          <cell r="AK269">
            <v>6761.4846028367992</v>
          </cell>
          <cell r="AL269">
            <v>6555.7731513070448</v>
          </cell>
          <cell r="AM269">
            <v>7069.7134230143074</v>
          </cell>
          <cell r="AN269">
            <v>8300.3183730697183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X269">
            <v>3.8529381155824143</v>
          </cell>
          <cell r="BY269">
            <v>2.842472155643041</v>
          </cell>
          <cell r="BZ269">
            <v>3.1947726240369345</v>
          </cell>
          <cell r="CA269">
            <v>3.7239517600440522</v>
          </cell>
          <cell r="CB269">
            <v>3.2294931495120482</v>
          </cell>
          <cell r="CC269">
            <v>2.9866956517286103</v>
          </cell>
          <cell r="CD269">
            <v>3.1450675314838237</v>
          </cell>
          <cell r="CE269">
            <v>3.4616686331474771</v>
          </cell>
          <cell r="CF269">
            <v>3.6293422855194919</v>
          </cell>
          <cell r="CG269">
            <v>4.4496727082548535</v>
          </cell>
          <cell r="CH269">
            <v>3.9194681024288411</v>
          </cell>
          <cell r="CI269">
            <v>3.9359789399860836</v>
          </cell>
          <cell r="CJ269">
            <v>3.7089237086177227</v>
          </cell>
          <cell r="CK269">
            <v>3.9031437675563931</v>
          </cell>
          <cell r="CL269">
            <v>4.6398933769646762</v>
          </cell>
          <cell r="CM269">
            <v>4.8735563327394429</v>
          </cell>
          <cell r="CN269">
            <v>4.9671169441266247</v>
          </cell>
          <cell r="CO269">
            <v>5.0334488352884863</v>
          </cell>
          <cell r="CP269">
            <v>4.8283674506598038</v>
          </cell>
          <cell r="CQ269">
            <v>4.9573418246392089</v>
          </cell>
          <cell r="CR269">
            <v>4.8546251125900914</v>
          </cell>
          <cell r="CS269">
            <v>4.7521095062686278</v>
          </cell>
          <cell r="CT269">
            <v>4.9992910609472236</v>
          </cell>
          <cell r="CU269">
            <v>4.9667251044148015</v>
          </cell>
          <cell r="CV269">
            <v>4.8260566132365446</v>
          </cell>
          <cell r="CW269">
            <v>4.9298341105558352</v>
          </cell>
          <cell r="CX269">
            <v>4.7064823345582489</v>
          </cell>
          <cell r="CY269">
            <v>4.8426507912835861</v>
          </cell>
          <cell r="CZ269">
            <v>4.9624300371078318</v>
          </cell>
          <cell r="DA269">
            <v>4.9011036320966559</v>
          </cell>
        </row>
        <row r="270">
          <cell r="A270">
            <v>6259.6633410424138</v>
          </cell>
          <cell r="B270">
            <v>5719.1689816997796</v>
          </cell>
          <cell r="C270">
            <v>5351.7983155938546</v>
          </cell>
          <cell r="D270">
            <v>5555.1963866038041</v>
          </cell>
          <cell r="E270">
            <v>5012.779071001185</v>
          </cell>
          <cell r="F270">
            <v>6205.0875687588932</v>
          </cell>
          <cell r="G270">
            <v>7091.2531934082344</v>
          </cell>
          <cell r="H270">
            <v>6165.0696427876592</v>
          </cell>
          <cell r="I270">
            <v>7493.8430266051992</v>
          </cell>
          <cell r="J270">
            <v>5738.8187014753939</v>
          </cell>
          <cell r="K270">
            <v>6957.7167255796294</v>
          </cell>
          <cell r="L270">
            <v>7575.8436501553279</v>
          </cell>
          <cell r="M270">
            <v>6694.7935622395198</v>
          </cell>
          <cell r="N270">
            <v>7793.2636572299898</v>
          </cell>
          <cell r="O270">
            <v>7142.8172111772783</v>
          </cell>
          <cell r="Z270">
            <v>7168.9169993088708</v>
          </cell>
          <cell r="AA270">
            <v>6549.9125913055623</v>
          </cell>
          <cell r="AB270">
            <v>6590.5151954018847</v>
          </cell>
          <cell r="AC270">
            <v>6840.991390254112</v>
          </cell>
          <cell r="AD270">
            <v>6173.0272126220771</v>
          </cell>
          <cell r="AE270">
            <v>6205.0875687588932</v>
          </cell>
          <cell r="AF270">
            <v>7091.2531934082344</v>
          </cell>
          <cell r="AG270">
            <v>6165.0696427876592</v>
          </cell>
          <cell r="AH270">
            <v>7493.8430266051992</v>
          </cell>
          <cell r="AI270">
            <v>5738.8187014753939</v>
          </cell>
          <cell r="AJ270">
            <v>6957.7167255796294</v>
          </cell>
          <cell r="AK270">
            <v>7575.8436501553279</v>
          </cell>
          <cell r="AL270">
            <v>6694.7935622395198</v>
          </cell>
          <cell r="AM270">
            <v>7793.2636572299898</v>
          </cell>
          <cell r="AN270">
            <v>7142.8172111772783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X270">
            <v>4.1249476042778195</v>
          </cell>
          <cell r="BY270">
            <v>3.7455272236375308</v>
          </cell>
          <cell r="BZ270">
            <v>3.7418197235232413</v>
          </cell>
          <cell r="CA270">
            <v>3.8165337588933936</v>
          </cell>
          <cell r="CB270">
            <v>3.4574205441546937</v>
          </cell>
          <cell r="CC270">
            <v>3.4296714339327887</v>
          </cell>
          <cell r="CD270">
            <v>3.8822355144389271</v>
          </cell>
          <cell r="CE270">
            <v>3.5275585625684851</v>
          </cell>
          <cell r="CF270">
            <v>4.165404181088225</v>
          </cell>
          <cell r="CG270">
            <v>3.258456464246299</v>
          </cell>
          <cell r="CH270">
            <v>4.0137743451751104</v>
          </cell>
          <cell r="CI270">
            <v>4.2800688394108333</v>
          </cell>
          <cell r="CJ270">
            <v>3.788901153773605</v>
          </cell>
          <cell r="CK270">
            <v>4.416776190595745</v>
          </cell>
          <cell r="CL270">
            <v>4.0936335614051069</v>
          </cell>
          <cell r="CM270">
            <v>4.7614831448739894</v>
          </cell>
          <cell r="CN270">
            <v>4.7910387328994855</v>
          </cell>
          <cell r="CO270">
            <v>4.8255146824118595</v>
          </cell>
          <cell r="CP270">
            <v>4.9108545473770793</v>
          </cell>
          <cell r="CQ270">
            <v>4.8916245814658881</v>
          </cell>
          <cell r="CR270">
            <v>4.9568129897836393</v>
          </cell>
          <cell r="CS270">
            <v>5.0043566055142552</v>
          </cell>
          <cell r="CT270">
            <v>4.7881846499420551</v>
          </cell>
          <cell r="CU270">
            <v>4.9289518838135695</v>
          </cell>
          <cell r="CV270">
            <v>4.8252266480973418</v>
          </cell>
          <cell r="CW270">
            <v>4.749205103481251</v>
          </cell>
          <cell r="CX270">
            <v>4.8493930370241234</v>
          </cell>
          <cell r="CY270">
            <v>4.8409550489992013</v>
          </cell>
          <cell r="CZ270">
            <v>4.8341610167035061</v>
          </cell>
          <cell r="DA270">
            <v>4.7804381923443273</v>
          </cell>
        </row>
        <row r="271">
          <cell r="A271">
            <v>7254.6126393583227</v>
          </cell>
          <cell r="B271">
            <v>5692.020903990574</v>
          </cell>
          <cell r="C271">
            <v>4447.5294234941875</v>
          </cell>
          <cell r="D271">
            <v>4889.1029063148926</v>
          </cell>
          <cell r="E271">
            <v>5736.9920941339269</v>
          </cell>
          <cell r="F271">
            <v>7381.9852546887169</v>
          </cell>
          <cell r="G271">
            <v>6301.3324308225629</v>
          </cell>
          <cell r="H271">
            <v>5894.2763306809538</v>
          </cell>
          <cell r="I271">
            <v>7568.5126128734428</v>
          </cell>
          <cell r="J271">
            <v>6634.6398868167307</v>
          </cell>
          <cell r="K271">
            <v>7786.6495708014891</v>
          </cell>
          <cell r="L271">
            <v>6748.2951835322528</v>
          </cell>
          <cell r="M271">
            <v>7400.7649469043618</v>
          </cell>
          <cell r="N271">
            <v>7095.9612858857236</v>
          </cell>
          <cell r="O271">
            <v>7458.1292468497722</v>
          </cell>
          <cell r="Z271">
            <v>8308.3886529009542</v>
          </cell>
          <cell r="AA271">
            <v>6518.821092420626</v>
          </cell>
          <cell r="AB271">
            <v>5476.9459757346867</v>
          </cell>
          <cell r="AC271">
            <v>6020.7252022307175</v>
          </cell>
          <cell r="AD271">
            <v>7064.8651803864968</v>
          </cell>
          <cell r="AE271">
            <v>7381.9852546887169</v>
          </cell>
          <cell r="AF271">
            <v>6301.3324308225629</v>
          </cell>
          <cell r="AG271">
            <v>5894.2763306809538</v>
          </cell>
          <cell r="AH271">
            <v>7568.5126128734428</v>
          </cell>
          <cell r="AI271">
            <v>6634.6398868167307</v>
          </cell>
          <cell r="AJ271">
            <v>7786.6495708014891</v>
          </cell>
          <cell r="AK271">
            <v>6748.2951835322528</v>
          </cell>
          <cell r="AL271">
            <v>7400.7649469043618</v>
          </cell>
          <cell r="AM271">
            <v>7095.9612858857236</v>
          </cell>
          <cell r="AN271">
            <v>7458.1292468497722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X271">
            <v>4.66323510064539</v>
          </cell>
          <cell r="BY271">
            <v>3.7527557942806613</v>
          </cell>
          <cell r="BZ271">
            <v>3.0448605392190644</v>
          </cell>
          <cell r="CA271">
            <v>3.3520163676761481</v>
          </cell>
          <cell r="CB271">
            <v>3.9400505585382457</v>
          </cell>
          <cell r="CC271">
            <v>4.0764971775611265</v>
          </cell>
          <cell r="CD271">
            <v>3.5588904070678651</v>
          </cell>
          <cell r="CE271">
            <v>3.3032148530667089</v>
          </cell>
          <cell r="CF271">
            <v>4.218469735368088</v>
          </cell>
          <cell r="CG271">
            <v>3.6546742858851746</v>
          </cell>
          <cell r="CH271">
            <v>4.3811152756830536</v>
          </cell>
          <cell r="CI271">
            <v>3.7998590770558693</v>
          </cell>
          <cell r="CJ271">
            <v>4.0726698160694186</v>
          </cell>
          <cell r="CK271">
            <v>3.9820175634870587</v>
          </cell>
          <cell r="CL271">
            <v>4.2141658912397739</v>
          </cell>
          <cell r="CM271">
            <v>4.8813126824625366</v>
          </cell>
          <cell r="CN271">
            <v>4.7591116485836897</v>
          </cell>
          <cell r="CO271">
            <v>4.9280849638576623</v>
          </cell>
          <cell r="CP271">
            <v>4.920959724249113</v>
          </cell>
          <cell r="CQ271">
            <v>4.9125752898811799</v>
          </cell>
          <cell r="CR271">
            <v>4.9612734303997215</v>
          </cell>
          <cell r="CS271">
            <v>4.8509289394585773</v>
          </cell>
          <cell r="CT271">
            <v>4.8887835015774863</v>
          </cell>
          <cell r="CU271">
            <v>4.9154438208537963</v>
          </cell>
          <cell r="CV271">
            <v>4.973656790845113</v>
          </cell>
          <cell r="CW271">
            <v>4.8693734706673526</v>
          </cell>
          <cell r="CX271">
            <v>4.8655699013995424</v>
          </cell>
          <cell r="CY271">
            <v>4.9785691606229578</v>
          </cell>
          <cell r="CZ271">
            <v>4.882195900542424</v>
          </cell>
          <cell r="DA271">
            <v>4.8487011049476632</v>
          </cell>
        </row>
        <row r="272">
          <cell r="A272">
            <v>6139.9893972497339</v>
          </cell>
          <cell r="B272">
            <v>4846.1506347047034</v>
          </cell>
          <cell r="C272">
            <v>4901.6088671664993</v>
          </cell>
          <cell r="D272">
            <v>4810.0915655385234</v>
          </cell>
          <cell r="E272">
            <v>4585.385781976931</v>
          </cell>
          <cell r="F272">
            <v>5314.8286733855593</v>
          </cell>
          <cell r="G272">
            <v>6249.7823700173922</v>
          </cell>
          <cell r="H272">
            <v>6480.2876258071401</v>
          </cell>
          <cell r="I272">
            <v>5909.3924379329283</v>
          </cell>
          <cell r="J272">
            <v>7386.3329178812164</v>
          </cell>
          <cell r="K272">
            <v>6536.8354225667572</v>
          </cell>
          <cell r="L272">
            <v>5959.7310411404314</v>
          </cell>
          <cell r="M272">
            <v>6762.6354135133224</v>
          </cell>
          <cell r="N272">
            <v>7475.2763318983443</v>
          </cell>
          <cell r="O272">
            <v>6990.491900901965</v>
          </cell>
          <cell r="Z272">
            <v>7031.8596971366405</v>
          </cell>
          <cell r="AA272">
            <v>5550.0830912993688</v>
          </cell>
          <cell r="AB272">
            <v>6036.1257685759501</v>
          </cell>
          <cell r="AC272">
            <v>5923.4260494434247</v>
          </cell>
          <cell r="AD272">
            <v>5646.710300133087</v>
          </cell>
          <cell r="AE272">
            <v>5314.8286733855593</v>
          </cell>
          <cell r="AF272">
            <v>6249.7823700173922</v>
          </cell>
          <cell r="AG272">
            <v>6480.2876258071401</v>
          </cell>
          <cell r="AH272">
            <v>5909.3924379329283</v>
          </cell>
          <cell r="AI272">
            <v>7386.3329178812164</v>
          </cell>
          <cell r="AJ272">
            <v>6536.8354225667572</v>
          </cell>
          <cell r="AK272">
            <v>5959.7310411404314</v>
          </cell>
          <cell r="AL272">
            <v>6762.6354135133224</v>
          </cell>
          <cell r="AM272">
            <v>7475.2763318983443</v>
          </cell>
          <cell r="AN272">
            <v>6990.491900901965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X272">
            <v>4.0353289873198639</v>
          </cell>
          <cell r="BY272">
            <v>3.107620489737565</v>
          </cell>
          <cell r="BZ272">
            <v>3.3575024317893258</v>
          </cell>
          <cell r="CA272">
            <v>3.2535187100296703</v>
          </cell>
          <cell r="CB272">
            <v>3.1800492824145805</v>
          </cell>
          <cell r="CC272">
            <v>2.9981973080989746</v>
          </cell>
          <cell r="CD272">
            <v>3.596856936667308</v>
          </cell>
          <cell r="CE272">
            <v>3.5420159891474068</v>
          </cell>
          <cell r="CF272">
            <v>3.3055524369958014</v>
          </cell>
          <cell r="CG272">
            <v>4.1392206338460067</v>
          </cell>
          <cell r="CH272">
            <v>3.8556498815342999</v>
          </cell>
          <cell r="CI272">
            <v>3.3417085872941219</v>
          </cell>
          <cell r="CJ272">
            <v>3.8516025731645605</v>
          </cell>
          <cell r="CK272">
            <v>4.2705365028243216</v>
          </cell>
          <cell r="CL272">
            <v>3.8615031122833336</v>
          </cell>
          <cell r="CM272">
            <v>4.7741755613453734</v>
          </cell>
          <cell r="CN272">
            <v>4.8930386286436249</v>
          </cell>
          <cell r="CO272">
            <v>4.9254858957756662</v>
          </cell>
          <cell r="CP272">
            <v>4.9880040551157876</v>
          </cell>
          <cell r="CQ272">
            <v>4.8648425871879128</v>
          </cell>
          <cell r="CR272">
            <v>4.8566431596405746</v>
          </cell>
          <cell r="CS272">
            <v>4.7604594028058091</v>
          </cell>
          <cell r="CT272">
            <v>5.0124597765347207</v>
          </cell>
          <cell r="CU272">
            <v>4.8978549204391149</v>
          </cell>
          <cell r="CV272">
            <v>4.888970734410286</v>
          </cell>
          <cell r="CW272">
            <v>4.6449077831962873</v>
          </cell>
          <cell r="CX272">
            <v>4.8861322952523185</v>
          </cell>
          <cell r="CY272">
            <v>4.8104049948689447</v>
          </cell>
          <cell r="CZ272">
            <v>4.7956993494714348</v>
          </cell>
          <cell r="DA272">
            <v>4.9597351208364389</v>
          </cell>
        </row>
        <row r="273">
          <cell r="A273">
            <v>6174.9603185047854</v>
          </cell>
          <cell r="B273">
            <v>4640.6377132095849</v>
          </cell>
          <cell r="C273">
            <v>5753.3316557778589</v>
          </cell>
          <cell r="D273">
            <v>5046.3767578594379</v>
          </cell>
          <cell r="E273">
            <v>5965.9517490495027</v>
          </cell>
          <cell r="F273">
            <v>6476.6308283930293</v>
          </cell>
          <cell r="G273">
            <v>5527.2392526635949</v>
          </cell>
          <cell r="H273">
            <v>6456.9451974021813</v>
          </cell>
          <cell r="I273">
            <v>7524.482860652879</v>
          </cell>
          <cell r="J273">
            <v>6493.4571011733815</v>
          </cell>
          <cell r="K273">
            <v>6150.498529573526</v>
          </cell>
          <cell r="L273">
            <v>7326.6704185896206</v>
          </cell>
          <cell r="M273">
            <v>7213.260201594112</v>
          </cell>
          <cell r="N273">
            <v>7467.3114401270614</v>
          </cell>
          <cell r="O273">
            <v>7433.1990676715513</v>
          </cell>
          <cell r="Z273">
            <v>7071.9103545295156</v>
          </cell>
          <cell r="AA273">
            <v>5314.7181848795562</v>
          </cell>
          <cell r="AB273">
            <v>7084.9866653435765</v>
          </cell>
          <cell r="AC273">
            <v>6214.4013550527598</v>
          </cell>
          <cell r="AD273">
            <v>7346.8193938811128</v>
          </cell>
          <cell r="AE273">
            <v>6476.6308283930293</v>
          </cell>
          <cell r="AF273">
            <v>5527.2392526635949</v>
          </cell>
          <cell r="AG273">
            <v>6456.9451974021813</v>
          </cell>
          <cell r="AH273">
            <v>7524.482860652879</v>
          </cell>
          <cell r="AI273">
            <v>6493.4571011733815</v>
          </cell>
          <cell r="AJ273">
            <v>6150.498529573526</v>
          </cell>
          <cell r="AK273">
            <v>7326.6704185896206</v>
          </cell>
          <cell r="AL273">
            <v>7213.260201594112</v>
          </cell>
          <cell r="AM273">
            <v>7467.3114401270614</v>
          </cell>
          <cell r="AN273">
            <v>7433.1990676715513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X273">
            <v>4.0918197214817225</v>
          </cell>
          <cell r="BY273">
            <v>3.0923760458140968</v>
          </cell>
          <cell r="BZ273">
            <v>4.0501649622466305</v>
          </cell>
          <cell r="CA273">
            <v>3.55650658287967</v>
          </cell>
          <cell r="CB273">
            <v>4.070901569539104</v>
          </cell>
          <cell r="CC273">
            <v>3.6718429196122</v>
          </cell>
          <cell r="CD273">
            <v>3.1115822188368143</v>
          </cell>
          <cell r="CE273">
            <v>3.5812285200347627</v>
          </cell>
          <cell r="CF273">
            <v>4.2132401928111536</v>
          </cell>
          <cell r="CG273">
            <v>3.7291122465851743</v>
          </cell>
          <cell r="CH273">
            <v>3.5056487355504733</v>
          </cell>
          <cell r="CI273">
            <v>4.0564158133008563</v>
          </cell>
          <cell r="CJ273">
            <v>4.0301230236899555</v>
          </cell>
          <cell r="CK273">
            <v>4.1721242905381333</v>
          </cell>
          <cell r="CL273">
            <v>4.0679395198021728</v>
          </cell>
          <cell r="CM273">
            <v>4.7350807661459298</v>
          </cell>
          <cell r="CN273">
            <v>4.7086355358061764</v>
          </cell>
          <cell r="CO273">
            <v>4.79262512804838</v>
          </cell>
          <cell r="CP273">
            <v>4.7872137279569591</v>
          </cell>
          <cell r="CQ273">
            <v>4.9444261837757759</v>
          </cell>
          <cell r="CR273">
            <v>4.8325035789564508</v>
          </cell>
          <cell r="CS273">
            <v>4.8666948758420085</v>
          </cell>
          <cell r="CT273">
            <v>4.9397185116320861</v>
          </cell>
          <cell r="CU273">
            <v>4.8929139077353563</v>
          </cell>
          <cell r="CV273">
            <v>4.7706510964273656</v>
          </cell>
          <cell r="CW273">
            <v>4.8067225709352748</v>
          </cell>
          <cell r="CX273">
            <v>4.9484743586080642</v>
          </cell>
          <cell r="CY273">
            <v>4.9036609057660741</v>
          </cell>
          <cell r="CZ273">
            <v>4.9035901335908294</v>
          </cell>
          <cell r="DA273">
            <v>5.0062024898332709</v>
          </cell>
        </row>
        <row r="274">
          <cell r="A274">
            <v>8141.1561919192518</v>
          </cell>
          <cell r="B274">
            <v>6198.3843350882316</v>
          </cell>
          <cell r="C274">
            <v>4573.0834990457033</v>
          </cell>
          <cell r="D274">
            <v>4703.3775136196309</v>
          </cell>
          <cell r="E274">
            <v>5687.0779265067058</v>
          </cell>
          <cell r="F274">
            <v>6012.7504598289888</v>
          </cell>
          <cell r="G274">
            <v>5715.4910072807461</v>
          </cell>
          <cell r="H274">
            <v>6973.0079009474057</v>
          </cell>
          <cell r="I274">
            <v>6573.2294018479943</v>
          </cell>
          <cell r="J274">
            <v>6106.1310365547733</v>
          </cell>
          <cell r="K274">
            <v>6880.5534982217987</v>
          </cell>
          <cell r="L274">
            <v>6524.6991353471494</v>
          </cell>
          <cell r="M274">
            <v>6273.4320002456725</v>
          </cell>
          <cell r="N274">
            <v>7350.3859942539266</v>
          </cell>
          <cell r="O274">
            <v>7910.3658919584777</v>
          </cell>
          <cell r="Z274">
            <v>9323.7079757326737</v>
          </cell>
          <cell r="AA274">
            <v>7098.7368500658085</v>
          </cell>
          <cell r="AB274">
            <v>5631.5605546054685</v>
          </cell>
          <cell r="AC274">
            <v>5792.0121696107126</v>
          </cell>
          <cell r="AD274">
            <v>7003.3979761283472</v>
          </cell>
          <cell r="AE274">
            <v>6012.7504598289888</v>
          </cell>
          <cell r="AF274">
            <v>5715.4910072807461</v>
          </cell>
          <cell r="AG274">
            <v>6973.0079009474057</v>
          </cell>
          <cell r="AH274">
            <v>6573.2294018479943</v>
          </cell>
          <cell r="AI274">
            <v>6106.1310365547733</v>
          </cell>
          <cell r="AJ274">
            <v>6880.5534982217987</v>
          </cell>
          <cell r="AK274">
            <v>6524.6991353471494</v>
          </cell>
          <cell r="AL274">
            <v>6273.4320002456725</v>
          </cell>
          <cell r="AM274">
            <v>7350.3859942539266</v>
          </cell>
          <cell r="AN274">
            <v>7910.3658919584777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X274">
            <v>5.2712750143846989</v>
          </cell>
          <cell r="BY274">
            <v>3.9685292660285505</v>
          </cell>
          <cell r="BZ274">
            <v>3.1610091274785286</v>
          </cell>
          <cell r="CA274">
            <v>3.2706833865842877</v>
          </cell>
          <cell r="CB274">
            <v>3.9294450541513837</v>
          </cell>
          <cell r="CC274">
            <v>3.3897586155987294</v>
          </cell>
          <cell r="CD274">
            <v>3.2768554793420122</v>
          </cell>
          <cell r="CE274">
            <v>3.9008385943214798</v>
          </cell>
          <cell r="CF274">
            <v>3.6432900913272306</v>
          </cell>
          <cell r="CG274">
            <v>3.3983907183665232</v>
          </cell>
          <cell r="CH274">
            <v>3.9415405692571444</v>
          </cell>
          <cell r="CI274">
            <v>3.6912401581423833</v>
          </cell>
          <cell r="CJ274">
            <v>3.581343849923122</v>
          </cell>
          <cell r="CK274">
            <v>4.0646443743037102</v>
          </cell>
          <cell r="CL274">
            <v>4.3771821198153802</v>
          </cell>
          <cell r="CM274">
            <v>4.8459633282760821</v>
          </cell>
          <cell r="CN274">
            <v>4.9007057290098412</v>
          </cell>
          <cell r="CO274">
            <v>4.8810150189675952</v>
          </cell>
          <cell r="CP274">
            <v>4.8517464445423792</v>
          </cell>
          <cell r="CQ274">
            <v>4.8829774818072638</v>
          </cell>
          <cell r="CR274">
            <v>4.8597233016040775</v>
          </cell>
          <cell r="CS274">
            <v>4.7786298696170526</v>
          </cell>
          <cell r="CT274">
            <v>4.8974421200822222</v>
          </cell>
          <cell r="CU274">
            <v>4.9430177737330139</v>
          </cell>
          <cell r="CV274">
            <v>4.9226611987653905</v>
          </cell>
          <cell r="CW274">
            <v>4.7826049664459793</v>
          </cell>
          <cell r="CX274">
            <v>4.8427865097358023</v>
          </cell>
          <cell r="CY274">
            <v>4.7991719456228346</v>
          </cell>
          <cell r="CZ274">
            <v>4.9544417580993168</v>
          </cell>
          <cell r="DA274">
            <v>4.9511842841367253</v>
          </cell>
        </row>
        <row r="275">
          <cell r="A275">
            <v>6380.5534661939737</v>
          </cell>
          <cell r="B275">
            <v>4667.3797843295724</v>
          </cell>
          <cell r="C275">
            <v>5618.4239541276147</v>
          </cell>
          <cell r="D275">
            <v>4831.8040886806748</v>
          </cell>
          <cell r="E275">
            <v>4464.1218765654949</v>
          </cell>
          <cell r="F275">
            <v>6725.3787877254153</v>
          </cell>
          <cell r="G275">
            <v>5889.0220424616864</v>
          </cell>
          <cell r="H275">
            <v>6811.4122048275331</v>
          </cell>
          <cell r="I275">
            <v>5843.5472412709914</v>
          </cell>
          <cell r="J275">
            <v>5350.8774911129722</v>
          </cell>
          <cell r="K275">
            <v>6888.1276036213967</v>
          </cell>
          <cell r="L275">
            <v>6375.2333699829087</v>
          </cell>
          <cell r="M275">
            <v>7354.524781457626</v>
          </cell>
          <cell r="N275">
            <v>7966.7801017130641</v>
          </cell>
          <cell r="O275">
            <v>7426.9559872014943</v>
          </cell>
          <cell r="Z275">
            <v>7307.367140479445</v>
          </cell>
          <cell r="AA275">
            <v>5345.3447022821465</v>
          </cell>
          <cell r="AB275">
            <v>6918.8534881810465</v>
          </cell>
          <cell r="AC275">
            <v>5950.1641111678209</v>
          </cell>
          <cell r="AD275">
            <v>5497.3788858794533</v>
          </cell>
          <cell r="AE275">
            <v>6725.3787877254153</v>
          </cell>
          <cell r="AF275">
            <v>5889.0220424616864</v>
          </cell>
          <cell r="AG275">
            <v>6811.4122048275331</v>
          </cell>
          <cell r="AH275">
            <v>5843.5472412709914</v>
          </cell>
          <cell r="AI275">
            <v>5350.8774911129722</v>
          </cell>
          <cell r="AJ275">
            <v>6888.1276036213967</v>
          </cell>
          <cell r="AK275">
            <v>6375.2333699829087</v>
          </cell>
          <cell r="AL275">
            <v>7354.524781457626</v>
          </cell>
          <cell r="AM275">
            <v>7966.7801017130641</v>
          </cell>
          <cell r="AN275">
            <v>7426.9559872014943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X275">
            <v>4.0047269125756539</v>
          </cell>
          <cell r="BY275">
            <v>3.1137688178842686</v>
          </cell>
          <cell r="BZ275">
            <v>3.8932501006253912</v>
          </cell>
          <cell r="CA275">
            <v>3.4759493809382671</v>
          </cell>
          <cell r="CB275">
            <v>3.0693131952497477</v>
          </cell>
          <cell r="CC275">
            <v>3.8388733411189495</v>
          </cell>
          <cell r="CD275">
            <v>3.2064772420912768</v>
          </cell>
          <cell r="CE275">
            <v>3.8412573514141677</v>
          </cell>
          <cell r="CF275">
            <v>3.2502006935926175</v>
          </cell>
          <cell r="CG275">
            <v>3.0772262258038041</v>
          </cell>
          <cell r="CH275">
            <v>3.7571998453867494</v>
          </cell>
          <cell r="CI275">
            <v>3.5406582991538129</v>
          </cell>
          <cell r="CJ275">
            <v>4.0745234798426644</v>
          </cell>
          <cell r="CK275">
            <v>4.5581207396187429</v>
          </cell>
          <cell r="CL275">
            <v>4.1589813072303423</v>
          </cell>
          <cell r="CM275">
            <v>4.9991383641295473</v>
          </cell>
          <cell r="CN275">
            <v>4.7032329189433</v>
          </cell>
          <cell r="CO275">
            <v>4.8688788265292748</v>
          </cell>
          <cell r="CP275">
            <v>4.689889781493652</v>
          </cell>
          <cell r="CQ275">
            <v>4.907062609126327</v>
          </cell>
          <cell r="CR275">
            <v>4.7997664084082698</v>
          </cell>
          <cell r="CS275">
            <v>5.031785896950761</v>
          </cell>
          <cell r="CT275">
            <v>4.858149713407542</v>
          </cell>
          <cell r="CU275">
            <v>4.9257630462010678</v>
          </cell>
          <cell r="CV275">
            <v>4.764010591384789</v>
          </cell>
          <cell r="CW275">
            <v>5.022778465948889</v>
          </cell>
          <cell r="CX275">
            <v>4.9330919051544857</v>
          </cell>
          <cell r="CY275">
            <v>4.945212136481703</v>
          </cell>
          <cell r="CZ275">
            <v>4.7885512574288551</v>
          </cell>
          <cell r="DA275">
            <v>4.892502062246681</v>
          </cell>
        </row>
        <row r="276">
          <cell r="A276">
            <v>7198.2683724094059</v>
          </cell>
          <cell r="B276">
            <v>5513.0651685111825</v>
          </cell>
          <cell r="C276">
            <v>4074.1774931814957</v>
          </cell>
          <cell r="D276">
            <v>4671.4919655907233</v>
          </cell>
          <cell r="E276">
            <v>4611.1976380608048</v>
          </cell>
          <cell r="F276">
            <v>5520.3981231147536</v>
          </cell>
          <cell r="G276">
            <v>6597.7062778697773</v>
          </cell>
          <cell r="H276">
            <v>6355.6155858980128</v>
          </cell>
          <cell r="I276">
            <v>5715.3189892021464</v>
          </cell>
          <cell r="J276">
            <v>6898.3230623661893</v>
          </cell>
          <cell r="K276">
            <v>6253.2361706382126</v>
          </cell>
          <cell r="L276">
            <v>6872.3223564711707</v>
          </cell>
          <cell r="M276">
            <v>7365.4779826419854</v>
          </cell>
          <cell r="N276">
            <v>7364.3712518827706</v>
          </cell>
          <cell r="O276">
            <v>7950.2970574945148</v>
          </cell>
          <cell r="Z276">
            <v>8243.8600431121049</v>
          </cell>
          <cell r="AA276">
            <v>6313.8709626284426</v>
          </cell>
          <cell r="AB276">
            <v>5017.1787302484581</v>
          </cell>
          <cell r="AC276">
            <v>5752.7464543489968</v>
          </cell>
          <cell r="AD276">
            <v>5678.496518467703</v>
          </cell>
          <cell r="AE276">
            <v>5520.3981231147536</v>
          </cell>
          <cell r="AF276">
            <v>6597.7062778697773</v>
          </cell>
          <cell r="AG276">
            <v>6355.6155858980128</v>
          </cell>
          <cell r="AH276">
            <v>5715.3189892021464</v>
          </cell>
          <cell r="AI276">
            <v>6898.3230623661893</v>
          </cell>
          <cell r="AJ276">
            <v>6253.2361706382126</v>
          </cell>
          <cell r="AK276">
            <v>6872.3223564711707</v>
          </cell>
          <cell r="AL276">
            <v>7365.4779826419854</v>
          </cell>
          <cell r="AM276">
            <v>7364.3712518827706</v>
          </cell>
          <cell r="AN276">
            <v>7950.2970574945148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X276">
            <v>4.6195706120168607</v>
          </cell>
          <cell r="BY276">
            <v>3.5927786942902427</v>
          </cell>
          <cell r="BZ276">
            <v>2.8669230898619937</v>
          </cell>
          <cell r="CA276">
            <v>3.1569290090697728</v>
          </cell>
          <cell r="CB276">
            <v>3.1367138491532387</v>
          </cell>
          <cell r="CC276">
            <v>3.1313239556509775</v>
          </cell>
          <cell r="CD276">
            <v>3.6993876667847867</v>
          </cell>
          <cell r="CE276">
            <v>3.6805453028581661</v>
          </cell>
          <cell r="CF276">
            <v>3.2659584256054761</v>
          </cell>
          <cell r="CG276">
            <v>3.8170178742803462</v>
          </cell>
          <cell r="CH276">
            <v>3.6277975967949416</v>
          </cell>
          <cell r="CI276">
            <v>3.7676936723994672</v>
          </cell>
          <cell r="CJ276">
            <v>4.1472954753592566</v>
          </cell>
          <cell r="CK276">
            <v>4.1451924696523301</v>
          </cell>
          <cell r="CL276">
            <v>4.4461616795457362</v>
          </cell>
          <cell r="CM276">
            <v>4.8891812298705695</v>
          </cell>
          <cell r="CN276">
            <v>4.8147348005130137</v>
          </cell>
          <cell r="CO276">
            <v>4.7945810614777669</v>
          </cell>
          <cell r="CP276">
            <v>4.9924940170388581</v>
          </cell>
          <cell r="CQ276">
            <v>4.9598163735370617</v>
          </cell>
          <cell r="CR276">
            <v>4.830026734282189</v>
          </cell>
          <cell r="CS276">
            <v>4.8861890774243379</v>
          </cell>
          <cell r="CT276">
            <v>4.7309960910668591</v>
          </cell>
          <cell r="CU276">
            <v>4.7944297351831748</v>
          </cell>
          <cell r="CV276">
            <v>4.9513824304327381</v>
          </cell>
          <cell r="CW276">
            <v>4.7224668507678782</v>
          </cell>
          <cell r="CX276">
            <v>4.9972959762138229</v>
          </cell>
          <cell r="CY276">
            <v>4.865674956886858</v>
          </cell>
          <cell r="CZ276">
            <v>4.8674120060561687</v>
          </cell>
          <cell r="DA276">
            <v>4.8989751934038983</v>
          </cell>
        </row>
        <row r="277">
          <cell r="A277">
            <v>5704.2579178288152</v>
          </cell>
          <cell r="B277">
            <v>6117.3798630452284</v>
          </cell>
          <cell r="C277">
            <v>5570.7183127814442</v>
          </cell>
          <cell r="D277">
            <v>4996.8764126284441</v>
          </cell>
          <cell r="E277">
            <v>5154.076374710763</v>
          </cell>
          <cell r="F277">
            <v>6384.594643770728</v>
          </cell>
          <cell r="G277">
            <v>6815.2388559724823</v>
          </cell>
          <cell r="H277">
            <v>6014.1160269622569</v>
          </cell>
          <cell r="I277">
            <v>6494.5358250500922</v>
          </cell>
          <cell r="J277">
            <v>6053.2890097991522</v>
          </cell>
          <cell r="K277">
            <v>7344.4238937836299</v>
          </cell>
          <cell r="L277">
            <v>6532.1000465017132</v>
          </cell>
          <cell r="M277">
            <v>8062.6781321654089</v>
          </cell>
          <cell r="N277">
            <v>7911.9692791677589</v>
          </cell>
          <cell r="O277">
            <v>8204.3819741028183</v>
          </cell>
          <cell r="Z277">
            <v>6532.8356059409552</v>
          </cell>
          <cell r="AA277">
            <v>7005.9659924317248</v>
          </cell>
          <cell r="AB277">
            <v>6860.1059914223915</v>
          </cell>
          <cell r="AC277">
            <v>6153.4437557217198</v>
          </cell>
          <cell r="AD277">
            <v>6347.0289167696228</v>
          </cell>
          <cell r="AE277">
            <v>6384.594643770728</v>
          </cell>
          <cell r="AF277">
            <v>6815.2388559724823</v>
          </cell>
          <cell r="AG277">
            <v>6014.1160269622569</v>
          </cell>
          <cell r="AH277">
            <v>6494.5358250500922</v>
          </cell>
          <cell r="AI277">
            <v>6053.2890097991522</v>
          </cell>
          <cell r="AJ277">
            <v>7344.4238937836299</v>
          </cell>
          <cell r="AK277">
            <v>6532.1000465017132</v>
          </cell>
          <cell r="AL277">
            <v>8062.6781321654089</v>
          </cell>
          <cell r="AM277">
            <v>7911.9692791677589</v>
          </cell>
          <cell r="AN277">
            <v>8204.3819741028183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X277">
            <v>3.7133269532663853</v>
          </cell>
          <cell r="BY277">
            <v>3.8376397350021971</v>
          </cell>
          <cell r="BZ277">
            <v>3.8344285815906232</v>
          </cell>
          <cell r="CA277">
            <v>3.446804603002164</v>
          </cell>
          <cell r="CB277">
            <v>3.6038039616663382</v>
          </cell>
          <cell r="CC277">
            <v>3.5631375225350621</v>
          </cell>
          <cell r="CD277">
            <v>3.9014169372819096</v>
          </cell>
          <cell r="CE277">
            <v>3.3182958722019955</v>
          </cell>
          <cell r="CF277">
            <v>3.6221931924058182</v>
          </cell>
          <cell r="CG277">
            <v>3.3813028292783724</v>
          </cell>
          <cell r="CH277">
            <v>4.1931524330377021</v>
          </cell>
          <cell r="CI277">
            <v>3.5838523207621833</v>
          </cell>
          <cell r="CJ277">
            <v>4.6026082184584363</v>
          </cell>
          <cell r="CK277">
            <v>4.3210047452001854</v>
          </cell>
          <cell r="CL277">
            <v>4.5368797040088413</v>
          </cell>
          <cell r="CM277">
            <v>4.8199848727460051</v>
          </cell>
          <cell r="CN277">
            <v>5.0016230553007563</v>
          </cell>
          <cell r="CO277">
            <v>4.9015936887282496</v>
          </cell>
          <cell r="CP277">
            <v>4.8911243767610113</v>
          </cell>
          <cell r="CQ277">
            <v>4.8252126100322998</v>
          </cell>
          <cell r="CR277">
            <v>4.9091678357322444</v>
          </cell>
          <cell r="CS277">
            <v>4.7859245952947322</v>
          </cell>
          <cell r="CT277">
            <v>4.9655096608131783</v>
          </cell>
          <cell r="CU277">
            <v>4.9122859799577974</v>
          </cell>
          <cell r="CV277">
            <v>4.9047229097323735</v>
          </cell>
          <cell r="CW277">
            <v>4.7987068486943363</v>
          </cell>
          <cell r="CX277">
            <v>4.9935552330899595</v>
          </cell>
          <cell r="CY277">
            <v>4.799350298952624</v>
          </cell>
          <cell r="CZ277">
            <v>5.0165712468106083</v>
          </cell>
          <cell r="DA277">
            <v>4.9544533467124525</v>
          </cell>
        </row>
        <row r="278">
          <cell r="A278">
            <v>5992.8404622029548</v>
          </cell>
          <cell r="B278">
            <v>5121.1467908898094</v>
          </cell>
          <cell r="C278">
            <v>5168.8740681305144</v>
          </cell>
          <cell r="D278">
            <v>5135.8839575235661</v>
          </cell>
          <cell r="E278">
            <v>4855.0934494904513</v>
          </cell>
          <cell r="F278">
            <v>6054.4137491927149</v>
          </cell>
          <cell r="G278">
            <v>5850.2033141574866</v>
          </cell>
          <cell r="H278">
            <v>6546.0410091817321</v>
          </cell>
          <cell r="I278">
            <v>6326.6108989494269</v>
          </cell>
          <cell r="J278">
            <v>6413.3622836089489</v>
          </cell>
          <cell r="K278">
            <v>6388.8447741593027</v>
          </cell>
          <cell r="L278">
            <v>6905.9340947301198</v>
          </cell>
          <cell r="M278">
            <v>6951.4541740203131</v>
          </cell>
          <cell r="N278">
            <v>6823.0742278839525</v>
          </cell>
          <cell r="O278">
            <v>8131.4799267714361</v>
          </cell>
          <cell r="Z278">
            <v>6863.3364963807071</v>
          </cell>
          <cell r="AA278">
            <v>5865.0240891472977</v>
          </cell>
          <cell r="AB278">
            <v>6365.2516556676119</v>
          </cell>
          <cell r="AC278">
            <v>6324.6257179114054</v>
          </cell>
          <cell r="AD278">
            <v>5978.8439823544468</v>
          </cell>
          <cell r="AE278">
            <v>6054.4137491927149</v>
          </cell>
          <cell r="AF278">
            <v>5850.2033141574866</v>
          </cell>
          <cell r="AG278">
            <v>6546.0410091817321</v>
          </cell>
          <cell r="AH278">
            <v>6326.6108989494269</v>
          </cell>
          <cell r="AI278">
            <v>6413.3622836089489</v>
          </cell>
          <cell r="AJ278">
            <v>6388.8447741593027</v>
          </cell>
          <cell r="AK278">
            <v>6905.9340947301198</v>
          </cell>
          <cell r="AL278">
            <v>6951.4541740203131</v>
          </cell>
          <cell r="AM278">
            <v>6823.0742278839525</v>
          </cell>
          <cell r="AN278">
            <v>8131.4799267714361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X278">
            <v>3.8686385324680721</v>
          </cell>
          <cell r="BY278">
            <v>3.2411517524933537</v>
          </cell>
          <cell r="BZ278">
            <v>3.630219333229793</v>
          </cell>
          <cell r="CA278">
            <v>3.5642012673935515</v>
          </cell>
          <cell r="CB278">
            <v>3.2781934360020943</v>
          </cell>
          <cell r="CC278">
            <v>3.4028234714584293</v>
          </cell>
          <cell r="CD278">
            <v>3.2805751806721601</v>
          </cell>
          <cell r="CE278">
            <v>3.5958312455510093</v>
          </cell>
          <cell r="CF278">
            <v>3.5076486614509332</v>
          </cell>
          <cell r="CG278">
            <v>3.6827079706587429</v>
          </cell>
          <cell r="CH278">
            <v>3.7069284443003903</v>
          </cell>
          <cell r="CI278">
            <v>3.9024664851879791</v>
          </cell>
          <cell r="CJ278">
            <v>3.8395132981842095</v>
          </cell>
          <cell r="CK278">
            <v>3.8405635675442258</v>
          </cell>
          <cell r="CL278">
            <v>4.6451454114062596</v>
          </cell>
          <cell r="CM278">
            <v>4.8605372345096267</v>
          </cell>
          <cell r="CN278">
            <v>4.9576694877021845</v>
          </cell>
          <cell r="CO278">
            <v>4.8038545418826262</v>
          </cell>
          <cell r="CP278">
            <v>4.8616058389933423</v>
          </cell>
          <cell r="CQ278">
            <v>4.9967748371129064</v>
          </cell>
          <cell r="CR278">
            <v>4.8746092967866588</v>
          </cell>
          <cell r="CS278">
            <v>4.8857146697302616</v>
          </cell>
          <cell r="CT278">
            <v>4.9875418796292363</v>
          </cell>
          <cell r="CU278">
            <v>4.9415383973767435</v>
          </cell>
          <cell r="CV278">
            <v>4.7711780872998162</v>
          </cell>
          <cell r="CW278">
            <v>4.7218835150913439</v>
          </cell>
          <cell r="CX278">
            <v>4.8483100251175797</v>
          </cell>
          <cell r="CY278">
            <v>4.9602849240891063</v>
          </cell>
          <cell r="CZ278">
            <v>4.8673466068809876</v>
          </cell>
          <cell r="DA278">
            <v>4.7959805826379238</v>
          </cell>
        </row>
        <row r="279">
          <cell r="A279">
            <v>6378.8254161207087</v>
          </cell>
          <cell r="B279">
            <v>6129.7538349475108</v>
          </cell>
          <cell r="C279">
            <v>4565.2483548902483</v>
          </cell>
          <cell r="D279">
            <v>4864.5777574259409</v>
          </cell>
          <cell r="E279">
            <v>4953.0085868255492</v>
          </cell>
          <cell r="F279">
            <v>6366.5646793886226</v>
          </cell>
          <cell r="G279">
            <v>5883.1227455637609</v>
          </cell>
          <cell r="H279">
            <v>5287.8965653417517</v>
          </cell>
          <cell r="I279">
            <v>7293.6798810801529</v>
          </cell>
          <cell r="J279">
            <v>7698.0677376999411</v>
          </cell>
          <cell r="K279">
            <v>6730.4957279905611</v>
          </cell>
          <cell r="L279">
            <v>6821.3888014758559</v>
          </cell>
          <cell r="M279">
            <v>7200.1754163736969</v>
          </cell>
          <cell r="N279">
            <v>5732.164066368945</v>
          </cell>
          <cell r="O279">
            <v>7793.5425649039289</v>
          </cell>
          <cell r="Z279">
            <v>7305.3880807647374</v>
          </cell>
          <cell r="AA279">
            <v>7020.1373579966457</v>
          </cell>
          <cell r="AB279">
            <v>5621.9119031485861</v>
          </cell>
          <cell r="AC279">
            <v>5990.5235098479598</v>
          </cell>
          <cell r="AD279">
            <v>6099.4223678639555</v>
          </cell>
          <cell r="AE279">
            <v>6366.5646793886226</v>
          </cell>
          <cell r="AF279">
            <v>5883.1227455637609</v>
          </cell>
          <cell r="AG279">
            <v>5287.8965653417517</v>
          </cell>
          <cell r="AH279">
            <v>7293.6798810801529</v>
          </cell>
          <cell r="AI279">
            <v>7698.0677376999411</v>
          </cell>
          <cell r="AJ279">
            <v>6730.4957279905611</v>
          </cell>
          <cell r="AK279">
            <v>6821.3888014758559</v>
          </cell>
          <cell r="AL279">
            <v>7200.1754163736969</v>
          </cell>
          <cell r="AM279">
            <v>5732.164066368945</v>
          </cell>
          <cell r="AN279">
            <v>7793.5425649039289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X279">
            <v>4.1412961588651012</v>
          </cell>
          <cell r="BY279">
            <v>3.8115622749242672</v>
          </cell>
          <cell r="BZ279">
            <v>3.2302751014874755</v>
          </cell>
          <cell r="CA279">
            <v>3.3237212415049151</v>
          </cell>
          <cell r="CB279">
            <v>3.4677600375938464</v>
          </cell>
          <cell r="CC279">
            <v>3.6627914233849075</v>
          </cell>
          <cell r="CD279">
            <v>3.3494624947958282</v>
          </cell>
          <cell r="CE279">
            <v>2.9258115394943016</v>
          </cell>
          <cell r="CF279">
            <v>4.1198263711365284</v>
          </cell>
          <cell r="CG279">
            <v>4.4665098528379117</v>
          </cell>
          <cell r="CH279">
            <v>3.7993199738968211</v>
          </cell>
          <cell r="CI279">
            <v>3.8577884400970706</v>
          </cell>
          <cell r="CJ279">
            <v>4.0026642285676912</v>
          </cell>
          <cell r="CK279">
            <v>3.2209104020313899</v>
          </cell>
          <cell r="CL279">
            <v>4.3984781777709241</v>
          </cell>
          <cell r="CM279">
            <v>4.8329704269674361</v>
          </cell>
          <cell r="CN279">
            <v>5.0460288061250154</v>
          </cell>
          <cell r="CO279">
            <v>4.7681692366381156</v>
          </cell>
          <cell r="CP279">
            <v>4.9379571826650643</v>
          </cell>
          <cell r="CQ279">
            <v>4.8188877062326636</v>
          </cell>
          <cell r="CR279">
            <v>4.7621174511514432</v>
          </cell>
          <cell r="CS279">
            <v>4.8121585279540113</v>
          </cell>
          <cell r="CT279">
            <v>4.9515792984928142</v>
          </cell>
          <cell r="CU279">
            <v>4.8503705752498654</v>
          </cell>
          <cell r="CV279">
            <v>4.7219411210395563</v>
          </cell>
          <cell r="CW279">
            <v>4.8534249418189654</v>
          </cell>
          <cell r="CX279">
            <v>4.8444171401813199</v>
          </cell>
          <cell r="CY279">
            <v>4.9283444385051087</v>
          </cell>
          <cell r="CZ279">
            <v>4.8758137065960101</v>
          </cell>
          <cell r="DA279">
            <v>4.8544452303084116</v>
          </cell>
        </row>
        <row r="280">
          <cell r="A280">
            <v>5642.4487832557406</v>
          </cell>
          <cell r="B280">
            <v>6271.8984951720759</v>
          </cell>
          <cell r="C280">
            <v>4633.2083100412938</v>
          </cell>
          <cell r="D280">
            <v>5207.8459078758879</v>
          </cell>
          <cell r="E280">
            <v>4814.3594460402419</v>
          </cell>
          <cell r="F280">
            <v>6135.3905027518585</v>
          </cell>
          <cell r="G280">
            <v>6679.2806428536305</v>
          </cell>
          <cell r="H280">
            <v>6410.8636315777903</v>
          </cell>
          <cell r="I280">
            <v>6280.7738082218375</v>
          </cell>
          <cell r="J280">
            <v>6399.4420214568891</v>
          </cell>
          <cell r="K280">
            <v>7402.1735094930182</v>
          </cell>
          <cell r="L280">
            <v>5857.8241218617377</v>
          </cell>
          <cell r="M280">
            <v>7023.4761465354259</v>
          </cell>
          <cell r="N280">
            <v>8398.1047145212888</v>
          </cell>
          <cell r="O280">
            <v>7738.9446185752749</v>
          </cell>
          <cell r="Z280">
            <v>6462.0483237163353</v>
          </cell>
          <cell r="AA280">
            <v>7182.9293829867893</v>
          </cell>
          <cell r="AB280">
            <v>5705.6017379834948</v>
          </cell>
          <cell r="AC280">
            <v>6413.243842011083</v>
          </cell>
          <cell r="AD280">
            <v>5928.6817653056578</v>
          </cell>
          <cell r="AE280">
            <v>6135.3905027518585</v>
          </cell>
          <cell r="AF280">
            <v>6679.2806428536305</v>
          </cell>
          <cell r="AG280">
            <v>6410.8636315777903</v>
          </cell>
          <cell r="AH280">
            <v>6280.7738082218375</v>
          </cell>
          <cell r="AI280">
            <v>6399.4420214568891</v>
          </cell>
          <cell r="AJ280">
            <v>7402.1735094930182</v>
          </cell>
          <cell r="AK280">
            <v>5857.8241218617377</v>
          </cell>
          <cell r="AL280">
            <v>7023.4761465354259</v>
          </cell>
          <cell r="AM280">
            <v>8398.1047145212888</v>
          </cell>
          <cell r="AN280">
            <v>7738.9446185752749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X280">
            <v>3.7348367624486838</v>
          </cell>
          <cell r="BY280">
            <v>4.0749941077202996</v>
          </cell>
          <cell r="BZ280">
            <v>3.1809320948742292</v>
          </cell>
          <cell r="CA280">
            <v>3.6135854361254118</v>
          </cell>
          <cell r="CB280">
            <v>3.3083521206658766</v>
          </cell>
          <cell r="CC280">
            <v>3.4169918413701112</v>
          </cell>
          <cell r="CD280">
            <v>3.7332244598604389</v>
          </cell>
          <cell r="CE280">
            <v>3.5883796172239943</v>
          </cell>
          <cell r="CF280">
            <v>3.5716705732079053</v>
          </cell>
          <cell r="CG280">
            <v>3.4738797687276577</v>
          </cell>
          <cell r="CH280">
            <v>4.2034017002079187</v>
          </cell>
          <cell r="CI280">
            <v>3.3251912650912008</v>
          </cell>
          <cell r="CJ280">
            <v>4.0785684589576539</v>
          </cell>
          <cell r="CK280">
            <v>4.7660079929675652</v>
          </cell>
          <cell r="CL280">
            <v>4.4041432755839063</v>
          </cell>
          <cell r="CM280">
            <v>4.740298735620506</v>
          </cell>
          <cell r="CN280">
            <v>4.8292728929943767</v>
          </cell>
          <cell r="CO280">
            <v>4.9142154303468368</v>
          </cell>
          <cell r="CP280">
            <v>4.8623538545258764</v>
          </cell>
          <cell r="CQ280">
            <v>4.9096840808148929</v>
          </cell>
          <cell r="CR280">
            <v>4.9193237294635175</v>
          </cell>
          <cell r="CS280">
            <v>4.9017676858896637</v>
          </cell>
          <cell r="CT280">
            <v>4.8946911484008151</v>
          </cell>
          <cell r="CU280">
            <v>4.8178013962596014</v>
          </cell>
          <cell r="CV280">
            <v>5.0470134357662886</v>
          </cell>
          <cell r="CW280">
            <v>4.8246465290874792</v>
          </cell>
          <cell r="CX280">
            <v>4.8264391221838263</v>
          </cell>
          <cell r="CY280">
            <v>4.7179299783985078</v>
          </cell>
          <cell r="CZ280">
            <v>4.8276264121108445</v>
          </cell>
          <cell r="DA280">
            <v>4.8142366561145948</v>
          </cell>
        </row>
        <row r="281">
          <cell r="A281">
            <v>6224.1139785303549</v>
          </cell>
          <cell r="B281">
            <v>5442.6878614396528</v>
          </cell>
          <cell r="C281">
            <v>5412.7344362737867</v>
          </cell>
          <cell r="D281">
            <v>4852.3445592411535</v>
          </cell>
          <cell r="E281">
            <v>5237.6880952526071</v>
          </cell>
          <cell r="F281">
            <v>6605.5428909355442</v>
          </cell>
          <cell r="G281">
            <v>7150.4406592126034</v>
          </cell>
          <cell r="H281">
            <v>7165.7457744776011</v>
          </cell>
          <cell r="I281">
            <v>6005.5937439478448</v>
          </cell>
          <cell r="J281">
            <v>7207.3289915387086</v>
          </cell>
          <cell r="K281">
            <v>7608.0235443493084</v>
          </cell>
          <cell r="L281">
            <v>8898.8214690080677</v>
          </cell>
          <cell r="M281">
            <v>7265.6596547481467</v>
          </cell>
          <cell r="N281">
            <v>7353.303961225768</v>
          </cell>
          <cell r="O281">
            <v>7127.9815309308615</v>
          </cell>
          <cell r="Z281">
            <v>7128.2038785957593</v>
          </cell>
          <cell r="AA281">
            <v>6233.2709294409306</v>
          </cell>
          <cell r="AB281">
            <v>6665.5554726335167</v>
          </cell>
          <cell r="AC281">
            <v>5975.4588392884789</v>
          </cell>
          <cell r="AD281">
            <v>6449.9932443189446</v>
          </cell>
          <cell r="AE281">
            <v>6605.5428909355442</v>
          </cell>
          <cell r="AF281">
            <v>7150.4406592126034</v>
          </cell>
          <cell r="AG281">
            <v>7165.7457744776011</v>
          </cell>
          <cell r="AH281">
            <v>6005.5937439478448</v>
          </cell>
          <cell r="AI281">
            <v>7207.3289915387086</v>
          </cell>
          <cell r="AJ281">
            <v>7608.0235443493084</v>
          </cell>
          <cell r="AK281">
            <v>8898.8214690080677</v>
          </cell>
          <cell r="AL281">
            <v>7265.6596547481467</v>
          </cell>
          <cell r="AM281">
            <v>7353.303961225768</v>
          </cell>
          <cell r="AN281">
            <v>7127.9815309308615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X281">
            <v>4.1006094458401625</v>
          </cell>
          <cell r="BY281">
            <v>3.4469710388532313</v>
          </cell>
          <cell r="BZ281">
            <v>3.7003586520512517</v>
          </cell>
          <cell r="CA281">
            <v>3.3151526121876018</v>
          </cell>
          <cell r="CB281">
            <v>3.6604812582499364</v>
          </cell>
          <cell r="CC281">
            <v>3.7539606210529448</v>
          </cell>
          <cell r="CD281">
            <v>4.0733779524136766</v>
          </cell>
          <cell r="CE281">
            <v>3.9774853809421278</v>
          </cell>
          <cell r="CF281">
            <v>3.3582113483912277</v>
          </cell>
          <cell r="CG281">
            <v>4.1151634230410794</v>
          </cell>
          <cell r="CH281">
            <v>4.2246424903173869</v>
          </cell>
          <cell r="CI281">
            <v>5.0502452525363308</v>
          </cell>
          <cell r="CJ281">
            <v>4.1648034849428628</v>
          </cell>
          <cell r="CK281">
            <v>4.1152745384715042</v>
          </cell>
          <cell r="CL281">
            <v>4.0025939036356446</v>
          </cell>
          <cell r="CM281">
            <v>4.7625422398112809</v>
          </cell>
          <cell r="CN281">
            <v>4.9543365490211677</v>
          </cell>
          <cell r="CO281">
            <v>4.9351421125925388</v>
          </cell>
          <cell r="CP281">
            <v>4.9382704275676463</v>
          </cell>
          <cell r="CQ281">
            <v>4.8275658639611931</v>
          </cell>
          <cell r="CR281">
            <v>4.8208757656890224</v>
          </cell>
          <cell r="CS281">
            <v>4.8093372651060307</v>
          </cell>
          <cell r="CT281">
            <v>4.9358271178354505</v>
          </cell>
          <cell r="CU281">
            <v>4.8995372188681054</v>
          </cell>
          <cell r="CV281">
            <v>4.7983773173074136</v>
          </cell>
          <cell r="CW281">
            <v>4.9338849782621494</v>
          </cell>
          <cell r="CX281">
            <v>4.8275542221555776</v>
          </cell>
          <cell r="CY281">
            <v>4.7795572910679072</v>
          </cell>
          <cell r="CZ281">
            <v>4.8954299553040892</v>
          </cell>
          <cell r="DA281">
            <v>4.8790152069536417</v>
          </cell>
        </row>
        <row r="282">
          <cell r="A282">
            <v>6842.6296592714189</v>
          </cell>
          <cell r="B282">
            <v>5422.624338476593</v>
          </cell>
          <cell r="C282">
            <v>4125.2225429121927</v>
          </cell>
          <cell r="D282">
            <v>4793.4930002428209</v>
          </cell>
          <cell r="E282">
            <v>4276.6605770682954</v>
          </cell>
          <cell r="F282">
            <v>6106.1630728487826</v>
          </cell>
          <cell r="G282">
            <v>5601.3261652851834</v>
          </cell>
          <cell r="H282">
            <v>7251.7238896667941</v>
          </cell>
          <cell r="I282">
            <v>5971.7525820663477</v>
          </cell>
          <cell r="J282">
            <v>6365.1981889125955</v>
          </cell>
          <cell r="K282">
            <v>6164.7455137745901</v>
          </cell>
          <cell r="L282">
            <v>7578.9066019963402</v>
          </cell>
          <cell r="M282">
            <v>7623.6231329161756</v>
          </cell>
          <cell r="N282">
            <v>6033.2088597272714</v>
          </cell>
          <cell r="O282">
            <v>8616.6869146047302</v>
          </cell>
          <cell r="Z282">
            <v>7836.5626730585473</v>
          </cell>
          <cell r="AA282">
            <v>6210.2930593863493</v>
          </cell>
          <cell r="AB282">
            <v>5080.0385683929508</v>
          </cell>
          <cell r="AC282">
            <v>5902.9856123506343</v>
          </cell>
          <cell r="AD282">
            <v>5266.5281568289538</v>
          </cell>
          <cell r="AE282">
            <v>6106.1630728487826</v>
          </cell>
          <cell r="AF282">
            <v>5601.3261652851834</v>
          </cell>
          <cell r="AG282">
            <v>7251.7238896667941</v>
          </cell>
          <cell r="AH282">
            <v>5971.7525820663477</v>
          </cell>
          <cell r="AI282">
            <v>6365.1981889125955</v>
          </cell>
          <cell r="AJ282">
            <v>6164.7455137745901</v>
          </cell>
          <cell r="AK282">
            <v>7578.9066019963402</v>
          </cell>
          <cell r="AL282">
            <v>7623.6231329161756</v>
          </cell>
          <cell r="AM282">
            <v>6033.2088597272714</v>
          </cell>
          <cell r="AN282">
            <v>8616.6869146047302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X282">
            <v>4.486839902686973</v>
          </cell>
          <cell r="BY282">
            <v>3.5306375485219932</v>
          </cell>
          <cell r="BZ282">
            <v>2.8330367102002101</v>
          </cell>
          <cell r="CA282">
            <v>3.5730264601349586</v>
          </cell>
          <cell r="CB282">
            <v>3.012214578835064</v>
          </cell>
          <cell r="CC282">
            <v>3.3958099814328957</v>
          </cell>
          <cell r="CD282">
            <v>3.1260297367081038</v>
          </cell>
          <cell r="CE282">
            <v>4.048383617963796</v>
          </cell>
          <cell r="CF282">
            <v>3.3326980336083896</v>
          </cell>
          <cell r="CG282">
            <v>3.5824624486282453</v>
          </cell>
          <cell r="CH282">
            <v>3.482939016124396</v>
          </cell>
          <cell r="CI282">
            <v>4.2951889554370801</v>
          </cell>
          <cell r="CJ282">
            <v>4.2235864800651246</v>
          </cell>
          <cell r="CK282">
            <v>3.5099172725926189</v>
          </cell>
          <cell r="CL282">
            <v>4.7853995324931136</v>
          </cell>
          <cell r="CM282">
            <v>4.78511272663214</v>
          </cell>
          <cell r="CN282">
            <v>4.8191017341012543</v>
          </cell>
          <cell r="CO282">
            <v>4.9127192160614497</v>
          </cell>
          <cell r="CP282">
            <v>4.5262926266988028</v>
          </cell>
          <cell r="CQ282">
            <v>4.7901116894749833</v>
          </cell>
          <cell r="CR282">
            <v>4.9264281540149026</v>
          </cell>
          <cell r="CS282">
            <v>4.9091340695733319</v>
          </cell>
          <cell r="CT282">
            <v>4.9075726410560447</v>
          </cell>
          <cell r="CU282">
            <v>4.9092254423511541</v>
          </cell>
          <cell r="CV282">
            <v>4.8678526007671739</v>
          </cell>
          <cell r="CW282">
            <v>4.8492705896305335</v>
          </cell>
          <cell r="CX282">
            <v>4.8342757192132275</v>
          </cell>
          <cell r="CY282">
            <v>4.9452376123706676</v>
          </cell>
          <cell r="CZ282">
            <v>4.7093244820294773</v>
          </cell>
          <cell r="DA282">
            <v>4.9332059422793755</v>
          </cell>
        </row>
        <row r="283">
          <cell r="A283">
            <v>6235.004737840507</v>
          </cell>
          <cell r="B283">
            <v>6030.8401497475697</v>
          </cell>
          <cell r="C283">
            <v>6176.885790039466</v>
          </cell>
          <cell r="D283">
            <v>5677.7508860815215</v>
          </cell>
          <cell r="E283">
            <v>3908.8421865297846</v>
          </cell>
          <cell r="F283">
            <v>6210.92837401</v>
          </cell>
          <cell r="G283">
            <v>6471.388341706398</v>
          </cell>
          <cell r="H283">
            <v>7206.5603779301928</v>
          </cell>
          <cell r="I283">
            <v>6529.1204147043645</v>
          </cell>
          <cell r="J283">
            <v>6064.4952158483393</v>
          </cell>
          <cell r="K283">
            <v>6519.2851800016952</v>
          </cell>
          <cell r="L283">
            <v>7396.7550726112568</v>
          </cell>
          <cell r="M283">
            <v>6861.4474574930537</v>
          </cell>
          <cell r="N283">
            <v>6408.6692229921691</v>
          </cell>
          <cell r="O283">
            <v>7189.1946898949845</v>
          </cell>
          <cell r="Z283">
            <v>7140.6765860402656</v>
          </cell>
          <cell r="AA283">
            <v>6906.8558665393011</v>
          </cell>
          <cell r="AB283">
            <v>7606.5758197391797</v>
          </cell>
          <cell r="AC283">
            <v>6991.9121169786849</v>
          </cell>
          <cell r="AD283">
            <v>4813.5752335229608</v>
          </cell>
          <cell r="AE283">
            <v>6210.92837401</v>
          </cell>
          <cell r="AF283">
            <v>6471.388341706398</v>
          </cell>
          <cell r="AG283">
            <v>7206.5603779301928</v>
          </cell>
          <cell r="AH283">
            <v>6529.1204147043645</v>
          </cell>
          <cell r="AI283">
            <v>6064.4952158483393</v>
          </cell>
          <cell r="AJ283">
            <v>6519.2851800016952</v>
          </cell>
          <cell r="AK283">
            <v>7396.7550726112568</v>
          </cell>
          <cell r="AL283">
            <v>6861.4474574930537</v>
          </cell>
          <cell r="AM283">
            <v>6408.6692229921691</v>
          </cell>
          <cell r="AN283">
            <v>7189.1946898949845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X283">
            <v>3.9908073500747565</v>
          </cell>
          <cell r="BY283">
            <v>3.9094460742138399</v>
          </cell>
          <cell r="BZ283">
            <v>4.2384113964184822</v>
          </cell>
          <cell r="CA283">
            <v>3.9200466718768188</v>
          </cell>
          <cell r="CB283">
            <v>2.7525727719496431</v>
          </cell>
          <cell r="CC283">
            <v>3.4879288603719409</v>
          </cell>
          <cell r="CD283">
            <v>3.6863696929521255</v>
          </cell>
          <cell r="CE283">
            <v>4.0539243232439937</v>
          </cell>
          <cell r="CF283">
            <v>3.7436766214088144</v>
          </cell>
          <cell r="CG283">
            <v>3.4285897657290323</v>
          </cell>
          <cell r="CH283">
            <v>3.671777977569374</v>
          </cell>
          <cell r="CI283">
            <v>4.0429716577796819</v>
          </cell>
          <cell r="CJ283">
            <v>3.946420195185754</v>
          </cell>
          <cell r="CK283">
            <v>3.6910697707371689</v>
          </cell>
          <cell r="CL283">
            <v>3.9902867751042757</v>
          </cell>
          <cell r="CM283">
            <v>4.9021402888902319</v>
          </cell>
          <cell r="CN283">
            <v>4.8403002435183691</v>
          </cell>
          <cell r="CO283">
            <v>4.9169209412564623</v>
          </cell>
          <cell r="CP283">
            <v>4.8866570251801136</v>
          </cell>
          <cell r="CQ283">
            <v>4.7911094255200188</v>
          </cell>
          <cell r="CR283">
            <v>4.8786092841242148</v>
          </cell>
          <cell r="CS283">
            <v>4.8095640290949158</v>
          </cell>
          <cell r="CT283">
            <v>4.8703427743381811</v>
          </cell>
          <cell r="CU283">
            <v>4.778190785465001</v>
          </cell>
          <cell r="CV283">
            <v>4.8460319026685736</v>
          </cell>
          <cell r="CW283">
            <v>4.8644159305894235</v>
          </cell>
          <cell r="CX283">
            <v>5.012422570838635</v>
          </cell>
          <cell r="CY283">
            <v>4.763427424136129</v>
          </cell>
          <cell r="CZ283">
            <v>4.756885933289956</v>
          </cell>
          <cell r="DA283">
            <v>4.9360922956262332</v>
          </cell>
        </row>
        <row r="284">
          <cell r="A284">
            <v>6269.0098697250469</v>
          </cell>
          <cell r="B284">
            <v>5662.3352600798453</v>
          </cell>
          <cell r="C284">
            <v>5221.1978459321308</v>
          </cell>
          <cell r="D284">
            <v>5072.9601904838928</v>
          </cell>
          <cell r="E284">
            <v>5353.1651159647854</v>
          </cell>
          <cell r="F284">
            <v>5884.9966678905284</v>
          </cell>
          <cell r="G284">
            <v>6382.3506875984813</v>
          </cell>
          <cell r="H284">
            <v>6964.0994796276727</v>
          </cell>
          <cell r="I284">
            <v>6062.4918047743358</v>
          </cell>
          <cell r="J284">
            <v>6967.7172155706603</v>
          </cell>
          <cell r="K284">
            <v>6269.2757978628151</v>
          </cell>
          <cell r="L284">
            <v>6572.3068815568431</v>
          </cell>
          <cell r="M284">
            <v>7102.7265094048489</v>
          </cell>
          <cell r="N284">
            <v>7087.7345154672521</v>
          </cell>
          <cell r="O284">
            <v>6079.2291869414576</v>
          </cell>
          <cell r="Z284">
            <v>7179.6211673618263</v>
          </cell>
          <cell r="AA284">
            <v>6484.823430618002</v>
          </cell>
          <cell r="AB284">
            <v>6429.6861938073625</v>
          </cell>
          <cell r="AC284">
            <v>6247.1377375406664</v>
          </cell>
          <cell r="AD284">
            <v>6592.1983527412531</v>
          </cell>
          <cell r="AE284">
            <v>5884.9966678905284</v>
          </cell>
          <cell r="AF284">
            <v>6382.3506875984813</v>
          </cell>
          <cell r="AG284">
            <v>6964.0994796276727</v>
          </cell>
          <cell r="AH284">
            <v>6062.4918047743358</v>
          </cell>
          <cell r="AI284">
            <v>6967.7172155706603</v>
          </cell>
          <cell r="AJ284">
            <v>6269.2757978628151</v>
          </cell>
          <cell r="AK284">
            <v>6572.3068815568431</v>
          </cell>
          <cell r="AL284">
            <v>7102.7265094048489</v>
          </cell>
          <cell r="AM284">
            <v>7087.7345154672521</v>
          </cell>
          <cell r="AN284">
            <v>6079.2291869414576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X284">
            <v>4.1421568391136425</v>
          </cell>
          <cell r="BY284">
            <v>3.6443407500499299</v>
          </cell>
          <cell r="BZ284">
            <v>3.5947115159847267</v>
          </cell>
          <cell r="CA284">
            <v>3.4306748391191082</v>
          </cell>
          <cell r="CB284">
            <v>3.5484011419587485</v>
          </cell>
          <cell r="CC284">
            <v>3.2641702294464161</v>
          </cell>
          <cell r="CD284">
            <v>3.5717325987519164</v>
          </cell>
          <cell r="CE284">
            <v>3.8995029360739673</v>
          </cell>
          <cell r="CF284">
            <v>3.3730385822633822</v>
          </cell>
          <cell r="CG284">
            <v>3.8935480728252156</v>
          </cell>
          <cell r="CH284">
            <v>3.4614145932748612</v>
          </cell>
          <cell r="CI284">
            <v>3.6751452109574072</v>
          </cell>
          <cell r="CJ284">
            <v>4.1085974328394377</v>
          </cell>
          <cell r="CK284">
            <v>4.0716848789433078</v>
          </cell>
          <cell r="CL284">
            <v>3.4092725499249243</v>
          </cell>
          <cell r="CM284">
            <v>4.7487808267739604</v>
          </cell>
          <cell r="CN284">
            <v>4.8751312663878421</v>
          </cell>
          <cell r="CO284">
            <v>4.9004151055902705</v>
          </cell>
          <cell r="CP284">
            <v>4.9889443502813924</v>
          </cell>
          <cell r="CQ284">
            <v>5.0898465765910634</v>
          </cell>
          <cell r="CR284">
            <v>4.9394723341068651</v>
          </cell>
          <cell r="CS284">
            <v>4.8956330887985624</v>
          </cell>
          <cell r="CT284">
            <v>4.892860683656564</v>
          </cell>
          <cell r="CU284">
            <v>4.9242148239162615</v>
          </cell>
          <cell r="CV284">
            <v>4.9028895624219642</v>
          </cell>
          <cell r="CW284">
            <v>4.9621614555239075</v>
          </cell>
          <cell r="CX284">
            <v>4.8994853780900272</v>
          </cell>
          <cell r="CY284">
            <v>4.7362938329668731</v>
          </cell>
          <cell r="CZ284">
            <v>4.7691438076973816</v>
          </cell>
          <cell r="DA284">
            <v>4.8853302826561533</v>
          </cell>
        </row>
        <row r="285">
          <cell r="A285">
            <v>6374.4939014969423</v>
          </cell>
          <cell r="B285">
            <v>5368.4371064519873</v>
          </cell>
          <cell r="C285">
            <v>5215.3895196095418</v>
          </cell>
          <cell r="D285">
            <v>4966.1619306366092</v>
          </cell>
          <cell r="E285">
            <v>5370.379582805861</v>
          </cell>
          <cell r="F285">
            <v>6408.8382022114665</v>
          </cell>
          <cell r="G285">
            <v>6331.4773062724671</v>
          </cell>
          <cell r="H285">
            <v>6197.388263158984</v>
          </cell>
          <cell r="I285">
            <v>5972.4693174004378</v>
          </cell>
          <cell r="J285">
            <v>5837.9982689209337</v>
          </cell>
          <cell r="K285">
            <v>7113.4709598029413</v>
          </cell>
          <cell r="L285">
            <v>7255.2621833347339</v>
          </cell>
          <cell r="M285">
            <v>7953.6103022575517</v>
          </cell>
          <cell r="N285">
            <v>8354.3394633024509</v>
          </cell>
          <cell r="O285">
            <v>8621.6844010457007</v>
          </cell>
          <cell r="Z285">
            <v>7300.4273876527814</v>
          </cell>
          <cell r="AA285">
            <v>6148.2348067867752</v>
          </cell>
          <cell r="AB285">
            <v>6422.5334835160693</v>
          </cell>
          <cell r="AC285">
            <v>6115.6201591754398</v>
          </cell>
          <cell r="AD285">
            <v>6613.397246759042</v>
          </cell>
          <cell r="AE285">
            <v>6408.8382022114665</v>
          </cell>
          <cell r="AF285">
            <v>6331.4773062724671</v>
          </cell>
          <cell r="AG285">
            <v>6197.388263158984</v>
          </cell>
          <cell r="AH285">
            <v>5972.4693174004378</v>
          </cell>
          <cell r="AI285">
            <v>5837.9982689209337</v>
          </cell>
          <cell r="AJ285">
            <v>7113.4709598029413</v>
          </cell>
          <cell r="AK285">
            <v>7255.2621833347339</v>
          </cell>
          <cell r="AL285">
            <v>7953.6103022575517</v>
          </cell>
          <cell r="AM285">
            <v>8354.3394633024509</v>
          </cell>
          <cell r="AN285">
            <v>8621.6844010457007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X285">
            <v>3.9927586236352952</v>
          </cell>
          <cell r="BY285">
            <v>3.4561638948225677</v>
          </cell>
          <cell r="BZ285">
            <v>3.4185199824310097</v>
          </cell>
          <cell r="CA285">
            <v>3.3686297846010529</v>
          </cell>
          <cell r="CB285">
            <v>3.6449616499015414</v>
          </cell>
          <cell r="CC285">
            <v>3.674049931222068</v>
          </cell>
          <cell r="CD285">
            <v>3.5140906364844668</v>
          </cell>
          <cell r="CE285">
            <v>3.5297347155669243</v>
          </cell>
          <cell r="CF285">
            <v>3.359891779787409</v>
          </cell>
          <cell r="CG285">
            <v>3.3436626928728206</v>
          </cell>
          <cell r="CH285">
            <v>4.016841925725406</v>
          </cell>
          <cell r="CI285">
            <v>4.0818678414736134</v>
          </cell>
          <cell r="CJ285">
            <v>4.3373928289479586</v>
          </cell>
          <cell r="CK285">
            <v>4.7303072669411366</v>
          </cell>
          <cell r="CL285">
            <v>4.8121437458067611</v>
          </cell>
          <cell r="CM285">
            <v>5.0093613990784158</v>
          </cell>
          <cell r="CN285">
            <v>4.8737500405976135</v>
          </cell>
          <cell r="CO285">
            <v>5.1472515114878306</v>
          </cell>
          <cell r="CP285">
            <v>4.9738691382355746</v>
          </cell>
          <cell r="CQ285">
            <v>4.9709429911155745</v>
          </cell>
          <cell r="CR285">
            <v>4.7790479597908728</v>
          </cell>
          <cell r="CS285">
            <v>4.9362736941877534</v>
          </cell>
          <cell r="CT285">
            <v>4.8103178552147607</v>
          </cell>
          <cell r="CU285">
            <v>4.8700763920880989</v>
          </cell>
          <cell r="CV285">
            <v>4.7835314965698901</v>
          </cell>
          <cell r="CW285">
            <v>4.8518119194314959</v>
          </cell>
          <cell r="CX285">
            <v>4.8696899094354809</v>
          </cell>
          <cell r="CY285">
            <v>5.0239196716141983</v>
          </cell>
          <cell r="CZ285">
            <v>4.8387134233930533</v>
          </cell>
          <cell r="DA285">
            <v>4.9086341558547462</v>
          </cell>
        </row>
        <row r="286">
          <cell r="A286">
            <v>6622.8266117776429</v>
          </cell>
          <cell r="B286">
            <v>4797.5645378168319</v>
          </cell>
          <cell r="C286">
            <v>4971.7414194068742</v>
          </cell>
          <cell r="D286">
            <v>5052.8201953361086</v>
          </cell>
          <cell r="E286">
            <v>5156.5642892144242</v>
          </cell>
          <cell r="F286">
            <v>6765.1578664504777</v>
          </cell>
          <cell r="G286">
            <v>6781.1821016796303</v>
          </cell>
          <cell r="H286">
            <v>6631.5263380439237</v>
          </cell>
          <cell r="I286">
            <v>6593.9358417353242</v>
          </cell>
          <cell r="J286">
            <v>5929.0672797785337</v>
          </cell>
          <cell r="K286">
            <v>6158.5399170286</v>
          </cell>
          <cell r="L286">
            <v>6642.846271532263</v>
          </cell>
          <cell r="M286">
            <v>6664.8658035998324</v>
          </cell>
          <cell r="N286">
            <v>7172.3300913700687</v>
          </cell>
          <cell r="O286">
            <v>7054.6425896803112</v>
          </cell>
          <cell r="Z286">
            <v>7584.8319140980157</v>
          </cell>
          <cell r="AA286">
            <v>5494.4395723219523</v>
          </cell>
          <cell r="AB286">
            <v>6122.4910656174598</v>
          </cell>
          <cell r="AC286">
            <v>6222.3361780966115</v>
          </cell>
          <cell r="AD286">
            <v>6350.0926791489819</v>
          </cell>
          <cell r="AE286">
            <v>6765.1578664504777</v>
          </cell>
          <cell r="AF286">
            <v>6781.1821016796303</v>
          </cell>
          <cell r="AG286">
            <v>6631.5263380439237</v>
          </cell>
          <cell r="AH286">
            <v>6593.9358417353242</v>
          </cell>
          <cell r="AI286">
            <v>5929.0672797785337</v>
          </cell>
          <cell r="AJ286">
            <v>6158.5399170286</v>
          </cell>
          <cell r="AK286">
            <v>6642.846271532263</v>
          </cell>
          <cell r="AL286">
            <v>6664.8658035998324</v>
          </cell>
          <cell r="AM286">
            <v>7172.3300913700687</v>
          </cell>
          <cell r="AN286">
            <v>7054.6425896803112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X286">
            <v>4.2245633335791029</v>
          </cell>
          <cell r="BY286">
            <v>3.1199109355293939</v>
          </cell>
          <cell r="BZ286">
            <v>3.4218777623093515</v>
          </cell>
          <cell r="CA286">
            <v>3.5477043273569162</v>
          </cell>
          <cell r="CB286">
            <v>3.5948148934185205</v>
          </cell>
          <cell r="CC286">
            <v>3.7084340378788472</v>
          </cell>
          <cell r="CD286">
            <v>3.7770012160581676</v>
          </cell>
          <cell r="CE286">
            <v>3.6616689770337083</v>
          </cell>
          <cell r="CF286">
            <v>3.8004209680264367</v>
          </cell>
          <cell r="CG286">
            <v>3.2780138632392748</v>
          </cell>
          <cell r="CH286">
            <v>3.5504900353160074</v>
          </cell>
          <cell r="CI286">
            <v>3.648144232703499</v>
          </cell>
          <cell r="CJ286">
            <v>3.7718037354595668</v>
          </cell>
          <cell r="CK286">
            <v>4.0272329068825128</v>
          </cell>
          <cell r="CL286">
            <v>4.0031975463926246</v>
          </cell>
          <cell r="CM286">
            <v>4.9189371226403962</v>
          </cell>
          <cell r="CN286">
            <v>4.8249002658460984</v>
          </cell>
          <cell r="CO286">
            <v>4.9019717506387384</v>
          </cell>
          <cell r="CP286">
            <v>4.805219038940451</v>
          </cell>
          <cell r="CQ286">
            <v>4.8396133612612662</v>
          </cell>
          <cell r="CR286">
            <v>4.9979799820754458</v>
          </cell>
          <cell r="CS286">
            <v>4.9188708283979592</v>
          </cell>
          <cell r="CT286">
            <v>4.9618262665642714</v>
          </cell>
          <cell r="CU286">
            <v>4.7535727753789878</v>
          </cell>
          <cell r="CV286">
            <v>4.9554457736632855</v>
          </cell>
          <cell r="CW286">
            <v>4.7522206607028208</v>
          </cell>
          <cell r="CX286">
            <v>4.9887223928722753</v>
          </cell>
          <cell r="CY286">
            <v>4.8411602490254122</v>
          </cell>
          <cell r="CZ286">
            <v>4.8793352365662939</v>
          </cell>
          <cell r="DA286">
            <v>4.8280874708141948</v>
          </cell>
        </row>
        <row r="287">
          <cell r="A287">
            <v>4903.6205887678097</v>
          </cell>
          <cell r="B287">
            <v>5372.1388509011704</v>
          </cell>
          <cell r="C287">
            <v>4602.4640472143956</v>
          </cell>
          <cell r="D287">
            <v>5992.6657956950394</v>
          </cell>
          <cell r="E287">
            <v>4667.6082780999668</v>
          </cell>
          <cell r="F287">
            <v>5579.4506779756257</v>
          </cell>
          <cell r="G287">
            <v>7224.0411233225614</v>
          </cell>
          <cell r="H287">
            <v>5690.7489381413143</v>
          </cell>
          <cell r="I287">
            <v>7374.5481355759257</v>
          </cell>
          <cell r="J287">
            <v>6192.2960782179516</v>
          </cell>
          <cell r="K287">
            <v>6249.0262462092851</v>
          </cell>
          <cell r="L287">
            <v>7295.8287913016875</v>
          </cell>
          <cell r="M287">
            <v>6724.3231821451582</v>
          </cell>
          <cell r="N287">
            <v>7838.4625031369496</v>
          </cell>
          <cell r="O287">
            <v>8084.5655086850875</v>
          </cell>
          <cell r="Z287">
            <v>5615.9009010098662</v>
          </cell>
          <cell r="AA287">
            <v>6152.4742518276689</v>
          </cell>
          <cell r="AB287">
            <v>5667.7414675877071</v>
          </cell>
          <cell r="AC287">
            <v>7379.7166220586205</v>
          </cell>
          <cell r="AD287">
            <v>5747.9638560684461</v>
          </cell>
          <cell r="AE287">
            <v>5579.4506779756257</v>
          </cell>
          <cell r="AF287">
            <v>7224.0411233225614</v>
          </cell>
          <cell r="AG287">
            <v>5690.7489381413143</v>
          </cell>
          <cell r="AH287">
            <v>7374.5481355759257</v>
          </cell>
          <cell r="AI287">
            <v>6192.2960782179516</v>
          </cell>
          <cell r="AJ287">
            <v>6249.0262462092851</v>
          </cell>
          <cell r="AK287">
            <v>7295.8287913016875</v>
          </cell>
          <cell r="AL287">
            <v>6724.3231821451582</v>
          </cell>
          <cell r="AM287">
            <v>7838.4625031369496</v>
          </cell>
          <cell r="AN287">
            <v>8084.5655086850875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X287">
            <v>3.1541328800228148</v>
          </cell>
          <cell r="BY287">
            <v>3.4833861533894193</v>
          </cell>
          <cell r="BZ287">
            <v>3.1410828648687854</v>
          </cell>
          <cell r="CA287">
            <v>4.0734018616151184</v>
          </cell>
          <cell r="CB287">
            <v>3.1925077789984897</v>
          </cell>
          <cell r="CC287">
            <v>3.2855993321470343</v>
          </cell>
          <cell r="CD287">
            <v>4.0940938859970357</v>
          </cell>
          <cell r="CE287">
            <v>3.2198981243355624</v>
          </cell>
          <cell r="CF287">
            <v>4.1311911644963777</v>
          </cell>
          <cell r="CG287">
            <v>3.5072973737982998</v>
          </cell>
          <cell r="CH287">
            <v>3.5346247023044235</v>
          </cell>
          <cell r="CI287">
            <v>3.9796139740572798</v>
          </cell>
          <cell r="CJ287">
            <v>3.8607202854164595</v>
          </cell>
          <cell r="CK287">
            <v>4.3459111866071209</v>
          </cell>
          <cell r="CL287">
            <v>4.4830763564873868</v>
          </cell>
          <cell r="CM287">
            <v>4.8780537951429501</v>
          </cell>
          <cell r="CN287">
            <v>4.8389966252298393</v>
          </cell>
          <cell r="CO287">
            <v>4.9435368257810834</v>
          </cell>
          <cell r="CP287">
            <v>4.9635175686431108</v>
          </cell>
          <cell r="CQ287">
            <v>4.9327510756918631</v>
          </cell>
          <cell r="CR287">
            <v>4.6524742355118782</v>
          </cell>
          <cell r="CS287">
            <v>4.8342549144387874</v>
          </cell>
          <cell r="CT287">
            <v>4.8421075385502634</v>
          </cell>
          <cell r="CU287">
            <v>4.8906576003955866</v>
          </cell>
          <cell r="CV287">
            <v>4.8371132888771555</v>
          </cell>
          <cell r="CW287">
            <v>4.8436881690625508</v>
          </cell>
          <cell r="CX287">
            <v>5.0227414420763177</v>
          </cell>
          <cell r="CY287">
            <v>4.771856512978788</v>
          </cell>
          <cell r="CZ287">
            <v>4.9414815012332616</v>
          </cell>
          <cell r="DA287">
            <v>4.9406908968415255</v>
          </cell>
        </row>
        <row r="288">
          <cell r="A288">
            <v>6323.1676239491744</v>
          </cell>
          <cell r="B288">
            <v>5372.8289635663659</v>
          </cell>
          <cell r="C288">
            <v>5251.0093652692713</v>
          </cell>
          <cell r="D288">
            <v>5629.9515116215907</v>
          </cell>
          <cell r="E288">
            <v>5460.8662549666051</v>
          </cell>
          <cell r="F288">
            <v>5621.2586491485881</v>
          </cell>
          <cell r="G288">
            <v>6095.4065477054055</v>
          </cell>
          <cell r="H288">
            <v>7155.8486396167937</v>
          </cell>
          <cell r="I288">
            <v>6918.1261376455486</v>
          </cell>
          <cell r="J288">
            <v>5782.2550260479229</v>
          </cell>
          <cell r="K288">
            <v>7321.8029252392625</v>
          </cell>
          <cell r="L288">
            <v>6971.2241335461576</v>
          </cell>
          <cell r="M288">
            <v>8066.2798498982575</v>
          </cell>
          <cell r="N288">
            <v>7106.9248021450376</v>
          </cell>
          <cell r="O288">
            <v>7386.4479735949435</v>
          </cell>
          <cell r="Z288">
            <v>7241.6456603335337</v>
          </cell>
          <cell r="AA288">
            <v>6153.2646074981612</v>
          </cell>
          <cell r="AB288">
            <v>6466.3978297105632</v>
          </cell>
          <cell r="AC288">
            <v>6933.0491918211774</v>
          </cell>
          <cell r="AD288">
            <v>6724.8277889226147</v>
          </cell>
          <cell r="AE288">
            <v>5621.2586491485881</v>
          </cell>
          <cell r="AF288">
            <v>6095.4065477054055</v>
          </cell>
          <cell r="AG288">
            <v>7155.8486396167937</v>
          </cell>
          <cell r="AH288">
            <v>6918.1261376455486</v>
          </cell>
          <cell r="AI288">
            <v>5782.2550260479229</v>
          </cell>
          <cell r="AJ288">
            <v>7321.8029252392625</v>
          </cell>
          <cell r="AK288">
            <v>6971.2241335461576</v>
          </cell>
          <cell r="AL288">
            <v>8066.2798498982575</v>
          </cell>
          <cell r="AM288">
            <v>7106.9248021450376</v>
          </cell>
          <cell r="AN288">
            <v>7386.4479735949435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X288">
            <v>4.0476376887938761</v>
          </cell>
          <cell r="BY288">
            <v>3.5021876052587069</v>
          </cell>
          <cell r="BZ288">
            <v>3.603926683999664</v>
          </cell>
          <cell r="CA288">
            <v>3.8608780605172854</v>
          </cell>
          <cell r="CB288">
            <v>3.7817847731283565</v>
          </cell>
          <cell r="CC288">
            <v>3.2500041403991951</v>
          </cell>
          <cell r="CD288">
            <v>3.4689137889461872</v>
          </cell>
          <cell r="CE288">
            <v>3.9255953622788762</v>
          </cell>
          <cell r="CF288">
            <v>3.8394084569201823</v>
          </cell>
          <cell r="CG288">
            <v>3.3237638443380639</v>
          </cell>
          <cell r="CH288">
            <v>3.9890790166151646</v>
          </cell>
          <cell r="CI288">
            <v>3.8813307108906021</v>
          </cell>
          <cell r="CJ288">
            <v>4.4932845151619949</v>
          </cell>
          <cell r="CK288">
            <v>3.9835120831476369</v>
          </cell>
          <cell r="CL288">
            <v>4.1110692695383699</v>
          </cell>
          <cell r="CM288">
            <v>4.9016553906820164</v>
          </cell>
          <cell r="CN288">
            <v>4.8136368175455804</v>
          </cell>
          <cell r="CO288">
            <v>4.9157932419151393</v>
          </cell>
          <cell r="CP288">
            <v>4.9197760256414549</v>
          </cell>
          <cell r="CQ288">
            <v>4.8718229165206717</v>
          </cell>
          <cell r="CR288">
            <v>4.738673540862842</v>
          </cell>
          <cell r="CS288">
            <v>4.8141132880068938</v>
          </cell>
          <cell r="CT288">
            <v>4.994163421543357</v>
          </cell>
          <cell r="CU288">
            <v>4.9366381443376657</v>
          </cell>
          <cell r="CV288">
            <v>4.766221468741878</v>
          </cell>
          <cell r="CW288">
            <v>5.0286629966965659</v>
          </cell>
          <cell r="CX288">
            <v>4.920797948988441</v>
          </cell>
          <cell r="CY288">
            <v>4.9183168291402035</v>
          </cell>
          <cell r="CZ288">
            <v>4.8879045547682978</v>
          </cell>
          <cell r="DA288">
            <v>4.9225256098752634</v>
          </cell>
        </row>
        <row r="289">
          <cell r="A289">
            <v>6528.2305810896951</v>
          </cell>
          <cell r="B289">
            <v>5543.9983667068282</v>
          </cell>
          <cell r="C289">
            <v>5385.6340340697216</v>
          </cell>
          <cell r="D289">
            <v>5869.2086319296923</v>
          </cell>
          <cell r="E289">
            <v>3864.5766359752442</v>
          </cell>
          <cell r="F289">
            <v>6881.581613122371</v>
          </cell>
          <cell r="G289">
            <v>6126.7223294234882</v>
          </cell>
          <cell r="H289">
            <v>7179.3581749810774</v>
          </cell>
          <cell r="I289">
            <v>5708.5629093592624</v>
          </cell>
          <cell r="J289">
            <v>7088.4029109661678</v>
          </cell>
          <cell r="K289">
            <v>7692.6766314088163</v>
          </cell>
          <cell r="L289">
            <v>6757.5137230103828</v>
          </cell>
          <cell r="M289">
            <v>6776.4585246163551</v>
          </cell>
          <cell r="N289">
            <v>7718.771528926065</v>
          </cell>
          <cell r="O289">
            <v>7753.8744809293567</v>
          </cell>
          <cell r="Z289">
            <v>7476.495242376458</v>
          </cell>
          <cell r="AA289">
            <v>6349.2973934611937</v>
          </cell>
          <cell r="AB289">
            <v>6632.1824637876889</v>
          </cell>
          <cell r="AC289">
            <v>7227.6843021174955</v>
          </cell>
          <cell r="AD289">
            <v>4759.0640643123261</v>
          </cell>
          <cell r="AE289">
            <v>6881.581613122371</v>
          </cell>
          <cell r="AF289">
            <v>6126.7223294234882</v>
          </cell>
          <cell r="AG289">
            <v>7179.3581749810774</v>
          </cell>
          <cell r="AH289">
            <v>5708.5629093592624</v>
          </cell>
          <cell r="AI289">
            <v>7088.4029109661678</v>
          </cell>
          <cell r="AJ289">
            <v>7692.6766314088163</v>
          </cell>
          <cell r="AK289">
            <v>6757.5137230103828</v>
          </cell>
          <cell r="AL289">
            <v>6776.4585246163551</v>
          </cell>
          <cell r="AM289">
            <v>7718.771528926065</v>
          </cell>
          <cell r="AN289">
            <v>7753.8744809293567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X289">
            <v>4.1655377749288656</v>
          </cell>
          <cell r="BY289">
            <v>3.4616893431624809</v>
          </cell>
          <cell r="BZ289">
            <v>3.815111545198878</v>
          </cell>
          <cell r="CA289">
            <v>4.0401728752551334</v>
          </cell>
          <cell r="CB289">
            <v>2.7062451492559982</v>
          </cell>
          <cell r="CC289">
            <v>3.9675158250387876</v>
          </cell>
          <cell r="CD289">
            <v>3.4605868652679774</v>
          </cell>
          <cell r="CE289">
            <v>4.0389731460010738</v>
          </cell>
          <cell r="CF289">
            <v>3.2204072836132407</v>
          </cell>
          <cell r="CG289">
            <v>4.0795871226176406</v>
          </cell>
          <cell r="CH289">
            <v>4.3007976142695243</v>
          </cell>
          <cell r="CI289">
            <v>3.744508742992295</v>
          </cell>
          <cell r="CJ289">
            <v>3.7117596091566099</v>
          </cell>
          <cell r="CK289">
            <v>4.471996137156383</v>
          </cell>
          <cell r="CL289">
            <v>4.3728102305411438</v>
          </cell>
          <cell r="CM289">
            <v>4.9173839528079579</v>
          </cell>
          <cell r="CN289">
            <v>5.0251000595736395</v>
          </cell>
          <cell r="CO289">
            <v>4.7627343785932785</v>
          </cell>
          <cell r="CP289">
            <v>4.9012444298120368</v>
          </cell>
          <cell r="CQ289">
            <v>4.8179418212101091</v>
          </cell>
          <cell r="CR289">
            <v>4.7520032903575036</v>
          </cell>
          <cell r="CS289">
            <v>4.8504896082872007</v>
          </cell>
          <cell r="CT289">
            <v>4.8699195911904987</v>
          </cell>
          <cell r="CU289">
            <v>4.856497021786172</v>
          </cell>
          <cell r="CV289">
            <v>4.7603547526132051</v>
          </cell>
          <cell r="CW289">
            <v>4.9004459818091375</v>
          </cell>
          <cell r="CX289">
            <v>4.9442363466431898</v>
          </cell>
          <cell r="CY289">
            <v>5.0018432626050293</v>
          </cell>
          <cell r="CZ289">
            <v>4.7288321833790024</v>
          </cell>
          <cell r="DA289">
            <v>4.8580868157053905</v>
          </cell>
        </row>
        <row r="290">
          <cell r="A290">
            <v>6166.3677464421698</v>
          </cell>
          <cell r="B290">
            <v>5815.1097628218367</v>
          </cell>
          <cell r="C290">
            <v>4941.3616846724226</v>
          </cell>
          <cell r="D290">
            <v>5189.1722860461796</v>
          </cell>
          <cell r="E290">
            <v>5673.4358625626155</v>
          </cell>
          <cell r="F290">
            <v>6174.3762992157426</v>
          </cell>
          <cell r="G290">
            <v>6706.3585004899141</v>
          </cell>
          <cell r="H290">
            <v>6110.5552607623149</v>
          </cell>
          <cell r="I290">
            <v>6897.3411275035905</v>
          </cell>
          <cell r="J290">
            <v>6160.6681091935325</v>
          </cell>
          <cell r="K290">
            <v>6367.8725653258989</v>
          </cell>
          <cell r="L290">
            <v>6614.1741227383854</v>
          </cell>
          <cell r="M290">
            <v>7263.6345548639611</v>
          </cell>
          <cell r="N290">
            <v>6512.9755479985688</v>
          </cell>
          <cell r="O290">
            <v>6959.5772043637653</v>
          </cell>
          <cell r="Z290">
            <v>7062.0696598193726</v>
          </cell>
          <cell r="AA290">
            <v>6659.7893465302832</v>
          </cell>
          <cell r="AB290">
            <v>6085.0796962808599</v>
          </cell>
          <cell r="AC290">
            <v>6390.2480598151633</v>
          </cell>
          <cell r="AD290">
            <v>6986.598346467752</v>
          </cell>
          <cell r="AE290">
            <v>6174.3762992157426</v>
          </cell>
          <cell r="AF290">
            <v>6706.3585004899141</v>
          </cell>
          <cell r="AG290">
            <v>6110.5552607623149</v>
          </cell>
          <cell r="AH290">
            <v>6897.3411275035905</v>
          </cell>
          <cell r="AI290">
            <v>6160.6681091935325</v>
          </cell>
          <cell r="AJ290">
            <v>6367.8725653258989</v>
          </cell>
          <cell r="AK290">
            <v>6614.1741227383854</v>
          </cell>
          <cell r="AL290">
            <v>7263.6345548639611</v>
          </cell>
          <cell r="AM290">
            <v>6512.9755479985688</v>
          </cell>
          <cell r="AN290">
            <v>6959.5772043637653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X290">
            <v>4.0041738057319387</v>
          </cell>
          <cell r="BY290">
            <v>3.7728959259758685</v>
          </cell>
          <cell r="BZ290">
            <v>3.4562306410462877</v>
          </cell>
          <cell r="CA290">
            <v>3.5834697520102079</v>
          </cell>
          <cell r="CB290">
            <v>3.9151399921007299</v>
          </cell>
          <cell r="CC290">
            <v>3.3750459661332197</v>
          </cell>
          <cell r="CD290">
            <v>3.8232147023137997</v>
          </cell>
          <cell r="CE290">
            <v>3.3628031038992923</v>
          </cell>
          <cell r="CF290">
            <v>3.881274681411627</v>
          </cell>
          <cell r="CG290">
            <v>3.5570999273680539</v>
          </cell>
          <cell r="CH290">
            <v>3.5936859755066837</v>
          </cell>
          <cell r="CI290">
            <v>3.6204206019890397</v>
          </cell>
          <cell r="CJ290">
            <v>4.1708021562734272</v>
          </cell>
          <cell r="CK290">
            <v>3.6773773893644282</v>
          </cell>
          <cell r="CL290">
            <v>3.9584151940259438</v>
          </cell>
          <cell r="CM290">
            <v>4.8319920645310077</v>
          </cell>
          <cell r="CN290">
            <v>4.8360724938238624</v>
          </cell>
          <cell r="CO290">
            <v>4.8235933750186364</v>
          </cell>
          <cell r="CP290">
            <v>4.8856360294877064</v>
          </cell>
          <cell r="CQ290">
            <v>4.8890628103741856</v>
          </cell>
          <cell r="CR290">
            <v>5.0121093518873971</v>
          </cell>
          <cell r="CS290">
            <v>4.8057946946399408</v>
          </cell>
          <cell r="CT290">
            <v>4.9783608413908276</v>
          </cell>
          <cell r="CU290">
            <v>4.8687162228843697</v>
          </cell>
          <cell r="CV290">
            <v>4.7450291275349272</v>
          </cell>
          <cell r="CW290">
            <v>4.8546885635750447</v>
          </cell>
          <cell r="CX290">
            <v>5.0052264601102436</v>
          </cell>
          <cell r="CY290">
            <v>4.7713528232285425</v>
          </cell>
          <cell r="CZ290">
            <v>4.8523082445279311</v>
          </cell>
          <cell r="DA290">
            <v>4.8169112818818416</v>
          </cell>
        </row>
        <row r="291">
          <cell r="A291">
            <v>5677.4301212898472</v>
          </cell>
          <cell r="B291">
            <v>6182.3727187623144</v>
          </cell>
          <cell r="C291">
            <v>4760.4318228924085</v>
          </cell>
          <cell r="D291">
            <v>5552.3884846694755</v>
          </cell>
          <cell r="E291">
            <v>5736.5882423816247</v>
          </cell>
          <cell r="F291">
            <v>6257.3452641451513</v>
          </cell>
          <cell r="G291">
            <v>7309.3306946486491</v>
          </cell>
          <cell r="H291">
            <v>6696.8767360207839</v>
          </cell>
          <cell r="I291">
            <v>6415.2588749849538</v>
          </cell>
          <cell r="J291">
            <v>6148.6929701751287</v>
          </cell>
          <cell r="K291">
            <v>7082.4567212591892</v>
          </cell>
          <cell r="L291">
            <v>6926.7585718053988</v>
          </cell>
          <cell r="M291">
            <v>7780.3468078117676</v>
          </cell>
          <cell r="N291">
            <v>7282.0308328976662</v>
          </cell>
          <cell r="O291">
            <v>8208.1637745973276</v>
          </cell>
          <cell r="Z291">
            <v>6502.1109109879244</v>
          </cell>
          <cell r="AA291">
            <v>7080.3994503988524</v>
          </cell>
          <cell r="AB291">
            <v>5862.2721588800723</v>
          </cell>
          <cell r="AC291">
            <v>6837.5335767727138</v>
          </cell>
          <cell r="AD291">
            <v>7064.3678538892564</v>
          </cell>
          <cell r="AE291">
            <v>6257.3452641451513</v>
          </cell>
          <cell r="AF291">
            <v>7309.3306946486491</v>
          </cell>
          <cell r="AG291">
            <v>6696.8767360207839</v>
          </cell>
          <cell r="AH291">
            <v>6415.2588749849538</v>
          </cell>
          <cell r="AI291">
            <v>6148.6929701751287</v>
          </cell>
          <cell r="AJ291">
            <v>7082.4567212591892</v>
          </cell>
          <cell r="AK291">
            <v>6926.7585718053988</v>
          </cell>
          <cell r="AL291">
            <v>7780.3468078117676</v>
          </cell>
          <cell r="AM291">
            <v>7282.0308328976662</v>
          </cell>
          <cell r="AN291">
            <v>8208.1637745973276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X291">
            <v>3.716380672752186</v>
          </cell>
          <cell r="BY291">
            <v>3.8910098686073362</v>
          </cell>
          <cell r="BZ291">
            <v>3.3517030260113394</v>
          </cell>
          <cell r="CA291">
            <v>3.7598979560320522</v>
          </cell>
          <cell r="CB291">
            <v>3.9882251018955679</v>
          </cell>
          <cell r="CC291">
            <v>3.4758434983050788</v>
          </cell>
          <cell r="CD291">
            <v>3.9938636445902209</v>
          </cell>
          <cell r="CE291">
            <v>3.7615144024469358</v>
          </cell>
          <cell r="CF291">
            <v>3.5247634679129973</v>
          </cell>
          <cell r="CG291">
            <v>3.4148446400696941</v>
          </cell>
          <cell r="CH291">
            <v>3.9940039828958191</v>
          </cell>
          <cell r="CI291">
            <v>3.8814566259467043</v>
          </cell>
          <cell r="CJ291">
            <v>4.2624598899555419</v>
          </cell>
          <cell r="CK291">
            <v>4.0405594986595768</v>
          </cell>
          <cell r="CL291">
            <v>4.6503007697898289</v>
          </cell>
          <cell r="CM291">
            <v>4.7933740013412214</v>
          </cell>
          <cell r="CN291">
            <v>4.9854293136424292</v>
          </cell>
          <cell r="CO291">
            <v>4.7918981749654934</v>
          </cell>
          <cell r="CP291">
            <v>4.9823077441326156</v>
          </cell>
          <cell r="CQ291">
            <v>4.8528937013133815</v>
          </cell>
          <cell r="CR291">
            <v>4.9321586806048883</v>
          </cell>
          <cell r="CS291">
            <v>5.0140829354822065</v>
          </cell>
          <cell r="CT291">
            <v>4.8777182626263214</v>
          </cell>
          <cell r="CU291">
            <v>4.9864485581196387</v>
          </cell>
          <cell r="CV291">
            <v>4.9330894785654316</v>
          </cell>
          <cell r="CW291">
            <v>4.858280337286935</v>
          </cell>
          <cell r="CX291">
            <v>4.8892523022960868</v>
          </cell>
          <cell r="CY291">
            <v>5.0008725482133318</v>
          </cell>
          <cell r="CZ291">
            <v>4.9376254481137067</v>
          </cell>
          <cell r="DA291">
            <v>4.8358420333788414</v>
          </cell>
        </row>
        <row r="292">
          <cell r="A292">
            <v>6034.8543743428145</v>
          </cell>
          <cell r="B292">
            <v>4870.287323743064</v>
          </cell>
          <cell r="C292">
            <v>4316.1090074593913</v>
          </cell>
          <cell r="D292">
            <v>4457.5229240789149</v>
          </cell>
          <cell r="E292">
            <v>4634.9436331488887</v>
          </cell>
          <cell r="F292">
            <v>6504.4435178249978</v>
          </cell>
          <cell r="G292">
            <v>6350.6615002757799</v>
          </cell>
          <cell r="H292">
            <v>6315.3463364794752</v>
          </cell>
          <cell r="I292">
            <v>6352.3007488389776</v>
          </cell>
          <cell r="J292">
            <v>6523.9943327508172</v>
          </cell>
          <cell r="K292">
            <v>6015.7320654616833</v>
          </cell>
          <cell r="L292">
            <v>6704.1496909230773</v>
          </cell>
          <cell r="M292">
            <v>7456.0485121190468</v>
          </cell>
          <cell r="N292">
            <v>7597.1715387250215</v>
          </cell>
          <cell r="O292">
            <v>7901.1479091438587</v>
          </cell>
          <cell r="Z292">
            <v>6911.4531813423555</v>
          </cell>
          <cell r="AA292">
            <v>5577.7257792406854</v>
          </cell>
          <cell r="AB292">
            <v>5315.1072445665714</v>
          </cell>
          <cell r="AC292">
            <v>5489.2525526224945</v>
          </cell>
          <cell r="AD292">
            <v>5707.7387156188834</v>
          </cell>
          <cell r="AE292">
            <v>6504.4435178249978</v>
          </cell>
          <cell r="AF292">
            <v>6350.6615002757799</v>
          </cell>
          <cell r="AG292">
            <v>6315.3463364794752</v>
          </cell>
          <cell r="AH292">
            <v>6352.3007488389776</v>
          </cell>
          <cell r="AI292">
            <v>6523.9943327508172</v>
          </cell>
          <cell r="AJ292">
            <v>6015.7320654616833</v>
          </cell>
          <cell r="AK292">
            <v>6704.1496909230773</v>
          </cell>
          <cell r="AL292">
            <v>7456.0485121190468</v>
          </cell>
          <cell r="AM292">
            <v>7597.1715387250215</v>
          </cell>
          <cell r="AN292">
            <v>7901.1479091438587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X292">
            <v>3.8713543773276675</v>
          </cell>
          <cell r="BY292">
            <v>3.158318745769106</v>
          </cell>
          <cell r="BZ292">
            <v>2.9260250224938562</v>
          </cell>
          <cell r="CA292">
            <v>3.0907597090291774</v>
          </cell>
          <cell r="CB292">
            <v>3.1647744629076091</v>
          </cell>
          <cell r="CC292">
            <v>3.6292794150251844</v>
          </cell>
          <cell r="CD292">
            <v>3.5647786345022783</v>
          </cell>
          <cell r="CE292">
            <v>3.6250256438748765</v>
          </cell>
          <cell r="CF292">
            <v>3.5772822186156428</v>
          </cell>
          <cell r="CG292">
            <v>3.7179043653112536</v>
          </cell>
          <cell r="CH292">
            <v>3.4341145473642438</v>
          </cell>
          <cell r="CI292">
            <v>3.8345909981271458</v>
          </cell>
          <cell r="CJ292">
            <v>4.2251894807618156</v>
          </cell>
          <cell r="CK292">
            <v>4.204625945511145</v>
          </cell>
          <cell r="CL292">
            <v>4.47067232657177</v>
          </cell>
          <cell r="CM292">
            <v>4.8911792418063529</v>
          </cell>
          <cell r="CN292">
            <v>4.8384731628311544</v>
          </cell>
          <cell r="CO292">
            <v>4.9766962156515007</v>
          </cell>
          <cell r="CP292">
            <v>4.8658095436673516</v>
          </cell>
          <cell r="CQ292">
            <v>4.9411547331550185</v>
          </cell>
          <cell r="CR292">
            <v>4.9101739385907495</v>
          </cell>
          <cell r="CS292">
            <v>4.8808283451588244</v>
          </cell>
          <cell r="CT292">
            <v>4.7730196776169258</v>
          </cell>
          <cell r="CU292">
            <v>4.8650239572611031</v>
          </cell>
          <cell r="CV292">
            <v>4.8075354607818896</v>
          </cell>
          <cell r="CW292">
            <v>4.7993325459232343</v>
          </cell>
          <cell r="CX292">
            <v>4.7899589314114976</v>
          </cell>
          <cell r="CY292">
            <v>4.8347015591135136</v>
          </cell>
          <cell r="CZ292">
            <v>4.950302088457553</v>
          </cell>
          <cell r="DA292">
            <v>4.8419966823192233</v>
          </cell>
        </row>
        <row r="293">
          <cell r="A293">
            <v>5674.8928349625348</v>
          </cell>
          <cell r="B293">
            <v>5545.1610213251788</v>
          </cell>
          <cell r="C293">
            <v>4207.083973590501</v>
          </cell>
          <cell r="D293">
            <v>5259.8474343113066</v>
          </cell>
          <cell r="E293">
            <v>4175.5505283641405</v>
          </cell>
          <cell r="F293">
            <v>6942.4276569491039</v>
          </cell>
          <cell r="G293">
            <v>7288.701368146676</v>
          </cell>
          <cell r="H293">
            <v>5323.6326166369245</v>
          </cell>
          <cell r="I293">
            <v>6201.5006532550633</v>
          </cell>
          <cell r="J293">
            <v>5760.2380734854924</v>
          </cell>
          <cell r="K293">
            <v>5844.1756572531376</v>
          </cell>
          <cell r="L293">
            <v>6115.4429495096383</v>
          </cell>
          <cell r="M293">
            <v>7320.280208852093</v>
          </cell>
          <cell r="N293">
            <v>8374.7364303401082</v>
          </cell>
          <cell r="O293">
            <v>8577.7559051873741</v>
          </cell>
          <cell r="Z293">
            <v>6499.205068597852</v>
          </cell>
          <cell r="AA293">
            <v>6350.6289306387889</v>
          </cell>
          <cell r="AB293">
            <v>5180.8474873745827</v>
          </cell>
          <cell r="AC293">
            <v>6477.2815411071269</v>
          </cell>
          <cell r="AD293">
            <v>5142.0153719486034</v>
          </cell>
          <cell r="AE293">
            <v>6942.4276569491039</v>
          </cell>
          <cell r="AF293">
            <v>7288.701368146676</v>
          </cell>
          <cell r="AG293">
            <v>5323.6326166369245</v>
          </cell>
          <cell r="AH293">
            <v>6201.5006532550633</v>
          </cell>
          <cell r="AI293">
            <v>5760.2380734854924</v>
          </cell>
          <cell r="AJ293">
            <v>5844.1756572531376</v>
          </cell>
          <cell r="AK293">
            <v>6115.4429495096383</v>
          </cell>
          <cell r="AL293">
            <v>7320.280208852093</v>
          </cell>
          <cell r="AM293">
            <v>8374.7364303401082</v>
          </cell>
          <cell r="AN293">
            <v>8577.7559051873741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X293">
            <v>3.681300392282211</v>
          </cell>
          <cell r="BY293">
            <v>3.4789181961381725</v>
          </cell>
          <cell r="BZ293">
            <v>2.930803174887544</v>
          </cell>
          <cell r="CA293">
            <v>3.6046427354462067</v>
          </cell>
          <cell r="CB293">
            <v>3.0242638679519849</v>
          </cell>
          <cell r="CC293">
            <v>3.8805301955449991</v>
          </cell>
          <cell r="CD293">
            <v>3.9836715229174202</v>
          </cell>
          <cell r="CE293">
            <v>3.0223957687625003</v>
          </cell>
          <cell r="CF293">
            <v>3.4879532123404364</v>
          </cell>
          <cell r="CG293">
            <v>3.1738266360108742</v>
          </cell>
          <cell r="CH293">
            <v>3.2035811370424145</v>
          </cell>
          <cell r="CI293">
            <v>3.47134833336326</v>
          </cell>
          <cell r="CJ293">
            <v>4.1231640732692929</v>
          </cell>
          <cell r="CK293">
            <v>4.7523632363277599</v>
          </cell>
          <cell r="CL293">
            <v>4.7441389955855486</v>
          </cell>
          <cell r="CM293">
            <v>4.8368889757434141</v>
          </cell>
          <cell r="CN293">
            <v>5.0012625737871996</v>
          </cell>
          <cell r="CO293">
            <v>4.8430760641851958</v>
          </cell>
          <cell r="CP293">
            <v>4.9230889514919758</v>
          </cell>
          <cell r="CQ293">
            <v>4.658228898969889</v>
          </cell>
          <cell r="CR293">
            <v>4.9014822167605203</v>
          </cell>
          <cell r="CS293">
            <v>5.0127237472665032</v>
          </cell>
          <cell r="CT293">
            <v>4.8257395642374838</v>
          </cell>
          <cell r="CU293">
            <v>4.8711699137854385</v>
          </cell>
          <cell r="CV293">
            <v>4.9723806571137441</v>
          </cell>
          <cell r="CW293">
            <v>4.9979817809889688</v>
          </cell>
          <cell r="CX293">
            <v>4.8265505529379356</v>
          </cell>
          <cell r="CY293">
            <v>4.8641193655267037</v>
          </cell>
          <cell r="CZ293">
            <v>4.8280155008783483</v>
          </cell>
          <cell r="DA293">
            <v>4.9536282836506151</v>
          </cell>
        </row>
        <row r="294">
          <cell r="A294">
            <v>6355.908284358964</v>
          </cell>
          <cell r="B294">
            <v>5912.2813656793905</v>
          </cell>
          <cell r="C294">
            <v>5190.868223233455</v>
          </cell>
          <cell r="D294">
            <v>4639.2650207421229</v>
          </cell>
          <cell r="E294">
            <v>6241.2408347471455</v>
          </cell>
          <cell r="F294">
            <v>6496.5359608497556</v>
          </cell>
          <cell r="G294">
            <v>6029.4372483048428</v>
          </cell>
          <cell r="H294">
            <v>7108.0528407664915</v>
          </cell>
          <cell r="I294">
            <v>5396.4944826680139</v>
          </cell>
          <cell r="J294">
            <v>6213.6724938962298</v>
          </cell>
          <cell r="K294">
            <v>6655.7290906593198</v>
          </cell>
          <cell r="L294">
            <v>6646.9207106617059</v>
          </cell>
          <cell r="M294">
            <v>7100.2724176538513</v>
          </cell>
          <cell r="N294">
            <v>6841.7007409099988</v>
          </cell>
          <cell r="O294">
            <v>8034.793598198793</v>
          </cell>
          <cell r="Z294">
            <v>7279.1420981118081</v>
          </cell>
          <cell r="AA294">
            <v>6771.0757077325152</v>
          </cell>
          <cell r="AB294">
            <v>6392.3365353413456</v>
          </cell>
          <cell r="AC294">
            <v>5713.0603232204721</v>
          </cell>
          <cell r="AD294">
            <v>7685.8263585367467</v>
          </cell>
          <cell r="AE294">
            <v>6496.5359608497556</v>
          </cell>
          <cell r="AF294">
            <v>6029.4372483048428</v>
          </cell>
          <cell r="AG294">
            <v>7108.0528407664915</v>
          </cell>
          <cell r="AH294">
            <v>5396.4944826680139</v>
          </cell>
          <cell r="AI294">
            <v>6213.6724938962298</v>
          </cell>
          <cell r="AJ294">
            <v>6655.7290906593198</v>
          </cell>
          <cell r="AK294">
            <v>6646.9207106617059</v>
          </cell>
          <cell r="AL294">
            <v>7100.2724176538513</v>
          </cell>
          <cell r="AM294">
            <v>6841.7007409099988</v>
          </cell>
          <cell r="AN294">
            <v>8034.793598198793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X294">
            <v>4.0684326478605017</v>
          </cell>
          <cell r="BY294">
            <v>3.7031272956248742</v>
          </cell>
          <cell r="BZ294">
            <v>3.5227289040708123</v>
          </cell>
          <cell r="CA294">
            <v>3.2662397814712456</v>
          </cell>
          <cell r="CB294">
            <v>4.4479283742944604</v>
          </cell>
          <cell r="CC294">
            <v>3.635531470599497</v>
          </cell>
          <cell r="CD294">
            <v>3.3836361056131743</v>
          </cell>
          <cell r="CE294">
            <v>3.9631784195080049</v>
          </cell>
          <cell r="CF294">
            <v>3.122130713578144</v>
          </cell>
          <cell r="CG294">
            <v>3.5278302251379103</v>
          </cell>
          <cell r="CH294">
            <v>3.8133184302967602</v>
          </cell>
          <cell r="CI294">
            <v>3.6848492474216283</v>
          </cell>
          <cell r="CJ294">
            <v>4.0233850449683057</v>
          </cell>
          <cell r="CK294">
            <v>3.931319812219328</v>
          </cell>
          <cell r="CL294">
            <v>4.4694303465169734</v>
          </cell>
          <cell r="CM294">
            <v>4.9018520864066719</v>
          </cell>
          <cell r="CN294">
            <v>5.0095205670810667</v>
          </cell>
          <cell r="CO294">
            <v>4.9715011454668181</v>
          </cell>
          <cell r="CP294">
            <v>4.7921221682528596</v>
          </cell>
          <cell r="CQ294">
            <v>4.7341271586638687</v>
          </cell>
          <cell r="CR294">
            <v>4.8957707569857307</v>
          </cell>
          <cell r="CS294">
            <v>4.8820279853189952</v>
          </cell>
          <cell r="CT294">
            <v>4.9137624680497067</v>
          </cell>
          <cell r="CU294">
            <v>4.7355212664773072</v>
          </cell>
          <cell r="CV294">
            <v>4.8255610873633943</v>
          </cell>
          <cell r="CW294">
            <v>4.7818912986937105</v>
          </cell>
          <cell r="CX294">
            <v>4.9420588062831161</v>
          </cell>
          <cell r="CY294">
            <v>4.8349339988189888</v>
          </cell>
          <cell r="CZ294">
            <v>4.7679625385024504</v>
          </cell>
          <cell r="DA294">
            <v>4.9252659598789696</v>
          </cell>
        </row>
        <row r="295">
          <cell r="A295">
            <v>7078.2802750946748</v>
          </cell>
          <cell r="B295">
            <v>5521.1237789426259</v>
          </cell>
          <cell r="C295">
            <v>4684.7222627765495</v>
          </cell>
          <cell r="D295">
            <v>5705.9559277712251</v>
          </cell>
          <cell r="E295">
            <v>5111.7362418308339</v>
          </cell>
          <cell r="F295">
            <v>7050.4447030210658</v>
          </cell>
          <cell r="G295">
            <v>6511.8066753750463</v>
          </cell>
          <cell r="H295">
            <v>7669.6770702631675</v>
          </cell>
          <cell r="I295">
            <v>6532.4471479884432</v>
          </cell>
          <cell r="J295">
            <v>6270.4365546584932</v>
          </cell>
          <cell r="K295">
            <v>7157.928968660608</v>
          </cell>
          <cell r="L295">
            <v>5924.1377563775877</v>
          </cell>
          <cell r="M295">
            <v>6512.1337049378744</v>
          </cell>
          <cell r="N295">
            <v>7021.16134496429</v>
          </cell>
          <cell r="O295">
            <v>7379.5281050310559</v>
          </cell>
          <cell r="Z295">
            <v>8106.4429547338268</v>
          </cell>
          <cell r="AA295">
            <v>6323.1001345767145</v>
          </cell>
          <cell r="AB295">
            <v>5769.0390105144279</v>
          </cell>
          <cell r="AC295">
            <v>7026.6454430274862</v>
          </cell>
          <cell r="AD295">
            <v>6294.8888186819495</v>
          </cell>
          <cell r="AE295">
            <v>7050.4447030210658</v>
          </cell>
          <cell r="AF295">
            <v>6511.8066753750463</v>
          </cell>
          <cell r="AG295">
            <v>7669.6770702631675</v>
          </cell>
          <cell r="AH295">
            <v>6532.4471479884432</v>
          </cell>
          <cell r="AI295">
            <v>6270.4365546584932</v>
          </cell>
          <cell r="AJ295">
            <v>7157.928968660608</v>
          </cell>
          <cell r="AK295">
            <v>5924.1377563775877</v>
          </cell>
          <cell r="AL295">
            <v>6512.1337049378744</v>
          </cell>
          <cell r="AM295">
            <v>7021.16134496429</v>
          </cell>
          <cell r="AN295">
            <v>7379.5281050310559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X295">
            <v>4.3415770419723607</v>
          </cell>
          <cell r="BY295">
            <v>3.4944018949242976</v>
          </cell>
          <cell r="BZ295">
            <v>3.2802908868496075</v>
          </cell>
          <cell r="CA295">
            <v>4.0111835899972412</v>
          </cell>
          <cell r="CB295">
            <v>3.529318615045995</v>
          </cell>
          <cell r="CC295">
            <v>4.008780974752419</v>
          </cell>
          <cell r="CD295">
            <v>3.6732986629626621</v>
          </cell>
          <cell r="CE295">
            <v>4.3191361652496143</v>
          </cell>
          <cell r="CF295">
            <v>3.6921957084597774</v>
          </cell>
          <cell r="CG295">
            <v>3.4839748517432194</v>
          </cell>
          <cell r="CH295">
            <v>3.9849648771605874</v>
          </cell>
          <cell r="CI295">
            <v>3.5065388946584477</v>
          </cell>
          <cell r="CJ295">
            <v>3.6361973419019651</v>
          </cell>
          <cell r="CK295">
            <v>3.9368561938439002</v>
          </cell>
          <cell r="CL295">
            <v>4.1497366319594251</v>
          </cell>
          <cell r="CM295">
            <v>5.1155219723121075</v>
          </cell>
          <cell r="CN295">
            <v>4.9575184919919577</v>
          </cell>
          <cell r="CO295">
            <v>4.8183490048214006</v>
          </cell>
          <cell r="CP295">
            <v>4.79935235414343</v>
          </cell>
          <cell r="CQ295">
            <v>4.8865723436222464</v>
          </cell>
          <cell r="CR295">
            <v>4.8184939459769138</v>
          </cell>
          <cell r="CS295">
            <v>4.8568243072059669</v>
          </cell>
          <cell r="CT295">
            <v>4.8650501135375945</v>
          </cell>
          <cell r="CU295">
            <v>4.8472824538888899</v>
          </cell>
          <cell r="CV295">
            <v>4.9309420885588082</v>
          </cell>
          <cell r="CW295">
            <v>4.921188743744608</v>
          </cell>
          <cell r="CX295">
            <v>4.6286423418142091</v>
          </cell>
          <cell r="CY295">
            <v>4.9066264912830642</v>
          </cell>
          <cell r="CZ295">
            <v>4.8861471011904953</v>
          </cell>
          <cell r="DA295">
            <v>4.8720887642733786</v>
          </cell>
        </row>
        <row r="296">
          <cell r="A296">
            <v>6410.5681299305388</v>
          </cell>
          <cell r="B296">
            <v>5019.1034796300228</v>
          </cell>
          <cell r="C296">
            <v>4985.3707842318936</v>
          </cell>
          <cell r="D296">
            <v>5263.4898094229875</v>
          </cell>
          <cell r="E296">
            <v>5133.5789297461679</v>
          </cell>
          <cell r="F296">
            <v>6898.0320977841729</v>
          </cell>
          <cell r="G296">
            <v>5954.402012640986</v>
          </cell>
          <cell r="H296">
            <v>6402.09618717388</v>
          </cell>
          <cell r="I296">
            <v>6471.7066781634321</v>
          </cell>
          <cell r="J296">
            <v>6619.1405732062985</v>
          </cell>
          <cell r="K296">
            <v>6744.0694392177902</v>
          </cell>
          <cell r="L296">
            <v>7077.3478705360039</v>
          </cell>
          <cell r="M296">
            <v>6651.3351932250844</v>
          </cell>
          <cell r="N296">
            <v>6843.2449804861553</v>
          </cell>
          <cell r="O296">
            <v>7222.7764213710461</v>
          </cell>
          <cell r="Z296">
            <v>7341.741614211729</v>
          </cell>
          <cell r="AA296">
            <v>5748.1583746671613</v>
          </cell>
          <cell r="AB296">
            <v>6139.2750568454621</v>
          </cell>
          <cell r="AC296">
            <v>6481.7669733123994</v>
          </cell>
          <cell r="AD296">
            <v>6321.7871728659957</v>
          </cell>
          <cell r="AE296">
            <v>6898.0320977841729</v>
          </cell>
          <cell r="AF296">
            <v>5954.402012640986</v>
          </cell>
          <cell r="AG296">
            <v>6402.09618717388</v>
          </cell>
          <cell r="AH296">
            <v>6471.7066781634321</v>
          </cell>
          <cell r="AI296">
            <v>6619.1405732062985</v>
          </cell>
          <cell r="AJ296">
            <v>6744.0694392177902</v>
          </cell>
          <cell r="AK296">
            <v>7077.3478705360039</v>
          </cell>
          <cell r="AL296">
            <v>6651.3351932250844</v>
          </cell>
          <cell r="AM296">
            <v>6843.2449804861553</v>
          </cell>
          <cell r="AN296">
            <v>7222.7764213710461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X296">
            <v>4.0163940033655434</v>
          </cell>
          <cell r="BY296">
            <v>3.2369082764163331</v>
          </cell>
          <cell r="BZ296">
            <v>3.5229595597434273</v>
          </cell>
          <cell r="CA296">
            <v>3.6660618982440525</v>
          </cell>
          <cell r="CB296">
            <v>3.6456343699219205</v>
          </cell>
          <cell r="CC296">
            <v>3.9084572078735476</v>
          </cell>
          <cell r="CD296">
            <v>3.3708478008945959</v>
          </cell>
          <cell r="CE296">
            <v>3.5942639283531528</v>
          </cell>
          <cell r="CF296">
            <v>3.6348221552436066</v>
          </cell>
          <cell r="CG296">
            <v>3.723467943179108</v>
          </cell>
          <cell r="CH296">
            <v>3.792446663841686</v>
          </cell>
          <cell r="CI296">
            <v>3.9578812702610371</v>
          </cell>
          <cell r="CJ296">
            <v>3.7759272996327709</v>
          </cell>
          <cell r="CK296">
            <v>3.86465534774061</v>
          </cell>
          <cell r="CL296">
            <v>4.1858162833235903</v>
          </cell>
          <cell r="CM296">
            <v>5.0080645897854126</v>
          </cell>
          <cell r="CN296">
            <v>4.8652534344014846</v>
          </cell>
          <cell r="CO296">
            <v>4.7743754582908924</v>
          </cell>
          <cell r="CP296">
            <v>4.8439623152063218</v>
          </cell>
          <cell r="CQ296">
            <v>4.7508782010791872</v>
          </cell>
          <cell r="CR296">
            <v>4.8353396419563568</v>
          </cell>
          <cell r="CS296">
            <v>4.8395629631482278</v>
          </cell>
          <cell r="CT296">
            <v>4.8799948761519154</v>
          </cell>
          <cell r="CU296">
            <v>4.8780112122588024</v>
          </cell>
          <cell r="CV296">
            <v>4.8703606380269022</v>
          </cell>
          <cell r="CW296">
            <v>4.8720270081485149</v>
          </cell>
          <cell r="CX296">
            <v>4.8990843438244989</v>
          </cell>
          <cell r="CY296">
            <v>4.8260558797290454</v>
          </cell>
          <cell r="CZ296">
            <v>4.8513035957668418</v>
          </cell>
          <cell r="DA296">
            <v>4.7274957170335332</v>
          </cell>
        </row>
        <row r="297">
          <cell r="A297">
            <v>6005.9758700113061</v>
          </cell>
          <cell r="B297">
            <v>5303.1046703771626</v>
          </cell>
          <cell r="C297">
            <v>5290.4500930896284</v>
          </cell>
          <cell r="D297">
            <v>5223.2762228445217</v>
          </cell>
          <cell r="E297">
            <v>5304.1398494690384</v>
          </cell>
          <cell r="F297">
            <v>6561.2425763635893</v>
          </cell>
          <cell r="G297">
            <v>5655.6307244379241</v>
          </cell>
          <cell r="H297">
            <v>6410.9300911751989</v>
          </cell>
          <cell r="I297">
            <v>7120.6680519836209</v>
          </cell>
          <cell r="J297">
            <v>6844.5630539175736</v>
          </cell>
          <cell r="K297">
            <v>6699.8870554799469</v>
          </cell>
          <cell r="L297">
            <v>8242.0305880395226</v>
          </cell>
          <cell r="M297">
            <v>7592.0909238898148</v>
          </cell>
          <cell r="N297">
            <v>8517.9188437687662</v>
          </cell>
          <cell r="O297">
            <v>6746.3175468644549</v>
          </cell>
          <cell r="Z297">
            <v>6878.3799009856666</v>
          </cell>
          <cell r="AA297">
            <v>6073.4124423774656</v>
          </cell>
          <cell r="AB297">
            <v>6514.9674320553295</v>
          </cell>
          <cell r="AC297">
            <v>6432.2456278172303</v>
          </cell>
          <cell r="AD297">
            <v>6531.8257929500123</v>
          </cell>
          <cell r="AE297">
            <v>6561.2425763635893</v>
          </cell>
          <cell r="AF297">
            <v>5655.6307244379241</v>
          </cell>
          <cell r="AG297">
            <v>6410.9300911751989</v>
          </cell>
          <cell r="AH297">
            <v>7120.6680519836209</v>
          </cell>
          <cell r="AI297">
            <v>6844.5630539175736</v>
          </cell>
          <cell r="AJ297">
            <v>6699.8870554799469</v>
          </cell>
          <cell r="AK297">
            <v>8242.0305880395226</v>
          </cell>
          <cell r="AL297">
            <v>7592.0909238898148</v>
          </cell>
          <cell r="AM297">
            <v>8517.9188437687662</v>
          </cell>
          <cell r="AN297">
            <v>6746.3175468644549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X297">
            <v>3.8141682911634351</v>
          </cell>
          <cell r="BY297">
            <v>3.4377897331130245</v>
          </cell>
          <cell r="BZ297">
            <v>3.5924381068911946</v>
          </cell>
          <cell r="CA297">
            <v>3.6789348271089395</v>
          </cell>
          <cell r="CB297">
            <v>3.6950533960446257</v>
          </cell>
          <cell r="CC297">
            <v>3.7128285737056999</v>
          </cell>
          <cell r="CD297">
            <v>3.0719767069996258</v>
          </cell>
          <cell r="CE297">
            <v>3.6437244607258474</v>
          </cell>
          <cell r="CF297">
            <v>4.1546487006201511</v>
          </cell>
          <cell r="CG297">
            <v>3.7768854608210525</v>
          </cell>
          <cell r="CH297">
            <v>3.7646602427881901</v>
          </cell>
          <cell r="CI297">
            <v>4.6012531781072612</v>
          </cell>
          <cell r="CJ297">
            <v>4.210130086532816</v>
          </cell>
          <cell r="CK297">
            <v>4.6696790398556471</v>
          </cell>
          <cell r="CL297">
            <v>3.7944512650786972</v>
          </cell>
          <cell r="CM297">
            <v>4.9407564120114822</v>
          </cell>
          <cell r="CN297">
            <v>4.8401698286626562</v>
          </cell>
          <cell r="CO297">
            <v>4.9685548672385469</v>
          </cell>
          <cell r="CP297">
            <v>4.7901339896775674</v>
          </cell>
          <cell r="CQ297">
            <v>4.8430729446362157</v>
          </cell>
          <cell r="CR297">
            <v>4.8415935995097366</v>
          </cell>
          <cell r="CS297">
            <v>5.0439440708598093</v>
          </cell>
          <cell r="CT297">
            <v>4.8203952356809419</v>
          </cell>
          <cell r="CU297">
            <v>4.6956267545710118</v>
          </cell>
          <cell r="CV297">
            <v>4.9649976785113124</v>
          </cell>
          <cell r="CW297">
            <v>4.8758330799396798</v>
          </cell>
          <cell r="CX297">
            <v>4.9075555824869754</v>
          </cell>
          <cell r="CY297">
            <v>4.9405240880994112</v>
          </cell>
          <cell r="CZ297">
            <v>4.9975091984592312</v>
          </cell>
          <cell r="DA297">
            <v>4.8710763377924273</v>
          </cell>
        </row>
        <row r="298">
          <cell r="A298">
            <v>5982.1254470629165</v>
          </cell>
          <cell r="B298">
            <v>6701.022002047991</v>
          </cell>
          <cell r="C298">
            <v>5333.7686906742692</v>
          </cell>
          <cell r="D298">
            <v>4500.2708512159534</v>
          </cell>
          <cell r="E298">
            <v>4988.1958574799364</v>
          </cell>
          <cell r="F298">
            <v>5830.7225288958707</v>
          </cell>
          <cell r="G298">
            <v>6613.3353221883044</v>
          </cell>
          <cell r="H298">
            <v>6718.3527442535287</v>
          </cell>
          <cell r="I298">
            <v>5710.201004647899</v>
          </cell>
          <cell r="J298">
            <v>6275.9853192526707</v>
          </cell>
          <cell r="K298">
            <v>6889.8424245347842</v>
          </cell>
          <cell r="L298">
            <v>7519.2761069913113</v>
          </cell>
          <cell r="M298">
            <v>7684.6770311825776</v>
          </cell>
          <cell r="N298">
            <v>7330.0636870203834</v>
          </cell>
          <cell r="O298">
            <v>7116.2565159833157</v>
          </cell>
          <cell r="Z298">
            <v>6851.0650610014864</v>
          </cell>
          <cell r="AA298">
            <v>7674.3856539774733</v>
          </cell>
          <cell r="AB298">
            <v>6568.3124683944625</v>
          </cell>
          <cell r="AC298">
            <v>5541.8948322367496</v>
          </cell>
          <cell r="AD298">
            <v>6142.7540160796143</v>
          </cell>
          <cell r="AE298">
            <v>5830.7225288958707</v>
          </cell>
          <cell r="AF298">
            <v>6613.3353221883044</v>
          </cell>
          <cell r="AG298">
            <v>6718.3527442535287</v>
          </cell>
          <cell r="AH298">
            <v>5710.201004647899</v>
          </cell>
          <cell r="AI298">
            <v>6275.9853192526707</v>
          </cell>
          <cell r="AJ298">
            <v>6889.8424245347842</v>
          </cell>
          <cell r="AK298">
            <v>7519.2761069913113</v>
          </cell>
          <cell r="AL298">
            <v>7684.6770311825776</v>
          </cell>
          <cell r="AM298">
            <v>7330.0636870203834</v>
          </cell>
          <cell r="AN298">
            <v>7116.2565159833157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X298">
            <v>3.881570793191107</v>
          </cell>
          <cell r="BY298">
            <v>4.3618593736906055</v>
          </cell>
          <cell r="BZ298">
            <v>3.69549400645719</v>
          </cell>
          <cell r="CA298">
            <v>3.0906543440232941</v>
          </cell>
          <cell r="CB298">
            <v>3.4772260060517932</v>
          </cell>
          <cell r="CC298">
            <v>3.2743395303096432</v>
          </cell>
          <cell r="CD298">
            <v>3.6621264802148055</v>
          </cell>
          <cell r="CE298">
            <v>3.8784674534989061</v>
          </cell>
          <cell r="CF298">
            <v>3.2665315936976671</v>
          </cell>
          <cell r="CG298">
            <v>3.5221748575702514</v>
          </cell>
          <cell r="CH298">
            <v>3.9418807876509425</v>
          </cell>
          <cell r="CI298">
            <v>4.247132895708579</v>
          </cell>
          <cell r="CJ298">
            <v>4.3332345309365392</v>
          </cell>
          <cell r="CK298">
            <v>4.1959699028122612</v>
          </cell>
          <cell r="CL298">
            <v>4.0671572893946788</v>
          </cell>
          <cell r="CM298">
            <v>4.8356818059182149</v>
          </cell>
          <cell r="CN298">
            <v>4.8203557976460383</v>
          </cell>
          <cell r="CO298">
            <v>4.8695456126554859</v>
          </cell>
          <cell r="CP298">
            <v>4.9126404388568403</v>
          </cell>
          <cell r="CQ298">
            <v>4.8399106150886446</v>
          </cell>
          <cell r="CR298">
            <v>4.8787189364680605</v>
          </cell>
          <cell r="CS298">
            <v>4.9475972520321507</v>
          </cell>
          <cell r="CT298">
            <v>4.7458038762352075</v>
          </cell>
          <cell r="CU298">
            <v>4.7892958832198556</v>
          </cell>
          <cell r="CV298">
            <v>4.8817793045576225</v>
          </cell>
          <cell r="CW298">
            <v>4.7886482702112874</v>
          </cell>
          <cell r="CX298">
            <v>4.8505090288853498</v>
          </cell>
          <cell r="CY298">
            <v>4.8587053214316667</v>
          </cell>
          <cell r="CZ298">
            <v>4.7861082731669464</v>
          </cell>
          <cell r="DA298">
            <v>4.7936658966480605</v>
          </cell>
        </row>
        <row r="299">
          <cell r="A299">
            <v>6166.0089652508832</v>
          </cell>
          <cell r="B299">
            <v>5525.8186073437637</v>
          </cell>
          <cell r="C299">
            <v>4705.8199623498549</v>
          </cell>
          <cell r="D299">
            <v>4527.7801815966086</v>
          </cell>
          <cell r="E299">
            <v>5204.6783424325331</v>
          </cell>
          <cell r="F299">
            <v>5466.2172481907792</v>
          </cell>
          <cell r="G299">
            <v>6203.0959266379323</v>
          </cell>
          <cell r="H299">
            <v>5964.4162210733921</v>
          </cell>
          <cell r="I299">
            <v>6261.616007041016</v>
          </cell>
          <cell r="J299">
            <v>6752.1322842168511</v>
          </cell>
          <cell r="K299">
            <v>6129.2149738766748</v>
          </cell>
          <cell r="L299">
            <v>6835.9549358819568</v>
          </cell>
          <cell r="M299">
            <v>7336.9936630458596</v>
          </cell>
          <cell r="N299">
            <v>7113.081079455168</v>
          </cell>
          <cell r="O299">
            <v>7685.8958423865733</v>
          </cell>
          <cell r="Z299">
            <v>7061.6587635073638</v>
          </cell>
          <cell r="AA299">
            <v>6328.4769149720887</v>
          </cell>
          <cell r="AB299">
            <v>5795.0199427967136</v>
          </cell>
          <cell r="AC299">
            <v>5575.7714189834442</v>
          </cell>
          <cell r="AD299">
            <v>6409.3431180009802</v>
          </cell>
          <cell r="AE299">
            <v>5466.2172481907792</v>
          </cell>
          <cell r="AF299">
            <v>6203.0959266379323</v>
          </cell>
          <cell r="AG299">
            <v>5964.4162210733921</v>
          </cell>
          <cell r="AH299">
            <v>6261.616007041016</v>
          </cell>
          <cell r="AI299">
            <v>6752.1322842168511</v>
          </cell>
          <cell r="AJ299">
            <v>6129.2149738766748</v>
          </cell>
          <cell r="AK299">
            <v>6835.9549358819568</v>
          </cell>
          <cell r="AL299">
            <v>7336.9936630458596</v>
          </cell>
          <cell r="AM299">
            <v>7113.081079455168</v>
          </cell>
          <cell r="AN299">
            <v>7685.8958423865733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X299">
            <v>3.9457659276343922</v>
          </cell>
          <cell r="BY299">
            <v>3.5689539319872683</v>
          </cell>
          <cell r="BZ299">
            <v>3.2749273143781821</v>
          </cell>
          <cell r="CA299">
            <v>3.2097650801561852</v>
          </cell>
          <cell r="CB299">
            <v>3.6563155425378238</v>
          </cell>
          <cell r="CC299">
            <v>3.1944712311504819</v>
          </cell>
          <cell r="CD299">
            <v>3.4595121144126328</v>
          </cell>
          <cell r="CE299">
            <v>3.3927204503734587</v>
          </cell>
          <cell r="CF299">
            <v>3.3987149180399592</v>
          </cell>
          <cell r="CG299">
            <v>3.7554863824539169</v>
          </cell>
          <cell r="CH299">
            <v>3.4032029532815962</v>
          </cell>
          <cell r="CI299">
            <v>3.914958057861174</v>
          </cell>
          <cell r="CJ299">
            <v>4.1483420671737221</v>
          </cell>
          <cell r="CK299">
            <v>4.1658468636052257</v>
          </cell>
          <cell r="CL299">
            <v>4.3383939481383811</v>
          </cell>
          <cell r="CM299">
            <v>4.9032331531582276</v>
          </cell>
          <cell r="CN299">
            <v>4.8580881816194879</v>
          </cell>
          <cell r="CO299">
            <v>4.8479753724185777</v>
          </cell>
          <cell r="CP299">
            <v>4.7592536207239728</v>
          </cell>
          <cell r="CQ299">
            <v>4.8026063272204969</v>
          </cell>
          <cell r="CR299">
            <v>4.6880803058234317</v>
          </cell>
          <cell r="CS299">
            <v>4.9124797944340477</v>
          </cell>
          <cell r="CT299">
            <v>4.8164493945578215</v>
          </cell>
          <cell r="CU299">
            <v>5.0475290695904977</v>
          </cell>
          <cell r="CV299">
            <v>4.9258579783241228</v>
          </cell>
          <cell r="CW299">
            <v>4.9342839736462434</v>
          </cell>
          <cell r="CX299">
            <v>4.7838682772970573</v>
          </cell>
          <cell r="CY299">
            <v>4.8456352383665928</v>
          </cell>
          <cell r="CZ299">
            <v>4.6780148206180154</v>
          </cell>
          <cell r="DA299">
            <v>4.8536968138374386</v>
          </cell>
        </row>
        <row r="300">
          <cell r="A300">
            <v>5757.9427316291776</v>
          </cell>
          <cell r="B300">
            <v>6380.4415928463022</v>
          </cell>
          <cell r="C300">
            <v>5153.8492398092612</v>
          </cell>
          <cell r="D300">
            <v>5227.2542573153669</v>
          </cell>
          <cell r="E300">
            <v>4320.4159814731438</v>
          </cell>
          <cell r="F300">
            <v>6195.3481338731044</v>
          </cell>
          <cell r="G300">
            <v>6776.5256161743118</v>
          </cell>
          <cell r="H300">
            <v>6133.4071028978296</v>
          </cell>
          <cell r="I300">
            <v>6413.6196249124923</v>
          </cell>
          <cell r="J300">
            <v>6925.8749420333261</v>
          </cell>
          <cell r="K300">
            <v>5462.2586266754397</v>
          </cell>
          <cell r="L300">
            <v>6551.5097305881991</v>
          </cell>
          <cell r="M300">
            <v>8310.089631719864</v>
          </cell>
          <cell r="N300">
            <v>8432.5501592707296</v>
          </cell>
          <cell r="O300">
            <v>7502.3236365701296</v>
          </cell>
          <cell r="Z300">
            <v>6594.3184610547041</v>
          </cell>
          <cell r="AA300">
            <v>7307.2390168567836</v>
          </cell>
          <cell r="AB300">
            <v>6346.7492096634332</v>
          </cell>
          <cell r="AC300">
            <v>6437.1444104472766</v>
          </cell>
          <cell r="AD300">
            <v>5320.4111024494687</v>
          </cell>
          <cell r="AE300">
            <v>6195.3481338731044</v>
          </cell>
          <cell r="AF300">
            <v>6776.5256161743118</v>
          </cell>
          <cell r="AG300">
            <v>6133.4071028978296</v>
          </cell>
          <cell r="AH300">
            <v>6413.6196249124923</v>
          </cell>
          <cell r="AI300">
            <v>6925.8749420333261</v>
          </cell>
          <cell r="AJ300">
            <v>5462.2586266754397</v>
          </cell>
          <cell r="AK300">
            <v>6551.5097305881991</v>
          </cell>
          <cell r="AL300">
            <v>8310.089631719864</v>
          </cell>
          <cell r="AM300">
            <v>8432.5501592707296</v>
          </cell>
          <cell r="AN300">
            <v>7502.3236365701296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X300">
            <v>3.6803303216011103</v>
          </cell>
          <cell r="BY300">
            <v>4.0767438885584486</v>
          </cell>
          <cell r="BZ300">
            <v>3.5163175148721799</v>
          </cell>
          <cell r="CA300">
            <v>3.5680176417106289</v>
          </cell>
          <cell r="CB300">
            <v>3.0097832612848379</v>
          </cell>
          <cell r="CC300">
            <v>3.4831193206357027</v>
          </cell>
          <cell r="CD300">
            <v>3.7914510446500711</v>
          </cell>
          <cell r="CE300">
            <v>3.42011260612162</v>
          </cell>
          <cell r="CF300">
            <v>3.6556038229428456</v>
          </cell>
          <cell r="CG300">
            <v>3.9346578517826605</v>
          </cell>
          <cell r="CH300">
            <v>3.0307042698186852</v>
          </cell>
          <cell r="CI300">
            <v>3.6095952235075277</v>
          </cell>
          <cell r="CJ300">
            <v>4.7696547337282205</v>
          </cell>
          <cell r="CK300">
            <v>4.7280321799016454</v>
          </cell>
          <cell r="CL300">
            <v>4.2101633681181285</v>
          </cell>
          <cell r="CM300">
            <v>4.9089685821565112</v>
          </cell>
          <cell r="CN300">
            <v>4.9107408927702796</v>
          </cell>
          <cell r="CO300">
            <v>4.9450466078601485</v>
          </cell>
          <cell r="CP300">
            <v>4.942804059388533</v>
          </cell>
          <cell r="CQ300">
            <v>4.8430293839868233</v>
          </cell>
          <cell r="CR300">
            <v>4.873090746733693</v>
          </cell>
          <cell r="CS300">
            <v>4.8967594167289414</v>
          </cell>
          <cell r="CT300">
            <v>4.9132461446899098</v>
          </cell>
          <cell r="CU300">
            <v>4.8067464274761313</v>
          </cell>
          <cell r="CV300">
            <v>4.822528554189347</v>
          </cell>
          <cell r="CW300">
            <v>4.9378265893205135</v>
          </cell>
          <cell r="CX300">
            <v>4.9726743903980202</v>
          </cell>
          <cell r="CY300">
            <v>4.7733788135710231</v>
          </cell>
          <cell r="CZ300">
            <v>4.8863620782647734</v>
          </cell>
          <cell r="DA300">
            <v>4.8820697763698124</v>
          </cell>
        </row>
        <row r="301">
          <cell r="A301">
            <v>6839.9625841424668</v>
          </cell>
          <cell r="B301">
            <v>6450.5116478173259</v>
          </cell>
          <cell r="C301">
            <v>4387.5184183558722</v>
          </cell>
          <cell r="D301">
            <v>5052.6331477974582</v>
          </cell>
          <cell r="E301">
            <v>5524.853803474085</v>
          </cell>
          <cell r="F301">
            <v>6560.4643750024079</v>
          </cell>
          <cell r="G301">
            <v>6524.6717412789958</v>
          </cell>
          <cell r="H301">
            <v>7765.2830531026775</v>
          </cell>
          <cell r="I301">
            <v>6784.2813185392797</v>
          </cell>
          <cell r="J301">
            <v>6703.6869820392603</v>
          </cell>
          <cell r="K301">
            <v>7756.0291258025372</v>
          </cell>
          <cell r="L301">
            <v>6462.3612118457913</v>
          </cell>
          <cell r="M301">
            <v>7638.2376635549945</v>
          </cell>
          <cell r="N301">
            <v>7233.0593373700322</v>
          </cell>
          <cell r="O301">
            <v>7251.2221698012681</v>
          </cell>
          <cell r="Z301">
            <v>7833.508189264664</v>
          </cell>
          <cell r="AA301">
            <v>7387.4871677326782</v>
          </cell>
          <cell r="AB301">
            <v>5403.0449394973884</v>
          </cell>
          <cell r="AC301">
            <v>6222.1058368966933</v>
          </cell>
          <cell r="AD301">
            <v>6803.625771560769</v>
          </cell>
          <cell r="AE301">
            <v>6560.4643750024079</v>
          </cell>
          <cell r="AF301">
            <v>6524.6717412789958</v>
          </cell>
          <cell r="AG301">
            <v>7765.2830531026775</v>
          </cell>
          <cell r="AH301">
            <v>6784.2813185392797</v>
          </cell>
          <cell r="AI301">
            <v>6703.6869820392603</v>
          </cell>
          <cell r="AJ301">
            <v>7756.0291258025372</v>
          </cell>
          <cell r="AK301">
            <v>6462.3612118457913</v>
          </cell>
          <cell r="AL301">
            <v>7638.2376635549945</v>
          </cell>
          <cell r="AM301">
            <v>7233.0593373700322</v>
          </cell>
          <cell r="AN301">
            <v>7251.2221698012681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X301">
            <v>4.4564576027231295</v>
          </cell>
          <cell r="BY301">
            <v>4.0943466078753783</v>
          </cell>
          <cell r="BZ301">
            <v>3.0347267192143863</v>
          </cell>
          <cell r="CA301">
            <v>3.5848476827516618</v>
          </cell>
          <cell r="CB301">
            <v>3.9018190654382194</v>
          </cell>
          <cell r="CC301">
            <v>3.6117816297065688</v>
          </cell>
          <cell r="CD301">
            <v>3.7319900443681107</v>
          </cell>
          <cell r="CE301">
            <v>4.2227776001502173</v>
          </cell>
          <cell r="CF301">
            <v>3.9067493813045964</v>
          </cell>
          <cell r="CG301">
            <v>3.8803071048757722</v>
          </cell>
          <cell r="CH301">
            <v>4.3623583303377105</v>
          </cell>
          <cell r="CI301">
            <v>3.6450446151330795</v>
          </cell>
          <cell r="CJ301">
            <v>4.2765206742919331</v>
          </cell>
          <cell r="CK301">
            <v>4.0782837260198308</v>
          </cell>
          <cell r="CL301">
            <v>4.0899328069972132</v>
          </cell>
          <cell r="CM301">
            <v>4.8158578371403733</v>
          </cell>
          <cell r="CN301">
            <v>4.9433262029086462</v>
          </cell>
          <cell r="CO301">
            <v>4.8778240077479325</v>
          </cell>
          <cell r="CP301">
            <v>4.7552551224384043</v>
          </cell>
          <cell r="CQ301">
            <v>4.7772770326863707</v>
          </cell>
          <cell r="CR301">
            <v>4.9764567304327434</v>
          </cell>
          <cell r="CS301">
            <v>4.7898876409870343</v>
          </cell>
          <cell r="CT301">
            <v>5.0380934316634285</v>
          </cell>
          <cell r="CU301">
            <v>4.7576822292553134</v>
          </cell>
          <cell r="CV301">
            <v>4.7331989988986054</v>
          </cell>
          <cell r="CW301">
            <v>4.8710796445663407</v>
          </cell>
          <cell r="CX301">
            <v>4.8573065846794874</v>
          </cell>
          <cell r="CY301">
            <v>4.8933888373525756</v>
          </cell>
          <cell r="CZ301">
            <v>4.85905401771576</v>
          </cell>
          <cell r="DA301">
            <v>4.8573810491596436</v>
          </cell>
        </row>
        <row r="302">
          <cell r="A302">
            <v>6993.0027695337922</v>
          </cell>
          <cell r="B302">
            <v>5228.6339426857776</v>
          </cell>
          <cell r="C302">
            <v>6161.8079383702707</v>
          </cell>
          <cell r="D302">
            <v>5131.2347683712342</v>
          </cell>
          <cell r="E302">
            <v>4441.832175675373</v>
          </cell>
          <cell r="F302">
            <v>6717.0501313474233</v>
          </cell>
          <cell r="G302">
            <v>6517.7317812363917</v>
          </cell>
          <cell r="H302">
            <v>6696.9027260828007</v>
          </cell>
          <cell r="I302">
            <v>6558.2094669212847</v>
          </cell>
          <cell r="J302">
            <v>6631.4712713677436</v>
          </cell>
          <cell r="K302">
            <v>6797.8938378504745</v>
          </cell>
          <cell r="L302">
            <v>6598.1211719930498</v>
          </cell>
          <cell r="M302">
            <v>6001.4560418230421</v>
          </cell>
          <cell r="N302">
            <v>7397.2367722952577</v>
          </cell>
          <cell r="O302">
            <v>7127.810087434701</v>
          </cell>
          <cell r="Z302">
            <v>8008.7783798251912</v>
          </cell>
          <cell r="AA302">
            <v>5988.1243946645427</v>
          </cell>
          <cell r="AB302">
            <v>7588.0080777055709</v>
          </cell>
          <cell r="AC302">
            <v>6318.9004364363063</v>
          </cell>
          <cell r="AD302">
            <v>5469.9300539626602</v>
          </cell>
          <cell r="AE302">
            <v>6717.0501313474233</v>
          </cell>
          <cell r="AF302">
            <v>6517.7317812363917</v>
          </cell>
          <cell r="AG302">
            <v>6696.9027260828007</v>
          </cell>
          <cell r="AH302">
            <v>6558.2094669212847</v>
          </cell>
          <cell r="AI302">
            <v>6631.4712713677436</v>
          </cell>
          <cell r="AJ302">
            <v>6797.8938378504745</v>
          </cell>
          <cell r="AK302">
            <v>6598.1211719930498</v>
          </cell>
          <cell r="AL302">
            <v>6001.4560418230421</v>
          </cell>
          <cell r="AM302">
            <v>7397.2367722952577</v>
          </cell>
          <cell r="AN302">
            <v>7127.810087434701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X302">
            <v>4.4587080447227478</v>
          </cell>
          <cell r="BY302">
            <v>3.3335811201051317</v>
          </cell>
          <cell r="BZ302">
            <v>4.226455459072306</v>
          </cell>
          <cell r="CA302">
            <v>3.5170519584864075</v>
          </cell>
          <cell r="CB302">
            <v>3.1688942294876319</v>
          </cell>
          <cell r="CC302">
            <v>3.7335385413056073</v>
          </cell>
          <cell r="CD302">
            <v>3.5876517449658771</v>
          </cell>
          <cell r="CE302">
            <v>3.8498933944733413</v>
          </cell>
          <cell r="CF302">
            <v>3.6898610562048186</v>
          </cell>
          <cell r="CG302">
            <v>3.6619012516359484</v>
          </cell>
          <cell r="CH302">
            <v>3.8636370356224359</v>
          </cell>
          <cell r="CI302">
            <v>3.6827385445860039</v>
          </cell>
          <cell r="CJ302">
            <v>3.3806907160607231</v>
          </cell>
          <cell r="CK302">
            <v>4.2532013415494401</v>
          </cell>
          <cell r="CL302">
            <v>4.0258513609457065</v>
          </cell>
          <cell r="CM302">
            <v>4.9211247641194076</v>
          </cell>
          <cell r="CN302">
            <v>4.9213802419295911</v>
          </cell>
          <cell r="CO302">
            <v>4.9187938753656573</v>
          </cell>
          <cell r="CP302">
            <v>4.9223202257400951</v>
          </cell>
          <cell r="CQ302">
            <v>4.7291290436371094</v>
          </cell>
          <cell r="CR302">
            <v>4.9290711395065152</v>
          </cell>
          <cell r="CS302">
            <v>4.9772945285740073</v>
          </cell>
          <cell r="CT302">
            <v>4.7657627943504766</v>
          </cell>
          <cell r="CU302">
            <v>4.8694779819508724</v>
          </cell>
          <cell r="CV302">
            <v>4.9614703383895726</v>
          </cell>
          <cell r="CW302">
            <v>4.820423478532577</v>
          </cell>
          <cell r="CX302">
            <v>4.9085874785776875</v>
          </cell>
          <cell r="CY302">
            <v>4.8636053105805006</v>
          </cell>
          <cell r="CZ302">
            <v>4.7649759530298592</v>
          </cell>
          <cell r="DA302">
            <v>4.8507123249334869</v>
          </cell>
        </row>
        <row r="303">
          <cell r="A303">
            <v>6010.9055432933292</v>
          </cell>
          <cell r="B303">
            <v>5608.2057015860946</v>
          </cell>
          <cell r="C303">
            <v>4340.4698050372081</v>
          </cell>
          <cell r="D303">
            <v>5487.7781728954797</v>
          </cell>
          <cell r="E303">
            <v>5018.9938451940525</v>
          </cell>
          <cell r="F303">
            <v>5814.8603475806294</v>
          </cell>
          <cell r="G303">
            <v>7334.4682850345498</v>
          </cell>
          <cell r="H303">
            <v>5564.447844720381</v>
          </cell>
          <cell r="I303">
            <v>7174.2635732172848</v>
          </cell>
          <cell r="J303">
            <v>6170.8104903261246</v>
          </cell>
          <cell r="K303">
            <v>7118.5965075603463</v>
          </cell>
          <cell r="L303">
            <v>6596.751285897104</v>
          </cell>
          <cell r="M303">
            <v>6703.0248102122587</v>
          </cell>
          <cell r="N303">
            <v>6325.8175371360694</v>
          </cell>
          <cell r="O303">
            <v>6913.644064776191</v>
          </cell>
          <cell r="Z303">
            <v>6884.0256388899443</v>
          </cell>
          <cell r="AA303">
            <v>6422.8312289756823</v>
          </cell>
          <cell r="AB303">
            <v>5345.1065452018192</v>
          </cell>
          <cell r="AC303">
            <v>6757.9686872877255</v>
          </cell>
          <cell r="AD303">
            <v>6180.6804464210318</v>
          </cell>
          <cell r="AE303">
            <v>5814.8603475806294</v>
          </cell>
          <cell r="AF303">
            <v>7334.4682850345498</v>
          </cell>
          <cell r="AG303">
            <v>5564.447844720381</v>
          </cell>
          <cell r="AH303">
            <v>7174.2635732172848</v>
          </cell>
          <cell r="AI303">
            <v>6170.8104903261246</v>
          </cell>
          <cell r="AJ303">
            <v>7118.5965075603463</v>
          </cell>
          <cell r="AK303">
            <v>6596.751285897104</v>
          </cell>
          <cell r="AL303">
            <v>6703.0248102122587</v>
          </cell>
          <cell r="AM303">
            <v>6325.8175371360694</v>
          </cell>
          <cell r="AN303">
            <v>6913.644064776191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X303">
            <v>3.8512157521063575</v>
          </cell>
          <cell r="BY303">
            <v>3.4704007194314368</v>
          </cell>
          <cell r="BZ303">
            <v>3.0766869860083985</v>
          </cell>
          <cell r="CA303">
            <v>3.825680372356294</v>
          </cell>
          <cell r="CB303">
            <v>3.5338461358183193</v>
          </cell>
          <cell r="CC303">
            <v>3.2521134524048976</v>
          </cell>
          <cell r="CD303">
            <v>4.0419112547662293</v>
          </cell>
          <cell r="CE303">
            <v>3.1681620977509746</v>
          </cell>
          <cell r="CF303">
            <v>4.0396036726886955</v>
          </cell>
          <cell r="CG303">
            <v>3.4704219313866798</v>
          </cell>
          <cell r="CH303">
            <v>3.9615307181443158</v>
          </cell>
          <cell r="CI303">
            <v>3.7284616102859918</v>
          </cell>
          <cell r="CJ303">
            <v>3.6604820911154139</v>
          </cell>
          <cell r="CK303">
            <v>3.6360115561250659</v>
          </cell>
          <cell r="CL303">
            <v>3.8823843320490408</v>
          </cell>
          <cell r="CM303">
            <v>4.8972442548360187</v>
          </cell>
          <cell r="CN303">
            <v>5.0705377592497536</v>
          </cell>
          <cell r="CO303">
            <v>4.7597066544945239</v>
          </cell>
          <cell r="CP303">
            <v>4.8396574995349706</v>
          </cell>
          <cell r="CQ303">
            <v>4.7917680723141673</v>
          </cell>
          <cell r="CR303">
            <v>4.8986987917552698</v>
          </cell>
          <cell r="CS303">
            <v>4.9715177773716608</v>
          </cell>
          <cell r="CT303">
            <v>4.8119578853295515</v>
          </cell>
          <cell r="CU303">
            <v>4.8657042204016685</v>
          </cell>
          <cell r="CV303">
            <v>4.8715488908079987</v>
          </cell>
          <cell r="CW303">
            <v>4.9230980441413905</v>
          </cell>
          <cell r="CX303">
            <v>4.8473856199507255</v>
          </cell>
          <cell r="CY303">
            <v>5.0169488820616337</v>
          </cell>
          <cell r="CZ303">
            <v>4.7664884127946916</v>
          </cell>
          <cell r="DA303">
            <v>4.8788293400182257</v>
          </cell>
        </row>
        <row r="304">
          <cell r="A304">
            <v>5934.2476550860147</v>
          </cell>
          <cell r="B304">
            <v>5175.5948620308427</v>
          </cell>
          <cell r="C304">
            <v>4908.5226887060926</v>
          </cell>
          <cell r="D304">
            <v>5123.1551716025015</v>
          </cell>
          <cell r="E304">
            <v>4862.2748533050617</v>
          </cell>
          <cell r="F304">
            <v>6322.800081910058</v>
          </cell>
          <cell r="G304">
            <v>6398.5159917562478</v>
          </cell>
          <cell r="H304">
            <v>7205.5477667442419</v>
          </cell>
          <cell r="I304">
            <v>7323.5071155259384</v>
          </cell>
          <cell r="J304">
            <v>7002.9785147983202</v>
          </cell>
          <cell r="K304">
            <v>7380.1636833069715</v>
          </cell>
          <cell r="L304">
            <v>7505.6004022117895</v>
          </cell>
          <cell r="M304">
            <v>7573.3097168641762</v>
          </cell>
          <cell r="N304">
            <v>6799.0532032168621</v>
          </cell>
          <cell r="O304">
            <v>7505.3167236479767</v>
          </cell>
          <cell r="Z304">
            <v>6796.2327324731878</v>
          </cell>
          <cell r="AA304">
            <v>5927.3810693099931</v>
          </cell>
          <cell r="AB304">
            <v>6044.6398498675089</v>
          </cell>
          <cell r="AC304">
            <v>6308.9507518374121</v>
          </cell>
          <cell r="AD304">
            <v>5987.6875799964946</v>
          </cell>
          <cell r="AE304">
            <v>6322.800081910058</v>
          </cell>
          <cell r="AF304">
            <v>6398.5159917562478</v>
          </cell>
          <cell r="AG304">
            <v>7205.5477667442419</v>
          </cell>
          <cell r="AH304">
            <v>7323.5071155259384</v>
          </cell>
          <cell r="AI304">
            <v>7002.9785147983202</v>
          </cell>
          <cell r="AJ304">
            <v>7380.1636833069715</v>
          </cell>
          <cell r="AK304">
            <v>7505.6004022117895</v>
          </cell>
          <cell r="AL304">
            <v>7573.3097168641762</v>
          </cell>
          <cell r="AM304">
            <v>6799.0532032168621</v>
          </cell>
          <cell r="AN304">
            <v>7505.3167236479767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X304">
            <v>3.855104014219251</v>
          </cell>
          <cell r="BY304">
            <v>3.3629611299942876</v>
          </cell>
          <cell r="BZ304">
            <v>3.4442294489599803</v>
          </cell>
          <cell r="CA304">
            <v>3.5835014743645552</v>
          </cell>
          <cell r="CB304">
            <v>3.3450921567449812</v>
          </cell>
          <cell r="CC304">
            <v>3.5612782820266404</v>
          </cell>
          <cell r="CD304">
            <v>3.6101715166708277</v>
          </cell>
          <cell r="CE304">
            <v>4.022387417205695</v>
          </cell>
          <cell r="CF304">
            <v>3.9871800760438174</v>
          </cell>
          <cell r="CG304">
            <v>3.8158189276777272</v>
          </cell>
          <cell r="CH304">
            <v>4.0678397953507819</v>
          </cell>
          <cell r="CI304">
            <v>4.1633548006646013</v>
          </cell>
          <cell r="CJ304">
            <v>4.3044747879811336</v>
          </cell>
          <cell r="CK304">
            <v>3.8552435465390964</v>
          </cell>
          <cell r="CL304">
            <v>4.2598226546230817</v>
          </cell>
          <cell r="CM304">
            <v>4.8299126655800348</v>
          </cell>
          <cell r="CN304">
            <v>4.8288991642071037</v>
          </cell>
          <cell r="CO304">
            <v>4.8082328335951425</v>
          </cell>
          <cell r="CP304">
            <v>4.8234378314136173</v>
          </cell>
          <cell r="CQ304">
            <v>4.9040871635664018</v>
          </cell>
          <cell r="CR304">
            <v>4.8641916128442926</v>
          </cell>
          <cell r="CS304">
            <v>4.8557750562216775</v>
          </cell>
          <cell r="CT304">
            <v>4.9078382340200832</v>
          </cell>
          <cell r="CU304">
            <v>5.0322289622152869</v>
          </cell>
          <cell r="CV304">
            <v>5.0280799141518333</v>
          </cell>
          <cell r="CW304">
            <v>4.9706054188067021</v>
          </cell>
          <cell r="CX304">
            <v>4.9391151505753106</v>
          </cell>
          <cell r="CY304">
            <v>4.8202846495390608</v>
          </cell>
          <cell r="CZ304">
            <v>4.8317422226759561</v>
          </cell>
          <cell r="DA304">
            <v>4.8270816038133182</v>
          </cell>
        </row>
        <row r="305">
          <cell r="A305">
            <v>6562.0940380410138</v>
          </cell>
          <cell r="B305">
            <v>4870.8744306857325</v>
          </cell>
          <cell r="C305">
            <v>5171.6094903945786</v>
          </cell>
          <cell r="D305">
            <v>4926.3806539266734</v>
          </cell>
          <cell r="E305">
            <v>4847.7186439864599</v>
          </cell>
          <cell r="F305">
            <v>6287.0898176297733</v>
          </cell>
          <cell r="G305">
            <v>6413.9149439253824</v>
          </cell>
          <cell r="H305">
            <v>6400.536928784878</v>
          </cell>
          <cell r="I305">
            <v>7044.5358280891396</v>
          </cell>
          <cell r="J305">
            <v>6634.7337970208846</v>
          </cell>
          <cell r="K305">
            <v>6668.7990499649877</v>
          </cell>
          <cell r="L305">
            <v>5982.2649032378567</v>
          </cell>
          <cell r="M305">
            <v>8254.6440826842481</v>
          </cell>
          <cell r="N305">
            <v>7309.8894490387311</v>
          </cell>
          <cell r="O305">
            <v>7584.6878938459931</v>
          </cell>
          <cell r="Z305">
            <v>7515.2775696306981</v>
          </cell>
          <cell r="AA305">
            <v>5578.3981669894192</v>
          </cell>
          <cell r="AB305">
            <v>6368.6202134745508</v>
          </cell>
          <cell r="AC305">
            <v>6066.6311851542423</v>
          </cell>
          <cell r="AD305">
            <v>5969.7622186423187</v>
          </cell>
          <cell r="AE305">
            <v>6287.0898176297733</v>
          </cell>
          <cell r="AF305">
            <v>6413.9149439253824</v>
          </cell>
          <cell r="AG305">
            <v>6400.536928784878</v>
          </cell>
          <cell r="AH305">
            <v>7044.5358280891396</v>
          </cell>
          <cell r="AI305">
            <v>6634.7337970208846</v>
          </cell>
          <cell r="AJ305">
            <v>6668.7990499649877</v>
          </cell>
          <cell r="AK305">
            <v>5982.2649032378567</v>
          </cell>
          <cell r="AL305">
            <v>8254.6440826842481</v>
          </cell>
          <cell r="AM305">
            <v>7309.8894490387311</v>
          </cell>
          <cell r="AN305">
            <v>7584.6878938459931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X305">
            <v>4.247037348366983</v>
          </cell>
          <cell r="BY305">
            <v>3.2105015967194142</v>
          </cell>
          <cell r="BZ305">
            <v>3.6369124089024027</v>
          </cell>
          <cell r="CA305">
            <v>3.4864475912328987</v>
          </cell>
          <cell r="CB305">
            <v>3.2938271123583909</v>
          </cell>
          <cell r="CC305">
            <v>3.5145839637755785</v>
          </cell>
          <cell r="CD305">
            <v>3.619541653730364</v>
          </cell>
          <cell r="CE305">
            <v>3.533727091116869</v>
          </cell>
          <cell r="CF305">
            <v>4.0139052639563824</v>
          </cell>
          <cell r="CG305">
            <v>3.7387423224394749</v>
          </cell>
          <cell r="CH305">
            <v>3.6882660008598669</v>
          </cell>
          <cell r="CI305">
            <v>3.4026934254846055</v>
          </cell>
          <cell r="CJ305">
            <v>4.6287365973660242</v>
          </cell>
          <cell r="CK305">
            <v>4.0658779229056883</v>
          </cell>
          <cell r="CL305">
            <v>4.2031968895075904</v>
          </cell>
          <cell r="CM305">
            <v>4.8480387318818803</v>
          </cell>
          <cell r="CN305">
            <v>4.7604033789931739</v>
          </cell>
          <cell r="CO305">
            <v>4.7975514930617482</v>
          </cell>
          <cell r="CP305">
            <v>4.7672901776531162</v>
          </cell>
          <cell r="CQ305">
            <v>4.9655043722305674</v>
          </cell>
          <cell r="CR305">
            <v>4.9009794011125436</v>
          </cell>
          <cell r="CS305">
            <v>4.8548604741913142</v>
          </cell>
          <cell r="CT305">
            <v>4.962385934440376</v>
          </cell>
          <cell r="CU305">
            <v>4.8083093371578025</v>
          </cell>
          <cell r="CV305">
            <v>4.861889721431754</v>
          </cell>
          <cell r="CW305">
            <v>4.9537322753867672</v>
          </cell>
          <cell r="CX305">
            <v>4.8167039485350367</v>
          </cell>
          <cell r="CY305">
            <v>4.8858825220471855</v>
          </cell>
          <cell r="CZ305">
            <v>4.9256506861907026</v>
          </cell>
          <cell r="DA305">
            <v>4.9438480705787669</v>
          </cell>
        </row>
        <row r="306">
          <cell r="A306">
            <v>6713.2140460373184</v>
          </cell>
          <cell r="B306">
            <v>5164.0863107979358</v>
          </cell>
          <cell r="C306">
            <v>4513.8491592284763</v>
          </cell>
          <cell r="D306">
            <v>4518.4296264140912</v>
          </cell>
          <cell r="E306">
            <v>4843.4223766721334</v>
          </cell>
          <cell r="F306">
            <v>6586.3757078047947</v>
          </cell>
          <cell r="G306">
            <v>6657.9853913424158</v>
          </cell>
          <cell r="H306">
            <v>7917.6981487670837</v>
          </cell>
          <cell r="I306">
            <v>6138.1397132607663</v>
          </cell>
          <cell r="J306">
            <v>7332.3157963657386</v>
          </cell>
          <cell r="K306">
            <v>6746.0578221689593</v>
          </cell>
          <cell r="L306">
            <v>7153.0717250369453</v>
          </cell>
          <cell r="M306">
            <v>8573.6850256187226</v>
          </cell>
          <cell r="N306">
            <v>6962.4070767060848</v>
          </cell>
          <cell r="O306">
            <v>7277.7679043189692</v>
          </cell>
          <cell r="Z306">
            <v>7688.3486655085135</v>
          </cell>
          <cell r="AA306">
            <v>5914.2008319591996</v>
          </cell>
          <cell r="AB306">
            <v>5558.6159491412545</v>
          </cell>
          <cell r="AC306">
            <v>5564.2566023962318</v>
          </cell>
          <cell r="AD306">
            <v>5964.4715456107742</v>
          </cell>
          <cell r="AE306">
            <v>6586.3757078047947</v>
          </cell>
          <cell r="AF306">
            <v>6657.9853913424158</v>
          </cell>
          <cell r="AG306">
            <v>7917.6981487670837</v>
          </cell>
          <cell r="AH306">
            <v>6138.1397132607663</v>
          </cell>
          <cell r="AI306">
            <v>7332.3157963657386</v>
          </cell>
          <cell r="AJ306">
            <v>6746.0578221689593</v>
          </cell>
          <cell r="AK306">
            <v>7153.0717250369453</v>
          </cell>
          <cell r="AL306">
            <v>8573.6850256187226</v>
          </cell>
          <cell r="AM306">
            <v>6962.4070767060848</v>
          </cell>
          <cell r="AN306">
            <v>7277.7679043189692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X306">
            <v>4.4136111428608649</v>
          </cell>
          <cell r="BY306">
            <v>3.278349375331588</v>
          </cell>
          <cell r="BZ306">
            <v>3.1136048969925429</v>
          </cell>
          <cell r="CA306">
            <v>3.0956904034591362</v>
          </cell>
          <cell r="CB306">
            <v>3.4157996736092309</v>
          </cell>
          <cell r="CC306">
            <v>3.7610450704166438</v>
          </cell>
          <cell r="CD306">
            <v>3.7935365795778764</v>
          </cell>
          <cell r="CE306">
            <v>4.5945594804470025</v>
          </cell>
          <cell r="CF306">
            <v>3.5237132912488867</v>
          </cell>
          <cell r="CG306">
            <v>4.1947487295776771</v>
          </cell>
          <cell r="CH306">
            <v>3.8874248043657644</v>
          </cell>
          <cell r="CI306">
            <v>4.146677434937053</v>
          </cell>
          <cell r="CJ306">
            <v>4.9370125408900591</v>
          </cell>
          <cell r="CK306">
            <v>3.9795339903615905</v>
          </cell>
          <cell r="CL306">
            <v>4.0835323082933854</v>
          </cell>
          <cell r="CM306">
            <v>4.7725022129940484</v>
          </cell>
          <cell r="CN306">
            <v>4.9425146912336855</v>
          </cell>
          <cell r="CO306">
            <v>4.8911423562050924</v>
          </cell>
          <cell r="CP306">
            <v>4.9244390264826547</v>
          </cell>
          <cell r="CQ306">
            <v>4.7839509030439773</v>
          </cell>
          <cell r="CR306">
            <v>4.797832680822105</v>
          </cell>
          <cell r="CS306">
            <v>4.8084565639594574</v>
          </cell>
          <cell r="CT306">
            <v>4.7213065338620552</v>
          </cell>
          <cell r="CU306">
            <v>4.7724714646863342</v>
          </cell>
          <cell r="CV306">
            <v>4.7889725281403868</v>
          </cell>
          <cell r="CW306">
            <v>4.7543942655730884</v>
          </cell>
          <cell r="CX306">
            <v>4.7260625135218968</v>
          </cell>
          <cell r="CY306">
            <v>4.7578465359050917</v>
          </cell>
          <cell r="CZ306">
            <v>4.7932968854107774</v>
          </cell>
          <cell r="DA306">
            <v>4.8828045533824023</v>
          </cell>
        </row>
        <row r="307">
          <cell r="A307">
            <v>6078.1003452312689</v>
          </cell>
          <cell r="B307">
            <v>5312.5993385688589</v>
          </cell>
          <cell r="C307">
            <v>5724.5693105365972</v>
          </cell>
          <cell r="D307">
            <v>4908.3790533187939</v>
          </cell>
          <cell r="E307">
            <v>5329.2720010637122</v>
          </cell>
          <cell r="F307">
            <v>6580.3589875154285</v>
          </cell>
          <cell r="G307">
            <v>6670.0157895493085</v>
          </cell>
          <cell r="H307">
            <v>4932.2638915680309</v>
          </cell>
          <cell r="I307">
            <v>6050.950815770293</v>
          </cell>
          <cell r="J307">
            <v>5712.3911407252326</v>
          </cell>
          <cell r="K307">
            <v>6543.078451880081</v>
          </cell>
          <cell r="L307">
            <v>8368.4153760332283</v>
          </cell>
          <cell r="M307">
            <v>7463.7482868334973</v>
          </cell>
          <cell r="N307">
            <v>7281.9902356807479</v>
          </cell>
          <cell r="O307">
            <v>7268.6316120137126</v>
          </cell>
          <cell r="Z307">
            <v>6960.9808889781807</v>
          </cell>
          <cell r="AA307">
            <v>6084.2862680920152</v>
          </cell>
          <cell r="AB307">
            <v>7049.56704334183</v>
          </cell>
          <cell r="AC307">
            <v>6044.4629689114718</v>
          </cell>
          <cell r="AD307">
            <v>6562.7749837099163</v>
          </cell>
          <cell r="AE307">
            <v>6580.3589875154285</v>
          </cell>
          <cell r="AF307">
            <v>6670.0157895493085</v>
          </cell>
          <cell r="AG307">
            <v>4932.2638915680309</v>
          </cell>
          <cell r="AH307">
            <v>6050.950815770293</v>
          </cell>
          <cell r="AI307">
            <v>5712.3911407252326</v>
          </cell>
          <cell r="AJ307">
            <v>6543.078451880081</v>
          </cell>
          <cell r="AK307">
            <v>8368.4153760332283</v>
          </cell>
          <cell r="AL307">
            <v>7463.7482868334973</v>
          </cell>
          <cell r="AM307">
            <v>7281.9902356807479</v>
          </cell>
          <cell r="AN307">
            <v>7268.6316120137126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X307">
            <v>3.8861625486475</v>
          </cell>
          <cell r="BY307">
            <v>3.3478832265480656</v>
          </cell>
          <cell r="BZ307">
            <v>3.8564398238016566</v>
          </cell>
          <cell r="CA307">
            <v>3.3942530025940632</v>
          </cell>
          <cell r="CB307">
            <v>3.7833607384899999</v>
          </cell>
          <cell r="CC307">
            <v>3.6967808671229894</v>
          </cell>
          <cell r="CD307">
            <v>3.6670042907240652</v>
          </cell>
          <cell r="CE307">
            <v>2.8260831364295154</v>
          </cell>
          <cell r="CF307">
            <v>3.4617606695329264</v>
          </cell>
          <cell r="CG307">
            <v>3.3387114573818626</v>
          </cell>
          <cell r="CH307">
            <v>3.8630101867031841</v>
          </cell>
          <cell r="CI307">
            <v>4.5564420072310101</v>
          </cell>
          <cell r="CJ307">
            <v>4.1376584606340625</v>
          </cell>
          <cell r="CK307">
            <v>4.1846408964667754</v>
          </cell>
          <cell r="CL307">
            <v>4.078235242553947</v>
          </cell>
          <cell r="CM307">
            <v>4.9074582648082439</v>
          </cell>
          <cell r="CN307">
            <v>4.9790498409990223</v>
          </cell>
          <cell r="CO307">
            <v>5.0082156582145352</v>
          </cell>
          <cell r="CP307">
            <v>4.8788857238719494</v>
          </cell>
          <cell r="CQ307">
            <v>4.7524427823919</v>
          </cell>
          <cell r="CR307">
            <v>4.8767783203076478</v>
          </cell>
          <cell r="CS307">
            <v>4.9833636431798798</v>
          </cell>
          <cell r="CT307">
            <v>4.7815478545309444</v>
          </cell>
          <cell r="CU307">
            <v>4.7888774017134219</v>
          </cell>
          <cell r="CV307">
            <v>4.6875529337270443</v>
          </cell>
          <cell r="CW307">
            <v>4.6404853902849412</v>
          </cell>
          <cell r="CX307">
            <v>5.0318132826895576</v>
          </cell>
          <cell r="CY307">
            <v>4.9420766933590405</v>
          </cell>
          <cell r="CZ307">
            <v>4.7675914549303924</v>
          </cell>
          <cell r="DA307">
            <v>4.8830089552473996</v>
          </cell>
        </row>
        <row r="308">
          <cell r="A308">
            <v>6214.5698399339835</v>
          </cell>
          <cell r="B308">
            <v>4856.5893380703728</v>
          </cell>
          <cell r="C308">
            <v>5103.5223914359358</v>
          </cell>
          <cell r="D308">
            <v>4214.705270187148</v>
          </cell>
          <cell r="E308">
            <v>5445.8481907971891</v>
          </cell>
          <cell r="F308">
            <v>6060.3902307328617</v>
          </cell>
          <cell r="G308">
            <v>6638.2601234226586</v>
          </cell>
          <cell r="H308">
            <v>7100.3225592427425</v>
          </cell>
          <cell r="I308">
            <v>5871.9321881494834</v>
          </cell>
          <cell r="J308">
            <v>5425.9984849728216</v>
          </cell>
          <cell r="K308">
            <v>7387.2002530010786</v>
          </cell>
          <cell r="L308">
            <v>7703.3212087556685</v>
          </cell>
          <cell r="M308">
            <v>7552.9352478988603</v>
          </cell>
          <cell r="N308">
            <v>6892.4509900166086</v>
          </cell>
          <cell r="O308">
            <v>7262.7582440324468</v>
          </cell>
          <cell r="Z308">
            <v>7117.273396603433</v>
          </cell>
          <cell r="AA308">
            <v>5562.0380789611218</v>
          </cell>
          <cell r="AB308">
            <v>6284.7738063724209</v>
          </cell>
          <cell r="AC308">
            <v>5190.2327945305924</v>
          </cell>
          <cell r="AD308">
            <v>6706.3336726877687</v>
          </cell>
          <cell r="AE308">
            <v>6060.3902307328617</v>
          </cell>
          <cell r="AF308">
            <v>6638.2601234226586</v>
          </cell>
          <cell r="AG308">
            <v>7100.3225592427425</v>
          </cell>
          <cell r="AH308">
            <v>5871.9321881494834</v>
          </cell>
          <cell r="AI308">
            <v>5425.9984849728216</v>
          </cell>
          <cell r="AJ308">
            <v>7387.2002530010786</v>
          </cell>
          <cell r="AK308">
            <v>7703.3212087556685</v>
          </cell>
          <cell r="AL308">
            <v>7552.9352478988603</v>
          </cell>
          <cell r="AM308">
            <v>6892.4509900166086</v>
          </cell>
          <cell r="AN308">
            <v>7262.7582440324468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X308">
            <v>4.0605327907620827</v>
          </cell>
          <cell r="BY308">
            <v>3.1041579231444074</v>
          </cell>
          <cell r="BZ308">
            <v>3.5546724440966915</v>
          </cell>
          <cell r="CA308">
            <v>2.9321631978303238</v>
          </cell>
          <cell r="CB308">
            <v>3.8284744549383478</v>
          </cell>
          <cell r="CC308">
            <v>3.4571917381148207</v>
          </cell>
          <cell r="CD308">
            <v>3.7845750981707091</v>
          </cell>
          <cell r="CE308">
            <v>4.0449528908593217</v>
          </cell>
          <cell r="CF308">
            <v>3.3111114469649259</v>
          </cell>
          <cell r="CG308">
            <v>3.0417896559009043</v>
          </cell>
          <cell r="CH308">
            <v>4.1364942819640547</v>
          </cell>
          <cell r="CI308">
            <v>4.399255196276231</v>
          </cell>
          <cell r="CJ308">
            <v>4.2357448450791404</v>
          </cell>
          <cell r="CK308">
            <v>3.8428443973411501</v>
          </cell>
          <cell r="CL308">
            <v>4.1829936197546713</v>
          </cell>
          <cell r="CM308">
            <v>4.8021725654176715</v>
          </cell>
          <cell r="CN308">
            <v>4.9090480792511988</v>
          </cell>
          <cell r="CO308">
            <v>4.8439226523440277</v>
          </cell>
          <cell r="CP308">
            <v>4.8495990557238899</v>
          </cell>
          <cell r="CQ308">
            <v>4.7991744826123481</v>
          </cell>
          <cell r="CR308">
            <v>4.8026867206320567</v>
          </cell>
          <cell r="CS308">
            <v>4.8055629932050179</v>
          </cell>
          <cell r="CT308">
            <v>4.809187904865964</v>
          </cell>
          <cell r="CU308">
            <v>4.858636051568487</v>
          </cell>
          <cell r="CV308">
            <v>4.8871720123906028</v>
          </cell>
          <cell r="CW308">
            <v>4.8927675038711813</v>
          </cell>
          <cell r="CX308">
            <v>4.7974006215628595</v>
          </cell>
          <cell r="CY308">
            <v>4.8853210093508501</v>
          </cell>
          <cell r="CZ308">
            <v>4.9139193309450393</v>
          </cell>
          <cell r="DA308">
            <v>4.7568726134075998</v>
          </cell>
        </row>
        <row r="309">
          <cell r="A309">
            <v>5993.8459364977998</v>
          </cell>
          <cell r="B309">
            <v>4910.6211553321809</v>
          </cell>
          <cell r="C309">
            <v>5252.2540075181632</v>
          </cell>
          <cell r="D309">
            <v>4608.8155029273876</v>
          </cell>
          <cell r="E309">
            <v>5079.7428658904901</v>
          </cell>
          <cell r="F309">
            <v>6279.1527718986154</v>
          </cell>
          <cell r="G309">
            <v>5195.4754300459936</v>
          </cell>
          <cell r="H309">
            <v>5804.8268214870895</v>
          </cell>
          <cell r="I309">
            <v>6429.5648557368677</v>
          </cell>
          <cell r="J309">
            <v>6820.4021994808772</v>
          </cell>
          <cell r="K309">
            <v>7479.2512359066659</v>
          </cell>
          <cell r="L309">
            <v>7170.1156756610317</v>
          </cell>
          <cell r="M309">
            <v>7499.7382678230442</v>
          </cell>
          <cell r="N309">
            <v>7246.2184768192483</v>
          </cell>
          <cell r="O309">
            <v>7062.8655699758629</v>
          </cell>
          <cell r="Z309">
            <v>6864.4880218497237</v>
          </cell>
          <cell r="AA309">
            <v>5623.9183418711109</v>
          </cell>
          <cell r="AB309">
            <v>6467.9305544453982</v>
          </cell>
          <cell r="AC309">
            <v>5675.5630189468884</v>
          </cell>
          <cell r="AD309">
            <v>6255.4903178691166</v>
          </cell>
          <cell r="AE309">
            <v>6279.1527718986154</v>
          </cell>
          <cell r="AF309">
            <v>5195.4754300459936</v>
          </cell>
          <cell r="AG309">
            <v>5804.8268214870895</v>
          </cell>
          <cell r="AH309">
            <v>6429.5648557368677</v>
          </cell>
          <cell r="AI309">
            <v>6820.4021994808772</v>
          </cell>
          <cell r="AJ309">
            <v>7479.2512359066659</v>
          </cell>
          <cell r="AK309">
            <v>7170.1156756610317</v>
          </cell>
          <cell r="AL309">
            <v>7499.7382678230442</v>
          </cell>
          <cell r="AM309">
            <v>7246.2184768192483</v>
          </cell>
          <cell r="AN309">
            <v>7062.8655699758629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X309">
            <v>3.8972180032173611</v>
          </cell>
          <cell r="BY309">
            <v>3.280533213717673</v>
          </cell>
          <cell r="BZ309">
            <v>3.6601048404818788</v>
          </cell>
          <cell r="CA309">
            <v>3.1824956248651031</v>
          </cell>
          <cell r="CB309">
            <v>3.4785102091591482</v>
          </cell>
          <cell r="CC309">
            <v>3.5596447926988017</v>
          </cell>
          <cell r="CD309">
            <v>2.9237510386176555</v>
          </cell>
          <cell r="CE309">
            <v>3.2763602588801306</v>
          </cell>
          <cell r="CF309">
            <v>3.5987531854254939</v>
          </cell>
          <cell r="CG309">
            <v>3.7754606319368711</v>
          </cell>
          <cell r="CH309">
            <v>4.1284290639413861</v>
          </cell>
          <cell r="CI309">
            <v>4.1157410519247319</v>
          </cell>
          <cell r="CJ309">
            <v>4.3210318026489789</v>
          </cell>
          <cell r="CK309">
            <v>4.0797811931996426</v>
          </cell>
          <cell r="CL309">
            <v>3.9729451242587905</v>
          </cell>
          <cell r="CM309">
            <v>4.8257029713740396</v>
          </cell>
          <cell r="CN309">
            <v>4.6967960552120047</v>
          </cell>
          <cell r="CO309">
            <v>4.8414890981863348</v>
          </cell>
          <cell r="CP309">
            <v>4.8859415867386335</v>
          </cell>
          <cell r="CQ309">
            <v>4.9269165842524245</v>
          </cell>
          <cell r="CR309">
            <v>4.8328300381149658</v>
          </cell>
          <cell r="CS309">
            <v>4.8684648837713214</v>
          </cell>
          <cell r="CT309">
            <v>4.8540556809213031</v>
          </cell>
          <cell r="CU309">
            <v>4.8948191977823265</v>
          </cell>
          <cell r="CV309">
            <v>4.9493387019239155</v>
          </cell>
          <cell r="CW309">
            <v>4.9634131915770139</v>
          </cell>
          <cell r="CX309">
            <v>4.7729320888327038</v>
          </cell>
          <cell r="CY309">
            <v>4.7551670687602208</v>
          </cell>
          <cell r="CZ309">
            <v>4.8661073770916676</v>
          </cell>
          <cell r="DA309">
            <v>4.8705219993897941</v>
          </cell>
        </row>
        <row r="310">
          <cell r="A310">
            <v>6446.7605481379105</v>
          </cell>
          <cell r="B310">
            <v>5506.4412136426472</v>
          </cell>
          <cell r="C310">
            <v>4808.190161962023</v>
          </cell>
          <cell r="D310">
            <v>4016.5674199783512</v>
          </cell>
          <cell r="E310">
            <v>5082.383192313715</v>
          </cell>
          <cell r="F310">
            <v>6477.1867796033603</v>
          </cell>
          <cell r="G310">
            <v>7021.1678000529564</v>
          </cell>
          <cell r="H310">
            <v>5333.9406240104208</v>
          </cell>
          <cell r="I310">
            <v>6256.6109825848607</v>
          </cell>
          <cell r="J310">
            <v>6227.9551057616709</v>
          </cell>
          <cell r="K310">
            <v>6093.6994276827381</v>
          </cell>
          <cell r="L310">
            <v>8345.6487447260315</v>
          </cell>
          <cell r="M310">
            <v>7196.1777148299543</v>
          </cell>
          <cell r="N310">
            <v>7004.3678121603052</v>
          </cell>
          <cell r="O310">
            <v>8404.6028647014591</v>
          </cell>
          <cell r="Z310">
            <v>7383.191198318229</v>
          </cell>
          <cell r="AA310">
            <v>6306.2848385715215</v>
          </cell>
          <cell r="AB310">
            <v>5921.0845506752448</v>
          </cell>
          <cell r="AC310">
            <v>4946.2343410050817</v>
          </cell>
          <cell r="AD310">
            <v>6258.7417691359515</v>
          </cell>
          <cell r="AE310">
            <v>6477.1867796033603</v>
          </cell>
          <cell r="AF310">
            <v>7021.1678000529564</v>
          </cell>
          <cell r="AG310">
            <v>5333.9406240104208</v>
          </cell>
          <cell r="AH310">
            <v>6256.6109825848607</v>
          </cell>
          <cell r="AI310">
            <v>6227.9551057616709</v>
          </cell>
          <cell r="AJ310">
            <v>6093.6994276827381</v>
          </cell>
          <cell r="AK310">
            <v>8345.6487447260315</v>
          </cell>
          <cell r="AL310">
            <v>7196.1777148299543</v>
          </cell>
          <cell r="AM310">
            <v>7004.3678121603052</v>
          </cell>
          <cell r="AN310">
            <v>8404.6028647014591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X310">
            <v>4.0453840869874735</v>
          </cell>
          <cell r="BY310">
            <v>3.5512752407562247</v>
          </cell>
          <cell r="BZ310">
            <v>3.3190348697245313</v>
          </cell>
          <cell r="CA310">
            <v>2.9125464168522153</v>
          </cell>
          <cell r="CB310">
            <v>3.6081024081978259</v>
          </cell>
          <cell r="CC310">
            <v>3.6643027417327114</v>
          </cell>
          <cell r="CD310">
            <v>3.8881116822801505</v>
          </cell>
          <cell r="CE310">
            <v>3.0550094336053522</v>
          </cell>
          <cell r="CF310">
            <v>3.5236851215671092</v>
          </cell>
          <cell r="CG310">
            <v>3.5519741601945758</v>
          </cell>
          <cell r="CH310">
            <v>3.5356461770912673</v>
          </cell>
          <cell r="CI310">
            <v>4.7526796517236791</v>
          </cell>
          <cell r="CJ310">
            <v>4.0693300036910811</v>
          </cell>
          <cell r="CK310">
            <v>3.8763706120116144</v>
          </cell>
          <cell r="CL310">
            <v>4.6009844485242155</v>
          </cell>
          <cell r="CM310">
            <v>5.0002473575620847</v>
          </cell>
          <cell r="CN310">
            <v>4.8651516813256022</v>
          </cell>
          <cell r="CO310">
            <v>4.887610432140824</v>
          </cell>
          <cell r="CP310">
            <v>4.6527419728828177</v>
          </cell>
          <cell r="CQ310">
            <v>4.7524254535294181</v>
          </cell>
          <cell r="CR310">
            <v>4.8428632826340881</v>
          </cell>
          <cell r="CS310">
            <v>4.9474083401965991</v>
          </cell>
          <cell r="CT310">
            <v>4.7834667204110239</v>
          </cell>
          <cell r="CU310">
            <v>4.8646230752491002</v>
          </cell>
          <cell r="CV310">
            <v>4.8037766974583533</v>
          </cell>
          <cell r="CW310">
            <v>4.7219280688581273</v>
          </cell>
          <cell r="CX310">
            <v>4.8109262052090322</v>
          </cell>
          <cell r="CY310">
            <v>4.844914363104686</v>
          </cell>
          <cell r="CZ310">
            <v>4.9505196280705102</v>
          </cell>
          <cell r="DA310">
            <v>5.0046483477565209</v>
          </cell>
        </row>
        <row r="311">
          <cell r="A311">
            <v>6255.1858746650832</v>
          </cell>
          <cell r="B311">
            <v>5636.1868886852235</v>
          </cell>
          <cell r="C311">
            <v>4908.4100340217401</v>
          </cell>
          <cell r="D311">
            <v>4243.5412677120657</v>
          </cell>
          <cell r="E311">
            <v>5544.2573870847991</v>
          </cell>
          <cell r="F311">
            <v>6357.5657952180864</v>
          </cell>
          <cell r="G311">
            <v>6266.5334458914167</v>
          </cell>
          <cell r="H311">
            <v>7735.2050661473586</v>
          </cell>
          <cell r="I311">
            <v>7437.2368601726812</v>
          </cell>
          <cell r="J311">
            <v>6987.247630586844</v>
          </cell>
          <cell r="K311">
            <v>6458.5163259936926</v>
          </cell>
          <cell r="L311">
            <v>6802.5825878199812</v>
          </cell>
          <cell r="M311">
            <v>6746.7043368506111</v>
          </cell>
          <cell r="N311">
            <v>7683.3741731770742</v>
          </cell>
          <cell r="O311">
            <v>6671.54247128733</v>
          </cell>
          <cell r="Z311">
            <v>7163.7891540754326</v>
          </cell>
          <cell r="AA311">
            <v>6454.8768513880832</v>
          </cell>
          <cell r="AB311">
            <v>6044.501120347958</v>
          </cell>
          <cell r="AC311">
            <v>5225.7431162310195</v>
          </cell>
          <cell r="AD311">
            <v>6827.5204710786966</v>
          </cell>
          <cell r="AE311">
            <v>6357.5657952180864</v>
          </cell>
          <cell r="AF311">
            <v>6266.5334458914167</v>
          </cell>
          <cell r="AG311">
            <v>7735.2050661473586</v>
          </cell>
          <cell r="AH311">
            <v>7437.2368601726812</v>
          </cell>
          <cell r="AI311">
            <v>6987.247630586844</v>
          </cell>
          <cell r="AJ311">
            <v>6458.5163259936926</v>
          </cell>
          <cell r="AK311">
            <v>6802.5825878199812</v>
          </cell>
          <cell r="AL311">
            <v>6746.7043368506111</v>
          </cell>
          <cell r="AM311">
            <v>7683.3741731770742</v>
          </cell>
          <cell r="AN311">
            <v>6671.54247128733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X311">
            <v>3.997243815111919</v>
          </cell>
          <cell r="BY311">
            <v>3.5484551514874685</v>
          </cell>
          <cell r="BZ311">
            <v>3.2977002276970513</v>
          </cell>
          <cell r="CA311">
            <v>2.9117326668368118</v>
          </cell>
          <cell r="CB311">
            <v>3.887356208012013</v>
          </cell>
          <cell r="CC311">
            <v>3.4842241646461596</v>
          </cell>
          <cell r="CD311">
            <v>3.4941855066289853</v>
          </cell>
          <cell r="CE311">
            <v>4.2682057738626318</v>
          </cell>
          <cell r="CF311">
            <v>4.2130077113321809</v>
          </cell>
          <cell r="CG311">
            <v>3.8186476679156645</v>
          </cell>
          <cell r="CH311">
            <v>3.6903096478712247</v>
          </cell>
          <cell r="CI311">
            <v>3.8117420461052025</v>
          </cell>
          <cell r="CJ311">
            <v>3.7547208926197073</v>
          </cell>
          <cell r="CK311">
            <v>4.3913132243008084</v>
          </cell>
          <cell r="CL311">
            <v>3.7911528595492712</v>
          </cell>
          <cell r="CM311">
            <v>4.9100881777603389</v>
          </cell>
          <cell r="CN311">
            <v>4.983744575714546</v>
          </cell>
          <cell r="CO311">
            <v>5.0217654421590856</v>
          </cell>
          <cell r="CP311">
            <v>4.9170394628239382</v>
          </cell>
          <cell r="CQ311">
            <v>4.8118913051109056</v>
          </cell>
          <cell r="CR311">
            <v>4.9991009926361709</v>
          </cell>
          <cell r="CS311">
            <v>4.9134726106249413</v>
          </cell>
          <cell r="CT311">
            <v>4.965164232885722</v>
          </cell>
          <cell r="CU311">
            <v>4.8364476862755019</v>
          </cell>
          <cell r="CV311">
            <v>5.0130689862355204</v>
          </cell>
          <cell r="CW311">
            <v>4.7948727790098191</v>
          </cell>
          <cell r="CX311">
            <v>4.8894212525249756</v>
          </cell>
          <cell r="CY311">
            <v>4.9229015949377342</v>
          </cell>
          <cell r="CZ311">
            <v>4.7936321381030167</v>
          </cell>
          <cell r="DA311">
            <v>4.8212771229818534</v>
          </cell>
        </row>
        <row r="312">
          <cell r="A312">
            <v>6587.4863995845999</v>
          </cell>
          <cell r="B312">
            <v>5021.0477456393373</v>
          </cell>
          <cell r="C312">
            <v>4468.757110487315</v>
          </cell>
          <cell r="D312">
            <v>4983.1748812454935</v>
          </cell>
          <cell r="E312">
            <v>5270.1362784637122</v>
          </cell>
          <cell r="F312">
            <v>6804.7495302290663</v>
          </cell>
          <cell r="G312">
            <v>5981.2131789631303</v>
          </cell>
          <cell r="H312">
            <v>5774.0466158856925</v>
          </cell>
          <cell r="I312">
            <v>6595.5560937173723</v>
          </cell>
          <cell r="J312">
            <v>6785.6743928017331</v>
          </cell>
          <cell r="K312">
            <v>6692.9592783571961</v>
          </cell>
          <cell r="L312">
            <v>6677.2348820024181</v>
          </cell>
          <cell r="M312">
            <v>7567.5270220901839</v>
          </cell>
          <cell r="N312">
            <v>7085.6020358683372</v>
          </cell>
          <cell r="O312">
            <v>8539.4316109079464</v>
          </cell>
          <cell r="Z312">
            <v>7544.3583240426597</v>
          </cell>
          <cell r="AA312">
            <v>5750.3850569799233</v>
          </cell>
          <cell r="AB312">
            <v>5503.0869820733969</v>
          </cell>
          <cell r="AC312">
            <v>6136.5708944039643</v>
          </cell>
          <cell r="AD312">
            <v>6489.951821213157</v>
          </cell>
          <cell r="AE312">
            <v>6804.7495302290663</v>
          </cell>
          <cell r="AF312">
            <v>5981.2131789631303</v>
          </cell>
          <cell r="AG312">
            <v>5774.0466158856925</v>
          </cell>
          <cell r="AH312">
            <v>6595.5560937173723</v>
          </cell>
          <cell r="AI312">
            <v>6785.6743928017331</v>
          </cell>
          <cell r="AJ312">
            <v>6692.9592783571961</v>
          </cell>
          <cell r="AK312">
            <v>6677.2348820024181</v>
          </cell>
          <cell r="AL312">
            <v>7567.5270220901839</v>
          </cell>
          <cell r="AM312">
            <v>7085.6020358683372</v>
          </cell>
          <cell r="AN312">
            <v>8539.4316109079464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X312">
            <v>4.2504435982193662</v>
          </cell>
          <cell r="BY312">
            <v>3.3064021987366807</v>
          </cell>
          <cell r="BZ312">
            <v>3.1052038305322394</v>
          </cell>
          <cell r="CA312">
            <v>3.4436709874117426</v>
          </cell>
          <cell r="CB312">
            <v>3.5866528670187439</v>
          </cell>
          <cell r="CC312">
            <v>3.8929542447343763</v>
          </cell>
          <cell r="CD312">
            <v>3.4218791306706193</v>
          </cell>
          <cell r="CE312">
            <v>3.2264387326813981</v>
          </cell>
          <cell r="CF312">
            <v>3.75223356433081</v>
          </cell>
          <cell r="CG312">
            <v>3.7343152063732261</v>
          </cell>
          <cell r="CH312">
            <v>3.8372795589296351</v>
          </cell>
          <cell r="CI312">
            <v>3.7519627498997159</v>
          </cell>
          <cell r="CJ312">
            <v>4.2338647110559409</v>
          </cell>
          <cell r="CK312">
            <v>3.9479243141793634</v>
          </cell>
          <cell r="CL312">
            <v>4.6663360080880727</v>
          </cell>
          <cell r="CM312">
            <v>4.8628982793819189</v>
          </cell>
          <cell r="CN312">
            <v>4.7648406519278534</v>
          </cell>
          <cell r="CO312">
            <v>4.8553819519259385</v>
          </cell>
          <cell r="CP312">
            <v>4.8821513610983178</v>
          </cell>
          <cell r="CQ312">
            <v>4.9574605015821884</v>
          </cell>
          <cell r="CR312">
            <v>4.7889464468031298</v>
          </cell>
          <cell r="CS312">
            <v>4.7888557123305802</v>
          </cell>
          <cell r="CT312">
            <v>4.9030237694301864</v>
          </cell>
          <cell r="CU312">
            <v>4.8158027439687849</v>
          </cell>
          <cell r="CV312">
            <v>4.9783930171919026</v>
          </cell>
          <cell r="CW312">
            <v>4.7786131955264821</v>
          </cell>
          <cell r="CX312">
            <v>4.8757931292776995</v>
          </cell>
          <cell r="CY312">
            <v>4.8969327459406911</v>
          </cell>
          <cell r="CZ312">
            <v>4.9171683073368921</v>
          </cell>
          <cell r="DA312">
            <v>5.0137201871087038</v>
          </cell>
        </row>
        <row r="313">
          <cell r="A313">
            <v>6374.3967376482015</v>
          </cell>
          <cell r="B313">
            <v>5469.1035464251399</v>
          </cell>
          <cell r="C313">
            <v>5412.1561186668087</v>
          </cell>
          <cell r="D313">
            <v>5521.2427753705651</v>
          </cell>
          <cell r="E313">
            <v>4683.4459385248356</v>
          </cell>
          <cell r="F313">
            <v>7661.3362197525157</v>
          </cell>
          <cell r="G313">
            <v>6248.9978081029576</v>
          </cell>
          <cell r="H313">
            <v>7147.3605655035426</v>
          </cell>
          <cell r="I313">
            <v>6096.8687053230324</v>
          </cell>
          <cell r="J313">
            <v>7309.2768372271357</v>
          </cell>
          <cell r="K313">
            <v>7009.7517346676359</v>
          </cell>
          <cell r="L313">
            <v>6777.6934574384677</v>
          </cell>
          <cell r="M313">
            <v>6585.4343216340312</v>
          </cell>
          <cell r="N313">
            <v>6791.2140715543064</v>
          </cell>
          <cell r="O313">
            <v>7327.8044879086019</v>
          </cell>
          <cell r="Z313">
            <v>7300.3161101720289</v>
          </cell>
          <cell r="AA313">
            <v>6263.5236511646681</v>
          </cell>
          <cell r="AB313">
            <v>6664.8432987525521</v>
          </cell>
          <cell r="AC313">
            <v>6799.1789418814969</v>
          </cell>
          <cell r="AD313">
            <v>5767.4672707217187</v>
          </cell>
          <cell r="AE313">
            <v>7661.3362197525157</v>
          </cell>
          <cell r="AF313">
            <v>6248.9978081029576</v>
          </cell>
          <cell r="AG313">
            <v>7147.3605655035426</v>
          </cell>
          <cell r="AH313">
            <v>6096.8687053230324</v>
          </cell>
          <cell r="AI313">
            <v>7309.2768372271357</v>
          </cell>
          <cell r="AJ313">
            <v>7009.7517346676359</v>
          </cell>
          <cell r="AK313">
            <v>6777.6934574384677</v>
          </cell>
          <cell r="AL313">
            <v>6585.4343216340312</v>
          </cell>
          <cell r="AM313">
            <v>6791.2140715543064</v>
          </cell>
          <cell r="AN313">
            <v>7327.8044879086019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X313">
            <v>4.129784667061843</v>
          </cell>
          <cell r="BY313">
            <v>3.4782118683072376</v>
          </cell>
          <cell r="BZ313">
            <v>3.8402836775737685</v>
          </cell>
          <cell r="CA313">
            <v>3.7667612033064697</v>
          </cell>
          <cell r="CB313">
            <v>3.2809679571097585</v>
          </cell>
          <cell r="CC313">
            <v>4.2255091873792781</v>
          </cell>
          <cell r="CD313">
            <v>3.6062671184201291</v>
          </cell>
          <cell r="CE313">
            <v>4.0897486014632376</v>
          </cell>
          <cell r="CF313">
            <v>3.40268666774308</v>
          </cell>
          <cell r="CG313">
            <v>4.1688724310169043</v>
          </cell>
          <cell r="CH313">
            <v>3.9236738903615982</v>
          </cell>
          <cell r="CI313">
            <v>3.8285793712435505</v>
          </cell>
          <cell r="CJ313">
            <v>3.7220920770986936</v>
          </cell>
          <cell r="CK313">
            <v>3.7373282075925673</v>
          </cell>
          <cell r="CL313">
            <v>4.0728976418925873</v>
          </cell>
          <cell r="CM313">
            <v>4.8430772225941627</v>
          </cell>
          <cell r="CN313">
            <v>4.9336669012821481</v>
          </cell>
          <cell r="CO313">
            <v>4.7548166196026607</v>
          </cell>
          <cell r="CP313">
            <v>4.9453327425302422</v>
          </cell>
          <cell r="CQ313">
            <v>4.8160422169065189</v>
          </cell>
          <cell r="CR313">
            <v>4.9674397368700509</v>
          </cell>
          <cell r="CS313">
            <v>4.7474414339857463</v>
          </cell>
          <cell r="CT313">
            <v>4.7880228534088483</v>
          </cell>
          <cell r="CU313">
            <v>4.9089885460057783</v>
          </cell>
          <cell r="CV313">
            <v>4.8035569146735329</v>
          </cell>
          <cell r="CW313">
            <v>4.8945961896165988</v>
          </cell>
          <cell r="CX313">
            <v>4.8501079305123405</v>
          </cell>
          <cell r="CY313">
            <v>4.8473507476364279</v>
          </cell>
          <cell r="CZ313">
            <v>4.9784404569191194</v>
          </cell>
          <cell r="DA313">
            <v>4.9292121836562242</v>
          </cell>
        </row>
        <row r="314">
          <cell r="A314">
            <v>6645.6400383941009</v>
          </cell>
          <cell r="B314">
            <v>5297.1766487127479</v>
          </cell>
          <cell r="C314">
            <v>5498.6468759237841</v>
          </cell>
          <cell r="D314">
            <v>5571.6067186276487</v>
          </cell>
          <cell r="E314">
            <v>5332.6050255994669</v>
          </cell>
          <cell r="F314">
            <v>7368.228461547209</v>
          </cell>
          <cell r="G314">
            <v>5699.8943509725514</v>
          </cell>
          <cell r="H314">
            <v>6404.7151805836465</v>
          </cell>
          <cell r="I314">
            <v>6591.0847411144423</v>
          </cell>
          <cell r="J314">
            <v>6331.0256201952216</v>
          </cell>
          <cell r="K314">
            <v>6683.3969723585587</v>
          </cell>
          <cell r="L314">
            <v>7598.9201387823905</v>
          </cell>
          <cell r="M314">
            <v>7445.6798867778052</v>
          </cell>
          <cell r="N314">
            <v>7326.7720424749668</v>
          </cell>
          <cell r="O314">
            <v>7743.5812270636234</v>
          </cell>
          <cell r="Z314">
            <v>7610.9591278110738</v>
          </cell>
          <cell r="AA314">
            <v>6066.6233399981656</v>
          </cell>
          <cell r="AB314">
            <v>6771.3530392827615</v>
          </cell>
          <cell r="AC314">
            <v>6861.2000259662636</v>
          </cell>
          <cell r="AD314">
            <v>6566.8794636537023</v>
          </cell>
          <cell r="AE314">
            <v>7368.228461547209</v>
          </cell>
          <cell r="AF314">
            <v>5699.8943509725514</v>
          </cell>
          <cell r="AG314">
            <v>6404.7151805836465</v>
          </cell>
          <cell r="AH314">
            <v>6591.0847411144423</v>
          </cell>
          <cell r="AI314">
            <v>6331.0256201952216</v>
          </cell>
          <cell r="AJ314">
            <v>6683.3969723585587</v>
          </cell>
          <cell r="AK314">
            <v>7598.9201387823905</v>
          </cell>
          <cell r="AL314">
            <v>7445.6798867778052</v>
          </cell>
          <cell r="AM314">
            <v>7326.7720424749668</v>
          </cell>
          <cell r="AN314">
            <v>7743.5812270636234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X314">
            <v>4.3559966665841801</v>
          </cell>
          <cell r="BY314">
            <v>3.3414018473856344</v>
          </cell>
          <cell r="BZ314">
            <v>3.7616438012326108</v>
          </cell>
          <cell r="CA314">
            <v>3.7754040288190809</v>
          </cell>
          <cell r="CB314">
            <v>3.6719015092067742</v>
          </cell>
          <cell r="CC314">
            <v>4.0420003945534653</v>
          </cell>
          <cell r="CD314">
            <v>3.3245504374817596</v>
          </cell>
          <cell r="CE314">
            <v>3.7248706904314965</v>
          </cell>
          <cell r="CF314">
            <v>3.71046561777966</v>
          </cell>
          <cell r="CG314">
            <v>3.5489521522751475</v>
          </cell>
          <cell r="CH314">
            <v>3.7715405285835986</v>
          </cell>
          <cell r="CI314">
            <v>4.2131045419437667</v>
          </cell>
          <cell r="CJ314">
            <v>4.189470132559368</v>
          </cell>
          <cell r="CK314">
            <v>4.3085696199032055</v>
          </cell>
          <cell r="CL314">
            <v>4.3573942594288404</v>
          </cell>
          <cell r="CM314">
            <v>4.7869510497748182</v>
          </cell>
          <cell r="CN314">
            <v>4.9742253766972437</v>
          </cell>
          <cell r="CO314">
            <v>4.9317939557008401</v>
          </cell>
          <cell r="CP314">
            <v>4.9790189730232264</v>
          </cell>
          <cell r="CQ314">
            <v>4.8997639343652297</v>
          </cell>
          <cell r="CR314">
            <v>4.9942912719928838</v>
          </cell>
          <cell r="CS314">
            <v>4.6972212334979178</v>
          </cell>
          <cell r="CT314">
            <v>4.7108118204980318</v>
          </cell>
          <cell r="CU314">
            <v>4.8667116944794451</v>
          </cell>
          <cell r="CV314">
            <v>4.8874357634402292</v>
          </cell>
          <cell r="CW314">
            <v>4.8549595312118692</v>
          </cell>
          <cell r="CX314">
            <v>4.9414770217712753</v>
          </cell>
          <cell r="CY314">
            <v>4.869141521964143</v>
          </cell>
          <cell r="CZ314">
            <v>4.6589355244133692</v>
          </cell>
          <cell r="DA314">
            <v>4.8688022634499655</v>
          </cell>
        </row>
        <row r="315">
          <cell r="A315">
            <v>6460.3345589651399</v>
          </cell>
          <cell r="B315">
            <v>5201.8128999249739</v>
          </cell>
          <cell r="C315">
            <v>4792.0948685667699</v>
          </cell>
          <cell r="D315">
            <v>5443.1681686708971</v>
          </cell>
          <cell r="E315">
            <v>5506.6188529874771</v>
          </cell>
          <cell r="F315">
            <v>6334.8680731154245</v>
          </cell>
          <cell r="G315">
            <v>6691.2636186810132</v>
          </cell>
          <cell r="H315">
            <v>6284.3570793902118</v>
          </cell>
          <cell r="I315">
            <v>6191.1325795729754</v>
          </cell>
          <cell r="J315">
            <v>5222.2429818605324</v>
          </cell>
          <cell r="K315">
            <v>6936.7068282779965</v>
          </cell>
          <cell r="L315">
            <v>6872.7259637723319</v>
          </cell>
          <cell r="M315">
            <v>7260.8398848833122</v>
          </cell>
          <cell r="N315">
            <v>7757.1628564498824</v>
          </cell>
          <cell r="O315">
            <v>6291.4359222535641</v>
          </cell>
          <cell r="Z315">
            <v>7398.7369156621808</v>
          </cell>
          <cell r="AA315">
            <v>5957.4074345164763</v>
          </cell>
          <cell r="AB315">
            <v>5901.2638718229064</v>
          </cell>
          <cell r="AC315">
            <v>6703.0333378272653</v>
          </cell>
          <cell r="AD315">
            <v>6781.1701947279835</v>
          </cell>
          <cell r="AE315">
            <v>6334.8680731154245</v>
          </cell>
          <cell r="AF315">
            <v>6691.2636186810132</v>
          </cell>
          <cell r="AG315">
            <v>6284.3570793902118</v>
          </cell>
          <cell r="AH315">
            <v>6191.1325795729754</v>
          </cell>
          <cell r="AI315">
            <v>5222.2429818605324</v>
          </cell>
          <cell r="AJ315">
            <v>6936.7068282779965</v>
          </cell>
          <cell r="AK315">
            <v>6872.7259637723319</v>
          </cell>
          <cell r="AL315">
            <v>7260.8398848833122</v>
          </cell>
          <cell r="AM315">
            <v>7757.1628564498824</v>
          </cell>
          <cell r="AN315">
            <v>6291.4359222535641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X315">
            <v>4.1725542174423964</v>
          </cell>
          <cell r="BY315">
            <v>3.3256100566893783</v>
          </cell>
          <cell r="BZ315">
            <v>3.3326777983355242</v>
          </cell>
          <cell r="CA315">
            <v>3.7439766016083849</v>
          </cell>
          <cell r="CB315">
            <v>3.8240710606032948</v>
          </cell>
          <cell r="CC315">
            <v>3.6006258806520037</v>
          </cell>
          <cell r="CD315">
            <v>3.8410821240453159</v>
          </cell>
          <cell r="CE315">
            <v>3.5723317961048928</v>
          </cell>
          <cell r="CF315">
            <v>3.4613823455059927</v>
          </cell>
          <cell r="CG315">
            <v>2.935973918321622</v>
          </cell>
          <cell r="CH315">
            <v>3.9990119146567067</v>
          </cell>
          <cell r="CI315">
            <v>3.9025613604760441</v>
          </cell>
          <cell r="CJ315">
            <v>4.0853478302407202</v>
          </cell>
          <cell r="CK315">
            <v>4.3609575334219253</v>
          </cell>
          <cell r="CL315">
            <v>3.5641949849886743</v>
          </cell>
          <cell r="CM315">
            <v>4.8580584077178486</v>
          </cell>
          <cell r="CN315">
            <v>4.9078707142240336</v>
          </cell>
          <cell r="CO315">
            <v>4.851307927891269</v>
          </cell>
          <cell r="CP315">
            <v>4.9050720269639632</v>
          </cell>
          <cell r="CQ315">
            <v>4.8583167478524327</v>
          </cell>
          <cell r="CR315">
            <v>4.8202183496218884</v>
          </cell>
          <cell r="CS315">
            <v>4.7726730385472145</v>
          </cell>
          <cell r="CT315">
            <v>4.819657758172597</v>
          </cell>
          <cell r="CU315">
            <v>4.9003563819944533</v>
          </cell>
          <cell r="CV315">
            <v>4.8731751087812825</v>
          </cell>
          <cell r="CW315">
            <v>4.752342990578204</v>
          </cell>
          <cell r="CX315">
            <v>4.8248789609855418</v>
          </cell>
          <cell r="CY315">
            <v>4.8692823328599664</v>
          </cell>
          <cell r="CZ315">
            <v>4.8733565538526946</v>
          </cell>
          <cell r="DA315">
            <v>4.8361020703122248</v>
          </cell>
        </row>
        <row r="316">
          <cell r="A316">
            <v>6022.7963280670538</v>
          </cell>
          <cell r="B316">
            <v>5830.3171614505263</v>
          </cell>
          <cell r="C316">
            <v>4886.0795043440949</v>
          </cell>
          <cell r="D316">
            <v>5265.8258517388913</v>
          </cell>
          <cell r="E316">
            <v>4702.5404357517673</v>
          </cell>
          <cell r="F316">
            <v>4795.515841733757</v>
          </cell>
          <cell r="G316">
            <v>6797.0652979973547</v>
          </cell>
          <cell r="H316">
            <v>6624.6192067427219</v>
          </cell>
          <cell r="I316">
            <v>5794.1081732635976</v>
          </cell>
          <cell r="J316">
            <v>6357.6207289764407</v>
          </cell>
          <cell r="K316">
            <v>6420.3562934028823</v>
          </cell>
          <cell r="L316">
            <v>6129.2194395174038</v>
          </cell>
          <cell r="M316">
            <v>7144.272415775843</v>
          </cell>
          <cell r="N316">
            <v>6742.8738230993395</v>
          </cell>
          <cell r="O316">
            <v>7541.4940019387186</v>
          </cell>
          <cell r="Z316">
            <v>6897.6436314967605</v>
          </cell>
          <cell r="AA316">
            <v>6677.2057110541828</v>
          </cell>
          <cell r="AB316">
            <v>6017.0020094915062</v>
          </cell>
          <cell r="AC316">
            <v>6484.64371146137</v>
          </cell>
          <cell r="AD316">
            <v>5790.981343319705</v>
          </cell>
          <cell r="AE316">
            <v>4795.515841733757</v>
          </cell>
          <cell r="AF316">
            <v>6797.0652979973547</v>
          </cell>
          <cell r="AG316">
            <v>6624.6192067427219</v>
          </cell>
          <cell r="AH316">
            <v>5794.1081732635976</v>
          </cell>
          <cell r="AI316">
            <v>6357.6207289764407</v>
          </cell>
          <cell r="AJ316">
            <v>6420.3562934028823</v>
          </cell>
          <cell r="AK316">
            <v>6129.2194395174038</v>
          </cell>
          <cell r="AL316">
            <v>7144.272415775843</v>
          </cell>
          <cell r="AM316">
            <v>6742.8738230993395</v>
          </cell>
          <cell r="AN316">
            <v>7541.4940019387186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X316">
            <v>3.79983598575153</v>
          </cell>
          <cell r="BY316">
            <v>3.8854284601409361</v>
          </cell>
          <cell r="BZ316">
            <v>3.3114340489514746</v>
          </cell>
          <cell r="CA316">
            <v>3.6731629991271948</v>
          </cell>
          <cell r="CB316">
            <v>3.2142208699560211</v>
          </cell>
          <cell r="CC316">
            <v>2.7985743436152508</v>
          </cell>
          <cell r="CD316">
            <v>3.8708116153496221</v>
          </cell>
          <cell r="CE316">
            <v>3.6926434817643359</v>
          </cell>
          <cell r="CF316">
            <v>3.3743753969552994</v>
          </cell>
          <cell r="CG316">
            <v>3.565357245090258</v>
          </cell>
          <cell r="CH316">
            <v>3.594600011805364</v>
          </cell>
          <cell r="CI316">
            <v>3.4990064690025502</v>
          </cell>
          <cell r="CJ316">
            <v>4.107884175958314</v>
          </cell>
          <cell r="CK316">
            <v>3.7297271720268519</v>
          </cell>
          <cell r="CL316">
            <v>4.3542321918012616</v>
          </cell>
          <cell r="CM316">
            <v>4.9732814405106653</v>
          </cell>
          <cell r="CN316">
            <v>4.7082875066491914</v>
          </cell>
          <cell r="CO316">
            <v>4.9781867217090587</v>
          </cell>
          <cell r="CP316">
            <v>4.8367434712018555</v>
          </cell>
          <cell r="CQ316">
            <v>4.9360958541352602</v>
          </cell>
          <cell r="CR316">
            <v>4.6946759146735486</v>
          </cell>
          <cell r="CS316">
            <v>4.8109023526220023</v>
          </cell>
          <cell r="CT316">
            <v>4.9150809581099804</v>
          </cell>
          <cell r="CU316">
            <v>4.7043577256308922</v>
          </cell>
          <cell r="CV316">
            <v>4.8853839282117022</v>
          </cell>
          <cell r="CW316">
            <v>4.8934560686670698</v>
          </cell>
          <cell r="CX316">
            <v>4.79918576168338</v>
          </cell>
          <cell r="CY316">
            <v>4.7648249672840839</v>
          </cell>
          <cell r="CZ316">
            <v>4.9530772789908326</v>
          </cell>
          <cell r="DA316">
            <v>4.7451827308328536</v>
          </cell>
        </row>
        <row r="317">
          <cell r="A317">
            <v>6000.4210425516021</v>
          </cell>
          <cell r="B317">
            <v>6298.0224203815005</v>
          </cell>
          <cell r="C317">
            <v>5631.5835535689985</v>
          </cell>
          <cell r="D317">
            <v>5236.8059225502384</v>
          </cell>
          <cell r="E317">
            <v>5841.1747761087317</v>
          </cell>
          <cell r="F317">
            <v>6631.5002218939826</v>
          </cell>
          <cell r="G317">
            <v>7288.5299823070682</v>
          </cell>
          <cell r="H317">
            <v>7044.9881217074626</v>
          </cell>
          <cell r="I317">
            <v>7136.4878492650369</v>
          </cell>
          <cell r="J317">
            <v>7055.191786874685</v>
          </cell>
          <cell r="K317">
            <v>6153.6425283958233</v>
          </cell>
          <cell r="L317">
            <v>6163.4499731579754</v>
          </cell>
          <cell r="M317">
            <v>6179.3497048841491</v>
          </cell>
          <cell r="N317">
            <v>7221.2409706468407</v>
          </cell>
          <cell r="O317">
            <v>6513.5962681476676</v>
          </cell>
          <cell r="Z317">
            <v>6872.0182015084783</v>
          </cell>
          <cell r="AA317">
            <v>7212.8479650764339</v>
          </cell>
          <cell r="AB317">
            <v>6935.0589830389426</v>
          </cell>
          <cell r="AC317">
            <v>6448.9068856303165</v>
          </cell>
          <cell r="AD317">
            <v>7193.1617842872893</v>
          </cell>
          <cell r="AE317">
            <v>6631.5002218939826</v>
          </cell>
          <cell r="AF317">
            <v>7288.5299823070682</v>
          </cell>
          <cell r="AG317">
            <v>7044.9881217074626</v>
          </cell>
          <cell r="AH317">
            <v>7136.4878492650369</v>
          </cell>
          <cell r="AI317">
            <v>7055.191786874685</v>
          </cell>
          <cell r="AJ317">
            <v>6153.6425283958233</v>
          </cell>
          <cell r="AK317">
            <v>6163.4499731579754</v>
          </cell>
          <cell r="AL317">
            <v>6179.3497048841491</v>
          </cell>
          <cell r="AM317">
            <v>7221.2409706468407</v>
          </cell>
          <cell r="AN317">
            <v>6513.5962681476676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X317">
            <v>3.8161308485738794</v>
          </cell>
          <cell r="BY317">
            <v>4.1767773196799327</v>
          </cell>
          <cell r="BZ317">
            <v>3.8789085332530111</v>
          </cell>
          <cell r="CA317">
            <v>3.6376608278521658</v>
          </cell>
          <cell r="CB317">
            <v>4.0333385318257902</v>
          </cell>
          <cell r="CC317">
            <v>3.7725278523234134</v>
          </cell>
          <cell r="CD317">
            <v>4.1008137674576535</v>
          </cell>
          <cell r="CE317">
            <v>3.9655908278005167</v>
          </cell>
          <cell r="CF317">
            <v>3.9784314521057929</v>
          </cell>
          <cell r="CG317">
            <v>3.8428166829682056</v>
          </cell>
          <cell r="CH317">
            <v>3.3600423160292698</v>
          </cell>
          <cell r="CI317">
            <v>3.5037139509897153</v>
          </cell>
          <cell r="CJ317">
            <v>3.4944699673293602</v>
          </cell>
          <cell r="CK317">
            <v>4.1555039845663462</v>
          </cell>
          <cell r="CL317">
            <v>3.7880110588969167</v>
          </cell>
          <cell r="CM317">
            <v>4.9336482092736587</v>
          </cell>
          <cell r="CN317">
            <v>4.7312139932548707</v>
          </cell>
          <cell r="CO317">
            <v>4.8983267933447898</v>
          </cell>
          <cell r="CP317">
            <v>4.8570328238256577</v>
          </cell>
          <cell r="CQ317">
            <v>4.8860992957043488</v>
          </cell>
          <cell r="CR317">
            <v>4.8159998997553037</v>
          </cell>
          <cell r="CS317">
            <v>4.8694177366585745</v>
          </cell>
          <cell r="CT317">
            <v>4.8672034402631006</v>
          </cell>
          <cell r="CU317">
            <v>4.9145050606531848</v>
          </cell>
          <cell r="CV317">
            <v>5.0299803923641608</v>
          </cell>
          <cell r="CW317">
            <v>5.0175840101526443</v>
          </cell>
          <cell r="CX317">
            <v>4.8195042592594959</v>
          </cell>
          <cell r="CY317">
            <v>4.8447190495671029</v>
          </cell>
          <cell r="CZ317">
            <v>4.7609680825401046</v>
          </cell>
          <cell r="DA317">
            <v>4.7110393687706118</v>
          </cell>
        </row>
        <row r="318">
          <cell r="A318">
            <v>6149.8013103276426</v>
          </cell>
          <cell r="B318">
            <v>5654.2424277146947</v>
          </cell>
          <cell r="C318">
            <v>5027.5859240719337</v>
          </cell>
          <cell r="D318">
            <v>5068.8814125432091</v>
          </cell>
          <cell r="E318">
            <v>5161.500912402008</v>
          </cell>
          <cell r="F318">
            <v>5656.3184343611665</v>
          </cell>
          <cell r="G318">
            <v>6475.2671684563938</v>
          </cell>
          <cell r="H318">
            <v>6510.1228004268378</v>
          </cell>
          <cell r="I318">
            <v>7350.7414651900717</v>
          </cell>
          <cell r="J318">
            <v>7023.0209622549428</v>
          </cell>
          <cell r="K318">
            <v>6184.4713388760483</v>
          </cell>
          <cell r="L318">
            <v>7792.2554453151806</v>
          </cell>
          <cell r="M318">
            <v>7712.9036156432503</v>
          </cell>
          <cell r="N318">
            <v>7190.7301753923812</v>
          </cell>
          <cell r="O318">
            <v>7880.3267094848479</v>
          </cell>
          <cell r="Z318">
            <v>7043.0968494605959</v>
          </cell>
          <cell r="AA318">
            <v>6475.5550657948206</v>
          </cell>
          <cell r="AB318">
            <v>6191.261231246157</v>
          </cell>
          <cell r="AC318">
            <v>6242.1148935522415</v>
          </cell>
          <cell r="AD318">
            <v>6356.1719235848095</v>
          </cell>
          <cell r="AE318">
            <v>5656.3184343611665</v>
          </cell>
          <cell r="AF318">
            <v>6475.2671684563938</v>
          </cell>
          <cell r="AG318">
            <v>6510.1228004268378</v>
          </cell>
          <cell r="AH318">
            <v>7350.7414651900717</v>
          </cell>
          <cell r="AI318">
            <v>7023.0209622549428</v>
          </cell>
          <cell r="AJ318">
            <v>6184.4713388760483</v>
          </cell>
          <cell r="AK318">
            <v>7792.2554453151806</v>
          </cell>
          <cell r="AL318">
            <v>7712.9036156432503</v>
          </cell>
          <cell r="AM318">
            <v>7190.7301753923812</v>
          </cell>
          <cell r="AN318">
            <v>7880.3267094848479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X318">
            <v>3.9861097181247458</v>
          </cell>
          <cell r="BY318">
            <v>3.7120968074432787</v>
          </cell>
          <cell r="BZ318">
            <v>3.6173545361566184</v>
          </cell>
          <cell r="CA318">
            <v>3.478283493467051</v>
          </cell>
          <cell r="CB318">
            <v>3.4744345646937282</v>
          </cell>
          <cell r="CC318">
            <v>3.1354106235373891</v>
          </cell>
          <cell r="CD318">
            <v>3.7530172495331571</v>
          </cell>
          <cell r="CE318">
            <v>3.6542496531571147</v>
          </cell>
          <cell r="CF318">
            <v>4.0928052088523952</v>
          </cell>
          <cell r="CG318">
            <v>3.9332777008370337</v>
          </cell>
          <cell r="CH318">
            <v>3.4754218811500279</v>
          </cell>
          <cell r="CI318">
            <v>4.4483996579721898</v>
          </cell>
          <cell r="CJ318">
            <v>4.2650985116876168</v>
          </cell>
          <cell r="CK318">
            <v>4.004387497787631</v>
          </cell>
          <cell r="CL318">
            <v>4.3779530221405132</v>
          </cell>
          <cell r="CM318">
            <v>4.8408491277115822</v>
          </cell>
          <cell r="CN318">
            <v>4.7793060568971528</v>
          </cell>
          <cell r="CO318">
            <v>4.6891614764647702</v>
          </cell>
          <cell r="CP318">
            <v>4.9167023539023544</v>
          </cell>
          <cell r="CQ318">
            <v>5.0120873855605543</v>
          </cell>
          <cell r="CR318">
            <v>4.9424986690842641</v>
          </cell>
          <cell r="CS318">
            <v>4.7269854669540097</v>
          </cell>
          <cell r="CT318">
            <v>4.8808796800383494</v>
          </cell>
          <cell r="CU318">
            <v>4.9205903250148584</v>
          </cell>
          <cell r="CV318">
            <v>4.8918878311469705</v>
          </cell>
          <cell r="CW318">
            <v>4.8753094364487195</v>
          </cell>
          <cell r="CX318">
            <v>4.7991742417743648</v>
          </cell>
          <cell r="CY318">
            <v>4.9544559696988157</v>
          </cell>
          <cell r="CZ318">
            <v>4.9197612939301454</v>
          </cell>
          <cell r="DA318">
            <v>4.9315139018585166</v>
          </cell>
        </row>
        <row r="319">
          <cell r="A319">
            <v>6593.6664892768058</v>
          </cell>
          <cell r="B319">
            <v>5624.0639884174625</v>
          </cell>
          <cell r="C319">
            <v>5106.535318220851</v>
          </cell>
          <cell r="D319">
            <v>5911.7751187041395</v>
          </cell>
          <cell r="E319">
            <v>5046.4864570833561</v>
          </cell>
          <cell r="F319">
            <v>4983.6513661369945</v>
          </cell>
          <cell r="G319">
            <v>5960.3965654712847</v>
          </cell>
          <cell r="H319">
            <v>5911.9314390352474</v>
          </cell>
          <cell r="I319">
            <v>6489.3028956726239</v>
          </cell>
          <cell r="J319">
            <v>7320.3404763426543</v>
          </cell>
          <cell r="K319">
            <v>7032.1904750168042</v>
          </cell>
          <cell r="L319">
            <v>7627.2209441840741</v>
          </cell>
          <cell r="M319">
            <v>6843.4515173709024</v>
          </cell>
          <cell r="N319">
            <v>7401.5363628579871</v>
          </cell>
          <cell r="O319">
            <v>8245.1221550397349</v>
          </cell>
          <cell r="Z319">
            <v>7551.4361088431961</v>
          </cell>
          <cell r="AA319">
            <v>6440.9930271190278</v>
          </cell>
          <cell r="AB319">
            <v>6288.4840993595035</v>
          </cell>
          <cell r="AC319">
            <v>7280.1031455340071</v>
          </cell>
          <cell r="AD319">
            <v>6214.536445046725</v>
          </cell>
          <cell r="AE319">
            <v>4983.6513661369945</v>
          </cell>
          <cell r="AF319">
            <v>5960.3965654712847</v>
          </cell>
          <cell r="AG319">
            <v>5911.9314390352474</v>
          </cell>
          <cell r="AH319">
            <v>6489.3028956726239</v>
          </cell>
          <cell r="AI319">
            <v>7320.3404763426543</v>
          </cell>
          <cell r="AJ319">
            <v>7032.1904750168042</v>
          </cell>
          <cell r="AK319">
            <v>7627.2209441840741</v>
          </cell>
          <cell r="AL319">
            <v>6843.4515173709024</v>
          </cell>
          <cell r="AM319">
            <v>7401.5363628579871</v>
          </cell>
          <cell r="AN319">
            <v>8245.1221550397349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X319">
            <v>4.4250517518011732</v>
          </cell>
          <cell r="BY319">
            <v>3.6265406350784954</v>
          </cell>
          <cell r="BZ319">
            <v>3.6499585455835875</v>
          </cell>
          <cell r="CA319">
            <v>4.2407242014195772</v>
          </cell>
          <cell r="CB319">
            <v>3.4571427398436163</v>
          </cell>
          <cell r="CC319">
            <v>2.8276211002863025</v>
          </cell>
          <cell r="CD319">
            <v>3.3371379715434593</v>
          </cell>
          <cell r="CE319">
            <v>3.2679386930295373</v>
          </cell>
          <cell r="CF319">
            <v>3.7047218383343918</v>
          </cell>
          <cell r="CG319">
            <v>4.0653706730040087</v>
          </cell>
          <cell r="CH319">
            <v>3.967144861457145</v>
          </cell>
          <cell r="CI319">
            <v>4.400835047035712</v>
          </cell>
          <cell r="CJ319">
            <v>3.7912684599202495</v>
          </cell>
          <cell r="CK319">
            <v>4.0555378635003763</v>
          </cell>
          <cell r="CL319">
            <v>4.7320775097140269</v>
          </cell>
          <cell r="CM319">
            <v>4.6753952749149201</v>
          </cell>
          <cell r="CN319">
            <v>4.8659474729145877</v>
          </cell>
          <cell r="CO319">
            <v>4.7202518452533191</v>
          </cell>
          <cell r="CP319">
            <v>4.7033212070899246</v>
          </cell>
          <cell r="CQ319">
            <v>4.9249130070555127</v>
          </cell>
          <cell r="CR319">
            <v>4.8287372582900012</v>
          </cell>
          <cell r="CS319">
            <v>4.8933708295189833</v>
          </cell>
          <cell r="CT319">
            <v>4.956357495402564</v>
          </cell>
          <cell r="CU319">
            <v>4.7989870275744986</v>
          </cell>
          <cell r="CV319">
            <v>4.9333084103806764</v>
          </cell>
          <cell r="CW319">
            <v>4.8564587245604329</v>
          </cell>
          <cell r="CX319">
            <v>4.7483024276417609</v>
          </cell>
          <cell r="CY319">
            <v>4.9453586411991326</v>
          </cell>
          <cell r="CZ319">
            <v>5.0001214385277555</v>
          </cell>
          <cell r="DA319">
            <v>4.7736698566032763</v>
          </cell>
        </row>
        <row r="320">
          <cell r="A320">
            <v>6643.7750633961887</v>
          </cell>
          <cell r="B320">
            <v>5223.2516780645146</v>
          </cell>
          <cell r="C320">
            <v>4770.1570168601374</v>
          </cell>
          <cell r="D320">
            <v>5294.470677233774</v>
          </cell>
          <cell r="E320">
            <v>5483.2317594700562</v>
          </cell>
          <cell r="F320">
            <v>6035.9048198489072</v>
          </cell>
          <cell r="G320">
            <v>6002.0121505802408</v>
          </cell>
          <cell r="H320">
            <v>6849.6831101956677</v>
          </cell>
          <cell r="I320">
            <v>6465.1022242126628</v>
          </cell>
          <cell r="J320">
            <v>7258.8311051104374</v>
          </cell>
          <cell r="K320">
            <v>7045.0982050368157</v>
          </cell>
          <cell r="L320">
            <v>7096.9488860447609</v>
          </cell>
          <cell r="M320">
            <v>7822.3193547465153</v>
          </cell>
          <cell r="N320">
            <v>7879.2747712781293</v>
          </cell>
          <cell r="O320">
            <v>8487.4936648179701</v>
          </cell>
          <cell r="Z320">
            <v>7608.8232540048639</v>
          </cell>
          <cell r="AA320">
            <v>5981.9603238134523</v>
          </cell>
          <cell r="AB320">
            <v>5874.2483274206152</v>
          </cell>
          <cell r="AC320">
            <v>6519.9186128237016</v>
          </cell>
          <cell r="AD320">
            <v>6752.3699698103619</v>
          </cell>
          <cell r="AE320">
            <v>6035.9048198489072</v>
          </cell>
          <cell r="AF320">
            <v>6002.0121505802408</v>
          </cell>
          <cell r="AG320">
            <v>6849.6831101956677</v>
          </cell>
          <cell r="AH320">
            <v>6465.1022242126628</v>
          </cell>
          <cell r="AI320">
            <v>7258.8311051104374</v>
          </cell>
          <cell r="AJ320">
            <v>7045.0982050368157</v>
          </cell>
          <cell r="AK320">
            <v>7096.9488860447609</v>
          </cell>
          <cell r="AL320">
            <v>7822.3193547465153</v>
          </cell>
          <cell r="AM320">
            <v>7879.2747712781293</v>
          </cell>
          <cell r="AN320">
            <v>8487.4936648179701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X320">
            <v>4.1976504150974741</v>
          </cell>
          <cell r="BY320">
            <v>3.340531445024165</v>
          </cell>
          <cell r="BZ320">
            <v>3.3156469861225659</v>
          </cell>
          <cell r="CA320">
            <v>3.7122938655356368</v>
          </cell>
          <cell r="CB320">
            <v>3.8385358913790699</v>
          </cell>
          <cell r="CC320">
            <v>3.3253751003584284</v>
          </cell>
          <cell r="CD320">
            <v>3.4038619446848841</v>
          </cell>
          <cell r="CE320">
            <v>3.8098570301455887</v>
          </cell>
          <cell r="CF320">
            <v>3.7146983931372488</v>
          </cell>
          <cell r="CG320">
            <v>4.1289083527102681</v>
          </cell>
          <cell r="CH320">
            <v>4.0475195522501402</v>
          </cell>
          <cell r="CI320">
            <v>3.8990065488320163</v>
          </cell>
          <cell r="CJ320">
            <v>4.2933716457129538</v>
          </cell>
          <cell r="CK320">
            <v>4.3563356040724051</v>
          </cell>
          <cell r="CL320">
            <v>4.8193568427680189</v>
          </cell>
          <cell r="CM320">
            <v>4.9661332043961011</v>
          </cell>
          <cell r="CN320">
            <v>4.9060853531019237</v>
          </cell>
          <cell r="CO320">
            <v>4.8539036578347483</v>
          </cell>
          <cell r="CP320">
            <v>4.811793291985941</v>
          </cell>
          <cell r="CQ320">
            <v>4.8194531134783105</v>
          </cell>
          <cell r="CR320">
            <v>4.9728902859861428</v>
          </cell>
          <cell r="CS320">
            <v>4.8309447248224391</v>
          </cell>
          <cell r="CT320">
            <v>4.925711108825876</v>
          </cell>
          <cell r="CU320">
            <v>4.7682495209254832</v>
          </cell>
          <cell r="CV320">
            <v>4.8165778477736527</v>
          </cell>
          <cell r="CW320">
            <v>4.7687574250700564</v>
          </cell>
          <cell r="CX320">
            <v>4.9868332701388676</v>
          </cell>
          <cell r="CY320">
            <v>4.991650781551094</v>
          </cell>
          <cell r="CZ320">
            <v>4.9553239533944993</v>
          </cell>
          <cell r="DA320">
            <v>4.8250021858757934</v>
          </cell>
        </row>
        <row r="321">
          <cell r="A321">
            <v>7304.654914519745</v>
          </cell>
          <cell r="B321">
            <v>5784.3942024782928</v>
          </cell>
          <cell r="C321">
            <v>5666.0112067020491</v>
          </cell>
          <cell r="D321">
            <v>4290.5151661005921</v>
          </cell>
          <cell r="E321">
            <v>4425.9780714614153</v>
          </cell>
          <cell r="F321">
            <v>6015.485073107131</v>
          </cell>
          <cell r="G321">
            <v>6612.4100456544265</v>
          </cell>
          <cell r="H321">
            <v>5710.8380294115423</v>
          </cell>
          <cell r="I321">
            <v>7465.6478938441987</v>
          </cell>
          <cell r="J321">
            <v>6697.9974468910723</v>
          </cell>
          <cell r="K321">
            <v>6336.2615348583877</v>
          </cell>
          <cell r="L321">
            <v>6578.1542235417683</v>
          </cell>
          <cell r="M321">
            <v>6696.9505947770613</v>
          </cell>
          <cell r="N321">
            <v>6670.1855292266646</v>
          </cell>
          <cell r="O321">
            <v>7755.1253127897508</v>
          </cell>
          <cell r="Z321">
            <v>8365.6998687832238</v>
          </cell>
          <cell r="AA321">
            <v>6624.612166753479</v>
          </cell>
          <cell r="AB321">
            <v>6977.4551941320005</v>
          </cell>
          <cell r="AC321">
            <v>5283.5895022233317</v>
          </cell>
          <cell r="AD321">
            <v>5450.4063894727024</v>
          </cell>
          <cell r="AE321">
            <v>6015.485073107131</v>
          </cell>
          <cell r="AF321">
            <v>6612.4100456544265</v>
          </cell>
          <cell r="AG321">
            <v>5710.8380294115423</v>
          </cell>
          <cell r="AH321">
            <v>7465.6478938441987</v>
          </cell>
          <cell r="AI321">
            <v>6697.9974468910723</v>
          </cell>
          <cell r="AJ321">
            <v>6336.2615348583877</v>
          </cell>
          <cell r="AK321">
            <v>6578.1542235417683</v>
          </cell>
          <cell r="AL321">
            <v>6696.9505947770613</v>
          </cell>
          <cell r="AM321">
            <v>6670.1855292266646</v>
          </cell>
          <cell r="AN321">
            <v>7755.1253127897508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X321">
            <v>4.5702962720288225</v>
          </cell>
          <cell r="BY321">
            <v>3.7097357342204451</v>
          </cell>
          <cell r="BZ321">
            <v>3.830073669835214</v>
          </cell>
          <cell r="CA321">
            <v>3.0216294721190118</v>
          </cell>
          <cell r="CB321">
            <v>3.077213547681279</v>
          </cell>
          <cell r="CC321">
            <v>3.4721310685424651</v>
          </cell>
          <cell r="CD321">
            <v>3.7169505409959096</v>
          </cell>
          <cell r="CE321">
            <v>3.1932614005357167</v>
          </cell>
          <cell r="CF321">
            <v>4.1558012446660326</v>
          </cell>
          <cell r="CG321">
            <v>3.780385864765742</v>
          </cell>
          <cell r="CH321">
            <v>3.4462503208668434</v>
          </cell>
          <cell r="CI321">
            <v>3.7053726560856384</v>
          </cell>
          <cell r="CJ321">
            <v>3.9130619163580054</v>
          </cell>
          <cell r="CK321">
            <v>3.7666929121613983</v>
          </cell>
          <cell r="CL321">
            <v>4.2091291613983302</v>
          </cell>
          <cell r="CM321">
            <v>5.014932140870779</v>
          </cell>
          <cell r="CN321">
            <v>4.892429993663951</v>
          </cell>
          <cell r="CO321">
            <v>4.9911091138839918</v>
          </cell>
          <cell r="CP321">
            <v>4.790656104890564</v>
          </cell>
          <cell r="CQ321">
            <v>4.8526434755828429</v>
          </cell>
          <cell r="CR321">
            <v>4.7465895430985663</v>
          </cell>
          <cell r="CS321">
            <v>4.8739394581905131</v>
          </cell>
          <cell r="CT321">
            <v>4.8997340414423993</v>
          </cell>
          <cell r="CU321">
            <v>4.9217536263075532</v>
          </cell>
          <cell r="CV321">
            <v>4.8541811849740899</v>
          </cell>
          <cell r="CW321">
            <v>5.0372489016065236</v>
          </cell>
          <cell r="CX321">
            <v>4.8638401616288247</v>
          </cell>
          <cell r="CY321">
            <v>4.6888626453887268</v>
          </cell>
          <cell r="CZ321">
            <v>4.8515982927593182</v>
          </cell>
          <cell r="DA321">
            <v>5.0478181710439323</v>
          </cell>
        </row>
        <row r="322">
          <cell r="A322">
            <v>6312.4336609469192</v>
          </cell>
          <cell r="B322">
            <v>6018.3807332165206</v>
          </cell>
          <cell r="C322">
            <v>5876.7282294316865</v>
          </cell>
          <cell r="D322">
            <v>5832.2571727012</v>
          </cell>
          <cell r="E322">
            <v>4569.9866988520662</v>
          </cell>
          <cell r="F322">
            <v>6762.4689121006004</v>
          </cell>
          <cell r="G322">
            <v>6671.9868391670352</v>
          </cell>
          <cell r="H322">
            <v>6117.8363505829848</v>
          </cell>
          <cell r="I322">
            <v>7174.4116491364575</v>
          </cell>
          <cell r="J322">
            <v>6802.3202902285284</v>
          </cell>
          <cell r="K322">
            <v>7109.1091487584854</v>
          </cell>
          <cell r="L322">
            <v>7180.9938355738277</v>
          </cell>
          <cell r="M322">
            <v>6897.5453241259993</v>
          </cell>
          <cell r="N322">
            <v>7247.1838201076471</v>
          </cell>
          <cell r="O322">
            <v>8230.6110679369667</v>
          </cell>
          <cell r="Z322">
            <v>7229.3525248014239</v>
          </cell>
          <cell r="AA322">
            <v>6892.5866450006179</v>
          </cell>
          <cell r="AB322">
            <v>7236.9443711032409</v>
          </cell>
          <cell r="AC322">
            <v>7182.1801296549293</v>
          </cell>
          <cell r="AD322">
            <v>5627.7469750328164</v>
          </cell>
          <cell r="AE322">
            <v>6762.4689121006004</v>
          </cell>
          <cell r="AF322">
            <v>6671.9868391670352</v>
          </cell>
          <cell r="AG322">
            <v>6117.8363505829848</v>
          </cell>
          <cell r="AH322">
            <v>7174.4116491364575</v>
          </cell>
          <cell r="AI322">
            <v>6802.3202902285284</v>
          </cell>
          <cell r="AJ322">
            <v>7109.1091487584854</v>
          </cell>
          <cell r="AK322">
            <v>7180.9938355738277</v>
          </cell>
          <cell r="AL322">
            <v>6897.5453241259993</v>
          </cell>
          <cell r="AM322">
            <v>7247.1838201076471</v>
          </cell>
          <cell r="AN322">
            <v>8230.6110679369667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X322">
            <v>4.0870619693824581</v>
          </cell>
          <cell r="BY322">
            <v>3.8222568872799711</v>
          </cell>
          <cell r="BZ322">
            <v>4.0429736525696605</v>
          </cell>
          <cell r="CA322">
            <v>4.0355723297322816</v>
          </cell>
          <cell r="CB322">
            <v>3.1172436230339535</v>
          </cell>
          <cell r="CC322">
            <v>3.850987098700577</v>
          </cell>
          <cell r="CD322">
            <v>3.7304573791615963</v>
          </cell>
          <cell r="CE322">
            <v>3.4422055784177368</v>
          </cell>
          <cell r="CF322">
            <v>4.1150957521533291</v>
          </cell>
          <cell r="CG322">
            <v>3.7536814008297807</v>
          </cell>
          <cell r="CH322">
            <v>3.901758636941441</v>
          </cell>
          <cell r="CI322">
            <v>4.0162726904016202</v>
          </cell>
          <cell r="CJ322">
            <v>3.8795836021835211</v>
          </cell>
          <cell r="CK322">
            <v>4.2228902400910711</v>
          </cell>
          <cell r="CL322">
            <v>4.6881263038327647</v>
          </cell>
          <cell r="CM322">
            <v>4.8461328508853629</v>
          </cell>
          <cell r="CN322">
            <v>4.9404840083464965</v>
          </cell>
          <cell r="CO322">
            <v>4.9041241809072176</v>
          </cell>
          <cell r="CP322">
            <v>4.8759393282826915</v>
          </cell>
          <cell r="CQ322">
            <v>4.9461918052131875</v>
          </cell>
          <cell r="CR322">
            <v>4.8110553510289469</v>
          </cell>
          <cell r="CS322">
            <v>4.9000468682009508</v>
          </cell>
          <cell r="CT322">
            <v>4.8693185514950619</v>
          </cell>
          <cell r="CU322">
            <v>4.7765406955878946</v>
          </cell>
          <cell r="CV322">
            <v>4.9648576839024861</v>
          </cell>
          <cell r="CW322">
            <v>4.9918544889105405</v>
          </cell>
          <cell r="CX322">
            <v>4.8985607378998806</v>
          </cell>
          <cell r="CY322">
            <v>4.870982658815338</v>
          </cell>
          <cell r="CZ322">
            <v>4.7018267130838387</v>
          </cell>
          <cell r="DA322">
            <v>4.8099428007678657</v>
          </cell>
        </row>
        <row r="323">
          <cell r="A323">
            <v>7652.1786192193686</v>
          </cell>
          <cell r="B323">
            <v>5587.8280194877525</v>
          </cell>
          <cell r="C323">
            <v>5995.534739904806</v>
          </cell>
          <cell r="D323">
            <v>5760.7332935488348</v>
          </cell>
          <cell r="E323">
            <v>5059.0222552872337</v>
          </cell>
          <cell r="F323">
            <v>6242.5524779488915</v>
          </cell>
          <cell r="G323">
            <v>6081.7867370971298</v>
          </cell>
          <cell r="H323">
            <v>6792.218433491088</v>
          </cell>
          <cell r="I323">
            <v>6700.9072913227747</v>
          </cell>
          <cell r="J323">
            <v>6207.093295098015</v>
          </cell>
          <cell r="K323">
            <v>7243.4815333925917</v>
          </cell>
          <cell r="L323">
            <v>6575.5892780167396</v>
          </cell>
          <cell r="M323">
            <v>7183.0634667970326</v>
          </cell>
          <cell r="N323">
            <v>7753.790698472536</v>
          </cell>
          <cell r="O323">
            <v>7382.4946718414485</v>
          </cell>
          <cell r="Z323">
            <v>8763.7034767326968</v>
          </cell>
          <cell r="AA323">
            <v>6399.4935662864655</v>
          </cell>
          <cell r="AB323">
            <v>7383.2496065423848</v>
          </cell>
          <cell r="AC323">
            <v>7094.1014718672732</v>
          </cell>
          <cell r="AD323">
            <v>6229.973754840039</v>
          </cell>
          <cell r="AE323">
            <v>6242.5524779488915</v>
          </cell>
          <cell r="AF323">
            <v>6081.7867370971298</v>
          </cell>
          <cell r="AG323">
            <v>6792.218433491088</v>
          </cell>
          <cell r="AH323">
            <v>6700.9072913227747</v>
          </cell>
          <cell r="AI323">
            <v>6207.093295098015</v>
          </cell>
          <cell r="AJ323">
            <v>7243.4815333925917</v>
          </cell>
          <cell r="AK323">
            <v>6575.5892780167396</v>
          </cell>
          <cell r="AL323">
            <v>7183.0634667970326</v>
          </cell>
          <cell r="AM323">
            <v>7753.790698472536</v>
          </cell>
          <cell r="AN323">
            <v>7382.4946718414485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X323">
            <v>4.9247908188433431</v>
          </cell>
          <cell r="BY323">
            <v>3.6711195673178358</v>
          </cell>
          <cell r="BZ323">
            <v>4.2856010311885173</v>
          </cell>
          <cell r="CA323">
            <v>3.9898765549954791</v>
          </cell>
          <cell r="CB323">
            <v>3.5746427891532657</v>
          </cell>
          <cell r="CC323">
            <v>3.4817053265794229</v>
          </cell>
          <cell r="CD323">
            <v>3.3852027673700658</v>
          </cell>
          <cell r="CE323">
            <v>3.8827122104911194</v>
          </cell>
          <cell r="CF323">
            <v>3.9541096707980095</v>
          </cell>
          <cell r="CG323">
            <v>3.5402236592290532</v>
          </cell>
          <cell r="CH323">
            <v>4.0603072041242969</v>
          </cell>
          <cell r="CI323">
            <v>3.6811431220131747</v>
          </cell>
          <cell r="CJ323">
            <v>4.0422473661906695</v>
          </cell>
          <cell r="CK323">
            <v>4.2634052816691081</v>
          </cell>
          <cell r="CL323">
            <v>4.2166743317119684</v>
          </cell>
          <cell r="CM323">
            <v>4.8753637250395032</v>
          </cell>
          <cell r="CN323">
            <v>4.7758888710143701</v>
          </cell>
          <cell r="CO323">
            <v>4.7200103244806568</v>
          </cell>
          <cell r="CP323">
            <v>4.871302200850673</v>
          </cell>
          <cell r="CQ323">
            <v>4.7748606652191192</v>
          </cell>
          <cell r="CR323">
            <v>4.9122145319611086</v>
          </cell>
          <cell r="CS323">
            <v>4.9221362978056886</v>
          </cell>
          <cell r="CT323">
            <v>4.7927367822219242</v>
          </cell>
          <cell r="CU323">
            <v>4.642928912365746</v>
          </cell>
          <cell r="CV323">
            <v>4.8035764663429079</v>
          </cell>
          <cell r="CW323">
            <v>4.8875993584547475</v>
          </cell>
          <cell r="CX323">
            <v>4.893945302676646</v>
          </cell>
          <cell r="CY323">
            <v>4.8684863031962093</v>
          </cell>
          <cell r="CZ323">
            <v>4.9826982855543411</v>
          </cell>
          <cell r="DA323">
            <v>4.7966741579859828</v>
          </cell>
        </row>
        <row r="324">
          <cell r="A324">
            <v>6560.3409898365262</v>
          </cell>
          <cell r="B324">
            <v>5125.1018257374371</v>
          </cell>
          <cell r="C324">
            <v>5545.8431430447818</v>
          </cell>
          <cell r="D324">
            <v>5208.5421328002012</v>
          </cell>
          <cell r="E324">
            <v>5584.3055700835957</v>
          </cell>
          <cell r="F324">
            <v>5840.0420324210772</v>
          </cell>
          <cell r="G324">
            <v>7070.9407442352267</v>
          </cell>
          <cell r="H324">
            <v>7006.6635130299592</v>
          </cell>
          <cell r="I324">
            <v>7132.3868601515987</v>
          </cell>
          <cell r="J324">
            <v>6555.5647040854656</v>
          </cell>
          <cell r="K324">
            <v>6768.4119627879527</v>
          </cell>
          <cell r="L324">
            <v>7750.8345229868964</v>
          </cell>
          <cell r="M324">
            <v>7634.2699135725998</v>
          </cell>
          <cell r="N324">
            <v>7731.916312185539</v>
          </cell>
          <cell r="O324">
            <v>7075.2334457238567</v>
          </cell>
          <cell r="Z324">
            <v>7513.2698806562194</v>
          </cell>
          <cell r="AA324">
            <v>5869.553616536753</v>
          </cell>
          <cell r="AB324">
            <v>6829.4732630439703</v>
          </cell>
          <cell r="AC324">
            <v>6414.1012138088445</v>
          </cell>
          <cell r="AD324">
            <v>6876.8381290017815</v>
          </cell>
          <cell r="AE324">
            <v>5840.0420324210772</v>
          </cell>
          <cell r="AF324">
            <v>7070.9407442352267</v>
          </cell>
          <cell r="AG324">
            <v>7006.6635130299592</v>
          </cell>
          <cell r="AH324">
            <v>7132.3868601515987</v>
          </cell>
          <cell r="AI324">
            <v>6555.5647040854656</v>
          </cell>
          <cell r="AJ324">
            <v>6768.4119627879527</v>
          </cell>
          <cell r="AK324">
            <v>7750.8345229868964</v>
          </cell>
          <cell r="AL324">
            <v>7634.2699135725998</v>
          </cell>
          <cell r="AM324">
            <v>7731.916312185539</v>
          </cell>
          <cell r="AN324">
            <v>7075.2334457238567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X324">
            <v>4.1522040783677925</v>
          </cell>
          <cell r="BY324">
            <v>3.3114660501127369</v>
          </cell>
          <cell r="BZ324">
            <v>3.7551773995966902</v>
          </cell>
          <cell r="CA324">
            <v>3.5988918361692459</v>
          </cell>
          <cell r="CB324">
            <v>3.8733265243357837</v>
          </cell>
          <cell r="CC324">
            <v>3.3076182795805718</v>
          </cell>
          <cell r="CD324">
            <v>4.0746541326459988</v>
          </cell>
          <cell r="CE324">
            <v>4.1260238102294551</v>
          </cell>
          <cell r="CF324">
            <v>3.9965188174855175</v>
          </cell>
          <cell r="CG324">
            <v>3.7546685965304718</v>
          </cell>
          <cell r="CH324">
            <v>3.8382562572180858</v>
          </cell>
          <cell r="CI324">
            <v>4.2393922338285952</v>
          </cell>
          <cell r="CJ324">
            <v>4.3524009761817037</v>
          </cell>
          <cell r="CK324">
            <v>4.261483456994644</v>
          </cell>
          <cell r="CL324">
            <v>4.0161162541577378</v>
          </cell>
          <cell r="CM324">
            <v>4.9574396283010547</v>
          </cell>
          <cell r="CN324">
            <v>4.8561478719922233</v>
          </cell>
          <cell r="CO324">
            <v>4.9826902063760903</v>
          </cell>
          <cell r="CP324">
            <v>4.8828586236527416</v>
          </cell>
          <cell r="CQ324">
            <v>4.8642045254511412</v>
          </cell>
          <cell r="CR324">
            <v>4.8373523801382978</v>
          </cell>
          <cell r="CS324">
            <v>4.7543766328419457</v>
          </cell>
          <cell r="CT324">
            <v>4.6525030573673209</v>
          </cell>
          <cell r="CU324">
            <v>4.8894517480385593</v>
          </cell>
          <cell r="CV324">
            <v>4.7834984053362932</v>
          </cell>
          <cell r="CW324">
            <v>4.831254917835337</v>
          </cell>
          <cell r="CX324">
            <v>5.0090111755238445</v>
          </cell>
          <cell r="CY324">
            <v>4.8055792875820487</v>
          </cell>
          <cell r="CZ324">
            <v>4.970882223508954</v>
          </cell>
          <cell r="DA324">
            <v>4.8266036126552612</v>
          </cell>
        </row>
        <row r="325">
          <cell r="A325">
            <v>6218.881628038469</v>
          </cell>
          <cell r="B325">
            <v>6365.6977553898378</v>
          </cell>
          <cell r="C325">
            <v>6066.2411935828486</v>
          </cell>
          <cell r="D325">
            <v>5114.3993300523371</v>
          </cell>
          <cell r="E325">
            <v>4847.9039381957991</v>
          </cell>
          <cell r="F325">
            <v>6596.7683779457266</v>
          </cell>
          <cell r="G325">
            <v>6606.8675795459721</v>
          </cell>
          <cell r="H325">
            <v>7232.7970722943865</v>
          </cell>
          <cell r="I325">
            <v>6020.855705807885</v>
          </cell>
          <cell r="J325">
            <v>6258.3129306710534</v>
          </cell>
          <cell r="K325">
            <v>6543.4900645938806</v>
          </cell>
          <cell r="L325">
            <v>7295.9133731683878</v>
          </cell>
          <cell r="M325">
            <v>6995.4511798887506</v>
          </cell>
          <cell r="N325">
            <v>7390.4905964993768</v>
          </cell>
          <cell r="O325">
            <v>8286.5561001770548</v>
          </cell>
          <cell r="Z325">
            <v>7122.2114978008249</v>
          </cell>
          <cell r="AA325">
            <v>7290.3535485467428</v>
          </cell>
          <cell r="AB325">
            <v>7470.3216391375445</v>
          </cell>
          <cell r="AC325">
            <v>6298.1683001488364</v>
          </cell>
          <cell r="AD325">
            <v>5969.9904006907191</v>
          </cell>
          <cell r="AE325">
            <v>6596.7683779457266</v>
          </cell>
          <cell r="AF325">
            <v>6606.8675795459721</v>
          </cell>
          <cell r="AG325">
            <v>7232.7970722943865</v>
          </cell>
          <cell r="AH325">
            <v>6020.855705807885</v>
          </cell>
          <cell r="AI325">
            <v>6258.3129306710534</v>
          </cell>
          <cell r="AJ325">
            <v>6543.4900645938806</v>
          </cell>
          <cell r="AK325">
            <v>7295.9133731683878</v>
          </cell>
          <cell r="AL325">
            <v>6995.4511798887506</v>
          </cell>
          <cell r="AM325">
            <v>7390.4905964993768</v>
          </cell>
          <cell r="AN325">
            <v>8286.5561001770548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X325">
            <v>4.0510244873065755</v>
          </cell>
          <cell r="BY325">
            <v>4.106028132865652</v>
          </cell>
          <cell r="BZ325">
            <v>4.2445779298152244</v>
          </cell>
          <cell r="CA325">
            <v>3.4755512832143367</v>
          </cell>
          <cell r="CB325">
            <v>3.3041140601777204</v>
          </cell>
          <cell r="CC325">
            <v>3.7196372449745261</v>
          </cell>
          <cell r="CD325">
            <v>3.6565429227188115</v>
          </cell>
          <cell r="CE325">
            <v>4.0534652130648672</v>
          </cell>
          <cell r="CF325">
            <v>3.411119484711973</v>
          </cell>
          <cell r="CG325">
            <v>3.5246693982351029</v>
          </cell>
          <cell r="CH325">
            <v>3.6349477561171653</v>
          </cell>
          <cell r="CI325">
            <v>4.1056496228571193</v>
          </cell>
          <cell r="CJ325">
            <v>3.858277399713185</v>
          </cell>
          <cell r="CK325">
            <v>4.2190773000283786</v>
          </cell>
          <cell r="CL325">
            <v>4.7639050035491541</v>
          </cell>
          <cell r="CM325">
            <v>4.8167835751905281</v>
          </cell>
          <cell r="CN325">
            <v>4.8644506855684071</v>
          </cell>
          <cell r="CO325">
            <v>4.82183033653597</v>
          </cell>
          <cell r="CP325">
            <v>4.9647535630341029</v>
          </cell>
          <cell r="CQ325">
            <v>4.9502340979125892</v>
          </cell>
          <cell r="CR325">
            <v>4.8588980138284663</v>
          </cell>
          <cell r="CS325">
            <v>4.9503061907968222</v>
          </cell>
          <cell r="CT325">
            <v>4.8886277168429526</v>
          </cell>
          <cell r="CU325">
            <v>4.8358010202618296</v>
          </cell>
          <cell r="CV325">
            <v>4.8645875361648967</v>
          </cell>
          <cell r="CW325">
            <v>4.9319470987756837</v>
          </cell>
          <cell r="CX325">
            <v>4.8686092575515429</v>
          </cell>
          <cell r="CY325">
            <v>4.9674032438291791</v>
          </cell>
          <cell r="CZ325">
            <v>4.7991345032545034</v>
          </cell>
          <cell r="DA325">
            <v>4.765605823002085</v>
          </cell>
        </row>
        <row r="326">
          <cell r="A326">
            <v>7454.7412575304834</v>
          </cell>
          <cell r="B326">
            <v>4996.8951120365255</v>
          </cell>
          <cell r="C326">
            <v>4796.7066835081287</v>
          </cell>
          <cell r="D326">
            <v>4028.5334333151081</v>
          </cell>
          <cell r="E326">
            <v>4262.0018709059168</v>
          </cell>
          <cell r="F326">
            <v>5664.8500548809725</v>
          </cell>
          <cell r="G326">
            <v>6626.1108501647077</v>
          </cell>
          <cell r="H326">
            <v>5727.2780219562383</v>
          </cell>
          <cell r="I326">
            <v>7094.6281886326633</v>
          </cell>
          <cell r="J326">
            <v>7376.2946475628696</v>
          </cell>
          <cell r="K326">
            <v>7497.3970727624128</v>
          </cell>
          <cell r="L326">
            <v>6670.2278184138158</v>
          </cell>
          <cell r="M326">
            <v>8107.8343273271075</v>
          </cell>
          <cell r="N326">
            <v>6837.9199512114355</v>
          </cell>
          <cell r="O326">
            <v>6964.9201399646272</v>
          </cell>
          <cell r="Z326">
            <v>8537.5871536343293</v>
          </cell>
          <cell r="AA326">
            <v>5722.7241084305024</v>
          </cell>
          <cell r="AB326">
            <v>5906.9431285244991</v>
          </cell>
          <cell r="AC326">
            <v>4960.9699846287385</v>
          </cell>
          <cell r="AD326">
            <v>5248.4765749099197</v>
          </cell>
          <cell r="AE326">
            <v>5664.8500548809725</v>
          </cell>
          <cell r="AF326">
            <v>6626.1108501647077</v>
          </cell>
          <cell r="AG326">
            <v>5727.2780219562383</v>
          </cell>
          <cell r="AH326">
            <v>7094.6281886326633</v>
          </cell>
          <cell r="AI326">
            <v>7376.2946475628696</v>
          </cell>
          <cell r="AJ326">
            <v>7497.3970727624128</v>
          </cell>
          <cell r="AK326">
            <v>6670.2278184138158</v>
          </cell>
          <cell r="AL326">
            <v>8107.8343273271075</v>
          </cell>
          <cell r="AM326">
            <v>6837.9199512114355</v>
          </cell>
          <cell r="AN326">
            <v>6964.9201399646272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X326">
            <v>4.811699017222268</v>
          </cell>
          <cell r="BY326">
            <v>3.197334807960587</v>
          </cell>
          <cell r="BZ326">
            <v>3.2719305106537373</v>
          </cell>
          <cell r="CA326">
            <v>2.7857917482509502</v>
          </cell>
          <cell r="CB326">
            <v>2.9743065241862556</v>
          </cell>
          <cell r="CC326">
            <v>3.1793380992220723</v>
          </cell>
          <cell r="CD326">
            <v>3.6586618118074199</v>
          </cell>
          <cell r="CE326">
            <v>3.2080443786433701</v>
          </cell>
          <cell r="CF326">
            <v>4.0661227743317161</v>
          </cell>
          <cell r="CG326">
            <v>4.2258086898792877</v>
          </cell>
          <cell r="CH326">
            <v>4.2643030998219507</v>
          </cell>
          <cell r="CI326">
            <v>3.6658429305522868</v>
          </cell>
          <cell r="CJ326">
            <v>4.5815859688208214</v>
          </cell>
          <cell r="CK326">
            <v>3.806834602332962</v>
          </cell>
          <cell r="CL326">
            <v>3.8590074980824554</v>
          </cell>
          <cell r="CM326">
            <v>4.8612038392807841</v>
          </cell>
          <cell r="CN326">
            <v>4.903676696117242</v>
          </cell>
          <cell r="CO326">
            <v>4.9461337210185734</v>
          </cell>
          <cell r="CP326">
            <v>4.8789356191314166</v>
          </cell>
          <cell r="CQ326">
            <v>4.8345346249743404</v>
          </cell>
          <cell r="CR326">
            <v>4.8815623416892029</v>
          </cell>
          <cell r="CS326">
            <v>4.9618492471834923</v>
          </cell>
          <cell r="CT326">
            <v>4.8911956353700274</v>
          </cell>
          <cell r="CU326">
            <v>4.780312494695341</v>
          </cell>
          <cell r="CV326">
            <v>4.782286164558097</v>
          </cell>
          <cell r="CW326">
            <v>4.8169216439696472</v>
          </cell>
          <cell r="CX326">
            <v>4.9851008646528046</v>
          </cell>
          <cell r="CY326">
            <v>4.8483745330921151</v>
          </cell>
          <cell r="CZ326">
            <v>4.9211560838792696</v>
          </cell>
          <cell r="DA326">
            <v>4.9447877454724587</v>
          </cell>
        </row>
        <row r="327">
          <cell r="A327">
            <v>5976.2550136717391</v>
          </cell>
          <cell r="B327">
            <v>5659.5871855457708</v>
          </cell>
          <cell r="C327">
            <v>4438.8578182825813</v>
          </cell>
          <cell r="D327">
            <v>5809.2752924546639</v>
          </cell>
          <cell r="E327">
            <v>5831.476509541887</v>
          </cell>
          <cell r="F327">
            <v>5529.6612995695978</v>
          </cell>
          <cell r="G327">
            <v>6943.0282007267997</v>
          </cell>
          <cell r="H327">
            <v>7468.3698732320454</v>
          </cell>
          <cell r="I327">
            <v>5412.4851511772104</v>
          </cell>
          <cell r="J327">
            <v>6305.0422449133484</v>
          </cell>
          <cell r="K327">
            <v>7053.3107906822752</v>
          </cell>
          <cell r="L327">
            <v>6578.6254123488497</v>
          </cell>
          <cell r="M327">
            <v>8654.9415325670598</v>
          </cell>
          <cell r="N327">
            <v>7137.5425744738568</v>
          </cell>
          <cell r="O327">
            <v>7464.0123444060646</v>
          </cell>
          <cell r="Z327">
            <v>6844.3419119376413</v>
          </cell>
          <cell r="AA327">
            <v>6481.6761817694041</v>
          </cell>
          <cell r="AB327">
            <v>5466.2672575645547</v>
          </cell>
          <cell r="AC327">
            <v>7153.8789078875889</v>
          </cell>
          <cell r="AD327">
            <v>7181.2187757117226</v>
          </cell>
          <cell r="AE327">
            <v>5529.6612995695978</v>
          </cell>
          <cell r="AF327">
            <v>6943.0282007267997</v>
          </cell>
          <cell r="AG327">
            <v>7468.3698732320454</v>
          </cell>
          <cell r="AH327">
            <v>5412.4851511772104</v>
          </cell>
          <cell r="AI327">
            <v>6305.0422449133484</v>
          </cell>
          <cell r="AJ327">
            <v>7053.3107906822752</v>
          </cell>
          <cell r="AK327">
            <v>6578.6254123488497</v>
          </cell>
          <cell r="AL327">
            <v>8654.9415325670598</v>
          </cell>
          <cell r="AM327">
            <v>7137.5425744738568</v>
          </cell>
          <cell r="AN327">
            <v>7464.0123444060646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X327">
            <v>3.9001153115743321</v>
          </cell>
          <cell r="BY327">
            <v>3.5895252221288119</v>
          </cell>
          <cell r="BZ327">
            <v>3.190120893455914</v>
          </cell>
          <cell r="CA327">
            <v>4.0598329721460678</v>
          </cell>
          <cell r="CB327">
            <v>4.0743635653083725</v>
          </cell>
          <cell r="CC327">
            <v>3.1194309865487759</v>
          </cell>
          <cell r="CD327">
            <v>3.8618573129521194</v>
          </cell>
          <cell r="CE327">
            <v>4.1447255757649808</v>
          </cell>
          <cell r="CF327">
            <v>3.0522120321196553</v>
          </cell>
          <cell r="CG327">
            <v>3.578357613149441</v>
          </cell>
          <cell r="CH327">
            <v>4.0267967610958157</v>
          </cell>
          <cell r="CI327">
            <v>3.7650656650051881</v>
          </cell>
          <cell r="CJ327">
            <v>4.9994025534609854</v>
          </cell>
          <cell r="CK327">
            <v>4.1779745562187882</v>
          </cell>
          <cell r="CL327">
            <v>4.2841328069876656</v>
          </cell>
          <cell r="CM327">
            <v>4.8079659647222446</v>
          </cell>
          <cell r="CN327">
            <v>4.9471770881785098</v>
          </cell>
          <cell r="CO327">
            <v>4.6945163454401904</v>
          </cell>
          <cell r="CP327">
            <v>4.8277031038612739</v>
          </cell>
          <cell r="CQ327">
            <v>4.8288699996663658</v>
          </cell>
          <cell r="CR327">
            <v>4.856577064999704</v>
          </cell>
          <cell r="CS327">
            <v>4.925607946903507</v>
          </cell>
          <cell r="CT327">
            <v>4.9367049639099267</v>
          </cell>
          <cell r="CU327">
            <v>4.858353969361481</v>
          </cell>
          <cell r="CV327">
            <v>4.8273789849150397</v>
          </cell>
          <cell r="CW327">
            <v>4.7988861368050477</v>
          </cell>
          <cell r="CX327">
            <v>4.7870695680640516</v>
          </cell>
          <cell r="CY327">
            <v>4.743000454316296</v>
          </cell>
          <cell r="CZ327">
            <v>4.6804763647579382</v>
          </cell>
          <cell r="DA327">
            <v>4.7732761354712627</v>
          </cell>
        </row>
        <row r="328">
          <cell r="A328">
            <v>6749.413620891658</v>
          </cell>
          <cell r="B328">
            <v>4580.5507807146732</v>
          </cell>
          <cell r="C328">
            <v>4932.7806752599954</v>
          </cell>
          <cell r="D328">
            <v>5301.7345384698519</v>
          </cell>
          <cell r="E328">
            <v>5033.5542579501725</v>
          </cell>
          <cell r="F328">
            <v>5540.5754930371404</v>
          </cell>
          <cell r="G328">
            <v>6673.5536725511956</v>
          </cell>
          <cell r="H328">
            <v>6647.7822311262962</v>
          </cell>
          <cell r="I328">
            <v>6621.4856280744852</v>
          </cell>
          <cell r="J328">
            <v>6681.9842343968148</v>
          </cell>
          <cell r="K328">
            <v>7897.4464943594558</v>
          </cell>
          <cell r="L328">
            <v>7486.1774821330282</v>
          </cell>
          <cell r="M328">
            <v>7061.9036496801073</v>
          </cell>
          <cell r="N328">
            <v>7769.4121016867621</v>
          </cell>
          <cell r="O328">
            <v>7759.7866381434387</v>
          </cell>
          <cell r="Z328">
            <v>7729.8064458078961</v>
          </cell>
          <cell r="AA328">
            <v>5245.9032649181636</v>
          </cell>
          <cell r="AB328">
            <v>6074.5125430382368</v>
          </cell>
          <cell r="AC328">
            <v>6528.8637533223955</v>
          </cell>
          <cell r="AD328">
            <v>6198.6109841322377</v>
          </cell>
          <cell r="AE328">
            <v>5540.5754930371404</v>
          </cell>
          <cell r="AF328">
            <v>6673.5536725511956</v>
          </cell>
          <cell r="AG328">
            <v>6647.7822311262962</v>
          </cell>
          <cell r="AH328">
            <v>6621.4856280744852</v>
          </cell>
          <cell r="AI328">
            <v>6681.9842343968148</v>
          </cell>
          <cell r="AJ328">
            <v>7897.4464943594558</v>
          </cell>
          <cell r="AK328">
            <v>7486.1774821330282</v>
          </cell>
          <cell r="AL328">
            <v>7061.9036496801073</v>
          </cell>
          <cell r="AM328">
            <v>7769.4121016867621</v>
          </cell>
          <cell r="AN328">
            <v>7759.7866381434387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X328">
            <v>4.3484588914111209</v>
          </cell>
          <cell r="BY328">
            <v>2.9961821937826669</v>
          </cell>
          <cell r="BZ328">
            <v>3.4729898446717336</v>
          </cell>
          <cell r="CA328">
            <v>3.6420098833520238</v>
          </cell>
          <cell r="CB328">
            <v>3.4645792498318833</v>
          </cell>
          <cell r="CC328">
            <v>3.2267376615356103</v>
          </cell>
          <cell r="CD328">
            <v>3.7405600683236586</v>
          </cell>
          <cell r="CE328">
            <v>3.7743255602780894</v>
          </cell>
          <cell r="CF328">
            <v>3.7033706623063587</v>
          </cell>
          <cell r="CG328">
            <v>3.858933078338632</v>
          </cell>
          <cell r="CH328">
            <v>4.5819520144361165</v>
          </cell>
          <cell r="CI328">
            <v>4.2652625988537629</v>
          </cell>
          <cell r="CJ328">
            <v>4.0864123034966351</v>
          </cell>
          <cell r="CK328">
            <v>4.2301529002618325</v>
          </cell>
          <cell r="CL328">
            <v>4.271563708923523</v>
          </cell>
          <cell r="CM328">
            <v>4.8701281155381153</v>
          </cell>
          <cell r="CN328">
            <v>4.7968837615844526</v>
          </cell>
          <cell r="CO328">
            <v>4.7919806455656433</v>
          </cell>
          <cell r="CP328">
            <v>4.9113809482155677</v>
          </cell>
          <cell r="CQ328">
            <v>4.9017484151247812</v>
          </cell>
          <cell r="CR328">
            <v>4.704336229741477</v>
          </cell>
          <cell r="CS328">
            <v>4.8879601872333982</v>
          </cell>
          <cell r="CT328">
            <v>4.8255249082815785</v>
          </cell>
          <cell r="CU328">
            <v>4.8985257403251135</v>
          </cell>
          <cell r="CV328">
            <v>4.7440071517168292</v>
          </cell>
          <cell r="CW328">
            <v>4.722188194551971</v>
          </cell>
          <cell r="CX328">
            <v>4.8086313135859395</v>
          </cell>
          <cell r="CY328">
            <v>4.7346375732681194</v>
          </cell>
          <cell r="CZ328">
            <v>5.031983725989889</v>
          </cell>
          <cell r="DA328">
            <v>4.9770273530413336</v>
          </cell>
        </row>
        <row r="329">
          <cell r="A329">
            <v>7018.9338042011823</v>
          </cell>
          <cell r="B329">
            <v>5753.00449359715</v>
          </cell>
          <cell r="C329">
            <v>4270.5324452278437</v>
          </cell>
          <cell r="D329">
            <v>4451.6545195756071</v>
          </cell>
          <cell r="E329">
            <v>5430.1970164667173</v>
          </cell>
          <cell r="F329">
            <v>6466.702031580061</v>
          </cell>
          <cell r="G329">
            <v>6053.8584551016593</v>
          </cell>
          <cell r="H329">
            <v>7655.945350317993</v>
          </cell>
          <cell r="I329">
            <v>7422.3488679186403</v>
          </cell>
          <cell r="J329">
            <v>6974.6074374987074</v>
          </cell>
          <cell r="K329">
            <v>7155.222020232517</v>
          </cell>
          <cell r="L329">
            <v>7774.6501738765983</v>
          </cell>
          <cell r="M329">
            <v>7152.0810091150643</v>
          </cell>
          <cell r="N329">
            <v>7382.1220672796426</v>
          </cell>
          <cell r="O329">
            <v>7128.5359909741455</v>
          </cell>
          <cell r="Z329">
            <v>8038.4760528642282</v>
          </cell>
          <cell r="AA329">
            <v>6588.6629143190967</v>
          </cell>
          <cell r="AB329">
            <v>5258.9816194536097</v>
          </cell>
          <cell r="AC329">
            <v>5482.0258585710535</v>
          </cell>
          <cell r="AD329">
            <v>6687.0599078393598</v>
          </cell>
          <cell r="AE329">
            <v>6466.702031580061</v>
          </cell>
          <cell r="AF329">
            <v>6053.8584551016593</v>
          </cell>
          <cell r="AG329">
            <v>7655.945350317993</v>
          </cell>
          <cell r="AH329">
            <v>7422.3488679186403</v>
          </cell>
          <cell r="AI329">
            <v>6974.6074374987074</v>
          </cell>
          <cell r="AJ329">
            <v>7155.222020232517</v>
          </cell>
          <cell r="AK329">
            <v>7774.6501738765983</v>
          </cell>
          <cell r="AL329">
            <v>7152.0810091150643</v>
          </cell>
          <cell r="AM329">
            <v>7382.1220672796426</v>
          </cell>
          <cell r="AN329">
            <v>7128.5359909741455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X329">
            <v>4.481809490752215</v>
          </cell>
          <cell r="BY329">
            <v>3.7530538216796132</v>
          </cell>
          <cell r="BZ329">
            <v>2.902563402296753</v>
          </cell>
          <cell r="CA329">
            <v>3.131183026803281</v>
          </cell>
          <cell r="CB329">
            <v>3.7831674784628855</v>
          </cell>
          <cell r="CC329">
            <v>3.6157446315041906</v>
          </cell>
          <cell r="CD329">
            <v>3.3823195063030078</v>
          </cell>
          <cell r="CE329">
            <v>4.258723953782849</v>
          </cell>
          <cell r="CF329">
            <v>4.1405190335182915</v>
          </cell>
          <cell r="CG329">
            <v>3.7841718239531641</v>
          </cell>
          <cell r="CH329">
            <v>4.0908637959754008</v>
          </cell>
          <cell r="CI329">
            <v>4.4149103256249802</v>
          </cell>
          <cell r="CJ329">
            <v>3.8672084821470922</v>
          </cell>
          <cell r="CK329">
            <v>4.1793329837726381</v>
          </cell>
          <cell r="CL329">
            <v>4.1015146137298775</v>
          </cell>
          <cell r="CM329">
            <v>4.9139130317976552</v>
          </cell>
          <cell r="CN329">
            <v>4.8097182001052801</v>
          </cell>
          <cell r="CO329">
            <v>4.9639462859002119</v>
          </cell>
          <cell r="CP329">
            <v>4.7966691180379613</v>
          </cell>
          <cell r="CQ329">
            <v>4.8426912582035593</v>
          </cell>
          <cell r="CR329">
            <v>4.8999566266305052</v>
          </cell>
          <cell r="CS329">
            <v>4.9037098785945163</v>
          </cell>
          <cell r="CT329">
            <v>4.9252294744217551</v>
          </cell>
          <cell r="CU329">
            <v>4.9112689045121991</v>
          </cell>
          <cell r="CV329">
            <v>5.0495892936045017</v>
          </cell>
          <cell r="CW329">
            <v>4.7919825685525987</v>
          </cell>
          <cell r="CX329">
            <v>4.8246532464423364</v>
          </cell>
          <cell r="CY329">
            <v>5.0668958193448912</v>
          </cell>
          <cell r="CZ329">
            <v>4.8392870450089926</v>
          </cell>
          <cell r="DA329">
            <v>4.7617130331151944</v>
          </cell>
        </row>
        <row r="330">
          <cell r="A330">
            <v>6091.8732939099036</v>
          </cell>
          <cell r="B330">
            <v>6005.2369955537561</v>
          </cell>
          <cell r="C330">
            <v>5409.3876050673271</v>
          </cell>
          <cell r="D330">
            <v>5810.8761091420311</v>
          </cell>
          <cell r="E330">
            <v>5067.9543228388065</v>
          </cell>
          <cell r="F330">
            <v>6905.3385240133994</v>
          </cell>
          <cell r="G330">
            <v>7007.0853242708608</v>
          </cell>
          <cell r="H330">
            <v>6053.594625769736</v>
          </cell>
          <cell r="I330">
            <v>7735.1398610369442</v>
          </cell>
          <cell r="J330">
            <v>6212.3417596866957</v>
          </cell>
          <cell r="K330">
            <v>6794.3566962441</v>
          </cell>
          <cell r="L330">
            <v>8376.4781263902769</v>
          </cell>
          <cell r="M330">
            <v>8055.6393940025391</v>
          </cell>
          <cell r="N330">
            <v>7004.1408660248135</v>
          </cell>
          <cell r="O330">
            <v>6809.614883228397</v>
          </cell>
          <cell r="Z330">
            <v>6976.7544410900782</v>
          </cell>
          <cell r="AA330">
            <v>6877.5337005799111</v>
          </cell>
          <cell r="AB330">
            <v>6661.4339903537484</v>
          </cell>
          <cell r="AC330">
            <v>7155.8502465070587</v>
          </cell>
          <cell r="AD330">
            <v>6240.9732214592232</v>
          </cell>
          <cell r="AE330">
            <v>6905.3385240133994</v>
          </cell>
          <cell r="AF330">
            <v>7007.0853242708608</v>
          </cell>
          <cell r="AG330">
            <v>6053.594625769736</v>
          </cell>
          <cell r="AH330">
            <v>7735.1398610369442</v>
          </cell>
          <cell r="AI330">
            <v>6212.3417596866957</v>
          </cell>
          <cell r="AJ330">
            <v>6794.3566962441</v>
          </cell>
          <cell r="AK330">
            <v>8376.4781263902769</v>
          </cell>
          <cell r="AL330">
            <v>8055.6393940025391</v>
          </cell>
          <cell r="AM330">
            <v>7004.1408660248135</v>
          </cell>
          <cell r="AN330">
            <v>6809.614883228397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X330">
            <v>3.9445348469594932</v>
          </cell>
          <cell r="BY330">
            <v>3.9884990335686759</v>
          </cell>
          <cell r="BZ330">
            <v>3.8211657065289164</v>
          </cell>
          <cell r="CA330">
            <v>3.9089326926556445</v>
          </cell>
          <cell r="CB330">
            <v>3.4803463457154078</v>
          </cell>
          <cell r="CC330">
            <v>3.9221184001117599</v>
          </cell>
          <cell r="CD330">
            <v>3.9046844428473477</v>
          </cell>
          <cell r="CE330">
            <v>3.4781720514861765</v>
          </cell>
          <cell r="CF330">
            <v>4.3662757026699728</v>
          </cell>
          <cell r="CG330">
            <v>3.5077685689113234</v>
          </cell>
          <cell r="CH330">
            <v>3.8115771834362242</v>
          </cell>
          <cell r="CI330">
            <v>4.6643494616902403</v>
          </cell>
          <cell r="CJ330">
            <v>4.6181490748675724</v>
          </cell>
          <cell r="CK330">
            <v>4.02825219262792</v>
          </cell>
          <cell r="CL330">
            <v>3.8739537441181611</v>
          </cell>
          <cell r="CM330">
            <v>4.845792082112693</v>
          </cell>
          <cell r="CN330">
            <v>4.7242228029127435</v>
          </cell>
          <cell r="CO330">
            <v>4.7761613823702529</v>
          </cell>
          <cell r="CP330">
            <v>5.0154532477235438</v>
          </cell>
          <cell r="CQ330">
            <v>4.9128894289991827</v>
          </cell>
          <cell r="CR330">
            <v>4.8236013685077443</v>
          </cell>
          <cell r="CS330">
            <v>4.9165289334108602</v>
          </cell>
          <cell r="CT330">
            <v>4.7683641033360882</v>
          </cell>
          <cell r="CU330">
            <v>4.8536018900231053</v>
          </cell>
          <cell r="CV330">
            <v>4.8521201087627412</v>
          </cell>
          <cell r="CW330">
            <v>4.8837200414079671</v>
          </cell>
          <cell r="CX330">
            <v>4.9201405960862665</v>
          </cell>
          <cell r="CY330">
            <v>4.7790239243648331</v>
          </cell>
          <cell r="CZ330">
            <v>4.7637104412984428</v>
          </cell>
          <cell r="DA330">
            <v>4.8158755536146503</v>
          </cell>
        </row>
        <row r="331">
          <cell r="A331">
            <v>6567.2648322911991</v>
          </cell>
          <cell r="B331">
            <v>6479.082652810067</v>
          </cell>
          <cell r="C331">
            <v>5595.5029999862227</v>
          </cell>
          <cell r="D331">
            <v>4463.0446917757608</v>
          </cell>
          <cell r="E331">
            <v>4252.5925279901867</v>
          </cell>
          <cell r="F331">
            <v>6186.9631152086758</v>
          </cell>
          <cell r="G331">
            <v>7022.7203633108575</v>
          </cell>
          <cell r="H331">
            <v>6102.6585520708586</v>
          </cell>
          <cell r="I331">
            <v>6272.2060909719648</v>
          </cell>
          <cell r="J331">
            <v>7218.2788961294391</v>
          </cell>
          <cell r="K331">
            <v>6804.0003515106991</v>
          </cell>
          <cell r="L331">
            <v>7610.4241471619034</v>
          </cell>
          <cell r="M331">
            <v>7357.0729811846131</v>
          </cell>
          <cell r="N331">
            <v>7364.8189175847374</v>
          </cell>
          <cell r="O331">
            <v>6123.9164849785211</v>
          </cell>
          <cell r="Z331">
            <v>7521.1994527704883</v>
          </cell>
          <cell r="AA331">
            <v>7420.2082826266451</v>
          </cell>
          <cell r="AB331">
            <v>6890.6272943572267</v>
          </cell>
          <cell r="AC331">
            <v>5496.0523779831601</v>
          </cell>
          <cell r="AD331">
            <v>5236.8893636945468</v>
          </cell>
          <cell r="AE331">
            <v>6186.9631152086758</v>
          </cell>
          <cell r="AF331">
            <v>7022.7203633108575</v>
          </cell>
          <cell r="AG331">
            <v>6102.6585520708586</v>
          </cell>
          <cell r="AH331">
            <v>6272.2060909719648</v>
          </cell>
          <cell r="AI331">
            <v>7218.2788961294391</v>
          </cell>
          <cell r="AJ331">
            <v>6804.0003515106991</v>
          </cell>
          <cell r="AK331">
            <v>7610.4241471619034</v>
          </cell>
          <cell r="AL331">
            <v>7357.0729811846131</v>
          </cell>
          <cell r="AM331">
            <v>7364.8189175847374</v>
          </cell>
          <cell r="AN331">
            <v>6123.9164849785211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X331">
            <v>4.3008673475089294</v>
          </cell>
          <cell r="BY331">
            <v>4.1402291421362625</v>
          </cell>
          <cell r="BZ331">
            <v>3.775094778777865</v>
          </cell>
          <cell r="CA331">
            <v>3.1035429115231814</v>
          </cell>
          <cell r="CB331">
            <v>2.9039499666342565</v>
          </cell>
          <cell r="CC331">
            <v>3.5558766120180096</v>
          </cell>
          <cell r="CD331">
            <v>3.8866784533782859</v>
          </cell>
          <cell r="CE331">
            <v>3.4785353760413993</v>
          </cell>
          <cell r="CF331">
            <v>3.5582801934005075</v>
          </cell>
          <cell r="CG331">
            <v>3.9263681493395297</v>
          </cell>
          <cell r="CH331">
            <v>3.8562889238162459</v>
          </cell>
          <cell r="CI331">
            <v>4.1830906421204537</v>
          </cell>
          <cell r="CJ331">
            <v>4.0549618300175352</v>
          </cell>
          <cell r="CK331">
            <v>4.1092880227962656</v>
          </cell>
          <cell r="CL331">
            <v>3.4004732884648114</v>
          </cell>
          <cell r="CM331">
            <v>4.7911326328017037</v>
          </cell>
          <cell r="CN331">
            <v>4.9101962868971736</v>
          </cell>
          <cell r="CO331">
            <v>5.0007833047190644</v>
          </cell>
          <cell r="CP331">
            <v>4.8517704369387769</v>
          </cell>
          <cell r="CQ331">
            <v>4.9407332279016734</v>
          </cell>
          <cell r="CR331">
            <v>4.7669212761756512</v>
          </cell>
          <cell r="CS331">
            <v>4.9503271220627676</v>
          </cell>
          <cell r="CT331">
            <v>4.8065092528839131</v>
          </cell>
          <cell r="CU331">
            <v>4.8293347748461963</v>
          </cell>
          <cell r="CV331">
            <v>5.0367428148745574</v>
          </cell>
          <cell r="CW331">
            <v>4.8339471501545166</v>
          </cell>
          <cell r="CX331">
            <v>4.9844669645845237</v>
          </cell>
          <cell r="CY331">
            <v>4.970790152154275</v>
          </cell>
          <cell r="CZ331">
            <v>4.9102389425222839</v>
          </cell>
          <cell r="DA331">
            <v>4.9339759381193025</v>
          </cell>
        </row>
        <row r="332">
          <cell r="A332">
            <v>5993.1996922477192</v>
          </cell>
          <cell r="B332">
            <v>5774.6575380792965</v>
          </cell>
          <cell r="C332">
            <v>5233.4114702375655</v>
          </cell>
          <cell r="D332">
            <v>4883.1271362668276</v>
          </cell>
          <cell r="E332">
            <v>4826.2824862530215</v>
          </cell>
          <cell r="F332">
            <v>6628.0169786536871</v>
          </cell>
          <cell r="G332">
            <v>5232.6888943621798</v>
          </cell>
          <cell r="H332">
            <v>6786.680191358234</v>
          </cell>
          <cell r="I332">
            <v>6959.7688856126379</v>
          </cell>
          <cell r="J332">
            <v>6224.3395650018883</v>
          </cell>
          <cell r="K332">
            <v>7422.4682966378032</v>
          </cell>
          <cell r="L332">
            <v>6834.8534516554519</v>
          </cell>
          <cell r="M332">
            <v>6982.8687552593201</v>
          </cell>
          <cell r="N332">
            <v>7086.9686103103886</v>
          </cell>
          <cell r="O332">
            <v>6922.4697319800689</v>
          </cell>
          <cell r="Z332">
            <v>6863.7479067448548</v>
          </cell>
          <cell r="AA332">
            <v>6613.4611934305422</v>
          </cell>
          <cell r="AB332">
            <v>6444.7267599552597</v>
          </cell>
          <cell r="AC332">
            <v>6013.3662920133338</v>
          </cell>
          <cell r="AD332">
            <v>5943.3644893292358</v>
          </cell>
          <cell r="AE332">
            <v>6628.0169786536871</v>
          </cell>
          <cell r="AF332">
            <v>5232.6888943621798</v>
          </cell>
          <cell r="AG332">
            <v>6786.680191358234</v>
          </cell>
          <cell r="AH332">
            <v>6959.7688856126379</v>
          </cell>
          <cell r="AI332">
            <v>6224.3395650018883</v>
          </cell>
          <cell r="AJ332">
            <v>7422.4682966378032</v>
          </cell>
          <cell r="AK332">
            <v>6834.8534516554519</v>
          </cell>
          <cell r="AL332">
            <v>6982.8687552593201</v>
          </cell>
          <cell r="AM332">
            <v>7086.9686103103886</v>
          </cell>
          <cell r="AN332">
            <v>6922.4697319800689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X332">
            <v>3.7729829768623415</v>
          </cell>
          <cell r="BY332">
            <v>3.6697003581835386</v>
          </cell>
          <cell r="BZ332">
            <v>3.7083856192304734</v>
          </cell>
          <cell r="CA332">
            <v>3.352342979990885</v>
          </cell>
          <cell r="CB332">
            <v>3.3657804785759384</v>
          </cell>
          <cell r="CC332">
            <v>3.8216413000660414</v>
          </cell>
          <cell r="CD332">
            <v>3.0332558379430989</v>
          </cell>
          <cell r="CE332">
            <v>3.7901776094468165</v>
          </cell>
          <cell r="CF332">
            <v>3.8717218689180499</v>
          </cell>
          <cell r="CG332">
            <v>3.5342303745595287</v>
          </cell>
          <cell r="CH332">
            <v>4.1671689912100787</v>
          </cell>
          <cell r="CI332">
            <v>3.7935201703947796</v>
          </cell>
          <cell r="CJ332">
            <v>4.0211492658431469</v>
          </cell>
          <cell r="CK332">
            <v>4.0306858249989679</v>
          </cell>
          <cell r="CL332">
            <v>3.8223739817434201</v>
          </cell>
          <cell r="CM332">
            <v>4.9840640418793063</v>
          </cell>
          <cell r="CN332">
            <v>4.9374799014359159</v>
          </cell>
          <cell r="CO332">
            <v>4.7613132658455832</v>
          </cell>
          <cell r="CP332">
            <v>4.914466163168985</v>
          </cell>
          <cell r="CQ332">
            <v>4.8378646454724672</v>
          </cell>
          <cell r="CR332">
            <v>4.7516104209295245</v>
          </cell>
          <cell r="CS332">
            <v>4.7263187555185677</v>
          </cell>
          <cell r="CT332">
            <v>4.9057448689322376</v>
          </cell>
          <cell r="CU332">
            <v>4.9249043723047885</v>
          </cell>
          <cell r="CV332">
            <v>4.8250915481760375</v>
          </cell>
          <cell r="CW332">
            <v>4.8799387840339268</v>
          </cell>
          <cell r="CX332">
            <v>4.9362136100090188</v>
          </cell>
          <cell r="CY332">
            <v>4.7576317141939484</v>
          </cell>
          <cell r="CZ332">
            <v>4.8171336591384506</v>
          </cell>
          <cell r="DA332">
            <v>4.9617516729551179</v>
          </cell>
        </row>
        <row r="333">
          <cell r="A333">
            <v>6122.4901524474699</v>
          </cell>
          <cell r="B333">
            <v>5673.0477497906413</v>
          </cell>
          <cell r="C333">
            <v>4456.4549759934516</v>
          </cell>
          <cell r="D333">
            <v>4448.1797663533871</v>
          </cell>
          <cell r="E333">
            <v>4913.4695556579172</v>
          </cell>
          <cell r="F333">
            <v>5980.9269362926552</v>
          </cell>
          <cell r="G333">
            <v>6513.4872161197527</v>
          </cell>
          <cell r="H333">
            <v>5074.5975518610885</v>
          </cell>
          <cell r="I333">
            <v>6858.1829216631095</v>
          </cell>
          <cell r="J333">
            <v>5739.8548839651603</v>
          </cell>
          <cell r="K333">
            <v>6620.9481473979085</v>
          </cell>
          <cell r="L333">
            <v>7409.6899761509358</v>
          </cell>
          <cell r="M333">
            <v>6810.6433447853942</v>
          </cell>
          <cell r="N333">
            <v>6865.2116538454184</v>
          </cell>
          <cell r="O333">
            <v>7774.8981685867338</v>
          </cell>
          <cell r="Z333">
            <v>7011.8185820313793</v>
          </cell>
          <cell r="AA333">
            <v>6497.0919737342292</v>
          </cell>
          <cell r="AB333">
            <v>5487.9374193401673</v>
          </cell>
          <cell r="AC333">
            <v>5477.7468456933484</v>
          </cell>
          <cell r="AD333">
            <v>6050.7317090694214</v>
          </cell>
          <cell r="AE333">
            <v>5980.9269362926552</v>
          </cell>
          <cell r="AF333">
            <v>6513.4872161197527</v>
          </cell>
          <cell r="AG333">
            <v>5074.5975518610885</v>
          </cell>
          <cell r="AH333">
            <v>6858.1829216631095</v>
          </cell>
          <cell r="AI333">
            <v>5739.8548839651603</v>
          </cell>
          <cell r="AJ333">
            <v>6620.9481473979085</v>
          </cell>
          <cell r="AK333">
            <v>7409.6899761509358</v>
          </cell>
          <cell r="AL333">
            <v>6810.6433447853942</v>
          </cell>
          <cell r="AM333">
            <v>6865.2116538454184</v>
          </cell>
          <cell r="AN333">
            <v>7774.8981685867338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X333">
            <v>3.8758551384418323</v>
          </cell>
          <cell r="BY333">
            <v>3.6587895314074181</v>
          </cell>
          <cell r="BZ333">
            <v>3.0300996035756653</v>
          </cell>
          <cell r="CA333">
            <v>3.0595389495736001</v>
          </cell>
          <cell r="CB333">
            <v>3.4046861127210462</v>
          </cell>
          <cell r="CC333">
            <v>3.333901876114481</v>
          </cell>
          <cell r="CD333">
            <v>3.6605160047588661</v>
          </cell>
          <cell r="CE333">
            <v>2.9143246970960406</v>
          </cell>
          <cell r="CF333">
            <v>3.7693377357691844</v>
          </cell>
          <cell r="CG333">
            <v>3.3077876971252302</v>
          </cell>
          <cell r="CH333">
            <v>3.6415318925539832</v>
          </cell>
          <cell r="CI333">
            <v>4.2121823902081816</v>
          </cell>
          <cell r="CJ333">
            <v>3.716708927396565</v>
          </cell>
          <cell r="CK333">
            <v>3.8727145116277253</v>
          </cell>
          <cell r="CL333">
            <v>4.3898412521184591</v>
          </cell>
          <cell r="CM333">
            <v>4.9564447540993735</v>
          </cell>
          <cell r="CN333">
            <v>4.8650658448741986</v>
          </cell>
          <cell r="CO333">
            <v>4.9620299500224512</v>
          </cell>
          <cell r="CP333">
            <v>4.9051591929335858</v>
          </cell>
          <cell r="CQ333">
            <v>4.8689795767653559</v>
          </cell>
          <cell r="CR333">
            <v>4.9149920436229628</v>
          </cell>
          <cell r="CS333">
            <v>4.875042325159332</v>
          </cell>
          <cell r="CT333">
            <v>4.7705758405210652</v>
          </cell>
          <cell r="CU333">
            <v>4.9848391330997419</v>
          </cell>
          <cell r="CV333">
            <v>4.7541230752958059</v>
          </cell>
          <cell r="CW333">
            <v>4.9813058077466268</v>
          </cell>
          <cell r="CX333">
            <v>4.8194780287284704</v>
          </cell>
          <cell r="CY333">
            <v>5.0203815255715263</v>
          </cell>
          <cell r="CZ333">
            <v>4.8567481530482945</v>
          </cell>
          <cell r="DA333">
            <v>4.8523601764780988</v>
          </cell>
        </row>
        <row r="334">
          <cell r="A334">
            <v>6312.4120377490417</v>
          </cell>
          <cell r="B334">
            <v>5392.0328154782546</v>
          </cell>
          <cell r="C334">
            <v>4767.8347237045919</v>
          </cell>
          <cell r="D334">
            <v>4571.3818410003132</v>
          </cell>
          <cell r="E334">
            <v>4457.8242052703181</v>
          </cell>
          <cell r="F334">
            <v>6397.1023481795082</v>
          </cell>
          <cell r="G334">
            <v>6878.556947587067</v>
          </cell>
          <cell r="H334">
            <v>6058.1292888853495</v>
          </cell>
          <cell r="I334">
            <v>7053.9860448415902</v>
          </cell>
          <cell r="J334">
            <v>6496.953800157853</v>
          </cell>
          <cell r="K334">
            <v>5933.7799140910593</v>
          </cell>
          <cell r="L334">
            <v>6898.7773436496209</v>
          </cell>
          <cell r="M334">
            <v>6741.8099085395652</v>
          </cell>
          <cell r="N334">
            <v>6916.2495013635971</v>
          </cell>
          <cell r="O334">
            <v>7934.9712208216597</v>
          </cell>
          <cell r="Z334">
            <v>7229.3277607043156</v>
          </cell>
          <cell r="AA334">
            <v>6175.2579341233632</v>
          </cell>
          <cell r="AB334">
            <v>5871.3885207860476</v>
          </cell>
          <cell r="AC334">
            <v>5629.4650340824228</v>
          </cell>
          <cell r="AD334">
            <v>5489.6235677753357</v>
          </cell>
          <cell r="AE334">
            <v>6397.1023481795082</v>
          </cell>
          <cell r="AF334">
            <v>6878.556947587067</v>
          </cell>
          <cell r="AG334">
            <v>6058.1292888853495</v>
          </cell>
          <cell r="AH334">
            <v>7053.9860448415902</v>
          </cell>
          <cell r="AI334">
            <v>6496.953800157853</v>
          </cell>
          <cell r="AJ334">
            <v>5933.7799140910593</v>
          </cell>
          <cell r="AK334">
            <v>6898.7773436496209</v>
          </cell>
          <cell r="AL334">
            <v>6741.8099085395652</v>
          </cell>
          <cell r="AM334">
            <v>6916.2495013635971</v>
          </cell>
          <cell r="AN334">
            <v>7934.9712208216597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X334">
            <v>4.1411325408755948</v>
          </cell>
          <cell r="BY334">
            <v>3.5296144591918726</v>
          </cell>
          <cell r="BZ334">
            <v>3.2203469997091805</v>
          </cell>
          <cell r="CA334">
            <v>3.1950055277484108</v>
          </cell>
          <cell r="CB334">
            <v>3.152022581187595</v>
          </cell>
          <cell r="CC334">
            <v>3.7324926999507206</v>
          </cell>
          <cell r="CD334">
            <v>3.8926565362339471</v>
          </cell>
          <cell r="CE334">
            <v>3.4646777839295857</v>
          </cell>
          <cell r="CF334">
            <v>3.9016798307484284</v>
          </cell>
          <cell r="CG334">
            <v>3.7365965083752193</v>
          </cell>
          <cell r="CH334">
            <v>3.3206907769482825</v>
          </cell>
          <cell r="CI334">
            <v>3.7816661044919755</v>
          </cell>
          <cell r="CJ334">
            <v>3.7320533107925606</v>
          </cell>
          <cell r="CK334">
            <v>3.91263859195915</v>
          </cell>
          <cell r="CL334">
            <v>4.6266439090310998</v>
          </cell>
          <cell r="CM334">
            <v>4.7828407400839517</v>
          </cell>
          <cell r="CN334">
            <v>4.7933039383238514</v>
          </cell>
          <cell r="CO334">
            <v>4.9951126225874765</v>
          </cell>
          <cell r="CP334">
            <v>4.8272817496711733</v>
          </cell>
          <cell r="CQ334">
            <v>4.7715599053801236</v>
          </cell>
          <cell r="CR334">
            <v>4.6956040405552368</v>
          </cell>
          <cell r="CS334">
            <v>4.841259773324615</v>
          </cell>
          <cell r="CT334">
            <v>4.7905218104501719</v>
          </cell>
          <cell r="CU334">
            <v>4.9532483448910796</v>
          </cell>
          <cell r="CV334">
            <v>4.7636594920520094</v>
          </cell>
          <cell r="CW334">
            <v>4.8956474310512244</v>
          </cell>
          <cell r="CX334">
            <v>4.9979980578307845</v>
          </cell>
          <cell r="CY334">
            <v>4.9492090653624778</v>
          </cell>
          <cell r="CZ334">
            <v>4.842928454930755</v>
          </cell>
          <cell r="DA334">
            <v>4.6987941168106833</v>
          </cell>
        </row>
        <row r="335">
          <cell r="A335">
            <v>5910.8889930526038</v>
          </cell>
          <cell r="B335">
            <v>5058.8715937894658</v>
          </cell>
          <cell r="C335">
            <v>4803.9736451101999</v>
          </cell>
          <cell r="D335">
            <v>4782.772143910237</v>
          </cell>
          <cell r="E335">
            <v>5082.8151227564758</v>
          </cell>
          <cell r="F335">
            <v>6109.9406594849115</v>
          </cell>
          <cell r="G335">
            <v>5556.0021549401336</v>
          </cell>
          <cell r="H335">
            <v>6104.4919776534734</v>
          </cell>
          <cell r="I335">
            <v>6452.2201921502019</v>
          </cell>
          <cell r="J335">
            <v>6247.0430013590567</v>
          </cell>
          <cell r="K335">
            <v>8173.0486540539532</v>
          </cell>
          <cell r="L335">
            <v>6812.9730222497528</v>
          </cell>
          <cell r="M335">
            <v>7226.0875589507277</v>
          </cell>
          <cell r="N335">
            <v>6414.8178136495435</v>
          </cell>
          <cell r="O335">
            <v>7312.30052015004</v>
          </cell>
          <cell r="Z335">
            <v>6769.4810846274531</v>
          </cell>
          <cell r="AA335">
            <v>5793.7030460169472</v>
          </cell>
          <cell r="AB335">
            <v>5915.8920869939002</v>
          </cell>
          <cell r="AC335">
            <v>5889.7833273613569</v>
          </cell>
          <cell r="AD335">
            <v>6259.273673362999</v>
          </cell>
          <cell r="AE335">
            <v>6109.9406594849115</v>
          </cell>
          <cell r="AF335">
            <v>5556.0021549401336</v>
          </cell>
          <cell r="AG335">
            <v>6104.4919776534734</v>
          </cell>
          <cell r="AH335">
            <v>6452.2201921502019</v>
          </cell>
          <cell r="AI335">
            <v>6247.0430013590567</v>
          </cell>
          <cell r="AJ335">
            <v>8173.0486540539532</v>
          </cell>
          <cell r="AK335">
            <v>6812.9730222497528</v>
          </cell>
          <cell r="AL335">
            <v>7226.0875589507277</v>
          </cell>
          <cell r="AM335">
            <v>6414.8178136495435</v>
          </cell>
          <cell r="AN335">
            <v>7312.30052015004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X335">
            <v>3.908141757751654</v>
          </cell>
          <cell r="BY335">
            <v>3.2078351174048927</v>
          </cell>
          <cell r="BZ335">
            <v>3.2569076394883765</v>
          </cell>
          <cell r="CA335">
            <v>3.342467525151374</v>
          </cell>
          <cell r="CB335">
            <v>3.5861140297313425</v>
          </cell>
          <cell r="CC335">
            <v>3.4001502458596495</v>
          </cell>
          <cell r="CD335">
            <v>3.1694749764043988</v>
          </cell>
          <cell r="CE335">
            <v>3.4977950747115343</v>
          </cell>
          <cell r="CF335">
            <v>3.5776215608355373</v>
          </cell>
          <cell r="CG335">
            <v>3.5400056384403338</v>
          </cell>
          <cell r="CH335">
            <v>4.5694983050863085</v>
          </cell>
          <cell r="CI335">
            <v>3.9186275566097741</v>
          </cell>
          <cell r="CJ335">
            <v>4.1500565921402854</v>
          </cell>
          <cell r="CK335">
            <v>3.6897689416931052</v>
          </cell>
          <cell r="CL335">
            <v>4.1501966080422701</v>
          </cell>
          <cell r="CM335">
            <v>4.7456117687494137</v>
          </cell>
          <cell r="CN335">
            <v>4.9482465429908533</v>
          </cell>
          <cell r="CO335">
            <v>4.9764762529639208</v>
          </cell>
          <cell r="CP335">
            <v>4.8276886929429663</v>
          </cell>
          <cell r="CQ335">
            <v>4.7819714747887643</v>
          </cell>
          <cell r="CR335">
            <v>4.9231834596213213</v>
          </cell>
          <cell r="CS335">
            <v>4.8026641085626158</v>
          </cell>
          <cell r="CT335">
            <v>4.78147953152867</v>
          </cell>
          <cell r="CU335">
            <v>4.9410803502658913</v>
          </cell>
          <cell r="CV335">
            <v>4.8347906905125626</v>
          </cell>
          <cell r="CW335">
            <v>4.9003003449571967</v>
          </cell>
          <cell r="CX335">
            <v>4.7633206379944291</v>
          </cell>
          <cell r="CY335">
            <v>4.7704169140736434</v>
          </cell>
          <cell r="CZ335">
            <v>4.7631284242429457</v>
          </cell>
          <cell r="DA335">
            <v>4.8271689144519545</v>
          </cell>
        </row>
        <row r="336">
          <cell r="A336">
            <v>5834.4031317666986</v>
          </cell>
          <cell r="B336">
            <v>5631.77657080883</v>
          </cell>
          <cell r="C336">
            <v>4470.4306196925181</v>
          </cell>
          <cell r="D336">
            <v>5461.7999731766649</v>
          </cell>
          <cell r="E336">
            <v>5455.0978442907381</v>
          </cell>
          <cell r="F336">
            <v>7618.8810994660871</v>
          </cell>
          <cell r="G336">
            <v>6763.6422092889316</v>
          </cell>
          <cell r="H336">
            <v>7618.1742620136511</v>
          </cell>
          <cell r="I336">
            <v>8526.2388238488293</v>
          </cell>
          <cell r="J336">
            <v>6777.103057808361</v>
          </cell>
          <cell r="K336">
            <v>6869.125461166338</v>
          </cell>
          <cell r="L336">
            <v>6467.7197332987644</v>
          </cell>
          <cell r="M336">
            <v>6682.7280893189982</v>
          </cell>
          <cell r="N336">
            <v>7873.5300961172425</v>
          </cell>
          <cell r="O336">
            <v>8789.146735502869</v>
          </cell>
          <cell r="Z336">
            <v>6681.8851930746005</v>
          </cell>
          <cell r="AA336">
            <v>6449.8259083782368</v>
          </cell>
          <cell r="AB336">
            <v>5505.1478384801867</v>
          </cell>
          <cell r="AC336">
            <v>6725.9776237423794</v>
          </cell>
          <cell r="AD336">
            <v>6717.7242330763784</v>
          </cell>
          <cell r="AE336">
            <v>7618.8810994660871</v>
          </cell>
          <cell r="AF336">
            <v>6763.6422092889316</v>
          </cell>
          <cell r="AG336">
            <v>7618.1742620136511</v>
          </cell>
          <cell r="AH336">
            <v>8526.2388238488293</v>
          </cell>
          <cell r="AI336">
            <v>6777.103057808361</v>
          </cell>
          <cell r="AJ336">
            <v>6869.125461166338</v>
          </cell>
          <cell r="AK336">
            <v>6467.7197332987644</v>
          </cell>
          <cell r="AL336">
            <v>6682.7280893189982</v>
          </cell>
          <cell r="AM336">
            <v>7873.5300961172425</v>
          </cell>
          <cell r="AN336">
            <v>8789.146735502869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X336">
            <v>3.8305605908556637</v>
          </cell>
          <cell r="BY336">
            <v>3.6393325832976036</v>
          </cell>
          <cell r="BZ336">
            <v>3.0236334001209504</v>
          </cell>
          <cell r="CA336">
            <v>3.8814940910184386</v>
          </cell>
          <cell r="CB336">
            <v>3.773129937768573</v>
          </cell>
          <cell r="CC336">
            <v>4.2417231451474358</v>
          </cell>
          <cell r="CD336">
            <v>3.7622481938637446</v>
          </cell>
          <cell r="CE336">
            <v>4.3301229707643829</v>
          </cell>
          <cell r="CF336">
            <v>4.7839382316382819</v>
          </cell>
          <cell r="CG336">
            <v>3.8740691498982183</v>
          </cell>
          <cell r="CH336">
            <v>3.819899716041224</v>
          </cell>
          <cell r="CI336">
            <v>3.5939337492123662</v>
          </cell>
          <cell r="CJ336">
            <v>3.6234510035162351</v>
          </cell>
          <cell r="CK336">
            <v>4.4629962697588281</v>
          </cell>
          <cell r="CL336">
            <v>4.9872411542280233</v>
          </cell>
          <cell r="CM336">
            <v>4.7790745874763907</v>
          </cell>
          <cell r="CN336">
            <v>4.8554935579296625</v>
          </cell>
          <cell r="CO336">
            <v>4.9882359472383815</v>
          </cell>
          <cell r="CP336">
            <v>4.7474852526758715</v>
          </cell>
          <cell r="CQ336">
            <v>4.8778399445000815</v>
          </cell>
          <cell r="CR336">
            <v>4.9210299997377023</v>
          </cell>
          <cell r="CS336">
            <v>4.9253865364371823</v>
          </cell>
          <cell r="CT336">
            <v>4.820119531894564</v>
          </cell>
          <cell r="CU336">
            <v>4.8829138860984109</v>
          </cell>
          <cell r="CV336">
            <v>4.7927398607014897</v>
          </cell>
          <cell r="CW336">
            <v>4.9267057280022915</v>
          </cell>
          <cell r="CX336">
            <v>4.9304693207304942</v>
          </cell>
          <cell r="CY336">
            <v>5.0528747491159471</v>
          </cell>
          <cell r="CZ336">
            <v>4.8333706837253825</v>
          </cell>
          <cell r="DA336">
            <v>4.8282914992904935</v>
          </cell>
        </row>
        <row r="337">
          <cell r="A337">
            <v>5745.6864236193742</v>
          </cell>
          <cell r="B337">
            <v>4717.6951442821737</v>
          </cell>
          <cell r="C337">
            <v>3914.3373168587864</v>
          </cell>
          <cell r="D337">
            <v>5362.2232677416841</v>
          </cell>
          <cell r="E337">
            <v>4536.9845184449605</v>
          </cell>
          <cell r="F337">
            <v>7174.4040311008048</v>
          </cell>
          <cell r="G337">
            <v>7783.008750117704</v>
          </cell>
          <cell r="H337">
            <v>6036.4646639754965</v>
          </cell>
          <cell r="I337">
            <v>6674.918411697111</v>
          </cell>
          <cell r="J337">
            <v>5662.441491683323</v>
          </cell>
          <cell r="K337">
            <v>6339.4755762360783</v>
          </cell>
          <cell r="L337">
            <v>7025.6840973281824</v>
          </cell>
          <cell r="M337">
            <v>7056.6510305690008</v>
          </cell>
          <cell r="N337">
            <v>7069.8028647767087</v>
          </cell>
          <cell r="O337">
            <v>7841.6596844503329</v>
          </cell>
          <cell r="Z337">
            <v>6580.2818507686279</v>
          </cell>
          <cell r="AA337">
            <v>5402.9686701600231</v>
          </cell>
          <cell r="AB337">
            <v>4820.3422560821782</v>
          </cell>
          <cell r="AC337">
            <v>6603.3530867965246</v>
          </cell>
          <cell r="AD337">
            <v>5587.1061738238704</v>
          </cell>
          <cell r="AE337">
            <v>7174.4040311008048</v>
          </cell>
          <cell r="AF337">
            <v>7783.008750117704</v>
          </cell>
          <cell r="AG337">
            <v>6036.4646639754965</v>
          </cell>
          <cell r="AH337">
            <v>6674.918411697111</v>
          </cell>
          <cell r="AI337">
            <v>5662.441491683323</v>
          </cell>
          <cell r="AJ337">
            <v>6339.4755762360783</v>
          </cell>
          <cell r="AK337">
            <v>7025.6840973281824</v>
          </cell>
          <cell r="AL337">
            <v>7056.6510305690008</v>
          </cell>
          <cell r="AM337">
            <v>7069.8028647767087</v>
          </cell>
          <cell r="AN337">
            <v>7841.6596844503329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X337">
            <v>3.6225674648009512</v>
          </cell>
          <cell r="BY337">
            <v>3.1182926099451258</v>
          </cell>
          <cell r="BZ337">
            <v>2.8253095352076056</v>
          </cell>
          <cell r="CA337">
            <v>3.6671155498415953</v>
          </cell>
          <cell r="CB337">
            <v>3.1368086065477114</v>
          </cell>
          <cell r="CC337">
            <v>3.9849700934136543</v>
          </cell>
          <cell r="CD337">
            <v>4.4013556835047689</v>
          </cell>
          <cell r="CE337">
            <v>3.4007535950138106</v>
          </cell>
          <cell r="CF337">
            <v>3.747940034528614</v>
          </cell>
          <cell r="CG337">
            <v>3.2046808502321844</v>
          </cell>
          <cell r="CH337">
            <v>3.569785999076148</v>
          </cell>
          <cell r="CI337">
            <v>4.0416569632269033</v>
          </cell>
          <cell r="CJ337">
            <v>3.9498223230394314</v>
          </cell>
          <cell r="CK337">
            <v>3.9469966409811472</v>
          </cell>
          <cell r="CL337">
            <v>4.3279531739975932</v>
          </cell>
          <cell r="CM337">
            <v>4.9766276623784611</v>
          </cell>
          <cell r="CN337">
            <v>4.7470381206816477</v>
          </cell>
          <cell r="CO337">
            <v>4.6743257598430734</v>
          </cell>
          <cell r="CP337">
            <v>4.9334083080016269</v>
          </cell>
          <cell r="CQ337">
            <v>4.8798451299532148</v>
          </cell>
          <cell r="CR337">
            <v>4.9325091517143145</v>
          </cell>
          <cell r="CS337">
            <v>4.8447144874186785</v>
          </cell>
          <cell r="CT337">
            <v>4.863116039223172</v>
          </cell>
          <cell r="CU337">
            <v>4.8793330562397337</v>
          </cell>
          <cell r="CV337">
            <v>4.8408996272608507</v>
          </cell>
          <cell r="CW337">
            <v>4.8653970408192917</v>
          </cell>
          <cell r="CX337">
            <v>4.762514423379681</v>
          </cell>
          <cell r="CY337">
            <v>4.8947240947872341</v>
          </cell>
          <cell r="CZ337">
            <v>4.9073573349638382</v>
          </cell>
          <cell r="DA337">
            <v>4.9640091451443027</v>
          </cell>
        </row>
        <row r="338">
          <cell r="A338">
            <v>6166.5010072743344</v>
          </cell>
          <cell r="B338">
            <v>5334.5296512515706</v>
          </cell>
          <cell r="C338">
            <v>5166.1892300443569</v>
          </cell>
          <cell r="D338">
            <v>4398.2558729851944</v>
          </cell>
          <cell r="E338">
            <v>4195.0326341680357</v>
          </cell>
          <cell r="F338">
            <v>6162.528259591415</v>
          </cell>
          <cell r="G338">
            <v>6390.4871126055104</v>
          </cell>
          <cell r="H338">
            <v>6446.8992426818577</v>
          </cell>
          <cell r="I338">
            <v>6735.4568887724154</v>
          </cell>
          <cell r="J338">
            <v>6095.2897230240496</v>
          </cell>
          <cell r="K338">
            <v>5986.6284975773533</v>
          </cell>
          <cell r="L338">
            <v>7615.0388872565572</v>
          </cell>
          <cell r="M338">
            <v>6759.6617404391727</v>
          </cell>
          <cell r="N338">
            <v>6740.8709269777137</v>
          </cell>
          <cell r="O338">
            <v>7596.7461115575743</v>
          </cell>
          <cell r="Z338">
            <v>7062.2222775869759</v>
          </cell>
          <cell r="AA338">
            <v>6109.4020902737675</v>
          </cell>
          <cell r="AB338">
            <v>6361.9453901544939</v>
          </cell>
          <cell r="AC338">
            <v>5416.2676645930433</v>
          </cell>
          <cell r="AD338">
            <v>5166.0067682545659</v>
          </cell>
          <cell r="AE338">
            <v>6162.528259591415</v>
          </cell>
          <cell r="AF338">
            <v>6390.4871126055104</v>
          </cell>
          <cell r="AG338">
            <v>6446.8992426818577</v>
          </cell>
          <cell r="AH338">
            <v>6735.4568887724154</v>
          </cell>
          <cell r="AI338">
            <v>6095.2897230240496</v>
          </cell>
          <cell r="AJ338">
            <v>5986.6284975773533</v>
          </cell>
          <cell r="AK338">
            <v>7615.0388872565572</v>
          </cell>
          <cell r="AL338">
            <v>6759.6617404391727</v>
          </cell>
          <cell r="AM338">
            <v>6740.8709269777137</v>
          </cell>
          <cell r="AN338">
            <v>7596.7461115575743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X338">
            <v>3.9433317973330624</v>
          </cell>
          <cell r="BY338">
            <v>3.4965951222714118</v>
          </cell>
          <cell r="BZ338">
            <v>3.5483046325245078</v>
          </cell>
          <cell r="CA338">
            <v>3.0310940730446299</v>
          </cell>
          <cell r="CB338">
            <v>2.9769754573329981</v>
          </cell>
          <cell r="CC338">
            <v>3.5199850699506392</v>
          </cell>
          <cell r="CD338">
            <v>3.5890337706381303</v>
          </cell>
          <cell r="CE338">
            <v>3.5829970860594629</v>
          </cell>
          <cell r="CF338">
            <v>3.8001493822811003</v>
          </cell>
          <cell r="CG338">
            <v>3.4693239495732766</v>
          </cell>
          <cell r="CH338">
            <v>3.3453062955142578</v>
          </cell>
          <cell r="CI338">
            <v>4.4249397499252296</v>
          </cell>
          <cell r="CJ338">
            <v>3.8124537093462734</v>
          </cell>
          <cell r="CK338">
            <v>3.7259987773908581</v>
          </cell>
          <cell r="CL338">
            <v>4.2316409106188457</v>
          </cell>
          <cell r="CM338">
            <v>4.9066513242064813</v>
          </cell>
          <cell r="CN338">
            <v>4.7869677023644339</v>
          </cell>
          <cell r="CO338">
            <v>4.9122015090021716</v>
          </cell>
          <cell r="CP338">
            <v>4.8956215592247787</v>
          </cell>
          <cell r="CQ338">
            <v>4.7543029506118861</v>
          </cell>
          <cell r="CR338">
            <v>4.796508715762962</v>
          </cell>
          <cell r="CS338">
            <v>4.8782443936266242</v>
          </cell>
          <cell r="CT338">
            <v>4.9295986647336179</v>
          </cell>
          <cell r="CU338">
            <v>4.8559424086389642</v>
          </cell>
          <cell r="CV338">
            <v>4.8134518832552482</v>
          </cell>
          <cell r="CW338">
            <v>4.9029058813430639</v>
          </cell>
          <cell r="CX338">
            <v>4.7148936297746413</v>
          </cell>
          <cell r="CY338">
            <v>4.8576645432524472</v>
          </cell>
          <cell r="CZ338">
            <v>4.9565608121049118</v>
          </cell>
          <cell r="DA338">
            <v>4.9184237237935839</v>
          </cell>
        </row>
        <row r="339">
          <cell r="A339">
            <v>7418.6832400459998</v>
          </cell>
          <cell r="B339">
            <v>4384.0848355137277</v>
          </cell>
          <cell r="C339">
            <v>4542.5929015269267</v>
          </cell>
          <cell r="D339">
            <v>5330.7248122812462</v>
          </cell>
          <cell r="E339">
            <v>4975.1062466441244</v>
          </cell>
          <cell r="F339">
            <v>6939.5463668823313</v>
          </cell>
          <cell r="G339">
            <v>6353.830959958339</v>
          </cell>
          <cell r="H339">
            <v>5219.1128912779895</v>
          </cell>
          <cell r="I339">
            <v>5499.017028431379</v>
          </cell>
          <cell r="J339">
            <v>6391.3830261758749</v>
          </cell>
          <cell r="K339">
            <v>6714.8762487572658</v>
          </cell>
          <cell r="L339">
            <v>7212.6457786587398</v>
          </cell>
          <cell r="M339">
            <v>6744.8149498147204</v>
          </cell>
          <cell r="N339">
            <v>7329.5868815229278</v>
          </cell>
          <cell r="O339">
            <v>8160.1968883847821</v>
          </cell>
          <cell r="Z339">
            <v>8496.2914927621205</v>
          </cell>
          <cell r="AA339">
            <v>5020.8994623811086</v>
          </cell>
          <cell r="AB339">
            <v>5594.0126623990545</v>
          </cell>
          <cell r="AC339">
            <v>6564.5640597999663</v>
          </cell>
          <cell r="AD339">
            <v>6126.6347092544765</v>
          </cell>
          <cell r="AE339">
            <v>6939.5463668823313</v>
          </cell>
          <cell r="AF339">
            <v>6353.830959958339</v>
          </cell>
          <cell r="AG339">
            <v>5219.1128912779895</v>
          </cell>
          <cell r="AH339">
            <v>5499.017028431379</v>
          </cell>
          <cell r="AI339">
            <v>6391.3830261758749</v>
          </cell>
          <cell r="AJ339">
            <v>6714.8762487572658</v>
          </cell>
          <cell r="AK339">
            <v>7212.6457786587398</v>
          </cell>
          <cell r="AL339">
            <v>6744.8149498147204</v>
          </cell>
          <cell r="AM339">
            <v>7329.5868815229278</v>
          </cell>
          <cell r="AN339">
            <v>8160.1968883847821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X339">
            <v>4.7090214171537577</v>
          </cell>
          <cell r="BY339">
            <v>2.8937395229721226</v>
          </cell>
          <cell r="BZ339">
            <v>3.1396733710296729</v>
          </cell>
          <cell r="CA339">
            <v>3.7233913966257268</v>
          </cell>
          <cell r="CB339">
            <v>3.3830576026476589</v>
          </cell>
          <cell r="CC339">
            <v>3.9916283806535726</v>
          </cell>
          <cell r="CD339">
            <v>3.5660930460741391</v>
          </cell>
          <cell r="CE339">
            <v>3.0524571395338072</v>
          </cell>
          <cell r="CF339">
            <v>3.1913005757403874</v>
          </cell>
          <cell r="CG339">
            <v>3.5483937006735551</v>
          </cell>
          <cell r="CH339">
            <v>3.8345779094189845</v>
          </cell>
          <cell r="CI339">
            <v>3.9993453370086445</v>
          </cell>
          <cell r="CJ339">
            <v>3.7281435391760116</v>
          </cell>
          <cell r="CK339">
            <v>4.1640341526648932</v>
          </cell>
          <cell r="CL339">
            <v>4.6544844880219287</v>
          </cell>
          <cell r="CM339">
            <v>4.9431737248593297</v>
          </cell>
          <cell r="CN339">
            <v>4.7536721355977258</v>
          </cell>
          <cell r="CO339">
            <v>4.8814192680617179</v>
          </cell>
          <cell r="CP339">
            <v>4.8303025648738815</v>
          </cell>
          <cell r="CQ339">
            <v>4.9615769356582549</v>
          </cell>
          <cell r="CR339">
            <v>4.763082628589939</v>
          </cell>
          <cell r="CS339">
            <v>4.8814643448084816</v>
          </cell>
          <cell r="CT339">
            <v>4.6844030151862217</v>
          </cell>
          <cell r="CU339">
            <v>4.7208966126291303</v>
          </cell>
          <cell r="CV339">
            <v>4.9348071000563563</v>
          </cell>
          <cell r="CW339">
            <v>4.7976391832548435</v>
          </cell>
          <cell r="CX339">
            <v>4.9409770102445183</v>
          </cell>
          <cell r="CY339">
            <v>4.9566077254819758</v>
          </cell>
          <cell r="CZ339">
            <v>4.8225012603526398</v>
          </cell>
          <cell r="DA339">
            <v>4.8032609972871807</v>
          </cell>
        </row>
        <row r="340">
          <cell r="A340">
            <v>6350.0332439041204</v>
          </cell>
          <cell r="B340">
            <v>4979.8315662464965</v>
          </cell>
          <cell r="C340">
            <v>4513.7920433894687</v>
          </cell>
          <cell r="D340">
            <v>4832.2824003439255</v>
          </cell>
          <cell r="E340">
            <v>4716.1915442706131</v>
          </cell>
          <cell r="F340">
            <v>6045.1141179460383</v>
          </cell>
          <cell r="G340">
            <v>7193.2231931570959</v>
          </cell>
          <cell r="H340">
            <v>6920.4065143008484</v>
          </cell>
          <cell r="I340">
            <v>7805.142042765342</v>
          </cell>
          <cell r="J340">
            <v>7076.4443112466533</v>
          </cell>
          <cell r="K340">
            <v>6782.0572692173209</v>
          </cell>
          <cell r="L340">
            <v>5905.9632193197958</v>
          </cell>
          <cell r="M340">
            <v>6315.3939832308261</v>
          </cell>
          <cell r="N340">
            <v>7050.7430787697522</v>
          </cell>
          <cell r="O340">
            <v>6733.6391912858471</v>
          </cell>
          <cell r="Z340">
            <v>7272.4136727806563</v>
          </cell>
          <cell r="AA340">
            <v>5703.1819802331975</v>
          </cell>
          <cell r="AB340">
            <v>5558.5456133806974</v>
          </cell>
          <cell r="AC340">
            <v>5950.7531319228838</v>
          </cell>
          <cell r="AD340">
            <v>5807.792110994822</v>
          </cell>
          <cell r="AE340">
            <v>6045.1141179460383</v>
          </cell>
          <cell r="AF340">
            <v>7193.2231931570959</v>
          </cell>
          <cell r="AG340">
            <v>6920.4065143008484</v>
          </cell>
          <cell r="AH340">
            <v>7805.142042765342</v>
          </cell>
          <cell r="AI340">
            <v>7076.4443112466533</v>
          </cell>
          <cell r="AJ340">
            <v>6782.0572692173209</v>
          </cell>
          <cell r="AK340">
            <v>5905.9632193197958</v>
          </cell>
          <cell r="AL340">
            <v>6315.3939832308261</v>
          </cell>
          <cell r="AM340">
            <v>7050.7430787697522</v>
          </cell>
          <cell r="AN340">
            <v>6733.6391912858471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X340">
            <v>3.9929496853541355</v>
          </cell>
          <cell r="BY340">
            <v>3.1649268109975517</v>
          </cell>
          <cell r="BZ340">
            <v>3.1168394934326962</v>
          </cell>
          <cell r="CA340">
            <v>3.3310055361859767</v>
          </cell>
          <cell r="CB340">
            <v>3.2694530771775425</v>
          </cell>
          <cell r="CC340">
            <v>3.4548420824977129</v>
          </cell>
          <cell r="CD340">
            <v>3.9980131425301142</v>
          </cell>
          <cell r="CE340">
            <v>3.9021389126324606</v>
          </cell>
          <cell r="CF340">
            <v>4.4200149702066733</v>
          </cell>
          <cell r="CG340">
            <v>4.0173688119857367</v>
          </cell>
          <cell r="CH340">
            <v>3.8288218600465638</v>
          </cell>
          <cell r="CI340">
            <v>3.4132967357543418</v>
          </cell>
          <cell r="CJ340">
            <v>3.5755616872167586</v>
          </cell>
          <cell r="CK340">
            <v>3.9927002632513919</v>
          </cell>
          <cell r="CL340">
            <v>3.9063493281334378</v>
          </cell>
          <cell r="CM340">
            <v>4.9899003472040411</v>
          </cell>
          <cell r="CN340">
            <v>4.936972335642432</v>
          </cell>
          <cell r="CO340">
            <v>4.8860045964964964</v>
          </cell>
          <cell r="CP340">
            <v>4.8944479560404526</v>
          </cell>
          <cell r="CQ340">
            <v>4.8667954035729162</v>
          </cell>
          <cell r="CR340">
            <v>4.793838934470128</v>
          </cell>
          <cell r="CS340">
            <v>4.9293136617100757</v>
          </cell>
          <cell r="CT340">
            <v>4.858878238808976</v>
          </cell>
          <cell r="CU340">
            <v>4.8379815331478264</v>
          </cell>
          <cell r="CV340">
            <v>4.825924521320391</v>
          </cell>
          <cell r="CW340">
            <v>4.8529233009413266</v>
          </cell>
          <cell r="CX340">
            <v>4.7404964764205904</v>
          </cell>
          <cell r="CY340">
            <v>4.8390856549852712</v>
          </cell>
          <cell r="CZ340">
            <v>4.8381053051215028</v>
          </cell>
          <cell r="DA340">
            <v>4.7226515095830397</v>
          </cell>
        </row>
        <row r="341">
          <cell r="A341">
            <v>6162.839950345141</v>
          </cell>
          <cell r="B341">
            <v>5646.7876772724703</v>
          </cell>
          <cell r="C341">
            <v>4908.3220934030014</v>
          </cell>
          <cell r="D341">
            <v>4408.1894912049847</v>
          </cell>
          <cell r="E341">
            <v>4525.3837745769461</v>
          </cell>
          <cell r="F341">
            <v>5016.4675769096793</v>
          </cell>
          <cell r="G341">
            <v>5753.2576882688745</v>
          </cell>
          <cell r="H341">
            <v>6308.0919853339647</v>
          </cell>
          <cell r="I341">
            <v>7541.7294278942027</v>
          </cell>
          <cell r="J341">
            <v>5934.505642469996</v>
          </cell>
          <cell r="K341">
            <v>5935.0373069954157</v>
          </cell>
          <cell r="L341">
            <v>7458.790549476018</v>
          </cell>
          <cell r="M341">
            <v>7741.9890725666119</v>
          </cell>
          <cell r="N341">
            <v>7143.8256878570883</v>
          </cell>
          <cell r="O341">
            <v>6462.2710236071453</v>
          </cell>
          <cell r="Z341">
            <v>7058.0294301724743</v>
          </cell>
          <cell r="AA341">
            <v>6467.0174681223598</v>
          </cell>
          <cell r="AB341">
            <v>6044.3928251638145</v>
          </cell>
          <cell r="AC341">
            <v>5428.5004988596293</v>
          </cell>
          <cell r="AD341">
            <v>5572.8203442332187</v>
          </cell>
          <cell r="AE341">
            <v>5016.4675769096793</v>
          </cell>
          <cell r="AF341">
            <v>5753.2576882688745</v>
          </cell>
          <cell r="AG341">
            <v>6308.0919853339647</v>
          </cell>
          <cell r="AH341">
            <v>7541.7294278942027</v>
          </cell>
          <cell r="AI341">
            <v>5934.505642469996</v>
          </cell>
          <cell r="AJ341">
            <v>5935.0373069954157</v>
          </cell>
          <cell r="AK341">
            <v>7458.790549476018</v>
          </cell>
          <cell r="AL341">
            <v>7741.9890725666119</v>
          </cell>
          <cell r="AM341">
            <v>7143.8256878570883</v>
          </cell>
          <cell r="AN341">
            <v>6462.2710236071453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X341">
            <v>3.8904740169736556</v>
          </cell>
          <cell r="BY341">
            <v>3.6274382711513464</v>
          </cell>
          <cell r="BZ341">
            <v>3.4985422337285748</v>
          </cell>
          <cell r="CA341">
            <v>2.9782481904119904</v>
          </cell>
          <cell r="CB341">
            <v>3.1732937802797871</v>
          </cell>
          <cell r="CC341">
            <v>2.7886728300324992</v>
          </cell>
          <cell r="CD341">
            <v>3.190701754510147</v>
          </cell>
          <cell r="CE341">
            <v>3.5110498722782992</v>
          </cell>
          <cell r="CF341">
            <v>4.115325898534155</v>
          </cell>
          <cell r="CG341">
            <v>3.4199618951231621</v>
          </cell>
          <cell r="CH341">
            <v>3.4876471562997953</v>
          </cell>
          <cell r="CI341">
            <v>4.1878676498398306</v>
          </cell>
          <cell r="CJ341">
            <v>4.3604475947427916</v>
          </cell>
          <cell r="CK341">
            <v>4.1671333540476025</v>
          </cell>
          <cell r="CL341">
            <v>3.5994064449476144</v>
          </cell>
          <cell r="CM341">
            <v>4.9703626981221714</v>
          </cell>
          <cell r="CN341">
            <v>4.8843990586844432</v>
          </cell>
          <cell r="CO341">
            <v>4.7333944359064501</v>
          </cell>
          <cell r="CP341">
            <v>4.9937423463715307</v>
          </cell>
          <cell r="CQ341">
            <v>4.8114048053119554</v>
          </cell>
          <cell r="CR341">
            <v>4.928418507198546</v>
          </cell>
          <cell r="CS341">
            <v>4.9400887464938084</v>
          </cell>
          <cell r="CT341">
            <v>4.92230085704281</v>
          </cell>
          <cell r="CU341">
            <v>5.0208107242610671</v>
          </cell>
          <cell r="CV341">
            <v>4.7541230186207732</v>
          </cell>
          <cell r="CW341">
            <v>4.6622767312277258</v>
          </cell>
          <cell r="CX341">
            <v>4.8795817609197174</v>
          </cell>
          <cell r="CY341">
            <v>4.864392589308733</v>
          </cell>
          <cell r="CZ341">
            <v>4.696783978175425</v>
          </cell>
          <cell r="DA341">
            <v>4.9188254758846242</v>
          </cell>
        </row>
        <row r="342">
          <cell r="A342">
            <v>6611.8534305690164</v>
          </cell>
          <cell r="B342">
            <v>5675.8578985870454</v>
          </cell>
          <cell r="C342">
            <v>4924.3184651014508</v>
          </cell>
          <cell r="D342">
            <v>4546.9333151001529</v>
          </cell>
          <cell r="E342">
            <v>5429.4062116183895</v>
          </cell>
          <cell r="F342">
            <v>6336.5030122913322</v>
          </cell>
          <cell r="G342">
            <v>6766.559196349378</v>
          </cell>
          <cell r="H342">
            <v>5795.2902356420464</v>
          </cell>
          <cell r="I342">
            <v>6303.4650439315355</v>
          </cell>
          <cell r="J342">
            <v>6569.2504805666831</v>
          </cell>
          <cell r="K342">
            <v>7255.2684440285639</v>
          </cell>
          <cell r="L342">
            <v>6277.9903594491279</v>
          </cell>
          <cell r="M342">
            <v>6513.3158772860688</v>
          </cell>
          <cell r="N342">
            <v>7348.141373387617</v>
          </cell>
          <cell r="O342">
            <v>8827.3380762695269</v>
          </cell>
          <cell r="Z342">
            <v>7572.2648124797479</v>
          </cell>
          <cell r="AA342">
            <v>6500.3103135042038</v>
          </cell>
          <cell r="AB342">
            <v>6064.0916860948673</v>
          </cell>
          <cell r="AC342">
            <v>5599.3576996971397</v>
          </cell>
          <cell r="AD342">
            <v>6686.0860648314292</v>
          </cell>
          <cell r="AE342">
            <v>6336.5030122913322</v>
          </cell>
          <cell r="AF342">
            <v>6766.559196349378</v>
          </cell>
          <cell r="AG342">
            <v>5795.2902356420464</v>
          </cell>
          <cell r="AH342">
            <v>6303.4650439315355</v>
          </cell>
          <cell r="AI342">
            <v>6569.2504805666831</v>
          </cell>
          <cell r="AJ342">
            <v>7255.2684440285639</v>
          </cell>
          <cell r="AK342">
            <v>6277.9903594491279</v>
          </cell>
          <cell r="AL342">
            <v>6513.3158772860688</v>
          </cell>
          <cell r="AM342">
            <v>7348.141373387617</v>
          </cell>
          <cell r="AN342">
            <v>8827.3380762695269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X342">
            <v>4.250866815390963</v>
          </cell>
          <cell r="BY342">
            <v>3.5663516112500133</v>
          </cell>
          <cell r="BZ342">
            <v>3.4420351716560798</v>
          </cell>
          <cell r="CA342">
            <v>3.049930227096842</v>
          </cell>
          <cell r="CB342">
            <v>3.805804791217422</v>
          </cell>
          <cell r="CC342">
            <v>3.6887396521730849</v>
          </cell>
          <cell r="CD342">
            <v>3.8966522171931217</v>
          </cell>
          <cell r="CE342">
            <v>3.3385833685092106</v>
          </cell>
          <cell r="CF342">
            <v>3.4884566709952991</v>
          </cell>
          <cell r="CG342">
            <v>3.6585609640825125</v>
          </cell>
          <cell r="CH342">
            <v>4.0946887818760533</v>
          </cell>
          <cell r="CI342">
            <v>3.5384192543265467</v>
          </cell>
          <cell r="CJ342">
            <v>3.6870607843812766</v>
          </cell>
          <cell r="CK342">
            <v>4.1252663217517433</v>
          </cell>
          <cell r="CL342">
            <v>4.8904107374041734</v>
          </cell>
          <cell r="CM342">
            <v>4.8804001381509163</v>
          </cell>
          <cell r="CN342">
            <v>4.9936381191040775</v>
          </cell>
          <cell r="CO342">
            <v>4.826780958465311</v>
          </cell>
          <cell r="CP342">
            <v>5.0298547456182199</v>
          </cell>
          <cell r="CQ342">
            <v>4.8131853886749445</v>
          </cell>
          <cell r="CR342">
            <v>4.7062909997534081</v>
          </cell>
          <cell r="CS342">
            <v>4.757550151477604</v>
          </cell>
          <cell r="CT342">
            <v>4.7557618733359819</v>
          </cell>
          <cell r="CU342">
            <v>4.9505465804512259</v>
          </cell>
          <cell r="CV342">
            <v>4.9194059355011994</v>
          </cell>
          <cell r="CW342">
            <v>4.8544465405626944</v>
          </cell>
          <cell r="CX342">
            <v>4.8609201881605353</v>
          </cell>
          <cell r="CY342">
            <v>4.8398174256449025</v>
          </cell>
          <cell r="CZ342">
            <v>4.8801441176083742</v>
          </cell>
          <cell r="DA342">
            <v>4.9452876616714603</v>
          </cell>
        </row>
        <row r="343">
          <cell r="A343">
            <v>6789.875585579056</v>
          </cell>
          <cell r="B343">
            <v>4391.8485750367045</v>
          </cell>
          <cell r="C343">
            <v>4028.1535627981702</v>
          </cell>
          <cell r="D343">
            <v>4569.9911271071032</v>
          </cell>
          <cell r="E343">
            <v>6384.0987244967437</v>
          </cell>
          <cell r="F343">
            <v>6686.8265385229861</v>
          </cell>
          <cell r="G343">
            <v>5904.5242649034208</v>
          </cell>
          <cell r="H343">
            <v>6348.5891309185627</v>
          </cell>
          <cell r="I343">
            <v>6666.6647738391221</v>
          </cell>
          <cell r="J343">
            <v>6504.37839954234</v>
          </cell>
          <cell r="K343">
            <v>7487.4617061453864</v>
          </cell>
          <cell r="L343">
            <v>7222.7669985418697</v>
          </cell>
          <cell r="M343">
            <v>6258.7837076238084</v>
          </cell>
          <cell r="N343">
            <v>6786.5576930019424</v>
          </cell>
          <cell r="O343">
            <v>7425.7718045036645</v>
          </cell>
          <cell r="Z343">
            <v>7776.1457536379266</v>
          </cell>
          <cell r="AA343">
            <v>5029.7909316522364</v>
          </cell>
          <cell r="AB343">
            <v>4960.5021900171823</v>
          </cell>
          <cell r="AC343">
            <v>5627.7524282431968</v>
          </cell>
          <cell r="AD343">
            <v>7861.7498589486459</v>
          </cell>
          <cell r="AE343">
            <v>6686.8265385229861</v>
          </cell>
          <cell r="AF343">
            <v>5904.5242649034208</v>
          </cell>
          <cell r="AG343">
            <v>6348.5891309185627</v>
          </cell>
          <cell r="AH343">
            <v>6666.6647738391221</v>
          </cell>
          <cell r="AI343">
            <v>6504.37839954234</v>
          </cell>
          <cell r="AJ343">
            <v>7487.4617061453864</v>
          </cell>
          <cell r="AK343">
            <v>7222.7669985418697</v>
          </cell>
          <cell r="AL343">
            <v>6258.7837076238084</v>
          </cell>
          <cell r="AM343">
            <v>6786.5576930019424</v>
          </cell>
          <cell r="AN343">
            <v>7425.7718045036645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X343">
            <v>4.250658327409969</v>
          </cell>
          <cell r="BY343">
            <v>2.8453107652193892</v>
          </cell>
          <cell r="BZ343">
            <v>2.8452830790241648</v>
          </cell>
          <cell r="CA343">
            <v>3.1488920774136191</v>
          </cell>
          <cell r="CB343">
            <v>4.4034651492601027</v>
          </cell>
          <cell r="CC343">
            <v>3.7614154701211633</v>
          </cell>
          <cell r="CD343">
            <v>3.3781203181432686</v>
          </cell>
          <cell r="CE343">
            <v>3.6903193322322636</v>
          </cell>
          <cell r="CF343">
            <v>3.6554220782348992</v>
          </cell>
          <cell r="CG343">
            <v>3.6370311247833116</v>
          </cell>
          <cell r="CH343">
            <v>4.2726319010567737</v>
          </cell>
          <cell r="CI343">
            <v>4.179366953169823</v>
          </cell>
          <cell r="CJ343">
            <v>3.5321450894484507</v>
          </cell>
          <cell r="CK343">
            <v>3.8454158040733941</v>
          </cell>
          <cell r="CL343">
            <v>4.108943745813515</v>
          </cell>
          <cell r="CM343">
            <v>5.0120492575694442</v>
          </cell>
          <cell r="CN343">
            <v>4.8431437775661781</v>
          </cell>
          <cell r="CO343">
            <v>4.7764727028891043</v>
          </cell>
          <cell r="CP343">
            <v>4.8964840408472146</v>
          </cell>
          <cell r="CQ343">
            <v>4.8913843937353443</v>
          </cell>
          <cell r="CR343">
            <v>4.8705262297685037</v>
          </cell>
          <cell r="CS343">
            <v>4.7886923153897287</v>
          </cell>
          <cell r="CT343">
            <v>4.713249264720873</v>
          </cell>
          <cell r="CU343">
            <v>4.9966418667688002</v>
          </cell>
          <cell r="CV343">
            <v>4.8996596899699023</v>
          </cell>
          <cell r="CW343">
            <v>4.8011610151562722</v>
          </cell>
          <cell r="CX343">
            <v>4.7347847072204852</v>
          </cell>
          <cell r="CY343">
            <v>4.8546569264244059</v>
          </cell>
          <cell r="CZ343">
            <v>4.8351881032617854</v>
          </cell>
          <cell r="DA343">
            <v>4.9512919973752183</v>
          </cell>
        </row>
        <row r="344">
          <cell r="A344">
            <v>6502.59190174388</v>
          </cell>
          <cell r="B344">
            <v>6124.5505708529845</v>
          </cell>
          <cell r="C344">
            <v>5242.3885982940901</v>
          </cell>
          <cell r="D344">
            <v>4951.5472639849886</v>
          </cell>
          <cell r="E344">
            <v>4786.0106140130156</v>
          </cell>
          <cell r="F344">
            <v>5350.4890619269681</v>
          </cell>
          <cell r="G344">
            <v>5789.2110395601567</v>
          </cell>
          <cell r="H344">
            <v>6223.4335607275543</v>
          </cell>
          <cell r="I344">
            <v>5953.6914424800016</v>
          </cell>
          <cell r="J344">
            <v>6506.674652818012</v>
          </cell>
          <cell r="K344">
            <v>6645.3145062786534</v>
          </cell>
          <cell r="L344">
            <v>6665.7136726978142</v>
          </cell>
          <cell r="M344">
            <v>6332.5445451904516</v>
          </cell>
          <cell r="N344">
            <v>7104.5193908190668</v>
          </cell>
          <cell r="O344">
            <v>7453.1637259975059</v>
          </cell>
          <cell r="Z344">
            <v>7447.1323910235869</v>
          </cell>
          <cell r="AA344">
            <v>7014.1782885728062</v>
          </cell>
          <cell r="AB344">
            <v>6455.7817166966615</v>
          </cell>
          <cell r="AC344">
            <v>6097.622810067086</v>
          </cell>
          <cell r="AD344">
            <v>5893.7713674861161</v>
          </cell>
          <cell r="AE344">
            <v>5350.4890619269681</v>
          </cell>
          <cell r="AF344">
            <v>5789.2110395601567</v>
          </cell>
          <cell r="AG344">
            <v>6223.4335607275543</v>
          </cell>
          <cell r="AH344">
            <v>5953.6914424800016</v>
          </cell>
          <cell r="AI344">
            <v>6506.674652818012</v>
          </cell>
          <cell r="AJ344">
            <v>6645.3145062786534</v>
          </cell>
          <cell r="AK344">
            <v>6665.7136726978142</v>
          </cell>
          <cell r="AL344">
            <v>6332.5445451904516</v>
          </cell>
          <cell r="AM344">
            <v>7104.5193908190668</v>
          </cell>
          <cell r="AN344">
            <v>7453.1637259975059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X344">
            <v>4.1021567163533792</v>
          </cell>
          <cell r="BY344">
            <v>3.8921622954599986</v>
          </cell>
          <cell r="BZ344">
            <v>3.6703938195572179</v>
          </cell>
          <cell r="CA344">
            <v>3.4165229949951232</v>
          </cell>
          <cell r="CB344">
            <v>3.3008893613945425</v>
          </cell>
          <cell r="CC344">
            <v>3.0212591658497812</v>
          </cell>
          <cell r="CD344">
            <v>3.334739799445011</v>
          </cell>
          <cell r="CE344">
            <v>3.396779846959507</v>
          </cell>
          <cell r="CF344">
            <v>3.3349148884293953</v>
          </cell>
          <cell r="CG344">
            <v>3.6374651379315721</v>
          </cell>
          <cell r="CH344">
            <v>3.652403626437664</v>
          </cell>
          <cell r="CI344">
            <v>3.7631943601395226</v>
          </cell>
          <cell r="CJ344">
            <v>3.5424008613701781</v>
          </cell>
          <cell r="CK344">
            <v>3.9418473569384846</v>
          </cell>
          <cell r="CL344">
            <v>4.284578338145824</v>
          </cell>
          <cell r="CM344">
            <v>4.9737501153534414</v>
          </cell>
          <cell r="CN344">
            <v>4.9373395452762123</v>
          </cell>
          <cell r="CO344">
            <v>4.8188488935944509</v>
          </cell>
          <cell r="CP344">
            <v>4.8897127115679968</v>
          </cell>
          <cell r="CQ344">
            <v>4.8918085543493106</v>
          </cell>
          <cell r="CR344">
            <v>4.8519088689773504</v>
          </cell>
          <cell r="CS344">
            <v>4.7562487981275714</v>
          </cell>
          <cell r="CT344">
            <v>5.0196078857936497</v>
          </cell>
          <cell r="CU344">
            <v>4.8911243464257703</v>
          </cell>
          <cell r="CV344">
            <v>4.900804604898152</v>
          </cell>
          <cell r="CW344">
            <v>4.9847560607231074</v>
          </cell>
          <cell r="CX344">
            <v>4.8528530531680811</v>
          </cell>
          <cell r="CY344">
            <v>4.8976493031339698</v>
          </cell>
          <cell r="CZ344">
            <v>4.9378971138783445</v>
          </cell>
          <cell r="DA344">
            <v>4.7658427586144265</v>
          </cell>
        </row>
        <row r="345">
          <cell r="A345">
            <v>5862.3714068629779</v>
          </cell>
          <cell r="B345">
            <v>5067.20290478468</v>
          </cell>
          <cell r="C345">
            <v>5133.3238496755093</v>
          </cell>
          <cell r="D345">
            <v>4737.3886197429101</v>
          </cell>
          <cell r="E345">
            <v>4198.4427172175292</v>
          </cell>
          <cell r="F345">
            <v>5639.2882384565701</v>
          </cell>
          <cell r="G345">
            <v>6242.8559657826863</v>
          </cell>
          <cell r="H345">
            <v>5903.6632977629788</v>
          </cell>
          <cell r="I345">
            <v>6248.2788069592725</v>
          </cell>
          <cell r="J345">
            <v>6976.1224550262641</v>
          </cell>
          <cell r="K345">
            <v>7725.008604908011</v>
          </cell>
          <cell r="L345">
            <v>7077.6550159799053</v>
          </cell>
          <cell r="M345">
            <v>6820.7682779853258</v>
          </cell>
          <cell r="N345">
            <v>7803.9313502446275</v>
          </cell>
          <cell r="O345">
            <v>6603.8331437863799</v>
          </cell>
          <cell r="Z345">
            <v>6713.9160279382668</v>
          </cell>
          <cell r="AA345">
            <v>5803.2445299220835</v>
          </cell>
          <cell r="AB345">
            <v>6321.4730524558854</v>
          </cell>
          <cell r="AC345">
            <v>5833.8954205293385</v>
          </cell>
          <cell r="AD345">
            <v>5170.2061425265356</v>
          </cell>
          <cell r="AE345">
            <v>5639.2882384565701</v>
          </cell>
          <cell r="AF345">
            <v>6242.8559657826863</v>
          </cell>
          <cell r="AG345">
            <v>5903.6632977629788</v>
          </cell>
          <cell r="AH345">
            <v>6248.2788069592725</v>
          </cell>
          <cell r="AI345">
            <v>6976.1224550262641</v>
          </cell>
          <cell r="AJ345">
            <v>7725.008604908011</v>
          </cell>
          <cell r="AK345">
            <v>7077.6550159799053</v>
          </cell>
          <cell r="AL345">
            <v>6820.7682779853258</v>
          </cell>
          <cell r="AM345">
            <v>7803.9313502446275</v>
          </cell>
          <cell r="AN345">
            <v>6603.8331437863799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X345">
            <v>3.7645703471547058</v>
          </cell>
          <cell r="BY345">
            <v>3.2419131481821606</v>
          </cell>
          <cell r="BZ345">
            <v>3.4637626254369702</v>
          </cell>
          <cell r="CA345">
            <v>3.3575847986979981</v>
          </cell>
          <cell r="CB345">
            <v>2.9598781010981394</v>
          </cell>
          <cell r="CC345">
            <v>3.2652497722993128</v>
          </cell>
          <cell r="CD345">
            <v>3.4957851705496172</v>
          </cell>
          <cell r="CE345">
            <v>3.3745733141605352</v>
          </cell>
          <cell r="CF345">
            <v>3.5696522428392909</v>
          </cell>
          <cell r="CG345">
            <v>3.8687082303955349</v>
          </cell>
          <cell r="CH345">
            <v>4.3627040050682195</v>
          </cell>
          <cell r="CI345">
            <v>4.0063163556163621</v>
          </cell>
          <cell r="CJ345">
            <v>3.8440648719380408</v>
          </cell>
          <cell r="CK345">
            <v>4.3856877949373425</v>
          </cell>
          <cell r="CL345">
            <v>3.7542410432333089</v>
          </cell>
          <cell r="CM345">
            <v>4.8861593199884448</v>
          </cell>
          <cell r="CN345">
            <v>4.9042955055392312</v>
          </cell>
          <cell r="CO345">
            <v>5.0000840490964382</v>
          </cell>
          <cell r="CP345">
            <v>4.7603489064329505</v>
          </cell>
          <cell r="CQ345">
            <v>4.7856526018533749</v>
          </cell>
          <cell r="CR345">
            <v>4.7316762392774345</v>
          </cell>
          <cell r="CS345">
            <v>4.8926676384000993</v>
          </cell>
          <cell r="CT345">
            <v>4.7930266994050337</v>
          </cell>
          <cell r="CU345">
            <v>4.7955853705919989</v>
          </cell>
          <cell r="CV345">
            <v>4.9403219685015793</v>
          </cell>
          <cell r="CW345">
            <v>4.8512131724149201</v>
          </cell>
          <cell r="CX345">
            <v>4.8400660205066819</v>
          </cell>
          <cell r="CY345">
            <v>4.8612697757675063</v>
          </cell>
          <cell r="CZ345">
            <v>4.875092536447208</v>
          </cell>
          <cell r="DA345">
            <v>4.8192679522351707</v>
          </cell>
        </row>
        <row r="346">
          <cell r="A346">
            <v>7103.2758313148324</v>
          </cell>
          <cell r="B346">
            <v>5936.0517204860853</v>
          </cell>
          <cell r="C346">
            <v>5272.9947613363456</v>
          </cell>
          <cell r="D346">
            <v>4594.0998931018639</v>
          </cell>
          <cell r="E346">
            <v>4730.6856716864431</v>
          </cell>
          <cell r="F346">
            <v>6532.6632429482142</v>
          </cell>
          <cell r="G346">
            <v>6669.065782181031</v>
          </cell>
          <cell r="H346">
            <v>6769.6012585579301</v>
          </cell>
          <cell r="I346">
            <v>6857.8234218255748</v>
          </cell>
          <cell r="J346">
            <v>6849.2145229470143</v>
          </cell>
          <cell r="K346">
            <v>8195.7923859291604</v>
          </cell>
          <cell r="L346">
            <v>7410.4554912168542</v>
          </cell>
          <cell r="M346">
            <v>7517.6962847960904</v>
          </cell>
          <cell r="N346">
            <v>7937.9671541081625</v>
          </cell>
          <cell r="O346">
            <v>7017.1075686808545</v>
          </cell>
          <cell r="Z346">
            <v>8135.0692654682971</v>
          </cell>
          <cell r="AA346">
            <v>6798.2988491970127</v>
          </cell>
          <cell r="AB346">
            <v>6493.4719229989432</v>
          </cell>
          <cell r="AC346">
            <v>5657.4413625529751</v>
          </cell>
          <cell r="AD346">
            <v>5825.64102108917</v>
          </cell>
          <cell r="AE346">
            <v>6532.6632429482142</v>
          </cell>
          <cell r="AF346">
            <v>6669.065782181031</v>
          </cell>
          <cell r="AG346">
            <v>6769.6012585579301</v>
          </cell>
          <cell r="AH346">
            <v>6857.8234218255748</v>
          </cell>
          <cell r="AI346">
            <v>6849.2145229470143</v>
          </cell>
          <cell r="AJ346">
            <v>8195.7923859291604</v>
          </cell>
          <cell r="AK346">
            <v>7410.4554912168542</v>
          </cell>
          <cell r="AL346">
            <v>7517.6962847960904</v>
          </cell>
          <cell r="AM346">
            <v>7937.9671541081625</v>
          </cell>
          <cell r="AN346">
            <v>7017.1075686808545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X346">
            <v>4.5627429203371053</v>
          </cell>
          <cell r="BY346">
            <v>3.9590005664404049</v>
          </cell>
          <cell r="BZ346">
            <v>3.6307597375756635</v>
          </cell>
          <cell r="CA346">
            <v>3.1907914038880016</v>
          </cell>
          <cell r="CB346">
            <v>3.2165525376330044</v>
          </cell>
          <cell r="CC346">
            <v>3.6867040965509084</v>
          </cell>
          <cell r="CD346">
            <v>3.8267024207201632</v>
          </cell>
          <cell r="CE346">
            <v>3.7046427322511732</v>
          </cell>
          <cell r="CF346">
            <v>3.7825091196908751</v>
          </cell>
          <cell r="CG346">
            <v>3.9547370396276045</v>
          </cell>
          <cell r="CH346">
            <v>4.4569532493781985</v>
          </cell>
          <cell r="CI346">
            <v>4.2606409423718565</v>
          </cell>
          <cell r="CJ346">
            <v>4.096905732125081</v>
          </cell>
          <cell r="CK346">
            <v>4.5323373578030504</v>
          </cell>
          <cell r="CL346">
            <v>4.0178703105204896</v>
          </cell>
          <cell r="CM346">
            <v>4.8847505525549817</v>
          </cell>
          <cell r="CN346">
            <v>4.7045904607981237</v>
          </cell>
          <cell r="CO346">
            <v>4.8998929484363325</v>
          </cell>
          <cell r="CP346">
            <v>4.8576786719976566</v>
          </cell>
          <cell r="CQ346">
            <v>4.9620393713501336</v>
          </cell>
          <cell r="CR346">
            <v>4.8546634191962399</v>
          </cell>
          <cell r="CS346">
            <v>4.7747149093519701</v>
          </cell>
          <cell r="CT346">
            <v>5.0063809397086398</v>
          </cell>
          <cell r="CU346">
            <v>4.9672206267160464</v>
          </cell>
          <cell r="CV346">
            <v>4.7449352783041769</v>
          </cell>
          <cell r="CW346">
            <v>5.0380213698689928</v>
          </cell>
          <cell r="CX346">
            <v>4.7651557732188285</v>
          </cell>
          <cell r="CY346">
            <v>5.0273131783386402</v>
          </cell>
          <cell r="CZ346">
            <v>4.7983752090502989</v>
          </cell>
          <cell r="DA346">
            <v>4.7848613213378641</v>
          </cell>
        </row>
        <row r="347">
          <cell r="A347">
            <v>6386.2727822263287</v>
          </cell>
          <cell r="B347">
            <v>5487.242898835083</v>
          </cell>
          <cell r="C347">
            <v>5724.7539381324395</v>
          </cell>
          <cell r="D347">
            <v>5143.803875305749</v>
          </cell>
          <cell r="E347">
            <v>5263.3144917875561</v>
          </cell>
          <cell r="F347">
            <v>6816.4127453010578</v>
          </cell>
          <cell r="G347">
            <v>5779.0511852077761</v>
          </cell>
          <cell r="H347">
            <v>6663.242922792072</v>
          </cell>
          <cell r="I347">
            <v>6958.8426594151015</v>
          </cell>
          <cell r="J347">
            <v>6244.9435569508705</v>
          </cell>
          <cell r="K347">
            <v>5473.5520521327726</v>
          </cell>
          <cell r="L347">
            <v>6945.939536629714</v>
          </cell>
          <cell r="M347">
            <v>7787.7667711625072</v>
          </cell>
          <cell r="N347">
            <v>7591.4464265183988</v>
          </cell>
          <cell r="O347">
            <v>7102.2554678194529</v>
          </cell>
          <cell r="Z347">
            <v>7313.9172214813952</v>
          </cell>
          <cell r="AA347">
            <v>6284.297853348271</v>
          </cell>
          <cell r="AB347">
            <v>7049.7944044836595</v>
          </cell>
          <cell r="AC347">
            <v>6334.3787645345792</v>
          </cell>
          <cell r="AD347">
            <v>6481.5510769963948</v>
          </cell>
          <cell r="AE347">
            <v>6816.4127453010578</v>
          </cell>
          <cell r="AF347">
            <v>5779.0511852077761</v>
          </cell>
          <cell r="AG347">
            <v>6663.242922792072</v>
          </cell>
          <cell r="AH347">
            <v>6958.8426594151015</v>
          </cell>
          <cell r="AI347">
            <v>6244.9435569508705</v>
          </cell>
          <cell r="AJ347">
            <v>5473.5520521327726</v>
          </cell>
          <cell r="AK347">
            <v>6945.939536629714</v>
          </cell>
          <cell r="AL347">
            <v>7787.7667711625072</v>
          </cell>
          <cell r="AM347">
            <v>7591.4464265183988</v>
          </cell>
          <cell r="AN347">
            <v>7102.2554678194529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X347">
            <v>4.209013378191619</v>
          </cell>
          <cell r="BY347">
            <v>3.5918843097696436</v>
          </cell>
          <cell r="BZ347">
            <v>4.1086270484780796</v>
          </cell>
          <cell r="CA347">
            <v>3.5234916435749413</v>
          </cell>
          <cell r="CB347">
            <v>3.5230023670734689</v>
          </cell>
          <cell r="CC347">
            <v>3.762545811222711</v>
          </cell>
          <cell r="CD347">
            <v>3.3132102375346069</v>
          </cell>
          <cell r="CE347">
            <v>3.6638087124792951</v>
          </cell>
          <cell r="CF347">
            <v>3.7939849125432104</v>
          </cell>
          <cell r="CG347">
            <v>3.4902402519511071</v>
          </cell>
          <cell r="CH347">
            <v>3.0641587469683191</v>
          </cell>
          <cell r="CI347">
            <v>3.8615840321153434</v>
          </cell>
          <cell r="CJ347">
            <v>4.3221015258769304</v>
          </cell>
          <cell r="CK347">
            <v>4.2142245554350151</v>
          </cell>
          <cell r="CL347">
            <v>4.0105334380135567</v>
          </cell>
          <cell r="CM347">
            <v>4.7607663776376281</v>
          </cell>
          <cell r="CN347">
            <v>4.7933766535590827</v>
          </cell>
          <cell r="CO347">
            <v>4.7009633607211789</v>
          </cell>
          <cell r="CP347">
            <v>4.9253593094888171</v>
          </cell>
          <cell r="CQ347">
            <v>5.0404945365685156</v>
          </cell>
          <cell r="CR347">
            <v>4.9634222010216238</v>
          </cell>
          <cell r="CS347">
            <v>4.7787540815871186</v>
          </cell>
          <cell r="CT347">
            <v>4.9826455186549801</v>
          </cell>
          <cell r="CU347">
            <v>5.0251444837143335</v>
          </cell>
          <cell r="CV347">
            <v>4.9020792746403758</v>
          </cell>
          <cell r="CW347">
            <v>4.8940130906660526</v>
          </cell>
          <cell r="CX347">
            <v>4.9280220694323811</v>
          </cell>
          <cell r="CY347">
            <v>4.9365678225072278</v>
          </cell>
          <cell r="CZ347">
            <v>4.9353049622144418</v>
          </cell>
          <cell r="DA347">
            <v>4.8517820532241345</v>
          </cell>
        </row>
        <row r="348">
          <cell r="A348">
            <v>6400.8791140402864</v>
          </cell>
          <cell r="B348">
            <v>5523.3061834062701</v>
          </cell>
          <cell r="C348">
            <v>5135.9904759047804</v>
          </cell>
          <cell r="D348">
            <v>4968.1468516568857</v>
          </cell>
          <cell r="E348">
            <v>5439.3165331029995</v>
          </cell>
          <cell r="F348">
            <v>6198.036123949495</v>
          </cell>
          <cell r="G348">
            <v>6862.9599046496023</v>
          </cell>
          <cell r="H348">
            <v>5739.5305748642832</v>
          </cell>
          <cell r="I348">
            <v>6024.5303118738284</v>
          </cell>
          <cell r="J348">
            <v>6655.0175620534937</v>
          </cell>
          <cell r="K348">
            <v>7675.6777434947371</v>
          </cell>
          <cell r="L348">
            <v>6863.6341190630037</v>
          </cell>
          <cell r="M348">
            <v>6761.0344196394626</v>
          </cell>
          <cell r="N348">
            <v>7205.1609603803399</v>
          </cell>
          <cell r="O348">
            <v>7507.8463986353518</v>
          </cell>
          <cell r="Z348">
            <v>7330.6452106293209</v>
          </cell>
          <cell r="AA348">
            <v>6325.5995463831305</v>
          </cell>
          <cell r="AB348">
            <v>6324.7568908309722</v>
          </cell>
          <cell r="AC348">
            <v>6118.0645061732876</v>
          </cell>
          <cell r="AD348">
            <v>6698.2902101456011</v>
          </cell>
          <cell r="AE348">
            <v>6198.036123949495</v>
          </cell>
          <cell r="AF348">
            <v>6862.9599046496023</v>
          </cell>
          <cell r="AG348">
            <v>5739.5305748642832</v>
          </cell>
          <cell r="AH348">
            <v>6024.5303118738284</v>
          </cell>
          <cell r="AI348">
            <v>6655.0175620534937</v>
          </cell>
          <cell r="AJ348">
            <v>7675.6777434947371</v>
          </cell>
          <cell r="AK348">
            <v>6863.6341190630037</v>
          </cell>
          <cell r="AL348">
            <v>6761.0344196394626</v>
          </cell>
          <cell r="AM348">
            <v>7205.1609603803399</v>
          </cell>
          <cell r="AN348">
            <v>7507.8463986353518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X348">
            <v>4.0749547381673068</v>
          </cell>
          <cell r="BY348">
            <v>3.6143044568850176</v>
          </cell>
          <cell r="BZ348">
            <v>3.5340591729886692</v>
          </cell>
          <cell r="CA348">
            <v>3.4866703391667855</v>
          </cell>
          <cell r="CB348">
            <v>3.7906366262834852</v>
          </cell>
          <cell r="CC348">
            <v>3.4577275745778935</v>
          </cell>
          <cell r="CD348">
            <v>3.8770352329721729</v>
          </cell>
          <cell r="CE348">
            <v>3.300313293279681</v>
          </cell>
          <cell r="CF348">
            <v>3.3896400351226501</v>
          </cell>
          <cell r="CG348">
            <v>3.7677264473903254</v>
          </cell>
          <cell r="CH348">
            <v>4.2909506667506117</v>
          </cell>
          <cell r="CI348">
            <v>3.9295025795727216</v>
          </cell>
          <cell r="CJ348">
            <v>3.7388314410660572</v>
          </cell>
          <cell r="CK348">
            <v>4.0883446412014086</v>
          </cell>
          <cell r="CL348">
            <v>4.3016066194726674</v>
          </cell>
          <cell r="CM348">
            <v>4.9286337570976055</v>
          </cell>
          <cell r="CN348">
            <v>4.7949501550996487</v>
          </cell>
          <cell r="CO348">
            <v>4.9031723076995979</v>
          </cell>
          <cell r="CP348">
            <v>4.8074004521069567</v>
          </cell>
          <cell r="CQ348">
            <v>4.8412659500387942</v>
          </cell>
          <cell r="CR348">
            <v>4.9110060064826913</v>
          </cell>
          <cell r="CS348">
            <v>4.8497443912414626</v>
          </cell>
          <cell r="CT348">
            <v>4.764620781008218</v>
          </cell>
          <cell r="CU348">
            <v>4.8694145476386046</v>
          </cell>
          <cell r="CV348">
            <v>4.8392379548076416</v>
          </cell>
          <cell r="CW348">
            <v>4.9008380018713034</v>
          </cell>
          <cell r="CX348">
            <v>4.7854599043356529</v>
          </cell>
          <cell r="CY348">
            <v>4.9543239013560276</v>
          </cell>
          <cell r="CZ348">
            <v>4.8284009170371149</v>
          </cell>
          <cell r="DA348">
            <v>4.7818045692341018</v>
          </cell>
        </row>
        <row r="349">
          <cell r="A349">
            <v>6254.8319389710632</v>
          </cell>
          <cell r="B349">
            <v>6272.6308409896073</v>
          </cell>
          <cell r="C349">
            <v>5485.6318824201308</v>
          </cell>
          <cell r="D349">
            <v>4487.1116341492962</v>
          </cell>
          <cell r="E349">
            <v>4449.8608106626189</v>
          </cell>
          <cell r="F349">
            <v>5475.2185502124039</v>
          </cell>
          <cell r="G349">
            <v>5578.9345186147157</v>
          </cell>
          <cell r="H349">
            <v>6990.511287016855</v>
          </cell>
          <cell r="I349">
            <v>6293.3473463084101</v>
          </cell>
          <cell r="J349">
            <v>6948.1727453566982</v>
          </cell>
          <cell r="K349">
            <v>7769.2489418996201</v>
          </cell>
          <cell r="L349">
            <v>6905.9619832970338</v>
          </cell>
          <cell r="M349">
            <v>7329.1500174811681</v>
          </cell>
          <cell r="N349">
            <v>7071.9636445057804</v>
          </cell>
          <cell r="O349">
            <v>8252.9431042138385</v>
          </cell>
          <cell r="Z349">
            <v>7163.3838070982438</v>
          </cell>
          <cell r="AA349">
            <v>7183.7681064283915</v>
          </cell>
          <cell r="AB349">
            <v>6755.3256205730622</v>
          </cell>
          <cell r="AC349">
            <v>5525.689808257297</v>
          </cell>
          <cell r="AD349">
            <v>5479.8169812647602</v>
          </cell>
          <cell r="AE349">
            <v>5475.2185502124039</v>
          </cell>
          <cell r="AF349">
            <v>5578.9345186147157</v>
          </cell>
          <cell r="AG349">
            <v>6990.511287016855</v>
          </cell>
          <cell r="AH349">
            <v>6293.3473463084101</v>
          </cell>
          <cell r="AI349">
            <v>6948.1727453566982</v>
          </cell>
          <cell r="AJ349">
            <v>7769.2489418996201</v>
          </cell>
          <cell r="AK349">
            <v>6905.9619832970338</v>
          </cell>
          <cell r="AL349">
            <v>7329.1500174811681</v>
          </cell>
          <cell r="AM349">
            <v>7071.9636445057804</v>
          </cell>
          <cell r="AN349">
            <v>8252.9431042138385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X349">
            <v>4.1257848535577537</v>
          </cell>
          <cell r="BY349">
            <v>4.0043335933957795</v>
          </cell>
          <cell r="BZ349">
            <v>3.8810548118021191</v>
          </cell>
          <cell r="CA349">
            <v>3.1037444197488071</v>
          </cell>
          <cell r="CB349">
            <v>3.0588385920320764</v>
          </cell>
          <cell r="CC349">
            <v>3.117131902583377</v>
          </cell>
          <cell r="CD349">
            <v>3.2105195925839674</v>
          </cell>
          <cell r="CE349">
            <v>3.9485130907710846</v>
          </cell>
          <cell r="CF349">
            <v>3.5316130380144028</v>
          </cell>
          <cell r="CG349">
            <v>3.9082351352187694</v>
          </cell>
          <cell r="CH349">
            <v>4.3684125162483936</v>
          </cell>
          <cell r="CI349">
            <v>3.9257755138794153</v>
          </cell>
          <cell r="CJ349">
            <v>4.2754685309419918</v>
          </cell>
          <cell r="CK349">
            <v>3.9454734397413813</v>
          </cell>
          <cell r="CL349">
            <v>4.6613642274902309</v>
          </cell>
          <cell r="CM349">
            <v>4.7568425783568085</v>
          </cell>
          <cell r="CN349">
            <v>4.9150641416160639</v>
          </cell>
          <cell r="CO349">
            <v>4.7687400265377162</v>
          </cell>
          <cell r="CP349">
            <v>4.8776168845215402</v>
          </cell>
          <cell r="CQ349">
            <v>4.9081364567755239</v>
          </cell>
          <cell r="CR349">
            <v>4.8123079922518546</v>
          </cell>
          <cell r="CS349">
            <v>4.7608343961208783</v>
          </cell>
          <cell r="CT349">
            <v>4.85045516567207</v>
          </cell>
          <cell r="CU349">
            <v>4.8822017980278822</v>
          </cell>
          <cell r="CV349">
            <v>4.8707636707330426</v>
          </cell>
          <cell r="CW349">
            <v>4.8726198499520752</v>
          </cell>
          <cell r="CX349">
            <v>4.8195429725827283</v>
          </cell>
          <cell r="CY349">
            <v>4.6965292613598422</v>
          </cell>
          <cell r="CZ349">
            <v>4.9107523235360278</v>
          </cell>
          <cell r="DA349">
            <v>4.8506836028596476</v>
          </cell>
        </row>
        <row r="350">
          <cell r="A350">
            <v>6134.4241402563966</v>
          </cell>
          <cell r="B350">
            <v>5687.5599064281341</v>
          </cell>
          <cell r="C350">
            <v>6439.411800910947</v>
          </cell>
          <cell r="D350">
            <v>4674.2259455247022</v>
          </cell>
          <cell r="E350">
            <v>5111.0948297859959</v>
          </cell>
          <cell r="F350">
            <v>5458.1278593655434</v>
          </cell>
          <cell r="G350">
            <v>6554.5911673501105</v>
          </cell>
          <cell r="H350">
            <v>6904.9623940023557</v>
          </cell>
          <cell r="I350">
            <v>7328.3854987290224</v>
          </cell>
          <cell r="J350">
            <v>6924.4433883333386</v>
          </cell>
          <cell r="K350">
            <v>6150.0609667471899</v>
          </cell>
          <cell r="L350">
            <v>7076.6274566542588</v>
          </cell>
          <cell r="M350">
            <v>7670.0175723610801</v>
          </cell>
          <cell r="N350">
            <v>7640.1731413393645</v>
          </cell>
          <cell r="O350">
            <v>7963.7602209600009</v>
          </cell>
          <cell r="Z350">
            <v>7025.4860531734776</v>
          </cell>
          <cell r="AA350">
            <v>6513.7121081962568</v>
          </cell>
          <cell r="AB350">
            <v>7929.8655929721126</v>
          </cell>
          <cell r="AC350">
            <v>5756.1132359869216</v>
          </cell>
          <cell r="AD350">
            <v>6294.0989466466553</v>
          </cell>
          <cell r="AE350">
            <v>5458.1278593655434</v>
          </cell>
          <cell r="AF350">
            <v>6554.5911673501105</v>
          </cell>
          <cell r="AG350">
            <v>6904.9623940023557</v>
          </cell>
          <cell r="AH350">
            <v>7328.3854987290224</v>
          </cell>
          <cell r="AI350">
            <v>6924.4433883333386</v>
          </cell>
          <cell r="AJ350">
            <v>6150.0609667471899</v>
          </cell>
          <cell r="AK350">
            <v>7076.6274566542588</v>
          </cell>
          <cell r="AL350">
            <v>7670.0175723610801</v>
          </cell>
          <cell r="AM350">
            <v>7640.1731413393645</v>
          </cell>
          <cell r="AN350">
            <v>7963.7602209600009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X350">
            <v>3.9049160143633266</v>
          </cell>
          <cell r="BY350">
            <v>3.6495559580856778</v>
          </cell>
          <cell r="BZ350">
            <v>4.4167889554018647</v>
          </cell>
          <cell r="CA350">
            <v>3.2236584274671185</v>
          </cell>
          <cell r="CB350">
            <v>3.6755044765579004</v>
          </cell>
          <cell r="CC350">
            <v>3.0942670850611891</v>
          </cell>
          <cell r="CD350">
            <v>3.566910811328873</v>
          </cell>
          <cell r="CE350">
            <v>3.8323594599922153</v>
          </cell>
          <cell r="CF350">
            <v>4.068155730079738</v>
          </cell>
          <cell r="CG350">
            <v>3.9040344246982435</v>
          </cell>
          <cell r="CH350">
            <v>3.421433876400807</v>
          </cell>
          <cell r="CI350">
            <v>4.0469864907756508</v>
          </cell>
          <cell r="CJ350">
            <v>4.281784699783012</v>
          </cell>
          <cell r="CK350">
            <v>4.3316220914303587</v>
          </cell>
          <cell r="CL350">
            <v>4.5331339125072745</v>
          </cell>
          <cell r="CM350">
            <v>4.9291474961809358</v>
          </cell>
          <cell r="CN350">
            <v>4.8898514785778806</v>
          </cell>
          <cell r="CO350">
            <v>4.9188809739837307</v>
          </cell>
          <cell r="CP350">
            <v>4.8920112363362644</v>
          </cell>
          <cell r="CQ350">
            <v>4.6916299009083451</v>
          </cell>
          <cell r="CR350">
            <v>4.8327356837944588</v>
          </cell>
          <cell r="CS350">
            <v>5.0345480921758776</v>
          </cell>
          <cell r="CT350">
            <v>4.9363076158534396</v>
          </cell>
          <cell r="CU350">
            <v>4.9353490431092766</v>
          </cell>
          <cell r="CV350">
            <v>4.8593520733931701</v>
          </cell>
          <cell r="CW350">
            <v>4.9246844186865077</v>
          </cell>
          <cell r="CX350">
            <v>4.790730207125999</v>
          </cell>
          <cell r="CY350">
            <v>4.9077074740953028</v>
          </cell>
          <cell r="CZ350">
            <v>4.8323655128088348</v>
          </cell>
          <cell r="DA350">
            <v>4.8131208065828472</v>
          </cell>
        </row>
        <row r="351">
          <cell r="A351">
            <v>6657.0547081951809</v>
          </cell>
          <cell r="B351">
            <v>4705.7088121452316</v>
          </cell>
          <cell r="C351">
            <v>4627.7118228270128</v>
          </cell>
          <cell r="D351">
            <v>5568.6917785029573</v>
          </cell>
          <cell r="E351">
            <v>4550.8607908806644</v>
          </cell>
          <cell r="F351">
            <v>5256.8864350853055</v>
          </cell>
          <cell r="G351">
            <v>6454.6294902814889</v>
          </cell>
          <cell r="H351">
            <v>6249.1573123129101</v>
          </cell>
          <cell r="I351">
            <v>6348.7321451801527</v>
          </cell>
          <cell r="J351">
            <v>6852.4577559151421</v>
          </cell>
          <cell r="K351">
            <v>6815.5702023789818</v>
          </cell>
          <cell r="L351">
            <v>6225.2931545763067</v>
          </cell>
          <cell r="M351">
            <v>6728.9983453187078</v>
          </cell>
          <cell r="N351">
            <v>7447.9832597561681</v>
          </cell>
          <cell r="O351">
            <v>7997.260504930392</v>
          </cell>
          <cell r="Z351">
            <v>7624.0318468887781</v>
          </cell>
          <cell r="AA351">
            <v>5389.2412513621985</v>
          </cell>
          <cell r="AB351">
            <v>5698.8330444769599</v>
          </cell>
          <cell r="AC351">
            <v>6857.6103994421301</v>
          </cell>
          <cell r="AD351">
            <v>5604.1942214202427</v>
          </cell>
          <cell r="AE351">
            <v>5256.8864350853055</v>
          </cell>
          <cell r="AF351">
            <v>6454.6294902814889</v>
          </cell>
          <cell r="AG351">
            <v>6249.1573123129101</v>
          </cell>
          <cell r="AH351">
            <v>6348.7321451801527</v>
          </cell>
          <cell r="AI351">
            <v>6852.4577559151421</v>
          </cell>
          <cell r="AJ351">
            <v>6815.5702023789818</v>
          </cell>
          <cell r="AK351">
            <v>6225.2931545763067</v>
          </cell>
          <cell r="AL351">
            <v>6728.9983453187078</v>
          </cell>
          <cell r="AM351">
            <v>7447.9832597561681</v>
          </cell>
          <cell r="AN351">
            <v>7997.260504930392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X351">
            <v>4.3365657945038185</v>
          </cell>
          <cell r="BY351">
            <v>3.1174800549650166</v>
          </cell>
          <cell r="BZ351">
            <v>3.1365663486575186</v>
          </cell>
          <cell r="CA351">
            <v>3.8101100487188546</v>
          </cell>
          <cell r="CB351">
            <v>3.1668407217789714</v>
          </cell>
          <cell r="CC351">
            <v>2.9858960042304692</v>
          </cell>
          <cell r="CD351">
            <v>3.5751860545027223</v>
          </cell>
          <cell r="CE351">
            <v>3.5100992264332951</v>
          </cell>
          <cell r="CF351">
            <v>3.6534539249698419</v>
          </cell>
          <cell r="CG351">
            <v>3.8416533335135363</v>
          </cell>
          <cell r="CH351">
            <v>3.7578524690825907</v>
          </cell>
          <cell r="CI351">
            <v>3.6060730352433432</v>
          </cell>
          <cell r="CJ351">
            <v>3.8329478673230013</v>
          </cell>
          <cell r="CK351">
            <v>4.1984327401324446</v>
          </cell>
          <cell r="CL351">
            <v>4.5778804543449505</v>
          </cell>
          <cell r="CM351">
            <v>4.8166589588240587</v>
          </cell>
          <cell r="CN351">
            <v>4.7362113835386461</v>
          </cell>
          <cell r="CO351">
            <v>4.9778131504942396</v>
          </cell>
          <cell r="CP351">
            <v>4.9310842618362596</v>
          </cell>
          <cell r="CQ351">
            <v>4.84835143915583</v>
          </cell>
          <cell r="CR351">
            <v>4.8234863400698478</v>
          </cell>
          <cell r="CS351">
            <v>4.9462926242561069</v>
          </cell>
          <cell r="CT351">
            <v>4.8776338882136585</v>
          </cell>
          <cell r="CU351">
            <v>4.7609158501341398</v>
          </cell>
          <cell r="CV351">
            <v>4.8869211341228862</v>
          </cell>
          <cell r="CW351">
            <v>4.9690069603955269</v>
          </cell>
          <cell r="CX351">
            <v>4.7296872573241613</v>
          </cell>
          <cell r="CY351">
            <v>4.809773715461076</v>
          </cell>
          <cell r="CZ351">
            <v>4.8602502055872758</v>
          </cell>
          <cell r="DA351">
            <v>4.78612383432566</v>
          </cell>
        </row>
        <row r="352">
          <cell r="A352">
            <v>6317.0416550133532</v>
          </cell>
          <cell r="B352">
            <v>5542.3302997754745</v>
          </cell>
          <cell r="C352">
            <v>5126.0314333997421</v>
          </cell>
          <cell r="D352">
            <v>5385.7350450184431</v>
          </cell>
          <cell r="E352">
            <v>5982.887753278078</v>
          </cell>
          <cell r="F352">
            <v>6282.3257283998582</v>
          </cell>
          <cell r="G352">
            <v>6167.4224580574055</v>
          </cell>
          <cell r="H352">
            <v>6054.8941944234275</v>
          </cell>
          <cell r="I352">
            <v>6449.5493647269395</v>
          </cell>
          <cell r="J352">
            <v>7217.1692923776454</v>
          </cell>
          <cell r="K352">
            <v>6671.7779059535687</v>
          </cell>
          <cell r="L352">
            <v>6887.0149811127239</v>
          </cell>
          <cell r="M352">
            <v>7071.3073101848358</v>
          </cell>
          <cell r="N352">
            <v>6978.6123680044793</v>
          </cell>
          <cell r="O352">
            <v>7558.8214296070882</v>
          </cell>
          <cell r="Z352">
            <v>7234.629857653973</v>
          </cell>
          <cell r="AA352">
            <v>6347.38702979966</v>
          </cell>
          <cell r="AB352">
            <v>6312.4927476232833</v>
          </cell>
          <cell r="AC352">
            <v>6632.306854535097</v>
          </cell>
          <cell r="AD352">
            <v>7367.675372869071</v>
          </cell>
          <cell r="AE352">
            <v>6282.3257283998582</v>
          </cell>
          <cell r="AF352">
            <v>6167.4224580574055</v>
          </cell>
          <cell r="AG352">
            <v>6054.8941944234275</v>
          </cell>
          <cell r="AH352">
            <v>6449.5493647269395</v>
          </cell>
          <cell r="AI352">
            <v>7217.1692923776454</v>
          </cell>
          <cell r="AJ352">
            <v>6671.7779059535687</v>
          </cell>
          <cell r="AK352">
            <v>6887.0149811127239</v>
          </cell>
          <cell r="AL352">
            <v>7071.3073101848358</v>
          </cell>
          <cell r="AM352">
            <v>6978.6123680044793</v>
          </cell>
          <cell r="AN352">
            <v>7558.8214296070882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X352">
            <v>4.1178097635981787</v>
          </cell>
          <cell r="BY352">
            <v>3.5973446218148233</v>
          </cell>
          <cell r="BZ352">
            <v>3.504410045548493</v>
          </cell>
          <cell r="CA352">
            <v>3.5498956862095277</v>
          </cell>
          <cell r="CB352">
            <v>4.1867301440837084</v>
          </cell>
          <cell r="CC352">
            <v>3.4562442464923109</v>
          </cell>
          <cell r="CD352">
            <v>3.3968563249544608</v>
          </cell>
          <cell r="CE352">
            <v>3.4532861982160807</v>
          </cell>
          <cell r="CF352">
            <v>3.6237584804224903</v>
          </cell>
          <cell r="CG352">
            <v>3.9421938872751467</v>
          </cell>
          <cell r="CH352">
            <v>3.7707991103329781</v>
          </cell>
          <cell r="CI352">
            <v>3.9379587121721311</v>
          </cell>
          <cell r="CJ352">
            <v>4.0901412546516012</v>
          </cell>
          <cell r="CK352">
            <v>4.0356181126373398</v>
          </cell>
          <cell r="CL352">
            <v>4.1856530617375585</v>
          </cell>
          <cell r="CM352">
            <v>4.813457847134794</v>
          </cell>
          <cell r="CN352">
            <v>4.8341494295680771</v>
          </cell>
          <cell r="CO352">
            <v>4.9350676586458375</v>
          </cell>
          <cell r="CP352">
            <v>5.1186584951337526</v>
          </cell>
          <cell r="CQ352">
            <v>4.8212832654111528</v>
          </cell>
          <cell r="CR352">
            <v>4.9799291031450066</v>
          </cell>
          <cell r="CS352">
            <v>4.9743192569443719</v>
          </cell>
          <cell r="CT352">
            <v>4.8037580048152249</v>
          </cell>
          <cell r="CU352">
            <v>4.8761523029166485</v>
          </cell>
          <cell r="CV352">
            <v>5.015751918819622</v>
          </cell>
          <cell r="CW352">
            <v>4.847472125435206</v>
          </cell>
          <cell r="CX352">
            <v>4.7914504884236635</v>
          </cell>
          <cell r="CY352">
            <v>4.736619954972225</v>
          </cell>
          <cell r="CZ352">
            <v>4.7376846386595819</v>
          </cell>
          <cell r="DA352">
            <v>4.9476388753887539</v>
          </cell>
        </row>
        <row r="353">
          <cell r="A353">
            <v>5988.1704934567424</v>
          </cell>
          <cell r="B353">
            <v>5138.187867588842</v>
          </cell>
          <cell r="C353">
            <v>5012.7678607477874</v>
          </cell>
          <cell r="D353">
            <v>4106.2624401806725</v>
          </cell>
          <cell r="E353">
            <v>5218.2447937437428</v>
          </cell>
          <cell r="F353">
            <v>6180.964283802964</v>
          </cell>
          <cell r="G353">
            <v>6565.7603055375539</v>
          </cell>
          <cell r="H353">
            <v>5753.2040307918132</v>
          </cell>
          <cell r="I353">
            <v>6865.4811661560061</v>
          </cell>
          <cell r="J353">
            <v>6969.6176076651554</v>
          </cell>
          <cell r="K353">
            <v>6319.2575943697038</v>
          </cell>
          <cell r="L353">
            <v>7710.5045386910697</v>
          </cell>
          <cell r="M353">
            <v>7587.129823774475</v>
          </cell>
          <cell r="N353">
            <v>6761.7735015910603</v>
          </cell>
          <cell r="O353">
            <v>6851.9074952052952</v>
          </cell>
          <cell r="Z353">
            <v>6857.9881866542937</v>
          </cell>
          <cell r="AA353">
            <v>5884.5404844833256</v>
          </cell>
          <cell r="AB353">
            <v>6173.0134076651257</v>
          </cell>
          <cell r="AC353">
            <v>5056.689996980168</v>
          </cell>
          <cell r="AD353">
            <v>6426.0496338750345</v>
          </cell>
          <cell r="AE353">
            <v>6180.964283802964</v>
          </cell>
          <cell r="AF353">
            <v>6565.7603055375539</v>
          </cell>
          <cell r="AG353">
            <v>5753.2040307918132</v>
          </cell>
          <cell r="AH353">
            <v>6865.4811661560061</v>
          </cell>
          <cell r="AI353">
            <v>6969.6176076651554</v>
          </cell>
          <cell r="AJ353">
            <v>6319.2575943697038</v>
          </cell>
          <cell r="AK353">
            <v>7710.5045386910697</v>
          </cell>
          <cell r="AL353">
            <v>7587.129823774475</v>
          </cell>
          <cell r="AM353">
            <v>6761.7735015910603</v>
          </cell>
          <cell r="AN353">
            <v>6851.9074952052952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X353">
            <v>3.8690266618783169</v>
          </cell>
          <cell r="BY353">
            <v>3.2747781268100149</v>
          </cell>
          <cell r="BZ353">
            <v>3.3777853926629997</v>
          </cell>
          <cell r="CA353">
            <v>2.9281734090763116</v>
          </cell>
          <cell r="CB353">
            <v>3.6114848031041027</v>
          </cell>
          <cell r="CC353">
            <v>3.484229692320286</v>
          </cell>
          <cell r="CD353">
            <v>3.718529898763427</v>
          </cell>
          <cell r="CE353">
            <v>3.1809566228854269</v>
          </cell>
          <cell r="CF353">
            <v>3.7864455805420083</v>
          </cell>
          <cell r="CG353">
            <v>3.9351812067580991</v>
          </cell>
          <cell r="CH353">
            <v>3.5241900037672083</v>
          </cell>
          <cell r="CI353">
            <v>4.2449600977167607</v>
          </cell>
          <cell r="CJ353">
            <v>4.2579384241470573</v>
          </cell>
          <cell r="CK353">
            <v>3.9065531131140339</v>
          </cell>
          <cell r="CL353">
            <v>3.9217606696156273</v>
          </cell>
          <cell r="CM353">
            <v>4.8562624072065992</v>
          </cell>
          <cell r="CN353">
            <v>4.9230903897347194</v>
          </cell>
          <cell r="CO353">
            <v>5.0069390249565036</v>
          </cell>
          <cell r="CP353">
            <v>4.7312584542512282</v>
          </cell>
          <cell r="CQ353">
            <v>4.8748967239573835</v>
          </cell>
          <cell r="CR353">
            <v>4.8602274299174368</v>
          </cell>
          <cell r="CS353">
            <v>4.837498927927121</v>
          </cell>
          <cell r="CT353">
            <v>4.9551769146067004</v>
          </cell>
          <cell r="CU353">
            <v>4.967597458202694</v>
          </cell>
          <cell r="CV353">
            <v>4.8523414189755352</v>
          </cell>
          <cell r="CW353">
            <v>4.9126280043401698</v>
          </cell>
          <cell r="CX353">
            <v>4.9764119055863372</v>
          </cell>
          <cell r="CY353">
            <v>4.88185947771212</v>
          </cell>
          <cell r="CZ353">
            <v>4.7421361792024799</v>
          </cell>
          <cell r="DA353">
            <v>4.7867146629761574</v>
          </cell>
        </row>
        <row r="354">
          <cell r="A354">
            <v>6547.3517323404549</v>
          </cell>
          <cell r="B354">
            <v>6022.3060843306566</v>
          </cell>
          <cell r="C354">
            <v>5075.8963687338492</v>
          </cell>
          <cell r="D354">
            <v>4971.2864426208525</v>
          </cell>
          <cell r="E354">
            <v>4162.3800603666496</v>
          </cell>
          <cell r="F354">
            <v>6007.5274732788948</v>
          </cell>
          <cell r="G354">
            <v>5676.7711330816064</v>
          </cell>
          <cell r="H354">
            <v>6122.8685296883441</v>
          </cell>
          <cell r="I354">
            <v>6867.8737854857136</v>
          </cell>
          <cell r="J354">
            <v>7055.8887515727738</v>
          </cell>
          <cell r="K354">
            <v>7057.4998127568979</v>
          </cell>
          <cell r="L354">
            <v>7754.1893634353937</v>
          </cell>
          <cell r="M354">
            <v>6534.8367358422429</v>
          </cell>
          <cell r="N354">
            <v>7826.7592545885082</v>
          </cell>
          <cell r="O354">
            <v>7759.5019482790321</v>
          </cell>
          <cell r="Z354">
            <v>7498.3938555732993</v>
          </cell>
          <cell r="AA354">
            <v>6897.0821769161894</v>
          </cell>
          <cell r="AB354">
            <v>6250.7535179254319</v>
          </cell>
          <cell r="AC354">
            <v>6121.9307807851446</v>
          </cell>
          <cell r="AD354">
            <v>5125.7964929196414</v>
          </cell>
          <cell r="AE354">
            <v>6007.5274732788948</v>
          </cell>
          <cell r="AF354">
            <v>5676.7711330816064</v>
          </cell>
          <cell r="AG354">
            <v>6122.8685296883441</v>
          </cell>
          <cell r="AH354">
            <v>6867.8737854857136</v>
          </cell>
          <cell r="AI354">
            <v>7055.8887515727738</v>
          </cell>
          <cell r="AJ354">
            <v>7057.4998127568979</v>
          </cell>
          <cell r="AK354">
            <v>7754.1893634353937</v>
          </cell>
          <cell r="AL354">
            <v>6534.8367358422429</v>
          </cell>
          <cell r="AM354">
            <v>7826.7592545885082</v>
          </cell>
          <cell r="AN354">
            <v>7759.5019482790321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X354">
            <v>4.2883935285391876</v>
          </cell>
          <cell r="BY354">
            <v>3.8397289165761319</v>
          </cell>
          <cell r="BZ354">
            <v>3.601166585192384</v>
          </cell>
          <cell r="CA354">
            <v>3.4377377868199752</v>
          </cell>
          <cell r="CB354">
            <v>2.8786425222230285</v>
          </cell>
          <cell r="CC354">
            <v>3.4429012628779478</v>
          </cell>
          <cell r="CD354">
            <v>3.1168297737777428</v>
          </cell>
          <cell r="CE354">
            <v>3.5831666580422135</v>
          </cell>
          <cell r="CF354">
            <v>3.8420255460999839</v>
          </cell>
          <cell r="CG354">
            <v>3.984498346420327</v>
          </cell>
          <cell r="CH354">
            <v>3.9104134695334563</v>
          </cell>
          <cell r="CI354">
            <v>4.3552086518362287</v>
          </cell>
          <cell r="CJ354">
            <v>3.725667218658014</v>
          </cell>
          <cell r="CK354">
            <v>4.479133443128327</v>
          </cell>
          <cell r="CL354">
            <v>4.3452090993228891</v>
          </cell>
          <cell r="CM354">
            <v>4.7904989766151154</v>
          </cell>
          <cell r="CN354">
            <v>4.9212108364266021</v>
          </cell>
          <cell r="CO354">
            <v>4.7555012240541519</v>
          </cell>
          <cell r="CP354">
            <v>4.8789099512899581</v>
          </cell>
          <cell r="CQ354">
            <v>4.8784376505175198</v>
          </cell>
          <cell r="CR354">
            <v>4.7805551545466338</v>
          </cell>
          <cell r="CS354">
            <v>4.9899413037338896</v>
          </cell>
          <cell r="CT354">
            <v>4.6816081622852401</v>
          </cell>
          <cell r="CU354">
            <v>4.8974407736759211</v>
          </cell>
          <cell r="CV354">
            <v>4.8516024800137361</v>
          </cell>
          <cell r="CW354">
            <v>4.9446474333232739</v>
          </cell>
          <cell r="CX354">
            <v>4.8779188596197267</v>
          </cell>
          <cell r="CY354">
            <v>4.8054915372789653</v>
          </cell>
          <cell r="CZ354">
            <v>4.7873492299867992</v>
          </cell>
          <cell r="DA354">
            <v>4.8924940000361721</v>
          </cell>
        </row>
        <row r="355">
          <cell r="A355">
            <v>6202.4559057183433</v>
          </cell>
          <cell r="B355">
            <v>4968.326941308238</v>
          </cell>
          <cell r="C355">
            <v>4609.6407789579307</v>
          </cell>
          <cell r="D355">
            <v>4423.856601267109</v>
          </cell>
          <cell r="E355">
            <v>5504.9332530962329</v>
          </cell>
          <cell r="F355">
            <v>6827.5713232214539</v>
          </cell>
          <cell r="G355">
            <v>6635.2026926719436</v>
          </cell>
          <cell r="H355">
            <v>6145.1272927261552</v>
          </cell>
          <cell r="I355">
            <v>6170.1611825106229</v>
          </cell>
          <cell r="J355">
            <v>6570.1158949936525</v>
          </cell>
          <cell r="K355">
            <v>5901.391203232748</v>
          </cell>
          <cell r="L355">
            <v>7329.1305857096067</v>
          </cell>
          <cell r="M355">
            <v>7217.9071264957829</v>
          </cell>
          <cell r="N355">
            <v>7098.5130353890572</v>
          </cell>
          <cell r="O355">
            <v>7589.5748745391675</v>
          </cell>
          <cell r="Z355">
            <v>7103.3998407593645</v>
          </cell>
          <cell r="AA355">
            <v>5690.0062394949073</v>
          </cell>
          <cell r="AB355">
            <v>5676.5793117701533</v>
          </cell>
          <cell r="AC355">
            <v>5447.7938878932937</v>
          </cell>
          <cell r="AD355">
            <v>6779.0944491483642</v>
          </cell>
          <cell r="AE355">
            <v>6827.5713232214539</v>
          </cell>
          <cell r="AF355">
            <v>6635.2026926719436</v>
          </cell>
          <cell r="AG355">
            <v>6145.1272927261552</v>
          </cell>
          <cell r="AH355">
            <v>6170.1611825106229</v>
          </cell>
          <cell r="AI355">
            <v>6570.1158949936525</v>
          </cell>
          <cell r="AJ355">
            <v>5901.391203232748</v>
          </cell>
          <cell r="AK355">
            <v>7329.1305857096067</v>
          </cell>
          <cell r="AL355">
            <v>7217.9071264957829</v>
          </cell>
          <cell r="AM355">
            <v>7098.5130353890572</v>
          </cell>
          <cell r="AN355">
            <v>7589.5748745391675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X355">
            <v>4.1497921456999105</v>
          </cell>
          <cell r="BY355">
            <v>3.2356966356850561</v>
          </cell>
          <cell r="BZ355">
            <v>3.2460158949468316</v>
          </cell>
          <cell r="CA355">
            <v>3.1758023744070099</v>
          </cell>
          <cell r="CB355">
            <v>3.6703395256963649</v>
          </cell>
          <cell r="CC355">
            <v>3.8751616799239064</v>
          </cell>
          <cell r="CD355">
            <v>3.698751797002096</v>
          </cell>
          <cell r="CE355">
            <v>3.4584154463970216</v>
          </cell>
          <cell r="CF355">
            <v>3.4476118587467166</v>
          </cell>
          <cell r="CG355">
            <v>3.6635660371848719</v>
          </cell>
          <cell r="CH355">
            <v>3.2521013524204281</v>
          </cell>
          <cell r="CI355">
            <v>4.1408490289135971</v>
          </cell>
          <cell r="CJ355">
            <v>4.0027914725565745</v>
          </cell>
          <cell r="CK355">
            <v>3.8660225047994161</v>
          </cell>
          <cell r="CL355">
            <v>4.2557624377971601</v>
          </cell>
          <cell r="CM355">
            <v>4.689721495305303</v>
          </cell>
          <cell r="CN355">
            <v>4.8178367583883581</v>
          </cell>
          <cell r="CO355">
            <v>4.7911879024536494</v>
          </cell>
          <cell r="CP355">
            <v>4.6997454334178688</v>
          </cell>
          <cell r="CQ355">
            <v>5.0602570619109901</v>
          </cell>
          <cell r="CR355">
            <v>4.8270695272018376</v>
          </cell>
          <cell r="CS355">
            <v>4.9148032936148391</v>
          </cell>
          <cell r="CT355">
            <v>4.8681153107533177</v>
          </cell>
          <cell r="CU355">
            <v>4.9032640208824985</v>
          </cell>
          <cell r="CV355">
            <v>4.9133323482718536</v>
          </cell>
          <cell r="CW355">
            <v>4.9716147577370426</v>
          </cell>
          <cell r="CX355">
            <v>4.8492011381371523</v>
          </cell>
          <cell r="CY355">
            <v>4.9403243095165177</v>
          </cell>
          <cell r="CZ355">
            <v>5.0304882847243446</v>
          </cell>
          <cell r="DA355">
            <v>4.8859296364808777</v>
          </cell>
        </row>
        <row r="356">
          <cell r="A356">
            <v>5080.3625172852098</v>
          </cell>
          <cell r="B356">
            <v>5868.4057447894884</v>
          </cell>
          <cell r="C356">
            <v>5723.4804902290343</v>
          </cell>
          <cell r="D356">
            <v>5013.1854290215169</v>
          </cell>
          <cell r="E356">
            <v>4549.9528263014936</v>
          </cell>
          <cell r="F356">
            <v>6199.0875243878254</v>
          </cell>
          <cell r="G356">
            <v>6182.1812772101357</v>
          </cell>
          <cell r="H356">
            <v>5325.6389796227795</v>
          </cell>
          <cell r="I356">
            <v>5894.822494902327</v>
          </cell>
          <cell r="J356">
            <v>7261.2354407207113</v>
          </cell>
          <cell r="K356">
            <v>7115.9983732232822</v>
          </cell>
          <cell r="L356">
            <v>6804.6848683229673</v>
          </cell>
          <cell r="M356">
            <v>7746.3601756392036</v>
          </cell>
          <cell r="N356">
            <v>6777.5441652402124</v>
          </cell>
          <cell r="O356">
            <v>7385.8489951452884</v>
          </cell>
          <cell r="Z356">
            <v>5818.3156550959884</v>
          </cell>
          <cell r="AA356">
            <v>6720.8268896546288</v>
          </cell>
          <cell r="AB356">
            <v>7048.2262067932697</v>
          </cell>
          <cell r="AC356">
            <v>6173.5276254832952</v>
          </cell>
          <cell r="AD356">
            <v>5603.076101116927</v>
          </cell>
          <cell r="AE356">
            <v>6199.0875243878254</v>
          </cell>
          <cell r="AF356">
            <v>6182.1812772101357</v>
          </cell>
          <cell r="AG356">
            <v>5325.6389796227795</v>
          </cell>
          <cell r="AH356">
            <v>5894.822494902327</v>
          </cell>
          <cell r="AI356">
            <v>7261.2354407207113</v>
          </cell>
          <cell r="AJ356">
            <v>7115.9983732232822</v>
          </cell>
          <cell r="AK356">
            <v>6804.6848683229673</v>
          </cell>
          <cell r="AL356">
            <v>7746.3601756392036</v>
          </cell>
          <cell r="AM356">
            <v>6777.5441652402124</v>
          </cell>
          <cell r="AN356">
            <v>7385.8489951452884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X356">
            <v>3.2851676058697996</v>
          </cell>
          <cell r="BY356">
            <v>3.69479643988522</v>
          </cell>
          <cell r="BZ356">
            <v>3.9946391080945376</v>
          </cell>
          <cell r="CA356">
            <v>3.51288419197755</v>
          </cell>
          <cell r="CB356">
            <v>3.2662372276910552</v>
          </cell>
          <cell r="CC356">
            <v>3.5245138331677333</v>
          </cell>
          <cell r="CD356">
            <v>3.5034434937455572</v>
          </cell>
          <cell r="CE356">
            <v>2.9741072065487217</v>
          </cell>
          <cell r="CF356">
            <v>3.256615278958499</v>
          </cell>
          <cell r="CG356">
            <v>4.1176069812665874</v>
          </cell>
          <cell r="CH356">
            <v>4.1122654542235439</v>
          </cell>
          <cell r="CI356">
            <v>3.8672481458499646</v>
          </cell>
          <cell r="CJ356">
            <v>4.4165693192907538</v>
          </cell>
          <cell r="CK356">
            <v>3.9673107116418507</v>
          </cell>
          <cell r="CL356">
            <v>4.2486404872181369</v>
          </cell>
          <cell r="CM356">
            <v>4.8522914956903396</v>
          </cell>
          <cell r="CN356">
            <v>4.9835558344833135</v>
          </cell>
          <cell r="CO356">
            <v>4.8340308756817958</v>
          </cell>
          <cell r="CP356">
            <v>4.8147827802063459</v>
          </cell>
          <cell r="CQ356">
            <v>4.6998709394324525</v>
          </cell>
          <cell r="CR356">
            <v>4.8187643007246797</v>
          </cell>
          <cell r="CS356">
            <v>4.8345243705222876</v>
          </cell>
          <cell r="CT356">
            <v>4.9059400726598827</v>
          </cell>
          <cell r="CU356">
            <v>4.9591975817713934</v>
          </cell>
          <cell r="CV356">
            <v>4.8313974156616961</v>
          </cell>
          <cell r="CW356">
            <v>4.7409113470563877</v>
          </cell>
          <cell r="CX356">
            <v>4.8207333842766067</v>
          </cell>
          <cell r="CY356">
            <v>4.8052918581158997</v>
          </cell>
          <cell r="CZ356">
            <v>4.6804033011214603</v>
          </cell>
          <cell r="DA356">
            <v>4.7627477041896666</v>
          </cell>
        </row>
        <row r="357">
          <cell r="A357">
            <v>6702.4977978002798</v>
          </cell>
          <cell r="B357">
            <v>5499.96600509779</v>
          </cell>
          <cell r="C357">
            <v>5026.0991001783186</v>
          </cell>
          <cell r="D357">
            <v>4708.1789030622667</v>
          </cell>
          <cell r="E357">
            <v>4330.6214768496138</v>
          </cell>
          <cell r="F357">
            <v>5452.6090500482997</v>
          </cell>
          <cell r="G357">
            <v>6497.5749325837833</v>
          </cell>
          <cell r="H357">
            <v>6555.7851155398466</v>
          </cell>
          <cell r="I357">
            <v>6822.356428629143</v>
          </cell>
          <cell r="J357">
            <v>6505.091538071747</v>
          </cell>
          <cell r="K357">
            <v>6210.2337420511922</v>
          </cell>
          <cell r="L357">
            <v>7070.5403170762911</v>
          </cell>
          <cell r="M357">
            <v>7024.4777229524443</v>
          </cell>
          <cell r="N357">
            <v>7857.3149389589435</v>
          </cell>
          <cell r="O357">
            <v>7843.1927944710351</v>
          </cell>
          <cell r="Z357">
            <v>7676.0758179175564</v>
          </cell>
          <cell r="AA357">
            <v>6298.8690671342747</v>
          </cell>
          <cell r="AB357">
            <v>6189.4302699718482</v>
          </cell>
          <cell r="AC357">
            <v>5797.9248793607294</v>
          </cell>
          <cell r="AD357">
            <v>5332.978742033205</v>
          </cell>
          <cell r="AE357">
            <v>5452.6090500482997</v>
          </cell>
          <cell r="AF357">
            <v>6497.5749325837833</v>
          </cell>
          <cell r="AG357">
            <v>6555.7851155398466</v>
          </cell>
          <cell r="AH357">
            <v>6822.356428629143</v>
          </cell>
          <cell r="AI357">
            <v>6505.091538071747</v>
          </cell>
          <cell r="AJ357">
            <v>6210.2337420511922</v>
          </cell>
          <cell r="AK357">
            <v>7070.5403170762911</v>
          </cell>
          <cell r="AL357">
            <v>7024.4777229524443</v>
          </cell>
          <cell r="AM357">
            <v>7857.3149389589435</v>
          </cell>
          <cell r="AN357">
            <v>7843.1927944710351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X357">
            <v>4.3281090651959557</v>
          </cell>
          <cell r="BY357">
            <v>3.4962769817570543</v>
          </cell>
          <cell r="BZ357">
            <v>3.3376763022381208</v>
          </cell>
          <cell r="CA357">
            <v>3.2259091802457616</v>
          </cell>
          <cell r="CB357">
            <v>3.0494993623677495</v>
          </cell>
          <cell r="CC357">
            <v>3.0737945636381458</v>
          </cell>
          <cell r="CD357">
            <v>3.6904606273464924</v>
          </cell>
          <cell r="CE357">
            <v>3.7038405727539701</v>
          </cell>
          <cell r="CF357">
            <v>3.7951254431731942</v>
          </cell>
          <cell r="CG357">
            <v>3.7824497574335254</v>
          </cell>
          <cell r="CH357">
            <v>3.5792374589821825</v>
          </cell>
          <cell r="CI357">
            <v>4.0022784477212134</v>
          </cell>
          <cell r="CJ357">
            <v>3.9819528556077501</v>
          </cell>
          <cell r="CK357">
            <v>4.3819330043718026</v>
          </cell>
          <cell r="CL357">
            <v>4.5113100053553179</v>
          </cell>
          <cell r="CM357">
            <v>4.8590145002899297</v>
          </cell>
          <cell r="CN357">
            <v>4.9358719622158418</v>
          </cell>
          <cell r="CO357">
            <v>5.0805835167512692</v>
          </cell>
          <cell r="CP357">
            <v>4.9241081534938171</v>
          </cell>
          <cell r="CQ357">
            <v>4.7912456855738448</v>
          </cell>
          <cell r="CR357">
            <v>4.8600043439330483</v>
          </cell>
          <cell r="CS357">
            <v>4.8236729653348025</v>
          </cell>
          <cell r="CT357">
            <v>4.8493056756255655</v>
          </cell>
          <cell r="CU357">
            <v>4.9251039934184551</v>
          </cell>
          <cell r="CV357">
            <v>4.7118057714928039</v>
          </cell>
          <cell r="CW357">
            <v>4.7536211872784362</v>
          </cell>
          <cell r="CX357">
            <v>4.8400788669476755</v>
          </cell>
          <cell r="CY357">
            <v>4.8330919888572463</v>
          </cell>
          <cell r="CZ357">
            <v>4.912647049200892</v>
          </cell>
          <cell r="DA357">
            <v>4.7631839557464639</v>
          </cell>
        </row>
        <row r="358">
          <cell r="A358">
            <v>6486.7504844167315</v>
          </cell>
          <cell r="B358">
            <v>5728.5948450728811</v>
          </cell>
          <cell r="C358">
            <v>5186.1099384349909</v>
          </cell>
          <cell r="D358">
            <v>4877.7580204143351</v>
          </cell>
          <cell r="E358">
            <v>5133.164357652724</v>
          </cell>
          <cell r="F358">
            <v>7639.4399515202567</v>
          </cell>
          <cell r="G358">
            <v>5978.8908529101245</v>
          </cell>
          <cell r="H358">
            <v>5683.5483877471079</v>
          </cell>
          <cell r="I358">
            <v>6589.9857617836196</v>
          </cell>
          <cell r="J358">
            <v>5703.9377585243501</v>
          </cell>
          <cell r="K358">
            <v>7246.165912616766</v>
          </cell>
          <cell r="L358">
            <v>7238.9974249115003</v>
          </cell>
          <cell r="M358">
            <v>7149.5802742923725</v>
          </cell>
          <cell r="N358">
            <v>6927.9422798621536</v>
          </cell>
          <cell r="O358">
            <v>7628.2645077282696</v>
          </cell>
          <cell r="Z358">
            <v>7428.9899127811668</v>
          </cell>
          <cell r="AA358">
            <v>6560.7076178887874</v>
          </cell>
          <cell r="AB358">
            <v>6386.4769071530118</v>
          </cell>
          <cell r="AC358">
            <v>6006.7544509974605</v>
          </cell>
          <cell r="AD358">
            <v>6321.2766447182012</v>
          </cell>
          <cell r="AE358">
            <v>7639.4399515202567</v>
          </cell>
          <cell r="AF358">
            <v>5978.8908529101245</v>
          </cell>
          <cell r="AG358">
            <v>5683.5483877471079</v>
          </cell>
          <cell r="AH358">
            <v>6589.9857617836196</v>
          </cell>
          <cell r="AI358">
            <v>5703.9377585243501</v>
          </cell>
          <cell r="AJ358">
            <v>7246.165912616766</v>
          </cell>
          <cell r="AK358">
            <v>7238.9974249115003</v>
          </cell>
          <cell r="AL358">
            <v>7149.5802742923725</v>
          </cell>
          <cell r="AM358">
            <v>6927.9422798621536</v>
          </cell>
          <cell r="AN358">
            <v>7628.2645077282696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X358">
            <v>4.1458703064107487</v>
          </cell>
          <cell r="BY358">
            <v>3.6721544042839582</v>
          </cell>
          <cell r="BZ358">
            <v>3.5854288321404937</v>
          </cell>
          <cell r="CA358">
            <v>3.3021053632568642</v>
          </cell>
          <cell r="CB358">
            <v>3.5107992506944115</v>
          </cell>
          <cell r="CC358">
            <v>4.3329979470893525</v>
          </cell>
          <cell r="CD358">
            <v>3.3394464579314249</v>
          </cell>
          <cell r="CE358">
            <v>3.1927914107375588</v>
          </cell>
          <cell r="CF358">
            <v>3.7120878373730424</v>
          </cell>
          <cell r="CG358">
            <v>3.2208440736889057</v>
          </cell>
          <cell r="CH358">
            <v>3.997639293152949</v>
          </cell>
          <cell r="CI358">
            <v>4.0235205423037259</v>
          </cell>
          <cell r="CJ358">
            <v>3.9944129464331195</v>
          </cell>
          <cell r="CK358">
            <v>3.8689309871036976</v>
          </cell>
          <cell r="CL358">
            <v>4.3154176609029529</v>
          </cell>
          <cell r="CM358">
            <v>4.9093183136592238</v>
          </cell>
          <cell r="CN358">
            <v>4.8948217966826713</v>
          </cell>
          <cell r="CO358">
            <v>4.8800848727076458</v>
          </cell>
          <cell r="CP358">
            <v>4.983748154344382</v>
          </cell>
          <cell r="CQ358">
            <v>4.932941166171033</v>
          </cell>
          <cell r="CR358">
            <v>4.8303675020150907</v>
          </cell>
          <cell r="CS358">
            <v>4.9051611070991594</v>
          </cell>
          <cell r="CT358">
            <v>4.8770381283020887</v>
          </cell>
          <cell r="CU358">
            <v>4.863773785189542</v>
          </cell>
          <cell r="CV358">
            <v>4.8519041524990483</v>
          </cell>
          <cell r="CW358">
            <v>4.9660581893013278</v>
          </cell>
          <cell r="CX358">
            <v>4.9292328568393931</v>
          </cell>
          <cell r="CY358">
            <v>4.9038222700375043</v>
          </cell>
          <cell r="CZ358">
            <v>4.9059194500270173</v>
          </cell>
          <cell r="DA358">
            <v>4.8429506615405877</v>
          </cell>
        </row>
        <row r="359">
          <cell r="A359">
            <v>7831.0701236533168</v>
          </cell>
          <cell r="B359">
            <v>5652.5856267051267</v>
          </cell>
          <cell r="C359">
            <v>4317.9716664998668</v>
          </cell>
          <cell r="D359">
            <v>5138.9518529679845</v>
          </cell>
          <cell r="E359">
            <v>5295.6514558892013</v>
          </cell>
          <cell r="F359">
            <v>5815.4596755945886</v>
          </cell>
          <cell r="G359">
            <v>6188.2199162258839</v>
          </cell>
          <cell r="H359">
            <v>6233.0630429851253</v>
          </cell>
          <cell r="I359">
            <v>6615.8756722978851</v>
          </cell>
          <cell r="J359">
            <v>6289.5744815772896</v>
          </cell>
          <cell r="K359">
            <v>6912.7761289755981</v>
          </cell>
          <cell r="L359">
            <v>7323.6655415684218</v>
          </cell>
          <cell r="M359">
            <v>6765.8620445690131</v>
          </cell>
          <cell r="N359">
            <v>7332.5048515614744</v>
          </cell>
          <cell r="O359">
            <v>7607.7217761498441</v>
          </cell>
          <cell r="Z359">
            <v>8968.5800455347016</v>
          </cell>
          <cell r="AA359">
            <v>6473.6576044978046</v>
          </cell>
          <cell r="AB359">
            <v>5317.4010310634094</v>
          </cell>
          <cell r="AC359">
            <v>6328.4037024975278</v>
          </cell>
          <cell r="AD359">
            <v>6521.3726922213355</v>
          </cell>
          <cell r="AE359">
            <v>5815.4596755945886</v>
          </cell>
          <cell r="AF359">
            <v>6188.2199162258839</v>
          </cell>
          <cell r="AG359">
            <v>6233.0630429851253</v>
          </cell>
          <cell r="AH359">
            <v>6615.8756722978851</v>
          </cell>
          <cell r="AI359">
            <v>6289.5744815772896</v>
          </cell>
          <cell r="AJ359">
            <v>6912.7761289755981</v>
          </cell>
          <cell r="AK359">
            <v>7323.6655415684218</v>
          </cell>
          <cell r="AL359">
            <v>6765.8620445690131</v>
          </cell>
          <cell r="AM359">
            <v>7332.5048515614744</v>
          </cell>
          <cell r="AN359">
            <v>7607.7217761498441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X359">
            <v>4.967091756108811</v>
          </cell>
          <cell r="BY359">
            <v>3.6658148226297911</v>
          </cell>
          <cell r="BZ359">
            <v>3.0311509721550554</v>
          </cell>
          <cell r="CA359">
            <v>3.5092948367154482</v>
          </cell>
          <cell r="CB359">
            <v>3.6917327918880574</v>
          </cell>
          <cell r="CC359">
            <v>3.2400421090793152</v>
          </cell>
          <cell r="CD359">
            <v>3.4431819506910109</v>
          </cell>
          <cell r="CE359">
            <v>3.434085665625497</v>
          </cell>
          <cell r="CF359">
            <v>3.7029588403258966</v>
          </cell>
          <cell r="CG359">
            <v>3.5418551706502437</v>
          </cell>
          <cell r="CH359">
            <v>3.97909613695558</v>
          </cell>
          <cell r="CI359">
            <v>4.1239305933994466</v>
          </cell>
          <cell r="CJ359">
            <v>3.8383717957273209</v>
          </cell>
          <cell r="CK359">
            <v>4.1743240049821138</v>
          </cell>
          <cell r="CL359">
            <v>4.3456399071011962</v>
          </cell>
          <cell r="CM359">
            <v>4.9468488576495009</v>
          </cell>
          <cell r="CN359">
            <v>4.8382280856121653</v>
          </cell>
          <cell r="CO359">
            <v>4.8061683950225316</v>
          </cell>
          <cell r="CP359">
            <v>4.9406200226360539</v>
          </cell>
          <cell r="CQ359">
            <v>4.8396716410504235</v>
          </cell>
          <cell r="CR359">
            <v>4.9174565323884476</v>
          </cell>
          <cell r="CS359">
            <v>4.9239416942051664</v>
          </cell>
          <cell r="CT359">
            <v>4.9727603537123386</v>
          </cell>
          <cell r="CU359">
            <v>4.8949198613894467</v>
          </cell>
          <cell r="CV359">
            <v>4.8651653097569731</v>
          </cell>
          <cell r="CW359">
            <v>4.7596519486496511</v>
          </cell>
          <cell r="CX359">
            <v>4.8654643054134361</v>
          </cell>
          <cell r="CY359">
            <v>4.8292894299397915</v>
          </cell>
          <cell r="CZ359">
            <v>4.8125287744466148</v>
          </cell>
          <cell r="DA359">
            <v>4.7963185640980148</v>
          </cell>
        </row>
        <row r="360">
          <cell r="A360">
            <v>5970.4130753699956</v>
          </cell>
          <cell r="B360">
            <v>4999.5933199870515</v>
          </cell>
          <cell r="C360">
            <v>5160.9620452806521</v>
          </cell>
          <cell r="D360">
            <v>5342.5781926132477</v>
          </cell>
          <cell r="E360">
            <v>4768.1357965610687</v>
          </cell>
          <cell r="F360">
            <v>6140.2934260124366</v>
          </cell>
          <cell r="G360">
            <v>6808.8730330100952</v>
          </cell>
          <cell r="H360">
            <v>7362.3535842224283</v>
          </cell>
          <cell r="I360">
            <v>6751.8497376071782</v>
          </cell>
          <cell r="J360">
            <v>6187.0895570330804</v>
          </cell>
          <cell r="K360">
            <v>6698.2815357134241</v>
          </cell>
          <cell r="L360">
            <v>6263.1147963924777</v>
          </cell>
          <cell r="M360">
            <v>5691.15341571933</v>
          </cell>
          <cell r="N360">
            <v>7467.2834993805682</v>
          </cell>
          <cell r="O360">
            <v>6715.3264361253896</v>
          </cell>
          <cell r="Z360">
            <v>6837.6513970459382</v>
          </cell>
          <cell r="AA360">
            <v>5725.8142472750906</v>
          </cell>
          <cell r="AB360">
            <v>6355.5083313225141</v>
          </cell>
          <cell r="AC360">
            <v>6579.1610006015871</v>
          </cell>
          <cell r="AD360">
            <v>5871.7592793831627</v>
          </cell>
          <cell r="AE360">
            <v>6140.2934260124366</v>
          </cell>
          <cell r="AF360">
            <v>6808.8730330100952</v>
          </cell>
          <cell r="AG360">
            <v>7362.3535842224283</v>
          </cell>
          <cell r="AH360">
            <v>6751.8497376071782</v>
          </cell>
          <cell r="AI360">
            <v>6187.0895570330804</v>
          </cell>
          <cell r="AJ360">
            <v>6698.2815357134241</v>
          </cell>
          <cell r="AK360">
            <v>6263.1147963924777</v>
          </cell>
          <cell r="AL360">
            <v>5691.15341571933</v>
          </cell>
          <cell r="AM360">
            <v>7467.2834993805682</v>
          </cell>
          <cell r="AN360">
            <v>6715.3264361253896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X360">
            <v>3.9067533730951909</v>
          </cell>
          <cell r="BY360">
            <v>3.1445810510812731</v>
          </cell>
          <cell r="BZ360">
            <v>3.506220177898681</v>
          </cell>
          <cell r="CA360">
            <v>3.7112692146592825</v>
          </cell>
          <cell r="CB360">
            <v>3.2697738106844092</v>
          </cell>
          <cell r="CC360">
            <v>3.4853903529232517</v>
          </cell>
          <cell r="CD360">
            <v>3.7722455409905873</v>
          </cell>
          <cell r="CE360">
            <v>4.0776779595392405</v>
          </cell>
          <cell r="CF360">
            <v>3.6668429414201054</v>
          </cell>
          <cell r="CG360">
            <v>3.3780129314827292</v>
          </cell>
          <cell r="CH360">
            <v>3.7448280887393999</v>
          </cell>
          <cell r="CI360">
            <v>3.5585273064043048</v>
          </cell>
          <cell r="CJ360">
            <v>3.1794135070924856</v>
          </cell>
          <cell r="CK360">
            <v>4.1984781860258344</v>
          </cell>
          <cell r="CL360">
            <v>3.9887049298384789</v>
          </cell>
          <cell r="CM360">
            <v>4.7951047096464734</v>
          </cell>
          <cell r="CN360">
            <v>4.9886334829587371</v>
          </cell>
          <cell r="CO360">
            <v>4.9661318197934303</v>
          </cell>
          <cell r="CP360">
            <v>4.8568555901542121</v>
          </cell>
          <cell r="CQ360">
            <v>4.9199157665802566</v>
          </cell>
          <cell r="CR360">
            <v>4.8266392029785372</v>
          </cell>
          <cell r="CS360">
            <v>4.9451835685336771</v>
          </cell>
          <cell r="CT360">
            <v>4.9466465811525024</v>
          </cell>
          <cell r="CU360">
            <v>5.0447261458200616</v>
          </cell>
          <cell r="CV360">
            <v>5.018018177272328</v>
          </cell>
          <cell r="CW360">
            <v>4.9004802963882135</v>
          </cell>
          <cell r="CX360">
            <v>4.8219999856041023</v>
          </cell>
          <cell r="CY360">
            <v>4.9041123792720649</v>
          </cell>
          <cell r="CZ360">
            <v>4.8727920095667612</v>
          </cell>
          <cell r="DA360">
            <v>4.6125634618619538</v>
          </cell>
        </row>
        <row r="361">
          <cell r="A361">
            <v>5363.6339232182891</v>
          </cell>
          <cell r="B361">
            <v>4747.0943412267607</v>
          </cell>
          <cell r="C361">
            <v>4794.7981487764837</v>
          </cell>
          <cell r="D361">
            <v>4839.9795641921164</v>
          </cell>
          <cell r="E361">
            <v>4923.3910512656312</v>
          </cell>
          <cell r="F361">
            <v>5368.5740351931736</v>
          </cell>
          <cell r="G361">
            <v>5583.6396683071889</v>
          </cell>
          <cell r="H361">
            <v>6104.2968938531794</v>
          </cell>
          <cell r="I361">
            <v>7246.0944917604711</v>
          </cell>
          <cell r="J361">
            <v>6158.4705916561179</v>
          </cell>
          <cell r="K361">
            <v>6376.4770142371808</v>
          </cell>
          <cell r="L361">
            <v>7363.9250693604408</v>
          </cell>
          <cell r="M361">
            <v>6761.8098297563893</v>
          </cell>
          <cell r="N361">
            <v>6986.3998257176245</v>
          </cell>
          <cell r="O361">
            <v>7280.6305862827521</v>
          </cell>
          <cell r="Z361">
            <v>6142.733932369284</v>
          </cell>
          <cell r="AA361">
            <v>5436.6382768559943</v>
          </cell>
          <cell r="AB361">
            <v>5904.5928480378043</v>
          </cell>
          <cell r="AC361">
            <v>5960.23186641764</v>
          </cell>
          <cell r="AD361">
            <v>6062.9496148476028</v>
          </cell>
          <cell r="AE361">
            <v>5368.5740351931736</v>
          </cell>
          <cell r="AF361">
            <v>5583.6396683071889</v>
          </cell>
          <cell r="AG361">
            <v>6104.2968938531794</v>
          </cell>
          <cell r="AH361">
            <v>7246.0944917604711</v>
          </cell>
          <cell r="AI361">
            <v>6158.4705916561179</v>
          </cell>
          <cell r="AJ361">
            <v>6376.4770142371808</v>
          </cell>
          <cell r="AK361">
            <v>7363.9250693604408</v>
          </cell>
          <cell r="AL361">
            <v>6761.8098297563893</v>
          </cell>
          <cell r="AM361">
            <v>6986.3998257176245</v>
          </cell>
          <cell r="AN361">
            <v>7280.6305862827521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X361">
            <v>3.362522972892112</v>
          </cell>
          <cell r="BY361">
            <v>3.1406183853318299</v>
          </cell>
          <cell r="BZ361">
            <v>3.3084276680271185</v>
          </cell>
          <cell r="CA361">
            <v>3.3987034328769123</v>
          </cell>
          <cell r="CB361">
            <v>3.4334386843798321</v>
          </cell>
          <cell r="CC361">
            <v>2.9414041503199395</v>
          </cell>
          <cell r="CD361">
            <v>3.1206595169954441</v>
          </cell>
          <cell r="CE361">
            <v>3.4749354807800601</v>
          </cell>
          <cell r="CF361">
            <v>4.2440146988915481</v>
          </cell>
          <cell r="CG361">
            <v>3.4778615583461101</v>
          </cell>
          <cell r="CH361">
            <v>3.6644807661867382</v>
          </cell>
          <cell r="CI361">
            <v>4.1367387113048588</v>
          </cell>
          <cell r="CJ361">
            <v>3.7954888288717665</v>
          </cell>
          <cell r="CK361">
            <v>4.0029323662983218</v>
          </cell>
          <cell r="CL361">
            <v>4.1479201472158689</v>
          </cell>
          <cell r="CM361">
            <v>5.0049942170100463</v>
          </cell>
          <cell r="CN361">
            <v>4.7426645205328892</v>
          </cell>
          <cell r="CO361">
            <v>4.8896238123288152</v>
          </cell>
          <cell r="CP361">
            <v>4.8045976050121419</v>
          </cell>
          <cell r="CQ361">
            <v>4.8379547123313538</v>
          </cell>
          <cell r="CR361">
            <v>5.0004763924155142</v>
          </cell>
          <cell r="CS361">
            <v>4.9020544675112481</v>
          </cell>
          <cell r="CT361">
            <v>4.8127803153615814</v>
          </cell>
          <cell r="CU361">
            <v>4.6777202918833227</v>
          </cell>
          <cell r="CV361">
            <v>4.8514070746808455</v>
          </cell>
          <cell r="CW361">
            <v>4.7673329875831394</v>
          </cell>
          <cell r="CX361">
            <v>4.8770634512630595</v>
          </cell>
          <cell r="CY361">
            <v>4.880927653369235</v>
          </cell>
          <cell r="CZ361">
            <v>4.7816999361452046</v>
          </cell>
          <cell r="DA361">
            <v>4.8088999800278307</v>
          </cell>
        </row>
        <row r="362">
          <cell r="A362">
            <v>6941.1114794602145</v>
          </cell>
          <cell r="B362">
            <v>5597.579499280344</v>
          </cell>
          <cell r="C362">
            <v>4830.6272676537037</v>
          </cell>
          <cell r="D362">
            <v>5149.1313773230013</v>
          </cell>
          <cell r="E362">
            <v>5284.6562954124793</v>
          </cell>
          <cell r="F362">
            <v>6667.9378334459343</v>
          </cell>
          <cell r="G362">
            <v>6914.5247587473768</v>
          </cell>
          <cell r="H362">
            <v>6092.1502962185014</v>
          </cell>
          <cell r="I362">
            <v>5999.4043244958202</v>
          </cell>
          <cell r="J362">
            <v>6626.1950640161194</v>
          </cell>
          <cell r="K362">
            <v>6760.1140196252245</v>
          </cell>
          <cell r="L362">
            <v>7337.0052716030186</v>
          </cell>
          <cell r="M362">
            <v>7350.5928799441626</v>
          </cell>
          <cell r="N362">
            <v>7921.6377530394448</v>
          </cell>
          <cell r="O362">
            <v>7866.0103233498185</v>
          </cell>
          <cell r="Z362">
            <v>7949.3495685206854</v>
          </cell>
          <cell r="AA362">
            <v>6410.6615070278076</v>
          </cell>
          <cell r="AB362">
            <v>5948.7149054236652</v>
          </cell>
          <cell r="AC362">
            <v>6340.9393598574507</v>
          </cell>
          <cell r="AD362">
            <v>6507.8326131816266</v>
          </cell>
          <cell r="AE362">
            <v>6667.9378334459343</v>
          </cell>
          <cell r="AF362">
            <v>6914.5247587473768</v>
          </cell>
          <cell r="AG362">
            <v>6092.1502962185014</v>
          </cell>
          <cell r="AH362">
            <v>5999.4043244958202</v>
          </cell>
          <cell r="AI362">
            <v>6626.1950640161194</v>
          </cell>
          <cell r="AJ362">
            <v>6760.1140196252245</v>
          </cell>
          <cell r="AK362">
            <v>7337.0052716030186</v>
          </cell>
          <cell r="AL362">
            <v>7350.5928799441626</v>
          </cell>
          <cell r="AM362">
            <v>7921.6377530394448</v>
          </cell>
          <cell r="AN362">
            <v>7866.0103233498185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X362">
            <v>4.4690594846153182</v>
          </cell>
          <cell r="BY362">
            <v>3.6478997162840225</v>
          </cell>
          <cell r="BZ362">
            <v>3.3691049758053442</v>
          </cell>
          <cell r="CA362">
            <v>3.5710114160489561</v>
          </cell>
          <cell r="CB362">
            <v>3.5673486115582809</v>
          </cell>
          <cell r="CC362">
            <v>3.6839109153137848</v>
          </cell>
          <cell r="CD362">
            <v>3.8792640495525643</v>
          </cell>
          <cell r="CE362">
            <v>3.3957879479035422</v>
          </cell>
          <cell r="CF362">
            <v>3.435654938342521</v>
          </cell>
          <cell r="CG362">
            <v>3.6972159281001962</v>
          </cell>
          <cell r="CH362">
            <v>3.809561716393624</v>
          </cell>
          <cell r="CI362">
            <v>4.0568133015419008</v>
          </cell>
          <cell r="CJ362">
            <v>4.1601765279343281</v>
          </cell>
          <cell r="CK362">
            <v>4.4850584709353187</v>
          </cell>
          <cell r="CL362">
            <v>4.4694270884738483</v>
          </cell>
          <cell r="CM362">
            <v>4.8732938079543082</v>
          </cell>
          <cell r="CN362">
            <v>4.8146762656976376</v>
          </cell>
          <cell r="CO362">
            <v>4.837441745803555</v>
          </cell>
          <cell r="CP362">
            <v>4.8648504802514516</v>
          </cell>
          <cell r="CQ362">
            <v>4.9980196313054224</v>
          </cell>
          <cell r="CR362">
            <v>4.9589480449753713</v>
          </cell>
          <cell r="CS362">
            <v>4.8833756111053974</v>
          </cell>
          <cell r="CT362">
            <v>4.9151545931100236</v>
          </cell>
          <cell r="CU362">
            <v>4.7841603629235605</v>
          </cell>
          <cell r="CV362">
            <v>4.9101700935342931</v>
          </cell>
          <cell r="CW362">
            <v>4.8616774596510224</v>
          </cell>
          <cell r="CX362">
            <v>4.9549690389058876</v>
          </cell>
          <cell r="CY362">
            <v>4.8408067529729388</v>
          </cell>
          <cell r="CZ362">
            <v>4.8389819825668683</v>
          </cell>
          <cell r="DA362">
            <v>4.8218066405499513</v>
          </cell>
        </row>
        <row r="363">
          <cell r="A363">
            <v>6312.3742099596539</v>
          </cell>
          <cell r="B363">
            <v>5183.9155628544595</v>
          </cell>
          <cell r="C363">
            <v>4809.8305692866888</v>
          </cell>
          <cell r="D363">
            <v>4149.2368964733769</v>
          </cell>
          <cell r="E363">
            <v>5383.2241355875167</v>
          </cell>
          <cell r="F363">
            <v>6383.7136612390095</v>
          </cell>
          <cell r="G363">
            <v>6453.5444730308491</v>
          </cell>
          <cell r="H363">
            <v>6983.4646725962202</v>
          </cell>
          <cell r="I363">
            <v>6353.6553629310956</v>
          </cell>
          <cell r="J363">
            <v>7061.1031770806203</v>
          </cell>
          <cell r="K363">
            <v>8154.4099796606961</v>
          </cell>
          <cell r="L363">
            <v>6624.6297434702556</v>
          </cell>
          <cell r="M363">
            <v>7324.0504262987815</v>
          </cell>
          <cell r="N363">
            <v>7035.5256613812289</v>
          </cell>
          <cell r="O363">
            <v>7953.3317726279984</v>
          </cell>
          <cell r="Z363">
            <v>7229.284438201551</v>
          </cell>
          <cell r="AA363">
            <v>5936.9104018524449</v>
          </cell>
          <cell r="AB363">
            <v>5923.1046435042954</v>
          </cell>
          <cell r="AC363">
            <v>5109.611237750014</v>
          </cell>
          <cell r="AD363">
            <v>6629.2147748671132</v>
          </cell>
          <cell r="AE363">
            <v>6383.7136612390095</v>
          </cell>
          <cell r="AF363">
            <v>6453.5444730308491</v>
          </cell>
          <cell r="AG363">
            <v>6983.4646725962202</v>
          </cell>
          <cell r="AH363">
            <v>6353.6553629310956</v>
          </cell>
          <cell r="AI363">
            <v>7061.1031770806203</v>
          </cell>
          <cell r="AJ363">
            <v>8154.4099796606961</v>
          </cell>
          <cell r="AK363">
            <v>6624.6297434702556</v>
          </cell>
          <cell r="AL363">
            <v>7324.0504262987815</v>
          </cell>
          <cell r="AM363">
            <v>7035.5256613812289</v>
          </cell>
          <cell r="AN363">
            <v>7953.3317726279984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X363">
            <v>4.0967399451380961</v>
          </cell>
          <cell r="BY363">
            <v>3.4619489575024249</v>
          </cell>
          <cell r="BZ363">
            <v>3.3354688039045155</v>
          </cell>
          <cell r="CA363">
            <v>2.8198345771574829</v>
          </cell>
          <cell r="CB363">
            <v>3.706164777535641</v>
          </cell>
          <cell r="CC363">
            <v>3.564743846319113</v>
          </cell>
          <cell r="CD363">
            <v>3.7704809736706157</v>
          </cell>
          <cell r="CE363">
            <v>3.8217284022052831</v>
          </cell>
          <cell r="CF363">
            <v>3.4811800586894677</v>
          </cell>
          <cell r="CG363">
            <v>3.9339927644848647</v>
          </cell>
          <cell r="CH363">
            <v>4.6140663790414491</v>
          </cell>
          <cell r="CI363">
            <v>3.8003264432199835</v>
          </cell>
          <cell r="CJ363">
            <v>4.0030894950880009</v>
          </cell>
          <cell r="CK363">
            <v>4.0047674464827727</v>
          </cell>
          <cell r="CL363">
            <v>4.4759680329877893</v>
          </cell>
          <cell r="CM363">
            <v>4.8346390056572472</v>
          </cell>
          <cell r="CN363">
            <v>4.698367350284447</v>
          </cell>
          <cell r="CO363">
            <v>4.8651883464807364</v>
          </cell>
          <cell r="CP363">
            <v>4.9644525290050119</v>
          </cell>
          <cell r="CQ363">
            <v>4.9005463464543002</v>
          </cell>
          <cell r="CR363">
            <v>4.9062786060231032</v>
          </cell>
          <cell r="CS363">
            <v>4.6893072489146412</v>
          </cell>
          <cell r="CT363">
            <v>5.0063159678957847</v>
          </cell>
          <cell r="CU363">
            <v>5.0003948872118062</v>
          </cell>
          <cell r="CV363">
            <v>4.9175200145337454</v>
          </cell>
          <cell r="CW363">
            <v>4.8419002727883562</v>
          </cell>
          <cell r="CX363">
            <v>4.7758188148377689</v>
          </cell>
          <cell r="CY363">
            <v>5.0126012929570187</v>
          </cell>
          <cell r="CZ363">
            <v>4.8131166237471046</v>
          </cell>
          <cell r="DA363">
            <v>4.8682094915341327</v>
          </cell>
        </row>
        <row r="364">
          <cell r="A364">
            <v>7338.5214181867977</v>
          </cell>
          <cell r="B364">
            <v>5545.1996878307718</v>
          </cell>
          <cell r="C364">
            <v>5615.503624594744</v>
          </cell>
          <cell r="D364">
            <v>4318.0800466829778</v>
          </cell>
          <cell r="E364">
            <v>4944.3180300198983</v>
          </cell>
          <cell r="F364">
            <v>6418.6022235919218</v>
          </cell>
          <cell r="G364">
            <v>6163.7040397268547</v>
          </cell>
          <cell r="H364">
            <v>6072.8906001659734</v>
          </cell>
          <cell r="I364">
            <v>5831.078131473435</v>
          </cell>
          <cell r="J364">
            <v>7223.1763415611349</v>
          </cell>
          <cell r="K364">
            <v>6281.5891547060965</v>
          </cell>
          <cell r="L364">
            <v>7429.1993618657552</v>
          </cell>
          <cell r="M364">
            <v>7592.8627731057568</v>
          </cell>
          <cell r="N364">
            <v>8827.2976697503345</v>
          </cell>
          <cell r="O364">
            <v>7441.1633016162941</v>
          </cell>
          <cell r="Z364">
            <v>8404.4856853069359</v>
          </cell>
          <cell r="AA364">
            <v>6350.6732136863184</v>
          </cell>
          <cell r="AB364">
            <v>6915.2572248267479</v>
          </cell>
          <cell r="AC364">
            <v>5317.5344967139354</v>
          </cell>
          <cell r="AD364">
            <v>6088.7203116005021</v>
          </cell>
          <cell r="AE364">
            <v>6418.6022235919218</v>
          </cell>
          <cell r="AF364">
            <v>6163.7040397268547</v>
          </cell>
          <cell r="AG364">
            <v>6072.8906001659734</v>
          </cell>
          <cell r="AH364">
            <v>5831.078131473435</v>
          </cell>
          <cell r="AI364">
            <v>7223.1763415611349</v>
          </cell>
          <cell r="AJ364">
            <v>6281.5891547060965</v>
          </cell>
          <cell r="AK364">
            <v>7429.1993618657552</v>
          </cell>
          <cell r="AL364">
            <v>7592.8627731057568</v>
          </cell>
          <cell r="AM364">
            <v>8827.2976697503345</v>
          </cell>
          <cell r="AN364">
            <v>7441.1633016162941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X364">
            <v>4.6567055440837093</v>
          </cell>
          <cell r="BY364">
            <v>3.6099994648065632</v>
          </cell>
          <cell r="BZ364">
            <v>3.8607522571013324</v>
          </cell>
          <cell r="CA364">
            <v>3.0208465496773891</v>
          </cell>
          <cell r="CB364">
            <v>3.3581527678504002</v>
          </cell>
          <cell r="CC364">
            <v>3.6153485574324509</v>
          </cell>
          <cell r="CD364">
            <v>3.5230778471512267</v>
          </cell>
          <cell r="CE364">
            <v>3.42131251365605</v>
          </cell>
          <cell r="CF364">
            <v>3.3363952410609303</v>
          </cell>
          <cell r="CG364">
            <v>4.0894734882311932</v>
          </cell>
          <cell r="CH364">
            <v>3.5245393971448453</v>
          </cell>
          <cell r="CI364">
            <v>4.2200371795923992</v>
          </cell>
          <cell r="CJ364">
            <v>4.398026145320185</v>
          </cell>
          <cell r="CK364">
            <v>4.9623538728621019</v>
          </cell>
          <cell r="CL364">
            <v>4.1855387557279657</v>
          </cell>
          <cell r="CM364">
            <v>4.9446949052162781</v>
          </cell>
          <cell r="CN364">
            <v>4.8196973059560593</v>
          </cell>
          <cell r="CO364">
            <v>4.9073105300026301</v>
          </cell>
          <cell r="CP364">
            <v>4.8226837817319153</v>
          </cell>
          <cell r="CQ364">
            <v>4.9674409308997172</v>
          </cell>
          <cell r="CR364">
            <v>4.8640432014039021</v>
          </cell>
          <cell r="CS364">
            <v>4.7932123885562383</v>
          </cell>
          <cell r="CT364">
            <v>4.8630624569958636</v>
          </cell>
          <cell r="CU364">
            <v>4.7882685863994743</v>
          </cell>
          <cell r="CV364">
            <v>4.8391374294040634</v>
          </cell>
          <cell r="CW364">
            <v>4.8828602439530018</v>
          </cell>
          <cell r="CX364">
            <v>4.8231733485325963</v>
          </cell>
          <cell r="CY364">
            <v>4.7299318090841247</v>
          </cell>
          <cell r="CZ364">
            <v>4.8735696399357193</v>
          </cell>
          <cell r="DA364">
            <v>4.8707585716777686</v>
          </cell>
        </row>
        <row r="365">
          <cell r="A365">
            <v>5129.5430509359703</v>
          </cell>
          <cell r="B365">
            <v>6310.167945347428</v>
          </cell>
          <cell r="C365">
            <v>4400.4628429465665</v>
          </cell>
          <cell r="D365">
            <v>4877.7211343526524</v>
          </cell>
          <cell r="E365">
            <v>5742.7087640893114</v>
          </cell>
          <cell r="F365">
            <v>6550.2010384207479</v>
          </cell>
          <cell r="G365">
            <v>6182.8300424772933</v>
          </cell>
          <cell r="H365">
            <v>6611.5984069400365</v>
          </cell>
          <cell r="I365">
            <v>7341.9404673587815</v>
          </cell>
          <cell r="J365">
            <v>7036.707353886175</v>
          </cell>
          <cell r="K365">
            <v>5921.7742115120436</v>
          </cell>
          <cell r="L365">
            <v>7742.5868841192387</v>
          </cell>
          <cell r="M365">
            <v>6200.2550525579663</v>
          </cell>
          <cell r="N365">
            <v>7223.1655063657572</v>
          </cell>
          <cell r="O365">
            <v>6668.6737240649145</v>
          </cell>
          <cell r="Z365">
            <v>5874.6399563427258</v>
          </cell>
          <cell r="AA365">
            <v>7226.7577004168133</v>
          </cell>
          <cell r="AB365">
            <v>5418.9854555501206</v>
          </cell>
          <cell r="AC365">
            <v>6006.709027359333</v>
          </cell>
          <cell r="AD365">
            <v>7071.9050197052329</v>
          </cell>
          <cell r="AE365">
            <v>6550.2010384207479</v>
          </cell>
          <cell r="AF365">
            <v>6182.8300424772933</v>
          </cell>
          <cell r="AG365">
            <v>6611.5984069400365</v>
          </cell>
          <cell r="AH365">
            <v>7341.9404673587815</v>
          </cell>
          <cell r="AI365">
            <v>7036.707353886175</v>
          </cell>
          <cell r="AJ365">
            <v>5921.7742115120436</v>
          </cell>
          <cell r="AK365">
            <v>7742.5868841192387</v>
          </cell>
          <cell r="AL365">
            <v>6200.2550525579663</v>
          </cell>
          <cell r="AM365">
            <v>7223.1655063657572</v>
          </cell>
          <cell r="AN365">
            <v>6668.6737240649145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X365">
            <v>3.3821844622127912</v>
          </cell>
          <cell r="BY365">
            <v>4.0941889213417175</v>
          </cell>
          <cell r="BZ365">
            <v>3.0856109529104181</v>
          </cell>
          <cell r="CA365">
            <v>3.4396711560956938</v>
          </cell>
          <cell r="CB365">
            <v>3.9841486545935711</v>
          </cell>
          <cell r="CC365">
            <v>3.6675596535248776</v>
          </cell>
          <cell r="CD365">
            <v>3.4987138695983258</v>
          </cell>
          <cell r="CE365">
            <v>3.7666956142812698</v>
          </cell>
          <cell r="CF365">
            <v>4.011429799094584</v>
          </cell>
          <cell r="CG365">
            <v>3.8635929056890408</v>
          </cell>
          <cell r="CH365">
            <v>3.3183580151046663</v>
          </cell>
          <cell r="CI365">
            <v>4.3382321648987228</v>
          </cell>
          <cell r="CJ365">
            <v>3.5175201789459738</v>
          </cell>
          <cell r="CK365">
            <v>4.0600629145290537</v>
          </cell>
          <cell r="CL365">
            <v>3.8286154833984605</v>
          </cell>
          <cell r="CM365">
            <v>4.7587303914967416</v>
          </cell>
          <cell r="CN365">
            <v>4.8359605640857977</v>
          </cell>
          <cell r="CO365">
            <v>4.8115383699472147</v>
          </cell>
          <cell r="CP365">
            <v>4.784392552204956</v>
          </cell>
          <cell r="CQ365">
            <v>4.8630420010631461</v>
          </cell>
          <cell r="CR365">
            <v>4.8931054883860678</v>
          </cell>
          <cell r="CS365">
            <v>4.8415677936799906</v>
          </cell>
          <cell r="CT365">
            <v>4.8089811583164623</v>
          </cell>
          <cell r="CU365">
            <v>5.0143979571982475</v>
          </cell>
          <cell r="CV365">
            <v>4.9898244342027711</v>
          </cell>
          <cell r="CW365">
            <v>4.8891767741154064</v>
          </cell>
          <cell r="CX365">
            <v>4.8896799432358984</v>
          </cell>
          <cell r="CY365">
            <v>4.8292544974353468</v>
          </cell>
          <cell r="CZ365">
            <v>4.87418420713903</v>
          </cell>
          <cell r="DA365">
            <v>4.7720485510399815</v>
          </cell>
        </row>
        <row r="366">
          <cell r="A366">
            <v>5945.0716022980414</v>
          </cell>
          <cell r="B366">
            <v>6081.6406478024792</v>
          </cell>
          <cell r="C366">
            <v>5257.977524320635</v>
          </cell>
          <cell r="D366">
            <v>5245.0220995970849</v>
          </cell>
          <cell r="E366">
            <v>4948.4760613240842</v>
          </cell>
          <cell r="F366">
            <v>6373.8760404094683</v>
          </cell>
          <cell r="G366">
            <v>6816.4236531058905</v>
          </cell>
          <cell r="H366">
            <v>7024.2560358938972</v>
          </cell>
          <cell r="I366">
            <v>6465.2364676437819</v>
          </cell>
          <cell r="J366">
            <v>6083.7031526342162</v>
          </cell>
          <cell r="K366">
            <v>7051.925433184434</v>
          </cell>
          <cell r="L366">
            <v>6349.6885177937393</v>
          </cell>
          <cell r="M366">
            <v>6350.5415607122804</v>
          </cell>
          <cell r="N366">
            <v>7443.7729379760622</v>
          </cell>
          <cell r="O366">
            <v>6992.2368511400855</v>
          </cell>
          <cell r="Z366">
            <v>6808.628922961444</v>
          </cell>
          <cell r="AA366">
            <v>6965.0354417396748</v>
          </cell>
          <cell r="AB366">
            <v>6474.978825369195</v>
          </cell>
          <cell r="AC366">
            <v>6459.0247631141474</v>
          </cell>
          <cell r="AD366">
            <v>6093.840752782552</v>
          </cell>
          <cell r="AE366">
            <v>6373.8760404094683</v>
          </cell>
          <cell r="AF366">
            <v>6816.4236531058905</v>
          </cell>
          <cell r="AG366">
            <v>7024.2560358938972</v>
          </cell>
          <cell r="AH366">
            <v>6465.2364676437819</v>
          </cell>
          <cell r="AI366">
            <v>6083.7031526342162</v>
          </cell>
          <cell r="AJ366">
            <v>7051.925433184434</v>
          </cell>
          <cell r="AK366">
            <v>6349.6885177937393</v>
          </cell>
          <cell r="AL366">
            <v>6350.5415607122804</v>
          </cell>
          <cell r="AM366">
            <v>7443.7729379760622</v>
          </cell>
          <cell r="AN366">
            <v>6992.2368511400855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X366">
            <v>3.8000734861541208</v>
          </cell>
          <cell r="BY366">
            <v>4.0422365032566629</v>
          </cell>
          <cell r="BZ366">
            <v>3.5738619747784597</v>
          </cell>
          <cell r="CA366">
            <v>3.6314697098130644</v>
          </cell>
          <cell r="CB366">
            <v>3.3882856492744717</v>
          </cell>
          <cell r="CC366">
            <v>3.5602908438406686</v>
          </cell>
          <cell r="CD366">
            <v>3.7068955603267493</v>
          </cell>
          <cell r="CE366">
            <v>3.9818301650736525</v>
          </cell>
          <cell r="CF366">
            <v>3.7539428541200697</v>
          </cell>
          <cell r="CG366">
            <v>3.5419742621731616</v>
          </cell>
          <cell r="CH366">
            <v>4.0479868157749328</v>
          </cell>
          <cell r="CI366">
            <v>3.5862038212121994</v>
          </cell>
          <cell r="CJ366">
            <v>3.6755259902928281</v>
          </cell>
          <cell r="CK366">
            <v>4.260868469904227</v>
          </cell>
          <cell r="CL366">
            <v>3.8956902929101411</v>
          </cell>
          <cell r="CM366">
            <v>4.9087939849305053</v>
          </cell>
          <cell r="CN366">
            <v>4.7207254860285266</v>
          </cell>
          <cell r="CO366">
            <v>4.9637249955098746</v>
          </cell>
          <cell r="CP366">
            <v>4.872946677013088</v>
          </cell>
          <cell r="CQ366">
            <v>4.9274045477208928</v>
          </cell>
          <cell r="CR366">
            <v>4.904844814440982</v>
          </cell>
          <cell r="CS366">
            <v>5.0379442830955767</v>
          </cell>
          <cell r="CT366">
            <v>4.8330883756527188</v>
          </cell>
          <cell r="CU366">
            <v>4.7184992718365564</v>
          </cell>
          <cell r="CV366">
            <v>4.7057597363805668</v>
          </cell>
          <cell r="CW366">
            <v>4.7728277121034726</v>
          </cell>
          <cell r="CX366">
            <v>4.8509253141626374</v>
          </cell>
          <cell r="CY366">
            <v>4.733674594575592</v>
          </cell>
          <cell r="CZ366">
            <v>4.7863243383963905</v>
          </cell>
          <cell r="DA366">
            <v>4.9174374373801459</v>
          </cell>
        </row>
        <row r="367">
          <cell r="A367">
            <v>6717.2379765381584</v>
          </cell>
          <cell r="B367">
            <v>6435.6173689205216</v>
          </cell>
          <cell r="C367">
            <v>4716.6980648061126</v>
          </cell>
          <cell r="D367">
            <v>4664.6342057329184</v>
          </cell>
          <cell r="E367">
            <v>4530.6386715644239</v>
          </cell>
          <cell r="F367">
            <v>6521.9441706252037</v>
          </cell>
          <cell r="G367">
            <v>6372.5137005034821</v>
          </cell>
          <cell r="H367">
            <v>7173.6766055790704</v>
          </cell>
          <cell r="I367">
            <v>6781.647884805383</v>
          </cell>
          <cell r="J367">
            <v>6355.7386880551849</v>
          </cell>
          <cell r="K367">
            <v>6760.0978592293714</v>
          </cell>
          <cell r="L367">
            <v>6826.4331617699145</v>
          </cell>
          <cell r="M367">
            <v>7784.844522736933</v>
          </cell>
          <cell r="N367">
            <v>8629.5151609405057</v>
          </cell>
          <cell r="O367">
            <v>7656.4697390128458</v>
          </cell>
          <cell r="Z367">
            <v>7692.9570960581832</v>
          </cell>
          <cell r="AA367">
            <v>7370.4294054604388</v>
          </cell>
          <cell r="AB367">
            <v>5808.4158697931061</v>
          </cell>
          <cell r="AC367">
            <v>5744.3014106675892</v>
          </cell>
          <cell r="AD367">
            <v>5579.2915295066496</v>
          </cell>
          <cell r="AE367">
            <v>6521.9441706252037</v>
          </cell>
          <cell r="AF367">
            <v>6372.5137005034821</v>
          </cell>
          <cell r="AG367">
            <v>7173.6766055790704</v>
          </cell>
          <cell r="AH367">
            <v>6781.647884805383</v>
          </cell>
          <cell r="AI367">
            <v>6355.7386880551849</v>
          </cell>
          <cell r="AJ367">
            <v>6760.0978592293714</v>
          </cell>
          <cell r="AK367">
            <v>6826.4331617699145</v>
          </cell>
          <cell r="AL367">
            <v>7784.844522736933</v>
          </cell>
          <cell r="AM367">
            <v>8629.5151609405057</v>
          </cell>
          <cell r="AN367">
            <v>7656.4697390128458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X367">
            <v>4.2700489861921129</v>
          </cell>
          <cell r="BY367">
            <v>4.0363129265484492</v>
          </cell>
          <cell r="BZ367">
            <v>3.3327010955660206</v>
          </cell>
          <cell r="CA367">
            <v>3.3033401919969196</v>
          </cell>
          <cell r="CB367">
            <v>3.2187432796551767</v>
          </cell>
          <cell r="CC367">
            <v>3.6788573511955693</v>
          </cell>
          <cell r="CD367">
            <v>3.6470547930921273</v>
          </cell>
          <cell r="CE367">
            <v>4.0014145339183749</v>
          </cell>
          <cell r="CF367">
            <v>3.7098455501470919</v>
          </cell>
          <cell r="CG367">
            <v>3.5166296422483305</v>
          </cell>
          <cell r="CH367">
            <v>3.7340978046215216</v>
          </cell>
          <cell r="CI367">
            <v>3.8426655037814292</v>
          </cell>
          <cell r="CJ367">
            <v>4.4290027262428824</v>
          </cell>
          <cell r="CK367">
            <v>4.8447641738180991</v>
          </cell>
          <cell r="CL367">
            <v>4.3156368163793557</v>
          </cell>
          <cell r="CM367">
            <v>4.9359140496691243</v>
          </cell>
          <cell r="CN367">
            <v>5.0028225369784636</v>
          </cell>
          <cell r="CO367">
            <v>4.7749461113063756</v>
          </cell>
          <cell r="CP367">
            <v>4.7642117279198679</v>
          </cell>
          <cell r="CQ367">
            <v>4.7489746431296611</v>
          </cell>
          <cell r="CR367">
            <v>4.8570353475887789</v>
          </cell>
          <cell r="CS367">
            <v>4.787134451142312</v>
          </cell>
          <cell r="CT367">
            <v>4.9117401713413003</v>
          </cell>
          <cell r="CU367">
            <v>5.0082562649833795</v>
          </cell>
          <cell r="CV367">
            <v>4.9516111955046958</v>
          </cell>
          <cell r="CW367">
            <v>4.9599172334910042</v>
          </cell>
          <cell r="CX367">
            <v>4.8670790078356525</v>
          </cell>
          <cell r="CY367">
            <v>4.8156080446299887</v>
          </cell>
          <cell r="CZ367">
            <v>4.8800119968719953</v>
          </cell>
          <cell r="DA367">
            <v>4.8606104532103664</v>
          </cell>
        </row>
        <row r="368">
          <cell r="A368">
            <v>6174.4195778585681</v>
          </cell>
          <cell r="B368">
            <v>5459.5889221010921</v>
          </cell>
          <cell r="C368">
            <v>4620.4311536716614</v>
          </cell>
          <cell r="D368">
            <v>4259.8137766509317</v>
          </cell>
          <cell r="E368">
            <v>5377.8159986882256</v>
          </cell>
          <cell r="F368">
            <v>5927.561778393313</v>
          </cell>
          <cell r="G368">
            <v>6405.7839908572505</v>
          </cell>
          <cell r="H368">
            <v>5502.8878496001616</v>
          </cell>
          <cell r="I368">
            <v>6543.7320519962414</v>
          </cell>
          <cell r="J368">
            <v>6731.023614933114</v>
          </cell>
          <cell r="K368">
            <v>6587.714705891507</v>
          </cell>
          <cell r="L368">
            <v>6477.1878095369284</v>
          </cell>
          <cell r="M368">
            <v>7525.6149782403154</v>
          </cell>
          <cell r="N368">
            <v>7104.0466232174267</v>
          </cell>
          <cell r="O368">
            <v>8083.2343854770425</v>
          </cell>
          <cell r="Z368">
            <v>7071.2910680599898</v>
          </cell>
          <cell r="AA368">
            <v>6252.6269705698078</v>
          </cell>
          <cell r="AB368">
            <v>5689.8672057305284</v>
          </cell>
          <cell r="AC368">
            <v>5245.7820285936969</v>
          </cell>
          <cell r="AD368">
            <v>6622.554881068475</v>
          </cell>
          <cell r="AE368">
            <v>5927.561778393313</v>
          </cell>
          <cell r="AF368">
            <v>6405.7839908572505</v>
          </cell>
          <cell r="AG368">
            <v>5502.8878496001616</v>
          </cell>
          <cell r="AH368">
            <v>6543.7320519962414</v>
          </cell>
          <cell r="AI368">
            <v>6731.023614933114</v>
          </cell>
          <cell r="AJ368">
            <v>6587.714705891507</v>
          </cell>
          <cell r="AK368">
            <v>6477.1878095369284</v>
          </cell>
          <cell r="AL368">
            <v>7525.6149782403154</v>
          </cell>
          <cell r="AM368">
            <v>7104.0466232174267</v>
          </cell>
          <cell r="AN368">
            <v>8083.2343854770425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X368">
            <v>3.8951160968587657</v>
          </cell>
          <cell r="BY368">
            <v>3.4769134274178981</v>
          </cell>
          <cell r="BZ368">
            <v>3.1911971500207668</v>
          </cell>
          <cell r="CA368">
            <v>2.939569815109071</v>
          </cell>
          <cell r="CB368">
            <v>3.6430183838720507</v>
          </cell>
          <cell r="CC368">
            <v>3.3536699547937654</v>
          </cell>
          <cell r="CD368">
            <v>3.5704410537429818</v>
          </cell>
          <cell r="CE368">
            <v>3.2159559668988305</v>
          </cell>
          <cell r="CF368">
            <v>3.6158380286557219</v>
          </cell>
          <cell r="CG368">
            <v>3.7711806021097196</v>
          </cell>
          <cell r="CH368">
            <v>3.6397669995411022</v>
          </cell>
          <cell r="CI368">
            <v>3.774426188473949</v>
          </cell>
          <cell r="CJ368">
            <v>4.1284105872866386</v>
          </cell>
          <cell r="CK368">
            <v>3.9468607548383754</v>
          </cell>
          <cell r="CL368">
            <v>4.6037267794483645</v>
          </cell>
          <cell r="CM368">
            <v>4.973767072588541</v>
          </cell>
          <cell r="CN368">
            <v>4.9269230334555676</v>
          </cell>
          <cell r="CO368">
            <v>4.8848994728741868</v>
          </cell>
          <cell r="CP368">
            <v>4.8891526521739328</v>
          </cell>
          <cell r="CQ368">
            <v>4.9804815852302644</v>
          </cell>
          <cell r="CR368">
            <v>4.8424250156327702</v>
          </cell>
          <cell r="CS368">
            <v>4.9153852035277561</v>
          </cell>
          <cell r="CT368">
            <v>4.6880010866367643</v>
          </cell>
          <cell r="CU368">
            <v>4.9581958254454719</v>
          </cell>
          <cell r="CV368">
            <v>4.8900231875771931</v>
          </cell>
          <cell r="CW368">
            <v>4.9587057201942297</v>
          </cell>
          <cell r="CX368">
            <v>4.7015676396902606</v>
          </cell>
          <cell r="CY368">
            <v>4.9942036510488501</v>
          </cell>
          <cell r="CZ368">
            <v>4.9312967045044438</v>
          </cell>
          <cell r="DA368">
            <v>4.810417449251311</v>
          </cell>
        </row>
        <row r="369">
          <cell r="A369">
            <v>6998.8955536328858</v>
          </cell>
          <cell r="B369">
            <v>5331.2747991003898</v>
          </cell>
          <cell r="C369">
            <v>4398.7593373722029</v>
          </cell>
          <cell r="D369">
            <v>4934.1308115140055</v>
          </cell>
          <cell r="E369">
            <v>5336.7691632524366</v>
          </cell>
          <cell r="F369">
            <v>5936.9436474399872</v>
          </cell>
          <cell r="G369">
            <v>6109.2551279093313</v>
          </cell>
          <cell r="H369">
            <v>6870.0284183373933</v>
          </cell>
          <cell r="I369">
            <v>6900.5159498067933</v>
          </cell>
          <cell r="J369">
            <v>7752.2540073647378</v>
          </cell>
          <cell r="K369">
            <v>7481.5432419478057</v>
          </cell>
          <cell r="L369">
            <v>6375.0085131099668</v>
          </cell>
          <cell r="M369">
            <v>8196.1440068326228</v>
          </cell>
          <cell r="N369">
            <v>7729.1027909407967</v>
          </cell>
          <cell r="O369">
            <v>8592.2149548303787</v>
          </cell>
          <cell r="Z369">
            <v>8015.5271261713824</v>
          </cell>
          <cell r="AA369">
            <v>6105.674451318514</v>
          </cell>
          <cell r="AB369">
            <v>5416.887659872622</v>
          </cell>
          <cell r="AC369">
            <v>6076.1751792164332</v>
          </cell>
          <cell r="AD369">
            <v>6572.0074245482056</v>
          </cell>
          <cell r="AE369">
            <v>5936.9436474399872</v>
          </cell>
          <cell r="AF369">
            <v>6109.2551279093313</v>
          </cell>
          <cell r="AG369">
            <v>6870.0284183373933</v>
          </cell>
          <cell r="AH369">
            <v>6900.5159498067933</v>
          </cell>
          <cell r="AI369">
            <v>7752.2540073647378</v>
          </cell>
          <cell r="AJ369">
            <v>7481.5432419478057</v>
          </cell>
          <cell r="AK369">
            <v>6375.0085131099668</v>
          </cell>
          <cell r="AL369">
            <v>8196.1440068326228</v>
          </cell>
          <cell r="AM369">
            <v>7729.1027909407967</v>
          </cell>
          <cell r="AN369">
            <v>8592.2149548303787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X369">
            <v>4.5893703262047332</v>
          </cell>
          <cell r="BY369">
            <v>3.4202201353084702</v>
          </cell>
          <cell r="BZ369">
            <v>3.1398689312461561</v>
          </cell>
          <cell r="CA369">
            <v>3.5365142040771489</v>
          </cell>
          <cell r="CB369">
            <v>3.6332159378579565</v>
          </cell>
          <cell r="CC369">
            <v>3.3460155048484648</v>
          </cell>
          <cell r="CD369">
            <v>3.3428294046224489</v>
          </cell>
          <cell r="CE369">
            <v>3.9098811873908215</v>
          </cell>
          <cell r="CF369">
            <v>3.857745096543546</v>
          </cell>
          <cell r="CG369">
            <v>4.1813975548862876</v>
          </cell>
          <cell r="CH369">
            <v>4.1741575547247338</v>
          </cell>
          <cell r="CI369">
            <v>3.6280740576144903</v>
          </cell>
          <cell r="CJ369">
            <v>4.5480292034374896</v>
          </cell>
          <cell r="CK369">
            <v>4.4809217144999502</v>
          </cell>
          <cell r="CL369">
            <v>4.7771227437186576</v>
          </cell>
          <cell r="CM369">
            <v>4.7850460368146033</v>
          </cell>
          <cell r="CN369">
            <v>4.890876770299796</v>
          </cell>
          <cell r="CO369">
            <v>4.726562934380202</v>
          </cell>
          <cell r="CP369">
            <v>4.7071931073633317</v>
          </cell>
          <cell r="CQ369">
            <v>4.955802270287931</v>
          </cell>
          <cell r="CR369">
            <v>4.8611845971762158</v>
          </cell>
          <cell r="CS369">
            <v>5.007041417907411</v>
          </cell>
          <cell r="CT369">
            <v>4.8139559144093225</v>
          </cell>
          <cell r="CU369">
            <v>4.9006667566228073</v>
          </cell>
          <cell r="CV369">
            <v>5.0794146684647101</v>
          </cell>
          <cell r="CW369">
            <v>4.9105426607247908</v>
          </cell>
          <cell r="CX369">
            <v>4.8140629080020698</v>
          </cell>
          <cell r="CY369">
            <v>4.9373449587446219</v>
          </cell>
          <cell r="CZ369">
            <v>4.7257295337801741</v>
          </cell>
          <cell r="DA369">
            <v>4.9277182537738744</v>
          </cell>
        </row>
        <row r="370">
          <cell r="A370">
            <v>5784.9535286273112</v>
          </cell>
          <cell r="B370">
            <v>6796.2912860165334</v>
          </cell>
          <cell r="C370">
            <v>5458.4983976504718</v>
          </cell>
          <cell r="D370">
            <v>4355.0978296449302</v>
          </cell>
          <cell r="E370">
            <v>4836.7951555790305</v>
          </cell>
          <cell r="F370">
            <v>7010.8816485124589</v>
          </cell>
          <cell r="G370">
            <v>6298.9693105087563</v>
          </cell>
          <cell r="H370">
            <v>6309.8684440339293</v>
          </cell>
          <cell r="I370">
            <v>6454.315359653071</v>
          </cell>
          <cell r="J370">
            <v>6534.6443447426664</v>
          </cell>
          <cell r="K370">
            <v>7396.1966884244639</v>
          </cell>
          <cell r="L370">
            <v>6791.0324529081117</v>
          </cell>
          <cell r="M370">
            <v>7418.2780907970791</v>
          </cell>
          <cell r="N370">
            <v>7348.4602531967712</v>
          </cell>
          <cell r="O370">
            <v>8954.0770009244115</v>
          </cell>
          <cell r="Z370">
            <v>6625.2527383815977</v>
          </cell>
          <cell r="AA370">
            <v>7783.4933730581488</v>
          </cell>
          <cell r="AB370">
            <v>6721.9118719350408</v>
          </cell>
          <cell r="AC370">
            <v>5363.1203440729387</v>
          </cell>
          <cell r="AD370">
            <v>5956.3104007503407</v>
          </cell>
          <cell r="AE370">
            <v>7010.8816485124589</v>
          </cell>
          <cell r="AF370">
            <v>6298.9693105087563</v>
          </cell>
          <cell r="AG370">
            <v>6309.8684440339293</v>
          </cell>
          <cell r="AH370">
            <v>6454.315359653071</v>
          </cell>
          <cell r="AI370">
            <v>6534.6443447426664</v>
          </cell>
          <cell r="AJ370">
            <v>7396.1966884244639</v>
          </cell>
          <cell r="AK370">
            <v>6791.0324529081117</v>
          </cell>
          <cell r="AL370">
            <v>7418.2780907970791</v>
          </cell>
          <cell r="AM370">
            <v>7348.4602531967712</v>
          </cell>
          <cell r="AN370">
            <v>8954.0770009244115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X370">
            <v>3.7283605093355106</v>
          </cell>
          <cell r="BY370">
            <v>4.3122668322790156</v>
          </cell>
          <cell r="BZ370">
            <v>3.792099110843528</v>
          </cell>
          <cell r="CA370">
            <v>2.9853601582430933</v>
          </cell>
          <cell r="CB370">
            <v>3.3366118763793753</v>
          </cell>
          <cell r="CC370">
            <v>3.9628959100789971</v>
          </cell>
          <cell r="CD370">
            <v>3.5654916731091091</v>
          </cell>
          <cell r="CE370">
            <v>3.5112438296682265</v>
          </cell>
          <cell r="CF370">
            <v>3.6863217257496621</v>
          </cell>
          <cell r="CG370">
            <v>3.7164364655043634</v>
          </cell>
          <cell r="CH370">
            <v>4.23993889531818</v>
          </cell>
          <cell r="CI370">
            <v>3.8226058578326509</v>
          </cell>
          <cell r="CJ370">
            <v>4.1907987173924903</v>
          </cell>
          <cell r="CK370">
            <v>4.1565575138352377</v>
          </cell>
          <cell r="CL370">
            <v>4.9686077517659148</v>
          </cell>
          <cell r="CM370">
            <v>4.8684609012404962</v>
          </cell>
          <cell r="CN370">
            <v>4.9451112854654955</v>
          </cell>
          <cell r="CO370">
            <v>4.8564650793935886</v>
          </cell>
          <cell r="CP370">
            <v>4.9218451429215841</v>
          </cell>
          <cell r="CQ370">
            <v>4.8907871927556705</v>
          </cell>
          <cell r="CR370">
            <v>4.8469340006077779</v>
          </cell>
          <cell r="CS370">
            <v>4.8401319503654641</v>
          </cell>
          <cell r="CT370">
            <v>4.9234150757356741</v>
          </cell>
          <cell r="CU370">
            <v>4.7969377323612052</v>
          </cell>
          <cell r="CV370">
            <v>4.8172854176981428</v>
          </cell>
          <cell r="CW370">
            <v>4.7792086327945258</v>
          </cell>
          <cell r="CX370">
            <v>4.8672473846625754</v>
          </cell>
          <cell r="CY370">
            <v>4.8496840183422627</v>
          </cell>
          <cell r="CZ370">
            <v>4.843615840744385</v>
          </cell>
          <cell r="DA370">
            <v>4.9373424179103065</v>
          </cell>
        </row>
        <row r="371">
          <cell r="A371">
            <v>6284.073590508463</v>
          </cell>
          <cell r="B371">
            <v>5973.7620667671836</v>
          </cell>
          <cell r="C371">
            <v>5147.7971274138145</v>
          </cell>
          <cell r="D371">
            <v>4098.7177781786686</v>
          </cell>
          <cell r="E371">
            <v>4330.0450032160215</v>
          </cell>
          <cell r="F371">
            <v>5822.0527290066429</v>
          </cell>
          <cell r="G371">
            <v>5353.7199184435312</v>
          </cell>
          <cell r="H371">
            <v>6200.5243177325265</v>
          </cell>
          <cell r="I371">
            <v>5803.1362737400987</v>
          </cell>
          <cell r="J371">
            <v>6117.3541883881053</v>
          </cell>
          <cell r="K371">
            <v>6921.5097604154716</v>
          </cell>
          <cell r="L371">
            <v>6628.6360554516968</v>
          </cell>
          <cell r="M371">
            <v>8123.9266134183845</v>
          </cell>
          <cell r="N371">
            <v>7476.135839905236</v>
          </cell>
          <cell r="O371">
            <v>8499.5048287517657</v>
          </cell>
          <cell r="Z371">
            <v>7196.8729839713596</v>
          </cell>
          <cell r="AA371">
            <v>6841.4868495375176</v>
          </cell>
          <cell r="AB371">
            <v>6339.2962870467036</v>
          </cell>
          <cell r="AC371">
            <v>5047.3990621137509</v>
          </cell>
          <cell r="AD371">
            <v>5332.2688389281366</v>
          </cell>
          <cell r="AE371">
            <v>5822.0527290066429</v>
          </cell>
          <cell r="AF371">
            <v>5353.7199184435312</v>
          </cell>
          <cell r="AG371">
            <v>6200.5243177325265</v>
          </cell>
          <cell r="AH371">
            <v>5803.1362737400987</v>
          </cell>
          <cell r="AI371">
            <v>6117.3541883881053</v>
          </cell>
          <cell r="AJ371">
            <v>6921.5097604154716</v>
          </cell>
          <cell r="AK371">
            <v>6628.6360554516968</v>
          </cell>
          <cell r="AL371">
            <v>8123.9266134183845</v>
          </cell>
          <cell r="AM371">
            <v>7476.135839905236</v>
          </cell>
          <cell r="AN371">
            <v>8499.5048287517657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X371">
            <v>4.0628985638967121</v>
          </cell>
          <cell r="BY371">
            <v>3.8063720986121639</v>
          </cell>
          <cell r="BZ371">
            <v>3.6570931486010907</v>
          </cell>
          <cell r="CA371">
            <v>2.79461976336087</v>
          </cell>
          <cell r="CB371">
            <v>2.950156138716602</v>
          </cell>
          <cell r="CC371">
            <v>3.0974591613068152</v>
          </cell>
          <cell r="CD371">
            <v>3.0157045966394165</v>
          </cell>
          <cell r="CE371">
            <v>3.4823920936494743</v>
          </cell>
          <cell r="CF371">
            <v>3.255001973240164</v>
          </cell>
          <cell r="CG371">
            <v>3.5218214262572087</v>
          </cell>
          <cell r="CH371">
            <v>3.9165565296650153</v>
          </cell>
          <cell r="CI371">
            <v>3.7622527724143615</v>
          </cell>
          <cell r="CJ371">
            <v>4.4959314377079176</v>
          </cell>
          <cell r="CK371">
            <v>4.100658969519988</v>
          </cell>
          <cell r="CL371">
            <v>4.8501824792934718</v>
          </cell>
          <cell r="CM371">
            <v>4.8530525485597087</v>
          </cell>
          <cell r="CN371">
            <v>4.9243214016328496</v>
          </cell>
          <cell r="CO371">
            <v>4.7491092863325726</v>
          </cell>
          <cell r="CP371">
            <v>4.9482547724142343</v>
          </cell>
          <cell r="CQ371">
            <v>4.9519262832800699</v>
          </cell>
          <cell r="CR371">
            <v>5.1496496205002771</v>
          </cell>
          <cell r="CS371">
            <v>4.8637806966571002</v>
          </cell>
          <cell r="CT371">
            <v>4.8781806872868945</v>
          </cell>
          <cell r="CU371">
            <v>4.8844835181074782</v>
          </cell>
          <cell r="CV371">
            <v>4.7588655017486152</v>
          </cell>
          <cell r="CW371">
            <v>4.8417634970575438</v>
          </cell>
          <cell r="CX371">
            <v>4.8270671392477</v>
          </cell>
          <cell r="CY371">
            <v>4.9505499574065341</v>
          </cell>
          <cell r="CZ371">
            <v>4.994944494821886</v>
          </cell>
          <cell r="DA371">
            <v>4.8011213389876479</v>
          </cell>
        </row>
        <row r="372">
          <cell r="A372">
            <v>5556.1102755249767</v>
          </cell>
          <cell r="B372">
            <v>5406.9538922191377</v>
          </cell>
          <cell r="C372">
            <v>4843.3695853857289</v>
          </cell>
          <cell r="D372">
            <v>4296.9941567789201</v>
          </cell>
          <cell r="E372">
            <v>5048.5027496018683</v>
          </cell>
          <cell r="F372">
            <v>6673.4773459967819</v>
          </cell>
          <cell r="G372">
            <v>6147.1064784173122</v>
          </cell>
          <cell r="H372">
            <v>5515.0458500608584</v>
          </cell>
          <cell r="I372">
            <v>5977.2311235892075</v>
          </cell>
          <cell r="J372">
            <v>6870.5099922990048</v>
          </cell>
          <cell r="K372">
            <v>6477.2771419666133</v>
          </cell>
          <cell r="L372">
            <v>7833.7436098093776</v>
          </cell>
          <cell r="M372">
            <v>6204.4423876760802</v>
          </cell>
          <cell r="N372">
            <v>6845.036367620085</v>
          </cell>
          <cell r="O372">
            <v>7782.5496731462417</v>
          </cell>
          <cell r="Z372">
            <v>6363.1686297066299</v>
          </cell>
          <cell r="AA372">
            <v>6192.3463867873197</v>
          </cell>
          <cell r="AB372">
            <v>5964.406535355396</v>
          </cell>
          <cell r="AC372">
            <v>5291.5681075440825</v>
          </cell>
          <cell r="AD372">
            <v>6217.019424729071</v>
          </cell>
          <cell r="AE372">
            <v>6673.4773459967819</v>
          </cell>
          <cell r="AF372">
            <v>6147.1064784173122</v>
          </cell>
          <cell r="AG372">
            <v>5515.0458500608584</v>
          </cell>
          <cell r="AH372">
            <v>5977.2311235892075</v>
          </cell>
          <cell r="AI372">
            <v>6870.5099922990048</v>
          </cell>
          <cell r="AJ372">
            <v>6477.2771419666133</v>
          </cell>
          <cell r="AK372">
            <v>7833.7436098093776</v>
          </cell>
          <cell r="AL372">
            <v>6204.4423876760802</v>
          </cell>
          <cell r="AM372">
            <v>6845.036367620085</v>
          </cell>
          <cell r="AN372">
            <v>7782.5496731462417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X372">
            <v>3.6718510557411363</v>
          </cell>
          <cell r="BY372">
            <v>3.4622808654746104</v>
          </cell>
          <cell r="BZ372">
            <v>3.3009293973405582</v>
          </cell>
          <cell r="CA372">
            <v>3.1381871343786885</v>
          </cell>
          <cell r="CB372">
            <v>3.4338698034189736</v>
          </cell>
          <cell r="CC372">
            <v>3.6871707095525603</v>
          </cell>
          <cell r="CD372">
            <v>3.4763066240591178</v>
          </cell>
          <cell r="CE372">
            <v>3.0923986628884488</v>
          </cell>
          <cell r="CF372">
            <v>3.3983326934559148</v>
          </cell>
          <cell r="CG372">
            <v>3.821140235616292</v>
          </cell>
          <cell r="CH372">
            <v>3.6690938843331966</v>
          </cell>
          <cell r="CI372">
            <v>4.4583552054763151</v>
          </cell>
          <cell r="CJ372">
            <v>3.5069442530627497</v>
          </cell>
          <cell r="CK372">
            <v>3.8829524080910338</v>
          </cell>
          <cell r="CL372">
            <v>4.337594073059619</v>
          </cell>
          <cell r="CM372">
            <v>4.7478338437140728</v>
          </cell>
          <cell r="CN372">
            <v>4.9000451510784613</v>
          </cell>
          <cell r="CO372">
            <v>4.950375441551925</v>
          </cell>
          <cell r="CP372">
            <v>4.6196884536186378</v>
          </cell>
          <cell r="CQ372">
            <v>4.9602724930938082</v>
          </cell>
          <cell r="CR372">
            <v>4.9586799793959324</v>
          </cell>
          <cell r="CS372">
            <v>4.8446208673150171</v>
          </cell>
          <cell r="CT372">
            <v>4.8860823926200325</v>
          </cell>
          <cell r="CU372">
            <v>4.8188265123662362</v>
          </cell>
          <cell r="CV372">
            <v>4.9260989879264709</v>
          </cell>
          <cell r="CW372">
            <v>4.8366068931311457</v>
          </cell>
          <cell r="CX372">
            <v>4.8139527405508193</v>
          </cell>
          <cell r="CY372">
            <v>4.8470893941805713</v>
          </cell>
          <cell r="CZ372">
            <v>4.8297074812898098</v>
          </cell>
          <cell r="DA372">
            <v>4.9156406846505147</v>
          </cell>
        </row>
        <row r="373">
          <cell r="A373">
            <v>6369.5847921943705</v>
          </cell>
          <cell r="B373">
            <v>5406.8477916428228</v>
          </cell>
          <cell r="C373">
            <v>4343.48241940964</v>
          </cell>
          <cell r="D373">
            <v>4814.1665282794938</v>
          </cell>
          <cell r="E373">
            <v>4890.553097594503</v>
          </cell>
          <cell r="F373">
            <v>7546.6266978061249</v>
          </cell>
          <cell r="G373">
            <v>6296.497675439452</v>
          </cell>
          <cell r="H373">
            <v>7249.0784123141548</v>
          </cell>
          <cell r="I373">
            <v>7463.2362390210319</v>
          </cell>
          <cell r="J373">
            <v>6834.4206750687226</v>
          </cell>
          <cell r="K373">
            <v>6704.3656883844687</v>
          </cell>
          <cell r="L373">
            <v>6253.5802990714128</v>
          </cell>
          <cell r="M373">
            <v>7018.9974357570545</v>
          </cell>
          <cell r="N373">
            <v>7124.1604188355777</v>
          </cell>
          <cell r="O373">
            <v>6270.1784623534559</v>
          </cell>
          <cell r="Z373">
            <v>7294.8052007693541</v>
          </cell>
          <cell r="AA373">
            <v>6192.2248744656927</v>
          </cell>
          <cell r="AB373">
            <v>5348.8164534660264</v>
          </cell>
          <cell r="AC373">
            <v>5928.4441951733961</v>
          </cell>
          <cell r="AD373">
            <v>6022.5110519770842</v>
          </cell>
          <cell r="AE373">
            <v>7546.6266978061249</v>
          </cell>
          <cell r="AF373">
            <v>6296.497675439452</v>
          </cell>
          <cell r="AG373">
            <v>7249.0784123141548</v>
          </cell>
          <cell r="AH373">
            <v>7463.2362390210319</v>
          </cell>
          <cell r="AI373">
            <v>6834.4206750687226</v>
          </cell>
          <cell r="AJ373">
            <v>6704.3656883844687</v>
          </cell>
          <cell r="AK373">
            <v>6253.5802990714128</v>
          </cell>
          <cell r="AL373">
            <v>7018.9974357570545</v>
          </cell>
          <cell r="AM373">
            <v>7124.1604188355777</v>
          </cell>
          <cell r="AN373">
            <v>6270.1784623534559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X373">
            <v>4.1215800681852208</v>
          </cell>
          <cell r="BY373">
            <v>3.4844574858142967</v>
          </cell>
          <cell r="BZ373">
            <v>2.9641930390880176</v>
          </cell>
          <cell r="CA373">
            <v>3.3138323328313564</v>
          </cell>
          <cell r="CB373">
            <v>3.3043583722658227</v>
          </cell>
          <cell r="CC373">
            <v>4.2168608312289129</v>
          </cell>
          <cell r="CD373">
            <v>3.6007053239129383</v>
          </cell>
          <cell r="CE373">
            <v>4.1390207452488461</v>
          </cell>
          <cell r="CF373">
            <v>4.247280967122717</v>
          </cell>
          <cell r="CG373">
            <v>3.8348062937598137</v>
          </cell>
          <cell r="CH373">
            <v>3.8233454799789954</v>
          </cell>
          <cell r="CI373">
            <v>3.5841347027605637</v>
          </cell>
          <cell r="CJ373">
            <v>3.934098327685474</v>
          </cell>
          <cell r="CK373">
            <v>4.0880672366029884</v>
          </cell>
          <cell r="CL373">
            <v>3.5101295076053982</v>
          </cell>
          <cell r="CM373">
            <v>4.8490548145873236</v>
          </cell>
          <cell r="CN373">
            <v>4.8687635665343096</v>
          </cell>
          <cell r="CO373">
            <v>4.9437710230370868</v>
          </cell>
          <cell r="CP373">
            <v>4.901368334954725</v>
          </cell>
          <cell r="CQ373">
            <v>4.9934142791161849</v>
          </cell>
          <cell r="CR373">
            <v>4.9030998201107332</v>
          </cell>
          <cell r="CS373">
            <v>4.7909165041312667</v>
          </cell>
          <cell r="CT373">
            <v>4.7983544957242401</v>
          </cell>
          <cell r="CU373">
            <v>4.8141911804135136</v>
          </cell>
          <cell r="CV373">
            <v>4.8827603720524468</v>
          </cell>
          <cell r="CW373">
            <v>4.8042023065509083</v>
          </cell>
          <cell r="CX373">
            <v>4.7802602666100906</v>
          </cell>
          <cell r="CY373">
            <v>4.8880654114946296</v>
          </cell>
          <cell r="CZ373">
            <v>4.7744439103345178</v>
          </cell>
          <cell r="DA373">
            <v>4.8939992363571436</v>
          </cell>
        </row>
        <row r="374">
          <cell r="A374">
            <v>6273.9048517053898</v>
          </cell>
          <cell r="B374">
            <v>5078.4420012240889</v>
          </cell>
          <cell r="C374">
            <v>4967.0935679837385</v>
          </cell>
          <cell r="D374">
            <v>5012.3908513211991</v>
          </cell>
          <cell r="E374">
            <v>4995.8504249238813</v>
          </cell>
          <cell r="F374">
            <v>6663.3996137970717</v>
          </cell>
          <cell r="G374">
            <v>6462.9642135288232</v>
          </cell>
          <cell r="H374">
            <v>6846.1745412828959</v>
          </cell>
          <cell r="I374">
            <v>6030.95890480656</v>
          </cell>
          <cell r="J374">
            <v>6074.34183494428</v>
          </cell>
          <cell r="K374">
            <v>6696.5924609833437</v>
          </cell>
          <cell r="L374">
            <v>6307.4350711602892</v>
          </cell>
          <cell r="M374">
            <v>6367.9052606011173</v>
          </cell>
          <cell r="N374">
            <v>7529.0527837885811</v>
          </cell>
          <cell r="O374">
            <v>8160.9236669578531</v>
          </cell>
          <cell r="Z374">
            <v>7185.2271748447065</v>
          </cell>
          <cell r="AA374">
            <v>5816.116172553895</v>
          </cell>
          <cell r="AB374">
            <v>6116.7674314997657</v>
          </cell>
          <cell r="AC374">
            <v>6172.549136366355</v>
          </cell>
          <cell r="AD374">
            <v>6152.1802948888426</v>
          </cell>
          <cell r="AE374">
            <v>6663.3996137970717</v>
          </cell>
          <cell r="AF374">
            <v>6462.9642135288232</v>
          </cell>
          <cell r="AG374">
            <v>6846.1745412828959</v>
          </cell>
          <cell r="AH374">
            <v>6030.95890480656</v>
          </cell>
          <cell r="AI374">
            <v>6074.34183494428</v>
          </cell>
          <cell r="AJ374">
            <v>6696.5924609833437</v>
          </cell>
          <cell r="AK374">
            <v>6307.4350711602892</v>
          </cell>
          <cell r="AL374">
            <v>6367.9052606011173</v>
          </cell>
          <cell r="AM374">
            <v>7529.0527837885811</v>
          </cell>
          <cell r="AN374">
            <v>8160.9236669578531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X374">
            <v>3.9548094871442476</v>
          </cell>
          <cell r="BY374">
            <v>3.3048074728249595</v>
          </cell>
          <cell r="BZ374">
            <v>3.3998960745988924</v>
          </cell>
          <cell r="CA374">
            <v>3.460509045496535</v>
          </cell>
          <cell r="CB374">
            <v>3.5212894458760258</v>
          </cell>
          <cell r="CC374">
            <v>3.7286535496444544</v>
          </cell>
          <cell r="CD374">
            <v>3.7122349459299362</v>
          </cell>
          <cell r="CE374">
            <v>3.8716112303655863</v>
          </cell>
          <cell r="CF374">
            <v>3.339838749152118</v>
          </cell>
          <cell r="CG374">
            <v>3.3898326840537485</v>
          </cell>
          <cell r="CH374">
            <v>3.8375506640801107</v>
          </cell>
          <cell r="CI374">
            <v>3.5199568478672436</v>
          </cell>
          <cell r="CJ374">
            <v>3.593221439916563</v>
          </cell>
          <cell r="CK374">
            <v>4.1651518119488289</v>
          </cell>
          <cell r="CL374">
            <v>4.4745875577079897</v>
          </cell>
          <cell r="CM374">
            <v>4.9776238192194153</v>
          </cell>
          <cell r="CN374">
            <v>4.8216318158743228</v>
          </cell>
          <cell r="CO374">
            <v>4.9290527027632391</v>
          </cell>
          <cell r="CP374">
            <v>4.8868803121030062</v>
          </cell>
          <cell r="CQ374">
            <v>4.7866807708430965</v>
          </cell>
          <cell r="CR374">
            <v>4.8961076994159134</v>
          </cell>
          <cell r="CS374">
            <v>4.769835834166563</v>
          </cell>
          <cell r="CT374">
            <v>4.8446606497435196</v>
          </cell>
          <cell r="CU374">
            <v>4.9472972567482589</v>
          </cell>
          <cell r="CV374">
            <v>4.9093964143986648</v>
          </cell>
          <cell r="CW374">
            <v>4.7808694311078783</v>
          </cell>
          <cell r="CX374">
            <v>4.9093340564804215</v>
          </cell>
          <cell r="CY374">
            <v>4.8553411122009589</v>
          </cell>
          <cell r="CZ374">
            <v>4.9524105734196446</v>
          </cell>
          <cell r="DA374">
            <v>4.9968169556658486</v>
          </cell>
        </row>
        <row r="375">
          <cell r="A375">
            <v>6162.0651792318286</v>
          </cell>
          <cell r="B375">
            <v>6533.1955222079605</v>
          </cell>
          <cell r="C375">
            <v>5452.149006290897</v>
          </cell>
          <cell r="D375">
            <v>5259.28800198512</v>
          </cell>
          <cell r="E375">
            <v>6437.2245067016684</v>
          </cell>
          <cell r="F375">
            <v>6081.7822810021698</v>
          </cell>
          <cell r="G375">
            <v>6477.6751971775484</v>
          </cell>
          <cell r="H375">
            <v>6724.7847313068032</v>
          </cell>
          <cell r="I375">
            <v>6723.7708998901981</v>
          </cell>
          <cell r="J375">
            <v>5834.7995927753091</v>
          </cell>
          <cell r="K375">
            <v>5582.2148955336161</v>
          </cell>
          <cell r="L375">
            <v>7204.1611317656289</v>
          </cell>
          <cell r="M375">
            <v>8314.8183966453635</v>
          </cell>
          <cell r="N375">
            <v>8123.5896364629953</v>
          </cell>
          <cell r="O375">
            <v>8043.886867733192</v>
          </cell>
          <cell r="Z375">
            <v>7057.1421189063267</v>
          </cell>
          <cell r="AA375">
            <v>7482.1813709818007</v>
          </cell>
          <cell r="AB375">
            <v>6714.0928627405228</v>
          </cell>
          <cell r="AC375">
            <v>6476.5926236574933</v>
          </cell>
          <cell r="AD375">
            <v>7927.1720318786283</v>
          </cell>
          <cell r="AE375">
            <v>6081.7822810021698</v>
          </cell>
          <cell r="AF375">
            <v>6477.6751971775484</v>
          </cell>
          <cell r="AG375">
            <v>6724.7847313068032</v>
          </cell>
          <cell r="AH375">
            <v>6723.7708998901981</v>
          </cell>
          <cell r="AI375">
            <v>5834.7995927753091</v>
          </cell>
          <cell r="AJ375">
            <v>5582.2148955336161</v>
          </cell>
          <cell r="AK375">
            <v>7204.1611317656289</v>
          </cell>
          <cell r="AL375">
            <v>8314.8183966453635</v>
          </cell>
          <cell r="AM375">
            <v>8123.5896364629953</v>
          </cell>
          <cell r="AN375">
            <v>8043.886867733192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X375">
            <v>4.0356386759008283</v>
          </cell>
          <cell r="BY375">
            <v>4.2588838183090099</v>
          </cell>
          <cell r="BZ375">
            <v>3.754701530009521</v>
          </cell>
          <cell r="CA375">
            <v>3.5428057342423624</v>
          </cell>
          <cell r="CB375">
            <v>4.2929343127038084</v>
          </cell>
          <cell r="CC375">
            <v>3.4174351234465519</v>
          </cell>
          <cell r="CD375">
            <v>3.7245660112375201</v>
          </cell>
          <cell r="CE375">
            <v>3.7317510694275016</v>
          </cell>
          <cell r="CF375">
            <v>3.7281689659251236</v>
          </cell>
          <cell r="CG375">
            <v>3.3891667122094833</v>
          </cell>
          <cell r="CH375">
            <v>3.1097031981297376</v>
          </cell>
          <cell r="CI375">
            <v>3.9882893954084264</v>
          </cell>
          <cell r="CJ375">
            <v>4.5858907021822777</v>
          </cell>
          <cell r="CK375">
            <v>4.701846355144168</v>
          </cell>
          <cell r="CL375">
            <v>4.3839894623945215</v>
          </cell>
          <cell r="CM375">
            <v>4.7909730020349928</v>
          </cell>
          <cell r="CN375">
            <v>4.8132627980269573</v>
          </cell>
          <cell r="CO375">
            <v>4.8991310812302427</v>
          </cell>
          <cell r="CP375">
            <v>5.0084850005692338</v>
          </cell>
          <cell r="CQ375">
            <v>5.0590756711846199</v>
          </cell>
          <cell r="CR375">
            <v>4.8757084205948997</v>
          </cell>
          <cell r="CS375">
            <v>4.7648652973763221</v>
          </cell>
          <cell r="CT375">
            <v>4.9371105988137174</v>
          </cell>
          <cell r="CU375">
            <v>4.9411092429160695</v>
          </cell>
          <cell r="CV375">
            <v>4.7167205588868582</v>
          </cell>
          <cell r="CW375">
            <v>4.9180704605559171</v>
          </cell>
          <cell r="CX375">
            <v>4.9488454325769302</v>
          </cell>
          <cell r="CY375">
            <v>4.9674808785849249</v>
          </cell>
          <cell r="CZ375">
            <v>4.7335468413514095</v>
          </cell>
          <cell r="DA375">
            <v>5.0269386826788898</v>
          </cell>
        </row>
        <row r="376">
          <cell r="A376">
            <v>6588.3022111363643</v>
          </cell>
          <cell r="B376">
            <v>5340.3359453791427</v>
          </cell>
          <cell r="C376">
            <v>5330.2616108058255</v>
          </cell>
          <cell r="D376">
            <v>5209.658769159555</v>
          </cell>
          <cell r="E376">
            <v>4760.1408747032783</v>
          </cell>
          <cell r="F376">
            <v>6845.7794735395537</v>
          </cell>
          <cell r="G376">
            <v>6292.8192140498177</v>
          </cell>
          <cell r="H376">
            <v>5829.7931957646597</v>
          </cell>
          <cell r="I376">
            <v>7149.3230423723789</v>
          </cell>
          <cell r="J376">
            <v>7035.113005714903</v>
          </cell>
          <cell r="K376">
            <v>7258.9161881639629</v>
          </cell>
          <cell r="L376">
            <v>6800.1111889926078</v>
          </cell>
          <cell r="M376">
            <v>7139.4238804147199</v>
          </cell>
          <cell r="N376">
            <v>7426.3106789871372</v>
          </cell>
          <cell r="O376">
            <v>7819.5575335006633</v>
          </cell>
          <cell r="Z376">
            <v>7545.292637117188</v>
          </cell>
          <cell r="AA376">
            <v>6116.0517834611337</v>
          </cell>
          <cell r="AB376">
            <v>6563.9936466075642</v>
          </cell>
          <cell r="AC376">
            <v>6415.4763046587032</v>
          </cell>
          <cell r="AD376">
            <v>5861.9138683862111</v>
          </cell>
          <cell r="AE376">
            <v>6845.7794735395537</v>
          </cell>
          <cell r="AF376">
            <v>6292.8192140498177</v>
          </cell>
          <cell r="AG376">
            <v>5829.7931957646597</v>
          </cell>
          <cell r="AH376">
            <v>7149.3230423723789</v>
          </cell>
          <cell r="AI376">
            <v>7035.113005714903</v>
          </cell>
          <cell r="AJ376">
            <v>7258.9161881639629</v>
          </cell>
          <cell r="AK376">
            <v>6800.1111889926078</v>
          </cell>
          <cell r="AL376">
            <v>7139.4238804147199</v>
          </cell>
          <cell r="AM376">
            <v>7426.3106789871372</v>
          </cell>
          <cell r="AN376">
            <v>7819.5575335006633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X376">
            <v>4.1956405891973159</v>
          </cell>
          <cell r="BY376">
            <v>3.4748496736655077</v>
          </cell>
          <cell r="BZ376">
            <v>3.6245136139030438</v>
          </cell>
          <cell r="CA376">
            <v>3.5742088724197987</v>
          </cell>
          <cell r="CB376">
            <v>3.3444228408995582</v>
          </cell>
          <cell r="CC376">
            <v>3.8371845086421703</v>
          </cell>
          <cell r="CD376">
            <v>3.5576629524323793</v>
          </cell>
          <cell r="CE376">
            <v>3.4289724021482493</v>
          </cell>
          <cell r="CF376">
            <v>3.9817391290659159</v>
          </cell>
          <cell r="CG376">
            <v>3.8632970627949716</v>
          </cell>
          <cell r="CH376">
            <v>3.9645621232324566</v>
          </cell>
          <cell r="CI376">
            <v>3.7529442214885687</v>
          </cell>
          <cell r="CJ376">
            <v>3.9242177002002276</v>
          </cell>
          <cell r="CK376">
            <v>4.0614481082205005</v>
          </cell>
          <cell r="CL376">
            <v>4.4406999682614492</v>
          </cell>
          <cell r="CM376">
            <v>4.927027037412115</v>
          </cell>
          <cell r="CN376">
            <v>4.8221672387865375</v>
          </cell>
          <cell r="CO376">
            <v>4.9616434514962373</v>
          </cell>
          <cell r="CP376">
            <v>4.9176329748530234</v>
          </cell>
          <cell r="CQ376">
            <v>4.8020357351880039</v>
          </cell>
          <cell r="CR376">
            <v>4.887844240806416</v>
          </cell>
          <cell r="CS376">
            <v>4.8460466370628037</v>
          </cell>
          <cell r="CT376">
            <v>4.6579657925428091</v>
          </cell>
          <cell r="CU376">
            <v>4.9192540702819896</v>
          </cell>
          <cell r="CV376">
            <v>4.9890758836685896</v>
          </cell>
          <cell r="CW376">
            <v>5.0163021774503402</v>
          </cell>
          <cell r="CX376">
            <v>4.9642202266168498</v>
          </cell>
          <cell r="CY376">
            <v>4.9844496203143187</v>
          </cell>
          <cell r="CZ376">
            <v>5.0095572102911303</v>
          </cell>
          <cell r="DA376">
            <v>4.8243397325601016</v>
          </cell>
        </row>
        <row r="377">
          <cell r="A377">
            <v>6922.1807684953837</v>
          </cell>
          <cell r="B377">
            <v>5661.9199943837493</v>
          </cell>
          <cell r="C377">
            <v>5387.7691179183603</v>
          </cell>
          <cell r="D377">
            <v>5148.0692373624297</v>
          </cell>
          <cell r="E377">
            <v>4543.4832365840575</v>
          </cell>
          <cell r="F377">
            <v>6895.1832696357005</v>
          </cell>
          <cell r="G377">
            <v>7066.8112559840647</v>
          </cell>
          <cell r="H377">
            <v>6530.6504071675399</v>
          </cell>
          <cell r="I377">
            <v>5828.1175435403311</v>
          </cell>
          <cell r="J377">
            <v>6087.629994726266</v>
          </cell>
          <cell r="K377">
            <v>7615.3202387601286</v>
          </cell>
          <cell r="L377">
            <v>7929.2149732713297</v>
          </cell>
          <cell r="M377">
            <v>7349.7735575397519</v>
          </cell>
          <cell r="N377">
            <v>7292.2864661578478</v>
          </cell>
          <cell r="O377">
            <v>7881.8797436647783</v>
          </cell>
          <cell r="Z377">
            <v>7927.6690582039473</v>
          </cell>
          <cell r="AA377">
            <v>6484.3478450879538</v>
          </cell>
          <cell r="AB377">
            <v>6634.8117300115146</v>
          </cell>
          <cell r="AC377">
            <v>6339.6313790373597</v>
          </cell>
          <cell r="AD377">
            <v>5595.109072685279</v>
          </cell>
          <cell r="AE377">
            <v>6895.1832696357005</v>
          </cell>
          <cell r="AF377">
            <v>7066.8112559840647</v>
          </cell>
          <cell r="AG377">
            <v>6530.6504071675399</v>
          </cell>
          <cell r="AH377">
            <v>5828.1175435403311</v>
          </cell>
          <cell r="AI377">
            <v>6087.629994726266</v>
          </cell>
          <cell r="AJ377">
            <v>7615.3202387601286</v>
          </cell>
          <cell r="AK377">
            <v>7929.2149732713297</v>
          </cell>
          <cell r="AL377">
            <v>7349.7735575397519</v>
          </cell>
          <cell r="AM377">
            <v>7292.2864661578478</v>
          </cell>
          <cell r="AN377">
            <v>7881.8797436647783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X377">
            <v>4.3999157488590548</v>
          </cell>
          <cell r="BY377">
            <v>3.6565961183123661</v>
          </cell>
          <cell r="BZ377">
            <v>3.6627458880004222</v>
          </cell>
          <cell r="CA377">
            <v>3.5887227571927944</v>
          </cell>
          <cell r="CB377">
            <v>3.1288615722296225</v>
          </cell>
          <cell r="CC377">
            <v>3.9110463706007885</v>
          </cell>
          <cell r="CD377">
            <v>3.8444983635044738</v>
          </cell>
          <cell r="CE377">
            <v>3.580347899585727</v>
          </cell>
          <cell r="CF377">
            <v>3.4104993913071922</v>
          </cell>
          <cell r="CG377">
            <v>3.5072928714849034</v>
          </cell>
          <cell r="CH377">
            <v>4.2461635489668952</v>
          </cell>
          <cell r="CI377">
            <v>4.2767398668588497</v>
          </cell>
          <cell r="CJ377">
            <v>4.1859496236165663</v>
          </cell>
          <cell r="CK377">
            <v>4.1007628497170598</v>
          </cell>
          <cell r="CL377">
            <v>4.3771824980197538</v>
          </cell>
          <cell r="CM377">
            <v>4.9363766251627466</v>
          </cell>
          <cell r="CN377">
            <v>4.8584355469053184</v>
          </cell>
          <cell r="CO377">
            <v>4.9628248694906718</v>
          </cell>
          <cell r="CP377">
            <v>4.8398425480043139</v>
          </cell>
          <cell r="CQ377">
            <v>4.8992470899372318</v>
          </cell>
          <cell r="CR377">
            <v>4.8301429534299221</v>
          </cell>
          <cell r="CS377">
            <v>5.0360605983129414</v>
          </cell>
          <cell r="CT377">
            <v>4.9973336106303199</v>
          </cell>
          <cell r="CU377">
            <v>4.6818496333605717</v>
          </cell>
          <cell r="CV377">
            <v>4.7553594617989647</v>
          </cell>
          <cell r="CW377">
            <v>4.9135863054951079</v>
          </cell>
          <cell r="CX377">
            <v>5.0795412663373272</v>
          </cell>
          <cell r="CY377">
            <v>4.8104654192351326</v>
          </cell>
          <cell r="CZ377">
            <v>4.8719879112121607</v>
          </cell>
          <cell r="DA377">
            <v>4.933354066983247</v>
          </cell>
        </row>
        <row r="378">
          <cell r="A378">
            <v>7312.6822983501861</v>
          </cell>
          <cell r="B378">
            <v>5291.7892149351719</v>
          </cell>
          <cell r="C378">
            <v>4941.1185692498821</v>
          </cell>
          <cell r="D378">
            <v>4486.871735910644</v>
          </cell>
          <cell r="E378">
            <v>4551.8677558153349</v>
          </cell>
          <cell r="F378">
            <v>6058.6205804017518</v>
          </cell>
          <cell r="G378">
            <v>6392.4645988254288</v>
          </cell>
          <cell r="H378">
            <v>7634.7232028324652</v>
          </cell>
          <cell r="I378">
            <v>6819.2727396912405</v>
          </cell>
          <cell r="J378">
            <v>7182.2324027148443</v>
          </cell>
          <cell r="K378">
            <v>6646.4534336616798</v>
          </cell>
          <cell r="L378">
            <v>6694.4433097195651</v>
          </cell>
          <cell r="M378">
            <v>6427.5636382601451</v>
          </cell>
          <cell r="N378">
            <v>7799.0468434367594</v>
          </cell>
          <cell r="O378">
            <v>7512.0391513228042</v>
          </cell>
          <cell r="Z378">
            <v>8374.8932782793399</v>
          </cell>
          <cell r="AA378">
            <v>6060.4533491397933</v>
          </cell>
          <cell r="AB378">
            <v>6084.7803098331633</v>
          </cell>
          <cell r="AC378">
            <v>5525.3943836366443</v>
          </cell>
          <cell r="AD378">
            <v>5605.4342565097277</v>
          </cell>
          <cell r="AE378">
            <v>6058.6205804017518</v>
          </cell>
          <cell r="AF378">
            <v>6392.4645988254288</v>
          </cell>
          <cell r="AG378">
            <v>7634.7232028324652</v>
          </cell>
          <cell r="AH378">
            <v>6819.2727396912405</v>
          </cell>
          <cell r="AI378">
            <v>7182.2324027148443</v>
          </cell>
          <cell r="AJ378">
            <v>6646.4534336616798</v>
          </cell>
          <cell r="AK378">
            <v>6694.4433097195651</v>
          </cell>
          <cell r="AL378">
            <v>6427.5636382601451</v>
          </cell>
          <cell r="AM378">
            <v>7799.0468434367594</v>
          </cell>
          <cell r="AN378">
            <v>7512.0391513228042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X378">
            <v>4.6184026935335138</v>
          </cell>
          <cell r="BY378">
            <v>3.4679154277100483</v>
          </cell>
          <cell r="BZ378">
            <v>3.4240615808670847</v>
          </cell>
          <cell r="CA378">
            <v>3.146825326848381</v>
          </cell>
          <cell r="CB378">
            <v>3.1390844754399327</v>
          </cell>
          <cell r="CC378">
            <v>3.4194085432980472</v>
          </cell>
          <cell r="CD378">
            <v>3.6208711645231033</v>
          </cell>
          <cell r="CE378">
            <v>4.1888547108832581</v>
          </cell>
          <cell r="CF378">
            <v>3.7977184859863851</v>
          </cell>
          <cell r="CG378">
            <v>4.0650201852792396</v>
          </cell>
          <cell r="CH378">
            <v>3.7983552338410669</v>
          </cell>
          <cell r="CI378">
            <v>3.8356179883195245</v>
          </cell>
          <cell r="CJ378">
            <v>3.5397377177289773</v>
          </cell>
          <cell r="CK378">
            <v>4.3311222623506183</v>
          </cell>
          <cell r="CL378">
            <v>4.1578226656424224</v>
          </cell>
          <cell r="CM378">
            <v>4.9681490796163663</v>
          </cell>
          <cell r="CN378">
            <v>4.7878854385526965</v>
          </cell>
          <cell r="CO378">
            <v>4.8686714862244775</v>
          </cell>
          <cell r="CP378">
            <v>4.8105837573276062</v>
          </cell>
          <cell r="CQ378">
            <v>4.8923035514269255</v>
          </cell>
          <cell r="CR378">
            <v>4.8543367322354367</v>
          </cell>
          <cell r="CS378">
            <v>4.8368475001855771</v>
          </cell>
          <cell r="CT378">
            <v>4.9935009243525004</v>
          </cell>
          <cell r="CU378">
            <v>4.9195165681166007</v>
          </cell>
          <cell r="CV378">
            <v>4.840652235822076</v>
          </cell>
          <cell r="CW378">
            <v>4.7940385617046593</v>
          </cell>
          <cell r="CX378">
            <v>4.7817432889373208</v>
          </cell>
          <cell r="CY378">
            <v>4.9748780267797947</v>
          </cell>
          <cell r="CZ378">
            <v>4.9334214856030281</v>
          </cell>
          <cell r="DA378">
            <v>4.9499295272436461</v>
          </cell>
        </row>
        <row r="379">
          <cell r="A379">
            <v>6012.4364221718588</v>
          </cell>
          <cell r="B379">
            <v>4388.2978897490948</v>
          </cell>
          <cell r="C379">
            <v>4754.9093227749609</v>
          </cell>
          <cell r="D379">
            <v>5543.7945545881448</v>
          </cell>
          <cell r="E379">
            <v>4739.9858192158345</v>
          </cell>
          <cell r="F379">
            <v>5377.5291636419424</v>
          </cell>
          <cell r="G379">
            <v>5829.0717224833525</v>
          </cell>
          <cell r="H379">
            <v>5655.7370068723903</v>
          </cell>
          <cell r="I379">
            <v>6385.3206120385785</v>
          </cell>
          <cell r="J379">
            <v>6269.4178403241049</v>
          </cell>
          <cell r="K379">
            <v>6922.7515368360864</v>
          </cell>
          <cell r="L379">
            <v>7756.3650907010924</v>
          </cell>
          <cell r="M379">
            <v>6730.0627566814628</v>
          </cell>
          <cell r="N379">
            <v>7407.0345203488278</v>
          </cell>
          <cell r="O379">
            <v>7343.1119437875313</v>
          </cell>
          <cell r="Z379">
            <v>6885.7788871108532</v>
          </cell>
          <cell r="AA379">
            <v>5025.7244880224889</v>
          </cell>
          <cell r="AB379">
            <v>5855.4714315741503</v>
          </cell>
          <cell r="AC379">
            <v>6826.9505122681712</v>
          </cell>
          <cell r="AD379">
            <v>5837.0937627654293</v>
          </cell>
          <cell r="AE379">
            <v>5377.5291636419424</v>
          </cell>
          <cell r="AF379">
            <v>5829.0717224833525</v>
          </cell>
          <cell r="AG379">
            <v>5655.7370068723903</v>
          </cell>
          <cell r="AH379">
            <v>6385.3206120385785</v>
          </cell>
          <cell r="AI379">
            <v>6269.4178403241049</v>
          </cell>
          <cell r="AJ379">
            <v>6922.7515368360864</v>
          </cell>
          <cell r="AK379">
            <v>7756.3650907010924</v>
          </cell>
          <cell r="AL379">
            <v>6730.0627566814628</v>
          </cell>
          <cell r="AM379">
            <v>7407.0345203488278</v>
          </cell>
          <cell r="AN379">
            <v>7343.1119437875313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X379">
            <v>3.8511172232877633</v>
          </cell>
          <cell r="BY379">
            <v>2.8625913173629005</v>
          </cell>
          <cell r="BZ379">
            <v>3.3995594335936823</v>
          </cell>
          <cell r="CA379">
            <v>4.0105324609395501</v>
          </cell>
          <cell r="CB379">
            <v>3.2144729108949068</v>
          </cell>
          <cell r="CC379">
            <v>2.9824834280199854</v>
          </cell>
          <cell r="CD379">
            <v>3.3047763109643049</v>
          </cell>
          <cell r="CE379">
            <v>3.172208408122875</v>
          </cell>
          <cell r="CF379">
            <v>3.6282006699504059</v>
          </cell>
          <cell r="CG379">
            <v>3.4917636523793885</v>
          </cell>
          <cell r="CH379">
            <v>3.9203861505341258</v>
          </cell>
          <cell r="CI379">
            <v>4.4134690799151191</v>
          </cell>
          <cell r="CJ379">
            <v>3.952870962747189</v>
          </cell>
          <cell r="CK379">
            <v>4.3112219416057966</v>
          </cell>
          <cell r="CL379">
            <v>4.1086306008643403</v>
          </cell>
          <cell r="CM379">
            <v>4.8986168278239663</v>
          </cell>
          <cell r="CN379">
            <v>4.8100153531687058</v>
          </cell>
          <cell r="CO379">
            <v>4.7189607350992384</v>
          </cell>
          <cell r="CP379">
            <v>4.6637134067311292</v>
          </cell>
          <cell r="CQ379">
            <v>4.9750108803232953</v>
          </cell>
          <cell r="CR379">
            <v>4.93982849135178</v>
          </cell>
          <cell r="CS379">
            <v>4.8324176921351443</v>
          </cell>
          <cell r="CT379">
            <v>4.8846632655548916</v>
          </cell>
          <cell r="CU379">
            <v>4.8216817826444602</v>
          </cell>
          <cell r="CV379">
            <v>4.9191437175480415</v>
          </cell>
          <cell r="CW379">
            <v>4.8379016347892572</v>
          </cell>
          <cell r="CX379">
            <v>4.8148780318175435</v>
          </cell>
          <cell r="CY379">
            <v>4.6645914511923872</v>
          </cell>
          <cell r="CZ379">
            <v>4.7070750557720205</v>
          </cell>
          <cell r="DA379">
            <v>4.8965499381361033</v>
          </cell>
        </row>
        <row r="380">
          <cell r="A380">
            <v>6582.8867999997337</v>
          </cell>
          <cell r="B380">
            <v>5873.2851164482263</v>
          </cell>
          <cell r="C380">
            <v>4284.4097977293086</v>
          </cell>
          <cell r="D380">
            <v>4987.0958694306873</v>
          </cell>
          <cell r="E380">
            <v>5341.3184361221129</v>
          </cell>
          <cell r="F380">
            <v>5843.2348454827343</v>
          </cell>
          <cell r="G380">
            <v>6385.1997616399585</v>
          </cell>
          <cell r="H380">
            <v>5952.7909341396298</v>
          </cell>
          <cell r="I380">
            <v>6360.0404451746062</v>
          </cell>
          <cell r="J380">
            <v>7482.2623333934898</v>
          </cell>
          <cell r="K380">
            <v>6793.8726383035782</v>
          </cell>
          <cell r="L380">
            <v>7103.0246222972582</v>
          </cell>
          <cell r="M380">
            <v>6723.1988085811035</v>
          </cell>
          <cell r="N380">
            <v>7182.6041584899676</v>
          </cell>
          <cell r="O380">
            <v>7914.2269427674664</v>
          </cell>
          <cell r="Z380">
            <v>7539.0906050204931</v>
          </cell>
          <cell r="AA380">
            <v>6726.4150193230298</v>
          </cell>
          <cell r="AB380">
            <v>5276.0709971056731</v>
          </cell>
          <cell r="AC380">
            <v>6141.3994269254945</v>
          </cell>
          <cell r="AD380">
            <v>6577.6096633112538</v>
          </cell>
          <cell r="AE380">
            <v>5843.2348454827343</v>
          </cell>
          <cell r="AF380">
            <v>6385.1997616399585</v>
          </cell>
          <cell r="AG380">
            <v>5952.7909341396298</v>
          </cell>
          <cell r="AH380">
            <v>6360.0404451746062</v>
          </cell>
          <cell r="AI380">
            <v>7482.2623333934898</v>
          </cell>
          <cell r="AJ380">
            <v>6793.8726383035782</v>
          </cell>
          <cell r="AK380">
            <v>7103.0246222972582</v>
          </cell>
          <cell r="AL380">
            <v>6723.1988085811035</v>
          </cell>
          <cell r="AM380">
            <v>7182.6041584899676</v>
          </cell>
          <cell r="AN380">
            <v>7914.2269427674664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X380">
            <v>4.138498015817091</v>
          </cell>
          <cell r="BY380">
            <v>3.824701262566073</v>
          </cell>
          <cell r="BZ380">
            <v>3.0048559934275443</v>
          </cell>
          <cell r="CA380">
            <v>3.4843336201723427</v>
          </cell>
          <cell r="CB380">
            <v>3.7331323309289419</v>
          </cell>
          <cell r="CC380">
            <v>3.3114576315617956</v>
          </cell>
          <cell r="CD380">
            <v>3.5395108407572615</v>
          </cell>
          <cell r="CE380">
            <v>3.3255724319955084</v>
          </cell>
          <cell r="CF380">
            <v>3.607094662841952</v>
          </cell>
          <cell r="CG380">
            <v>4.2918293653762776</v>
          </cell>
          <cell r="CH380">
            <v>3.8971801178343104</v>
          </cell>
          <cell r="CI380">
            <v>3.8665076130912897</v>
          </cell>
          <cell r="CJ380">
            <v>3.7932674049803787</v>
          </cell>
          <cell r="CK380">
            <v>4.0923812792516827</v>
          </cell>
          <cell r="CL380">
            <v>4.3315480584202666</v>
          </cell>
          <cell r="CM380">
            <v>4.9909514694796204</v>
          </cell>
          <cell r="CN380">
            <v>4.8182937788848523</v>
          </cell>
          <cell r="CO380">
            <v>4.8105430226218191</v>
          </cell>
          <cell r="CP380">
            <v>4.828972678499758</v>
          </cell>
          <cell r="CQ380">
            <v>4.8272728623443451</v>
          </cell>
          <cell r="CR380">
            <v>4.8343854494110898</v>
          </cell>
          <cell r="CS380">
            <v>4.9424055368490087</v>
          </cell>
          <cell r="CT380">
            <v>4.9041230018047077</v>
          </cell>
          <cell r="CU380">
            <v>4.830693389459185</v>
          </cell>
          <cell r="CV380">
            <v>4.776366233007276</v>
          </cell>
          <cell r="CW380">
            <v>4.776107116220734</v>
          </cell>
          <cell r="CX380">
            <v>5.0330539541839316</v>
          </cell>
          <cell r="CY380">
            <v>4.855898832508271</v>
          </cell>
          <cell r="CZ380">
            <v>4.808537185250997</v>
          </cell>
          <cell r="DA380">
            <v>5.0057885193443949</v>
          </cell>
        </row>
        <row r="381">
          <cell r="A381">
            <v>5961.7226337064867</v>
          </cell>
          <cell r="B381">
            <v>4937.5795123836142</v>
          </cell>
          <cell r="C381">
            <v>5093.7663275647838</v>
          </cell>
          <cell r="D381">
            <v>4997.3341708981188</v>
          </cell>
          <cell r="E381">
            <v>4626.4982233589189</v>
          </cell>
          <cell r="F381">
            <v>6727.8610076815885</v>
          </cell>
          <cell r="G381">
            <v>6704.7259488708441</v>
          </cell>
          <cell r="H381">
            <v>6256.2609651124721</v>
          </cell>
          <cell r="I381">
            <v>6036.1090159005089</v>
          </cell>
          <cell r="J381">
            <v>5956.5349644273429</v>
          </cell>
          <cell r="K381">
            <v>7542.0252067804604</v>
          </cell>
          <cell r="L381">
            <v>6743.7106866063823</v>
          </cell>
          <cell r="M381">
            <v>6876.0729571202528</v>
          </cell>
          <cell r="N381">
            <v>7308.974911408839</v>
          </cell>
          <cell r="O381">
            <v>6835.4433079345681</v>
          </cell>
          <cell r="Z381">
            <v>6827.6986165881544</v>
          </cell>
          <cell r="AA381">
            <v>5654.7925620344085</v>
          </cell>
          <cell r="AB381">
            <v>6272.7596228403581</v>
          </cell>
          <cell r="AC381">
            <v>6154.0074658345102</v>
          </cell>
          <cell r="AD381">
            <v>5697.3385476248832</v>
          </cell>
          <cell r="AE381">
            <v>6727.8610076815885</v>
          </cell>
          <cell r="AF381">
            <v>6704.7259488708441</v>
          </cell>
          <cell r="AG381">
            <v>6256.2609651124721</v>
          </cell>
          <cell r="AH381">
            <v>6036.1090159005089</v>
          </cell>
          <cell r="AI381">
            <v>5956.5349644273429</v>
          </cell>
          <cell r="AJ381">
            <v>7542.0252067804604</v>
          </cell>
          <cell r="AK381">
            <v>6743.7106866063823</v>
          </cell>
          <cell r="AL381">
            <v>6876.0729571202528</v>
          </cell>
          <cell r="AM381">
            <v>7308.974911408839</v>
          </cell>
          <cell r="AN381">
            <v>6835.4433079345681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X381">
            <v>3.8677356939589012</v>
          </cell>
          <cell r="BY381">
            <v>3.2051761213374506</v>
          </cell>
          <cell r="BZ381">
            <v>3.5672784257539578</v>
          </cell>
          <cell r="CA381">
            <v>3.5264345068980565</v>
          </cell>
          <cell r="CB381">
            <v>3.2720830317436049</v>
          </cell>
          <cell r="CC381">
            <v>3.770558395585335</v>
          </cell>
          <cell r="CD381">
            <v>3.7092872739276217</v>
          </cell>
          <cell r="CE381">
            <v>3.4855284876359303</v>
          </cell>
          <cell r="CF381">
            <v>3.4223421481754719</v>
          </cell>
          <cell r="CG381">
            <v>3.414422124987766</v>
          </cell>
          <cell r="CH381">
            <v>4.1897481670304826</v>
          </cell>
          <cell r="CI381">
            <v>3.9290286040321534</v>
          </cell>
          <cell r="CJ381">
            <v>3.945594150113243</v>
          </cell>
          <cell r="CK381">
            <v>4.160246448208655</v>
          </cell>
          <cell r="CL381">
            <v>3.8656863306389582</v>
          </cell>
          <cell r="CM381">
            <v>4.8364275863803652</v>
          </cell>
          <cell r="CN381">
            <v>4.8336134350312667</v>
          </cell>
          <cell r="CO381">
            <v>4.8175782070248969</v>
          </cell>
          <cell r="CP381">
            <v>4.7811165623417793</v>
          </cell>
          <cell r="CQ381">
            <v>4.7704005535287113</v>
          </cell>
          <cell r="CR381">
            <v>4.8885321423579162</v>
          </cell>
          <cell r="CS381">
            <v>4.9521945409304724</v>
          </cell>
          <cell r="CT381">
            <v>4.9176017528216205</v>
          </cell>
          <cell r="CU381">
            <v>4.8321541970566235</v>
          </cell>
          <cell r="CV381">
            <v>4.779512689926082</v>
          </cell>
          <cell r="CW381">
            <v>4.9318197501468823</v>
          </cell>
          <cell r="CX381">
            <v>4.7024141464309261</v>
          </cell>
          <cell r="CY381">
            <v>4.7745802863084927</v>
          </cell>
          <cell r="CZ381">
            <v>4.8133179242308337</v>
          </cell>
          <cell r="DA381">
            <v>4.8444804719712842</v>
          </cell>
        </row>
        <row r="382">
          <cell r="A382">
            <v>5747.3591791002918</v>
          </cell>
          <cell r="B382">
            <v>4550.0024957959176</v>
          </cell>
          <cell r="C382">
            <v>4275.737953171707</v>
          </cell>
          <cell r="D382">
            <v>4927.0665716365911</v>
          </cell>
          <cell r="E382">
            <v>4551.374244620275</v>
          </cell>
          <cell r="F382">
            <v>7008.7284345721737</v>
          </cell>
          <cell r="G382">
            <v>6657.5617952982357</v>
          </cell>
          <cell r="H382">
            <v>5971.2468377294626</v>
          </cell>
          <cell r="I382">
            <v>7179.5233437669585</v>
          </cell>
          <cell r="J382">
            <v>7141.9135983994656</v>
          </cell>
          <cell r="K382">
            <v>6246.2427969327282</v>
          </cell>
          <cell r="L382">
            <v>6384.0551599110613</v>
          </cell>
          <cell r="M382">
            <v>6858.6116278362279</v>
          </cell>
          <cell r="N382">
            <v>7052.784459377378</v>
          </cell>
          <cell r="O382">
            <v>7948.8034167739215</v>
          </cell>
          <cell r="Z382">
            <v>6582.1975840196828</v>
          </cell>
          <cell r="AA382">
            <v>5210.9176583252483</v>
          </cell>
          <cell r="AB382">
            <v>5265.3919841909847</v>
          </cell>
          <cell r="AC382">
            <v>6067.4758640497139</v>
          </cell>
          <cell r="AD382">
            <v>5604.826518168642</v>
          </cell>
          <cell r="AE382">
            <v>7008.7284345721737</v>
          </cell>
          <cell r="AF382">
            <v>6657.5617952982357</v>
          </cell>
          <cell r="AG382">
            <v>5971.2468377294626</v>
          </cell>
          <cell r="AH382">
            <v>7179.5233437669585</v>
          </cell>
          <cell r="AI382">
            <v>7141.9135983994656</v>
          </cell>
          <cell r="AJ382">
            <v>6246.2427969327282</v>
          </cell>
          <cell r="AK382">
            <v>6384.0551599110613</v>
          </cell>
          <cell r="AL382">
            <v>6858.6116278362279</v>
          </cell>
          <cell r="AM382">
            <v>7052.784459377378</v>
          </cell>
          <cell r="AN382">
            <v>7948.8034167739215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X382">
            <v>3.845220803259199</v>
          </cell>
          <cell r="BY382">
            <v>3.0752488775393707</v>
          </cell>
          <cell r="BZ382">
            <v>2.9736583890997239</v>
          </cell>
          <cell r="CA382">
            <v>3.3912648854147727</v>
          </cell>
          <cell r="CB382">
            <v>3.1283429902021971</v>
          </cell>
          <cell r="CC382">
            <v>3.9541272714384355</v>
          </cell>
          <cell r="CD382">
            <v>3.7894601430301678</v>
          </cell>
          <cell r="CE382">
            <v>3.3876063957939748</v>
          </cell>
          <cell r="CF382">
            <v>3.9994225877413871</v>
          </cell>
          <cell r="CG382">
            <v>3.9418336246864758</v>
          </cell>
          <cell r="CH382">
            <v>3.5324804017428271</v>
          </cell>
          <cell r="CI382">
            <v>3.5558926986134485</v>
          </cell>
          <cell r="CJ382">
            <v>3.9583032617137697</v>
          </cell>
          <cell r="CK382">
            <v>4.0958471609496705</v>
          </cell>
          <cell r="CL382">
            <v>4.5359607195545708</v>
          </cell>
          <cell r="CM382">
            <v>4.6898264003786236</v>
          </cell>
          <cell r="CN382">
            <v>4.6423841788573723</v>
          </cell>
          <cell r="CO382">
            <v>4.8511730588880253</v>
          </cell>
          <cell r="CP382">
            <v>4.9017762124200921</v>
          </cell>
          <cell r="CQ382">
            <v>4.9085695331254238</v>
          </cell>
          <cell r="CR382">
            <v>4.8561906061691644</v>
          </cell>
          <cell r="CS382">
            <v>4.8133229117430512</v>
          </cell>
          <cell r="CT382">
            <v>4.8292447427342555</v>
          </cell>
          <cell r="CU382">
            <v>4.9181916983503449</v>
          </cell>
          <cell r="CV382">
            <v>4.9639047291128993</v>
          </cell>
          <cell r="CW382">
            <v>4.8444696128409328</v>
          </cell>
          <cell r="CX382">
            <v>4.9187541819718632</v>
          </cell>
          <cell r="CY382">
            <v>4.7471645162571141</v>
          </cell>
          <cell r="CZ382">
            <v>4.7176313933791709</v>
          </cell>
          <cell r="DA382">
            <v>4.8010873448962164</v>
          </cell>
        </row>
        <row r="383">
          <cell r="A383">
            <v>6834.7278843873564</v>
          </cell>
          <cell r="B383">
            <v>5466.529616564716</v>
          </cell>
          <cell r="C383">
            <v>4202.2611980199481</v>
          </cell>
          <cell r="D383">
            <v>4988.5974256148456</v>
          </cell>
          <cell r="E383">
            <v>5264.5199903644334</v>
          </cell>
          <cell r="F383">
            <v>7211.9220835708275</v>
          </cell>
          <cell r="G383">
            <v>5946.0234350791516</v>
          </cell>
          <cell r="H383">
            <v>7331.3541531896599</v>
          </cell>
          <cell r="I383">
            <v>5675.3015100933135</v>
          </cell>
          <cell r="J383">
            <v>7572.4219776824584</v>
          </cell>
          <cell r="K383">
            <v>6815.5079057591547</v>
          </cell>
          <cell r="L383">
            <v>6393.6338864393383</v>
          </cell>
          <cell r="M383">
            <v>7485.4435872593931</v>
          </cell>
          <cell r="N383">
            <v>7049.9610293969045</v>
          </cell>
          <cell r="O383">
            <v>8106.8612278617766</v>
          </cell>
          <cell r="Z383">
            <v>7827.5131179619239</v>
          </cell>
          <cell r="AA383">
            <v>6260.5758425484401</v>
          </cell>
          <cell r="AB383">
            <v>5174.9084415048728</v>
          </cell>
          <cell r="AC383">
            <v>6143.2485303978001</v>
          </cell>
          <cell r="AD383">
            <v>6483.0355979406531</v>
          </cell>
          <cell r="AE383">
            <v>7211.9220835708275</v>
          </cell>
          <cell r="AF383">
            <v>5946.0234350791516</v>
          </cell>
          <cell r="AG383">
            <v>7331.3541531896599</v>
          </cell>
          <cell r="AH383">
            <v>5675.3015100933135</v>
          </cell>
          <cell r="AI383">
            <v>7572.4219776824584</v>
          </cell>
          <cell r="AJ383">
            <v>6815.5079057591547</v>
          </cell>
          <cell r="AK383">
            <v>6393.6338864393383</v>
          </cell>
          <cell r="AL383">
            <v>7485.4435872593931</v>
          </cell>
          <cell r="AM383">
            <v>7049.9610293969045</v>
          </cell>
          <cell r="AN383">
            <v>8106.8612278617766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X383">
            <v>4.3555682595566436</v>
          </cell>
          <cell r="BY383">
            <v>3.4906318282986661</v>
          </cell>
          <cell r="BZ383">
            <v>2.9573520946223493</v>
          </cell>
          <cell r="CA383">
            <v>3.457934997467691</v>
          </cell>
          <cell r="CB383">
            <v>3.6798827043863103</v>
          </cell>
          <cell r="CC383">
            <v>4.082070650553951</v>
          </cell>
          <cell r="CD383">
            <v>3.3843931642409615</v>
          </cell>
          <cell r="CE383">
            <v>4.1045074053860615</v>
          </cell>
          <cell r="CF383">
            <v>3.3022881599474956</v>
          </cell>
          <cell r="CG383">
            <v>4.2396545122326224</v>
          </cell>
          <cell r="CH383">
            <v>3.7849643862975255</v>
          </cell>
          <cell r="CI383">
            <v>3.55776764649378</v>
          </cell>
          <cell r="CJ383">
            <v>4.2728921893594265</v>
          </cell>
          <cell r="CK383">
            <v>3.9476478393740191</v>
          </cell>
          <cell r="CL383">
            <v>4.5672859715095351</v>
          </cell>
          <cell r="CM383">
            <v>4.9236380056770574</v>
          </cell>
          <cell r="CN383">
            <v>4.9137988266968007</v>
          </cell>
          <cell r="CO383">
            <v>4.7940965069291783</v>
          </cell>
          <cell r="CP383">
            <v>4.8673031459024934</v>
          </cell>
          <cell r="CQ383">
            <v>4.82671399907652</v>
          </cell>
          <cell r="CR383">
            <v>4.8403597907446194</v>
          </cell>
          <cell r="CS383">
            <v>4.8134109644007568</v>
          </cell>
          <cell r="CT383">
            <v>4.8936205507153847</v>
          </cell>
          <cell r="CU383">
            <v>4.7084840896431164</v>
          </cell>
          <cell r="CV383">
            <v>4.8934085366702513</v>
          </cell>
          <cell r="CW383">
            <v>4.9333685851680684</v>
          </cell>
          <cell r="CX383">
            <v>4.9235382714185851</v>
          </cell>
          <cell r="CY383">
            <v>4.7995745536708601</v>
          </cell>
          <cell r="CZ383">
            <v>4.8927772968314889</v>
          </cell>
          <cell r="DA383">
            <v>4.862970885777445</v>
          </cell>
        </row>
        <row r="384">
          <cell r="A384">
            <v>6229.3887425194225</v>
          </cell>
          <cell r="B384">
            <v>5767.8827950315699</v>
          </cell>
          <cell r="C384">
            <v>4578.6243071256722</v>
          </cell>
          <cell r="D384">
            <v>4992.0730272777719</v>
          </cell>
          <cell r="E384">
            <v>4773.7255176927565</v>
          </cell>
          <cell r="F384">
            <v>5736.7533900206199</v>
          </cell>
          <cell r="G384">
            <v>6503.2253919568475</v>
          </cell>
          <cell r="H384">
            <v>7170.4526354780364</v>
          </cell>
          <cell r="I384">
            <v>7203.4861752917814</v>
          </cell>
          <cell r="J384">
            <v>7042.6150573269197</v>
          </cell>
          <cell r="K384">
            <v>6246.6502122508473</v>
          </cell>
          <cell r="L384">
            <v>6244.8615469670258</v>
          </cell>
          <cell r="M384">
            <v>7532.6691394721511</v>
          </cell>
          <cell r="N384">
            <v>7641.8828287996521</v>
          </cell>
          <cell r="O384">
            <v>6529.5159646545262</v>
          </cell>
          <cell r="Z384">
            <v>7134.2448337028236</v>
          </cell>
          <cell r="AA384">
            <v>6605.7023783066743</v>
          </cell>
          <cell r="AB384">
            <v>5638.3838273994825</v>
          </cell>
          <cell r="AC384">
            <v>6147.5285880946567</v>
          </cell>
          <cell r="AD384">
            <v>5878.6427865491778</v>
          </cell>
          <cell r="AE384">
            <v>5736.7533900206199</v>
          </cell>
          <cell r="AF384">
            <v>6503.2253919568475</v>
          </cell>
          <cell r="AG384">
            <v>7170.4526354780364</v>
          </cell>
          <cell r="AH384">
            <v>7203.4861752917814</v>
          </cell>
          <cell r="AI384">
            <v>7042.6150573269197</v>
          </cell>
          <cell r="AJ384">
            <v>6246.6502122508473</v>
          </cell>
          <cell r="AK384">
            <v>6244.8615469670258</v>
          </cell>
          <cell r="AL384">
            <v>7532.6691394721511</v>
          </cell>
          <cell r="AM384">
            <v>7641.8828287996521</v>
          </cell>
          <cell r="AN384">
            <v>6529.5159646545262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X384">
            <v>4.0879448706794141</v>
          </cell>
          <cell r="BY384">
            <v>3.718014093800551</v>
          </cell>
          <cell r="BZ384">
            <v>3.1620765519655603</v>
          </cell>
          <cell r="CA384">
            <v>3.4251798255412438</v>
          </cell>
          <cell r="CB384">
            <v>3.3353470311470566</v>
          </cell>
          <cell r="CC384">
            <v>3.2693256070498879</v>
          </cell>
          <cell r="CD384">
            <v>3.600070120327004</v>
          </cell>
          <cell r="CE384">
            <v>3.9222206708743523</v>
          </cell>
          <cell r="CF384">
            <v>3.9395399547330814</v>
          </cell>
          <cell r="CG384">
            <v>4.0116485792394494</v>
          </cell>
          <cell r="CH384">
            <v>3.5520525539104164</v>
          </cell>
          <cell r="CI384">
            <v>3.5232441243262529</v>
          </cell>
          <cell r="CJ384">
            <v>4.2144033107032319</v>
          </cell>
          <cell r="CK384">
            <v>4.342114979008338</v>
          </cell>
          <cell r="CL384">
            <v>3.7269324167688946</v>
          </cell>
          <cell r="CM384">
            <v>4.7813453642469375</v>
          </cell>
          <cell r="CN384">
            <v>4.8676025099698332</v>
          </cell>
          <cell r="CO384">
            <v>4.8852792367660527</v>
          </cell>
          <cell r="CP384">
            <v>4.9172729418112286</v>
          </cell>
          <cell r="CQ384">
            <v>4.8288440446153462</v>
          </cell>
          <cell r="CR384">
            <v>4.8074540331825455</v>
          </cell>
          <cell r="CS384">
            <v>4.9490857880169719</v>
          </cell>
          <cell r="CT384">
            <v>5.0086615114542044</v>
          </cell>
          <cell r="CU384">
            <v>5.0096150284584171</v>
          </cell>
          <cell r="CV384">
            <v>4.8097023935123531</v>
          </cell>
          <cell r="CW384">
            <v>4.8180903606590864</v>
          </cell>
          <cell r="CX384">
            <v>4.856095437607423</v>
          </cell>
          <cell r="CY384">
            <v>4.896885318206607</v>
          </cell>
          <cell r="CZ384">
            <v>4.8217666702976558</v>
          </cell>
          <cell r="DA384">
            <v>4.7999488142527342</v>
          </cell>
        </row>
        <row r="385">
          <cell r="A385">
            <v>5511.7149177764904</v>
          </cell>
          <cell r="B385">
            <v>5510.4986498356266</v>
          </cell>
          <cell r="C385">
            <v>4826.4795496696352</v>
          </cell>
          <cell r="D385">
            <v>5106.6146882899848</v>
          </cell>
          <cell r="E385">
            <v>4886.6101827219936</v>
          </cell>
          <cell r="F385">
            <v>6537.4936704156798</v>
          </cell>
          <cell r="G385">
            <v>5808.0726917925758</v>
          </cell>
          <cell r="H385">
            <v>7066.3124661277643</v>
          </cell>
          <cell r="I385">
            <v>7767.5206868038667</v>
          </cell>
          <cell r="J385">
            <v>7122.8631480786735</v>
          </cell>
          <cell r="K385">
            <v>6687.6934960896306</v>
          </cell>
          <cell r="L385">
            <v>8332.0479440710842</v>
          </cell>
          <cell r="M385">
            <v>8049.3203810193927</v>
          </cell>
          <cell r="N385">
            <v>6534.5712611093677</v>
          </cell>
          <cell r="O385">
            <v>8325.8727936716532</v>
          </cell>
          <cell r="Z385">
            <v>6312.3245798730322</v>
          </cell>
          <cell r="AA385">
            <v>6310.931641716149</v>
          </cell>
          <cell r="AB385">
            <v>5943.6071646628461</v>
          </cell>
          <cell r="AC385">
            <v>6288.5818402712175</v>
          </cell>
          <cell r="AD385">
            <v>6017.6555176596321</v>
          </cell>
          <cell r="AE385">
            <v>6537.4936704156798</v>
          </cell>
          <cell r="AF385">
            <v>5808.0726917925758</v>
          </cell>
          <cell r="AG385">
            <v>7066.3124661277643</v>
          </cell>
          <cell r="AH385">
            <v>7767.5206868038667</v>
          </cell>
          <cell r="AI385">
            <v>7122.8631480786735</v>
          </cell>
          <cell r="AJ385">
            <v>6687.6934960896306</v>
          </cell>
          <cell r="AK385">
            <v>8332.0479440710842</v>
          </cell>
          <cell r="AL385">
            <v>8049.3203810193927</v>
          </cell>
          <cell r="AM385">
            <v>6534.5712611093677</v>
          </cell>
          <cell r="AN385">
            <v>8325.8727936716532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X385">
            <v>3.565741964961322</v>
          </cell>
          <cell r="BY385">
            <v>3.5595198416223841</v>
          </cell>
          <cell r="BZ385">
            <v>3.4124852072918634</v>
          </cell>
          <cell r="CA385">
            <v>3.4663205616966439</v>
          </cell>
          <cell r="CB385">
            <v>3.3693946379104234</v>
          </cell>
          <cell r="CC385">
            <v>3.7146142501793302</v>
          </cell>
          <cell r="CD385">
            <v>3.1520886170333333</v>
          </cell>
          <cell r="CE385">
            <v>4.0593818129106038</v>
          </cell>
          <cell r="CF385">
            <v>4.3462909910599103</v>
          </cell>
          <cell r="CG385">
            <v>3.9828424293908942</v>
          </cell>
          <cell r="CH385">
            <v>3.8689793670123418</v>
          </cell>
          <cell r="CI385">
            <v>4.6600486595663337</v>
          </cell>
          <cell r="CJ385">
            <v>4.3921130848784111</v>
          </cell>
          <cell r="CK385">
            <v>3.8037852163179497</v>
          </cell>
          <cell r="CL385">
            <v>4.6597218644724059</v>
          </cell>
          <cell r="CM385">
            <v>4.8500536816172035</v>
          </cell>
          <cell r="CN385">
            <v>4.8574595578188964</v>
          </cell>
          <cell r="CO385">
            <v>4.7718463982952892</v>
          </cell>
          <cell r="CP385">
            <v>4.9703975834179115</v>
          </cell>
          <cell r="CQ385">
            <v>4.8930829473472714</v>
          </cell>
          <cell r="CR385">
            <v>4.8217500812952512</v>
          </cell>
          <cell r="CS385">
            <v>5.0482489092251024</v>
          </cell>
          <cell r="CT385">
            <v>4.769140000479748</v>
          </cell>
          <cell r="CU385">
            <v>4.8963308342117067</v>
          </cell>
          <cell r="CV385">
            <v>4.8996900837386024</v>
          </cell>
          <cell r="CW385">
            <v>4.7357316223272825</v>
          </cell>
          <cell r="CX385">
            <v>4.8985601399316119</v>
          </cell>
          <cell r="CY385">
            <v>5.0210302249876078</v>
          </cell>
          <cell r="CZ385">
            <v>4.7066103746187462</v>
          </cell>
          <cell r="DA385">
            <v>4.8952729491299127</v>
          </cell>
        </row>
        <row r="386">
          <cell r="A386">
            <v>5544.0625222292229</v>
          </cell>
          <cell r="B386">
            <v>6145.5211079495029</v>
          </cell>
          <cell r="C386">
            <v>6173.7607282480458</v>
          </cell>
          <cell r="D386">
            <v>5864.608390299757</v>
          </cell>
          <cell r="E386">
            <v>6086.8964283444648</v>
          </cell>
          <cell r="F386">
            <v>6849.4519153907067</v>
          </cell>
          <cell r="G386">
            <v>5632.8311323454318</v>
          </cell>
          <cell r="H386">
            <v>5840.2163013029885</v>
          </cell>
          <cell r="I386">
            <v>6900.4528460903175</v>
          </cell>
          <cell r="J386">
            <v>6159.1845382603688</v>
          </cell>
          <cell r="K386">
            <v>6379.0799753941983</v>
          </cell>
          <cell r="L386">
            <v>6852.4243224706615</v>
          </cell>
          <cell r="M386">
            <v>6773.9140688832304</v>
          </cell>
          <cell r="N386">
            <v>7859.5087851734397</v>
          </cell>
          <cell r="O386">
            <v>7620.6376586168662</v>
          </cell>
          <cell r="Z386">
            <v>6349.3708679581505</v>
          </cell>
          <cell r="AA386">
            <v>7038.1949220058141</v>
          </cell>
          <cell r="AB386">
            <v>7602.7274371940248</v>
          </cell>
          <cell r="AC386">
            <v>7222.0192974635902</v>
          </cell>
          <cell r="AD386">
            <v>7495.7576945592118</v>
          </cell>
          <cell r="AE386">
            <v>6849.4519153907067</v>
          </cell>
          <cell r="AF386">
            <v>5632.8311323454318</v>
          </cell>
          <cell r="AG386">
            <v>5840.2163013029885</v>
          </cell>
          <cell r="AH386">
            <v>6900.4528460903175</v>
          </cell>
          <cell r="AI386">
            <v>6159.1845382603688</v>
          </cell>
          <cell r="AJ386">
            <v>6379.0799753941983</v>
          </cell>
          <cell r="AK386">
            <v>6852.4243224706615</v>
          </cell>
          <cell r="AL386">
            <v>6773.9140688832304</v>
          </cell>
          <cell r="AM386">
            <v>7859.5087851734397</v>
          </cell>
          <cell r="AN386">
            <v>7620.6376586168662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X386">
            <v>3.5607148746618957</v>
          </cell>
          <cell r="BY386">
            <v>3.9165947857921952</v>
          </cell>
          <cell r="BZ386">
            <v>4.3186347299853738</v>
          </cell>
          <cell r="CA386">
            <v>4.2104090395410898</v>
          </cell>
          <cell r="CB386">
            <v>4.1000729686561703</v>
          </cell>
          <cell r="CC386">
            <v>3.8363846147294396</v>
          </cell>
          <cell r="CD386">
            <v>3.0782961447379638</v>
          </cell>
          <cell r="CE386">
            <v>3.2268867076458156</v>
          </cell>
          <cell r="CF386">
            <v>3.8470651069733877</v>
          </cell>
          <cell r="CG386">
            <v>3.40759635840937</v>
          </cell>
          <cell r="CH386">
            <v>3.5200116264804944</v>
          </cell>
          <cell r="CI386">
            <v>3.8382669571607573</v>
          </cell>
          <cell r="CJ386">
            <v>3.7649201831520624</v>
          </cell>
          <cell r="CK386">
            <v>4.3363014578949644</v>
          </cell>
          <cell r="CL386">
            <v>4.3665468388089019</v>
          </cell>
          <cell r="CM386">
            <v>4.8854056662412919</v>
          </cell>
          <cell r="CN386">
            <v>4.9233394998288835</v>
          </cell>
          <cell r="CO386">
            <v>4.8231423913358569</v>
          </cell>
          <cell r="CP386">
            <v>4.699390024533785</v>
          </cell>
          <cell r="CQ386">
            <v>5.0087699921053082</v>
          </cell>
          <cell r="CR386">
            <v>4.891486013668465</v>
          </cell>
          <cell r="CS386">
            <v>5.0132974007716946</v>
          </cell>
          <cell r="CT386">
            <v>4.9585232008293323</v>
          </cell>
          <cell r="CU386">
            <v>4.914226751450693</v>
          </cell>
          <cell r="CV386">
            <v>4.9520179071008101</v>
          </cell>
          <cell r="CW386">
            <v>4.965020941396884</v>
          </cell>
          <cell r="CX386">
            <v>4.8912088389313695</v>
          </cell>
          <cell r="CY386">
            <v>4.9293657711314864</v>
          </cell>
          <cell r="CZ386">
            <v>4.9657296639496398</v>
          </cell>
          <cell r="DA386">
            <v>4.781457776454662</v>
          </cell>
        </row>
        <row r="387">
          <cell r="A387">
            <v>6139.6735500869754</v>
          </cell>
          <cell r="B387">
            <v>5377.2547208544829</v>
          </cell>
          <cell r="C387">
            <v>4673.0353278259217</v>
          </cell>
          <cell r="D387">
            <v>5106.5983408192187</v>
          </cell>
          <cell r="E387">
            <v>5408.8903297621246</v>
          </cell>
          <cell r="F387">
            <v>5894.6609727205569</v>
          </cell>
          <cell r="G387">
            <v>6516.7829731274633</v>
          </cell>
          <cell r="H387">
            <v>6940.3814467621887</v>
          </cell>
          <cell r="I387">
            <v>5795.6648710057552</v>
          </cell>
          <cell r="J387">
            <v>6589.7941895607773</v>
          </cell>
          <cell r="K387">
            <v>7078.2293290053804</v>
          </cell>
          <cell r="L387">
            <v>7123.1717340816494</v>
          </cell>
          <cell r="M387">
            <v>7511.980581064443</v>
          </cell>
          <cell r="N387">
            <v>6984.996758545285</v>
          </cell>
          <cell r="O387">
            <v>7268.3211219746454</v>
          </cell>
          <cell r="Z387">
            <v>7031.4979712784088</v>
          </cell>
          <cell r="AA387">
            <v>6158.3332325869214</v>
          </cell>
          <cell r="AB387">
            <v>5754.647040220003</v>
          </cell>
          <cell r="AC387">
            <v>6288.5617090465093</v>
          </cell>
          <cell r="AD387">
            <v>6660.8216166688717</v>
          </cell>
          <cell r="AE387">
            <v>5894.6609727205569</v>
          </cell>
          <cell r="AF387">
            <v>6516.7829731274633</v>
          </cell>
          <cell r="AG387">
            <v>6940.3814467621887</v>
          </cell>
          <cell r="AH387">
            <v>5795.6648710057552</v>
          </cell>
          <cell r="AI387">
            <v>6589.7941895607773</v>
          </cell>
          <cell r="AJ387">
            <v>7078.2293290053804</v>
          </cell>
          <cell r="AK387">
            <v>7123.1717340816494</v>
          </cell>
          <cell r="AL387">
            <v>7511.980581064443</v>
          </cell>
          <cell r="AM387">
            <v>6984.996758545285</v>
          </cell>
          <cell r="AN387">
            <v>7268.3211219746454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X387">
            <v>3.9731462114457532</v>
          </cell>
          <cell r="BY387">
            <v>3.5542176194780648</v>
          </cell>
          <cell r="BZ387">
            <v>3.2570568984920762</v>
          </cell>
          <cell r="CA387">
            <v>3.5454433999257575</v>
          </cell>
          <cell r="CB387">
            <v>3.6326143917734934</v>
          </cell>
          <cell r="CC387">
            <v>3.3740906672393449</v>
          </cell>
          <cell r="CD387">
            <v>3.5198445795784239</v>
          </cell>
          <cell r="CE387">
            <v>3.9163816850983082</v>
          </cell>
          <cell r="CF387">
            <v>3.3838199384666674</v>
          </cell>
          <cell r="CG387">
            <v>3.7033804635008516</v>
          </cell>
          <cell r="CH387">
            <v>4.0253205167504422</v>
          </cell>
          <cell r="CI387">
            <v>3.9695480014339992</v>
          </cell>
          <cell r="CJ387">
            <v>4.241251851765071</v>
          </cell>
          <cell r="CK387">
            <v>3.9098842928555104</v>
          </cell>
          <cell r="CL387">
            <v>4.1196719375391533</v>
          </cell>
          <cell r="CM387">
            <v>4.848645626986011</v>
          </cell>
          <cell r="CN387">
            <v>4.74707731744956</v>
          </cell>
          <cell r="CO387">
            <v>4.8406143232789782</v>
          </cell>
          <cell r="CP387">
            <v>4.8594588167813644</v>
          </cell>
          <cell r="CQ387">
            <v>5.023606796351614</v>
          </cell>
          <cell r="CR387">
            <v>4.7864025251161868</v>
          </cell>
          <cell r="CS387">
            <v>5.0724398542946556</v>
          </cell>
          <cell r="CT387">
            <v>4.8551814451869788</v>
          </cell>
          <cell r="CU387">
            <v>4.6924878338418905</v>
          </cell>
          <cell r="CV387">
            <v>4.8750677480390472</v>
          </cell>
          <cell r="CW387">
            <v>4.8176062104534658</v>
          </cell>
          <cell r="CX387">
            <v>4.9163126357041111</v>
          </cell>
          <cell r="CY387">
            <v>4.8525221879195888</v>
          </cell>
          <cell r="CZ387">
            <v>4.8945124682182559</v>
          </cell>
          <cell r="DA387">
            <v>4.8336879380861957</v>
          </cell>
        </row>
        <row r="388">
          <cell r="A388">
            <v>5819.4397056332546</v>
          </cell>
          <cell r="B388">
            <v>5010.0545458171091</v>
          </cell>
          <cell r="C388">
            <v>4818.964178413672</v>
          </cell>
          <cell r="D388">
            <v>4727.5237956580486</v>
          </cell>
          <cell r="E388">
            <v>4586.7757040720735</v>
          </cell>
          <cell r="F388">
            <v>6867.1329812528511</v>
          </cell>
          <cell r="G388">
            <v>7131.5587785304397</v>
          </cell>
          <cell r="H388">
            <v>6515.5853778119672</v>
          </cell>
          <cell r="I388">
            <v>6902.1082641406401</v>
          </cell>
          <cell r="J388">
            <v>6964.4603817543011</v>
          </cell>
          <cell r="K388">
            <v>6558.0915076605643</v>
          </cell>
          <cell r="L388">
            <v>6982.6540113334813</v>
          </cell>
          <cell r="M388">
            <v>7266.6584631039432</v>
          </cell>
          <cell r="N388">
            <v>6592.7939372025676</v>
          </cell>
          <cell r="O388">
            <v>7381.0941279493782</v>
          </cell>
          <cell r="Z388">
            <v>6664.7482395147172</v>
          </cell>
          <cell r="AA388">
            <v>5737.795028924319</v>
          </cell>
          <cell r="AB388">
            <v>5934.3523001218582</v>
          </cell>
          <cell r="AC388">
            <v>5821.7473033550023</v>
          </cell>
          <cell r="AD388">
            <v>5648.4219309062</v>
          </cell>
          <cell r="AE388">
            <v>6867.1329812528511</v>
          </cell>
          <cell r="AF388">
            <v>7131.5587785304397</v>
          </cell>
          <cell r="AG388">
            <v>6515.5853778119672</v>
          </cell>
          <cell r="AH388">
            <v>6902.1082641406401</v>
          </cell>
          <cell r="AI388">
            <v>6964.4603817543011</v>
          </cell>
          <cell r="AJ388">
            <v>6558.0915076605643</v>
          </cell>
          <cell r="AK388">
            <v>6982.6540113334813</v>
          </cell>
          <cell r="AL388">
            <v>7266.6584631039432</v>
          </cell>
          <cell r="AM388">
            <v>6592.7939372025676</v>
          </cell>
          <cell r="AN388">
            <v>7381.0941279493782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X388">
            <v>3.7355073366946989</v>
          </cell>
          <cell r="BY388">
            <v>3.2988102029437361</v>
          </cell>
          <cell r="BZ388">
            <v>3.3133062270980509</v>
          </cell>
          <cell r="CA388">
            <v>3.2403316993154299</v>
          </cell>
          <cell r="CB388">
            <v>3.1574633291396204</v>
          </cell>
          <cell r="CC388">
            <v>4.0153341098303512</v>
          </cell>
          <cell r="CD388">
            <v>3.9552234769475998</v>
          </cell>
          <cell r="CE388">
            <v>3.6926203716071804</v>
          </cell>
          <cell r="CF388">
            <v>3.892532152728974</v>
          </cell>
          <cell r="CG388">
            <v>3.922297841700189</v>
          </cell>
          <cell r="CH388">
            <v>3.5250912918170805</v>
          </cell>
          <cell r="CI388">
            <v>4.0162384225477545</v>
          </cell>
          <cell r="CJ388">
            <v>4.0417873235976138</v>
          </cell>
          <cell r="CK388">
            <v>3.6960593158691677</v>
          </cell>
          <cell r="CL388">
            <v>4.1991927996368412</v>
          </cell>
          <cell r="CM388">
            <v>4.8881136006562436</v>
          </cell>
          <cell r="CN388">
            <v>4.76535035770977</v>
          </cell>
          <cell r="CO388">
            <v>4.9070319306491053</v>
          </cell>
          <cell r="CP388">
            <v>4.9223332954774959</v>
          </cell>
          <cell r="CQ388">
            <v>4.9011269378834035</v>
          </cell>
          <cell r="CR388">
            <v>4.6855535424252599</v>
          </cell>
          <cell r="CS388">
            <v>4.9399274946992113</v>
          </cell>
          <cell r="CT388">
            <v>4.834214472892322</v>
          </cell>
          <cell r="CU388">
            <v>4.8579908689829328</v>
          </cell>
          <cell r="CV388">
            <v>4.8646773255746556</v>
          </cell>
          <cell r="CW388">
            <v>5.096995370105418</v>
          </cell>
          <cell r="CX388">
            <v>4.7633026036896728</v>
          </cell>
          <cell r="CY388">
            <v>4.9257053203511116</v>
          </cell>
          <cell r="CZ388">
            <v>4.886947854291444</v>
          </cell>
          <cell r="DA388">
            <v>4.8157292741502289</v>
          </cell>
        </row>
        <row r="389">
          <cell r="A389">
            <v>6510.5008621849584</v>
          </cell>
          <cell r="B389">
            <v>5885.5037863920688</v>
          </cell>
          <cell r="C389">
            <v>5283.3901328759002</v>
          </cell>
          <cell r="D389">
            <v>5469.5741958593135</v>
          </cell>
          <cell r="E389">
            <v>4342.7522038562265</v>
          </cell>
          <cell r="F389">
            <v>7168.04241358742</v>
          </cell>
          <cell r="G389">
            <v>6550.5456608386603</v>
          </cell>
          <cell r="H389">
            <v>6936.8308245777262</v>
          </cell>
          <cell r="I389">
            <v>7453.5913223665193</v>
          </cell>
          <cell r="J389">
            <v>6477.1913213282251</v>
          </cell>
          <cell r="K389">
            <v>6494.666103587042</v>
          </cell>
          <cell r="L389">
            <v>5988.0538355805611</v>
          </cell>
          <cell r="M389">
            <v>5884.3644811224203</v>
          </cell>
          <cell r="N389">
            <v>5985.2809618612473</v>
          </cell>
          <cell r="O389">
            <v>7053.6134754094119</v>
          </cell>
          <cell r="Z389">
            <v>7456.1901754224964</v>
          </cell>
          <cell r="AA389">
            <v>6740.4085243882355</v>
          </cell>
          <cell r="AB389">
            <v>6506.2733871149685</v>
          </cell>
          <cell r="AC389">
            <v>6735.551252960272</v>
          </cell>
          <cell r="AD389">
            <v>5347.9172236339418</v>
          </cell>
          <cell r="AE389">
            <v>7168.04241358742</v>
          </cell>
          <cell r="AF389">
            <v>6550.5456608386603</v>
          </cell>
          <cell r="AG389">
            <v>6936.8308245777262</v>
          </cell>
          <cell r="AH389">
            <v>7453.5913223665193</v>
          </cell>
          <cell r="AI389">
            <v>6477.1913213282251</v>
          </cell>
          <cell r="AJ389">
            <v>6494.666103587042</v>
          </cell>
          <cell r="AK389">
            <v>5988.0538355805611</v>
          </cell>
          <cell r="AL389">
            <v>5884.3644811224203</v>
          </cell>
          <cell r="AM389">
            <v>5985.2809618612473</v>
          </cell>
          <cell r="AN389">
            <v>7053.6134754094119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X389">
            <v>4.2340661447569818</v>
          </cell>
          <cell r="BY389">
            <v>3.913013593563313</v>
          </cell>
          <cell r="BZ389">
            <v>3.6553823191495369</v>
          </cell>
          <cell r="CA389">
            <v>3.709459434407202</v>
          </cell>
          <cell r="CB389">
            <v>3.0201399877911785</v>
          </cell>
          <cell r="CC389">
            <v>3.9203254656073501</v>
          </cell>
          <cell r="CD389">
            <v>3.6527234870500602</v>
          </cell>
          <cell r="CE389">
            <v>3.8919856302754225</v>
          </cell>
          <cell r="CF389">
            <v>4.1918442702895709</v>
          </cell>
          <cell r="CG389">
            <v>3.6308857862439656</v>
          </cell>
          <cell r="CH389">
            <v>3.5686033272380744</v>
          </cell>
          <cell r="CI389">
            <v>3.3057542477779616</v>
          </cell>
          <cell r="CJ389">
            <v>3.3616736201203015</v>
          </cell>
          <cell r="CK389">
            <v>3.3953577516563018</v>
          </cell>
          <cell r="CL389">
            <v>3.9064936804466508</v>
          </cell>
          <cell r="CM389">
            <v>4.8246573365710219</v>
          </cell>
          <cell r="CN389">
            <v>4.7193479470487336</v>
          </cell>
          <cell r="CO389">
            <v>4.8764821251825383</v>
          </cell>
          <cell r="CP389">
            <v>4.9747316025178465</v>
          </cell>
          <cell r="CQ389">
            <v>4.851373800282623</v>
          </cell>
          <cell r="CR389">
            <v>5.00939846405086</v>
          </cell>
          <cell r="CS389">
            <v>4.9132381644216983</v>
          </cell>
          <cell r="CT389">
            <v>4.8831156543613119</v>
          </cell>
          <cell r="CU389">
            <v>4.8715545775891282</v>
          </cell>
          <cell r="CV389">
            <v>4.8874381327846654</v>
          </cell>
          <cell r="CW389">
            <v>4.9861540024465416</v>
          </cell>
          <cell r="CX389">
            <v>4.9627485037109089</v>
          </cell>
          <cell r="CY389">
            <v>4.7956905831465404</v>
          </cell>
          <cell r="CZ389">
            <v>4.829544110483611</v>
          </cell>
          <cell r="DA389">
            <v>4.946883319562847</v>
          </cell>
        </row>
        <row r="390">
          <cell r="A390">
            <v>6797.2004870699784</v>
          </cell>
          <cell r="B390">
            <v>5955.821899936127</v>
          </cell>
          <cell r="C390">
            <v>5366.9043419898044</v>
          </cell>
          <cell r="D390">
            <v>4511.385167455438</v>
          </cell>
          <cell r="E390">
            <v>5107.1077804362485</v>
          </cell>
          <cell r="F390">
            <v>5994.5465197635658</v>
          </cell>
          <cell r="G390">
            <v>6419.6720279872989</v>
          </cell>
          <cell r="H390">
            <v>6168.0851062372631</v>
          </cell>
          <cell r="I390">
            <v>5243.3593515304092</v>
          </cell>
          <cell r="J390">
            <v>6170.7542333830806</v>
          </cell>
          <cell r="K390">
            <v>6312.4666131357499</v>
          </cell>
          <cell r="L390">
            <v>6173.5662011911772</v>
          </cell>
          <cell r="M390">
            <v>7044.3958011250215</v>
          </cell>
          <cell r="N390">
            <v>7471.0061710642676</v>
          </cell>
          <cell r="O390">
            <v>7515.5819143760191</v>
          </cell>
          <cell r="Z390">
            <v>7784.5346410198144</v>
          </cell>
          <cell r="AA390">
            <v>6820.9407658332475</v>
          </cell>
          <cell r="AB390">
            <v>6609.1176334299726</v>
          </cell>
          <cell r="AC390">
            <v>5555.5816466014448</v>
          </cell>
          <cell r="AD390">
            <v>6289.1890625712849</v>
          </cell>
          <cell r="AE390">
            <v>5994.5465197635658</v>
          </cell>
          <cell r="AF390">
            <v>6419.6720279872989</v>
          </cell>
          <cell r="AG390">
            <v>6168.0851062372631</v>
          </cell>
          <cell r="AH390">
            <v>5243.3593515304092</v>
          </cell>
          <cell r="AI390">
            <v>6170.7542333830806</v>
          </cell>
          <cell r="AJ390">
            <v>6312.4666131357499</v>
          </cell>
          <cell r="AK390">
            <v>6173.5662011911772</v>
          </cell>
          <cell r="AL390">
            <v>7044.3958011250215</v>
          </cell>
          <cell r="AM390">
            <v>7471.0061710642676</v>
          </cell>
          <cell r="AN390">
            <v>7515.5819143760191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X390">
            <v>4.357150605600391</v>
          </cell>
          <cell r="BY390">
            <v>3.9850877466121983</v>
          </cell>
          <cell r="BZ390">
            <v>3.7463806012254612</v>
          </cell>
          <cell r="CA390">
            <v>3.1463328677804445</v>
          </cell>
          <cell r="CB390">
            <v>3.6281289586455063</v>
          </cell>
          <cell r="CC390">
            <v>3.3561155161098153</v>
          </cell>
          <cell r="CD390">
            <v>3.5988043682823787</v>
          </cell>
          <cell r="CE390">
            <v>3.3971071560096</v>
          </cell>
          <cell r="CF390">
            <v>2.9497371802340884</v>
          </cell>
          <cell r="CG390">
            <v>3.5188336447823669</v>
          </cell>
          <cell r="CH390">
            <v>3.5148491013649092</v>
          </cell>
          <cell r="CI390">
            <v>3.4858920476377411</v>
          </cell>
          <cell r="CJ390">
            <v>3.9976465639759655</v>
          </cell>
          <cell r="CK390">
            <v>4.1910042727506527</v>
          </cell>
          <cell r="CL390">
            <v>4.2124858866561876</v>
          </cell>
          <cell r="CM390">
            <v>4.8948255632395714</v>
          </cell>
          <cell r="CN390">
            <v>4.6893594660180247</v>
          </cell>
          <cell r="CO390">
            <v>4.8332440095689497</v>
          </cell>
          <cell r="CP390">
            <v>4.8376228053905432</v>
          </cell>
          <cell r="CQ390">
            <v>4.7491848173945472</v>
          </cell>
          <cell r="CR390">
            <v>4.8935786160533681</v>
          </cell>
          <cell r="CS390">
            <v>4.8872182932314674</v>
          </cell>
          <cell r="CT390">
            <v>4.9744863875915577</v>
          </cell>
          <cell r="CU390">
            <v>4.8700501802823872</v>
          </cell>
          <cell r="CV390">
            <v>4.8044828737327441</v>
          </cell>
          <cell r="CW390">
            <v>4.9203902012090248</v>
          </cell>
          <cell r="CX390">
            <v>4.8520951802639454</v>
          </cell>
          <cell r="CY390">
            <v>4.8277690923319527</v>
          </cell>
          <cell r="CZ390">
            <v>4.883915340004263</v>
          </cell>
          <cell r="DA390">
            <v>4.8880010368881415</v>
          </cell>
        </row>
        <row r="391">
          <cell r="A391">
            <v>6833.794970456468</v>
          </cell>
          <cell r="B391">
            <v>5719.1607936687014</v>
          </cell>
          <cell r="C391">
            <v>4930.3930624651721</v>
          </cell>
          <cell r="D391">
            <v>4313.9657147790731</v>
          </cell>
          <cell r="E391">
            <v>5237.6521188636352</v>
          </cell>
          <cell r="F391">
            <v>6386.9201025012062</v>
          </cell>
          <cell r="G391">
            <v>7548.3227420594885</v>
          </cell>
          <cell r="H391">
            <v>6273.4551664262717</v>
          </cell>
          <cell r="I391">
            <v>7196.7940671810729</v>
          </cell>
          <cell r="J391">
            <v>6715.5906055753994</v>
          </cell>
          <cell r="K391">
            <v>6746.5348449990133</v>
          </cell>
          <cell r="L391">
            <v>7695.2404154388305</v>
          </cell>
          <cell r="M391">
            <v>7425.8562063174559</v>
          </cell>
          <cell r="N391">
            <v>7903.4631559472364</v>
          </cell>
          <cell r="O391">
            <v>8740.0330791085744</v>
          </cell>
          <cell r="Z391">
            <v>7826.4446926850906</v>
          </cell>
          <cell r="AA391">
            <v>6549.9032139138408</v>
          </cell>
          <cell r="AB391">
            <v>6071.5722980071096</v>
          </cell>
          <cell r="AC391">
            <v>5312.4678695107759</v>
          </cell>
          <cell r="AD391">
            <v>6449.9489409046128</v>
          </cell>
          <cell r="AE391">
            <v>6386.9201025012062</v>
          </cell>
          <cell r="AF391">
            <v>7548.3227420594885</v>
          </cell>
          <cell r="AG391">
            <v>6273.4551664262717</v>
          </cell>
          <cell r="AH391">
            <v>7196.7940671810729</v>
          </cell>
          <cell r="AI391">
            <v>6715.5906055753994</v>
          </cell>
          <cell r="AJ391">
            <v>6746.5348449990133</v>
          </cell>
          <cell r="AK391">
            <v>7695.2404154388305</v>
          </cell>
          <cell r="AL391">
            <v>7425.8562063174559</v>
          </cell>
          <cell r="AM391">
            <v>7903.4631559472364</v>
          </cell>
          <cell r="AN391">
            <v>8740.0330791085744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X391">
            <v>4.3587310011047409</v>
          </cell>
          <cell r="BY391">
            <v>3.6764551770773735</v>
          </cell>
          <cell r="BZ391">
            <v>3.4601610162114547</v>
          </cell>
          <cell r="CA391">
            <v>2.972860817893435</v>
          </cell>
          <cell r="CB391">
            <v>3.6591533905225124</v>
          </cell>
          <cell r="CC391">
            <v>3.6616538570838713</v>
          </cell>
          <cell r="CD391">
            <v>4.213899847986351</v>
          </cell>
          <cell r="CE391">
            <v>3.5508112885082972</v>
          </cell>
          <cell r="CF391">
            <v>4.0287972441759807</v>
          </cell>
          <cell r="CG391">
            <v>3.7111996012187749</v>
          </cell>
          <cell r="CH391">
            <v>3.7121527270306558</v>
          </cell>
          <cell r="CI391">
            <v>4.2863665203613177</v>
          </cell>
          <cell r="CJ391">
            <v>4.2087897710923761</v>
          </cell>
          <cell r="CK391">
            <v>4.6253157467680861</v>
          </cell>
          <cell r="CL391">
            <v>4.8252280281363511</v>
          </cell>
          <cell r="CM391">
            <v>4.9193937917021815</v>
          </cell>
          <cell r="CN391">
            <v>4.8810442254210171</v>
          </cell>
          <cell r="CO391">
            <v>4.8074192426707931</v>
          </cell>
          <cell r="CP391">
            <v>4.8958586975234812</v>
          </cell>
          <cell r="CQ391">
            <v>4.8292845647163212</v>
          </cell>
          <cell r="CR391">
            <v>4.778827252028953</v>
          </cell>
          <cell r="CS391">
            <v>4.9076477907981886</v>
          </cell>
          <cell r="CT391">
            <v>4.8404567307738819</v>
          </cell>
          <cell r="CU391">
            <v>4.8940770221627243</v>
          </cell>
          <cell r="CV391">
            <v>4.9576633833968877</v>
          </cell>
          <cell r="CW391">
            <v>4.9792286225172049</v>
          </cell>
          <cell r="CX391">
            <v>4.9185832226684845</v>
          </cell>
          <cell r="CY391">
            <v>4.8338863736776743</v>
          </cell>
          <cell r="CZ391">
            <v>4.6814801195040738</v>
          </cell>
          <cell r="DA391">
            <v>4.9625211425283</v>
          </cell>
        </row>
        <row r="392">
          <cell r="A392">
            <v>7344.9750428974839</v>
          </cell>
          <cell r="B392">
            <v>5632.2303968632277</v>
          </cell>
          <cell r="C392">
            <v>4969.5741013217239</v>
          </cell>
          <cell r="D392">
            <v>4495.9566516303212</v>
          </cell>
          <cell r="E392">
            <v>5937.9750288671994</v>
          </cell>
          <cell r="F392">
            <v>6884.3686630148031</v>
          </cell>
          <cell r="G392">
            <v>6128.9958218130387</v>
          </cell>
          <cell r="H392">
            <v>6187.7694318800077</v>
          </cell>
          <cell r="I392">
            <v>6429.6428564448179</v>
          </cell>
          <cell r="J392">
            <v>6614.4027456408248</v>
          </cell>
          <cell r="K392">
            <v>7645.6092331620539</v>
          </cell>
          <cell r="L392">
            <v>6957.8271047349217</v>
          </cell>
          <cell r="M392">
            <v>7344.0628014047079</v>
          </cell>
          <cell r="N392">
            <v>8003.8573821350601</v>
          </cell>
          <cell r="O392">
            <v>7454.4137719483433</v>
          </cell>
          <cell r="Z392">
            <v>8411.8767377286003</v>
          </cell>
          <cell r="AA392">
            <v>6450.3456553899932</v>
          </cell>
          <cell r="AB392">
            <v>6119.8221042831301</v>
          </cell>
          <cell r="AC392">
            <v>5536.58207636509</v>
          </cell>
          <cell r="AD392">
            <v>7312.3672361939034</v>
          </cell>
          <cell r="AE392">
            <v>6884.3686630148031</v>
          </cell>
          <cell r="AF392">
            <v>6128.9958218130387</v>
          </cell>
          <cell r="AG392">
            <v>6187.7694318800077</v>
          </cell>
          <cell r="AH392">
            <v>6429.6428564448179</v>
          </cell>
          <cell r="AI392">
            <v>6614.4027456408248</v>
          </cell>
          <cell r="AJ392">
            <v>7645.6092331620539</v>
          </cell>
          <cell r="AK392">
            <v>6957.8271047349217</v>
          </cell>
          <cell r="AL392">
            <v>7344.0628014047079</v>
          </cell>
          <cell r="AM392">
            <v>8003.8573821350601</v>
          </cell>
          <cell r="AN392">
            <v>7454.4137719483433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X392">
            <v>4.6439625076670215</v>
          </cell>
          <cell r="BY392">
            <v>3.6503644298283553</v>
          </cell>
          <cell r="BZ392">
            <v>3.3815045723428145</v>
          </cell>
          <cell r="CA392">
            <v>3.0628245091516511</v>
          </cell>
          <cell r="CB392">
            <v>4.0930393589302509</v>
          </cell>
          <cell r="CC392">
            <v>3.8604277222654333</v>
          </cell>
          <cell r="CD392">
            <v>3.4562631051506956</v>
          </cell>
          <cell r="CE392">
            <v>3.4299979585219655</v>
          </cell>
          <cell r="CF392">
            <v>3.5686946306349987</v>
          </cell>
          <cell r="CG392">
            <v>3.7039362193554317</v>
          </cell>
          <cell r="CH392">
            <v>4.3140388222881079</v>
          </cell>
          <cell r="CI392">
            <v>4.0013311225790451</v>
          </cell>
          <cell r="CJ392">
            <v>4.0801960617713044</v>
          </cell>
          <cell r="CK392">
            <v>4.4760097006721722</v>
          </cell>
          <cell r="CL392">
            <v>4.309376346480458</v>
          </cell>
          <cell r="CM392">
            <v>4.9626235353028934</v>
          </cell>
          <cell r="CN392">
            <v>4.8412097524771713</v>
          </cell>
          <cell r="CO392">
            <v>4.9583360138794967</v>
          </cell>
          <cell r="CP392">
            <v>4.9525260007926715</v>
          </cell>
          <cell r="CQ392">
            <v>4.8946225731197037</v>
          </cell>
          <cell r="CR392">
            <v>4.8858016171304657</v>
          </cell>
          <cell r="CS392">
            <v>4.8583596977343273</v>
          </cell>
          <cell r="CT392">
            <v>4.9425081790311074</v>
          </cell>
          <cell r="CU392">
            <v>4.9361073736747016</v>
          </cell>
          <cell r="CV392">
            <v>4.892538716844764</v>
          </cell>
          <cell r="CW392">
            <v>4.8555137017271779</v>
          </cell>
          <cell r="CX392">
            <v>4.7640496197389659</v>
          </cell>
          <cell r="CY392">
            <v>4.9313120495277527</v>
          </cell>
          <cell r="CZ392">
            <v>4.899090452399621</v>
          </cell>
          <cell r="DA392">
            <v>4.7392127741814241</v>
          </cell>
        </row>
        <row r="393">
          <cell r="A393">
            <v>6421.3661323854876</v>
          </cell>
          <cell r="B393">
            <v>5658.2883898801565</v>
          </cell>
          <cell r="C393">
            <v>4438.3064262011112</v>
          </cell>
          <cell r="D393">
            <v>4711.524371548112</v>
          </cell>
          <cell r="E393">
            <v>5274.2879419117398</v>
          </cell>
          <cell r="F393">
            <v>5894.1677796085032</v>
          </cell>
          <cell r="G393">
            <v>6127.093799932024</v>
          </cell>
          <cell r="H393">
            <v>6885.5242446304328</v>
          </cell>
          <cell r="I393">
            <v>6984.1310446999796</v>
          </cell>
          <cell r="J393">
            <v>7887.0348732003513</v>
          </cell>
          <cell r="K393">
            <v>6951.8447198193771</v>
          </cell>
          <cell r="L393">
            <v>5928.4572690911446</v>
          </cell>
          <cell r="M393">
            <v>6718.0949851034966</v>
          </cell>
          <cell r="N393">
            <v>6561.7390256858416</v>
          </cell>
          <cell r="O393">
            <v>7379.5049993341654</v>
          </cell>
          <cell r="Z393">
            <v>7354.1080913112728</v>
          </cell>
          <cell r="AA393">
            <v>6480.1887282405869</v>
          </cell>
          <cell r="AB393">
            <v>5465.5882413391173</v>
          </cell>
          <cell r="AC393">
            <v>5802.044683507208</v>
          </cell>
          <cell r="AD393">
            <v>6495.0644206473871</v>
          </cell>
          <cell r="AE393">
            <v>5894.1677796085032</v>
          </cell>
          <cell r="AF393">
            <v>6127.093799932024</v>
          </cell>
          <cell r="AG393">
            <v>6885.5242446304328</v>
          </cell>
          <cell r="AH393">
            <v>6984.1310446999796</v>
          </cell>
          <cell r="AI393">
            <v>7887.0348732003513</v>
          </cell>
          <cell r="AJ393">
            <v>6951.8447198193771</v>
          </cell>
          <cell r="AK393">
            <v>5928.4572690911446</v>
          </cell>
          <cell r="AL393">
            <v>6718.0949851034966</v>
          </cell>
          <cell r="AM393">
            <v>6561.7390256858416</v>
          </cell>
          <cell r="AN393">
            <v>7379.5049993341654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X393">
            <v>4.0938685808135391</v>
          </cell>
          <cell r="BY393">
            <v>3.5169121245784716</v>
          </cell>
          <cell r="BZ393">
            <v>3.1146832608668364</v>
          </cell>
          <cell r="CA393">
            <v>3.2285994124157882</v>
          </cell>
          <cell r="CB393">
            <v>3.7110584149481309</v>
          </cell>
          <cell r="CC393">
            <v>3.2864592903193106</v>
          </cell>
          <cell r="CD393">
            <v>3.4362317409032195</v>
          </cell>
          <cell r="CE393">
            <v>3.8140826767437814</v>
          </cell>
          <cell r="CF393">
            <v>3.9648925661133956</v>
          </cell>
          <cell r="CG393">
            <v>4.4716755083976087</v>
          </cell>
          <cell r="CH393">
            <v>3.8131932751557294</v>
          </cell>
          <cell r="CI393">
            <v>3.3574746660512997</v>
          </cell>
          <cell r="CJ393">
            <v>3.849860888592779</v>
          </cell>
          <cell r="CK393">
            <v>3.6468792204687461</v>
          </cell>
          <cell r="CL393">
            <v>4.1356411989850175</v>
          </cell>
          <cell r="CM393">
            <v>4.9215652501611071</v>
          </cell>
          <cell r="CN393">
            <v>5.0481618796019907</v>
          </cell>
          <cell r="CO393">
            <v>4.807620263662308</v>
          </cell>
          <cell r="CP393">
            <v>4.9235011226222278</v>
          </cell>
          <cell r="CQ393">
            <v>4.7950463326560895</v>
          </cell>
          <cell r="CR393">
            <v>4.913617802358587</v>
          </cell>
          <cell r="CS393">
            <v>4.8851648031066066</v>
          </cell>
          <cell r="CT393">
            <v>4.9459992307754881</v>
          </cell>
          <cell r="CU393">
            <v>4.8260085948998457</v>
          </cell>
          <cell r="CV393">
            <v>4.832263584537249</v>
          </cell>
          <cell r="CW393">
            <v>4.9948031854051571</v>
          </cell>
          <cell r="CX393">
            <v>4.8376682768969319</v>
          </cell>
          <cell r="CY393">
            <v>4.7808843534455141</v>
          </cell>
          <cell r="CZ393">
            <v>4.9295208606741703</v>
          </cell>
          <cell r="DA393">
            <v>4.8886789117358482</v>
          </cell>
        </row>
        <row r="394">
          <cell r="A394">
            <v>6676.3595311954587</v>
          </cell>
          <cell r="B394">
            <v>5417.1609606877337</v>
          </cell>
          <cell r="C394">
            <v>5293.0738880513718</v>
          </cell>
          <cell r="D394">
            <v>4800.0673967300354</v>
          </cell>
          <cell r="E394">
            <v>4653.2338936438209</v>
          </cell>
          <cell r="F394">
            <v>7132.0263588192138</v>
          </cell>
          <cell r="G394">
            <v>7375.376220840205</v>
          </cell>
          <cell r="H394">
            <v>6406.4825599286733</v>
          </cell>
          <cell r="I394">
            <v>6253.2714680248946</v>
          </cell>
          <cell r="J394">
            <v>6533.926431632296</v>
          </cell>
          <cell r="K394">
            <v>6001.0063244531111</v>
          </cell>
          <cell r="L394">
            <v>6894.7798153671038</v>
          </cell>
          <cell r="M394">
            <v>7091.8367964976378</v>
          </cell>
          <cell r="N394">
            <v>7747.726540285289</v>
          </cell>
          <cell r="O394">
            <v>8451.7368035532363</v>
          </cell>
          <cell r="Z394">
            <v>7646.1408112587851</v>
          </cell>
          <cell r="AA394">
            <v>6204.036093193391</v>
          </cell>
          <cell r="AB394">
            <v>6518.1985255206037</v>
          </cell>
          <cell r="AC394">
            <v>5911.0817059241426</v>
          </cell>
          <cell r="AD394">
            <v>5730.2624044074691</v>
          </cell>
          <cell r="AE394">
            <v>7132.0263588192138</v>
          </cell>
          <cell r="AF394">
            <v>7375.376220840205</v>
          </cell>
          <cell r="AG394">
            <v>6406.4825599286733</v>
          </cell>
          <cell r="AH394">
            <v>6253.2714680248946</v>
          </cell>
          <cell r="AI394">
            <v>6533.926431632296</v>
          </cell>
          <cell r="AJ394">
            <v>6001.0063244531111</v>
          </cell>
          <cell r="AK394">
            <v>6894.7798153671038</v>
          </cell>
          <cell r="AL394">
            <v>7091.8367964976378</v>
          </cell>
          <cell r="AM394">
            <v>7747.726540285289</v>
          </cell>
          <cell r="AN394">
            <v>8451.7368035532363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X394">
            <v>4.3108757055646167</v>
          </cell>
          <cell r="BY394">
            <v>3.6213006673670738</v>
          </cell>
          <cell r="BZ394">
            <v>3.6493925230342636</v>
          </cell>
          <cell r="CA394">
            <v>3.3667710864921321</v>
          </cell>
          <cell r="CB394">
            <v>3.2471779558516105</v>
          </cell>
          <cell r="CC394">
            <v>4.0940214684452618</v>
          </cell>
          <cell r="CD394">
            <v>4.1990570305675066</v>
          </cell>
          <cell r="CE394">
            <v>3.5968453829656615</v>
          </cell>
          <cell r="CF394">
            <v>3.4661703789450331</v>
          </cell>
          <cell r="CG394">
            <v>3.7062828010382352</v>
          </cell>
          <cell r="CH394">
            <v>3.4759066123603737</v>
          </cell>
          <cell r="CI394">
            <v>3.8766500488909075</v>
          </cell>
          <cell r="CJ394">
            <v>4.0673727274110218</v>
          </cell>
          <cell r="CK394">
            <v>4.3837259655905436</v>
          </cell>
          <cell r="CL394">
            <v>4.7495955710721107</v>
          </cell>
          <cell r="CM394">
            <v>4.859414286222477</v>
          </cell>
          <cell r="CN394">
            <v>4.6937166285593612</v>
          </cell>
          <cell r="CO394">
            <v>4.8934385762546748</v>
          </cell>
          <cell r="CP394">
            <v>4.8101709275000379</v>
          </cell>
          <cell r="CQ394">
            <v>4.8347670705512069</v>
          </cell>
          <cell r="CR394">
            <v>4.7727639910888664</v>
          </cell>
          <cell r="CS394">
            <v>4.8121542639185888</v>
          </cell>
          <cell r="CT394">
            <v>4.8798336165985763</v>
          </cell>
          <cell r="CU394">
            <v>4.9427029615730742</v>
          </cell>
          <cell r="CV394">
            <v>4.8299520751161458</v>
          </cell>
          <cell r="CW394">
            <v>4.7300215601923599</v>
          </cell>
          <cell r="CX394">
            <v>4.8727141926929463</v>
          </cell>
          <cell r="CY394">
            <v>4.7769632034154981</v>
          </cell>
          <cell r="CZ394">
            <v>4.842147575416849</v>
          </cell>
          <cell r="DA394">
            <v>4.8752452605515888</v>
          </cell>
        </row>
        <row r="395">
          <cell r="A395">
            <v>5764.2459342392212</v>
          </cell>
          <cell r="B395">
            <v>6001.3645693374256</v>
          </cell>
          <cell r="C395">
            <v>5692.4951064552097</v>
          </cell>
          <cell r="D395">
            <v>5638.3861282412763</v>
          </cell>
          <cell r="E395">
            <v>3988.3000757756654</v>
          </cell>
          <cell r="F395">
            <v>6224.9067167887315</v>
          </cell>
          <cell r="G395">
            <v>6653.3908673180931</v>
          </cell>
          <cell r="H395">
            <v>7701.8455322614018</v>
          </cell>
          <cell r="I395">
            <v>7028.3048315542528</v>
          </cell>
          <cell r="J395">
            <v>6878.0721859837649</v>
          </cell>
          <cell r="K395">
            <v>7587.5281582083107</v>
          </cell>
          <cell r="L395">
            <v>7225.6674034974531</v>
          </cell>
          <cell r="M395">
            <v>7867.1261882377094</v>
          </cell>
          <cell r="N395">
            <v>7528.9858314005023</v>
          </cell>
          <cell r="O395">
            <v>8216.6206622747595</v>
          </cell>
          <cell r="Z395">
            <v>6601.5372416630717</v>
          </cell>
          <cell r="AA395">
            <v>6873.0987812211024</v>
          </cell>
          <cell r="AB395">
            <v>7010.0690060628667</v>
          </cell>
          <cell r="AC395">
            <v>6943.4360684785906</v>
          </cell>
          <cell r="AD395">
            <v>4911.4242920242305</v>
          </cell>
          <cell r="AE395">
            <v>6224.9067167887315</v>
          </cell>
          <cell r="AF395">
            <v>6653.3908673180931</v>
          </cell>
          <cell r="AG395">
            <v>7701.8455322614018</v>
          </cell>
          <cell r="AH395">
            <v>7028.3048315542528</v>
          </cell>
          <cell r="AI395">
            <v>6878.0721859837649</v>
          </cell>
          <cell r="AJ395">
            <v>7587.5281582083107</v>
          </cell>
          <cell r="AK395">
            <v>7225.6674034974531</v>
          </cell>
          <cell r="AL395">
            <v>7867.1261882377094</v>
          </cell>
          <cell r="AM395">
            <v>7528.9858314005023</v>
          </cell>
          <cell r="AN395">
            <v>8216.6206622747595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X395">
            <v>3.8071324836440978</v>
          </cell>
          <cell r="BY395">
            <v>3.7759525131843503</v>
          </cell>
          <cell r="BZ395">
            <v>3.9022071352208751</v>
          </cell>
          <cell r="CA395">
            <v>3.8765076910095417</v>
          </cell>
          <cell r="CB395">
            <v>2.8429507080411014</v>
          </cell>
          <cell r="CC395">
            <v>3.5014302893292513</v>
          </cell>
          <cell r="CD395">
            <v>3.7423784961484778</v>
          </cell>
          <cell r="CE395">
            <v>4.4133395812438891</v>
          </cell>
          <cell r="CF395">
            <v>3.9930213410794622</v>
          </cell>
          <cell r="CG395">
            <v>3.9223995990319604</v>
          </cell>
          <cell r="CH395">
            <v>4.1881028659532067</v>
          </cell>
          <cell r="CI395">
            <v>4.0761196441733238</v>
          </cell>
          <cell r="CJ395">
            <v>4.4538643483502316</v>
          </cell>
          <cell r="CK395">
            <v>4.1943302530657336</v>
          </cell>
          <cell r="CL395">
            <v>4.6105638522343604</v>
          </cell>
          <cell r="CM395">
            <v>4.7506629936094988</v>
          </cell>
          <cell r="CN395">
            <v>4.9869291401399831</v>
          </cell>
          <cell r="CO395">
            <v>4.921745013588108</v>
          </cell>
          <cell r="CP395">
            <v>4.9072809943079454</v>
          </cell>
          <cell r="CQ395">
            <v>4.7330954161078651</v>
          </cell>
          <cell r="CR395">
            <v>4.8707349685300043</v>
          </cell>
          <cell r="CS395">
            <v>4.870824302886172</v>
          </cell>
          <cell r="CT395">
            <v>4.7811744995572303</v>
          </cell>
          <cell r="CU395">
            <v>4.8223207518058473</v>
          </cell>
          <cell r="CV395">
            <v>4.8042105120823368</v>
          </cell>
          <cell r="CW395">
            <v>4.9635238302394571</v>
          </cell>
          <cell r="CX395">
            <v>4.8566653530340238</v>
          </cell>
          <cell r="CY395">
            <v>4.839341455632173</v>
          </cell>
          <cell r="CZ395">
            <v>4.9179147081029537</v>
          </cell>
          <cell r="DA395">
            <v>4.8825458679581901</v>
          </cell>
        </row>
        <row r="396">
          <cell r="A396">
            <v>6015.6059728115088</v>
          </cell>
          <cell r="B396">
            <v>5452.8231621203076</v>
          </cell>
          <cell r="C396">
            <v>4851.7713992712279</v>
          </cell>
          <cell r="D396">
            <v>4979.4435119222253</v>
          </cell>
          <cell r="E396">
            <v>4647.1518125688608</v>
          </cell>
          <cell r="F396">
            <v>5910.9967040268366</v>
          </cell>
          <cell r="G396">
            <v>6427.4347936248878</v>
          </cell>
          <cell r="H396">
            <v>7048.7738386942228</v>
          </cell>
          <cell r="I396">
            <v>6110.8507781275948</v>
          </cell>
          <cell r="J396">
            <v>6761.6915134084584</v>
          </cell>
          <cell r="K396">
            <v>6982.5905220207842</v>
          </cell>
          <cell r="L396">
            <v>7074.2199820032056</v>
          </cell>
          <cell r="M396">
            <v>6455.4609021977185</v>
          </cell>
          <cell r="N396">
            <v>6785.1843760966412</v>
          </cell>
          <cell r="O396">
            <v>6573.0571644034926</v>
          </cell>
          <cell r="Z396">
            <v>6889.4088339982163</v>
          </cell>
          <cell r="AA396">
            <v>6244.8784433572537</v>
          </cell>
          <cell r="AB396">
            <v>5974.7530168212561</v>
          </cell>
          <cell r="AC396">
            <v>6131.9758695591381</v>
          </cell>
          <cell r="AD396">
            <v>5722.7725766186677</v>
          </cell>
          <cell r="AE396">
            <v>5910.9967040268366</v>
          </cell>
          <cell r="AF396">
            <v>6427.4347936248878</v>
          </cell>
          <cell r="AG396">
            <v>7048.7738386942228</v>
          </cell>
          <cell r="AH396">
            <v>6110.8507781275948</v>
          </cell>
          <cell r="AI396">
            <v>6761.6915134084584</v>
          </cell>
          <cell r="AJ396">
            <v>6982.5905220207842</v>
          </cell>
          <cell r="AK396">
            <v>7074.2199820032056</v>
          </cell>
          <cell r="AL396">
            <v>6455.4609021977185</v>
          </cell>
          <cell r="AM396">
            <v>6785.1843760966412</v>
          </cell>
          <cell r="AN396">
            <v>6573.0571644034926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X396">
            <v>3.8387292122687646</v>
          </cell>
          <cell r="BY396">
            <v>3.5571593189167809</v>
          </cell>
          <cell r="BZ396">
            <v>3.3752219500478868</v>
          </cell>
          <cell r="CA396">
            <v>3.4672207676796778</v>
          </cell>
          <cell r="CB396">
            <v>3.218750143707092</v>
          </cell>
          <cell r="CC396">
            <v>3.338134885583115</v>
          </cell>
          <cell r="CD396">
            <v>3.6866294752954984</v>
          </cell>
          <cell r="CE396">
            <v>3.9131246712640988</v>
          </cell>
          <cell r="CF396">
            <v>3.4330541687429155</v>
          </cell>
          <cell r="CG396">
            <v>3.759857358718838</v>
          </cell>
          <cell r="CH396">
            <v>3.8566469399327619</v>
          </cell>
          <cell r="CI396">
            <v>4.0068527261979838</v>
          </cell>
          <cell r="CJ396">
            <v>3.6973669310667354</v>
          </cell>
          <cell r="CK396">
            <v>3.8981126618848418</v>
          </cell>
          <cell r="CL396">
            <v>3.7522709310054712</v>
          </cell>
          <cell r="CM396">
            <v>4.9170159321370761</v>
          </cell>
          <cell r="CN396">
            <v>4.8098087477307683</v>
          </cell>
          <cell r="CO396">
            <v>4.8498103501677141</v>
          </cell>
          <cell r="CP396">
            <v>4.8453603086964421</v>
          </cell>
          <cell r="CQ396">
            <v>4.8710922802413794</v>
          </cell>
          <cell r="CR396">
            <v>4.8513652302737427</v>
          </cell>
          <cell r="CS396">
            <v>4.7765609512687401</v>
          </cell>
          <cell r="CT396">
            <v>4.9351121595798766</v>
          </cell>
          <cell r="CU396">
            <v>4.8767237868860738</v>
          </cell>
          <cell r="CV396">
            <v>4.9270970840310637</v>
          </cell>
          <cell r="CW396">
            <v>4.9603672023375029</v>
          </cell>
          <cell r="CX396">
            <v>4.8370693740517323</v>
          </cell>
          <cell r="CY396">
            <v>4.7834566009638131</v>
          </cell>
          <cell r="CZ396">
            <v>4.7688581239960017</v>
          </cell>
          <cell r="DA396">
            <v>4.7993271605418686</v>
          </cell>
        </row>
        <row r="397">
          <cell r="A397">
            <v>6434.512298424138</v>
          </cell>
          <cell r="B397">
            <v>5159.156448158833</v>
          </cell>
          <cell r="C397">
            <v>5592.2447076438621</v>
          </cell>
          <cell r="D397">
            <v>5058.9338618599832</v>
          </cell>
          <cell r="E397">
            <v>4548.9743713665994</v>
          </cell>
          <cell r="F397">
            <v>7065.9612438373515</v>
          </cell>
          <cell r="G397">
            <v>6840.0549366114146</v>
          </cell>
          <cell r="H397">
            <v>6508.5672196482155</v>
          </cell>
          <cell r="I397">
            <v>6354.50331086189</v>
          </cell>
          <cell r="J397">
            <v>6284.5444816030331</v>
          </cell>
          <cell r="K397">
            <v>6740.0640250916067</v>
          </cell>
          <cell r="L397">
            <v>7380.8779328826822</v>
          </cell>
          <cell r="M397">
            <v>7259.0803158169711</v>
          </cell>
          <cell r="N397">
            <v>7132.6590283699661</v>
          </cell>
          <cell r="O397">
            <v>7700.531910401588</v>
          </cell>
          <cell r="Z397">
            <v>7369.163816844034</v>
          </cell>
          <cell r="AA397">
            <v>5908.5548771925924</v>
          </cell>
          <cell r="AB397">
            <v>6886.6148439756735</v>
          </cell>
          <cell r="AC397">
            <v>6229.8649020411985</v>
          </cell>
          <cell r="AD397">
            <v>5601.871174896587</v>
          </cell>
          <cell r="AE397">
            <v>7065.9612438373515</v>
          </cell>
          <cell r="AF397">
            <v>6840.0549366114146</v>
          </cell>
          <cell r="AG397">
            <v>6508.5672196482155</v>
          </cell>
          <cell r="AH397">
            <v>6354.50331086189</v>
          </cell>
          <cell r="AI397">
            <v>6284.5444816030331</v>
          </cell>
          <cell r="AJ397">
            <v>6740.0640250916067</v>
          </cell>
          <cell r="AK397">
            <v>7380.8779328826822</v>
          </cell>
          <cell r="AL397">
            <v>7259.0803158169711</v>
          </cell>
          <cell r="AM397">
            <v>7132.6590283699661</v>
          </cell>
          <cell r="AN397">
            <v>7700.531910401588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X397">
            <v>4.2246794301683455</v>
          </cell>
          <cell r="BY397">
            <v>3.3337537168450839</v>
          </cell>
          <cell r="BZ397">
            <v>3.9054717374341457</v>
          </cell>
          <cell r="CA397">
            <v>3.5112912084228438</v>
          </cell>
          <cell r="CB397">
            <v>3.0949172601900483</v>
          </cell>
          <cell r="CC397">
            <v>3.9279117758092927</v>
          </cell>
          <cell r="CD397">
            <v>3.8417809090685022</v>
          </cell>
          <cell r="CE397">
            <v>3.607967237696633</v>
          </cell>
          <cell r="CF397">
            <v>3.6258797716015052</v>
          </cell>
          <cell r="CG397">
            <v>3.4728276386290156</v>
          </cell>
          <cell r="CH397">
            <v>3.7651977948401192</v>
          </cell>
          <cell r="CI397">
            <v>4.168092338065696</v>
          </cell>
          <cell r="CJ397">
            <v>4.0939809807588929</v>
          </cell>
          <cell r="CK397">
            <v>4.029931550153349</v>
          </cell>
          <cell r="CL397">
            <v>4.3298704743300194</v>
          </cell>
          <cell r="CM397">
            <v>4.7789400930610313</v>
          </cell>
          <cell r="CN397">
            <v>4.8557340932397972</v>
          </cell>
          <cell r="CO397">
            <v>4.8310266203836845</v>
          </cell>
          <cell r="CP397">
            <v>4.8609249436071105</v>
          </cell>
          <cell r="CQ397">
            <v>4.958966902736587</v>
          </cell>
          <cell r="CR397">
            <v>4.9285215741213779</v>
          </cell>
          <cell r="CS397">
            <v>4.8779139108182967</v>
          </cell>
          <cell r="CT397">
            <v>4.9423095715577476</v>
          </cell>
          <cell r="CU397">
            <v>4.8014824562869567</v>
          </cell>
          <cell r="CV397">
            <v>4.9578994059667343</v>
          </cell>
          <cell r="CW397">
            <v>4.9043715209791605</v>
          </cell>
          <cell r="CX397">
            <v>4.8515200090660873</v>
          </cell>
          <cell r="CY397">
            <v>4.8578367534390212</v>
          </cell>
          <cell r="CZ397">
            <v>4.8490976438127458</v>
          </cell>
          <cell r="DA397">
            <v>4.8725124284450718</v>
          </cell>
        </row>
        <row r="398">
          <cell r="A398">
            <v>5793.5182507273548</v>
          </cell>
          <cell r="B398">
            <v>5710.6480817635811</v>
          </cell>
          <cell r="C398">
            <v>5285.8863818988284</v>
          </cell>
          <cell r="D398">
            <v>5175.1728006571147</v>
          </cell>
          <cell r="E398">
            <v>5089.5043489000391</v>
          </cell>
          <cell r="F398">
            <v>5611.2785903493632</v>
          </cell>
          <cell r="G398">
            <v>6441.4464984737933</v>
          </cell>
          <cell r="H398">
            <v>6269.537458865294</v>
          </cell>
          <cell r="I398">
            <v>5871.4507409706366</v>
          </cell>
          <cell r="J398">
            <v>6168.7280187357583</v>
          </cell>
          <cell r="K398">
            <v>6150.8751389774388</v>
          </cell>
          <cell r="L398">
            <v>6574.933772094746</v>
          </cell>
          <cell r="M398">
            <v>6259.9701670912364</v>
          </cell>
          <cell r="N398">
            <v>6342.8927773040232</v>
          </cell>
          <cell r="O398">
            <v>7164.7929580679511</v>
          </cell>
          <cell r="Z398">
            <v>6635.0615377550075</v>
          </cell>
          <cell r="AA398">
            <v>6540.1539795282297</v>
          </cell>
          <cell r="AB398">
            <v>6509.3474131052963</v>
          </cell>
          <cell r="AC398">
            <v>6373.0082806337241</v>
          </cell>
          <cell r="AD398">
            <v>6267.5111748428617</v>
          </cell>
          <cell r="AE398">
            <v>5611.2785903493632</v>
          </cell>
          <cell r="AF398">
            <v>6441.4464984737933</v>
          </cell>
          <cell r="AG398">
            <v>6269.537458865294</v>
          </cell>
          <cell r="AH398">
            <v>5871.4507409706366</v>
          </cell>
          <cell r="AI398">
            <v>6168.7280187357583</v>
          </cell>
          <cell r="AJ398">
            <v>6150.8751389774388</v>
          </cell>
          <cell r="AK398">
            <v>6574.933772094746</v>
          </cell>
          <cell r="AL398">
            <v>6259.9701670912364</v>
          </cell>
          <cell r="AM398">
            <v>6342.8927773040232</v>
          </cell>
          <cell r="AN398">
            <v>7164.7929580679511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X398">
            <v>3.8820495259137862</v>
          </cell>
          <cell r="BY398">
            <v>3.6669629579714971</v>
          </cell>
          <cell r="BZ398">
            <v>3.6998875945633523</v>
          </cell>
          <cell r="CA398">
            <v>3.5963592310682633</v>
          </cell>
          <cell r="CB398">
            <v>3.6451189124000067</v>
          </cell>
          <cell r="CC398">
            <v>3.1322384634534028</v>
          </cell>
          <cell r="CD398">
            <v>3.6845095222893636</v>
          </cell>
          <cell r="CE398">
            <v>3.463681499994014</v>
          </cell>
          <cell r="CF398">
            <v>3.274400225827947</v>
          </cell>
          <cell r="CG398">
            <v>3.499230314496947</v>
          </cell>
          <cell r="CH398">
            <v>3.4833405810381528</v>
          </cell>
          <cell r="CI398">
            <v>3.7232156223274906</v>
          </cell>
          <cell r="CJ398">
            <v>3.49653554612946</v>
          </cell>
          <cell r="CK398">
            <v>3.6321653041534661</v>
          </cell>
          <cell r="CL398">
            <v>4.0160451577539522</v>
          </cell>
          <cell r="CM398">
            <v>4.6826426780557231</v>
          </cell>
          <cell r="CN398">
            <v>4.8863951684996918</v>
          </cell>
          <cell r="CO398">
            <v>4.8201000904083653</v>
          </cell>
          <cell r="CP398">
            <v>4.8549923790800138</v>
          </cell>
          <cell r="CQ398">
            <v>4.7107553705056837</v>
          </cell>
          <cell r="CR398">
            <v>4.9081084279922553</v>
          </cell>
          <cell r="CS398">
            <v>4.7897280544929002</v>
          </cell>
          <cell r="CT398">
            <v>4.959120795553809</v>
          </cell>
          <cell r="CU398">
            <v>4.9127062375372033</v>
          </cell>
          <cell r="CV398">
            <v>4.8298120414788253</v>
          </cell>
          <cell r="CW398">
            <v>4.837802195186109</v>
          </cell>
          <cell r="CX398">
            <v>4.8381611518272605</v>
          </cell>
          <cell r="CY398">
            <v>4.905027554058571</v>
          </cell>
          <cell r="CZ398">
            <v>4.7844156242277895</v>
          </cell>
          <cell r="DA398">
            <v>4.887786112223294</v>
          </cell>
        </row>
        <row r="399">
          <cell r="A399">
            <v>6594.096839883845</v>
          </cell>
          <cell r="B399">
            <v>5291.9739934588815</v>
          </cell>
          <cell r="C399">
            <v>4499.0836519255045</v>
          </cell>
          <cell r="D399">
            <v>5320.7475578642589</v>
          </cell>
          <cell r="E399">
            <v>5060.3428102282733</v>
          </cell>
          <cell r="F399">
            <v>6331.4358514810265</v>
          </cell>
          <cell r="G399">
            <v>5698.8050165861187</v>
          </cell>
          <cell r="H399">
            <v>5854.3827067392231</v>
          </cell>
          <cell r="I399">
            <v>6463.8105423122861</v>
          </cell>
          <cell r="J399">
            <v>7215.5479329702002</v>
          </cell>
          <cell r="K399">
            <v>6848.1213436580483</v>
          </cell>
          <cell r="L399">
            <v>6225.1849585993396</v>
          </cell>
          <cell r="M399">
            <v>6375.0412260995199</v>
          </cell>
          <cell r="N399">
            <v>8091.1805913766148</v>
          </cell>
          <cell r="O399">
            <v>7659.4002997751586</v>
          </cell>
          <cell r="Z399">
            <v>7551.9289704580115</v>
          </cell>
          <cell r="AA399">
            <v>6060.6649678527447</v>
          </cell>
          <cell r="AB399">
            <v>5540.432846096337</v>
          </cell>
          <cell r="AC399">
            <v>6552.277489386438</v>
          </cell>
          <cell r="AD399">
            <v>6231.5999628718173</v>
          </cell>
          <cell r="AE399">
            <v>6331.4358514810265</v>
          </cell>
          <cell r="AF399">
            <v>5698.8050165861187</v>
          </cell>
          <cell r="AG399">
            <v>5854.3827067392231</v>
          </cell>
          <cell r="AH399">
            <v>6463.8105423122861</v>
          </cell>
          <cell r="AI399">
            <v>7215.5479329702002</v>
          </cell>
          <cell r="AJ399">
            <v>6848.1213436580483</v>
          </cell>
          <cell r="AK399">
            <v>6225.1849585993396</v>
          </cell>
          <cell r="AL399">
            <v>6375.0412260995199</v>
          </cell>
          <cell r="AM399">
            <v>8091.1805913766148</v>
          </cell>
          <cell r="AN399">
            <v>7659.4002997751586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X399">
            <v>4.2581626833245823</v>
          </cell>
          <cell r="BY399">
            <v>3.3418069509950299</v>
          </cell>
          <cell r="BZ399">
            <v>3.116221143638803</v>
          </cell>
          <cell r="CA399">
            <v>3.7635116588688162</v>
          </cell>
          <cell r="CB399">
            <v>3.4514744137392692</v>
          </cell>
          <cell r="CC399">
            <v>3.5414886585695928</v>
          </cell>
          <cell r="CD399">
            <v>3.2171413050244602</v>
          </cell>
          <cell r="CE399">
            <v>3.2786972977564637</v>
          </cell>
          <cell r="CF399">
            <v>3.6180776344860077</v>
          </cell>
          <cell r="CG399">
            <v>4.1081173697478688</v>
          </cell>
          <cell r="CH399">
            <v>3.8479326257377391</v>
          </cell>
          <cell r="CI399">
            <v>3.4967889397566556</v>
          </cell>
          <cell r="CJ399">
            <v>3.4861037102415779</v>
          </cell>
          <cell r="CK399">
            <v>4.4869113865905907</v>
          </cell>
          <cell r="CL399">
            <v>4.3110497856120906</v>
          </cell>
          <cell r="CM399">
            <v>4.8589539423762034</v>
          </cell>
          <cell r="CN399">
            <v>4.9687375121465056</v>
          </cell>
          <cell r="CO399">
            <v>4.8710497014894214</v>
          </cell>
          <cell r="CP399">
            <v>4.7698657008536536</v>
          </cell>
          <cell r="CQ399">
            <v>4.9465459001074414</v>
          </cell>
          <cell r="CR399">
            <v>4.898053125519513</v>
          </cell>
          <cell r="CS399">
            <v>4.8531173948184279</v>
          </cell>
          <cell r="CT399">
            <v>4.892005336074563</v>
          </cell>
          <cell r="CU399">
            <v>4.8946075148145791</v>
          </cell>
          <cell r="CV399">
            <v>4.8120885297647273</v>
          </cell>
          <cell r="CW399">
            <v>4.875858833520387</v>
          </cell>
          <cell r="CX399">
            <v>4.8774179826888373</v>
          </cell>
          <cell r="CY399">
            <v>5.0101396357095345</v>
          </cell>
          <cell r="CZ399">
            <v>4.9405072105536449</v>
          </cell>
          <cell r="DA399">
            <v>4.867644633931997</v>
          </cell>
        </row>
        <row r="400">
          <cell r="A400">
            <v>6440.5540039174675</v>
          </cell>
          <cell r="B400">
            <v>5154.6036196968162</v>
          </cell>
          <cell r="C400">
            <v>4429.9008783875051</v>
          </cell>
          <cell r="D400">
            <v>5082.6583542977778</v>
          </cell>
          <cell r="E400">
            <v>5166.1679957301885</v>
          </cell>
          <cell r="F400">
            <v>5926.8563280263115</v>
          </cell>
          <cell r="G400">
            <v>5677.2347220435904</v>
          </cell>
          <cell r="H400">
            <v>5963.6422435157929</v>
          </cell>
          <cell r="I400">
            <v>5620.6522086016812</v>
          </cell>
          <cell r="J400">
            <v>6355.6072533946153</v>
          </cell>
          <cell r="K400">
            <v>7086.8833020655311</v>
          </cell>
          <cell r="L400">
            <v>6691.2363847358256</v>
          </cell>
          <cell r="M400">
            <v>7536.6313927789024</v>
          </cell>
          <cell r="N400">
            <v>7509.298765667887</v>
          </cell>
          <cell r="O400">
            <v>8348.5275294811545</v>
          </cell>
          <cell r="Z400">
            <v>7376.083116310504</v>
          </cell>
          <cell r="AA400">
            <v>5903.3407230794965</v>
          </cell>
          <cell r="AB400">
            <v>5455.2371616973751</v>
          </cell>
          <cell r="AC400">
            <v>6259.0806195802743</v>
          </cell>
          <cell r="AD400">
            <v>6361.9192409870657</v>
          </cell>
          <cell r="AE400">
            <v>5926.8563280263115</v>
          </cell>
          <cell r="AF400">
            <v>5677.2347220435904</v>
          </cell>
          <cell r="AG400">
            <v>5963.6422435157929</v>
          </cell>
          <cell r="AH400">
            <v>5620.6522086016812</v>
          </cell>
          <cell r="AI400">
            <v>6355.6072533946153</v>
          </cell>
          <cell r="AJ400">
            <v>7086.8833020655311</v>
          </cell>
          <cell r="AK400">
            <v>6691.2363847358256</v>
          </cell>
          <cell r="AL400">
            <v>7536.6313927789024</v>
          </cell>
          <cell r="AM400">
            <v>7509.298765667887</v>
          </cell>
          <cell r="AN400">
            <v>8348.5275294811545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X400">
            <v>4.1449305570449235</v>
          </cell>
          <cell r="BY400">
            <v>3.2988652169774508</v>
          </cell>
          <cell r="BZ400">
            <v>3.0546965615851698</v>
          </cell>
          <cell r="CA400">
            <v>3.5859380163128178</v>
          </cell>
          <cell r="CB400">
            <v>3.5254737732442378</v>
          </cell>
          <cell r="CC400">
            <v>3.3606812311755339</v>
          </cell>
          <cell r="CD400">
            <v>3.2006256947801663</v>
          </cell>
          <cell r="CE400">
            <v>3.2723417085240811</v>
          </cell>
          <cell r="CF400">
            <v>3.1771763050475212</v>
          </cell>
          <cell r="CG400">
            <v>3.6108973374515685</v>
          </cell>
          <cell r="CH400">
            <v>4.0083149898902661</v>
          </cell>
          <cell r="CI400">
            <v>3.7001975877885349</v>
          </cell>
          <cell r="CJ400">
            <v>4.3764353776644658</v>
          </cell>
          <cell r="CK400">
            <v>4.1892709543356537</v>
          </cell>
          <cell r="CL400">
            <v>4.6609874300814447</v>
          </cell>
          <cell r="CM400">
            <v>4.8754609072169206</v>
          </cell>
          <cell r="CN400">
            <v>4.9027575132135546</v>
          </cell>
          <cell r="CO400">
            <v>4.8927462797716386</v>
          </cell>
          <cell r="CP400">
            <v>4.7820586979007986</v>
          </cell>
          <cell r="CQ400">
            <v>4.9439924531596215</v>
          </cell>
          <cell r="CR400">
            <v>4.8317473231038806</v>
          </cell>
          <cell r="CS400">
            <v>4.8596959516362936</v>
          </cell>
          <cell r="CT400">
            <v>4.9929828019138149</v>
          </cell>
          <cell r="CU400">
            <v>4.8467713681452738</v>
          </cell>
          <cell r="CV400">
            <v>4.8222425022831574</v>
          </cell>
          <cell r="CW400">
            <v>4.8439602887415596</v>
          </cell>
          <cell r="CX400">
            <v>4.9543717717206306</v>
          </cell>
          <cell r="CY400">
            <v>4.7180646813788494</v>
          </cell>
          <cell r="CZ400">
            <v>4.9109789030261046</v>
          </cell>
          <cell r="DA400">
            <v>4.9072602117192146</v>
          </cell>
        </row>
        <row r="401">
          <cell r="A401">
            <v>5970.5772090052214</v>
          </cell>
          <cell r="B401">
            <v>5469.141682663937</v>
          </cell>
          <cell r="C401">
            <v>4402.3381329653903</v>
          </cell>
          <cell r="D401">
            <v>5478.4885005916976</v>
          </cell>
          <cell r="E401">
            <v>5213.514462036519</v>
          </cell>
          <cell r="F401">
            <v>7118.3903382119961</v>
          </cell>
          <cell r="G401">
            <v>7450.2244734502183</v>
          </cell>
          <cell r="H401">
            <v>6075.8833605184864</v>
          </cell>
          <cell r="I401">
            <v>5548.5643623666647</v>
          </cell>
          <cell r="J401">
            <v>6297.447675443299</v>
          </cell>
          <cell r="K401">
            <v>6589.0527901547284</v>
          </cell>
          <cell r="L401">
            <v>7421.8319230594589</v>
          </cell>
          <cell r="M401">
            <v>6449.669707340172</v>
          </cell>
          <cell r="N401">
            <v>7634.8126387888433</v>
          </cell>
          <cell r="O401">
            <v>6722.4741981688994</v>
          </cell>
          <cell r="Z401">
            <v>6837.8393720764816</v>
          </cell>
          <cell r="AA401">
            <v>6263.5673269209683</v>
          </cell>
          <cell r="AB401">
            <v>5421.2947965671065</v>
          </cell>
          <cell r="AC401">
            <v>6746.5288454125202</v>
          </cell>
          <cell r="AD401">
            <v>6420.2244287463382</v>
          </cell>
          <cell r="AE401">
            <v>7118.3903382119961</v>
          </cell>
          <cell r="AF401">
            <v>7450.2244734502183</v>
          </cell>
          <cell r="AG401">
            <v>6075.8833605184864</v>
          </cell>
          <cell r="AH401">
            <v>5548.5643623666647</v>
          </cell>
          <cell r="AI401">
            <v>6297.447675443299</v>
          </cell>
          <cell r="AJ401">
            <v>6589.0527901547284</v>
          </cell>
          <cell r="AK401">
            <v>7421.8319230594589</v>
          </cell>
          <cell r="AL401">
            <v>6449.669707340172</v>
          </cell>
          <cell r="AM401">
            <v>7634.8126387888433</v>
          </cell>
          <cell r="AN401">
            <v>6722.4741981688994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X401">
            <v>3.9393036985433061</v>
          </cell>
          <cell r="BY401">
            <v>3.6942410936423826</v>
          </cell>
          <cell r="BZ401">
            <v>3.1204798104277889</v>
          </cell>
          <cell r="CA401">
            <v>3.7615486402029501</v>
          </cell>
          <cell r="CB401">
            <v>3.5440775502111901</v>
          </cell>
          <cell r="CC401">
            <v>4.00193512363452</v>
          </cell>
          <cell r="CD401">
            <v>4.2176170411388503</v>
          </cell>
          <cell r="CE401">
            <v>3.3966721012936874</v>
          </cell>
          <cell r="CF401">
            <v>3.1352392923050125</v>
          </cell>
          <cell r="CG401">
            <v>3.5173524860728249</v>
          </cell>
          <cell r="CH401">
            <v>3.6121667716969603</v>
          </cell>
          <cell r="CI401">
            <v>4.2410787498185565</v>
          </cell>
          <cell r="CJ401">
            <v>3.627144077989779</v>
          </cell>
          <cell r="CK401">
            <v>4.2778992977992027</v>
          </cell>
          <cell r="CL401">
            <v>3.8770319112905844</v>
          </cell>
          <cell r="CM401">
            <v>4.7556136648634508</v>
          </cell>
          <cell r="CN401">
            <v>4.6451917985138582</v>
          </cell>
          <cell r="CO401">
            <v>4.7598008507262373</v>
          </cell>
          <cell r="CP401">
            <v>4.9138380067220941</v>
          </cell>
          <cell r="CQ401">
            <v>4.9631126068671634</v>
          </cell>
          <cell r="CR401">
            <v>4.8732522342992555</v>
          </cell>
          <cell r="CS401">
            <v>4.8395986882564461</v>
          </cell>
          <cell r="CT401">
            <v>4.9007544107370222</v>
          </cell>
          <cell r="CU401">
            <v>4.8486079628992949</v>
          </cell>
          <cell r="CV401">
            <v>4.9051897331586236</v>
          </cell>
          <cell r="CW401">
            <v>4.9976096249290016</v>
          </cell>
          <cell r="CX401">
            <v>4.7944844437146532</v>
          </cell>
          <cell r="CY401">
            <v>4.8716917732997018</v>
          </cell>
          <cell r="CZ401">
            <v>4.8896183487891847</v>
          </cell>
          <cell r="DA401">
            <v>4.7504735453928655</v>
          </cell>
        </row>
        <row r="402">
          <cell r="A402">
            <v>6751.7552432275597</v>
          </cell>
          <cell r="B402">
            <v>5625.2744083583229</v>
          </cell>
          <cell r="C402">
            <v>4763.8661099154242</v>
          </cell>
          <cell r="D402">
            <v>4812.3633308981007</v>
          </cell>
          <cell r="E402">
            <v>5407.8126452059787</v>
          </cell>
          <cell r="F402">
            <v>6622.7574895641656</v>
          </cell>
          <cell r="G402">
            <v>6086.5242935059014</v>
          </cell>
          <cell r="H402">
            <v>6293.5660942058539</v>
          </cell>
          <cell r="I402">
            <v>7083.5723732080214</v>
          </cell>
          <cell r="J402">
            <v>5541.5674038489642</v>
          </cell>
          <cell r="K402">
            <v>6841.1194746803185</v>
          </cell>
          <cell r="L402">
            <v>6833.4223002923154</v>
          </cell>
          <cell r="M402">
            <v>7177.407267643347</v>
          </cell>
          <cell r="N402">
            <v>8335.8921289824757</v>
          </cell>
          <cell r="O402">
            <v>6789.1444203052179</v>
          </cell>
          <cell r="Z402">
            <v>7732.4882028378215</v>
          </cell>
          <cell r="AA402">
            <v>6442.3792678188202</v>
          </cell>
          <cell r="AB402">
            <v>5866.501339330428</v>
          </cell>
          <cell r="AC402">
            <v>5926.2236332161656</v>
          </cell>
          <cell r="AD402">
            <v>6659.4944933312008</v>
          </cell>
          <cell r="AE402">
            <v>6622.7574895641656</v>
          </cell>
          <cell r="AF402">
            <v>6086.5242935059014</v>
          </cell>
          <cell r="AG402">
            <v>6293.5660942058539</v>
          </cell>
          <cell r="AH402">
            <v>7083.5723732080214</v>
          </cell>
          <cell r="AI402">
            <v>5541.5674038489642</v>
          </cell>
          <cell r="AJ402">
            <v>6841.1194746803185</v>
          </cell>
          <cell r="AK402">
            <v>6833.4223002923154</v>
          </cell>
          <cell r="AL402">
            <v>7177.407267643347</v>
          </cell>
          <cell r="AM402">
            <v>8335.8921289824757</v>
          </cell>
          <cell r="AN402">
            <v>6789.1444203052179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X402">
            <v>4.1919038430356776</v>
          </cell>
          <cell r="BY402">
            <v>3.5954178201876914</v>
          </cell>
          <cell r="BZ402">
            <v>3.388464852716091</v>
          </cell>
          <cell r="CA402">
            <v>3.4274888369846805</v>
          </cell>
          <cell r="CB402">
            <v>3.7309157879369761</v>
          </cell>
          <cell r="CC402">
            <v>3.7009089692919397</v>
          </cell>
          <cell r="CD402">
            <v>3.4382141246305395</v>
          </cell>
          <cell r="CE402">
            <v>3.4793172201118296</v>
          </cell>
          <cell r="CF402">
            <v>3.9566480968585087</v>
          </cell>
          <cell r="CG402">
            <v>3.0880991281036549</v>
          </cell>
          <cell r="CH402">
            <v>3.8514794755007729</v>
          </cell>
          <cell r="CI402">
            <v>3.8542261348143185</v>
          </cell>
          <cell r="CJ402">
            <v>4.1200208371053604</v>
          </cell>
          <cell r="CK402">
            <v>4.592459575368129</v>
          </cell>
          <cell r="CL402">
            <v>3.9051542804552031</v>
          </cell>
          <cell r="CM402">
            <v>5.0537655392675802</v>
          </cell>
          <cell r="CN402">
            <v>4.9091246250446421</v>
          </cell>
          <cell r="CO402">
            <v>4.7433298286216976</v>
          </cell>
          <cell r="CP402">
            <v>4.7370625855583652</v>
          </cell>
          <cell r="CQ402">
            <v>4.8902712979155636</v>
          </cell>
          <cell r="CR402">
            <v>4.9027255784598536</v>
          </cell>
          <cell r="CS402">
            <v>4.8500205103123788</v>
          </cell>
          <cell r="CT402">
            <v>4.9557558976719269</v>
          </cell>
          <cell r="CU402">
            <v>4.9049213179304383</v>
          </cell>
          <cell r="CV402">
            <v>4.9164148620528545</v>
          </cell>
          <cell r="CW402">
            <v>4.8663878908192775</v>
          </cell>
          <cell r="CX402">
            <v>4.8574484935377695</v>
          </cell>
          <cell r="CY402">
            <v>4.7728228273253919</v>
          </cell>
          <cell r="CZ402">
            <v>4.9729475573050772</v>
          </cell>
          <cell r="DA402">
            <v>4.7630373440459675</v>
          </cell>
        </row>
        <row r="403">
          <cell r="A403">
            <v>5765.6728125807176</v>
          </cell>
          <cell r="B403">
            <v>4379.0923221598268</v>
          </cell>
          <cell r="C403">
            <v>5222.0262843003184</v>
          </cell>
          <cell r="D403">
            <v>4586.2267383443532</v>
          </cell>
          <cell r="E403">
            <v>5455.9992659493892</v>
          </cell>
          <cell r="F403">
            <v>7078.7278412910591</v>
          </cell>
          <cell r="G403">
            <v>6768.8792531898589</v>
          </cell>
          <cell r="H403">
            <v>6323.0817400952719</v>
          </cell>
          <cell r="I403">
            <v>6081.68699861614</v>
          </cell>
          <cell r="J403">
            <v>7774.9879094096532</v>
          </cell>
          <cell r="K403">
            <v>8387.3047322953425</v>
          </cell>
          <cell r="L403">
            <v>6642.5792138880934</v>
          </cell>
          <cell r="M403">
            <v>6896.668222350836</v>
          </cell>
          <cell r="N403">
            <v>7307.8573135729648</v>
          </cell>
          <cell r="O403">
            <v>8098.7273707973363</v>
          </cell>
          <cell r="Z403">
            <v>6603.1713826449422</v>
          </cell>
          <cell r="AA403">
            <v>5015.1817565074734</v>
          </cell>
          <cell r="AB403">
            <v>6430.7063809168221</v>
          </cell>
          <cell r="AC403">
            <v>5647.7459026336555</v>
          </cell>
          <cell r="AD403">
            <v>6718.8342960474538</v>
          </cell>
          <cell r="AE403">
            <v>7078.7278412910591</v>
          </cell>
          <cell r="AF403">
            <v>6768.8792531898589</v>
          </cell>
          <cell r="AG403">
            <v>6323.0817400952719</v>
          </cell>
          <cell r="AH403">
            <v>6081.68699861614</v>
          </cell>
          <cell r="AI403">
            <v>7774.9879094096532</v>
          </cell>
          <cell r="AJ403">
            <v>8387.3047322953425</v>
          </cell>
          <cell r="AK403">
            <v>6642.5792138880934</v>
          </cell>
          <cell r="AL403">
            <v>6896.668222350836</v>
          </cell>
          <cell r="AM403">
            <v>7307.8573135729648</v>
          </cell>
          <cell r="AN403">
            <v>8098.7273707973363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X403">
            <v>3.7423587285200597</v>
          </cell>
          <cell r="BY403">
            <v>2.7650457573292484</v>
          </cell>
          <cell r="BZ403">
            <v>3.502275614788791</v>
          </cell>
          <cell r="CA403">
            <v>3.2100300150933609</v>
          </cell>
          <cell r="CB403">
            <v>3.6524017648834062</v>
          </cell>
          <cell r="CC403">
            <v>4.002340366087429</v>
          </cell>
          <cell r="CD403">
            <v>3.9095229043754745</v>
          </cell>
          <cell r="CE403">
            <v>3.5445402433416864</v>
          </cell>
          <cell r="CF403">
            <v>3.4323017529675304</v>
          </cell>
          <cell r="CG403">
            <v>4.3660632981859209</v>
          </cell>
          <cell r="CH403">
            <v>4.6767706566483529</v>
          </cell>
          <cell r="CI403">
            <v>3.7983272432190973</v>
          </cell>
          <cell r="CJ403">
            <v>4.0081817309361654</v>
          </cell>
          <cell r="CK403">
            <v>4.101279013924727</v>
          </cell>
          <cell r="CL403">
            <v>4.6172367688807334</v>
          </cell>
          <cell r="CM403">
            <v>4.8340850818305325</v>
          </cell>
          <cell r="CN403">
            <v>4.9692573636477855</v>
          </cell>
          <cell r="CO403">
            <v>5.0305503004822638</v>
          </cell>
          <cell r="CP403">
            <v>4.8202902691928982</v>
          </cell>
          <cell r="CQ403">
            <v>5.0399069926082412</v>
          </cell>
          <cell r="CR403">
            <v>4.8456086024001817</v>
          </cell>
          <cell r="CS403">
            <v>4.743513497649154</v>
          </cell>
          <cell r="CT403">
            <v>4.8873790188279216</v>
          </cell>
          <cell r="CU403">
            <v>4.8545137810759931</v>
          </cell>
          <cell r="CV403">
            <v>4.8788428575827671</v>
          </cell>
          <cell r="CW403">
            <v>4.9134154231222862</v>
          </cell>
          <cell r="CX403">
            <v>4.7912794227581212</v>
          </cell>
          <cell r="CY403">
            <v>4.7141029772332708</v>
          </cell>
          <cell r="CZ403">
            <v>4.8817763479450855</v>
          </cell>
          <cell r="DA403">
            <v>4.8055352751482836</v>
          </cell>
        </row>
        <row r="404">
          <cell r="A404">
            <v>6510.3574676756762</v>
          </cell>
          <cell r="B404">
            <v>5820.7802324294926</v>
          </cell>
          <cell r="C404">
            <v>4372.4010023781584</v>
          </cell>
          <cell r="D404">
            <v>5060.8838915740653</v>
          </cell>
          <cell r="E404">
            <v>5399.8886069171058</v>
          </cell>
          <cell r="F404">
            <v>7257.1233900907318</v>
          </cell>
          <cell r="G404">
            <v>7167.5985577035181</v>
          </cell>
          <cell r="H404">
            <v>6600.993894906258</v>
          </cell>
          <cell r="I404">
            <v>6577.4571407641351</v>
          </cell>
          <cell r="J404">
            <v>5996.6819899279471</v>
          </cell>
          <cell r="K404">
            <v>7602.0375578495014</v>
          </cell>
          <cell r="L404">
            <v>7349.2104801866362</v>
          </cell>
          <cell r="M404">
            <v>6617.0610018018606</v>
          </cell>
          <cell r="N404">
            <v>7128.4853927244822</v>
          </cell>
          <cell r="O404">
            <v>7401.0299407490502</v>
          </cell>
          <cell r="Z404">
            <v>7456.0259520003719</v>
          </cell>
          <cell r="AA404">
            <v>6666.2834858712704</v>
          </cell>
          <cell r="AB404">
            <v>5384.4284756769885</v>
          </cell>
          <cell r="AC404">
            <v>6232.2662818586523</v>
          </cell>
          <cell r="AD404">
            <v>6649.7363724768347</v>
          </cell>
          <cell r="AE404">
            <v>7257.1233900907318</v>
          </cell>
          <cell r="AF404">
            <v>7167.5985577035181</v>
          </cell>
          <cell r="AG404">
            <v>6600.993894906258</v>
          </cell>
          <cell r="AH404">
            <v>6577.4571407641351</v>
          </cell>
          <cell r="AI404">
            <v>5996.6819899279471</v>
          </cell>
          <cell r="AJ404">
            <v>7602.0375578495014</v>
          </cell>
          <cell r="AK404">
            <v>7349.2104801866362</v>
          </cell>
          <cell r="AL404">
            <v>6617.0610018018606</v>
          </cell>
          <cell r="AM404">
            <v>7128.4853927244822</v>
          </cell>
          <cell r="AN404">
            <v>7401.0299407490502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X404">
            <v>4.2402632859593821</v>
          </cell>
          <cell r="BY404">
            <v>3.6836259078014866</v>
          </cell>
          <cell r="BZ404">
            <v>3.1272875650424212</v>
          </cell>
          <cell r="CA404">
            <v>3.5459934580163281</v>
          </cell>
          <cell r="CB404">
            <v>3.8497356099062028</v>
          </cell>
          <cell r="CC404">
            <v>4.1717882289429502</v>
          </cell>
          <cell r="CD404">
            <v>4.0489796575661634</v>
          </cell>
          <cell r="CE404">
            <v>3.6335395236467618</v>
          </cell>
          <cell r="CF404">
            <v>3.685736282792524</v>
          </cell>
          <cell r="CG404">
            <v>3.4380251458351156</v>
          </cell>
          <cell r="CH404">
            <v>4.3359932245968684</v>
          </cell>
          <cell r="CI404">
            <v>4.1856590573001293</v>
          </cell>
          <cell r="CJ404">
            <v>3.6774437150071648</v>
          </cell>
          <cell r="CK404">
            <v>3.9776897355896792</v>
          </cell>
          <cell r="CL404">
            <v>4.1994227556364683</v>
          </cell>
          <cell r="CM404">
            <v>4.8174999956454432</v>
          </cell>
          <cell r="CN404">
            <v>4.95810129187372</v>
          </cell>
          <cell r="CO404">
            <v>4.7171417820257577</v>
          </cell>
          <cell r="CP404">
            <v>4.8152097132266833</v>
          </cell>
          <cell r="CQ404">
            <v>4.7323914317972893</v>
          </cell>
          <cell r="CR404">
            <v>4.7659489755314981</v>
          </cell>
          <cell r="CS404">
            <v>4.8499271380087201</v>
          </cell>
          <cell r="CT404">
            <v>4.9772170256770361</v>
          </cell>
          <cell r="CU404">
            <v>4.8892349153608352</v>
          </cell>
          <cell r="CV404">
            <v>4.7786927171642981</v>
          </cell>
          <cell r="CW404">
            <v>4.8033977637103398</v>
          </cell>
          <cell r="CX404">
            <v>4.8104307966200155</v>
          </cell>
          <cell r="CY404">
            <v>4.9297652544701496</v>
          </cell>
          <cell r="CZ404">
            <v>4.9099095868705733</v>
          </cell>
          <cell r="DA404">
            <v>4.8284718015115411</v>
          </cell>
        </row>
        <row r="405">
          <cell r="A405">
            <v>5350.7016986317258</v>
          </cell>
          <cell r="B405">
            <v>5755.7407107092849</v>
          </cell>
          <cell r="C405">
            <v>4977.5521682485696</v>
          </cell>
          <cell r="D405">
            <v>4665.00792538305</v>
          </cell>
          <cell r="E405">
            <v>4413.9786704671469</v>
          </cell>
          <cell r="F405">
            <v>5754.719732575807</v>
          </cell>
          <cell r="G405">
            <v>6462.6229800145893</v>
          </cell>
          <cell r="H405">
            <v>7693.6463245368959</v>
          </cell>
          <cell r="I405">
            <v>6911.6259680085986</v>
          </cell>
          <cell r="J405">
            <v>7359.6977872862153</v>
          </cell>
          <cell r="K405">
            <v>6799.0592873886044</v>
          </cell>
          <cell r="L405">
            <v>7549.8193541982091</v>
          </cell>
          <cell r="M405">
            <v>6467.0308137079437</v>
          </cell>
          <cell r="N405">
            <v>7094.9733705596173</v>
          </cell>
          <cell r="O405">
            <v>7809.2895805053931</v>
          </cell>
          <cell r="Z405">
            <v>6127.9232245681742</v>
          </cell>
          <cell r="AA405">
            <v>6591.7965833840726</v>
          </cell>
          <cell r="AB405">
            <v>6129.6467591394439</v>
          </cell>
          <cell r="AC405">
            <v>5744.7616307446124</v>
          </cell>
          <cell r="AD405">
            <v>5435.6296303489489</v>
          </cell>
          <cell r="AE405">
            <v>5754.719732575807</v>
          </cell>
          <cell r="AF405">
            <v>6462.6229800145893</v>
          </cell>
          <cell r="AG405">
            <v>7693.6463245368959</v>
          </cell>
          <cell r="AH405">
            <v>6911.6259680085986</v>
          </cell>
          <cell r="AI405">
            <v>7359.6977872862153</v>
          </cell>
          <cell r="AJ405">
            <v>6799.0592873886044</v>
          </cell>
          <cell r="AK405">
            <v>7549.8193541982091</v>
          </cell>
          <cell r="AL405">
            <v>6467.0308137079437</v>
          </cell>
          <cell r="AM405">
            <v>7094.9733705596173</v>
          </cell>
          <cell r="AN405">
            <v>7809.2895805053931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X405">
            <v>3.4998061015369353</v>
          </cell>
          <cell r="BY405">
            <v>3.6979816899964102</v>
          </cell>
          <cell r="BZ405">
            <v>3.5484077224846757</v>
          </cell>
          <cell r="CA405">
            <v>3.2853335947271081</v>
          </cell>
          <cell r="CB405">
            <v>3.0732967977086401</v>
          </cell>
          <cell r="CC405">
            <v>3.3291938237270848</v>
          </cell>
          <cell r="CD405">
            <v>3.5059525045847386</v>
          </cell>
          <cell r="CE405">
            <v>4.3245387359359784</v>
          </cell>
          <cell r="CF405">
            <v>3.8629175288586297</v>
          </cell>
          <cell r="CG405">
            <v>3.9635964204550036</v>
          </cell>
          <cell r="CH405">
            <v>3.8234926763677604</v>
          </cell>
          <cell r="CI405">
            <v>4.2644013889250436</v>
          </cell>
          <cell r="CJ405">
            <v>3.7089901433735082</v>
          </cell>
          <cell r="CK405">
            <v>3.9726390292183393</v>
          </cell>
          <cell r="CL405">
            <v>4.4365857451817181</v>
          </cell>
          <cell r="CM405">
            <v>4.7970745421778593</v>
          </cell>
          <cell r="CN405">
            <v>4.883668492913281</v>
          </cell>
          <cell r="CO405">
            <v>4.7327009966617855</v>
          </cell>
          <cell r="CP405">
            <v>4.7907077035358077</v>
          </cell>
          <cell r="CQ405">
            <v>4.8456549932508644</v>
          </cell>
          <cell r="CR405">
            <v>4.7357877812184146</v>
          </cell>
          <cell r="CS405">
            <v>5.0502157004259747</v>
          </cell>
          <cell r="CT405">
            <v>4.8741575386446154</v>
          </cell>
          <cell r="CU405">
            <v>4.9019844236185186</v>
          </cell>
          <cell r="CV405">
            <v>5.0871868481734523</v>
          </cell>
          <cell r="CW405">
            <v>4.8718701114844105</v>
          </cell>
          <cell r="CX405">
            <v>4.8504900689140982</v>
          </cell>
          <cell r="CY405">
            <v>4.7770125978766949</v>
          </cell>
          <cell r="CZ405">
            <v>4.8930403855085078</v>
          </cell>
          <cell r="DA405">
            <v>4.8224727635274247</v>
          </cell>
        </row>
        <row r="406">
          <cell r="A406">
            <v>5658.2610087807616</v>
          </cell>
          <cell r="B406">
            <v>5238.1381756918872</v>
          </cell>
          <cell r="C406">
            <v>5054.2372306445513</v>
          </cell>
          <cell r="D406">
            <v>5085.4185937025686</v>
          </cell>
          <cell r="E406">
            <v>4996.7661125555869</v>
          </cell>
          <cell r="F406">
            <v>6375.0310946898071</v>
          </cell>
          <cell r="G406">
            <v>7122.1304845084478</v>
          </cell>
          <cell r="H406">
            <v>6496.7420802572133</v>
          </cell>
          <cell r="I406">
            <v>6913.761004161528</v>
          </cell>
          <cell r="J406">
            <v>7187.8775161603471</v>
          </cell>
          <cell r="K406">
            <v>6504.5853412008792</v>
          </cell>
          <cell r="L406">
            <v>7306.8370789151368</v>
          </cell>
          <cell r="M406">
            <v>7022.6694889806477</v>
          </cell>
          <cell r="N406">
            <v>7582.0024374318118</v>
          </cell>
          <cell r="O406">
            <v>6504.4471654418385</v>
          </cell>
          <cell r="Z406">
            <v>6480.1573698722177</v>
          </cell>
          <cell r="AA406">
            <v>5999.0091745401878</v>
          </cell>
          <cell r="AB406">
            <v>6224.0811976548976</v>
          </cell>
          <cell r="AC406">
            <v>6262.4797386552982</v>
          </cell>
          <cell r="AD406">
            <v>6153.307925807484</v>
          </cell>
          <cell r="AE406">
            <v>6375.0310946898071</v>
          </cell>
          <cell r="AF406">
            <v>7122.1304845084478</v>
          </cell>
          <cell r="AG406">
            <v>6496.7420802572133</v>
          </cell>
          <cell r="AH406">
            <v>6913.761004161528</v>
          </cell>
          <cell r="AI406">
            <v>7187.8775161603471</v>
          </cell>
          <cell r="AJ406">
            <v>6504.5853412008792</v>
          </cell>
          <cell r="AK406">
            <v>7306.8370789151368</v>
          </cell>
          <cell r="AL406">
            <v>7022.6694889806477</v>
          </cell>
          <cell r="AM406">
            <v>7582.0024374318118</v>
          </cell>
          <cell r="AN406">
            <v>6504.4471654418385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X406">
            <v>3.7714839656760728</v>
          </cell>
          <cell r="BY406">
            <v>3.3051103498603069</v>
          </cell>
          <cell r="BZ406">
            <v>3.5128010970976913</v>
          </cell>
          <cell r="CA406">
            <v>3.4638066086525594</v>
          </cell>
          <cell r="CB406">
            <v>3.5336559455178462</v>
          </cell>
          <cell r="CC406">
            <v>3.6388851437137677</v>
          </cell>
          <cell r="CD406">
            <v>4.0219717198079845</v>
          </cell>
          <cell r="CE406">
            <v>3.5726192540178769</v>
          </cell>
          <cell r="CF406">
            <v>3.924320825466443</v>
          </cell>
          <cell r="CG406">
            <v>4.1573646227705927</v>
          </cell>
          <cell r="CH406">
            <v>3.5479666497438367</v>
          </cell>
          <cell r="CI406">
            <v>4.1084825691800502</v>
          </cell>
          <cell r="CJ406">
            <v>4.0265567791729149</v>
          </cell>
          <cell r="CK406">
            <v>4.1944872826870503</v>
          </cell>
          <cell r="CL406">
            <v>3.7197857636919571</v>
          </cell>
          <cell r="CM406">
            <v>4.7073926256734202</v>
          </cell>
          <cell r="CN406">
            <v>4.9727966192648818</v>
          </cell>
          <cell r="CO406">
            <v>4.8543247347359868</v>
          </cell>
          <cell r="CP406">
            <v>4.9533593166496876</v>
          </cell>
          <cell r="CQ406">
            <v>4.7708034225312987</v>
          </cell>
          <cell r="CR406">
            <v>4.7997773839498699</v>
          </cell>
          <cell r="CS406">
            <v>4.8515224915253308</v>
          </cell>
          <cell r="CT406">
            <v>4.9821411421186506</v>
          </cell>
          <cell r="CU406">
            <v>4.8267743165606607</v>
          </cell>
          <cell r="CV406">
            <v>4.736850601197494</v>
          </cell>
          <cell r="CW406">
            <v>5.022815464739895</v>
          </cell>
          <cell r="CX406">
            <v>4.8725366083396588</v>
          </cell>
          <cell r="CY406">
            <v>4.7783233755171279</v>
          </cell>
          <cell r="CZ406">
            <v>4.9523596133814394</v>
          </cell>
          <cell r="DA406">
            <v>4.790706864608314</v>
          </cell>
        </row>
        <row r="407">
          <cell r="A407">
            <v>6082.6317042355404</v>
          </cell>
          <cell r="B407">
            <v>6060.7554710484519</v>
          </cell>
          <cell r="C407">
            <v>5177.0881610156448</v>
          </cell>
          <cell r="D407">
            <v>3954.2596738260045</v>
          </cell>
          <cell r="E407">
            <v>4728.1728677395959</v>
          </cell>
          <cell r="F407">
            <v>6122.1426291454945</v>
          </cell>
          <cell r="G407">
            <v>6784.4267267168834</v>
          </cell>
          <cell r="H407">
            <v>7117.7853684126621</v>
          </cell>
          <cell r="I407">
            <v>6737.3592410006004</v>
          </cell>
          <cell r="J407">
            <v>5741.8605156253161</v>
          </cell>
          <cell r="K407">
            <v>6883.7592134222959</v>
          </cell>
          <cell r="L407">
            <v>7683.6896127370001</v>
          </cell>
          <cell r="M407">
            <v>6666.8365871596452</v>
          </cell>
          <cell r="N407">
            <v>7366.7467696999429</v>
          </cell>
          <cell r="O407">
            <v>7376.4949773017033</v>
          </cell>
          <cell r="Z407">
            <v>6966.170455065977</v>
          </cell>
          <cell r="AA407">
            <v>6941.1165677510653</v>
          </cell>
          <cell r="AB407">
            <v>6375.3669665936904</v>
          </cell>
          <cell r="AC407">
            <v>4869.5049645239496</v>
          </cell>
          <cell r="AD407">
            <v>5822.5466084042773</v>
          </cell>
          <cell r="AE407">
            <v>6122.1426291454945</v>
          </cell>
          <cell r="AF407">
            <v>6784.4267267168834</v>
          </cell>
          <cell r="AG407">
            <v>7117.7853684126621</v>
          </cell>
          <cell r="AH407">
            <v>6737.3592410006004</v>
          </cell>
          <cell r="AI407">
            <v>5741.8605156253161</v>
          </cell>
          <cell r="AJ407">
            <v>6883.7592134222959</v>
          </cell>
          <cell r="AK407">
            <v>7683.6896127370001</v>
          </cell>
          <cell r="AL407">
            <v>6666.8365871596452</v>
          </cell>
          <cell r="AM407">
            <v>7366.7467696999429</v>
          </cell>
          <cell r="AN407">
            <v>7376.4949773017033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X407">
            <v>3.8682156325680261</v>
          </cell>
          <cell r="BY407">
            <v>3.8525074037271962</v>
          </cell>
          <cell r="BZ407">
            <v>3.3794994990032063</v>
          </cell>
          <cell r="CA407">
            <v>2.7342667888933794</v>
          </cell>
          <cell r="CB407">
            <v>3.2957726096536342</v>
          </cell>
          <cell r="CC407">
            <v>3.4527744483675984</v>
          </cell>
          <cell r="CD407">
            <v>3.8457992201699835</v>
          </cell>
          <cell r="CE407">
            <v>3.966883627099556</v>
          </cell>
          <cell r="CF407">
            <v>3.7512633201764207</v>
          </cell>
          <cell r="CG407">
            <v>3.2543926960396754</v>
          </cell>
          <cell r="CH407">
            <v>3.8632290263034257</v>
          </cell>
          <cell r="CI407">
            <v>4.2640209162309786</v>
          </cell>
          <cell r="CJ407">
            <v>3.7849033319078167</v>
          </cell>
          <cell r="CK407">
            <v>4.0862145934274734</v>
          </cell>
          <cell r="CL407">
            <v>4.1894306233416856</v>
          </cell>
          <cell r="CM407">
            <v>4.9339024294154159</v>
          </cell>
          <cell r="CN407">
            <v>4.9362027705560632</v>
          </cell>
          <cell r="CO407">
            <v>5.1684454510904141</v>
          </cell>
          <cell r="CP407">
            <v>4.8792274206884878</v>
          </cell>
          <cell r="CQ407">
            <v>4.8401951160263206</v>
          </cell>
          <cell r="CR407">
            <v>4.8578306389049342</v>
          </cell>
          <cell r="CS407">
            <v>4.8331879591296714</v>
          </cell>
          <cell r="CT407">
            <v>4.9158946075576821</v>
          </cell>
          <cell r="CU407">
            <v>4.9206139087102789</v>
          </cell>
          <cell r="CV407">
            <v>4.8338126863075868</v>
          </cell>
          <cell r="CW407">
            <v>4.8818266157507075</v>
          </cell>
          <cell r="CX407">
            <v>4.9369374194029412</v>
          </cell>
          <cell r="CY407">
            <v>4.8258314985917492</v>
          </cell>
          <cell r="CZ407">
            <v>4.939257936833525</v>
          </cell>
          <cell r="DA407">
            <v>4.8239431792185972</v>
          </cell>
        </row>
        <row r="408">
          <cell r="A408">
            <v>6007.5217352517539</v>
          </cell>
          <cell r="B408">
            <v>5636.6113398670859</v>
          </cell>
          <cell r="C408">
            <v>3979.6697464829167</v>
          </cell>
          <cell r="D408">
            <v>4772.804709434341</v>
          </cell>
          <cell r="E408">
            <v>5747.6450302013709</v>
          </cell>
          <cell r="F408">
            <v>5225.873342957454</v>
          </cell>
          <cell r="G408">
            <v>5944.6749722769828</v>
          </cell>
          <cell r="H408">
            <v>5431.5135916656918</v>
          </cell>
          <cell r="I408">
            <v>5983.1010240486421</v>
          </cell>
          <cell r="J408">
            <v>6889.5125919117181</v>
          </cell>
          <cell r="K408">
            <v>6607.4445212353285</v>
          </cell>
          <cell r="L408">
            <v>6828.4213651448745</v>
          </cell>
          <cell r="M408">
            <v>6362.8465066069375</v>
          </cell>
          <cell r="N408">
            <v>6915.7255639988452</v>
          </cell>
          <cell r="O408">
            <v>7743.8993352111838</v>
          </cell>
          <cell r="Z408">
            <v>6880.1503124274814</v>
          </cell>
          <cell r="AA408">
            <v>6455.3629566508189</v>
          </cell>
          <cell r="AB408">
            <v>4900.7964034172455</v>
          </cell>
          <cell r="AC408">
            <v>5877.5088497934776</v>
          </cell>
          <cell r="AD408">
            <v>7077.9838244175262</v>
          </cell>
          <cell r="AE408">
            <v>5225.873342957454</v>
          </cell>
          <cell r="AF408">
            <v>5944.6749722769828</v>
          </cell>
          <cell r="AG408">
            <v>5431.5135916656918</v>
          </cell>
          <cell r="AH408">
            <v>5983.1010240486421</v>
          </cell>
          <cell r="AI408">
            <v>6889.5125919117181</v>
          </cell>
          <cell r="AJ408">
            <v>6607.4445212353285</v>
          </cell>
          <cell r="AK408">
            <v>6828.4213651448745</v>
          </cell>
          <cell r="AL408">
            <v>6362.8465066069375</v>
          </cell>
          <cell r="AM408">
            <v>6915.7255639988452</v>
          </cell>
          <cell r="AN408">
            <v>7743.8993352111838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X408">
            <v>3.9786234877967499</v>
          </cell>
          <cell r="BY408">
            <v>3.5503078072348977</v>
          </cell>
          <cell r="BZ408">
            <v>2.8061690723807549</v>
          </cell>
          <cell r="CA408">
            <v>3.3574142127481932</v>
          </cell>
          <cell r="CB408">
            <v>4.0601384065751365</v>
          </cell>
          <cell r="CC408">
            <v>2.9249641939634419</v>
          </cell>
          <cell r="CD408">
            <v>3.3601445702321633</v>
          </cell>
          <cell r="CE408">
            <v>3.0939680540976222</v>
          </cell>
          <cell r="CF408">
            <v>3.3801677462695117</v>
          </cell>
          <cell r="CG408">
            <v>3.855016478303781</v>
          </cell>
          <cell r="CH408">
            <v>3.658777412044905</v>
          </cell>
          <cell r="CI408">
            <v>3.8696255576301941</v>
          </cell>
          <cell r="CJ408">
            <v>3.5374632444973124</v>
          </cell>
          <cell r="CK408">
            <v>3.9400187433797473</v>
          </cell>
          <cell r="CL408">
            <v>4.3474681876594783</v>
          </cell>
          <cell r="CM408">
            <v>4.7377508681529985</v>
          </cell>
          <cell r="CN408">
            <v>4.9815190312771191</v>
          </cell>
          <cell r="CO408">
            <v>4.7847578371412158</v>
          </cell>
          <cell r="CP408">
            <v>4.7961803196323798</v>
          </cell>
          <cell r="CQ408">
            <v>4.7761269600686056</v>
          </cell>
          <cell r="CR408">
            <v>4.8949184551149463</v>
          </cell>
          <cell r="CS408">
            <v>4.8470476211798914</v>
          </cell>
          <cell r="CT408">
            <v>4.8096356830641485</v>
          </cell>
          <cell r="CU408">
            <v>4.8494805082452483</v>
          </cell>
          <cell r="CV408">
            <v>4.896315507436408</v>
          </cell>
          <cell r="CW408">
            <v>4.9477149579575688</v>
          </cell>
          <cell r="CX408">
            <v>4.8345772637443387</v>
          </cell>
          <cell r="CY408">
            <v>4.9279540104343846</v>
          </cell>
          <cell r="CZ408">
            <v>4.8089094392914831</v>
          </cell>
          <cell r="DA408">
            <v>4.8801191052865294</v>
          </cell>
        </row>
        <row r="409">
          <cell r="A409">
            <v>5640.3420440056634</v>
          </cell>
          <cell r="B409">
            <v>5692.6161170072428</v>
          </cell>
          <cell r="C409">
            <v>4613.0616719479131</v>
          </cell>
          <cell r="D409">
            <v>5256.8419700160757</v>
          </cell>
          <cell r="E409">
            <v>4974.5367796359806</v>
          </cell>
          <cell r="F409">
            <v>6425.1951638340479</v>
          </cell>
          <cell r="G409">
            <v>6199.9255733386408</v>
          </cell>
          <cell r="H409">
            <v>6672.2478103593357</v>
          </cell>
          <cell r="I409">
            <v>6789.0109709976914</v>
          </cell>
          <cell r="J409">
            <v>7632.7327118802923</v>
          </cell>
          <cell r="K409">
            <v>7660.9916439373947</v>
          </cell>
          <cell r="L409">
            <v>6986.5881102592175</v>
          </cell>
          <cell r="M409">
            <v>8010.094751290063</v>
          </cell>
          <cell r="N409">
            <v>7168.2300045985667</v>
          </cell>
          <cell r="O409">
            <v>7499.1537402890781</v>
          </cell>
          <cell r="Z409">
            <v>6459.6355679497492</v>
          </cell>
          <cell r="AA409">
            <v>6519.5027636992472</v>
          </cell>
          <cell r="AB409">
            <v>5680.7919980305132</v>
          </cell>
          <cell r="AC409">
            <v>6473.5804378631501</v>
          </cell>
          <cell r="AD409">
            <v>6125.9334345148218</v>
          </cell>
          <cell r="AE409">
            <v>6425.1951638340479</v>
          </cell>
          <cell r="AF409">
            <v>6199.9255733386408</v>
          </cell>
          <cell r="AG409">
            <v>6672.2478103593357</v>
          </cell>
          <cell r="AH409">
            <v>6789.0109709976914</v>
          </cell>
          <cell r="AI409">
            <v>7632.7327118802923</v>
          </cell>
          <cell r="AJ409">
            <v>7660.9916439373947</v>
          </cell>
          <cell r="AK409">
            <v>6986.5881102592175</v>
          </cell>
          <cell r="AL409">
            <v>8010.094751290063</v>
          </cell>
          <cell r="AM409">
            <v>7168.2300045985667</v>
          </cell>
          <cell r="AN409">
            <v>7499.1537402890781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X409">
            <v>3.7783406789009688</v>
          </cell>
          <cell r="BY409">
            <v>3.698565829159195</v>
          </cell>
          <cell r="BZ409">
            <v>3.1830142869507658</v>
          </cell>
          <cell r="CA409">
            <v>3.7099042114467</v>
          </cell>
          <cell r="CB409">
            <v>3.460779709476709</v>
          </cell>
          <cell r="CC409">
            <v>3.6803875659479259</v>
          </cell>
          <cell r="CD409">
            <v>3.4315626776488517</v>
          </cell>
          <cell r="CE409">
            <v>3.7774454383539493</v>
          </cell>
          <cell r="CF409">
            <v>3.8118014072218713</v>
          </cell>
          <cell r="CG409">
            <v>4.2047747324378184</v>
          </cell>
          <cell r="CH409">
            <v>4.2707196861366903</v>
          </cell>
          <cell r="CI409">
            <v>3.9742457342537469</v>
          </cell>
          <cell r="CJ409">
            <v>4.579920059132875</v>
          </cell>
          <cell r="CK409">
            <v>3.9654934057557534</v>
          </cell>
          <cell r="CL409">
            <v>4.2372134949779996</v>
          </cell>
          <cell r="CM409">
            <v>4.6839692862637365</v>
          </cell>
          <cell r="CN409">
            <v>4.8293452739370961</v>
          </cell>
          <cell r="CO409">
            <v>4.8896461938736566</v>
          </cell>
          <cell r="CP409">
            <v>4.7806724392884599</v>
          </cell>
          <cell r="CQ409">
            <v>4.8495947970005568</v>
          </cell>
          <cell r="CR409">
            <v>4.782994754230244</v>
          </cell>
          <cell r="CS409">
            <v>4.9499598453611355</v>
          </cell>
          <cell r="CT409">
            <v>4.8392839249722046</v>
          </cell>
          <cell r="CU409">
            <v>4.879590532258093</v>
          </cell>
          <cell r="CV409">
            <v>4.9732976916889227</v>
          </cell>
          <cell r="CW409">
            <v>4.9146326017840218</v>
          </cell>
          <cell r="CX409">
            <v>4.8163446772814185</v>
          </cell>
          <cell r="CY409">
            <v>4.7916698956930146</v>
          </cell>
          <cell r="CZ409">
            <v>4.9524697949222363</v>
          </cell>
          <cell r="DA409">
            <v>4.848853311279794</v>
          </cell>
        </row>
        <row r="410">
          <cell r="A410">
            <v>5824.0488758373849</v>
          </cell>
          <cell r="B410">
            <v>4850.2004039704034</v>
          </cell>
          <cell r="C410">
            <v>4695.7517438823388</v>
          </cell>
          <cell r="D410">
            <v>4900.3685159058132</v>
          </cell>
          <cell r="E410">
            <v>4515.2752420660681</v>
          </cell>
          <cell r="F410">
            <v>5861.280415314036</v>
          </cell>
          <cell r="G410">
            <v>7014.1494763096625</v>
          </cell>
          <cell r="H410">
            <v>6069.6311755799461</v>
          </cell>
          <cell r="I410">
            <v>7252.1002386292539</v>
          </cell>
          <cell r="J410">
            <v>7226.8850570160284</v>
          </cell>
          <cell r="K410">
            <v>6992.0986726190849</v>
          </cell>
          <cell r="L410">
            <v>6911.6176571013148</v>
          </cell>
          <cell r="M410">
            <v>6289.7180102455104</v>
          </cell>
          <cell r="N410">
            <v>7253.5197779288956</v>
          </cell>
          <cell r="O410">
            <v>7565.6427307083104</v>
          </cell>
          <cell r="Z410">
            <v>6670.026919346019</v>
          </cell>
          <cell r="AA410">
            <v>5554.7211138495268</v>
          </cell>
          <cell r="AB410">
            <v>5782.6213539695818</v>
          </cell>
          <cell r="AC410">
            <v>6034.5983280131468</v>
          </cell>
          <cell r="AD410">
            <v>5560.3721103522757</v>
          </cell>
          <cell r="AE410">
            <v>5861.280415314036</v>
          </cell>
          <cell r="AF410">
            <v>7014.1494763096625</v>
          </cell>
          <cell r="AG410">
            <v>6069.6311755799461</v>
          </cell>
          <cell r="AH410">
            <v>7252.1002386292539</v>
          </cell>
          <cell r="AI410">
            <v>7226.8850570160284</v>
          </cell>
          <cell r="AJ410">
            <v>6992.0986726190849</v>
          </cell>
          <cell r="AK410">
            <v>6911.6176571013148</v>
          </cell>
          <cell r="AL410">
            <v>6289.7180102455104</v>
          </cell>
          <cell r="AM410">
            <v>7253.5197779288956</v>
          </cell>
          <cell r="AN410">
            <v>7565.6427307083104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X410">
            <v>3.7177793825996073</v>
          </cell>
          <cell r="BY410">
            <v>3.1440506678234996</v>
          </cell>
          <cell r="BZ410">
            <v>3.2420652668242731</v>
          </cell>
          <cell r="CA410">
            <v>3.2880301984288534</v>
          </cell>
          <cell r="CB410">
            <v>3.0544342203520549</v>
          </cell>
          <cell r="CC410">
            <v>3.3170241231870583</v>
          </cell>
          <cell r="CD410">
            <v>3.8773759039465427</v>
          </cell>
          <cell r="CE410">
            <v>3.3673457842079522</v>
          </cell>
          <cell r="CF410">
            <v>4.09572681310381</v>
          </cell>
          <cell r="CG410">
            <v>4.1497059519475759</v>
          </cell>
          <cell r="CH410">
            <v>3.9075692874538728</v>
          </cell>
          <cell r="CI410">
            <v>3.9692055104585502</v>
          </cell>
          <cell r="CJ410">
            <v>3.6390085618546171</v>
          </cell>
          <cell r="CK410">
            <v>4.1363091680694275</v>
          </cell>
          <cell r="CL410">
            <v>4.2465950423627339</v>
          </cell>
          <cell r="CM410">
            <v>4.9153121995083993</v>
          </cell>
          <cell r="CN410">
            <v>4.8403844652674595</v>
          </cell>
          <cell r="CO410">
            <v>4.8866376603122106</v>
          </cell>
          <cell r="CP410">
            <v>5.0282829251525056</v>
          </cell>
          <cell r="CQ410">
            <v>4.9874690675087114</v>
          </cell>
          <cell r="CR410">
            <v>4.8411774866082595</v>
          </cell>
          <cell r="CS410">
            <v>4.9561477546556159</v>
          </cell>
          <cell r="CT410">
            <v>4.9383483533009418</v>
          </cell>
          <cell r="CU410">
            <v>4.851096931928808</v>
          </cell>
          <cell r="CV410">
            <v>4.7713465284022325</v>
          </cell>
          <cell r="CW410">
            <v>4.9023915662891433</v>
          </cell>
          <cell r="CX410">
            <v>4.770712611550147</v>
          </cell>
          <cell r="CY410">
            <v>4.7353843347036833</v>
          </cell>
          <cell r="CZ410">
            <v>4.8044418631085826</v>
          </cell>
          <cell r="DA410">
            <v>4.881037183092892</v>
          </cell>
        </row>
        <row r="411">
          <cell r="A411">
            <v>4918.7478422651657</v>
          </cell>
          <cell r="B411">
            <v>4987.9093126601329</v>
          </cell>
          <cell r="C411">
            <v>4933.658015429708</v>
          </cell>
          <cell r="D411">
            <v>6086.5976257580051</v>
          </cell>
          <cell r="E411">
            <v>6151.9524020866193</v>
          </cell>
          <cell r="F411">
            <v>6344.8470738049373</v>
          </cell>
          <cell r="G411">
            <v>5533.7802305141267</v>
          </cell>
          <cell r="H411">
            <v>5438.5229067417567</v>
          </cell>
          <cell r="I411">
            <v>6273.6727549696216</v>
          </cell>
          <cell r="J411">
            <v>6051.0949603655881</v>
          </cell>
          <cell r="K411">
            <v>6506.8262129402638</v>
          </cell>
          <cell r="L411">
            <v>6657.1142834509601</v>
          </cell>
          <cell r="M411">
            <v>7720.46142516899</v>
          </cell>
          <cell r="N411">
            <v>6878.2537217120689</v>
          </cell>
          <cell r="O411">
            <v>7858.1033086410926</v>
          </cell>
          <cell r="Z411">
            <v>5633.2254788412329</v>
          </cell>
          <cell r="AA411">
            <v>5712.4330677798926</v>
          </cell>
          <cell r="AB411">
            <v>6075.592950665553</v>
          </cell>
          <cell r="AC411">
            <v>7495.3897317044166</v>
          </cell>
          <cell r="AD411">
            <v>7575.8713980689363</v>
          </cell>
          <cell r="AE411">
            <v>6344.8470738049373</v>
          </cell>
          <cell r="AF411">
            <v>5533.7802305141267</v>
          </cell>
          <cell r="AG411">
            <v>5438.5229067417567</v>
          </cell>
          <cell r="AH411">
            <v>6273.6727549696216</v>
          </cell>
          <cell r="AI411">
            <v>6051.0949603655881</v>
          </cell>
          <cell r="AJ411">
            <v>6506.8262129402638</v>
          </cell>
          <cell r="AK411">
            <v>6657.1142834509601</v>
          </cell>
          <cell r="AL411">
            <v>7720.46142516899</v>
          </cell>
          <cell r="AM411">
            <v>6878.2537217120689</v>
          </cell>
          <cell r="AN411">
            <v>7858.1033086410926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X411">
            <v>3.2151865351146593</v>
          </cell>
          <cell r="BY411">
            <v>3.2071942326660956</v>
          </cell>
          <cell r="BZ411">
            <v>3.3520243301921124</v>
          </cell>
          <cell r="CA411">
            <v>4.1560516807243726</v>
          </cell>
          <cell r="CB411">
            <v>4.1414289244084017</v>
          </cell>
          <cell r="CC411">
            <v>3.5610585110828885</v>
          </cell>
          <cell r="CD411">
            <v>3.0395243699995849</v>
          </cell>
          <cell r="CE411">
            <v>3.1344526860185495</v>
          </cell>
          <cell r="CF411">
            <v>3.4551389552480196</v>
          </cell>
          <cell r="CG411">
            <v>3.3287698879132392</v>
          </cell>
          <cell r="CH411">
            <v>3.6388443607750411</v>
          </cell>
          <cell r="CI411">
            <v>3.8430470309573348</v>
          </cell>
          <cell r="CJ411">
            <v>4.3947522789701976</v>
          </cell>
          <cell r="CK411">
            <v>3.8579907600399976</v>
          </cell>
          <cell r="CL411">
            <v>4.3099095767846363</v>
          </cell>
          <cell r="CM411">
            <v>4.8001863325881136</v>
          </cell>
          <cell r="CN411">
            <v>4.8798109563047278</v>
          </cell>
          <cell r="CO411">
            <v>4.9657933532528222</v>
          </cell>
          <cell r="CP411">
            <v>4.9410632761567559</v>
          </cell>
          <cell r="CQ411">
            <v>5.0117513612693179</v>
          </cell>
          <cell r="CR411">
            <v>4.8814538188176702</v>
          </cell>
          <cell r="CS411">
            <v>4.9879651820123536</v>
          </cell>
          <cell r="CT411">
            <v>4.7536409864023117</v>
          </cell>
          <cell r="CU411">
            <v>4.9746608622082267</v>
          </cell>
          <cell r="CV411">
            <v>4.9803209339768246</v>
          </cell>
          <cell r="CW411">
            <v>4.8990611754403846</v>
          </cell>
          <cell r="CX411">
            <v>4.7458876050198251</v>
          </cell>
          <cell r="CY411">
            <v>4.8130014543182549</v>
          </cell>
          <cell r="CZ411">
            <v>4.8845453285173903</v>
          </cell>
          <cell r="DA411">
            <v>4.9952440479556541</v>
          </cell>
        </row>
        <row r="412">
          <cell r="A412">
            <v>6581.8235694319173</v>
          </cell>
          <cell r="B412">
            <v>4363.2025410835995</v>
          </cell>
          <cell r="C412">
            <v>5505.6522331334982</v>
          </cell>
          <cell r="D412">
            <v>5022.9510999131717</v>
          </cell>
          <cell r="E412">
            <v>4048.6116725748388</v>
          </cell>
          <cell r="F412">
            <v>6712.1379883837508</v>
          </cell>
          <cell r="G412">
            <v>6441.8201791886577</v>
          </cell>
          <cell r="H412">
            <v>7213.2357727152175</v>
          </cell>
          <cell r="I412">
            <v>7036.5775878127624</v>
          </cell>
          <cell r="J412">
            <v>5811.7539746263592</v>
          </cell>
          <cell r="K412">
            <v>6273.6535311884409</v>
          </cell>
          <cell r="L412">
            <v>5847.2851701812169</v>
          </cell>
          <cell r="M412">
            <v>6614.7561351682289</v>
          </cell>
          <cell r="N412">
            <v>7303.2641775195061</v>
          </cell>
          <cell r="O412">
            <v>7363.300652052847</v>
          </cell>
          <cell r="Z412">
            <v>7537.8729338333187</v>
          </cell>
          <cell r="AA412">
            <v>4996.9838893912374</v>
          </cell>
          <cell r="AB412">
            <v>6779.9798429134798</v>
          </cell>
          <cell r="AC412">
            <v>6185.5536396582356</v>
          </cell>
          <cell r="AD412">
            <v>4985.6954942864177</v>
          </cell>
          <cell r="AE412">
            <v>6712.1379883837508</v>
          </cell>
          <cell r="AF412">
            <v>6441.8201791886577</v>
          </cell>
          <cell r="AG412">
            <v>7213.2357727152175</v>
          </cell>
          <cell r="AH412">
            <v>7036.5775878127624</v>
          </cell>
          <cell r="AI412">
            <v>5811.7539746263592</v>
          </cell>
          <cell r="AJ412">
            <v>6273.6535311884409</v>
          </cell>
          <cell r="AK412">
            <v>5847.2851701812169</v>
          </cell>
          <cell r="AL412">
            <v>6614.7561351682289</v>
          </cell>
          <cell r="AM412">
            <v>7303.2641775195061</v>
          </cell>
          <cell r="AN412">
            <v>7363.300652052847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X412">
            <v>4.2415161213051311</v>
          </cell>
          <cell r="BY412">
            <v>2.7978659182438439</v>
          </cell>
          <cell r="BZ412">
            <v>3.6820333704701227</v>
          </cell>
          <cell r="CA412">
            <v>3.5586049697928455</v>
          </cell>
          <cell r="CB412">
            <v>2.8469423349513767</v>
          </cell>
          <cell r="CC412">
            <v>3.7014143219657694</v>
          </cell>
          <cell r="CD412">
            <v>3.6531115415932551</v>
          </cell>
          <cell r="CE412">
            <v>4.0515192874223951</v>
          </cell>
          <cell r="CF412">
            <v>3.9377081168176056</v>
          </cell>
          <cell r="CG412">
            <v>3.3983310644110589</v>
          </cell>
          <cell r="CH412">
            <v>3.6231575572125911</v>
          </cell>
          <cell r="CI412">
            <v>3.4312522254970244</v>
          </cell>
          <cell r="CJ412">
            <v>3.8178912784833634</v>
          </cell>
          <cell r="CK412">
            <v>4.1555977702201572</v>
          </cell>
          <cell r="CL412">
            <v>4.1353427888850609</v>
          </cell>
          <cell r="CM412">
            <v>4.8689445182827402</v>
          </cell>
          <cell r="CN412">
            <v>4.8931461407711394</v>
          </cell>
          <cell r="CO412">
            <v>5.0448448919101327</v>
          </cell>
          <cell r="CP412">
            <v>4.7621813728372411</v>
          </cell>
          <cell r="CQ412">
            <v>4.7979333977648126</v>
          </cell>
          <cell r="CR412">
            <v>4.9682141869733973</v>
          </cell>
          <cell r="CS412">
            <v>4.8311753440298055</v>
          </cell>
          <cell r="CT412">
            <v>4.8777479227635068</v>
          </cell>
          <cell r="CU412">
            <v>4.8958160912930424</v>
          </cell>
          <cell r="CV412">
            <v>4.6854215576176506</v>
          </cell>
          <cell r="CW412">
            <v>4.7439537461056593</v>
          </cell>
          <cell r="CX412">
            <v>4.668837589763303</v>
          </cell>
          <cell r="CY412">
            <v>4.7467615567107551</v>
          </cell>
          <cell r="CZ412">
            <v>4.814937358831096</v>
          </cell>
          <cell r="DA412">
            <v>4.8782960624696861</v>
          </cell>
        </row>
        <row r="413">
          <cell r="A413">
            <v>6739.6949947656549</v>
          </cell>
          <cell r="B413">
            <v>5128.4542602904512</v>
          </cell>
          <cell r="C413">
            <v>5854.5985600269787</v>
          </cell>
          <cell r="D413">
            <v>4977.6639453698199</v>
          </cell>
          <cell r="E413">
            <v>5368.8146196613125</v>
          </cell>
          <cell r="F413">
            <v>6924.5586803787037</v>
          </cell>
          <cell r="G413">
            <v>7550.5317995955138</v>
          </cell>
          <cell r="H413">
            <v>6678.1603413847588</v>
          </cell>
          <cell r="I413">
            <v>6299.1061604873785</v>
          </cell>
          <cell r="J413">
            <v>6911.8501390483189</v>
          </cell>
          <cell r="K413">
            <v>5777.2746898235546</v>
          </cell>
          <cell r="L413">
            <v>6300.5126984888229</v>
          </cell>
          <cell r="M413">
            <v>7388.3804519984178</v>
          </cell>
          <cell r="N413">
            <v>6963.4402225111689</v>
          </cell>
          <cell r="O413">
            <v>7580.2014116416785</v>
          </cell>
          <cell r="Z413">
            <v>7718.6761309253325</v>
          </cell>
          <cell r="AA413">
            <v>5873.3930123231994</v>
          </cell>
          <cell r="AB413">
            <v>7209.6926112497367</v>
          </cell>
          <cell r="AC413">
            <v>6129.7844079768365</v>
          </cell>
          <cell r="AD413">
            <v>6611.4700602740168</v>
          </cell>
          <cell r="AE413">
            <v>6924.5586803787037</v>
          </cell>
          <cell r="AF413">
            <v>7550.5317995955138</v>
          </cell>
          <cell r="AG413">
            <v>6678.1603413847588</v>
          </cell>
          <cell r="AH413">
            <v>6299.1061604873785</v>
          </cell>
          <cell r="AI413">
            <v>6911.8501390483189</v>
          </cell>
          <cell r="AJ413">
            <v>5777.2746898235546</v>
          </cell>
          <cell r="AK413">
            <v>6300.5126984888229</v>
          </cell>
          <cell r="AL413">
            <v>7388.3804519984178</v>
          </cell>
          <cell r="AM413">
            <v>6963.4402225111689</v>
          </cell>
          <cell r="AN413">
            <v>7580.2014116416785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X413">
            <v>4.3310713780992138</v>
          </cell>
          <cell r="BY413">
            <v>3.2798167993080107</v>
          </cell>
          <cell r="BZ413">
            <v>4.0344148716739356</v>
          </cell>
          <cell r="CA413">
            <v>3.4424187705562121</v>
          </cell>
          <cell r="CB413">
            <v>3.7821670231439661</v>
          </cell>
          <cell r="CC413">
            <v>3.808827482696985</v>
          </cell>
          <cell r="CD413">
            <v>4.3101157163656056</v>
          </cell>
          <cell r="CE413">
            <v>3.8232518021330928</v>
          </cell>
          <cell r="CF413">
            <v>3.6179304850989009</v>
          </cell>
          <cell r="CG413">
            <v>3.8027198440265919</v>
          </cell>
          <cell r="CH413">
            <v>3.2243856298467755</v>
          </cell>
          <cell r="CI413">
            <v>3.5918651106519839</v>
          </cell>
          <cell r="CJ413">
            <v>4.1704949827708182</v>
          </cell>
          <cell r="CK413">
            <v>3.9627973928823064</v>
          </cell>
          <cell r="CL413">
            <v>4.2312270840389923</v>
          </cell>
          <cell r="CM413">
            <v>4.8826389700894213</v>
          </cell>
          <cell r="CN413">
            <v>4.9062154045890969</v>
          </cell>
          <cell r="CO413">
            <v>4.8960216350726959</v>
          </cell>
          <cell r="CP413">
            <v>4.8785261190504574</v>
          </cell>
          <cell r="CQ413">
            <v>4.7892164710466227</v>
          </cell>
          <cell r="CR413">
            <v>4.9809012697628781</v>
          </cell>
          <cell r="CS413">
            <v>4.7994972416856063</v>
          </cell>
          <cell r="CT413">
            <v>4.785541379256264</v>
          </cell>
          <cell r="CU413">
            <v>4.7700820035943643</v>
          </cell>
          <cell r="CV413">
            <v>4.9797451561324202</v>
          </cell>
          <cell r="CW413">
            <v>4.9088885921766092</v>
          </cell>
          <cell r="CX413">
            <v>4.805770287644096</v>
          </cell>
          <cell r="CY413">
            <v>4.8536536570065856</v>
          </cell>
          <cell r="CZ413">
            <v>4.8142553167379223</v>
          </cell>
          <cell r="DA413">
            <v>4.9081920416722262</v>
          </cell>
        </row>
        <row r="414">
          <cell r="A414">
            <v>6849.5980179210137</v>
          </cell>
          <cell r="B414">
            <v>7670.8118856037463</v>
          </cell>
          <cell r="C414">
            <v>5607.6418035547385</v>
          </cell>
          <cell r="D414">
            <v>4503.8615233141772</v>
          </cell>
          <cell r="E414">
            <v>5126.4691959067022</v>
          </cell>
          <cell r="F414">
            <v>5980.6150149478844</v>
          </cell>
          <cell r="G414">
            <v>6227.6171171826236</v>
          </cell>
          <cell r="H414">
            <v>6915.0204809402803</v>
          </cell>
          <cell r="I414">
            <v>7402.6628787124018</v>
          </cell>
          <cell r="J414">
            <v>6997.5718826639768</v>
          </cell>
          <cell r="K414">
            <v>7031.0942632993301</v>
          </cell>
          <cell r="L414">
            <v>6377.589377166747</v>
          </cell>
          <cell r="M414">
            <v>6544.4375186086354</v>
          </cell>
          <cell r="N414">
            <v>6664.2636013861993</v>
          </cell>
          <cell r="O414">
            <v>7756.6662461129727</v>
          </cell>
          <cell r="Z414">
            <v>7844.5432276121464</v>
          </cell>
          <cell r="AA414">
            <v>8785.0433368590038</v>
          </cell>
          <cell r="AB414">
            <v>6905.5757219052521</v>
          </cell>
          <cell r="AC414">
            <v>5546.3165943491404</v>
          </cell>
          <cell r="AD414">
            <v>6313.031833792822</v>
          </cell>
          <cell r="AE414">
            <v>5980.6150149478844</v>
          </cell>
          <cell r="AF414">
            <v>6227.6171171826236</v>
          </cell>
          <cell r="AG414">
            <v>6915.0204809402803</v>
          </cell>
          <cell r="AH414">
            <v>7402.6628787124018</v>
          </cell>
          <cell r="AI414">
            <v>6997.5718826639768</v>
          </cell>
          <cell r="AJ414">
            <v>7031.0942632993301</v>
          </cell>
          <cell r="AK414">
            <v>6377.589377166747</v>
          </cell>
          <cell r="AL414">
            <v>6544.4375186086354</v>
          </cell>
          <cell r="AM414">
            <v>6664.2636013861993</v>
          </cell>
          <cell r="AN414">
            <v>7756.6662461129727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X414">
            <v>4.3328240534102109</v>
          </cell>
          <cell r="BY414">
            <v>5.0132404786598874</v>
          </cell>
          <cell r="BZ414">
            <v>3.8230284008258888</v>
          </cell>
          <cell r="CA414">
            <v>3.1486665452809213</v>
          </cell>
          <cell r="CB414">
            <v>3.5788529408593615</v>
          </cell>
          <cell r="CC414">
            <v>3.4526964737621806</v>
          </cell>
          <cell r="CD414">
            <v>3.5572609911219533</v>
          </cell>
          <cell r="CE414">
            <v>3.964795763254445</v>
          </cell>
          <cell r="CF414">
            <v>3.9993177128368687</v>
          </cell>
          <cell r="CG414">
            <v>3.9899411572412085</v>
          </cell>
          <cell r="CH414">
            <v>4.0182514727464671</v>
          </cell>
          <cell r="CI414">
            <v>3.490160975113163</v>
          </cell>
          <cell r="CJ414">
            <v>3.6643251505737866</v>
          </cell>
          <cell r="CK414">
            <v>3.7825342603431658</v>
          </cell>
          <cell r="CL414">
            <v>4.3177119978222676</v>
          </cell>
          <cell r="CM414">
            <v>4.960252017807278</v>
          </cell>
          <cell r="CN414">
            <v>4.8010088453285968</v>
          </cell>
          <cell r="CO414">
            <v>4.9487954458772236</v>
          </cell>
          <cell r="CP414">
            <v>4.8259756030684899</v>
          </cell>
          <cell r="CQ414">
            <v>4.8328271411667743</v>
          </cell>
          <cell r="CR414">
            <v>4.7456377184646144</v>
          </cell>
          <cell r="CS414">
            <v>4.7963769729554242</v>
          </cell>
          <cell r="CT414">
            <v>4.7783701161106631</v>
          </cell>
          <cell r="CU414">
            <v>5.0711820408160611</v>
          </cell>
          <cell r="CV414">
            <v>4.8049404890907148</v>
          </cell>
          <cell r="CW414">
            <v>4.7939438546583375</v>
          </cell>
          <cell r="CX414">
            <v>5.0063156780639577</v>
          </cell>
          <cell r="CY414">
            <v>4.8931153944129706</v>
          </cell>
          <cell r="CZ414">
            <v>4.8269903682240578</v>
          </cell>
          <cell r="DA414">
            <v>4.9218522242863791</v>
          </cell>
        </row>
        <row r="415">
          <cell r="A415">
            <v>5744.906328354954</v>
          </cell>
          <cell r="B415">
            <v>4669.0368102820075</v>
          </cell>
          <cell r="C415">
            <v>4966.2786292484361</v>
          </cell>
          <cell r="D415">
            <v>4939.8684088195714</v>
          </cell>
          <cell r="E415">
            <v>4457.3870547756878</v>
          </cell>
          <cell r="F415">
            <v>5956.4894751619795</v>
          </cell>
          <cell r="G415">
            <v>7246.7331262259868</v>
          </cell>
          <cell r="H415">
            <v>6824.3343604224356</v>
          </cell>
          <cell r="I415">
            <v>6410.7537813184899</v>
          </cell>
          <cell r="J415">
            <v>6481.700735892362</v>
          </cell>
          <cell r="K415">
            <v>6261.9109230543554</v>
          </cell>
          <cell r="L415">
            <v>7111.5996239109318</v>
          </cell>
          <cell r="M415">
            <v>7943.9920621833735</v>
          </cell>
          <cell r="N415">
            <v>7909.7907610023194</v>
          </cell>
          <cell r="O415">
            <v>7911.0489232584314</v>
          </cell>
          <cell r="Z415">
            <v>6579.3884419864808</v>
          </cell>
          <cell r="AA415">
            <v>5347.2424211963298</v>
          </cell>
          <cell r="AB415">
            <v>6115.7638686220916</v>
          </cell>
          <cell r="AC415">
            <v>6083.2407896893183</v>
          </cell>
          <cell r="AD415">
            <v>5489.0852352733173</v>
          </cell>
          <cell r="AE415">
            <v>5956.4894751619795</v>
          </cell>
          <cell r="AF415">
            <v>7246.7331262259868</v>
          </cell>
          <cell r="AG415">
            <v>6824.3343604224356</v>
          </cell>
          <cell r="AH415">
            <v>6410.7537813184899</v>
          </cell>
          <cell r="AI415">
            <v>6481.700735892362</v>
          </cell>
          <cell r="AJ415">
            <v>6261.9109230543554</v>
          </cell>
          <cell r="AK415">
            <v>7111.5996239109318</v>
          </cell>
          <cell r="AL415">
            <v>7943.9920621833735</v>
          </cell>
          <cell r="AM415">
            <v>7909.7907610023194</v>
          </cell>
          <cell r="AN415">
            <v>7911.0489232584314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X415">
            <v>3.7365392442196614</v>
          </cell>
          <cell r="BY415">
            <v>2.9658506334227681</v>
          </cell>
          <cell r="BZ415">
            <v>3.3457099447029841</v>
          </cell>
          <cell r="CA415">
            <v>3.4286092845350602</v>
          </cell>
          <cell r="CB415">
            <v>3.1042132469303709</v>
          </cell>
          <cell r="CC415">
            <v>3.3075510507367265</v>
          </cell>
          <cell r="CD415">
            <v>4.0590511472555129</v>
          </cell>
          <cell r="CE415">
            <v>3.9862691793539429</v>
          </cell>
          <cell r="CF415">
            <v>3.6236480678096559</v>
          </cell>
          <cell r="CG415">
            <v>3.6149729881853676</v>
          </cell>
          <cell r="CH415">
            <v>3.5039032861607304</v>
          </cell>
          <cell r="CI415">
            <v>3.9952011299767296</v>
          </cell>
          <cell r="CJ415">
            <v>4.4100677340558621</v>
          </cell>
          <cell r="CK415">
            <v>4.4416159270404565</v>
          </cell>
          <cell r="CL415">
            <v>4.5790625983867264</v>
          </cell>
          <cell r="CM415">
            <v>4.8241756825523616</v>
          </cell>
          <cell r="CN415">
            <v>4.9395539583351775</v>
          </cell>
          <cell r="CO415">
            <v>5.0080603893375395</v>
          </cell>
          <cell r="CP415">
            <v>4.8609834890231749</v>
          </cell>
          <cell r="CQ415">
            <v>4.8445736453677481</v>
          </cell>
          <cell r="CR415">
            <v>4.9339069893975429</v>
          </cell>
          <cell r="CS415">
            <v>4.8913065244194769</v>
          </cell>
          <cell r="CT415">
            <v>4.6903020407520462</v>
          </cell>
          <cell r="CU415">
            <v>4.8469687622093502</v>
          </cell>
          <cell r="CV415">
            <v>4.9123698201790509</v>
          </cell>
          <cell r="CW415">
            <v>4.896231127410247</v>
          </cell>
          <cell r="CX415">
            <v>4.8768094401722486</v>
          </cell>
          <cell r="CY415">
            <v>4.9351536363330917</v>
          </cell>
          <cell r="CZ415">
            <v>4.879003492232175</v>
          </cell>
          <cell r="DA415">
            <v>4.7333064734035988</v>
          </cell>
        </row>
        <row r="416">
          <cell r="A416">
            <v>6451.2000263579739</v>
          </cell>
          <cell r="B416">
            <v>6502.8144897290849</v>
          </cell>
          <cell r="C416">
            <v>4740.2662189437788</v>
          </cell>
          <cell r="D416">
            <v>4889.7773866450343</v>
          </cell>
          <cell r="E416">
            <v>5886.9650206687302</v>
          </cell>
          <cell r="F416">
            <v>6569.2859316862377</v>
          </cell>
          <cell r="G416">
            <v>6478.1967478706711</v>
          </cell>
          <cell r="H416">
            <v>5609.6483160719308</v>
          </cell>
          <cell r="I416">
            <v>6987.3286120218045</v>
          </cell>
          <cell r="J416">
            <v>7057.7496684116095</v>
          </cell>
          <cell r="K416">
            <v>6914.1813929317359</v>
          </cell>
          <cell r="L416">
            <v>7742.1207742623628</v>
          </cell>
          <cell r="M416">
            <v>6922.7025914604719</v>
          </cell>
          <cell r="N416">
            <v>7610.4534360975667</v>
          </cell>
          <cell r="O416">
            <v>7357.0063998270289</v>
          </cell>
          <cell r="Z416">
            <v>7388.2755373866275</v>
          </cell>
          <cell r="AA416">
            <v>7447.3873112491719</v>
          </cell>
          <cell r="AB416">
            <v>5837.4390632716941</v>
          </cell>
          <cell r="AC416">
            <v>6021.5557964726268</v>
          </cell>
          <cell r="AD416">
            <v>7249.550550226867</v>
          </cell>
          <cell r="AE416">
            <v>6569.2859316862377</v>
          </cell>
          <cell r="AF416">
            <v>6478.1967478706711</v>
          </cell>
          <cell r="AG416">
            <v>5609.6483160719308</v>
          </cell>
          <cell r="AH416">
            <v>6987.3286120218045</v>
          </cell>
          <cell r="AI416">
            <v>7057.7496684116095</v>
          </cell>
          <cell r="AJ416">
            <v>6914.1813929317359</v>
          </cell>
          <cell r="AK416">
            <v>7742.1207742623628</v>
          </cell>
          <cell r="AL416">
            <v>6922.7025914604719</v>
          </cell>
          <cell r="AM416">
            <v>7610.4534360975667</v>
          </cell>
          <cell r="AN416">
            <v>7357.0063998270289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X416">
            <v>4.1150944351314935</v>
          </cell>
          <cell r="BY416">
            <v>3.9910449550616574</v>
          </cell>
          <cell r="BZ416">
            <v>3.3778888819657737</v>
          </cell>
          <cell r="CA416">
            <v>3.4897981703560781</v>
          </cell>
          <cell r="CB416">
            <v>4.0048282160484945</v>
          </cell>
          <cell r="CC416">
            <v>3.7228672009913049</v>
          </cell>
          <cell r="CD416">
            <v>3.5593759829166127</v>
          </cell>
          <cell r="CE416">
            <v>3.2564847144813602</v>
          </cell>
          <cell r="CF416">
            <v>3.9123065583760535</v>
          </cell>
          <cell r="CG416">
            <v>3.926299310684092</v>
          </cell>
          <cell r="CH416">
            <v>3.9279623932909993</v>
          </cell>
          <cell r="CI416">
            <v>4.457882625906036</v>
          </cell>
          <cell r="CJ416">
            <v>3.9397050745085274</v>
          </cell>
          <cell r="CK416">
            <v>4.422682172471414</v>
          </cell>
          <cell r="CL416">
            <v>4.2248526397543769</v>
          </cell>
          <cell r="CM416">
            <v>4.9189274040836963</v>
          </cell>
          <cell r="CN416">
            <v>5.1123956463733293</v>
          </cell>
          <cell r="CO416">
            <v>4.7346091875241827</v>
          </cell>
          <cell r="CP416">
            <v>4.7273258611794162</v>
          </cell>
          <cell r="CQ416">
            <v>4.959459247164915</v>
          </cell>
          <cell r="CR416">
            <v>4.8344576039841085</v>
          </cell>
          <cell r="CS416">
            <v>4.986403326292649</v>
          </cell>
          <cell r="CT416">
            <v>4.7194753986539713</v>
          </cell>
          <cell r="CU416">
            <v>4.8931150396046341</v>
          </cell>
          <cell r="CV416">
            <v>4.9248156931858169</v>
          </cell>
          <cell r="CW416">
            <v>4.8225926889513246</v>
          </cell>
          <cell r="CX416">
            <v>4.7581534940455201</v>
          </cell>
          <cell r="CY416">
            <v>4.8141442344185466</v>
          </cell>
          <cell r="CZ416">
            <v>4.7144598110517251</v>
          </cell>
          <cell r="DA416">
            <v>4.7708603437837676</v>
          </cell>
        </row>
        <row r="417">
          <cell r="A417">
            <v>6585.3689492600388</v>
          </cell>
          <cell r="B417">
            <v>5555.6260800345099</v>
          </cell>
          <cell r="C417">
            <v>4772.8590311584321</v>
          </cell>
          <cell r="D417">
            <v>5068.3962278116396</v>
          </cell>
          <cell r="E417">
            <v>5028.1889584757037</v>
          </cell>
          <cell r="F417">
            <v>6342.9884028056013</v>
          </cell>
          <cell r="G417">
            <v>6322.4979775907677</v>
          </cell>
          <cell r="H417">
            <v>6655.1689298056517</v>
          </cell>
          <cell r="I417">
            <v>6019.5206285687618</v>
          </cell>
          <cell r="J417">
            <v>5844.6068543252513</v>
          </cell>
          <cell r="K417">
            <v>6313.3301734697388</v>
          </cell>
          <cell r="L417">
            <v>6645.0404042199789</v>
          </cell>
          <cell r="M417">
            <v>7157.6132551502778</v>
          </cell>
          <cell r="N417">
            <v>8314.178451250049</v>
          </cell>
          <cell r="O417">
            <v>6895.0213058566897</v>
          </cell>
          <cell r="Z417">
            <v>7541.9333013537553</v>
          </cell>
          <cell r="AA417">
            <v>6362.6141019160023</v>
          </cell>
          <cell r="AB417">
            <v>5877.5757447186879</v>
          </cell>
          <cell r="AC417">
            <v>6241.5174089017701</v>
          </cell>
          <cell r="AD417">
            <v>6192.0038428258595</v>
          </cell>
          <cell r="AE417">
            <v>6342.9884028056013</v>
          </cell>
          <cell r="AF417">
            <v>6322.4979775907677</v>
          </cell>
          <cell r="AG417">
            <v>6655.1689298056517</v>
          </cell>
          <cell r="AH417">
            <v>6019.5206285687618</v>
          </cell>
          <cell r="AI417">
            <v>5844.6068543252513</v>
          </cell>
          <cell r="AJ417">
            <v>6313.3301734697388</v>
          </cell>
          <cell r="AK417">
            <v>6645.0404042199789</v>
          </cell>
          <cell r="AL417">
            <v>7157.6132551502778</v>
          </cell>
          <cell r="AM417">
            <v>8314.178451250049</v>
          </cell>
          <cell r="AN417">
            <v>6895.0213058566897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X417">
            <v>4.3182857399348977</v>
          </cell>
          <cell r="BY417">
            <v>3.7135003084891411</v>
          </cell>
          <cell r="BZ417">
            <v>3.2836502811734949</v>
          </cell>
          <cell r="CA417">
            <v>3.5766063424607157</v>
          </cell>
          <cell r="CB417">
            <v>3.4789419285221732</v>
          </cell>
          <cell r="CC417">
            <v>3.5450543622794473</v>
          </cell>
          <cell r="CD417">
            <v>3.5298318890400515</v>
          </cell>
          <cell r="CE417">
            <v>3.7961274659815647</v>
          </cell>
          <cell r="CF417">
            <v>3.3600806528038767</v>
          </cell>
          <cell r="CG417">
            <v>3.338941117362582</v>
          </cell>
          <cell r="CH417">
            <v>3.5924152065547177</v>
          </cell>
          <cell r="CI417">
            <v>3.7687337385020037</v>
          </cell>
          <cell r="CJ417">
            <v>4.0044646851765187</v>
          </cell>
          <cell r="CK417">
            <v>4.6104085294441193</v>
          </cell>
          <cell r="CL417">
            <v>3.9229418973139136</v>
          </cell>
          <cell r="CM417">
            <v>4.7849614886588165</v>
          </cell>
          <cell r="CN417">
            <v>4.6941747702173613</v>
          </cell>
          <cell r="CO417">
            <v>4.9039775453949481</v>
          </cell>
          <cell r="CP417">
            <v>4.781081857573513</v>
          </cell>
          <cell r="CQ417">
            <v>4.8763084979519045</v>
          </cell>
          <cell r="CR417">
            <v>4.9020547057200856</v>
          </cell>
          <cell r="CS417">
            <v>4.9072910019187104</v>
          </cell>
          <cell r="CT417">
            <v>4.8031420696774525</v>
          </cell>
          <cell r="CU417">
            <v>4.9081671074718569</v>
          </cell>
          <cell r="CV417">
            <v>4.7957184496106455</v>
          </cell>
          <cell r="CW417">
            <v>4.8148095365613042</v>
          </cell>
          <cell r="CX417">
            <v>4.8306915297720785</v>
          </cell>
          <cell r="CY417">
            <v>4.8970089314982763</v>
          </cell>
          <cell r="CZ417">
            <v>4.9406838794959533</v>
          </cell>
          <cell r="DA417">
            <v>4.8153834101006581</v>
          </cell>
        </row>
        <row r="418">
          <cell r="A418">
            <v>6090.3146260679559</v>
          </cell>
          <cell r="B418">
            <v>5352.3021535398739</v>
          </cell>
          <cell r="C418">
            <v>5221.8147995646978</v>
          </cell>
          <cell r="D418">
            <v>5065.1870044612378</v>
          </cell>
          <cell r="E418">
            <v>5697.3140994295682</v>
          </cell>
          <cell r="F418">
            <v>5891.7331336780726</v>
          </cell>
          <cell r="G418">
            <v>6118.2892573227873</v>
          </cell>
          <cell r="H418">
            <v>6476.798631692036</v>
          </cell>
          <cell r="I418">
            <v>6988.9616945490625</v>
          </cell>
          <cell r="J418">
            <v>7493.6866834942666</v>
          </cell>
          <cell r="K418">
            <v>6556.3024199205693</v>
          </cell>
          <cell r="L418">
            <v>6725.7236480304127</v>
          </cell>
          <cell r="M418">
            <v>7269.6996947916514</v>
          </cell>
          <cell r="N418">
            <v>6737.8100074693239</v>
          </cell>
          <cell r="O418">
            <v>6822.9274812427893</v>
          </cell>
          <cell r="Z418">
            <v>6974.9693673920829</v>
          </cell>
          <cell r="AA418">
            <v>6129.7561551544632</v>
          </cell>
          <cell r="AB418">
            <v>6430.4459463336198</v>
          </cell>
          <cell r="AC418">
            <v>6237.5653849260834</v>
          </cell>
          <cell r="AD418">
            <v>7016.0033938239876</v>
          </cell>
          <cell r="AE418">
            <v>5891.7331336780726</v>
          </cell>
          <cell r="AF418">
            <v>6118.2892573227873</v>
          </cell>
          <cell r="AG418">
            <v>6476.798631692036</v>
          </cell>
          <cell r="AH418">
            <v>6988.9616945490625</v>
          </cell>
          <cell r="AI418">
            <v>7493.6866834942666</v>
          </cell>
          <cell r="AJ418">
            <v>6556.3024199205693</v>
          </cell>
          <cell r="AK418">
            <v>6725.7236480304127</v>
          </cell>
          <cell r="AL418">
            <v>7269.6996947916514</v>
          </cell>
          <cell r="AM418">
            <v>6737.8100074693239</v>
          </cell>
          <cell r="AN418">
            <v>6822.9274812427893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X418">
            <v>3.8681434334557108</v>
          </cell>
          <cell r="BY418">
            <v>3.5863527612947883</v>
          </cell>
          <cell r="BZ418">
            <v>3.548989865416075</v>
          </cell>
          <cell r="CA418">
            <v>3.5210610699158349</v>
          </cell>
          <cell r="CB418">
            <v>4.0820684686234197</v>
          </cell>
          <cell r="CC418">
            <v>3.224593392425966</v>
          </cell>
          <cell r="CD418">
            <v>3.5218147571363922</v>
          </cell>
          <cell r="CE418">
            <v>3.6968446795342458</v>
          </cell>
          <cell r="CF418">
            <v>3.9447738890203152</v>
          </cell>
          <cell r="CG418">
            <v>4.1610735171952244</v>
          </cell>
          <cell r="CH418">
            <v>3.7190983647134028</v>
          </cell>
          <cell r="CI418">
            <v>3.7170134683437834</v>
          </cell>
          <cell r="CJ418">
            <v>4.1000813029263421</v>
          </cell>
          <cell r="CK418">
            <v>3.8496355844028103</v>
          </cell>
          <cell r="CL418">
            <v>3.8102393638561334</v>
          </cell>
          <cell r="CM418">
            <v>4.9402266086784428</v>
          </cell>
          <cell r="CN418">
            <v>4.6827107085283268</v>
          </cell>
          <cell r="CO418">
            <v>4.9641336817049408</v>
          </cell>
          <cell r="CP418">
            <v>4.8534290923510426</v>
          </cell>
          <cell r="CQ418">
            <v>4.7088693524166256</v>
          </cell>
          <cell r="CR418">
            <v>5.0058201603746042</v>
          </cell>
          <cell r="CS418">
            <v>4.7596019317784695</v>
          </cell>
          <cell r="CT418">
            <v>4.7999457168682635</v>
          </cell>
          <cell r="CU418">
            <v>4.8539766277437755</v>
          </cell>
          <cell r="CV418">
            <v>4.9339787829002839</v>
          </cell>
          <cell r="CW418">
            <v>4.8297922296895823</v>
          </cell>
          <cell r="CX418">
            <v>4.9573778218782358</v>
          </cell>
          <cell r="CY418">
            <v>4.857705004768393</v>
          </cell>
          <cell r="CZ418">
            <v>4.7951950360997815</v>
          </cell>
          <cell r="DA418">
            <v>4.90597839619367</v>
          </cell>
        </row>
        <row r="419">
          <cell r="A419">
            <v>6569.8410967021427</v>
          </cell>
          <cell r="B419">
            <v>5713.3419560456787</v>
          </cell>
          <cell r="C419">
            <v>4197.1719118595493</v>
          </cell>
          <cell r="D419">
            <v>4095.4840666650684</v>
          </cell>
          <cell r="E419">
            <v>4131.7410319519522</v>
          </cell>
          <cell r="F419">
            <v>6334.4861785986086</v>
          </cell>
          <cell r="G419">
            <v>6471.0488915202077</v>
          </cell>
          <cell r="H419">
            <v>6862.2073585735543</v>
          </cell>
          <cell r="I419">
            <v>7657.3654703262546</v>
          </cell>
          <cell r="J419">
            <v>5302.8146410149602</v>
          </cell>
          <cell r="K419">
            <v>6792.0319724793926</v>
          </cell>
          <cell r="L419">
            <v>7351.1403309352199</v>
          </cell>
          <cell r="M419">
            <v>7921.0767550157252</v>
          </cell>
          <cell r="N419">
            <v>7267.0006599131657</v>
          </cell>
          <cell r="O419">
            <v>7587.8799345794523</v>
          </cell>
          <cell r="Z419">
            <v>7524.1499350447075</v>
          </cell>
          <cell r="AA419">
            <v>6543.2391552130493</v>
          </cell>
          <cell r="AB419">
            <v>5168.6411990200204</v>
          </cell>
          <cell r="AC419">
            <v>5043.4168819920087</v>
          </cell>
          <cell r="AD419">
            <v>5088.0658142894235</v>
          </cell>
          <cell r="AE419">
            <v>6334.4861785986086</v>
          </cell>
          <cell r="AF419">
            <v>6471.0488915202077</v>
          </cell>
          <cell r="AG419">
            <v>6862.2073585735543</v>
          </cell>
          <cell r="AH419">
            <v>7657.3654703262546</v>
          </cell>
          <cell r="AI419">
            <v>5302.8146410149602</v>
          </cell>
          <cell r="AJ419">
            <v>6792.0319724793926</v>
          </cell>
          <cell r="AK419">
            <v>7351.1403309352199</v>
          </cell>
          <cell r="AL419">
            <v>7921.0767550157252</v>
          </cell>
          <cell r="AM419">
            <v>7267.0006599131657</v>
          </cell>
          <cell r="AN419">
            <v>7587.8799345794523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X419">
            <v>4.1966092180941663</v>
          </cell>
          <cell r="BY419">
            <v>3.7310850706233762</v>
          </cell>
          <cell r="BZ419">
            <v>2.9611187202646758</v>
          </cell>
          <cell r="CA419">
            <v>2.8189123586464002</v>
          </cell>
          <cell r="CB419">
            <v>2.8734022856503665</v>
          </cell>
          <cell r="CC419">
            <v>3.6613292722116735</v>
          </cell>
          <cell r="CD419">
            <v>3.6045467464421761</v>
          </cell>
          <cell r="CE419">
            <v>3.8368358182550213</v>
          </cell>
          <cell r="CF419">
            <v>4.314525061922911</v>
          </cell>
          <cell r="CG419">
            <v>2.9354826269944208</v>
          </cell>
          <cell r="CH419">
            <v>3.8119513654911716</v>
          </cell>
          <cell r="CI419">
            <v>4.1652647123889261</v>
          </cell>
          <cell r="CJ419">
            <v>4.641352567040772</v>
          </cell>
          <cell r="CK419">
            <v>4.0467169864778372</v>
          </cell>
          <cell r="CL419">
            <v>4.197728670714036</v>
          </cell>
          <cell r="CM419">
            <v>4.9120869587287928</v>
          </cell>
          <cell r="CN419">
            <v>4.8046834306104218</v>
          </cell>
          <cell r="CO419">
            <v>4.7821996201378916</v>
          </cell>
          <cell r="CP419">
            <v>4.9017417857017875</v>
          </cell>
          <cell r="CQ419">
            <v>4.8513591048960301</v>
          </cell>
          <cell r="CR419">
            <v>4.7400152686107502</v>
          </cell>
          <cell r="CS419">
            <v>4.9184827718373185</v>
          </cell>
          <cell r="CT419">
            <v>4.9000189208594804</v>
          </cell>
          <cell r="CU419">
            <v>4.8624317113123636</v>
          </cell>
          <cell r="CV419">
            <v>4.9491893281368613</v>
          </cell>
          <cell r="CW419">
            <v>4.8815698286115081</v>
          </cell>
          <cell r="CX419">
            <v>4.8352534319870077</v>
          </cell>
          <cell r="CY419">
            <v>4.6757017135124643</v>
          </cell>
          <cell r="CZ419">
            <v>4.9199365598348859</v>
          </cell>
          <cell r="DA419">
            <v>4.9523715752682449</v>
          </cell>
        </row>
        <row r="420">
          <cell r="A420">
            <v>5357.0748628078591</v>
          </cell>
          <cell r="B420">
            <v>4144.9059541752267</v>
          </cell>
          <cell r="C420">
            <v>4298.0573953864096</v>
          </cell>
          <cell r="D420">
            <v>4878.3955989013148</v>
          </cell>
          <cell r="E420">
            <v>5290.0803710408436</v>
          </cell>
          <cell r="F420">
            <v>4987.0587803059188</v>
          </cell>
          <cell r="G420">
            <v>6246.8991485649094</v>
          </cell>
          <cell r="H420">
            <v>5585.7635175269979</v>
          </cell>
          <cell r="I420">
            <v>6588.6542744209892</v>
          </cell>
          <cell r="J420">
            <v>6842.1421861076942</v>
          </cell>
          <cell r="K420">
            <v>7223.2520378754061</v>
          </cell>
          <cell r="L420">
            <v>6202.1201809709764</v>
          </cell>
          <cell r="M420">
            <v>6608.8621976952363</v>
          </cell>
          <cell r="N420">
            <v>7089.3141231467034</v>
          </cell>
          <cell r="O420">
            <v>7332.4635931728981</v>
          </cell>
          <cell r="Z420">
            <v>6135.222129079877</v>
          </cell>
          <cell r="AA420">
            <v>4746.9784134549009</v>
          </cell>
          <cell r="AB420">
            <v>5292.8774413017809</v>
          </cell>
          <cell r="AC420">
            <v>6007.539602167014</v>
          </cell>
          <cell r="AD420">
            <v>6514.5121348567209</v>
          </cell>
          <cell r="AE420">
            <v>4987.0587803059188</v>
          </cell>
          <cell r="AF420">
            <v>6246.8991485649094</v>
          </cell>
          <cell r="AG420">
            <v>5585.7635175269979</v>
          </cell>
          <cell r="AH420">
            <v>6588.6542744209892</v>
          </cell>
          <cell r="AI420">
            <v>6842.1421861076942</v>
          </cell>
          <cell r="AJ420">
            <v>7223.2520378754061</v>
          </cell>
          <cell r="AK420">
            <v>6202.1201809709764</v>
          </cell>
          <cell r="AL420">
            <v>6608.8621976952363</v>
          </cell>
          <cell r="AM420">
            <v>7089.3141231467034</v>
          </cell>
          <cell r="AN420">
            <v>7332.4635931728981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X420">
            <v>3.5376895774516401</v>
          </cell>
          <cell r="BY420">
            <v>2.7823452474432089</v>
          </cell>
          <cell r="BZ420">
            <v>3.0069793185111693</v>
          </cell>
          <cell r="CA420">
            <v>3.2967974388149486</v>
          </cell>
          <cell r="CB420">
            <v>3.6418511499211568</v>
          </cell>
          <cell r="CC420">
            <v>2.7995726882130563</v>
          </cell>
          <cell r="CD420">
            <v>3.4656161345513259</v>
          </cell>
          <cell r="CE420">
            <v>3.1243108697868305</v>
          </cell>
          <cell r="CF420">
            <v>3.739817673501586</v>
          </cell>
          <cell r="CG420">
            <v>3.8794603312761922</v>
          </cell>
          <cell r="CH420">
            <v>3.9933167368163738</v>
          </cell>
          <cell r="CI420">
            <v>3.5009748622850236</v>
          </cell>
          <cell r="CJ420">
            <v>3.7060541834001541</v>
          </cell>
          <cell r="CK420">
            <v>3.9606391904331968</v>
          </cell>
          <cell r="CL420">
            <v>4.1115555371105161</v>
          </cell>
          <cell r="CM420">
            <v>4.7513574560184964</v>
          </cell>
          <cell r="CN420">
            <v>4.6742654682363618</v>
          </cell>
          <cell r="CO420">
            <v>4.8224588697663968</v>
          </cell>
          <cell r="CP420">
            <v>4.9924245920892947</v>
          </cell>
          <cell r="CQ420">
            <v>4.9007984447823034</v>
          </cell>
          <cell r="CR420">
            <v>4.880450076574097</v>
          </cell>
          <cell r="CS420">
            <v>4.9384558252770319</v>
          </cell>
          <cell r="CT420">
            <v>4.8981878979600175</v>
          </cell>
          <cell r="CU420">
            <v>4.8267346638458362</v>
          </cell>
          <cell r="CV420">
            <v>4.8320110091873181</v>
          </cell>
          <cell r="CW420">
            <v>4.9557129861916964</v>
          </cell>
          <cell r="CX420">
            <v>4.8535367299842722</v>
          </cell>
          <cell r="CY420">
            <v>4.8856468034408351</v>
          </cell>
          <cell r="CZ420">
            <v>4.9039504700390628</v>
          </cell>
          <cell r="DA420">
            <v>4.8859710564134948</v>
          </cell>
        </row>
        <row r="421">
          <cell r="A421">
            <v>7137.9357423482734</v>
          </cell>
          <cell r="B421">
            <v>5336.0316740959188</v>
          </cell>
          <cell r="C421">
            <v>4796.298332110413</v>
          </cell>
          <cell r="D421">
            <v>4231.3882747039715</v>
          </cell>
          <cell r="E421">
            <v>5730.4946314364279</v>
          </cell>
          <cell r="F421">
            <v>5373.7702075308962</v>
          </cell>
          <cell r="G421">
            <v>7331.5751959511836</v>
          </cell>
          <cell r="H421">
            <v>5973.3016625060909</v>
          </cell>
          <cell r="I421">
            <v>5951.2277449176645</v>
          </cell>
          <cell r="J421">
            <v>7413.1313261372406</v>
          </cell>
          <cell r="K421">
            <v>7738.8898920321499</v>
          </cell>
          <cell r="L421">
            <v>7081.3196745001178</v>
          </cell>
          <cell r="M421">
            <v>5877.6648374811821</v>
          </cell>
          <cell r="N421">
            <v>8291.3266719894782</v>
          </cell>
          <cell r="O421">
            <v>6963.2121009922112</v>
          </cell>
          <cell r="Z421">
            <v>8174.7637365388127</v>
          </cell>
          <cell r="AA421">
            <v>6111.1222909483959</v>
          </cell>
          <cell r="AB421">
            <v>5906.4402609026256</v>
          </cell>
          <cell r="AC421">
            <v>5210.7772149831944</v>
          </cell>
          <cell r="AD421">
            <v>7056.8638275487692</v>
          </cell>
          <cell r="AE421">
            <v>5373.7702075308962</v>
          </cell>
          <cell r="AF421">
            <v>7331.5751959511836</v>
          </cell>
          <cell r="AG421">
            <v>5973.3016625060909</v>
          </cell>
          <cell r="AH421">
            <v>5951.2277449176645</v>
          </cell>
          <cell r="AI421">
            <v>7413.1313261372406</v>
          </cell>
          <cell r="AJ421">
            <v>7738.8898920321499</v>
          </cell>
          <cell r="AK421">
            <v>7081.3196745001178</v>
          </cell>
          <cell r="AL421">
            <v>5877.6648374811821</v>
          </cell>
          <cell r="AM421">
            <v>8291.3266719894782</v>
          </cell>
          <cell r="AN421">
            <v>6963.2121009922112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X421">
            <v>4.5987388592952696</v>
          </cell>
          <cell r="BY421">
            <v>3.417815327589901</v>
          </cell>
          <cell r="BZ421">
            <v>3.3713642754401438</v>
          </cell>
          <cell r="CA421">
            <v>3.0604135497390721</v>
          </cell>
          <cell r="CB421">
            <v>4.0241892955946552</v>
          </cell>
          <cell r="CC421">
            <v>3.0422450518831945</v>
          </cell>
          <cell r="CD421">
            <v>4.180229145868835</v>
          </cell>
          <cell r="CE421">
            <v>3.3963190832564187</v>
          </cell>
          <cell r="CF421">
            <v>3.3659646621012271</v>
          </cell>
          <cell r="CG421">
            <v>4.2774324452984782</v>
          </cell>
          <cell r="CH421">
            <v>4.3236622622490062</v>
          </cell>
          <cell r="CI421">
            <v>3.9580296349042956</v>
          </cell>
          <cell r="CJ421">
            <v>3.4054450928880429</v>
          </cell>
          <cell r="CK421">
            <v>4.6579601429332085</v>
          </cell>
          <cell r="CL421">
            <v>3.9009030429415179</v>
          </cell>
          <cell r="CM421">
            <v>4.8701641171794696</v>
          </cell>
          <cell r="CN421">
            <v>4.8986850348421864</v>
          </cell>
          <cell r="CO421">
            <v>4.7998456381428456</v>
          </cell>
          <cell r="CP421">
            <v>4.6647623684959942</v>
          </cell>
          <cell r="CQ421">
            <v>4.8044145242617482</v>
          </cell>
          <cell r="CR421">
            <v>4.8394057190464759</v>
          </cell>
          <cell r="CS421">
            <v>4.805121127395223</v>
          </cell>
          <cell r="CT421">
            <v>4.8185137005949876</v>
          </cell>
          <cell r="CU421">
            <v>4.8440002152432831</v>
          </cell>
          <cell r="CV421">
            <v>4.7481635533614934</v>
          </cell>
          <cell r="CW421">
            <v>4.903814584567793</v>
          </cell>
          <cell r="CX421">
            <v>4.901649964785415</v>
          </cell>
          <cell r="CY421">
            <v>4.728659806964707</v>
          </cell>
          <cell r="CZ421">
            <v>4.8768050365063864</v>
          </cell>
          <cell r="DA421">
            <v>4.8904813109608805</v>
          </cell>
        </row>
        <row r="422">
          <cell r="A422">
            <v>5606.6121316351437</v>
          </cell>
          <cell r="B422">
            <v>5649.8131416039505</v>
          </cell>
          <cell r="C422">
            <v>4580.2536810208849</v>
          </cell>
          <cell r="D422">
            <v>4964.3743724132619</v>
          </cell>
          <cell r="E422">
            <v>5294.7236487696355</v>
          </cell>
          <cell r="F422">
            <v>6399.5925101906196</v>
          </cell>
          <cell r="G422">
            <v>7097.26896177049</v>
          </cell>
          <cell r="H422">
            <v>6600.843780985364</v>
          </cell>
          <cell r="I422">
            <v>6734.8519663347306</v>
          </cell>
          <cell r="J422">
            <v>6272.0103496014708</v>
          </cell>
          <cell r="K422">
            <v>6734.241575781024</v>
          </cell>
          <cell r="L422">
            <v>6398.6782504285302</v>
          </cell>
          <cell r="M422">
            <v>6878.6036752207683</v>
          </cell>
          <cell r="N422">
            <v>7171.450352893854</v>
          </cell>
          <cell r="O422">
            <v>6642.1087204609084</v>
          </cell>
          <cell r="Z422">
            <v>6421.0061834279377</v>
          </cell>
          <cell r="AA422">
            <v>6470.4823993007731</v>
          </cell>
          <cell r="AB422">
            <v>5640.3903330228541</v>
          </cell>
          <cell r="AC422">
            <v>6113.4188561855062</v>
          </cell>
          <cell r="AD422">
            <v>6520.2301366616321</v>
          </cell>
          <cell r="AE422">
            <v>6399.5925101906196</v>
          </cell>
          <cell r="AF422">
            <v>7097.26896177049</v>
          </cell>
          <cell r="AG422">
            <v>6600.843780985364</v>
          </cell>
          <cell r="AH422">
            <v>6734.8519663347306</v>
          </cell>
          <cell r="AI422">
            <v>6272.0103496014708</v>
          </cell>
          <cell r="AJ422">
            <v>6734.241575781024</v>
          </cell>
          <cell r="AK422">
            <v>6398.6782504285302</v>
          </cell>
          <cell r="AL422">
            <v>6878.6036752207683</v>
          </cell>
          <cell r="AM422">
            <v>7171.450352893854</v>
          </cell>
          <cell r="AN422">
            <v>6642.1087204609084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X422">
            <v>3.719966054492287</v>
          </cell>
          <cell r="BY422">
            <v>3.6926111905867209</v>
          </cell>
          <cell r="BZ422">
            <v>3.2147016335819529</v>
          </cell>
          <cell r="CA422">
            <v>3.4418245189869072</v>
          </cell>
          <cell r="CB422">
            <v>3.6853552718152272</v>
          </cell>
          <cell r="CC422">
            <v>3.6815716180483378</v>
          </cell>
          <cell r="CD422">
            <v>4.0052958536702983</v>
          </cell>
          <cell r="CE422">
            <v>3.6864111339226731</v>
          </cell>
          <cell r="CF422">
            <v>3.9092248750044263</v>
          </cell>
          <cell r="CG422">
            <v>3.4647503538676232</v>
          </cell>
          <cell r="CH422">
            <v>3.8320350966702126</v>
          </cell>
          <cell r="CI422">
            <v>3.4976380667965565</v>
          </cell>
          <cell r="CJ422">
            <v>3.825390593720805</v>
          </cell>
          <cell r="CK422">
            <v>3.9511394201345804</v>
          </cell>
          <cell r="CL422">
            <v>3.8447935877468198</v>
          </cell>
          <cell r="CM422">
            <v>4.7290210461926518</v>
          </cell>
          <cell r="CN422">
            <v>4.8007624210128368</v>
          </cell>
          <cell r="CO422">
            <v>4.8070166259392808</v>
          </cell>
          <cell r="CP422">
            <v>4.8663412862206803</v>
          </cell>
          <cell r="CQ422">
            <v>4.8471973235929307</v>
          </cell>
          <cell r="CR422">
            <v>4.7624036644981551</v>
          </cell>
          <cell r="CS422">
            <v>4.8547156585656683</v>
          </cell>
          <cell r="CT422">
            <v>4.9057207274396992</v>
          </cell>
          <cell r="CU422">
            <v>4.7200275790770378</v>
          </cell>
          <cell r="CV422">
            <v>4.959546358001373</v>
          </cell>
          <cell r="CW422">
            <v>4.8146680430927766</v>
          </cell>
          <cell r="CX422">
            <v>5.0121324759299331</v>
          </cell>
          <cell r="CY422">
            <v>4.9264222984410413</v>
          </cell>
          <cell r="CZ422">
            <v>4.9726944804547877</v>
          </cell>
          <cell r="DA422">
            <v>4.7330390365412187</v>
          </cell>
        </row>
        <row r="423">
          <cell r="A423">
            <v>6090.7316371902189</v>
          </cell>
          <cell r="B423">
            <v>5235.0655132154188</v>
          </cell>
          <cell r="C423">
            <v>4671.2366520139958</v>
          </cell>
          <cell r="D423">
            <v>4337.6338764371885</v>
          </cell>
          <cell r="E423">
            <v>5162.5897620415462</v>
          </cell>
          <cell r="F423">
            <v>6330.560320365923</v>
          </cell>
          <cell r="G423">
            <v>6385.7454369700035</v>
          </cell>
          <cell r="H423">
            <v>6524.3278375308237</v>
          </cell>
          <cell r="I423">
            <v>6301.4325045553187</v>
          </cell>
          <cell r="J423">
            <v>7493.8170590510608</v>
          </cell>
          <cell r="K423">
            <v>7249.193625370609</v>
          </cell>
          <cell r="L423">
            <v>6994.4646182053593</v>
          </cell>
          <cell r="M423">
            <v>7871.232226040669</v>
          </cell>
          <cell r="N423">
            <v>7737.9904904338473</v>
          </cell>
          <cell r="O423">
            <v>6885.1474256320462</v>
          </cell>
          <cell r="Z423">
            <v>6975.4469518819196</v>
          </cell>
          <cell r="AA423">
            <v>5995.4901894030372</v>
          </cell>
          <cell r="AB423">
            <v>5752.4320463859558</v>
          </cell>
          <cell r="AC423">
            <v>5341.6142180569323</v>
          </cell>
          <cell r="AD423">
            <v>6357.512796254463</v>
          </cell>
          <cell r="AE423">
            <v>6330.560320365923</v>
          </cell>
          <cell r="AF423">
            <v>6385.7454369700035</v>
          </cell>
          <cell r="AG423">
            <v>6524.3278375308237</v>
          </cell>
          <cell r="AH423">
            <v>6301.4325045553187</v>
          </cell>
          <cell r="AI423">
            <v>7493.8170590510608</v>
          </cell>
          <cell r="AJ423">
            <v>7249.193625370609</v>
          </cell>
          <cell r="AK423">
            <v>6994.4646182053593</v>
          </cell>
          <cell r="AL423">
            <v>7871.232226040669</v>
          </cell>
          <cell r="AM423">
            <v>7737.9904904338473</v>
          </cell>
          <cell r="AN423">
            <v>6885.1474256320462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X423">
            <v>3.9073497018890357</v>
          </cell>
          <cell r="BY423">
            <v>3.46207669634842</v>
          </cell>
          <cell r="BZ423">
            <v>3.1632453485017482</v>
          </cell>
          <cell r="CA423">
            <v>3.0468414214802517</v>
          </cell>
          <cell r="CB423">
            <v>3.4623830422923678</v>
          </cell>
          <cell r="CC423">
            <v>3.6620820607640745</v>
          </cell>
          <cell r="CD423">
            <v>3.5842026910909426</v>
          </cell>
          <cell r="CE423">
            <v>3.677997942047694</v>
          </cell>
          <cell r="CF423">
            <v>3.5436488597861278</v>
          </cell>
          <cell r="CG423">
            <v>4.2348521882008265</v>
          </cell>
          <cell r="CH423">
            <v>4.1809136677019838</v>
          </cell>
          <cell r="CI423">
            <v>3.9633024156642898</v>
          </cell>
          <cell r="CJ423">
            <v>4.4089184212890329</v>
          </cell>
          <cell r="CK423">
            <v>4.4776223880336943</v>
          </cell>
          <cell r="CL423">
            <v>3.9160199305739027</v>
          </cell>
          <cell r="CM423">
            <v>4.8909913432013834</v>
          </cell>
          <cell r="CN423">
            <v>4.7445513082473134</v>
          </cell>
          <cell r="CO423">
            <v>4.9822527379301631</v>
          </cell>
          <cell r="CP423">
            <v>4.8031904116676714</v>
          </cell>
          <cell r="CQ423">
            <v>5.0305939766495387</v>
          </cell>
          <cell r="CR423">
            <v>4.7361038310802144</v>
          </cell>
          <cell r="CS423">
            <v>4.881195201791142</v>
          </cell>
          <cell r="CT423">
            <v>4.8599458372192563</v>
          </cell>
          <cell r="CU423">
            <v>4.8718705847337453</v>
          </cell>
          <cell r="CV423">
            <v>4.8481044269831681</v>
          </cell>
          <cell r="CW423">
            <v>4.7503502898175229</v>
          </cell>
          <cell r="CX423">
            <v>4.8350882048435775</v>
          </cell>
          <cell r="CY423">
            <v>4.8912267673727436</v>
          </cell>
          <cell r="CZ423">
            <v>4.7346498005393149</v>
          </cell>
          <cell r="DA423">
            <v>4.8169871295080142</v>
          </cell>
        </row>
        <row r="424">
          <cell r="A424">
            <v>5771.5981246630763</v>
          </cell>
          <cell r="B424">
            <v>5736.4611012125006</v>
          </cell>
          <cell r="C424">
            <v>4703.1537225187449</v>
          </cell>
          <cell r="D424">
            <v>5320.6952760176209</v>
          </cell>
          <cell r="E424">
            <v>5364.9859410333784</v>
          </cell>
          <cell r="F424">
            <v>5394.7473133698595</v>
          </cell>
          <cell r="G424">
            <v>7001.1250056797244</v>
          </cell>
          <cell r="H424">
            <v>6508.3740056292399</v>
          </cell>
          <cell r="I424">
            <v>6307.32383281487</v>
          </cell>
          <cell r="J424">
            <v>6987.7840357238447</v>
          </cell>
          <cell r="K424">
            <v>6821.6136859193821</v>
          </cell>
          <cell r="L424">
            <v>6959.7108282248682</v>
          </cell>
          <cell r="M424">
            <v>7474.3353650460131</v>
          </cell>
          <cell r="N424">
            <v>8235.2074406707379</v>
          </cell>
          <cell r="O424">
            <v>7112.4206442016348</v>
          </cell>
          <cell r="Z424">
            <v>6609.9573818591352</v>
          </cell>
          <cell r="AA424">
            <v>6569.7164949302223</v>
          </cell>
          <cell r="AB424">
            <v>5791.7365802547592</v>
          </cell>
          <cell r="AC424">
            <v>6552.2131064847699</v>
          </cell>
          <cell r="AD424">
            <v>6606.7552031012056</v>
          </cell>
          <cell r="AE424">
            <v>5394.7473133698595</v>
          </cell>
          <cell r="AF424">
            <v>7001.1250056797244</v>
          </cell>
          <cell r="AG424">
            <v>6508.3740056292399</v>
          </cell>
          <cell r="AH424">
            <v>6307.32383281487</v>
          </cell>
          <cell r="AI424">
            <v>6987.7840357238447</v>
          </cell>
          <cell r="AJ424">
            <v>6821.6136859193821</v>
          </cell>
          <cell r="AK424">
            <v>6959.7108282248682</v>
          </cell>
          <cell r="AL424">
            <v>7474.3353650460131</v>
          </cell>
          <cell r="AM424">
            <v>8235.2074406707379</v>
          </cell>
          <cell r="AN424">
            <v>7112.4206442016348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X424">
            <v>3.678036460692288</v>
          </cell>
          <cell r="BY424">
            <v>3.6782233224817449</v>
          </cell>
          <cell r="BZ424">
            <v>3.233485440167398</v>
          </cell>
          <cell r="CA424">
            <v>3.6953483817137935</v>
          </cell>
          <cell r="CB424">
            <v>3.6937663505486893</v>
          </cell>
          <cell r="CC424">
            <v>3.0261859535311655</v>
          </cell>
          <cell r="CD424">
            <v>4.0728494818157328</v>
          </cell>
          <cell r="CE424">
            <v>3.6348166541600708</v>
          </cell>
          <cell r="CF424">
            <v>3.5470621546034109</v>
          </cell>
          <cell r="CG424">
            <v>3.9718511606224283</v>
          </cell>
          <cell r="CH424">
            <v>3.7469505217217489</v>
          </cell>
          <cell r="CI424">
            <v>4.0336535658079127</v>
          </cell>
          <cell r="CJ424">
            <v>4.1484821403172267</v>
          </cell>
          <cell r="CK424">
            <v>4.574523513264019</v>
          </cell>
          <cell r="CL424">
            <v>4.1598974710963059</v>
          </cell>
          <cell r="CM424">
            <v>4.923679379637667</v>
          </cell>
          <cell r="CN424">
            <v>4.8934558061681592</v>
          </cell>
          <cell r="CO424">
            <v>4.9073273241432283</v>
          </cell>
          <cell r="CP424">
            <v>4.8578014656806214</v>
          </cell>
          <cell r="CQ424">
            <v>4.9003368022695541</v>
          </cell>
          <cell r="CR424">
            <v>4.8840784580419978</v>
          </cell>
          <cell r="CS424">
            <v>4.7095195844486017</v>
          </cell>
          <cell r="CT424">
            <v>4.9056564211706011</v>
          </cell>
          <cell r="CU424">
            <v>4.8717328636486839</v>
          </cell>
          <cell r="CV424">
            <v>4.820073316519629</v>
          </cell>
          <cell r="CW424">
            <v>4.9878834683877296</v>
          </cell>
          <cell r="CX424">
            <v>4.7271538291928374</v>
          </cell>
          <cell r="CY424">
            <v>4.9361743511197753</v>
          </cell>
          <cell r="CZ424">
            <v>4.9321447579843314</v>
          </cell>
          <cell r="DA424">
            <v>4.6842702475504554</v>
          </cell>
        </row>
        <row r="425">
          <cell r="A425">
            <v>6293.1422078742662</v>
          </cell>
          <cell r="B425">
            <v>5351.4687746455529</v>
          </cell>
          <cell r="C425">
            <v>4743.9202444168623</v>
          </cell>
          <cell r="D425">
            <v>4891.1462939047015</v>
          </cell>
          <cell r="E425">
            <v>5561.9085656593916</v>
          </cell>
          <cell r="F425">
            <v>5194.7571895395713</v>
          </cell>
          <cell r="G425">
            <v>7783.1895478391207</v>
          </cell>
          <cell r="H425">
            <v>6104.9562874906551</v>
          </cell>
          <cell r="I425">
            <v>5588.5023869449124</v>
          </cell>
          <cell r="J425">
            <v>6887.7104149482275</v>
          </cell>
          <cell r="K425">
            <v>7190.9314792910354</v>
          </cell>
          <cell r="L425">
            <v>6392.361576372431</v>
          </cell>
          <cell r="M425">
            <v>6698.6326561905971</v>
          </cell>
          <cell r="N425">
            <v>7138.6921645503171</v>
          </cell>
          <cell r="O425">
            <v>6981.6106802508666</v>
          </cell>
          <cell r="Z425">
            <v>7207.2588724212501</v>
          </cell>
          <cell r="AA425">
            <v>6128.801722975466</v>
          </cell>
          <cell r="AB425">
            <v>5841.93884240847</v>
          </cell>
          <cell r="AC425">
            <v>6023.2415483571185</v>
          </cell>
          <cell r="AD425">
            <v>6849.2571572825918</v>
          </cell>
          <cell r="AE425">
            <v>5194.7571895395713</v>
          </cell>
          <cell r="AF425">
            <v>7783.1895478391207</v>
          </cell>
          <cell r="AG425">
            <v>6104.9562874906551</v>
          </cell>
          <cell r="AH425">
            <v>5588.5023869449124</v>
          </cell>
          <cell r="AI425">
            <v>6887.7104149482275</v>
          </cell>
          <cell r="AJ425">
            <v>7190.9314792910354</v>
          </cell>
          <cell r="AK425">
            <v>6392.361576372431</v>
          </cell>
          <cell r="AL425">
            <v>6698.6326561905971</v>
          </cell>
          <cell r="AM425">
            <v>7138.6921645503171</v>
          </cell>
          <cell r="AN425">
            <v>6981.6106802508666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X425">
            <v>4.0798157619699102</v>
          </cell>
          <cell r="BY425">
            <v>3.3808758708442288</v>
          </cell>
          <cell r="BZ425">
            <v>3.2993338232431015</v>
          </cell>
          <cell r="CA425">
            <v>3.3811870529090395</v>
          </cell>
          <cell r="CB425">
            <v>3.8953149398256062</v>
          </cell>
          <cell r="CC425">
            <v>2.9797154527792551</v>
          </cell>
          <cell r="CD425">
            <v>4.2985439630215847</v>
          </cell>
          <cell r="CE425">
            <v>3.4444461610996022</v>
          </cell>
          <cell r="CF425">
            <v>3.1764118299722761</v>
          </cell>
          <cell r="CG425">
            <v>3.8212913042080707</v>
          </cell>
          <cell r="CH425">
            <v>4.0787247651886105</v>
          </cell>
          <cell r="CI425">
            <v>3.6262872115289722</v>
          </cell>
          <cell r="CJ425">
            <v>3.7980635273979693</v>
          </cell>
          <cell r="CK425">
            <v>4.0741318009706893</v>
          </cell>
          <cell r="CL425">
            <v>3.901939649334969</v>
          </cell>
          <cell r="CM425">
            <v>4.839903532660542</v>
          </cell>
          <cell r="CN425">
            <v>4.9665347793440775</v>
          </cell>
          <cell r="CO425">
            <v>4.8510738089778931</v>
          </cell>
          <cell r="CP425">
            <v>4.8805438389268874</v>
          </cell>
          <cell r="CQ425">
            <v>4.8173481199916033</v>
          </cell>
          <cell r="CR425">
            <v>4.7763659663931559</v>
          </cell>
          <cell r="CS425">
            <v>4.9607046394826133</v>
          </cell>
          <cell r="CT425">
            <v>4.8559062486902489</v>
          </cell>
          <cell r="CU425">
            <v>4.8202079148591777</v>
          </cell>
          <cell r="CV425">
            <v>4.9382363161448577</v>
          </cell>
          <cell r="CW425">
            <v>4.830230836655363</v>
          </cell>
          <cell r="CX425">
            <v>4.8295455836046388</v>
          </cell>
          <cell r="CY425">
            <v>4.8320461476619254</v>
          </cell>
          <cell r="CZ425">
            <v>4.8005468846480497</v>
          </cell>
          <cell r="DA425">
            <v>4.9021005481461097</v>
          </cell>
        </row>
        <row r="426">
          <cell r="A426">
            <v>7034.2296192568365</v>
          </cell>
          <cell r="B426">
            <v>5550.0344516008217</v>
          </cell>
          <cell r="C426">
            <v>4152.9655597164256</v>
          </cell>
          <cell r="D426">
            <v>5455.0448030642574</v>
          </cell>
          <cell r="E426">
            <v>5367.2409662230266</v>
          </cell>
          <cell r="F426">
            <v>6170.2194425414946</v>
          </cell>
          <cell r="G426">
            <v>6325.1116520802889</v>
          </cell>
          <cell r="H426">
            <v>8388.6818147008653</v>
          </cell>
          <cell r="I426">
            <v>7285.0486981403537</v>
          </cell>
          <cell r="J426">
            <v>6475.0222786770692</v>
          </cell>
          <cell r="K426">
            <v>7124.6964281212513</v>
          </cell>
          <cell r="L426">
            <v>7156.2513351276903</v>
          </cell>
          <cell r="M426">
            <v>6253.8880174563938</v>
          </cell>
          <cell r="N426">
            <v>7032.4617711899828</v>
          </cell>
          <cell r="O426">
            <v>7797.8480526326593</v>
          </cell>
          <cell r="Z426">
            <v>8055.9936768316084</v>
          </cell>
          <cell r="AA426">
            <v>6356.2102559025498</v>
          </cell>
          <cell r="AB426">
            <v>5114.2029301705315</v>
          </cell>
          <cell r="AC426">
            <v>6717.6589150302771</v>
          </cell>
          <cell r="AD426">
            <v>6609.5321720566853</v>
          </cell>
          <cell r="AE426">
            <v>6170.2194425414946</v>
          </cell>
          <cell r="AF426">
            <v>6325.1116520802889</v>
          </cell>
          <cell r="AG426">
            <v>8388.6818147008653</v>
          </cell>
          <cell r="AH426">
            <v>7285.0486981403537</v>
          </cell>
          <cell r="AI426">
            <v>6475.0222786770692</v>
          </cell>
          <cell r="AJ426">
            <v>7124.6964281212513</v>
          </cell>
          <cell r="AK426">
            <v>7156.2513351276903</v>
          </cell>
          <cell r="AL426">
            <v>6253.8880174563938</v>
          </cell>
          <cell r="AM426">
            <v>7032.4617711899828</v>
          </cell>
          <cell r="AN426">
            <v>7797.8480526326593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X426">
            <v>4.5276901824817388</v>
          </cell>
          <cell r="BY426">
            <v>3.5907763835044797</v>
          </cell>
          <cell r="BZ426">
            <v>2.8952559715063937</v>
          </cell>
          <cell r="CA426">
            <v>3.8104859957445272</v>
          </cell>
          <cell r="CB426">
            <v>3.7685658612330499</v>
          </cell>
          <cell r="CC426">
            <v>3.4333020163214285</v>
          </cell>
          <cell r="CD426">
            <v>3.4547113685020041</v>
          </cell>
          <cell r="CE426">
            <v>4.6196345513349337</v>
          </cell>
          <cell r="CF426">
            <v>4.0453828462055466</v>
          </cell>
          <cell r="CG426">
            <v>3.6489155997128826</v>
          </cell>
          <cell r="CH426">
            <v>4.0087900131150125</v>
          </cell>
          <cell r="CI426">
            <v>4.0674225364485661</v>
          </cell>
          <cell r="CJ426">
            <v>3.5752190651328699</v>
          </cell>
          <cell r="CK426">
            <v>3.8900913634464214</v>
          </cell>
          <cell r="CL426">
            <v>4.4709421177487698</v>
          </cell>
          <cell r="CM426">
            <v>4.874718601188726</v>
          </cell>
          <cell r="CN426">
            <v>4.8497240746330901</v>
          </cell>
          <cell r="CO426">
            <v>4.8394736130668905</v>
          </cell>
          <cell r="CP426">
            <v>4.8299731302619957</v>
          </cell>
          <cell r="CQ426">
            <v>4.8050924376782227</v>
          </cell>
          <cell r="CR426">
            <v>4.9237470869503932</v>
          </cell>
          <cell r="CS426">
            <v>5.0160697004659189</v>
          </cell>
          <cell r="CT426">
            <v>4.9750017339897035</v>
          </cell>
          <cell r="CU426">
            <v>4.9337821135699578</v>
          </cell>
          <cell r="CV426">
            <v>4.8616600138037036</v>
          </cell>
          <cell r="CW426">
            <v>4.8692289138538278</v>
          </cell>
          <cell r="CX426">
            <v>4.8202929166451138</v>
          </cell>
          <cell r="CY426">
            <v>4.7924167615212596</v>
          </cell>
          <cell r="CZ426">
            <v>4.9528447409358121</v>
          </cell>
          <cell r="DA426">
            <v>4.7784039034359109</v>
          </cell>
        </row>
        <row r="427">
          <cell r="A427">
            <v>6819.6405578088188</v>
          </cell>
          <cell r="B427">
            <v>6287.5914904840783</v>
          </cell>
          <cell r="C427">
            <v>4686.1757310735666</v>
          </cell>
          <cell r="D427">
            <v>4536.9587533104859</v>
          </cell>
          <cell r="E427">
            <v>4811.6864925346699</v>
          </cell>
          <cell r="F427">
            <v>6987.7340940888307</v>
          </cell>
          <cell r="G427">
            <v>6375.3643650189933</v>
          </cell>
          <cell r="H427">
            <v>6986.5646799982442</v>
          </cell>
          <cell r="I427">
            <v>7238.294337806793</v>
          </cell>
          <cell r="J427">
            <v>6313.8283269534359</v>
          </cell>
          <cell r="K427">
            <v>6390.7041443838034</v>
          </cell>
          <cell r="L427">
            <v>6856.2888133964898</v>
          </cell>
          <cell r="M427">
            <v>7772.8930052305232</v>
          </cell>
          <cell r="N427">
            <v>7136.3513652918909</v>
          </cell>
          <cell r="O427">
            <v>7033.1025169910263</v>
          </cell>
          <cell r="Z427">
            <v>7810.2342666738969</v>
          </cell>
          <cell r="AA427">
            <v>7200.9018800258327</v>
          </cell>
          <cell r="AB427">
            <v>5770.8288957703089</v>
          </cell>
          <cell r="AC427">
            <v>5587.0744451412393</v>
          </cell>
          <cell r="AD427">
            <v>5925.3901351551467</v>
          </cell>
          <cell r="AE427">
            <v>6987.7340940888307</v>
          </cell>
          <cell r="AF427">
            <v>6375.3643650189933</v>
          </cell>
          <cell r="AG427">
            <v>6986.5646799982442</v>
          </cell>
          <cell r="AH427">
            <v>7238.294337806793</v>
          </cell>
          <cell r="AI427">
            <v>6313.8283269534359</v>
          </cell>
          <cell r="AJ427">
            <v>6390.7041443838034</v>
          </cell>
          <cell r="AK427">
            <v>6856.2888133964898</v>
          </cell>
          <cell r="AL427">
            <v>7772.8930052305232</v>
          </cell>
          <cell r="AM427">
            <v>7136.3513652918909</v>
          </cell>
          <cell r="AN427">
            <v>7033.1025169910263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X427">
            <v>4.4099041499034621</v>
          </cell>
          <cell r="BY427">
            <v>4.0248770536153593</v>
          </cell>
          <cell r="BZ427">
            <v>3.1985307727266483</v>
          </cell>
          <cell r="CA427">
            <v>3.2378202964871359</v>
          </cell>
          <cell r="CB427">
            <v>3.2634934591329716</v>
          </cell>
          <cell r="CC427">
            <v>3.8992563049454247</v>
          </cell>
          <cell r="CD427">
            <v>3.6757842100693776</v>
          </cell>
          <cell r="CE427">
            <v>3.8515052706602346</v>
          </cell>
          <cell r="CF427">
            <v>4.06359626671225</v>
          </cell>
          <cell r="CG427">
            <v>3.5905469516205262</v>
          </cell>
          <cell r="CH427">
            <v>3.7375437138734031</v>
          </cell>
          <cell r="CI427">
            <v>3.9259132823962481</v>
          </cell>
          <cell r="CJ427">
            <v>4.4327709373016244</v>
          </cell>
          <cell r="CK427">
            <v>4.074161476101966</v>
          </cell>
          <cell r="CL427">
            <v>4.047209591567599</v>
          </cell>
          <cell r="CM427">
            <v>4.8522374575748666</v>
          </cell>
          <cell r="CN427">
            <v>4.9016399851815224</v>
          </cell>
          <cell r="CO427">
            <v>4.9430476830836154</v>
          </cell>
          <cell r="CP427">
            <v>4.7275796284824407</v>
          </cell>
          <cell r="CQ427">
            <v>4.9744072660346239</v>
          </cell>
          <cell r="CR427">
            <v>4.9097764991302197</v>
          </cell>
          <cell r="CS427">
            <v>4.7518436030971118</v>
          </cell>
          <cell r="CT427">
            <v>4.9698161499865625</v>
          </cell>
          <cell r="CU427">
            <v>4.8801460798900154</v>
          </cell>
          <cell r="CV427">
            <v>4.8176949175014201</v>
          </cell>
          <cell r="CW427">
            <v>4.6845682132821462</v>
          </cell>
          <cell r="CX427">
            <v>4.7847090758840425</v>
          </cell>
          <cell r="CY427">
            <v>4.80412761584462</v>
          </cell>
          <cell r="CZ427">
            <v>4.7989378159965783</v>
          </cell>
          <cell r="DA427">
            <v>4.7610022617311882</v>
          </cell>
        </row>
        <row r="428">
          <cell r="A428">
            <v>6483.4307707729304</v>
          </cell>
          <cell r="B428">
            <v>4912.6674940742041</v>
          </cell>
          <cell r="C428">
            <v>5132.705377735766</v>
          </cell>
          <cell r="D428">
            <v>5082.2555533593895</v>
          </cell>
          <cell r="E428">
            <v>5118.6001177415146</v>
          </cell>
          <cell r="F428">
            <v>6227.6069518911363</v>
          </cell>
          <cell r="G428">
            <v>6123.9866389096032</v>
          </cell>
          <cell r="H428">
            <v>6613.5320480273485</v>
          </cell>
          <cell r="I428">
            <v>5726.753991583666</v>
          </cell>
          <cell r="J428">
            <v>6574.6995823117322</v>
          </cell>
          <cell r="K428">
            <v>5719.6856842694233</v>
          </cell>
          <cell r="L428">
            <v>6536.9485439836953</v>
          </cell>
          <cell r="M428">
            <v>6874.6855171724828</v>
          </cell>
          <cell r="N428">
            <v>7219.9122396751591</v>
          </cell>
          <cell r="O428">
            <v>6222.9224821575035</v>
          </cell>
          <cell r="Z428">
            <v>7425.1879908123219</v>
          </cell>
          <cell r="AA428">
            <v>5626.2619235934462</v>
          </cell>
          <cell r="AB428">
            <v>6320.7114301980127</v>
          </cell>
          <cell r="AC428">
            <v>6258.5845871163001</v>
          </cell>
          <cell r="AD428">
            <v>6303.3413940259943</v>
          </cell>
          <cell r="AE428">
            <v>6227.6069518911363</v>
          </cell>
          <cell r="AF428">
            <v>6123.9866389096032</v>
          </cell>
          <cell r="AG428">
            <v>6613.5320480273485</v>
          </cell>
          <cell r="AH428">
            <v>5726.753991583666</v>
          </cell>
          <cell r="AI428">
            <v>6574.6995823117322</v>
          </cell>
          <cell r="AJ428">
            <v>5719.6856842694233</v>
          </cell>
          <cell r="AK428">
            <v>6536.9485439836953</v>
          </cell>
          <cell r="AL428">
            <v>6874.6855171724828</v>
          </cell>
          <cell r="AM428">
            <v>7219.9122396751591</v>
          </cell>
          <cell r="AN428">
            <v>6222.9224821575035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X428">
            <v>4.1414186000544388</v>
          </cell>
          <cell r="BY428">
            <v>3.1783587421495305</v>
          </cell>
          <cell r="BZ428">
            <v>3.6010876858402177</v>
          </cell>
          <cell r="CA428">
            <v>3.5036737033452954</v>
          </cell>
          <cell r="CB428">
            <v>3.5717455221050396</v>
          </cell>
          <cell r="CC428">
            <v>3.586824374836203</v>
          </cell>
          <cell r="CD428">
            <v>3.4489542021459019</v>
          </cell>
          <cell r="CE428">
            <v>3.6442988122909177</v>
          </cell>
          <cell r="CF428">
            <v>3.3341415093876905</v>
          </cell>
          <cell r="CG428">
            <v>3.6453969755895481</v>
          </cell>
          <cell r="CH428">
            <v>3.1763493217523115</v>
          </cell>
          <cell r="CI428">
            <v>3.6533829600711258</v>
          </cell>
          <cell r="CJ428">
            <v>3.8908433323362632</v>
          </cell>
          <cell r="CK428">
            <v>4.1363582927505105</v>
          </cell>
          <cell r="CL428">
            <v>3.5920207461006446</v>
          </cell>
          <cell r="CM428">
            <v>4.9120803186808208</v>
          </cell>
          <cell r="CN428">
            <v>4.8498037759571275</v>
          </cell>
          <cell r="CO428">
            <v>4.8088297558187314</v>
          </cell>
          <cell r="CP428">
            <v>4.893950904051982</v>
          </cell>
          <cell r="CQ428">
            <v>4.8350108847076143</v>
          </cell>
          <cell r="CR428">
            <v>4.756836430073446</v>
          </cell>
          <cell r="CS428">
            <v>4.864676247546166</v>
          </cell>
          <cell r="CT428">
            <v>4.9719484647901604</v>
          </cell>
          <cell r="CU428">
            <v>4.7057801593203266</v>
          </cell>
          <cell r="CV428">
            <v>4.9412658452826621</v>
          </cell>
          <cell r="CW428">
            <v>4.9334535186071724</v>
          </cell>
          <cell r="CX428">
            <v>4.9021545951919823</v>
          </cell>
          <cell r="CY428">
            <v>4.8407898321259539</v>
          </cell>
          <cell r="CZ428">
            <v>4.7821247770605471</v>
          </cell>
          <cell r="DA428">
            <v>4.7463820216935844</v>
          </cell>
        </row>
        <row r="429">
          <cell r="A429">
            <v>6839.96503367889</v>
          </cell>
          <cell r="B429">
            <v>5507.9975353243144</v>
          </cell>
          <cell r="C429">
            <v>4102.9889102748766</v>
          </cell>
          <cell r="D429">
            <v>4672.9671935262277</v>
          </cell>
          <cell r="E429">
            <v>5570.6382300364739</v>
          </cell>
          <cell r="F429">
            <v>5452.2655391716235</v>
          </cell>
          <cell r="G429">
            <v>5834.5205510924925</v>
          </cell>
          <cell r="H429">
            <v>5902.7197590118967</v>
          </cell>
          <cell r="I429">
            <v>6808.7993769705954</v>
          </cell>
          <cell r="J429">
            <v>6010.4494940447585</v>
          </cell>
          <cell r="K429">
            <v>5823.5107654057447</v>
          </cell>
          <cell r="L429">
            <v>7267.8119035573054</v>
          </cell>
          <cell r="M429">
            <v>6896.5618072122024</v>
          </cell>
          <cell r="N429">
            <v>6728.7370724023649</v>
          </cell>
          <cell r="O429">
            <v>8684.5167336499253</v>
          </cell>
          <cell r="Z429">
            <v>7833.5109946109496</v>
          </cell>
          <cell r="AA429">
            <v>6308.0672253153825</v>
          </cell>
          <cell r="AB429">
            <v>5052.6587821782396</v>
          </cell>
          <cell r="AC429">
            <v>5754.5631356871745</v>
          </cell>
          <cell r="AD429">
            <v>6860.007372880269</v>
          </cell>
          <cell r="AE429">
            <v>5452.2655391716235</v>
          </cell>
          <cell r="AF429">
            <v>5834.5205510924925</v>
          </cell>
          <cell r="AG429">
            <v>5902.7197590118967</v>
          </cell>
          <cell r="AH429">
            <v>6808.7993769705954</v>
          </cell>
          <cell r="AI429">
            <v>6010.4494940447585</v>
          </cell>
          <cell r="AJ429">
            <v>5823.5107654057447</v>
          </cell>
          <cell r="AK429">
            <v>7267.8119035573054</v>
          </cell>
          <cell r="AL429">
            <v>6896.5618072122024</v>
          </cell>
          <cell r="AM429">
            <v>6728.7370724023649</v>
          </cell>
          <cell r="AN429">
            <v>8684.5167336499253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X429">
            <v>4.4857746359880037</v>
          </cell>
          <cell r="BY429">
            <v>3.5643064520586436</v>
          </cell>
          <cell r="BZ429">
            <v>2.9149741667157709</v>
          </cell>
          <cell r="CA429">
            <v>3.2544881708367761</v>
          </cell>
          <cell r="CB429">
            <v>3.837166301625341</v>
          </cell>
          <cell r="CC429">
            <v>3.1158475290641685</v>
          </cell>
          <cell r="CD429">
            <v>3.2627362675226057</v>
          </cell>
          <cell r="CE429">
            <v>3.3629744172055598</v>
          </cell>
          <cell r="CF429">
            <v>3.8277869401798017</v>
          </cell>
          <cell r="CG429">
            <v>3.4756351129500178</v>
          </cell>
          <cell r="CH429">
            <v>3.2582319626555964</v>
          </cell>
          <cell r="CI429">
            <v>4.1724408037346432</v>
          </cell>
          <cell r="CJ429">
            <v>3.8266072976892231</v>
          </cell>
          <cell r="CK429">
            <v>3.6953086158936821</v>
          </cell>
          <cell r="CL429">
            <v>4.8615364179143601</v>
          </cell>
          <cell r="CM429">
            <v>4.7843852398775777</v>
          </cell>
          <cell r="CN429">
            <v>4.8487345833538962</v>
          </cell>
          <cell r="CO429">
            <v>4.7488931226747439</v>
          </cell>
          <cell r="CP429">
            <v>4.8443643275216743</v>
          </cell>
          <cell r="CQ429">
            <v>4.8980261136079024</v>
          </cell>
          <cell r="CR429">
            <v>4.7941093608120591</v>
          </cell>
          <cell r="CS429">
            <v>4.8992583220186852</v>
          </cell>
          <cell r="CT429">
            <v>4.8087891699262029</v>
          </cell>
          <cell r="CU429">
            <v>4.8733759636936194</v>
          </cell>
          <cell r="CV429">
            <v>4.7378347784081463</v>
          </cell>
          <cell r="CW429">
            <v>4.8967735255431002</v>
          </cell>
          <cell r="CX429">
            <v>4.7722219130301458</v>
          </cell>
          <cell r="CY429">
            <v>4.9377133353043856</v>
          </cell>
          <cell r="CZ429">
            <v>4.9887297665705965</v>
          </cell>
          <cell r="DA429">
            <v>4.8941722297650143</v>
          </cell>
        </row>
        <row r="430">
          <cell r="A430">
            <v>6670.0312095206109</v>
          </cell>
          <cell r="B430">
            <v>4964.548530648739</v>
          </cell>
          <cell r="C430">
            <v>4947.4112474789736</v>
          </cell>
          <cell r="D430">
            <v>4550.6862940261663</v>
          </cell>
          <cell r="E430">
            <v>5402.6271969966756</v>
          </cell>
          <cell r="F430">
            <v>6507.4522172413208</v>
          </cell>
          <cell r="G430">
            <v>7057.5934965321158</v>
          </cell>
          <cell r="H430">
            <v>6304.9173567979906</v>
          </cell>
          <cell r="I430">
            <v>6296.0606456793585</v>
          </cell>
          <cell r="J430">
            <v>6145.1957653809659</v>
          </cell>
          <cell r="K430">
            <v>6760.0962127477469</v>
          </cell>
          <cell r="L430">
            <v>7521.0112126531885</v>
          </cell>
          <cell r="M430">
            <v>6899.3823733730178</v>
          </cell>
          <cell r="N430">
            <v>7613.7781099942813</v>
          </cell>
          <cell r="O430">
            <v>7855.897523389518</v>
          </cell>
          <cell r="Z430">
            <v>7638.893262890736</v>
          </cell>
          <cell r="AA430">
            <v>5685.678992016652</v>
          </cell>
          <cell r="AB430">
            <v>6092.5294791857832</v>
          </cell>
          <cell r="AC430">
            <v>5603.9793358615361</v>
          </cell>
          <cell r="AD430">
            <v>6653.1088313157234</v>
          </cell>
          <cell r="AE430">
            <v>6507.4522172413208</v>
          </cell>
          <cell r="AF430">
            <v>7057.5934965321158</v>
          </cell>
          <cell r="AG430">
            <v>6304.9173567979906</v>
          </cell>
          <cell r="AH430">
            <v>6296.0606456793585</v>
          </cell>
          <cell r="AI430">
            <v>6145.1957653809659</v>
          </cell>
          <cell r="AJ430">
            <v>6760.0962127477469</v>
          </cell>
          <cell r="AK430">
            <v>7521.0112126531885</v>
          </cell>
          <cell r="AL430">
            <v>6899.3823733730178</v>
          </cell>
          <cell r="AM430">
            <v>7613.7781099942813</v>
          </cell>
          <cell r="AN430">
            <v>7855.897523389518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X430">
            <v>4.3217695624715509</v>
          </cell>
          <cell r="BY430">
            <v>3.1859530376928604</v>
          </cell>
          <cell r="BZ430">
            <v>3.4307186732386357</v>
          </cell>
          <cell r="CA430">
            <v>3.1248898367226183</v>
          </cell>
          <cell r="CB430">
            <v>3.8030475135605903</v>
          </cell>
          <cell r="CC430">
            <v>3.617758396820836</v>
          </cell>
          <cell r="CD430">
            <v>3.9926917137573068</v>
          </cell>
          <cell r="CE430">
            <v>3.5599858519021796</v>
          </cell>
          <cell r="CF430">
            <v>3.4858994381851418</v>
          </cell>
          <cell r="CG430">
            <v>3.482452180224056</v>
          </cell>
          <cell r="CH430">
            <v>3.7731655453063992</v>
          </cell>
          <cell r="CI430">
            <v>4.2364598143460048</v>
          </cell>
          <cell r="CJ430">
            <v>3.8172368101057401</v>
          </cell>
          <cell r="CK430">
            <v>4.3057609120225058</v>
          </cell>
          <cell r="CL430">
            <v>4.6029451017249405</v>
          </cell>
          <cell r="CM430">
            <v>4.8425707086711656</v>
          </cell>
          <cell r="CN430">
            <v>4.8893384596573419</v>
          </cell>
          <cell r="CO430">
            <v>4.8654125204189551</v>
          </cell>
          <cell r="CP430">
            <v>4.9132509770516783</v>
          </cell>
          <cell r="CQ430">
            <v>4.7929181434803159</v>
          </cell>
          <cell r="CR430">
            <v>4.9280892353915231</v>
          </cell>
          <cell r="CS430">
            <v>4.8428163202820196</v>
          </cell>
          <cell r="CT430">
            <v>4.8521951776236545</v>
          </cell>
          <cell r="CU430">
            <v>4.9483588172640776</v>
          </cell>
          <cell r="CV430">
            <v>4.8345682612596415</v>
          </cell>
          <cell r="CW430">
            <v>4.9085605493279969</v>
          </cell>
          <cell r="CX430">
            <v>4.863851204695897</v>
          </cell>
          <cell r="CY430">
            <v>4.9518587401373013</v>
          </cell>
          <cell r="CZ430">
            <v>4.844594598026724</v>
          </cell>
          <cell r="DA430">
            <v>4.6759208371462551</v>
          </cell>
        </row>
        <row r="431">
          <cell r="A431">
            <v>6471.7068070330279</v>
          </cell>
          <cell r="B431">
            <v>5449.6347341310611</v>
          </cell>
          <cell r="C431">
            <v>4899.53638883432</v>
          </cell>
          <cell r="D431">
            <v>5174.6764579011242</v>
          </cell>
          <cell r="E431">
            <v>4788.7247459734117</v>
          </cell>
          <cell r="F431">
            <v>5543.8268168073064</v>
          </cell>
          <cell r="G431">
            <v>6169.7393464832303</v>
          </cell>
          <cell r="H431">
            <v>8119.1396203613976</v>
          </cell>
          <cell r="I431">
            <v>7655.9160734307134</v>
          </cell>
          <cell r="J431">
            <v>6693.3618514692389</v>
          </cell>
          <cell r="K431">
            <v>6434.9883529549279</v>
          </cell>
          <cell r="L431">
            <v>6770.1007824403014</v>
          </cell>
          <cell r="M431">
            <v>6809.1543212864981</v>
          </cell>
          <cell r="N431">
            <v>8236.3329930610616</v>
          </cell>
          <cell r="O431">
            <v>7382.2388056351856</v>
          </cell>
          <cell r="Z431">
            <v>7411.7610509954166</v>
          </cell>
          <cell r="AA431">
            <v>6241.2268770720011</v>
          </cell>
          <cell r="AB431">
            <v>6033.5735984202547</v>
          </cell>
          <cell r="AC431">
            <v>6372.397055344095</v>
          </cell>
          <cell r="AD431">
            <v>5897.113707176909</v>
          </cell>
          <cell r="AE431">
            <v>5543.8268168073064</v>
          </cell>
          <cell r="AF431">
            <v>6169.7393464832303</v>
          </cell>
          <cell r="AG431">
            <v>8119.1396203613976</v>
          </cell>
          <cell r="AH431">
            <v>7655.9160734307134</v>
          </cell>
          <cell r="AI431">
            <v>6693.3618514692389</v>
          </cell>
          <cell r="AJ431">
            <v>6434.9883529549279</v>
          </cell>
          <cell r="AK431">
            <v>6770.1007824403014</v>
          </cell>
          <cell r="AL431">
            <v>6809.1543212864981</v>
          </cell>
          <cell r="AM431">
            <v>8236.3329930610616</v>
          </cell>
          <cell r="AN431">
            <v>7382.2388056351856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X431">
            <v>4.0508719993889528</v>
          </cell>
          <cell r="BY431">
            <v>3.4359539540454827</v>
          </cell>
          <cell r="BZ431">
            <v>3.3718865384875998</v>
          </cell>
          <cell r="CA431">
            <v>3.5090930707371317</v>
          </cell>
          <cell r="CB431">
            <v>3.3855662261033275</v>
          </cell>
          <cell r="CC431">
            <v>3.2452477115494069</v>
          </cell>
          <cell r="CD431">
            <v>3.3969853342049237</v>
          </cell>
          <cell r="CE431">
            <v>4.5809424813921202</v>
          </cell>
          <cell r="CF431">
            <v>4.3831543741728414</v>
          </cell>
          <cell r="CG431">
            <v>3.7376518375594823</v>
          </cell>
          <cell r="CH431">
            <v>3.6571020948279709</v>
          </cell>
          <cell r="CI431">
            <v>3.8139970973561681</v>
          </cell>
          <cell r="CJ431">
            <v>3.8678619943832739</v>
          </cell>
          <cell r="CK431">
            <v>4.4631255625697994</v>
          </cell>
          <cell r="CL431">
            <v>4.1637717735524422</v>
          </cell>
          <cell r="CM431">
            <v>5.0127959272286242</v>
          </cell>
          <cell r="CN431">
            <v>4.9765660269902252</v>
          </cell>
          <cell r="CO431">
            <v>4.9024006107937748</v>
          </cell>
          <cell r="CP431">
            <v>4.9752519290599668</v>
          </cell>
          <cell r="CQ431">
            <v>4.7721636001400221</v>
          </cell>
          <cell r="CR431">
            <v>4.6802487734097404</v>
          </cell>
          <cell r="CS431">
            <v>4.9759989540176717</v>
          </cell>
          <cell r="CT431">
            <v>4.8558169477859394</v>
          </cell>
          <cell r="CU431">
            <v>4.7853921489829885</v>
          </cell>
          <cell r="CV431">
            <v>4.9062830012631826</v>
          </cell>
          <cell r="CW431">
            <v>4.8207855890930933</v>
          </cell>
          <cell r="CX431">
            <v>4.8631975453289487</v>
          </cell>
          <cell r="CY431">
            <v>4.8231341618918586</v>
          </cell>
          <cell r="CZ431">
            <v>5.055940182513579</v>
          </cell>
          <cell r="DA431">
            <v>4.8574496625219625</v>
          </cell>
        </row>
        <row r="432">
          <cell r="A432">
            <v>6960.1716961911989</v>
          </cell>
          <cell r="B432">
            <v>5315.6052738047638</v>
          </cell>
          <cell r="C432">
            <v>5557.3769884506419</v>
          </cell>
          <cell r="D432">
            <v>5318.555079599797</v>
          </cell>
          <cell r="E432">
            <v>4948.8006653420262</v>
          </cell>
          <cell r="F432">
            <v>6250.0945611743855</v>
          </cell>
          <cell r="G432">
            <v>7507.9404481811262</v>
          </cell>
          <cell r="H432">
            <v>5162.361741697935</v>
          </cell>
          <cell r="I432">
            <v>6270.1242055906478</v>
          </cell>
          <cell r="J432">
            <v>6907.5508352057177</v>
          </cell>
          <cell r="K432">
            <v>6710.2503273835982</v>
          </cell>
          <cell r="L432">
            <v>6115.8456644079397</v>
          </cell>
          <cell r="M432">
            <v>6942.3656760381082</v>
          </cell>
          <cell r="N432">
            <v>5809.2089832398115</v>
          </cell>
          <cell r="O432">
            <v>7847.6383935854865</v>
          </cell>
          <cell r="Z432">
            <v>7971.1783960931461</v>
          </cell>
          <cell r="AA432">
            <v>6087.7288334565474</v>
          </cell>
          <cell r="AB432">
            <v>6843.6767099838999</v>
          </cell>
          <cell r="AC432">
            <v>6549.5775443463908</v>
          </cell>
          <cell r="AD432">
            <v>6094.2404890182215</v>
          </cell>
          <cell r="AE432">
            <v>6250.0945611743855</v>
          </cell>
          <cell r="AF432">
            <v>7507.9404481811262</v>
          </cell>
          <cell r="AG432">
            <v>5162.361741697935</v>
          </cell>
          <cell r="AH432">
            <v>6270.1242055906478</v>
          </cell>
          <cell r="AI432">
            <v>6907.5508352057177</v>
          </cell>
          <cell r="AJ432">
            <v>6710.2503273835982</v>
          </cell>
          <cell r="AK432">
            <v>6115.8456644079397</v>
          </cell>
          <cell r="AL432">
            <v>6942.3656760381082</v>
          </cell>
          <cell r="AM432">
            <v>5809.2089832398115</v>
          </cell>
          <cell r="AN432">
            <v>7847.6383935854865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X432">
            <v>4.4544461868498706</v>
          </cell>
          <cell r="BY432">
            <v>3.4166415154361327</v>
          </cell>
          <cell r="BZ432">
            <v>3.8017059235222632</v>
          </cell>
          <cell r="CA432">
            <v>3.6564325230200754</v>
          </cell>
          <cell r="CB432">
            <v>3.4452386125916803</v>
          </cell>
          <cell r="CC432">
            <v>3.4670063248834206</v>
          </cell>
          <cell r="CD432">
            <v>4.2302368967806894</v>
          </cell>
          <cell r="CE432">
            <v>2.7886103736599672</v>
          </cell>
          <cell r="CF432">
            <v>3.5662343444121523</v>
          </cell>
          <cell r="CG432">
            <v>3.8621250819727297</v>
          </cell>
          <cell r="CH432">
            <v>3.7204415389554253</v>
          </cell>
          <cell r="CI432">
            <v>3.4583329686352848</v>
          </cell>
          <cell r="CJ432">
            <v>3.8290505068409897</v>
          </cell>
          <cell r="CK432">
            <v>3.2547566471926754</v>
          </cell>
          <cell r="CL432">
            <v>4.41040660342395</v>
          </cell>
          <cell r="CM432">
            <v>4.9027070941555815</v>
          </cell>
          <cell r="CN432">
            <v>4.8816093398749896</v>
          </cell>
          <cell r="CO432">
            <v>4.9319436017985678</v>
          </cell>
          <cell r="CP432">
            <v>4.9075288423157701</v>
          </cell>
          <cell r="CQ432">
            <v>4.8462678967891435</v>
          </cell>
          <cell r="CR432">
            <v>4.939000722336238</v>
          </cell>
          <cell r="CS432">
            <v>4.8625408836286477</v>
          </cell>
          <cell r="CT432">
            <v>5.0718655284950485</v>
          </cell>
          <cell r="CU432">
            <v>4.8169640079841445</v>
          </cell>
          <cell r="CV432">
            <v>4.9000994030768714</v>
          </cell>
          <cell r="CW432">
            <v>4.9414154959267309</v>
          </cell>
          <cell r="CX432">
            <v>4.8450342110740179</v>
          </cell>
          <cell r="CY432">
            <v>4.9673358709605653</v>
          </cell>
          <cell r="CZ432">
            <v>4.8899634520140856</v>
          </cell>
          <cell r="DA432">
            <v>4.8749199549575994</v>
          </cell>
        </row>
        <row r="433">
          <cell r="A433">
            <v>6894.0048642591291</v>
          </cell>
          <cell r="B433">
            <v>5017.4630369308497</v>
          </cell>
          <cell r="C433">
            <v>5295.0298145983888</v>
          </cell>
          <cell r="D433">
            <v>5095.4745330177848</v>
          </cell>
          <cell r="E433">
            <v>4393.7007378705612</v>
          </cell>
          <cell r="F433">
            <v>5533.788813150366</v>
          </cell>
          <cell r="G433">
            <v>5866.7187237963435</v>
          </cell>
          <cell r="H433">
            <v>5414.2308914102969</v>
          </cell>
          <cell r="I433">
            <v>5129.2027383544628</v>
          </cell>
          <cell r="J433">
            <v>7377.7809055959578</v>
          </cell>
          <cell r="K433">
            <v>6854.3336251891742</v>
          </cell>
          <cell r="L433">
            <v>6956.1052586847654</v>
          </cell>
          <cell r="M433">
            <v>8111.8193627288611</v>
          </cell>
          <cell r="N433">
            <v>7711.9658620180107</v>
          </cell>
          <cell r="O433">
            <v>7154.8871987355233</v>
          </cell>
          <cell r="Z433">
            <v>7895.4004348219505</v>
          </cell>
          <cell r="AA433">
            <v>5746.2796478232758</v>
          </cell>
          <cell r="AB433">
            <v>6520.607167040529</v>
          </cell>
          <cell r="AC433">
            <v>6274.8632062213055</v>
          </cell>
          <cell r="AD433">
            <v>5410.6582067211684</v>
          </cell>
          <cell r="AE433">
            <v>5533.788813150366</v>
          </cell>
          <cell r="AF433">
            <v>5866.7187237963435</v>
          </cell>
          <cell r="AG433">
            <v>5414.2308914102969</v>
          </cell>
          <cell r="AH433">
            <v>5129.2027383544628</v>
          </cell>
          <cell r="AI433">
            <v>7377.7809055959578</v>
          </cell>
          <cell r="AJ433">
            <v>6854.3336251891742</v>
          </cell>
          <cell r="AK433">
            <v>6956.1052586847654</v>
          </cell>
          <cell r="AL433">
            <v>8111.8193627288611</v>
          </cell>
          <cell r="AM433">
            <v>7711.9658620180107</v>
          </cell>
          <cell r="AN433">
            <v>7154.8871987355233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X433">
            <v>4.4411401816335268</v>
          </cell>
          <cell r="BY433">
            <v>3.1958310078003063</v>
          </cell>
          <cell r="BZ433">
            <v>3.6257853380451786</v>
          </cell>
          <cell r="CA433">
            <v>3.5936352080678589</v>
          </cell>
          <cell r="CB433">
            <v>3.0872029651298885</v>
          </cell>
          <cell r="CC433">
            <v>3.03171172067217</v>
          </cell>
          <cell r="CD433">
            <v>3.2423253601728095</v>
          </cell>
          <cell r="CE433">
            <v>2.9968090350238543</v>
          </cell>
          <cell r="CF433">
            <v>2.9044118547722264</v>
          </cell>
          <cell r="CG433">
            <v>4.2146752939701413</v>
          </cell>
          <cell r="CH433">
            <v>3.8322803519240782</v>
          </cell>
          <cell r="CI433">
            <v>3.9800454375040637</v>
          </cell>
          <cell r="CJ433">
            <v>4.5444876034264139</v>
          </cell>
          <cell r="CK433">
            <v>4.2107585063778199</v>
          </cell>
          <cell r="CL433">
            <v>4.1251047080644474</v>
          </cell>
          <cell r="CM433">
            <v>4.8706487936278133</v>
          </cell>
          <cell r="CN433">
            <v>4.9261778465190735</v>
          </cell>
          <cell r="CO433">
            <v>4.9271193698426972</v>
          </cell>
          <cell r="CP433">
            <v>4.7838484011528273</v>
          </cell>
          <cell r="CQ433">
            <v>4.8016671666033108</v>
          </cell>
          <cell r="CR433">
            <v>5.0008268062328982</v>
          </cell>
          <cell r="CS433">
            <v>4.9573069317593133</v>
          </cell>
          <cell r="CT433">
            <v>4.949767942559939</v>
          </cell>
          <cell r="CU433">
            <v>4.8383669206477169</v>
          </cell>
          <cell r="CV433">
            <v>4.7958850828708641</v>
          </cell>
          <cell r="CW433">
            <v>4.9002146265125415</v>
          </cell>
          <cell r="CX433">
            <v>4.7883429789397081</v>
          </cell>
          <cell r="CY433">
            <v>4.8903560922593199</v>
          </cell>
          <cell r="CZ433">
            <v>5.0177832717234612</v>
          </cell>
          <cell r="DA433">
            <v>4.7519837843497799</v>
          </cell>
        </row>
        <row r="434">
          <cell r="A434">
            <v>6998.0321211430519</v>
          </cell>
          <cell r="B434">
            <v>6119.5025856628445</v>
          </cell>
          <cell r="C434">
            <v>4919.1001894484707</v>
          </cell>
          <cell r="D434">
            <v>4599.1372320297114</v>
          </cell>
          <cell r="E434">
            <v>4179.6933044557727</v>
          </cell>
          <cell r="F434">
            <v>6580.2389540815848</v>
          </cell>
          <cell r="G434">
            <v>6204.6150325950784</v>
          </cell>
          <cell r="H434">
            <v>6638.0217030337571</v>
          </cell>
          <cell r="I434">
            <v>7275.1440694534504</v>
          </cell>
          <cell r="J434">
            <v>6113.9745996962229</v>
          </cell>
          <cell r="K434">
            <v>6070.8040709509714</v>
          </cell>
          <cell r="L434">
            <v>6676.5046630360775</v>
          </cell>
          <cell r="M434">
            <v>6658.9750165888163</v>
          </cell>
          <cell r="N434">
            <v>8248.6099446962035</v>
          </cell>
          <cell r="O434">
            <v>7539.0898775211945</v>
          </cell>
          <cell r="Z434">
            <v>8014.5382749318032</v>
          </cell>
          <cell r="AA434">
            <v>7008.3970532458852</v>
          </cell>
          <cell r="AB434">
            <v>6057.6655984591371</v>
          </cell>
          <cell r="AC434">
            <v>5663.6446341993733</v>
          </cell>
          <cell r="AD434">
            <v>5147.1170269761278</v>
          </cell>
          <cell r="AE434">
            <v>6580.2389540815848</v>
          </cell>
          <cell r="AF434">
            <v>6204.6150325950784</v>
          </cell>
          <cell r="AG434">
            <v>6638.0217030337571</v>
          </cell>
          <cell r="AH434">
            <v>7275.1440694534504</v>
          </cell>
          <cell r="AI434">
            <v>6113.9745996962229</v>
          </cell>
          <cell r="AJ434">
            <v>6070.8040709509714</v>
          </cell>
          <cell r="AK434">
            <v>6676.5046630360775</v>
          </cell>
          <cell r="AL434">
            <v>6658.9750165888163</v>
          </cell>
          <cell r="AM434">
            <v>8248.6099446962035</v>
          </cell>
          <cell r="AN434">
            <v>7539.0898775211945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X434">
            <v>4.4126745942977337</v>
          </cell>
          <cell r="BY434">
            <v>3.9060156888489228</v>
          </cell>
          <cell r="BZ434">
            <v>3.3432524348841262</v>
          </cell>
          <cell r="CA434">
            <v>3.2274798569699539</v>
          </cell>
          <cell r="CB434">
            <v>2.8891490079046722</v>
          </cell>
          <cell r="CC434">
            <v>3.7217665834093725</v>
          </cell>
          <cell r="CD434">
            <v>3.5025519987368057</v>
          </cell>
          <cell r="CE434">
            <v>3.6973036446510128</v>
          </cell>
          <cell r="CF434">
            <v>4.1183966939926355</v>
          </cell>
          <cell r="CG434">
            <v>3.4794484895381377</v>
          </cell>
          <cell r="CH434">
            <v>3.6094066743959914</v>
          </cell>
          <cell r="CI434">
            <v>3.7723191152721909</v>
          </cell>
          <cell r="CJ434">
            <v>3.7314628407879105</v>
          </cell>
          <cell r="CK434">
            <v>4.7229990458944142</v>
          </cell>
          <cell r="CL434">
            <v>4.3123100736054507</v>
          </cell>
          <cell r="CM434">
            <v>4.9760385997591801</v>
          </cell>
          <cell r="CN434">
            <v>4.9157733472316005</v>
          </cell>
          <cell r="CO434">
            <v>4.9641313148232893</v>
          </cell>
          <cell r="CP434">
            <v>4.8077246960148301</v>
          </cell>
          <cell r="CQ434">
            <v>4.8809149151823155</v>
          </cell>
          <cell r="CR434">
            <v>4.8439501846662862</v>
          </cell>
          <cell r="CS434">
            <v>4.8533027635026409</v>
          </cell>
          <cell r="CT434">
            <v>4.9188172187426806</v>
          </cell>
          <cell r="CU434">
            <v>4.8397235723359096</v>
          </cell>
          <cell r="CV434">
            <v>4.814158160984003</v>
          </cell>
          <cell r="CW434">
            <v>4.6080537386929183</v>
          </cell>
          <cell r="CX434">
            <v>4.8489518087971399</v>
          </cell>
          <cell r="CY434">
            <v>4.8891729456119286</v>
          </cell>
          <cell r="CZ434">
            <v>4.7848689224226622</v>
          </cell>
          <cell r="DA434">
            <v>4.789785615546589</v>
          </cell>
        </row>
        <row r="435">
          <cell r="A435">
            <v>5999.5666332304399</v>
          </cell>
          <cell r="B435">
            <v>5629.8198258055709</v>
          </cell>
          <cell r="C435">
            <v>5310.569293580741</v>
          </cell>
          <cell r="D435">
            <v>4835.2930714295144</v>
          </cell>
          <cell r="E435">
            <v>4959.0274724095407</v>
          </cell>
          <cell r="F435">
            <v>7100.2768159974648</v>
          </cell>
          <cell r="G435">
            <v>6736.6597982599724</v>
          </cell>
          <cell r="H435">
            <v>6441.6992666399256</v>
          </cell>
          <cell r="I435">
            <v>7166.8588932502171</v>
          </cell>
          <cell r="J435">
            <v>7293.3427528693901</v>
          </cell>
          <cell r="K435">
            <v>6543.7673520476555</v>
          </cell>
          <cell r="L435">
            <v>7691.6177863137445</v>
          </cell>
          <cell r="M435">
            <v>7832.9787055379466</v>
          </cell>
          <cell r="N435">
            <v>7917.4025579559175</v>
          </cell>
          <cell r="O435">
            <v>8389.5679111670088</v>
          </cell>
          <cell r="Z435">
            <v>6871.0396841069587</v>
          </cell>
          <cell r="AA435">
            <v>6447.5849344227836</v>
          </cell>
          <cell r="AB435">
            <v>6539.7433837517247</v>
          </cell>
          <cell r="AC435">
            <v>5954.4606471108373</v>
          </cell>
          <cell r="AD435">
            <v>6106.8343730557635</v>
          </cell>
          <cell r="AE435">
            <v>7100.2768159974648</v>
          </cell>
          <cell r="AF435">
            <v>6736.6597982599724</v>
          </cell>
          <cell r="AG435">
            <v>6441.6992666399256</v>
          </cell>
          <cell r="AH435">
            <v>7166.8588932502171</v>
          </cell>
          <cell r="AI435">
            <v>7293.3427528693901</v>
          </cell>
          <cell r="AJ435">
            <v>6543.7673520476555</v>
          </cell>
          <cell r="AK435">
            <v>7691.6177863137445</v>
          </cell>
          <cell r="AL435">
            <v>7832.9787055379466</v>
          </cell>
          <cell r="AM435">
            <v>7917.4025579559175</v>
          </cell>
          <cell r="AN435">
            <v>8389.5679111670088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X435">
            <v>3.9856089854311119</v>
          </cell>
          <cell r="BY435">
            <v>3.6397316427480391</v>
          </cell>
          <cell r="BZ435">
            <v>3.7525462071207589</v>
          </cell>
          <cell r="CA435">
            <v>3.388583843365458</v>
          </cell>
          <cell r="CB435">
            <v>3.406200754618999</v>
          </cell>
          <cell r="CC435">
            <v>4.0143226521172286</v>
          </cell>
          <cell r="CD435">
            <v>3.8062424016157652</v>
          </cell>
          <cell r="CE435">
            <v>3.5672059636866087</v>
          </cell>
          <cell r="CF435">
            <v>4.1300477590840607</v>
          </cell>
          <cell r="CG435">
            <v>4.2849527752637133</v>
          </cell>
          <cell r="CH435">
            <v>3.7309731368204901</v>
          </cell>
          <cell r="CI435">
            <v>4.2312171042469613</v>
          </cell>
          <cell r="CJ435">
            <v>4.3245065358717119</v>
          </cell>
          <cell r="CK435">
            <v>4.4951561858313838</v>
          </cell>
          <cell r="CL435">
            <v>4.7537904788818421</v>
          </cell>
          <cell r="CM435">
            <v>4.7231844184010097</v>
          </cell>
          <cell r="CN435">
            <v>4.8532743599073616</v>
          </cell>
          <cell r="CO435">
            <v>4.7746527749517051</v>
          </cell>
          <cell r="CP435">
            <v>4.8142798195602667</v>
          </cell>
          <cell r="CQ435">
            <v>4.9119398068880296</v>
          </cell>
          <cell r="CR435">
            <v>4.8458519357565404</v>
          </cell>
          <cell r="CS435">
            <v>4.8490348852134906</v>
          </cell>
          <cell r="CT435">
            <v>4.9474270118230068</v>
          </cell>
          <cell r="CU435">
            <v>4.7542379628258189</v>
          </cell>
          <cell r="CV435">
            <v>4.6632394835519966</v>
          </cell>
          <cell r="CW435">
            <v>4.8052154422413347</v>
          </cell>
          <cell r="CX435">
            <v>4.9803460618468689</v>
          </cell>
          <cell r="CY435">
            <v>4.9624657642666667</v>
          </cell>
          <cell r="CZ435">
            <v>4.8255306291213111</v>
          </cell>
          <cell r="DA435">
            <v>4.8351137196621972</v>
          </cell>
        </row>
        <row r="436">
          <cell r="A436">
            <v>5938.7513083144513</v>
          </cell>
          <cell r="B436">
            <v>5926.124303049769</v>
          </cell>
          <cell r="C436">
            <v>4693.9022138570781</v>
          </cell>
          <cell r="D436">
            <v>4348.0532409495299</v>
          </cell>
          <cell r="E436">
            <v>4908.5489544149477</v>
          </cell>
          <cell r="F436">
            <v>5341.4950168374771</v>
          </cell>
          <cell r="G436">
            <v>5403.403798837845</v>
          </cell>
          <cell r="H436">
            <v>6075.6675816968664</v>
          </cell>
          <cell r="I436">
            <v>5749.7817565734476</v>
          </cell>
          <cell r="J436">
            <v>6127.7147012577789</v>
          </cell>
          <cell r="K436">
            <v>6523.9222534411692</v>
          </cell>
          <cell r="L436">
            <v>6950.0281169792652</v>
          </cell>
          <cell r="M436">
            <v>7566.3237038957332</v>
          </cell>
          <cell r="N436">
            <v>6276.8471746788537</v>
          </cell>
          <cell r="O436">
            <v>7215.9068476477869</v>
          </cell>
          <cell r="Z436">
            <v>6801.3905683549747</v>
          </cell>
          <cell r="AA436">
            <v>6786.929414813565</v>
          </cell>
          <cell r="AB436">
            <v>5780.3437353044083</v>
          </cell>
          <cell r="AC436">
            <v>5354.4452285127891</v>
          </cell>
          <cell r="AD436">
            <v>6044.6721949864996</v>
          </cell>
          <cell r="AE436">
            <v>5341.4950168374771</v>
          </cell>
          <cell r="AF436">
            <v>5403.403798837845</v>
          </cell>
          <cell r="AG436">
            <v>6075.6675816968664</v>
          </cell>
          <cell r="AH436">
            <v>5749.7817565734476</v>
          </cell>
          <cell r="AI436">
            <v>6127.7147012577789</v>
          </cell>
          <cell r="AJ436">
            <v>6523.9222534411692</v>
          </cell>
          <cell r="AK436">
            <v>6950.0281169792652</v>
          </cell>
          <cell r="AL436">
            <v>7566.3237038957332</v>
          </cell>
          <cell r="AM436">
            <v>6276.8471746788537</v>
          </cell>
          <cell r="AN436">
            <v>7215.9068476477869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X436">
            <v>3.7226696592856388</v>
          </cell>
          <cell r="BY436">
            <v>3.7212696372214213</v>
          </cell>
          <cell r="BZ436">
            <v>3.2990692167342814</v>
          </cell>
          <cell r="CA436">
            <v>3.0512926694600093</v>
          </cell>
          <cell r="CB436">
            <v>3.3581728934866923</v>
          </cell>
          <cell r="CC436">
            <v>3.0323954219782454</v>
          </cell>
          <cell r="CD436">
            <v>2.9751106337960542</v>
          </cell>
          <cell r="CE436">
            <v>3.3746807967298218</v>
          </cell>
          <cell r="CF436">
            <v>3.2015820743386807</v>
          </cell>
          <cell r="CG436">
            <v>3.481053986357237</v>
          </cell>
          <cell r="CH436">
            <v>3.746935356286603</v>
          </cell>
          <cell r="CI436">
            <v>3.7843296657969669</v>
          </cell>
          <cell r="CJ436">
            <v>4.2774374628540253</v>
          </cell>
          <cell r="CK436">
            <v>3.5802853047473557</v>
          </cell>
          <cell r="CL436">
            <v>4.0431496703221521</v>
          </cell>
          <cell r="CM436">
            <v>5.0055332511539925</v>
          </cell>
          <cell r="CN436">
            <v>4.9967696449313728</v>
          </cell>
          <cell r="CO436">
            <v>4.8003109781954354</v>
          </cell>
          <cell r="CP436">
            <v>4.8077043220589113</v>
          </cell>
          <cell r="CQ436">
            <v>4.9314750207796783</v>
          </cell>
          <cell r="CR436">
            <v>4.8259645878555837</v>
          </cell>
          <cell r="CS436">
            <v>4.9758976543754603</v>
          </cell>
          <cell r="CT436">
            <v>4.9325152836733119</v>
          </cell>
          <cell r="CU436">
            <v>4.9203257528833211</v>
          </cell>
          <cell r="CV436">
            <v>4.8227518220907877</v>
          </cell>
          <cell r="CW436">
            <v>4.7702343112166021</v>
          </cell>
          <cell r="CX436">
            <v>5.0315840861662506</v>
          </cell>
          <cell r="CY436">
            <v>4.8462786804706619</v>
          </cell>
          <cell r="CZ436">
            <v>4.8032042451086499</v>
          </cell>
          <cell r="DA436">
            <v>4.8896551979980361</v>
          </cell>
        </row>
        <row r="437">
          <cell r="A437">
            <v>6560.5893213753488</v>
          </cell>
          <cell r="B437">
            <v>6603.199678150555</v>
          </cell>
          <cell r="C437">
            <v>5592.2188236878483</v>
          </cell>
          <cell r="D437">
            <v>5155.6898709747156</v>
          </cell>
          <cell r="E437">
            <v>4400.3237278598808</v>
          </cell>
          <cell r="F437">
            <v>5822.2342032139222</v>
          </cell>
          <cell r="G437">
            <v>6324.7939515376565</v>
          </cell>
          <cell r="H437">
            <v>6247.8740071997026</v>
          </cell>
          <cell r="I437">
            <v>6035.3010791435217</v>
          </cell>
          <cell r="J437">
            <v>5705.6596663887658</v>
          </cell>
          <cell r="K437">
            <v>7138.7756784498961</v>
          </cell>
          <cell r="L437">
            <v>6638.2698019675727</v>
          </cell>
          <cell r="M437">
            <v>7427.0016878291481</v>
          </cell>
          <cell r="N437">
            <v>7546.0930913678076</v>
          </cell>
          <cell r="O437">
            <v>7617.8025560924643</v>
          </cell>
          <cell r="Z437">
            <v>7513.5542838410465</v>
          </cell>
          <cell r="AA437">
            <v>7562.3540505999908</v>
          </cell>
          <cell r="AB437">
            <v>6886.5829689693001</v>
          </cell>
          <cell r="AC437">
            <v>6349.0158697559318</v>
          </cell>
          <cell r="AD437">
            <v>5418.8141411547249</v>
          </cell>
          <cell r="AE437">
            <v>5822.2342032139222</v>
          </cell>
          <cell r="AF437">
            <v>6324.7939515376565</v>
          </cell>
          <cell r="AG437">
            <v>6247.8740071997026</v>
          </cell>
          <cell r="AH437">
            <v>6035.3010791435217</v>
          </cell>
          <cell r="AI437">
            <v>5705.6596663887658</v>
          </cell>
          <cell r="AJ437">
            <v>7138.7756784498961</v>
          </cell>
          <cell r="AK437">
            <v>6638.2698019675727</v>
          </cell>
          <cell r="AL437">
            <v>7427.0016878291481</v>
          </cell>
          <cell r="AM437">
            <v>7546.0930913678076</v>
          </cell>
          <cell r="AN437">
            <v>7617.8025560924643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X437">
            <v>4.2807907008819734</v>
          </cell>
          <cell r="BY437">
            <v>4.2266028329231107</v>
          </cell>
          <cell r="BZ437">
            <v>3.8627605110214085</v>
          </cell>
          <cell r="CA437">
            <v>3.589435022994298</v>
          </cell>
          <cell r="CB437">
            <v>3.0706313975493678</v>
          </cell>
          <cell r="CC437">
            <v>3.3270624450399109</v>
          </cell>
          <cell r="CD437">
            <v>3.5242112954175262</v>
          </cell>
          <cell r="CE437">
            <v>3.4833633091121143</v>
          </cell>
          <cell r="CF437">
            <v>3.3774516787390669</v>
          </cell>
          <cell r="CG437">
            <v>3.2022568275162393</v>
          </cell>
          <cell r="CH437">
            <v>4.0336585574328883</v>
          </cell>
          <cell r="CI437">
            <v>3.6610155676682781</v>
          </cell>
          <cell r="CJ437">
            <v>4.0691640306278485</v>
          </cell>
          <cell r="CK437">
            <v>4.1982407531084496</v>
          </cell>
          <cell r="CL437">
            <v>4.1874524527925514</v>
          </cell>
          <cell r="CM437">
            <v>4.8087098080876371</v>
          </cell>
          <cell r="CN437">
            <v>4.9019931703620294</v>
          </cell>
          <cell r="CO437">
            <v>4.8844215286147525</v>
          </cell>
          <cell r="CP437">
            <v>4.8460451060674385</v>
          </cell>
          <cell r="CQ437">
            <v>4.8348577924391671</v>
          </cell>
          <cell r="CR437">
            <v>4.7944175523150969</v>
          </cell>
          <cell r="CS437">
            <v>4.9169022951274401</v>
          </cell>
          <cell r="CT437">
            <v>4.9140619322269226</v>
          </cell>
          <cell r="CU437">
            <v>4.8957240613673143</v>
          </cell>
          <cell r="CV437">
            <v>4.8815398431363946</v>
          </cell>
          <cell r="CW437">
            <v>4.8487717171695994</v>
          </cell>
          <cell r="CX437">
            <v>4.9677583220218988</v>
          </cell>
          <cell r="CY437">
            <v>5.0005233695455935</v>
          </cell>
          <cell r="CZ437">
            <v>4.9244978702747053</v>
          </cell>
          <cell r="DA437">
            <v>4.9841024273795727</v>
          </cell>
        </row>
        <row r="438">
          <cell r="A438">
            <v>6801.6821218421037</v>
          </cell>
          <cell r="B438">
            <v>5940.0816805610102</v>
          </cell>
          <cell r="C438">
            <v>5828.2580910193019</v>
          </cell>
          <cell r="D438">
            <v>5228.2785411014274</v>
          </cell>
          <cell r="E438">
            <v>4717.5095803423465</v>
          </cell>
          <cell r="F438">
            <v>6793.3142076511704</v>
          </cell>
          <cell r="G438">
            <v>5460.5993714940987</v>
          </cell>
          <cell r="H438">
            <v>5997.9338327728565</v>
          </cell>
          <cell r="I438">
            <v>5969.9616501582113</v>
          </cell>
          <cell r="J438">
            <v>7057.3132878239339</v>
          </cell>
          <cell r="K438">
            <v>6463.2127665579264</v>
          </cell>
          <cell r="L438">
            <v>6518.3200994314457</v>
          </cell>
          <cell r="M438">
            <v>6386.4942476082406</v>
          </cell>
          <cell r="N438">
            <v>7366.8196839033044</v>
          </cell>
          <cell r="O438">
            <v>6749.7136119256857</v>
          </cell>
          <cell r="Z438">
            <v>7789.667260132398</v>
          </cell>
          <cell r="AA438">
            <v>6802.914185152581</v>
          </cell>
          <cell r="AB438">
            <v>7177.2554282670962</v>
          </cell>
          <cell r="AC438">
            <v>6438.4057729759734</v>
          </cell>
          <cell r="AD438">
            <v>5809.4152171446804</v>
          </cell>
          <cell r="AE438">
            <v>6793.3142076511704</v>
          </cell>
          <cell r="AF438">
            <v>5460.5993714940987</v>
          </cell>
          <cell r="AG438">
            <v>5997.9338327728565</v>
          </cell>
          <cell r="AH438">
            <v>5969.9616501582113</v>
          </cell>
          <cell r="AI438">
            <v>7057.3132878239339</v>
          </cell>
          <cell r="AJ438">
            <v>6463.2127665579264</v>
          </cell>
          <cell r="AK438">
            <v>6518.3200994314457</v>
          </cell>
          <cell r="AL438">
            <v>6386.4942476082406</v>
          </cell>
          <cell r="AM438">
            <v>7366.8196839033044</v>
          </cell>
          <cell r="AN438">
            <v>6749.7136119256857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X438">
            <v>4.4560948881880753</v>
          </cell>
          <cell r="BY438">
            <v>3.7691154382857945</v>
          </cell>
          <cell r="BZ438">
            <v>4.0177605085384034</v>
          </cell>
          <cell r="CA438">
            <v>3.5558569996301324</v>
          </cell>
          <cell r="CB438">
            <v>3.1630612198190096</v>
          </cell>
          <cell r="CC438">
            <v>3.8751146599624549</v>
          </cell>
          <cell r="CD438">
            <v>3.1712599668593788</v>
          </cell>
          <cell r="CE438">
            <v>3.3885687882648239</v>
          </cell>
          <cell r="CF438">
            <v>3.3580073264820904</v>
          </cell>
          <cell r="CG438">
            <v>3.9528211127664399</v>
          </cell>
          <cell r="CH438">
            <v>3.5337213364210811</v>
          </cell>
          <cell r="CI438">
            <v>3.6608039842155775</v>
          </cell>
          <cell r="CJ438">
            <v>3.6390480899104705</v>
          </cell>
          <cell r="CK438">
            <v>3.9506265299544343</v>
          </cell>
          <cell r="CL438">
            <v>3.8592160721354936</v>
          </cell>
          <cell r="CM438">
            <v>4.7892952625223106</v>
          </cell>
          <cell r="CN438">
            <v>4.944958932775279</v>
          </cell>
          <cell r="CO438">
            <v>4.8941975163310509</v>
          </cell>
          <cell r="CP438">
            <v>4.9606797666503022</v>
          </cell>
          <cell r="CQ438">
            <v>5.0318994696156132</v>
          </cell>
          <cell r="CR438">
            <v>4.8029081408315886</v>
          </cell>
          <cell r="CS438">
            <v>4.7175401511114554</v>
          </cell>
          <cell r="CT438">
            <v>4.8494501540483856</v>
          </cell>
          <cell r="CU438">
            <v>4.8707634395297328</v>
          </cell>
          <cell r="CV438">
            <v>4.8914697494660491</v>
          </cell>
          <cell r="CW438">
            <v>5.010987158109903</v>
          </cell>
          <cell r="CX438">
            <v>4.8782757307738391</v>
          </cell>
          <cell r="CY438">
            <v>4.8081927146023666</v>
          </cell>
          <cell r="CZ438">
            <v>5.1088270364460717</v>
          </cell>
          <cell r="DA438">
            <v>4.7917415647156645</v>
          </cell>
        </row>
        <row r="439">
          <cell r="A439">
            <v>6593.9729464934098</v>
          </cell>
          <cell r="B439">
            <v>5123.1914653785107</v>
          </cell>
          <cell r="C439">
            <v>4274.618533057067</v>
          </cell>
          <cell r="D439">
            <v>4955.7471214478956</v>
          </cell>
          <cell r="E439">
            <v>4911.5224104535155</v>
          </cell>
          <cell r="F439">
            <v>6613.824975867753</v>
          </cell>
          <cell r="G439">
            <v>6776.6317036118289</v>
          </cell>
          <cell r="H439">
            <v>6900.935424693449</v>
          </cell>
          <cell r="I439">
            <v>6606.1717554291399</v>
          </cell>
          <cell r="J439">
            <v>7346.3775756705109</v>
          </cell>
          <cell r="K439">
            <v>5529.1959473834004</v>
          </cell>
          <cell r="L439">
            <v>6386.717703431048</v>
          </cell>
          <cell r="M439">
            <v>7132.8132112667727</v>
          </cell>
          <cell r="N439">
            <v>7450.1615836638257</v>
          </cell>
          <cell r="O439">
            <v>6862.5093525543389</v>
          </cell>
          <cell r="Z439">
            <v>7551.7870808092548</v>
          </cell>
          <cell r="AA439">
            <v>5867.3657648735298</v>
          </cell>
          <cell r="AB439">
            <v>5264.0134652632296</v>
          </cell>
          <cell r="AC439">
            <v>6102.7947584096028</v>
          </cell>
          <cell r="AD439">
            <v>6048.3338814046783</v>
          </cell>
          <cell r="AE439">
            <v>6613.824975867753</v>
          </cell>
          <cell r="AF439">
            <v>6776.6317036118289</v>
          </cell>
          <cell r="AG439">
            <v>6900.935424693449</v>
          </cell>
          <cell r="AH439">
            <v>6606.1717554291399</v>
          </cell>
          <cell r="AI439">
            <v>7346.3775756705109</v>
          </cell>
          <cell r="AJ439">
            <v>5529.1959473834004</v>
          </cell>
          <cell r="AK439">
            <v>6386.717703431048</v>
          </cell>
          <cell r="AL439">
            <v>7132.8132112667727</v>
          </cell>
          <cell r="AM439">
            <v>7450.1615836638257</v>
          </cell>
          <cell r="AN439">
            <v>6862.5093525543389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X439">
            <v>4.1939268625007591</v>
          </cell>
          <cell r="BY439">
            <v>3.3996720559244467</v>
          </cell>
          <cell r="BZ439">
            <v>2.9853770123166647</v>
          </cell>
          <cell r="CA439">
            <v>3.3373037916402293</v>
          </cell>
          <cell r="CB439">
            <v>3.2863425692104737</v>
          </cell>
          <cell r="CC439">
            <v>3.6763450473615613</v>
          </cell>
          <cell r="CD439">
            <v>3.7428189582415441</v>
          </cell>
          <cell r="CE439">
            <v>3.7740543570328655</v>
          </cell>
          <cell r="CF439">
            <v>3.7643292116794123</v>
          </cell>
          <cell r="CG439">
            <v>4.1085357394708142</v>
          </cell>
          <cell r="CH439">
            <v>3.1417020155247601</v>
          </cell>
          <cell r="CI439">
            <v>3.6302441786370689</v>
          </cell>
          <cell r="CJ439">
            <v>3.9145026205671596</v>
          </cell>
          <cell r="CK439">
            <v>4.1917106503980079</v>
          </cell>
          <cell r="CL439">
            <v>4.0964948228279177</v>
          </cell>
          <cell r="CM439">
            <v>4.9332828866544753</v>
          </cell>
          <cell r="CN439">
            <v>4.7283898075611592</v>
          </cell>
          <cell r="CO439">
            <v>4.8308654618331834</v>
          </cell>
          <cell r="CP439">
            <v>5.0100280595854203</v>
          </cell>
          <cell r="CQ439">
            <v>5.0423160118861654</v>
          </cell>
          <cell r="CR439">
            <v>4.9288269173861545</v>
          </cell>
          <cell r="CS439">
            <v>4.9604628125517243</v>
          </cell>
          <cell r="CT439">
            <v>5.0096449621050763</v>
          </cell>
          <cell r="CU439">
            <v>4.808054684391208</v>
          </cell>
          <cell r="CV439">
            <v>4.8988406399367195</v>
          </cell>
          <cell r="CW439">
            <v>4.8217437467873587</v>
          </cell>
          <cell r="CX439">
            <v>4.8200219766754797</v>
          </cell>
          <cell r="CY439">
            <v>4.9921933634161775</v>
          </cell>
          <cell r="CZ439">
            <v>4.8694681721747388</v>
          </cell>
          <cell r="DA439">
            <v>4.589629988466859</v>
          </cell>
        </row>
        <row r="440">
          <cell r="A440">
            <v>6533.5436705592738</v>
          </cell>
          <cell r="B440">
            <v>5320.851914428833</v>
          </cell>
          <cell r="C440">
            <v>5342.4697561728526</v>
          </cell>
          <cell r="D440">
            <v>6024.4601869969747</v>
          </cell>
          <cell r="E440">
            <v>6050.6045894324516</v>
          </cell>
          <cell r="F440">
            <v>7506.1853758260686</v>
          </cell>
          <cell r="G440">
            <v>6641.9690445848955</v>
          </cell>
          <cell r="H440">
            <v>6553.1566477005599</v>
          </cell>
          <cell r="I440">
            <v>6502.0740994542257</v>
          </cell>
          <cell r="J440">
            <v>7257.6044892423997</v>
          </cell>
          <cell r="K440">
            <v>6794.1510509399786</v>
          </cell>
          <cell r="L440">
            <v>6933.1832715299797</v>
          </cell>
          <cell r="M440">
            <v>6549.889342786636</v>
          </cell>
          <cell r="N440">
            <v>6328.8036693964386</v>
          </cell>
          <cell r="O440">
            <v>6250.7150688749925</v>
          </cell>
          <cell r="Z440">
            <v>7482.5800899700298</v>
          </cell>
          <cell r="AA440">
            <v>6093.7375801111075</v>
          </cell>
          <cell r="AB440">
            <v>6579.0274656725751</v>
          </cell>
          <cell r="AC440">
            <v>7418.8700816337687</v>
          </cell>
          <cell r="AD440">
            <v>7451.0658168548925</v>
          </cell>
          <cell r="AE440">
            <v>7506.1853758260686</v>
          </cell>
          <cell r="AF440">
            <v>6641.9690445848955</v>
          </cell>
          <cell r="AG440">
            <v>6553.1566477005599</v>
          </cell>
          <cell r="AH440">
            <v>6502.0740994542257</v>
          </cell>
          <cell r="AI440">
            <v>7257.6044892423997</v>
          </cell>
          <cell r="AJ440">
            <v>6794.1510509399786</v>
          </cell>
          <cell r="AK440">
            <v>6933.1832715299797</v>
          </cell>
          <cell r="AL440">
            <v>6549.889342786636</v>
          </cell>
          <cell r="AM440">
            <v>6328.8036693964386</v>
          </cell>
          <cell r="AN440">
            <v>6250.7150688749925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X440">
            <v>4.2079483813759824</v>
          </cell>
          <cell r="BY440">
            <v>3.3953281955373389</v>
          </cell>
          <cell r="BZ440">
            <v>3.7137543281424041</v>
          </cell>
          <cell r="CA440">
            <v>4.1746623596515082</v>
          </cell>
          <cell r="CB440">
            <v>4.1574103363409494</v>
          </cell>
          <cell r="CC440">
            <v>4.1905669939319141</v>
          </cell>
          <cell r="CD440">
            <v>3.6703041065725679</v>
          </cell>
          <cell r="CE440">
            <v>3.6197797509446636</v>
          </cell>
          <cell r="CF440">
            <v>3.6666419515602464</v>
          </cell>
          <cell r="CG440">
            <v>4.084786944357444</v>
          </cell>
          <cell r="CH440">
            <v>3.7689855627157449</v>
          </cell>
          <cell r="CI440">
            <v>3.9455852947619783</v>
          </cell>
          <cell r="CJ440">
            <v>3.7911454214455595</v>
          </cell>
          <cell r="CK440">
            <v>3.5914566336228027</v>
          </cell>
          <cell r="CL440">
            <v>3.5420022317665509</v>
          </cell>
          <cell r="CM440">
            <v>4.8717849095553625</v>
          </cell>
          <cell r="CN440">
            <v>4.9171009371943937</v>
          </cell>
          <cell r="CO440">
            <v>4.853507041668113</v>
          </cell>
          <cell r="CP440">
            <v>4.8688180517256532</v>
          </cell>
          <cell r="CQ440">
            <v>4.9102391389766424</v>
          </cell>
          <cell r="CR440">
            <v>4.9074245729511166</v>
          </cell>
          <cell r="CS440">
            <v>4.9579476076736269</v>
          </cell>
          <cell r="CT440">
            <v>4.959929903091794</v>
          </cell>
          <cell r="CU440">
            <v>4.8583695593075538</v>
          </cell>
          <cell r="CV440">
            <v>4.8677809116089463</v>
          </cell>
          <cell r="CW440">
            <v>4.9387592917485996</v>
          </cell>
          <cell r="CX440">
            <v>4.8142471249938765</v>
          </cell>
          <cell r="CY440">
            <v>4.7333721907618393</v>
          </cell>
          <cell r="CZ440">
            <v>4.8278985114299386</v>
          </cell>
          <cell r="DA440">
            <v>4.8349056955562588</v>
          </cell>
        </row>
        <row r="441">
          <cell r="A441">
            <v>6246.1929120698906</v>
          </cell>
          <cell r="B441">
            <v>4987.19368532505</v>
          </cell>
          <cell r="C441">
            <v>5136.8921051160041</v>
          </cell>
          <cell r="D441">
            <v>5592.1932270400594</v>
          </cell>
          <cell r="E441">
            <v>5761.3345175129798</v>
          </cell>
          <cell r="F441">
            <v>6428.309517867694</v>
          </cell>
          <cell r="G441">
            <v>5685.4166649691542</v>
          </cell>
          <cell r="H441">
            <v>6594.406794077936</v>
          </cell>
          <cell r="I441">
            <v>5494.6900337219886</v>
          </cell>
          <cell r="J441">
            <v>6365.2559840184422</v>
          </cell>
          <cell r="K441">
            <v>6230.2134142661325</v>
          </cell>
          <cell r="L441">
            <v>7127.8881944046188</v>
          </cell>
          <cell r="M441">
            <v>6602.9169662912018</v>
          </cell>
          <cell r="N441">
            <v>8187.709602590694</v>
          </cell>
          <cell r="O441">
            <v>6700.5638353723798</v>
          </cell>
          <cell r="Z441">
            <v>7153.4899097055131</v>
          </cell>
          <cell r="AA441">
            <v>5711.6134912806247</v>
          </cell>
          <cell r="AB441">
            <v>6325.867209394336</v>
          </cell>
          <cell r="AC441">
            <v>6886.5514477709557</v>
          </cell>
          <cell r="AD441">
            <v>7094.8418539664972</v>
          </cell>
          <cell r="AE441">
            <v>6428.309517867694</v>
          </cell>
          <cell r="AF441">
            <v>5685.4166649691542</v>
          </cell>
          <cell r="AG441">
            <v>6594.406794077936</v>
          </cell>
          <cell r="AH441">
            <v>5494.6900337219886</v>
          </cell>
          <cell r="AI441">
            <v>6365.2559840184422</v>
          </cell>
          <cell r="AJ441">
            <v>6230.2134142661325</v>
          </cell>
          <cell r="AK441">
            <v>7127.8881944046188</v>
          </cell>
          <cell r="AL441">
            <v>6602.9169662912018</v>
          </cell>
          <cell r="AM441">
            <v>8187.709602590694</v>
          </cell>
          <cell r="AN441">
            <v>6700.5638353723798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X441">
            <v>4.0717018005870429</v>
          </cell>
          <cell r="BY441">
            <v>3.1740474219273298</v>
          </cell>
          <cell r="BZ441">
            <v>3.5282016639562337</v>
          </cell>
          <cell r="CA441">
            <v>3.8000642479395244</v>
          </cell>
          <cell r="CB441">
            <v>4.034408111743212</v>
          </cell>
          <cell r="CC441">
            <v>3.7804908278260907</v>
          </cell>
          <cell r="CD441">
            <v>3.1996481063626185</v>
          </cell>
          <cell r="CE441">
            <v>3.7156101059738198</v>
          </cell>
          <cell r="CF441">
            <v>3.0815906617788298</v>
          </cell>
          <cell r="CG441">
            <v>3.6102725072610391</v>
          </cell>
          <cell r="CH441">
            <v>3.5444186159002897</v>
          </cell>
          <cell r="CI441">
            <v>4.0159136009670862</v>
          </cell>
          <cell r="CJ441">
            <v>3.7724971818278505</v>
          </cell>
          <cell r="CK441">
            <v>4.5143193210422421</v>
          </cell>
          <cell r="CL441">
            <v>3.8217215405367493</v>
          </cell>
          <cell r="CM441">
            <v>4.8133688202604175</v>
          </cell>
          <cell r="CN441">
            <v>4.9300637515343118</v>
          </cell>
          <cell r="CO441">
            <v>4.9121747252969739</v>
          </cell>
          <cell r="CP441">
            <v>4.9649855922037647</v>
          </cell>
          <cell r="CQ441">
            <v>4.8180358429778654</v>
          </cell>
          <cell r="CR441">
            <v>4.6586032608879613</v>
          </cell>
          <cell r="CS441">
            <v>4.8681865929693036</v>
          </cell>
          <cell r="CT441">
            <v>4.8624229705730979</v>
          </cell>
          <cell r="CU441">
            <v>4.8851216628423524</v>
          </cell>
          <cell r="CV441">
            <v>4.8303992165100471</v>
          </cell>
          <cell r="CW441">
            <v>4.8157623850446045</v>
          </cell>
          <cell r="CX441">
            <v>4.8627691596465823</v>
          </cell>
          <cell r="CY441">
            <v>4.7952808437953314</v>
          </cell>
          <cell r="CZ441">
            <v>4.9690948973031892</v>
          </cell>
          <cell r="DA441">
            <v>4.8035182425740608</v>
          </cell>
        </row>
        <row r="442">
          <cell r="A442">
            <v>6187.553873862691</v>
          </cell>
          <cell r="B442">
            <v>5683.8920061365361</v>
          </cell>
          <cell r="C442">
            <v>5181.1581432020985</v>
          </cell>
          <cell r="D442">
            <v>5688.9296711574871</v>
          </cell>
          <cell r="E442">
            <v>4519.7118070258102</v>
          </cell>
          <cell r="F442">
            <v>5512.5474454548876</v>
          </cell>
          <cell r="G442">
            <v>6936.8816179837804</v>
          </cell>
          <cell r="H442">
            <v>7161.4496479208228</v>
          </cell>
          <cell r="I442">
            <v>6305.2851438793678</v>
          </cell>
          <cell r="J442">
            <v>6185.5372004525298</v>
          </cell>
          <cell r="K442">
            <v>6298.3332259882663</v>
          </cell>
          <cell r="L442">
            <v>7192.7820729946798</v>
          </cell>
          <cell r="M442">
            <v>5900.7909198538118</v>
          </cell>
          <cell r="N442">
            <v>8314.3490283387328</v>
          </cell>
          <cell r="O442">
            <v>6668.9740203424626</v>
          </cell>
          <cell r="Z442">
            <v>7086.3331993644897</v>
          </cell>
          <cell r="AA442">
            <v>6509.5114233799022</v>
          </cell>
          <cell r="AB442">
            <v>6380.3789789796356</v>
          </cell>
          <cell r="AC442">
            <v>7005.678322011976</v>
          </cell>
          <cell r="AD442">
            <v>5565.8355540506982</v>
          </cell>
          <cell r="AE442">
            <v>5512.5474454548876</v>
          </cell>
          <cell r="AF442">
            <v>6936.8816179837804</v>
          </cell>
          <cell r="AG442">
            <v>7161.4496479208228</v>
          </cell>
          <cell r="AH442">
            <v>6305.2851438793678</v>
          </cell>
          <cell r="AI442">
            <v>6185.5372004525298</v>
          </cell>
          <cell r="AJ442">
            <v>6298.3332259882663</v>
          </cell>
          <cell r="AK442">
            <v>7192.7820729946798</v>
          </cell>
          <cell r="AL442">
            <v>5900.7909198538118</v>
          </cell>
          <cell r="AM442">
            <v>8314.3490283387328</v>
          </cell>
          <cell r="AN442">
            <v>6668.9740203424626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X442">
            <v>3.9242681776739112</v>
          </cell>
          <cell r="BY442">
            <v>3.7638881891938625</v>
          </cell>
          <cell r="BZ442">
            <v>3.7355291130715584</v>
          </cell>
          <cell r="CA442">
            <v>3.8786710648287568</v>
          </cell>
          <cell r="CB442">
            <v>3.1141196946824823</v>
          </cell>
          <cell r="CC442">
            <v>3.0164150150621425</v>
          </cell>
          <cell r="CD442">
            <v>3.9496643138801506</v>
          </cell>
          <cell r="CE442">
            <v>4.0784299384759519</v>
          </cell>
          <cell r="CF442">
            <v>3.550160976586751</v>
          </cell>
          <cell r="CG442">
            <v>3.5216063429458373</v>
          </cell>
          <cell r="CH442">
            <v>3.4531589902478745</v>
          </cell>
          <cell r="CI442">
            <v>4.0227619236924363</v>
          </cell>
          <cell r="CJ442">
            <v>3.3259051500671166</v>
          </cell>
          <cell r="CK442">
            <v>4.576600364697426</v>
          </cell>
          <cell r="CL442">
            <v>3.8087186676020757</v>
          </cell>
          <cell r="CM442">
            <v>4.9473202712196125</v>
          </cell>
          <cell r="CN442">
            <v>4.7382592085163386</v>
          </cell>
          <cell r="CO442">
            <v>4.6795219162394481</v>
          </cell>
          <cell r="CP442">
            <v>4.9485091459376882</v>
          </cell>
          <cell r="CQ442">
            <v>4.8966854285286336</v>
          </cell>
          <cell r="CR442">
            <v>5.0068938253391808</v>
          </cell>
          <cell r="CS442">
            <v>4.8118406040165764</v>
          </cell>
          <cell r="CT442">
            <v>4.81077529595506</v>
          </cell>
          <cell r="CU442">
            <v>4.8659071892160046</v>
          </cell>
          <cell r="CV442">
            <v>4.8122009137846513</v>
          </cell>
          <cell r="CW442">
            <v>4.9970787667735959</v>
          </cell>
          <cell r="CX442">
            <v>4.8986871777616541</v>
          </cell>
          <cell r="CY442">
            <v>4.8607972073487034</v>
          </cell>
          <cell r="CZ442">
            <v>4.9772837081244132</v>
          </cell>
          <cell r="DA442">
            <v>4.797193831875143</v>
          </cell>
        </row>
        <row r="443">
          <cell r="A443">
            <v>6865.8227193794983</v>
          </cell>
          <cell r="B443">
            <v>5772.8303902960824</v>
          </cell>
          <cell r="C443">
            <v>5209.431824172887</v>
          </cell>
          <cell r="D443">
            <v>5683.1778900061663</v>
          </cell>
          <cell r="E443">
            <v>5483.1701336680262</v>
          </cell>
          <cell r="F443">
            <v>5912.6408518563503</v>
          </cell>
          <cell r="G443">
            <v>5450.9576339364548</v>
          </cell>
          <cell r="H443">
            <v>6214.6411970691197</v>
          </cell>
          <cell r="I443">
            <v>6757.878729806017</v>
          </cell>
          <cell r="J443">
            <v>7470.20893405675</v>
          </cell>
          <cell r="K443">
            <v>6299.6870780895042</v>
          </cell>
          <cell r="L443">
            <v>6999.9058849729954</v>
          </cell>
          <cell r="M443">
            <v>7372.7341666716266</v>
          </cell>
          <cell r="N443">
            <v>7218.877203582103</v>
          </cell>
          <cell r="O443">
            <v>7277.2317153213271</v>
          </cell>
          <cell r="Z443">
            <v>7863.1246643056847</v>
          </cell>
          <cell r="AA443">
            <v>6611.3686414689282</v>
          </cell>
          <cell r="AB443">
            <v>6415.1968314246706</v>
          </cell>
          <cell r="AC443">
            <v>6998.5952447278487</v>
          </cell>
          <cell r="AD443">
            <v>6752.2940802194707</v>
          </cell>
          <cell r="AE443">
            <v>5912.6408518563503</v>
          </cell>
          <cell r="AF443">
            <v>5450.9576339364548</v>
          </cell>
          <cell r="AG443">
            <v>6214.6411970691197</v>
          </cell>
          <cell r="AH443">
            <v>6757.878729806017</v>
          </cell>
          <cell r="AI443">
            <v>7470.20893405675</v>
          </cell>
          <cell r="AJ443">
            <v>6299.6870780895042</v>
          </cell>
          <cell r="AK443">
            <v>6999.9058849729954</v>
          </cell>
          <cell r="AL443">
            <v>7372.7341666716266</v>
          </cell>
          <cell r="AM443">
            <v>7218.877203582103</v>
          </cell>
          <cell r="AN443">
            <v>7277.2317153213271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X443">
            <v>4.596243797577201</v>
          </cell>
          <cell r="BY443">
            <v>3.7581513037455632</v>
          </cell>
          <cell r="BZ443">
            <v>3.7057854295882642</v>
          </cell>
          <cell r="CA443">
            <v>3.8632106280037561</v>
          </cell>
          <cell r="CB443">
            <v>3.8169074492290496</v>
          </cell>
          <cell r="CC443">
            <v>3.355753448800614</v>
          </cell>
          <cell r="CD443">
            <v>3.1293097356836923</v>
          </cell>
          <cell r="CE443">
            <v>3.5066748855833967</v>
          </cell>
          <cell r="CF443">
            <v>3.8914655868753321</v>
          </cell>
          <cell r="CG443">
            <v>4.0424700005984109</v>
          </cell>
          <cell r="CH443">
            <v>3.4640973991359991</v>
          </cell>
          <cell r="CI443">
            <v>3.918422849614839</v>
          </cell>
          <cell r="CJ443">
            <v>4.146203741238315</v>
          </cell>
          <cell r="CK443">
            <v>4.0066207354939065</v>
          </cell>
          <cell r="CL443">
            <v>4.2206822538752444</v>
          </cell>
          <cell r="CM443">
            <v>4.6870462595616447</v>
          </cell>
          <cell r="CN443">
            <v>4.8197470723698173</v>
          </cell>
          <cell r="CO443">
            <v>4.7428222879821167</v>
          </cell>
          <cell r="CP443">
            <v>4.9632897073249982</v>
          </cell>
          <cell r="CQ443">
            <v>4.8467079912965403</v>
          </cell>
          <cell r="CR443">
            <v>4.8272366488285572</v>
          </cell>
          <cell r="CS443">
            <v>4.772340153370175</v>
          </cell>
          <cell r="CT443">
            <v>4.8554299426343572</v>
          </cell>
          <cell r="CU443">
            <v>4.7577797702973816</v>
          </cell>
          <cell r="CV443">
            <v>5.0628268963532621</v>
          </cell>
          <cell r="CW443">
            <v>4.9823704889489493</v>
          </cell>
          <cell r="CX443">
            <v>4.8942712612746355</v>
          </cell>
          <cell r="CY443">
            <v>4.8717508714317415</v>
          </cell>
          <cell r="CZ443">
            <v>4.9362660129099005</v>
          </cell>
          <cell r="DA443">
            <v>4.7237910694558458</v>
          </cell>
        </row>
        <row r="444">
          <cell r="A444">
            <v>5837.1164220081801</v>
          </cell>
          <cell r="B444">
            <v>5810.9806446837574</v>
          </cell>
          <cell r="C444">
            <v>5004.3614273000449</v>
          </cell>
          <cell r="D444">
            <v>4096.0355240053368</v>
          </cell>
          <cell r="E444">
            <v>4437.3466086497765</v>
          </cell>
          <cell r="F444">
            <v>6229.139664159009</v>
          </cell>
          <cell r="G444">
            <v>6827.9279418732176</v>
          </cell>
          <cell r="H444">
            <v>6031.0974874565354</v>
          </cell>
          <cell r="I444">
            <v>6407.7196300990163</v>
          </cell>
          <cell r="J444">
            <v>7157.4850195661938</v>
          </cell>
          <cell r="K444">
            <v>6871.4289811607887</v>
          </cell>
          <cell r="L444">
            <v>6311.4022704645904</v>
          </cell>
          <cell r="M444">
            <v>7144.446704782602</v>
          </cell>
          <cell r="N444">
            <v>6643.4955101943142</v>
          </cell>
          <cell r="O444">
            <v>7934.7278963711706</v>
          </cell>
          <cell r="Z444">
            <v>6684.9926050033991</v>
          </cell>
          <cell r="AA444">
            <v>6655.0604492079401</v>
          </cell>
          <cell r="AB444">
            <v>6162.6612374020851</v>
          </cell>
          <cell r="AC444">
            <v>5044.0959785809191</v>
          </cell>
          <cell r="AD444">
            <v>5464.4062662750612</v>
          </cell>
          <cell r="AE444">
            <v>6229.139664159009</v>
          </cell>
          <cell r="AF444">
            <v>6827.9279418732176</v>
          </cell>
          <cell r="AG444">
            <v>6031.0974874565354</v>
          </cell>
          <cell r="AH444">
            <v>6407.7196300990163</v>
          </cell>
          <cell r="AI444">
            <v>7157.4850195661938</v>
          </cell>
          <cell r="AJ444">
            <v>6871.4289811607887</v>
          </cell>
          <cell r="AK444">
            <v>6311.4022704645904</v>
          </cell>
          <cell r="AL444">
            <v>7144.446704782602</v>
          </cell>
          <cell r="AM444">
            <v>6643.4955101943142</v>
          </cell>
          <cell r="AN444">
            <v>7934.7278963711706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X444">
            <v>3.8134018648495966</v>
          </cell>
          <cell r="BY444">
            <v>3.7233665239497675</v>
          </cell>
          <cell r="BZ444">
            <v>3.5287925700458085</v>
          </cell>
          <cell r="CA444">
            <v>2.8592511792595054</v>
          </cell>
          <cell r="CB444">
            <v>3.0774252540207283</v>
          </cell>
          <cell r="CC444">
            <v>3.4998588911683419</v>
          </cell>
          <cell r="CD444">
            <v>3.8550962714892267</v>
          </cell>
          <cell r="CE444">
            <v>3.4224472993643129</v>
          </cell>
          <cell r="CF444">
            <v>3.6263735963735524</v>
          </cell>
          <cell r="CG444">
            <v>4.0311663749797182</v>
          </cell>
          <cell r="CH444">
            <v>3.8658002255052666</v>
          </cell>
          <cell r="CI444">
            <v>3.5569238356245489</v>
          </cell>
          <cell r="CJ444">
            <v>4.0983824809954443</v>
          </cell>
          <cell r="CK444">
            <v>3.7210807245691679</v>
          </cell>
          <cell r="CL444">
            <v>4.2990874289260361</v>
          </cell>
          <cell r="CM444">
            <v>4.8028109499045373</v>
          </cell>
          <cell r="CN444">
            <v>4.8969238481672193</v>
          </cell>
          <cell r="CO444">
            <v>4.7846403706079901</v>
          </cell>
          <cell r="CP444">
            <v>4.833237855229978</v>
          </cell>
          <cell r="CQ444">
            <v>4.8647732556384717</v>
          </cell>
          <cell r="CR444">
            <v>4.8762354703083348</v>
          </cell>
          <cell r="CS444">
            <v>4.8524474042036481</v>
          </cell>
          <cell r="CT444">
            <v>4.8279939221340191</v>
          </cell>
          <cell r="CU444">
            <v>4.8410335505427167</v>
          </cell>
          <cell r="CV444">
            <v>4.864484909509633</v>
          </cell>
          <cell r="CW444">
            <v>4.8698411006578803</v>
          </cell>
          <cell r="CX444">
            <v>4.8613672568925947</v>
          </cell>
          <cell r="CY444">
            <v>4.7759882537100964</v>
          </cell>
          <cell r="CZ444">
            <v>4.8914170128044132</v>
          </cell>
          <cell r="DA444">
            <v>5.0566500210566474</v>
          </cell>
        </row>
        <row r="445">
          <cell r="A445">
            <v>5757.5925951952913</v>
          </cell>
          <cell r="B445">
            <v>5590.3765572744405</v>
          </cell>
          <cell r="C445">
            <v>4559.0840098230228</v>
          </cell>
          <cell r="D445">
            <v>5016.720569988066</v>
          </cell>
          <cell r="E445">
            <v>4814.5113031001747</v>
          </cell>
          <cell r="F445">
            <v>6737.4732497252571</v>
          </cell>
          <cell r="G445">
            <v>5560.820148508762</v>
          </cell>
          <cell r="H445">
            <v>6297.863111762038</v>
          </cell>
          <cell r="I445">
            <v>5896.9323037515696</v>
          </cell>
          <cell r="J445">
            <v>6978.4320701732595</v>
          </cell>
          <cell r="K445">
            <v>7040.6478820717302</v>
          </cell>
          <cell r="L445">
            <v>6740.3462015671294</v>
          </cell>
          <cell r="M445">
            <v>8069.2090518265722</v>
          </cell>
          <cell r="N445">
            <v>7127.3147753083786</v>
          </cell>
          <cell r="O445">
            <v>7241.9954866000253</v>
          </cell>
          <cell r="Z445">
            <v>6593.9174652029769</v>
          </cell>
          <cell r="AA445">
            <v>6402.4122944778956</v>
          </cell>
          <cell r="AB445">
            <v>5614.3207707030915</v>
          </cell>
          <cell r="AC445">
            <v>6177.8810033357531</v>
          </cell>
          <cell r="AD445">
            <v>5928.8687709067663</v>
          </cell>
          <cell r="AE445">
            <v>6737.4732497252571</v>
          </cell>
          <cell r="AF445">
            <v>5560.820148508762</v>
          </cell>
          <cell r="AG445">
            <v>6297.863111762038</v>
          </cell>
          <cell r="AH445">
            <v>5896.9323037515696</v>
          </cell>
          <cell r="AI445">
            <v>6978.4320701732595</v>
          </cell>
          <cell r="AJ445">
            <v>7040.6478820717302</v>
          </cell>
          <cell r="AK445">
            <v>6740.3462015671294</v>
          </cell>
          <cell r="AL445">
            <v>8069.2090518265722</v>
          </cell>
          <cell r="AM445">
            <v>7127.3147753083786</v>
          </cell>
          <cell r="AN445">
            <v>7241.9954866000253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X445">
            <v>3.7801110240999112</v>
          </cell>
          <cell r="BY445">
            <v>3.6312117992520254</v>
          </cell>
          <cell r="BZ445">
            <v>3.2146641979984119</v>
          </cell>
          <cell r="CA445">
            <v>3.4452268649518962</v>
          </cell>
          <cell r="CB445">
            <v>3.3846549553948013</v>
          </cell>
          <cell r="CC445">
            <v>3.8002967919429196</v>
          </cell>
          <cell r="CD445">
            <v>3.1303614971910672</v>
          </cell>
          <cell r="CE445">
            <v>3.5155386386510692</v>
          </cell>
          <cell r="CF445">
            <v>3.3723008035722457</v>
          </cell>
          <cell r="CG445">
            <v>3.9312520866445464</v>
          </cell>
          <cell r="CH445">
            <v>4.0042735006110082</v>
          </cell>
          <cell r="CI445">
            <v>3.7657389064635827</v>
          </cell>
          <cell r="CJ445">
            <v>4.6439378250325882</v>
          </cell>
          <cell r="CK445">
            <v>4.0554815357094132</v>
          </cell>
          <cell r="CL445">
            <v>3.9657494736896424</v>
          </cell>
          <cell r="CM445">
            <v>4.7790996578539859</v>
          </cell>
          <cell r="CN445">
            <v>4.8305790383591649</v>
          </cell>
          <cell r="CO445">
            <v>4.7848545895492327</v>
          </cell>
          <cell r="CP445">
            <v>4.9127973403395568</v>
          </cell>
          <cell r="CQ445">
            <v>4.7991527345455394</v>
          </cell>
          <cell r="CR445">
            <v>4.8572076950147682</v>
          </cell>
          <cell r="CS445">
            <v>4.8668895615459489</v>
          </cell>
          <cell r="CT445">
            <v>4.9080443305553221</v>
          </cell>
          <cell r="CU445">
            <v>4.7907882052733815</v>
          </cell>
          <cell r="CV445">
            <v>4.8633340095460822</v>
          </cell>
          <cell r="CW445">
            <v>4.8172149702831133</v>
          </cell>
          <cell r="CX445">
            <v>4.9038720901242359</v>
          </cell>
          <cell r="CY445">
            <v>4.7604905346991142</v>
          </cell>
          <cell r="CZ445">
            <v>4.814937418263856</v>
          </cell>
          <cell r="DA445">
            <v>5.0031106746821017</v>
          </cell>
        </row>
        <row r="446">
          <cell r="A446">
            <v>6915.2482134043312</v>
          </cell>
          <cell r="B446">
            <v>5503.6338375044052</v>
          </cell>
          <cell r="C446">
            <v>6154.883020362312</v>
          </cell>
          <cell r="D446">
            <v>5799.7841060968685</v>
          </cell>
          <cell r="E446">
            <v>4642.663690003973</v>
          </cell>
          <cell r="F446">
            <v>6574.2144183459295</v>
          </cell>
          <cell r="G446">
            <v>6475.4060923607285</v>
          </cell>
          <cell r="H446">
            <v>6099.0214935479908</v>
          </cell>
          <cell r="I446">
            <v>6230.6434929821726</v>
          </cell>
          <cell r="J446">
            <v>7126.1933508785069</v>
          </cell>
          <cell r="K446">
            <v>7256.3932565865289</v>
          </cell>
          <cell r="L446">
            <v>6867.7451027789066</v>
          </cell>
          <cell r="M446">
            <v>8117.6266075367384</v>
          </cell>
          <cell r="N446">
            <v>6682.9312471659405</v>
          </cell>
          <cell r="O446">
            <v>7662.7437110603923</v>
          </cell>
          <cell r="Z446">
            <v>7919.7295078905909</v>
          </cell>
          <cell r="AA446">
            <v>6303.069674204944</v>
          </cell>
          <cell r="AB446">
            <v>7579.4803315785575</v>
          </cell>
          <cell r="AC446">
            <v>7142.1909099054556</v>
          </cell>
          <cell r="AD446">
            <v>5717.2456418916008</v>
          </cell>
          <cell r="AE446">
            <v>6574.2144183459295</v>
          </cell>
          <cell r="AF446">
            <v>6475.4060923607285</v>
          </cell>
          <cell r="AG446">
            <v>6099.0214935479908</v>
          </cell>
          <cell r="AH446">
            <v>6230.6434929821726</v>
          </cell>
          <cell r="AI446">
            <v>7126.1933508785069</v>
          </cell>
          <cell r="AJ446">
            <v>7256.3932565865289</v>
          </cell>
          <cell r="AK446">
            <v>6867.7451027789066</v>
          </cell>
          <cell r="AL446">
            <v>8117.6266075367384</v>
          </cell>
          <cell r="AM446">
            <v>6682.9312471659405</v>
          </cell>
          <cell r="AN446">
            <v>7662.7437110603923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X446">
            <v>4.5737099181432193</v>
          </cell>
          <cell r="BY446">
            <v>3.6305550034777965</v>
          </cell>
          <cell r="BZ446">
            <v>4.0696382025973499</v>
          </cell>
          <cell r="CA446">
            <v>3.9530474645568998</v>
          </cell>
          <cell r="CB446">
            <v>3.317694861601781</v>
          </cell>
          <cell r="CC446">
            <v>3.7222395958676358</v>
          </cell>
          <cell r="CD446">
            <v>3.6267642540959866</v>
          </cell>
          <cell r="CE446">
            <v>3.4192948126717209</v>
          </cell>
          <cell r="CF446">
            <v>3.3570562493072607</v>
          </cell>
          <cell r="CG446">
            <v>3.9246353535715506</v>
          </cell>
          <cell r="CH446">
            <v>4.0808010560506558</v>
          </cell>
          <cell r="CI446">
            <v>3.8571954064725351</v>
          </cell>
          <cell r="CJ446">
            <v>4.5746622280160789</v>
          </cell>
          <cell r="CK446">
            <v>3.7642005834693109</v>
          </cell>
          <cell r="CL446">
            <v>4.305662794871556</v>
          </cell>
          <cell r="CM446">
            <v>4.7440457420882085</v>
          </cell>
          <cell r="CN446">
            <v>4.7564859979742948</v>
          </cell>
          <cell r="CO446">
            <v>5.1025910670187278</v>
          </cell>
          <cell r="CP446">
            <v>4.9500155269958164</v>
          </cell>
          <cell r="CQ446">
            <v>4.7212559754671224</v>
          </cell>
          <cell r="CR446">
            <v>4.8389003146462644</v>
          </cell>
          <cell r="CS446">
            <v>4.8916437259938714</v>
          </cell>
          <cell r="CT446">
            <v>4.88686961580607</v>
          </cell>
          <cell r="CU446">
            <v>5.0848883299703838</v>
          </cell>
          <cell r="CV446">
            <v>4.9746831592646714</v>
          </cell>
          <cell r="CW446">
            <v>4.8717222910494407</v>
          </cell>
          <cell r="CX446">
            <v>4.8780883581992871</v>
          </cell>
          <cell r="CY446">
            <v>4.8615770495925581</v>
          </cell>
          <cell r="CZ446">
            <v>4.8640874127626663</v>
          </cell>
          <cell r="DA446">
            <v>4.8758621811890182</v>
          </cell>
        </row>
        <row r="447">
          <cell r="A447">
            <v>6982.5288619961193</v>
          </cell>
          <cell r="B447">
            <v>6648.3931949091457</v>
          </cell>
          <cell r="C447">
            <v>5312.576060324317</v>
          </cell>
          <cell r="D447">
            <v>4641.7246328229412</v>
          </cell>
          <cell r="E447">
            <v>4455.6082652493797</v>
          </cell>
          <cell r="F447">
            <v>6525.2770166249456</v>
          </cell>
          <cell r="G447">
            <v>6166.5368137765636</v>
          </cell>
          <cell r="H447">
            <v>5724.3759959198587</v>
          </cell>
          <cell r="I447">
            <v>5945.5562698627691</v>
          </cell>
          <cell r="J447">
            <v>7014.8759521141628</v>
          </cell>
          <cell r="K447">
            <v>6735.9431836352624</v>
          </cell>
          <cell r="L447">
            <v>7778.9355754754397</v>
          </cell>
          <cell r="M447">
            <v>6823.358823695462</v>
          </cell>
          <cell r="N447">
            <v>7401.6287963952163</v>
          </cell>
          <cell r="O447">
            <v>6916.1401339730846</v>
          </cell>
          <cell r="Z447">
            <v>7996.783074374227</v>
          </cell>
          <cell r="AA447">
            <v>7614.1121968288671</v>
          </cell>
          <cell r="AB447">
            <v>6542.214632841703</v>
          </cell>
          <cell r="AC447">
            <v>5716.089232352977</v>
          </cell>
          <cell r="AD447">
            <v>5486.8947305660658</v>
          </cell>
          <cell r="AE447">
            <v>6525.2770166249456</v>
          </cell>
          <cell r="AF447">
            <v>6166.5368137765636</v>
          </cell>
          <cell r="AG447">
            <v>5724.3759959198587</v>
          </cell>
          <cell r="AH447">
            <v>5945.5562698627691</v>
          </cell>
          <cell r="AI447">
            <v>7014.8759521141628</v>
          </cell>
          <cell r="AJ447">
            <v>6735.9431836352624</v>
          </cell>
          <cell r="AK447">
            <v>7778.9355754754397</v>
          </cell>
          <cell r="AL447">
            <v>6823.358823695462</v>
          </cell>
          <cell r="AM447">
            <v>7401.6287963952163</v>
          </cell>
          <cell r="AN447">
            <v>6916.1401339730846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X447">
            <v>4.5554197903659688</v>
          </cell>
          <cell r="BY447">
            <v>4.3136723903171825</v>
          </cell>
          <cell r="BZ447">
            <v>3.6917016590994116</v>
          </cell>
          <cell r="CA447">
            <v>3.2455116670765758</v>
          </cell>
          <cell r="CB447">
            <v>3.0807143200885734</v>
          </cell>
          <cell r="CC447">
            <v>3.6004535173761769</v>
          </cell>
          <cell r="CD447">
            <v>3.4811290179072851</v>
          </cell>
          <cell r="CE447">
            <v>3.2479939254524357</v>
          </cell>
          <cell r="CF447">
            <v>3.3786063912632915</v>
          </cell>
          <cell r="CG447">
            <v>3.9353928368403608</v>
          </cell>
          <cell r="CH447">
            <v>3.8920166095312818</v>
          </cell>
          <cell r="CI447">
            <v>4.221785872980357</v>
          </cell>
          <cell r="CJ447">
            <v>3.8004261524832788</v>
          </cell>
          <cell r="CK447">
            <v>4.1135237894414054</v>
          </cell>
          <cell r="CL447">
            <v>3.9959298610355631</v>
          </cell>
          <cell r="CM447">
            <v>4.8094348561788305</v>
          </cell>
          <cell r="CN447">
            <v>4.8359215706784608</v>
          </cell>
          <cell r="CO447">
            <v>4.8551799038896721</v>
          </cell>
          <cell r="CP447">
            <v>4.825284901504924</v>
          </cell>
          <cell r="CQ447">
            <v>4.8795788057649334</v>
          </cell>
          <cell r="CR447">
            <v>4.9653387252872188</v>
          </cell>
          <cell r="CS447">
            <v>4.8532017402111078</v>
          </cell>
          <cell r="CT447">
            <v>4.8285872038523356</v>
          </cell>
          <cell r="CU447">
            <v>4.8212764002400768</v>
          </cell>
          <cell r="CV447">
            <v>4.8835882519928271</v>
          </cell>
          <cell r="CW447">
            <v>4.7416649800724251</v>
          </cell>
          <cell r="CX447">
            <v>5.0481367134168025</v>
          </cell>
          <cell r="CY447">
            <v>4.9189572467640419</v>
          </cell>
          <cell r="CZ447">
            <v>4.9296992302968388</v>
          </cell>
          <cell r="DA447">
            <v>4.7419073389997619</v>
          </cell>
        </row>
        <row r="448">
          <cell r="A448">
            <v>6933.9262908870269</v>
          </cell>
          <cell r="B448">
            <v>5176.3281906046459</v>
          </cell>
          <cell r="C448">
            <v>5378.6222722320699</v>
          </cell>
          <cell r="D448">
            <v>4818.091511571939</v>
          </cell>
          <cell r="E448">
            <v>5280.8521267834194</v>
          </cell>
          <cell r="F448">
            <v>6311.9708460783495</v>
          </cell>
          <cell r="G448">
            <v>7094.519978692887</v>
          </cell>
          <cell r="H448">
            <v>6279.350477142043</v>
          </cell>
          <cell r="I448">
            <v>7558.6335235294</v>
          </cell>
          <cell r="J448">
            <v>5840.3431029728863</v>
          </cell>
          <cell r="K448">
            <v>6060.2693999768717</v>
          </cell>
          <cell r="L448">
            <v>6595.2295290884049</v>
          </cell>
          <cell r="M448">
            <v>7059.8134702543666</v>
          </cell>
          <cell r="N448">
            <v>7734.9637592332574</v>
          </cell>
          <cell r="O448">
            <v>6205.9810904262977</v>
          </cell>
          <cell r="Z448">
            <v>7941.1206881961116</v>
          </cell>
          <cell r="AA448">
            <v>5928.2209182591132</v>
          </cell>
          <cell r="AB448">
            <v>6623.5477731262481</v>
          </cell>
          <cell r="AC448">
            <v>5933.27764750197</v>
          </cell>
          <cell r="AD448">
            <v>6503.1479390445929</v>
          </cell>
          <cell r="AE448">
            <v>6311.9708460783495</v>
          </cell>
          <cell r="AF448">
            <v>7094.519978692887</v>
          </cell>
          <cell r="AG448">
            <v>6279.350477142043</v>
          </cell>
          <cell r="AH448">
            <v>7558.6335235294</v>
          </cell>
          <cell r="AI448">
            <v>5840.3431029728863</v>
          </cell>
          <cell r="AJ448">
            <v>6060.2693999768717</v>
          </cell>
          <cell r="AK448">
            <v>6595.2295290884049</v>
          </cell>
          <cell r="AL448">
            <v>7059.8134702543666</v>
          </cell>
          <cell r="AM448">
            <v>7734.9637592332574</v>
          </cell>
          <cell r="AN448">
            <v>6205.9810904262977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X448">
            <v>4.3578775230253948</v>
          </cell>
          <cell r="BY448">
            <v>3.3076608952411726</v>
          </cell>
          <cell r="BZ448">
            <v>3.6993320080389882</v>
          </cell>
          <cell r="CA448">
            <v>3.445564912709381</v>
          </cell>
          <cell r="CB448">
            <v>3.6570885936109772</v>
          </cell>
          <cell r="CC448">
            <v>3.6144277510266516</v>
          </cell>
          <cell r="CD448">
            <v>3.852548192052565</v>
          </cell>
          <cell r="CE448">
            <v>3.6427622938902284</v>
          </cell>
          <cell r="CF448">
            <v>4.3914111934949824</v>
          </cell>
          <cell r="CG448">
            <v>3.3318496854011559</v>
          </cell>
          <cell r="CH448">
            <v>3.4929848050677137</v>
          </cell>
          <cell r="CI448">
            <v>3.6915783943200808</v>
          </cell>
          <cell r="CJ448">
            <v>3.9953879753201798</v>
          </cell>
          <cell r="CK448">
            <v>4.3312341389030573</v>
          </cell>
          <cell r="CL448">
            <v>3.4107171846641058</v>
          </cell>
          <cell r="CM448">
            <v>4.992452156170188</v>
          </cell>
          <cell r="CN448">
            <v>4.9103283741337522</v>
          </cell>
          <cell r="CO448">
            <v>4.9054008097431332</v>
          </cell>
          <cell r="CP448">
            <v>4.717820041257955</v>
          </cell>
          <cell r="CQ448">
            <v>4.8718654778398811</v>
          </cell>
          <cell r="CR448">
            <v>4.7844560750347247</v>
          </cell>
          <cell r="CS448">
            <v>5.045242802571944</v>
          </cell>
          <cell r="CT448">
            <v>4.7227072615279138</v>
          </cell>
          <cell r="CU448">
            <v>4.7157016465792774</v>
          </cell>
          <cell r="CV448">
            <v>4.8024195323860708</v>
          </cell>
          <cell r="CW448">
            <v>4.7533781950803373</v>
          </cell>
          <cell r="CX448">
            <v>4.8946873308457723</v>
          </cell>
          <cell r="CY448">
            <v>4.8410704623687133</v>
          </cell>
          <cell r="CZ448">
            <v>4.8927582422300047</v>
          </cell>
          <cell r="DA448">
            <v>4.9850770375880975</v>
          </cell>
        </row>
        <row r="449">
          <cell r="A449">
            <v>6133.2426329671534</v>
          </cell>
          <cell r="B449">
            <v>5185.3115082603772</v>
          </cell>
          <cell r="C449">
            <v>5135.4730824391681</v>
          </cell>
          <cell r="D449">
            <v>5012.8717485700527</v>
          </cell>
          <cell r="E449">
            <v>4247.6408055194725</v>
          </cell>
          <cell r="F449">
            <v>5760.3735787547766</v>
          </cell>
          <cell r="G449">
            <v>5805.2195031476804</v>
          </cell>
          <cell r="H449">
            <v>6870.2779255797368</v>
          </cell>
          <cell r="I449">
            <v>6174.964769407623</v>
          </cell>
          <cell r="J449">
            <v>6212.3703743572305</v>
          </cell>
          <cell r="K449">
            <v>6942.5927905698072</v>
          </cell>
          <cell r="L449">
            <v>7394.6478833448837</v>
          </cell>
          <cell r="M449">
            <v>6677.7208806783747</v>
          </cell>
          <cell r="N449">
            <v>6722.8114722652053</v>
          </cell>
          <cell r="O449">
            <v>6991.1594337247197</v>
          </cell>
          <cell r="Z449">
            <v>7024.1329248614284</v>
          </cell>
          <cell r="AA449">
            <v>5938.5091167042456</v>
          </cell>
          <cell r="AB449">
            <v>6324.1197424752154</v>
          </cell>
          <cell r="AC449">
            <v>6173.1413411616604</v>
          </cell>
          <cell r="AD449">
            <v>5230.7915251247387</v>
          </cell>
          <cell r="AE449">
            <v>5760.3735787547766</v>
          </cell>
          <cell r="AF449">
            <v>5805.2195031476804</v>
          </cell>
          <cell r="AG449">
            <v>6870.2779255797368</v>
          </cell>
          <cell r="AH449">
            <v>6174.964769407623</v>
          </cell>
          <cell r="AI449">
            <v>6212.3703743572305</v>
          </cell>
          <cell r="AJ449">
            <v>6942.5927905698072</v>
          </cell>
          <cell r="AK449">
            <v>7394.6478833448837</v>
          </cell>
          <cell r="AL449">
            <v>6677.7208806783747</v>
          </cell>
          <cell r="AM449">
            <v>6722.8114722652053</v>
          </cell>
          <cell r="AN449">
            <v>6991.1594337247197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X449">
            <v>3.8477342517809987</v>
          </cell>
          <cell r="BY449">
            <v>3.3434451130794147</v>
          </cell>
          <cell r="BZ449">
            <v>3.670908988481131</v>
          </cell>
          <cell r="CA449">
            <v>3.4679681877020267</v>
          </cell>
          <cell r="CB449">
            <v>2.917473847787154</v>
          </cell>
          <cell r="CC449">
            <v>3.205311780134219</v>
          </cell>
          <cell r="CD449">
            <v>3.2536455491548852</v>
          </cell>
          <cell r="CE449">
            <v>3.9661803190281848</v>
          </cell>
          <cell r="CF449">
            <v>3.4839908816990097</v>
          </cell>
          <cell r="CG449">
            <v>3.6046714924734733</v>
          </cell>
          <cell r="CH449">
            <v>3.891716945355137</v>
          </cell>
          <cell r="CI449">
            <v>3.9977202253430035</v>
          </cell>
          <cell r="CJ449">
            <v>3.8385191234600757</v>
          </cell>
          <cell r="CK449">
            <v>3.8469901278827563</v>
          </cell>
          <cell r="CL449">
            <v>3.97459134374779</v>
          </cell>
          <cell r="CM449">
            <v>5.0014368287605491</v>
          </cell>
          <cell r="CN449">
            <v>4.8662046005551058</v>
          </cell>
          <cell r="CO449">
            <v>4.7199087509944313</v>
          </cell>
          <cell r="CP449">
            <v>4.8768371241575519</v>
          </cell>
          <cell r="CQ449">
            <v>4.9121042494152904</v>
          </cell>
          <cell r="CR449">
            <v>4.9236537671805252</v>
          </cell>
          <cell r="CS449">
            <v>4.8882740074926243</v>
          </cell>
          <cell r="CT449">
            <v>4.7457951313660134</v>
          </cell>
          <cell r="CU449">
            <v>4.8558427020787898</v>
          </cell>
          <cell r="CV449">
            <v>4.7217042779061007</v>
          </cell>
          <cell r="CW449">
            <v>4.887509146482631</v>
          </cell>
          <cell r="CX449">
            <v>5.0677156297749164</v>
          </cell>
          <cell r="CY449">
            <v>4.7661937096192721</v>
          </cell>
          <cell r="CZ449">
            <v>4.7878109783418754</v>
          </cell>
          <cell r="DA449">
            <v>4.8190769328749701</v>
          </cell>
        </row>
        <row r="450">
          <cell r="A450">
            <v>7670.1153683863567</v>
          </cell>
          <cell r="B450">
            <v>5613.9340792837593</v>
          </cell>
          <cell r="C450">
            <v>5139.4233870323051</v>
          </cell>
          <cell r="D450">
            <v>4526.4880264636795</v>
          </cell>
          <cell r="E450">
            <v>4802.5921860336312</v>
          </cell>
          <cell r="F450">
            <v>6630.6558895054341</v>
          </cell>
          <cell r="G450">
            <v>6281.0115561587563</v>
          </cell>
          <cell r="H450">
            <v>7208.846564858668</v>
          </cell>
          <cell r="I450">
            <v>6663.3804494740716</v>
          </cell>
          <cell r="J450">
            <v>5427.349681724324</v>
          </cell>
          <cell r="K450">
            <v>6924.4313314568954</v>
          </cell>
          <cell r="L450">
            <v>6374.4582658688278</v>
          </cell>
          <cell r="M450">
            <v>7201.0707500949411</v>
          </cell>
          <cell r="N450">
            <v>7460.4342153296784</v>
          </cell>
          <cell r="O450">
            <v>7196.1775775091155</v>
          </cell>
          <cell r="Z450">
            <v>8784.2456463366852</v>
          </cell>
          <cell r="AA450">
            <v>6429.3916879042008</v>
          </cell>
          <cell r="AB450">
            <v>6328.9843769237286</v>
          </cell>
          <cell r="AC450">
            <v>5574.1801841243951</v>
          </cell>
          <cell r="AD450">
            <v>5914.1908780732583</v>
          </cell>
          <cell r="AE450">
            <v>6630.6558895054341</v>
          </cell>
          <cell r="AF450">
            <v>6281.0115561587563</v>
          </cell>
          <cell r="AG450">
            <v>7208.846564858668</v>
          </cell>
          <cell r="AH450">
            <v>6663.3804494740716</v>
          </cell>
          <cell r="AI450">
            <v>5427.349681724324</v>
          </cell>
          <cell r="AJ450">
            <v>6924.4313314568954</v>
          </cell>
          <cell r="AK450">
            <v>6374.4582658688278</v>
          </cell>
          <cell r="AL450">
            <v>7201.0707500949411</v>
          </cell>
          <cell r="AM450">
            <v>7460.4342153296784</v>
          </cell>
          <cell r="AN450">
            <v>7196.1775775091155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X450">
            <v>5.0980572412921106</v>
          </cell>
          <cell r="BY450">
            <v>3.68075746626638</v>
          </cell>
          <cell r="BZ450">
            <v>3.5303726992607536</v>
          </cell>
          <cell r="CA450">
            <v>3.0787004265072024</v>
          </cell>
          <cell r="CB450">
            <v>3.32921487105728</v>
          </cell>
          <cell r="CC450">
            <v>3.6213793229096516</v>
          </cell>
          <cell r="CD450">
            <v>3.6374860207510831</v>
          </cell>
          <cell r="CE450">
            <v>3.9015615557925751</v>
          </cell>
          <cell r="CF450">
            <v>3.734675629085412</v>
          </cell>
          <cell r="CG450">
            <v>3.0223469482430336</v>
          </cell>
          <cell r="CH450">
            <v>3.9017314239028287</v>
          </cell>
          <cell r="CI450">
            <v>3.6627730093016253</v>
          </cell>
          <cell r="CJ450">
            <v>3.9844261404849566</v>
          </cell>
          <cell r="CK450">
            <v>4.1804591365184267</v>
          </cell>
          <cell r="CL450">
            <v>4.0050875386361016</v>
          </cell>
          <cell r="CM450">
            <v>4.7207054156614392</v>
          </cell>
          <cell r="CN450">
            <v>4.7856377142801785</v>
          </cell>
          <cell r="CO450">
            <v>4.9115729985333942</v>
          </cell>
          <cell r="CP450">
            <v>4.960445777822394</v>
          </cell>
          <cell r="CQ450">
            <v>4.8669921609796818</v>
          </cell>
          <cell r="CR450">
            <v>5.0163705316009484</v>
          </cell>
          <cell r="CS450">
            <v>4.7308087895380782</v>
          </cell>
          <cell r="CT450">
            <v>5.0621435235165722</v>
          </cell>
          <cell r="CU450">
            <v>4.8881987784156919</v>
          </cell>
          <cell r="CV450">
            <v>4.9198359544559747</v>
          </cell>
          <cell r="CW450">
            <v>4.862211844592097</v>
          </cell>
          <cell r="CX450">
            <v>4.7680457339856597</v>
          </cell>
          <cell r="CY450">
            <v>4.9515188043523253</v>
          </cell>
          <cell r="CZ450">
            <v>4.8893064440874436</v>
          </cell>
          <cell r="DA450">
            <v>4.9226277370177662</v>
          </cell>
        </row>
        <row r="451">
          <cell r="A451">
            <v>6592.7469467084029</v>
          </cell>
          <cell r="B451">
            <v>5376.8828826070303</v>
          </cell>
          <cell r="C451">
            <v>4129.5651453919745</v>
          </cell>
          <cell r="D451">
            <v>4495.7164390364014</v>
          </cell>
          <cell r="E451">
            <v>4474.8170515473339</v>
          </cell>
          <cell r="F451">
            <v>5221.5090870683043</v>
          </cell>
          <cell r="G451">
            <v>6092.4669231212956</v>
          </cell>
          <cell r="H451">
            <v>5957.8140390472863</v>
          </cell>
          <cell r="I451">
            <v>6135.6987009622571</v>
          </cell>
          <cell r="J451">
            <v>6394.6906235212255</v>
          </cell>
          <cell r="K451">
            <v>7079.0771314181575</v>
          </cell>
          <cell r="L451">
            <v>5936.0560380604729</v>
          </cell>
          <cell r="M451">
            <v>7036.8093308235884</v>
          </cell>
          <cell r="N451">
            <v>7198.2046525981696</v>
          </cell>
          <cell r="O451">
            <v>7894.7589366050743</v>
          </cell>
          <cell r="Z451">
            <v>7550.3829971994764</v>
          </cell>
          <cell r="AA451">
            <v>6157.9073826029944</v>
          </cell>
          <cell r="AB451">
            <v>5085.3863012376669</v>
          </cell>
          <cell r="AC451">
            <v>5536.2862646291096</v>
          </cell>
          <cell r="AD451">
            <v>5510.5495453622489</v>
          </cell>
          <cell r="AE451">
            <v>5221.5090870683043</v>
          </cell>
          <cell r="AF451">
            <v>6092.4669231212956</v>
          </cell>
          <cell r="AG451">
            <v>5957.8140390472863</v>
          </cell>
          <cell r="AH451">
            <v>6135.6987009622571</v>
          </cell>
          <cell r="AI451">
            <v>6394.6906235212255</v>
          </cell>
          <cell r="AJ451">
            <v>7079.0771314181575</v>
          </cell>
          <cell r="AK451">
            <v>5936.0560380604729</v>
          </cell>
          <cell r="AL451">
            <v>7036.8093308235884</v>
          </cell>
          <cell r="AM451">
            <v>7198.2046525981696</v>
          </cell>
          <cell r="AN451">
            <v>7894.7589366050743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X451">
            <v>4.2076104873394486</v>
          </cell>
          <cell r="BY451">
            <v>3.4737169225901727</v>
          </cell>
          <cell r="BZ451">
            <v>2.9153547150817101</v>
          </cell>
          <cell r="CA451">
            <v>3.0280876212479271</v>
          </cell>
          <cell r="CB451">
            <v>3.1075245809909462</v>
          </cell>
          <cell r="CC451">
            <v>2.9190478116009859</v>
          </cell>
          <cell r="CD451">
            <v>3.3753954657564926</v>
          </cell>
          <cell r="CE451">
            <v>3.3561882004584676</v>
          </cell>
          <cell r="CF451">
            <v>3.5534969237201057</v>
          </cell>
          <cell r="CG451">
            <v>3.5932958144304692</v>
          </cell>
          <cell r="CH451">
            <v>3.95095690235526</v>
          </cell>
          <cell r="CI451">
            <v>3.3428524992386421</v>
          </cell>
          <cell r="CJ451">
            <v>3.9221026984628549</v>
          </cell>
          <cell r="CK451">
            <v>3.9852804951132108</v>
          </cell>
          <cell r="CL451">
            <v>4.5305123258086937</v>
          </cell>
          <cell r="CM451">
            <v>4.9163250439860171</v>
          </cell>
          <cell r="CN451">
            <v>4.856751285835732</v>
          </cell>
          <cell r="CO451">
            <v>4.7790291647168655</v>
          </cell>
          <cell r="CP451">
            <v>5.0090715565474202</v>
          </cell>
          <cell r="CQ451">
            <v>4.8583351864836235</v>
          </cell>
          <cell r="CR451">
            <v>4.900743417520907</v>
          </cell>
          <cell r="CS451">
            <v>4.9451065422318985</v>
          </cell>
          <cell r="CT451">
            <v>4.8634871509711219</v>
          </cell>
          <cell r="CU451">
            <v>4.7305889911100767</v>
          </cell>
          <cell r="CV451">
            <v>4.8756632471104133</v>
          </cell>
          <cell r="CW451">
            <v>4.9088695083809686</v>
          </cell>
          <cell r="CX451">
            <v>4.8650567834706999</v>
          </cell>
          <cell r="CY451">
            <v>4.9154576398637024</v>
          </cell>
          <cell r="CZ451">
            <v>4.9484869788807773</v>
          </cell>
          <cell r="DA451">
            <v>4.7741789411825932</v>
          </cell>
        </row>
        <row r="452">
          <cell r="A452">
            <v>7362.9931074475744</v>
          </cell>
          <cell r="B452">
            <v>6031.6725710313804</v>
          </cell>
          <cell r="C452">
            <v>5103.6284593088958</v>
          </cell>
          <cell r="D452">
            <v>5349.9242214462411</v>
          </cell>
          <cell r="E452">
            <v>4202.9163782169626</v>
          </cell>
          <cell r="F452">
            <v>6805.0261581162722</v>
          </cell>
          <cell r="G452">
            <v>6366.5937475432056</v>
          </cell>
          <cell r="H452">
            <v>6482.3290426690537</v>
          </cell>
          <cell r="I452">
            <v>5996.5239360337318</v>
          </cell>
          <cell r="J452">
            <v>6400.2579078437366</v>
          </cell>
          <cell r="K452">
            <v>6273.895705498614</v>
          </cell>
          <cell r="L452">
            <v>7311.1882116751885</v>
          </cell>
          <cell r="M452">
            <v>6904.0656154758608</v>
          </cell>
          <cell r="N452">
            <v>7790.603260703002</v>
          </cell>
          <cell r="O452">
            <v>6389.4759827549769</v>
          </cell>
          <cell r="Z452">
            <v>8432.512034262978</v>
          </cell>
          <cell r="AA452">
            <v>6907.8092020091144</v>
          </cell>
          <cell r="AB452">
            <v>6284.9044245099658</v>
          </cell>
          <cell r="AC452">
            <v>6588.207327050146</v>
          </cell>
          <cell r="AD452">
            <v>5175.7152684421981</v>
          </cell>
          <cell r="AE452">
            <v>6805.0261581162722</v>
          </cell>
          <cell r="AF452">
            <v>6366.5937475432056</v>
          </cell>
          <cell r="AG452">
            <v>6482.3290426690537</v>
          </cell>
          <cell r="AH452">
            <v>5996.5239360337318</v>
          </cell>
          <cell r="AI452">
            <v>6400.2579078437366</v>
          </cell>
          <cell r="AJ452">
            <v>6273.895705498614</v>
          </cell>
          <cell r="AK452">
            <v>7311.1882116751885</v>
          </cell>
          <cell r="AL452">
            <v>6904.0656154758608</v>
          </cell>
          <cell r="AM452">
            <v>7790.603260703002</v>
          </cell>
          <cell r="AN452">
            <v>6389.4759827549769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X452">
            <v>4.5389050689824435</v>
          </cell>
          <cell r="BY452">
            <v>3.865121215964828</v>
          </cell>
          <cell r="BZ452">
            <v>3.6440714262110045</v>
          </cell>
          <cell r="CA452">
            <v>3.6970574530611393</v>
          </cell>
          <cell r="CB452">
            <v>2.8613099034348122</v>
          </cell>
          <cell r="CC452">
            <v>3.7610162338055271</v>
          </cell>
          <cell r="CD452">
            <v>3.4875774287619872</v>
          </cell>
          <cell r="CE452">
            <v>3.6491308358687458</v>
          </cell>
          <cell r="CF452">
            <v>3.4386923028003147</v>
          </cell>
          <cell r="CG452">
            <v>3.5357465382701463</v>
          </cell>
          <cell r="CH452">
            <v>3.6502795279042672</v>
          </cell>
          <cell r="CI452">
            <v>4.0256452259519531</v>
          </cell>
          <cell r="CJ452">
            <v>3.8392161029711178</v>
          </cell>
          <cell r="CK452">
            <v>4.2864885434096562</v>
          </cell>
          <cell r="CL452">
            <v>3.781590723082783</v>
          </cell>
          <cell r="CM452">
            <v>5.0899440163418541</v>
          </cell>
          <cell r="CN452">
            <v>4.8964841218606914</v>
          </cell>
          <cell r="CO452">
            <v>4.7251862594356062</v>
          </cell>
          <cell r="CP452">
            <v>4.882229534427017</v>
          </cell>
          <cell r="CQ452">
            <v>4.9557867934285245</v>
          </cell>
          <cell r="CR452">
            <v>4.9571461869617561</v>
          </cell>
          <cell r="CS452">
            <v>5.0013864788087483</v>
          </cell>
          <cell r="CT452">
            <v>4.8668590947152239</v>
          </cell>
          <cell r="CU452">
            <v>4.7776396533308274</v>
          </cell>
          <cell r="CV452">
            <v>4.9593354564248679</v>
          </cell>
          <cell r="CW452">
            <v>4.708887422492551</v>
          </cell>
          <cell r="CX452">
            <v>4.975762023338719</v>
          </cell>
          <cell r="CY452">
            <v>4.9268516682193129</v>
          </cell>
          <cell r="CZ452">
            <v>4.9793947438142343</v>
          </cell>
          <cell r="DA452">
            <v>4.6291137601249845</v>
          </cell>
        </row>
        <row r="453">
          <cell r="A453">
            <v>5915.7934818246686</v>
          </cell>
          <cell r="B453">
            <v>6032.6500735223663</v>
          </cell>
          <cell r="C453">
            <v>5127.4744270689607</v>
          </cell>
          <cell r="D453">
            <v>4465.3933122238686</v>
          </cell>
          <cell r="E453">
            <v>5015.0174952488806</v>
          </cell>
          <cell r="F453">
            <v>6768.0400983244235</v>
          </cell>
          <cell r="G453">
            <v>5647.1099388199964</v>
          </cell>
          <cell r="H453">
            <v>6255.4591323834256</v>
          </cell>
          <cell r="I453">
            <v>6601.511947605878</v>
          </cell>
          <cell r="J453">
            <v>6633.7545854345335</v>
          </cell>
          <cell r="K453">
            <v>7944.0974481682542</v>
          </cell>
          <cell r="L453">
            <v>6476.3673177479341</v>
          </cell>
          <cell r="M453">
            <v>6920.9389487522049</v>
          </cell>
          <cell r="N453">
            <v>7545.5589720078706</v>
          </cell>
          <cell r="O453">
            <v>6507.7568464988572</v>
          </cell>
          <cell r="Z453">
            <v>6775.0979798205908</v>
          </cell>
          <cell r="AA453">
            <v>6908.9286926019295</v>
          </cell>
          <cell r="AB453">
            <v>6314.2697338142889</v>
          </cell>
          <cell r="AC453">
            <v>5498.9446055744702</v>
          </cell>
          <cell r="AD453">
            <v>6175.7837382137095</v>
          </cell>
          <cell r="AE453">
            <v>6768.0400983244235</v>
          </cell>
          <cell r="AF453">
            <v>5647.1099388199964</v>
          </cell>
          <cell r="AG453">
            <v>6255.4591323834256</v>
          </cell>
          <cell r="AH453">
            <v>6601.511947605878</v>
          </cell>
          <cell r="AI453">
            <v>6633.7545854345335</v>
          </cell>
          <cell r="AJ453">
            <v>7944.0974481682542</v>
          </cell>
          <cell r="AK453">
            <v>6476.3673177479341</v>
          </cell>
          <cell r="AL453">
            <v>6920.9389487522049</v>
          </cell>
          <cell r="AM453">
            <v>7545.5589720078706</v>
          </cell>
          <cell r="AN453">
            <v>6507.7568464988572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X453">
            <v>3.7725715507167834</v>
          </cell>
          <cell r="BY453">
            <v>3.7816678477125993</v>
          </cell>
          <cell r="BZ453">
            <v>3.6354637410714026</v>
          </cell>
          <cell r="CA453">
            <v>3.2095974591893963</v>
          </cell>
          <cell r="CB453">
            <v>3.4459282838410772</v>
          </cell>
          <cell r="CC453">
            <v>3.8734596265162469</v>
          </cell>
          <cell r="CD453">
            <v>3.178056372066326</v>
          </cell>
          <cell r="CE453">
            <v>3.466847338965906</v>
          </cell>
          <cell r="CF453">
            <v>3.7564901371756321</v>
          </cell>
          <cell r="CG453">
            <v>3.7314151163941518</v>
          </cell>
          <cell r="CH453">
            <v>4.4898991733539138</v>
          </cell>
          <cell r="CI453">
            <v>3.7723107870220662</v>
          </cell>
          <cell r="CJ453">
            <v>3.8018365092263058</v>
          </cell>
          <cell r="CK453">
            <v>4.2824690525029441</v>
          </cell>
          <cell r="CL453">
            <v>3.6979916529805554</v>
          </cell>
          <cell r="CM453">
            <v>4.920228025881797</v>
          </cell>
          <cell r="CN453">
            <v>5.005350158397035</v>
          </cell>
          <cell r="CO453">
            <v>4.7585041045243663</v>
          </cell>
          <cell r="CP453">
            <v>4.6939224780272131</v>
          </cell>
          <cell r="CQ453">
            <v>4.9101298847405674</v>
          </cell>
          <cell r="CR453">
            <v>4.7870837441836853</v>
          </cell>
          <cell r="CS453">
            <v>4.8682377741775325</v>
          </cell>
          <cell r="CT453">
            <v>4.9434666492764467</v>
          </cell>
          <cell r="CU453">
            <v>4.8146896285020615</v>
          </cell>
          <cell r="CV453">
            <v>4.8707178188858231</v>
          </cell>
          <cell r="CW453">
            <v>4.8474697766250125</v>
          </cell>
          <cell r="CX453">
            <v>4.7036082404615538</v>
          </cell>
          <cell r="CY453">
            <v>4.9874518606752538</v>
          </cell>
          <cell r="CZ453">
            <v>4.8273003385251352</v>
          </cell>
          <cell r="DA453">
            <v>4.8213929303910694</v>
          </cell>
        </row>
        <row r="454">
          <cell r="A454">
            <v>6449.2256457247086</v>
          </cell>
          <cell r="B454">
            <v>5504.2354093589047</v>
          </cell>
          <cell r="C454">
            <v>4570.7649079790535</v>
          </cell>
          <cell r="D454">
            <v>4635.9841806030272</v>
          </cell>
          <cell r="E454">
            <v>4270.8818193979941</v>
          </cell>
          <cell r="F454">
            <v>6121.2321733758945</v>
          </cell>
          <cell r="G454">
            <v>6359.2407596760722</v>
          </cell>
          <cell r="H454">
            <v>6363.3112799395185</v>
          </cell>
          <cell r="I454">
            <v>5856.5983044235736</v>
          </cell>
          <cell r="J454">
            <v>6538.6419802893324</v>
          </cell>
          <cell r="K454">
            <v>8658.7276610702993</v>
          </cell>
          <cell r="L454">
            <v>7585.5500439801226</v>
          </cell>
          <cell r="M454">
            <v>7122.3202145712021</v>
          </cell>
          <cell r="N454">
            <v>7894.9496142675071</v>
          </cell>
          <cell r="O454">
            <v>8271.0153388109629</v>
          </cell>
          <cell r="Z454">
            <v>7386.0143661200955</v>
          </cell>
          <cell r="AA454">
            <v>6303.758627980741</v>
          </cell>
          <cell r="AB454">
            <v>5628.7053069381263</v>
          </cell>
          <cell r="AC454">
            <v>5709.0201061727948</v>
          </cell>
          <cell r="AD454">
            <v>5259.4118590929766</v>
          </cell>
          <cell r="AE454">
            <v>6121.2321733758945</v>
          </cell>
          <cell r="AF454">
            <v>6359.2407596760722</v>
          </cell>
          <cell r="AG454">
            <v>6363.3112799395185</v>
          </cell>
          <cell r="AH454">
            <v>5856.5983044235736</v>
          </cell>
          <cell r="AI454">
            <v>6538.6419802893324</v>
          </cell>
          <cell r="AJ454">
            <v>8658.7276610702993</v>
          </cell>
          <cell r="AK454">
            <v>7585.5500439801226</v>
          </cell>
          <cell r="AL454">
            <v>7122.3202145712021</v>
          </cell>
          <cell r="AM454">
            <v>7894.9496142675071</v>
          </cell>
          <cell r="AN454">
            <v>8271.0153388109629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X454">
            <v>4.1320437766845268</v>
          </cell>
          <cell r="BY454">
            <v>3.5716342467288769</v>
          </cell>
          <cell r="BZ454">
            <v>3.1595706052530272</v>
          </cell>
          <cell r="CA454">
            <v>3.2521891922287782</v>
          </cell>
          <cell r="CB454">
            <v>2.9973663976763896</v>
          </cell>
          <cell r="CC454">
            <v>3.536518734106247</v>
          </cell>
          <cell r="CD454">
            <v>3.5447532354851403</v>
          </cell>
          <cell r="CE454">
            <v>3.5997797553560105</v>
          </cell>
          <cell r="CF454">
            <v>3.3221930798425787</v>
          </cell>
          <cell r="CG454">
            <v>3.5785022368685815</v>
          </cell>
          <cell r="CH454">
            <v>4.8688004018863795</v>
          </cell>
          <cell r="CI454">
            <v>4.2683337687825444</v>
          </cell>
          <cell r="CJ454">
            <v>3.9915350188709873</v>
          </cell>
          <cell r="CK454">
            <v>4.4919844694150539</v>
          </cell>
          <cell r="CL454">
            <v>4.7174646189951499</v>
          </cell>
          <cell r="CM454">
            <v>4.8972510678059678</v>
          </cell>
          <cell r="CN454">
            <v>4.8354815724276179</v>
          </cell>
          <cell r="CO454">
            <v>4.8807614567399433</v>
          </cell>
          <cell r="CP454">
            <v>4.8094222234029198</v>
          </cell>
          <cell r="CQ454">
            <v>4.807336056856184</v>
          </cell>
          <cell r="CR454">
            <v>4.7420925395939388</v>
          </cell>
          <cell r="CS454">
            <v>4.9150325188674469</v>
          </cell>
          <cell r="CT454">
            <v>4.8429989385160903</v>
          </cell>
          <cell r="CU454">
            <v>4.8297839472353115</v>
          </cell>
          <cell r="CV454">
            <v>5.0060294591032646</v>
          </cell>
          <cell r="CW454">
            <v>4.8723586056203461</v>
          </cell>
          <cell r="CX454">
            <v>4.8689559002187668</v>
          </cell>
          <cell r="CY454">
            <v>4.8886470931771271</v>
          </cell>
          <cell r="CZ454">
            <v>4.8152434832472402</v>
          </cell>
          <cell r="DA454">
            <v>4.8034946368223439</v>
          </cell>
        </row>
        <row r="455">
          <cell r="A455">
            <v>7297.8897620601047</v>
          </cell>
          <cell r="B455">
            <v>5527.8270814886655</v>
          </cell>
          <cell r="C455">
            <v>5827.7563869079222</v>
          </cell>
          <cell r="D455">
            <v>5886.045531160572</v>
          </cell>
          <cell r="E455">
            <v>5105.4529718861359</v>
          </cell>
          <cell r="F455">
            <v>5856.5347780806669</v>
          </cell>
          <cell r="G455">
            <v>6136.5462994090094</v>
          </cell>
          <cell r="H455">
            <v>5913.5536480773762</v>
          </cell>
          <cell r="I455">
            <v>5711.4470497944994</v>
          </cell>
          <cell r="J455">
            <v>6700.3947944398451</v>
          </cell>
          <cell r="K455">
            <v>8005.8270524513773</v>
          </cell>
          <cell r="L455">
            <v>7124.669683007568</v>
          </cell>
          <cell r="M455">
            <v>5862.6020109448182</v>
          </cell>
          <cell r="N455">
            <v>7124.6861081698025</v>
          </cell>
          <cell r="O455">
            <v>7302.8810423992527</v>
          </cell>
          <cell r="Z455">
            <v>8357.9520373379055</v>
          </cell>
          <cell r="AA455">
            <v>6330.7771320373831</v>
          </cell>
          <cell r="AB455">
            <v>7176.6376006931387</v>
          </cell>
          <cell r="AC455">
            <v>7248.4182374568054</v>
          </cell>
          <cell r="AD455">
            <v>6287.1512352370191</v>
          </cell>
          <cell r="AE455">
            <v>5856.5347780806669</v>
          </cell>
          <cell r="AF455">
            <v>6136.5462994090094</v>
          </cell>
          <cell r="AG455">
            <v>5913.5536480773762</v>
          </cell>
          <cell r="AH455">
            <v>5711.4470497944994</v>
          </cell>
          <cell r="AI455">
            <v>6700.3947944398451</v>
          </cell>
          <cell r="AJ455">
            <v>8005.8270524513773</v>
          </cell>
          <cell r="AK455">
            <v>7124.669683007568</v>
          </cell>
          <cell r="AL455">
            <v>5862.6020109448182</v>
          </cell>
          <cell r="AM455">
            <v>7124.6861081698025</v>
          </cell>
          <cell r="AN455">
            <v>7302.8810423992527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X455">
            <v>4.6325628330486914</v>
          </cell>
          <cell r="BY455">
            <v>3.5607757134682747</v>
          </cell>
          <cell r="BZ455">
            <v>4.041126101617853</v>
          </cell>
          <cell r="CA455">
            <v>4.0378096309502221</v>
          </cell>
          <cell r="CB455">
            <v>3.393195615060701</v>
          </cell>
          <cell r="CC455">
            <v>3.342922759176139</v>
          </cell>
          <cell r="CD455">
            <v>3.4418261443001454</v>
          </cell>
          <cell r="CE455">
            <v>3.3282748916350431</v>
          </cell>
          <cell r="CF455">
            <v>3.2220011566130382</v>
          </cell>
          <cell r="CG455">
            <v>3.8215331161902655</v>
          </cell>
          <cell r="CH455">
            <v>4.4417016670460683</v>
          </cell>
          <cell r="CI455">
            <v>4.0292380768011862</v>
          </cell>
          <cell r="CJ455">
            <v>3.3675377821298564</v>
          </cell>
          <cell r="CK455">
            <v>4.026804411044778</v>
          </cell>
          <cell r="CL455">
            <v>4.1240299906304854</v>
          </cell>
          <cell r="CM455">
            <v>4.9429440155835094</v>
          </cell>
          <cell r="CN455">
            <v>4.8710158341874834</v>
          </cell>
          <cell r="CO455">
            <v>4.8654806431170723</v>
          </cell>
          <cell r="CP455">
            <v>4.9181813700186803</v>
          </cell>
          <cell r="CQ455">
            <v>5.07635687164872</v>
          </cell>
          <cell r="CR455">
            <v>4.7997820822576207</v>
          </cell>
          <cell r="CS455">
            <v>4.884748650846749</v>
          </cell>
          <cell r="CT455">
            <v>4.8678421619460872</v>
          </cell>
          <cell r="CU455">
            <v>4.8565470264673101</v>
          </cell>
          <cell r="CV455">
            <v>4.8036338961428466</v>
          </cell>
          <cell r="CW455">
            <v>4.938146321076327</v>
          </cell>
          <cell r="CX455">
            <v>4.8444997776454741</v>
          </cell>
          <cell r="CY455">
            <v>4.7696341828415658</v>
          </cell>
          <cell r="CZ455">
            <v>4.8474388063273235</v>
          </cell>
          <cell r="DA455">
            <v>4.8515392255400265</v>
          </cell>
        </row>
        <row r="456">
          <cell r="A456">
            <v>6125.2147923913408</v>
          </cell>
          <cell r="B456">
            <v>5583.2235947913359</v>
          </cell>
          <cell r="C456">
            <v>4779.8290830387105</v>
          </cell>
          <cell r="D456">
            <v>4844.1240068375773</v>
          </cell>
          <cell r="E456">
            <v>5013.0752367605601</v>
          </cell>
          <cell r="F456">
            <v>5673.3859696450099</v>
          </cell>
          <cell r="G456">
            <v>6141.4966564793385</v>
          </cell>
          <cell r="H456">
            <v>6791.2172589897173</v>
          </cell>
          <cell r="I456">
            <v>6514.2978577979256</v>
          </cell>
          <cell r="J456">
            <v>6977.1177801644681</v>
          </cell>
          <cell r="K456">
            <v>7384.4615951178748</v>
          </cell>
          <cell r="L456">
            <v>7891.8304140533328</v>
          </cell>
          <cell r="M456">
            <v>7122.5286973308575</v>
          </cell>
          <cell r="N456">
            <v>6949.8878223097608</v>
          </cell>
          <cell r="O456">
            <v>8278.1574873893296</v>
          </cell>
          <cell r="Z456">
            <v>7014.9389922749351</v>
          </cell>
          <cell r="AA456">
            <v>6394.2203212763452</v>
          </cell>
          <cell r="AB456">
            <v>5886.1590713167534</v>
          </cell>
          <cell r="AC456">
            <v>5965.3355737363163</v>
          </cell>
          <cell r="AD456">
            <v>6173.3919283348941</v>
          </cell>
          <cell r="AE456">
            <v>5673.3859696450099</v>
          </cell>
          <cell r="AF456">
            <v>6141.4966564793385</v>
          </cell>
          <cell r="AG456">
            <v>6791.2172589897173</v>
          </cell>
          <cell r="AH456">
            <v>6514.2978577979256</v>
          </cell>
          <cell r="AI456">
            <v>6977.1177801644681</v>
          </cell>
          <cell r="AJ456">
            <v>7384.4615951178748</v>
          </cell>
          <cell r="AK456">
            <v>7891.8304140533328</v>
          </cell>
          <cell r="AL456">
            <v>7122.5286973308575</v>
          </cell>
          <cell r="AM456">
            <v>6949.8878223097608</v>
          </cell>
          <cell r="AN456">
            <v>8278.1574873893296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X456">
            <v>3.9834863065898172</v>
          </cell>
          <cell r="BY456">
            <v>3.6105995723011404</v>
          </cell>
          <cell r="BZ456">
            <v>3.3399524673170102</v>
          </cell>
          <cell r="CA456">
            <v>3.334165443947013</v>
          </cell>
          <cell r="CB456">
            <v>3.4341134355487863</v>
          </cell>
          <cell r="CC456">
            <v>3.2119003334920131</v>
          </cell>
          <cell r="CD456">
            <v>3.4549275790729976</v>
          </cell>
          <cell r="CE456">
            <v>3.8308093507947496</v>
          </cell>
          <cell r="CF456">
            <v>3.6227345933539379</v>
          </cell>
          <cell r="CG456">
            <v>3.8902316529638572</v>
          </cell>
          <cell r="CH456">
            <v>4.1080889402006076</v>
          </cell>
          <cell r="CI456">
            <v>4.4338928637548669</v>
          </cell>
          <cell r="CJ456">
            <v>3.859031456982096</v>
          </cell>
          <cell r="CK456">
            <v>3.9279628942934353</v>
          </cell>
          <cell r="CL456">
            <v>4.6389017759370166</v>
          </cell>
          <cell r="CM456">
            <v>4.8246710189378206</v>
          </cell>
          <cell r="CN456">
            <v>4.8519398200527339</v>
          </cell>
          <cell r="CO456">
            <v>4.8283511118472333</v>
          </cell>
          <cell r="CP456">
            <v>4.9017918901398962</v>
          </cell>
          <cell r="CQ456">
            <v>4.9251146943200599</v>
          </cell>
          <cell r="CR456">
            <v>4.8393541488280833</v>
          </cell>
          <cell r="CS456">
            <v>4.8701507779344935</v>
          </cell>
          <cell r="CT456">
            <v>4.8569565797638932</v>
          </cell>
          <cell r="CU456">
            <v>4.9264970787451556</v>
          </cell>
          <cell r="CV456">
            <v>4.9136896935094638</v>
          </cell>
          <cell r="CW456">
            <v>4.9247720594559441</v>
          </cell>
          <cell r="CX456">
            <v>4.8764040660371224</v>
          </cell>
          <cell r="CY456">
            <v>5.0566515122998617</v>
          </cell>
          <cell r="CZ456">
            <v>4.847497052972642</v>
          </cell>
          <cell r="DA456">
            <v>4.889063106431677</v>
          </cell>
        </row>
        <row r="457">
          <cell r="A457">
            <v>6521.5200004722792</v>
          </cell>
          <cell r="B457">
            <v>4626.3116623300193</v>
          </cell>
          <cell r="C457">
            <v>4551.5936746228581</v>
          </cell>
          <cell r="D457">
            <v>4507.7555711099549</v>
          </cell>
          <cell r="E457">
            <v>4886.8739275028411</v>
          </cell>
          <cell r="F457">
            <v>6482.1346503692021</v>
          </cell>
          <cell r="G457">
            <v>6065.4860388491707</v>
          </cell>
          <cell r="H457">
            <v>6520.4210226384921</v>
          </cell>
          <cell r="I457">
            <v>6502.5880601081462</v>
          </cell>
          <cell r="J457">
            <v>6682.8373353060369</v>
          </cell>
          <cell r="K457">
            <v>6649.4104928121897</v>
          </cell>
          <cell r="L457">
            <v>7573.8292243942942</v>
          </cell>
          <cell r="M457">
            <v>8238.8746111449382</v>
          </cell>
          <cell r="N457">
            <v>7118.6766324294267</v>
          </cell>
          <cell r="O457">
            <v>7922.7364866351199</v>
          </cell>
          <cell r="Z457">
            <v>7468.8099096608785</v>
          </cell>
          <cell r="AA457">
            <v>5298.311189153429</v>
          </cell>
          <cell r="AB457">
            <v>5605.0967370149192</v>
          </cell>
          <cell r="AC457">
            <v>5551.1119509108612</v>
          </cell>
          <cell r="AD457">
            <v>6017.9803082969811</v>
          </cell>
          <cell r="AE457">
            <v>6482.1346503692021</v>
          </cell>
          <cell r="AF457">
            <v>6065.4860388491707</v>
          </cell>
          <cell r="AG457">
            <v>6520.4210226384921</v>
          </cell>
          <cell r="AH457">
            <v>6502.5880601081462</v>
          </cell>
          <cell r="AI457">
            <v>6682.8373353060369</v>
          </cell>
          <cell r="AJ457">
            <v>6649.4104928121897</v>
          </cell>
          <cell r="AK457">
            <v>7573.8292243942942</v>
          </cell>
          <cell r="AL457">
            <v>8238.8746111449382</v>
          </cell>
          <cell r="AM457">
            <v>7118.6766324294267</v>
          </cell>
          <cell r="AN457">
            <v>7922.7364866351199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X457">
            <v>4.1958032772608176</v>
          </cell>
          <cell r="BY457">
            <v>3.1262563885212873</v>
          </cell>
          <cell r="BZ457">
            <v>3.2287531065250428</v>
          </cell>
          <cell r="CA457">
            <v>3.1251569063955795</v>
          </cell>
          <cell r="CB457">
            <v>3.3977494611332708</v>
          </cell>
          <cell r="CC457">
            <v>3.7121118108348607</v>
          </cell>
          <cell r="CD457">
            <v>3.4865334803277412</v>
          </cell>
          <cell r="CE457">
            <v>3.729592479100869</v>
          </cell>
          <cell r="CF457">
            <v>3.6433102567727453</v>
          </cell>
          <cell r="CG457">
            <v>3.8229661650378439</v>
          </cell>
          <cell r="CH457">
            <v>3.7223103506611674</v>
          </cell>
          <cell r="CI457">
            <v>4.2357031691701428</v>
          </cell>
          <cell r="CJ457">
            <v>4.6638781391938116</v>
          </cell>
          <cell r="CK457">
            <v>4.0667155159582427</v>
          </cell>
          <cell r="CL457">
            <v>4.3119773615177923</v>
          </cell>
          <cell r="CM457">
            <v>4.8768952095721696</v>
          </cell>
          <cell r="CN457">
            <v>4.6432279577171141</v>
          </cell>
          <cell r="CO457">
            <v>4.7561485532743761</v>
          </cell>
          <cell r="CP457">
            <v>4.8664839393447679</v>
          </cell>
          <cell r="CQ457">
            <v>4.8525111906003273</v>
          </cell>
          <cell r="CR457">
            <v>4.7841428059560656</v>
          </cell>
          <cell r="CS457">
            <v>4.7662728791256805</v>
          </cell>
          <cell r="CT457">
            <v>4.7898442753235155</v>
          </cell>
          <cell r="CU457">
            <v>4.8898689647973601</v>
          </cell>
          <cell r="CV457">
            <v>4.7892507006320466</v>
          </cell>
          <cell r="CW457">
            <v>4.8941547796438147</v>
          </cell>
          <cell r="CX457">
            <v>4.8988836621430263</v>
          </cell>
          <cell r="CY457">
            <v>4.8398046721945578</v>
          </cell>
          <cell r="CZ457">
            <v>4.7958170602194246</v>
          </cell>
          <cell r="DA457">
            <v>5.0339149630887041</v>
          </cell>
        </row>
        <row r="458">
          <cell r="A458">
            <v>7013.9657891054067</v>
          </cell>
          <cell r="B458">
            <v>5352.2293488100986</v>
          </cell>
          <cell r="C458">
            <v>4293.664257296803</v>
          </cell>
          <cell r="D458">
            <v>5304.5861357574813</v>
          </cell>
          <cell r="E458">
            <v>4914.7042329750593</v>
          </cell>
          <cell r="F458">
            <v>6429.3027348771238</v>
          </cell>
          <cell r="G458">
            <v>5866.7823807792411</v>
          </cell>
          <cell r="H458">
            <v>6101.5087224123872</v>
          </cell>
          <cell r="I458">
            <v>6960.8463773062949</v>
          </cell>
          <cell r="J458">
            <v>7010.9764685575383</v>
          </cell>
          <cell r="K458">
            <v>6198.6037476963593</v>
          </cell>
          <cell r="L458">
            <v>6720.6545056041296</v>
          </cell>
          <cell r="M458">
            <v>7704.2317497414278</v>
          </cell>
          <cell r="N458">
            <v>7659.1010676515261</v>
          </cell>
          <cell r="O458">
            <v>7300.1956652086992</v>
          </cell>
          <cell r="Z458">
            <v>8032.7864037676991</v>
          </cell>
          <cell r="AA458">
            <v>6129.6727751008557</v>
          </cell>
          <cell r="AB458">
            <v>5287.4674759728014</v>
          </cell>
          <cell r="AC458">
            <v>6532.3753757989989</v>
          </cell>
          <cell r="AD458">
            <v>6052.2521624086912</v>
          </cell>
          <cell r="AE458">
            <v>6429.3027348771238</v>
          </cell>
          <cell r="AF458">
            <v>5866.7823807792411</v>
          </cell>
          <cell r="AG458">
            <v>6101.5087224123872</v>
          </cell>
          <cell r="AH458">
            <v>6960.8463773062949</v>
          </cell>
          <cell r="AI458">
            <v>7010.9764685575383</v>
          </cell>
          <cell r="AJ458">
            <v>6198.6037476963593</v>
          </cell>
          <cell r="AK458">
            <v>6720.6545056041296</v>
          </cell>
          <cell r="AL458">
            <v>7704.2317497414278</v>
          </cell>
          <cell r="AM458">
            <v>7659.1010676515261</v>
          </cell>
          <cell r="AN458">
            <v>7300.1956652086992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X458">
            <v>4.3939567485550075</v>
          </cell>
          <cell r="BY458">
            <v>3.4677615392362449</v>
          </cell>
          <cell r="BZ458">
            <v>2.9633669199541703</v>
          </cell>
          <cell r="CA458">
            <v>3.6762078280545887</v>
          </cell>
          <cell r="CB458">
            <v>3.3675731874903736</v>
          </cell>
          <cell r="CC458">
            <v>3.5947713621691135</v>
          </cell>
          <cell r="CD458">
            <v>3.2892256287065069</v>
          </cell>
          <cell r="CE458">
            <v>3.4719493041490543</v>
          </cell>
          <cell r="CF458">
            <v>3.8253846728900673</v>
          </cell>
          <cell r="CG458">
            <v>3.8522702913643676</v>
          </cell>
          <cell r="CH458">
            <v>3.4869353203293296</v>
          </cell>
          <cell r="CI458">
            <v>3.8027029220046153</v>
          </cell>
          <cell r="CJ458">
            <v>4.3485118278241304</v>
          </cell>
          <cell r="CK458">
            <v>4.1504607492686807</v>
          </cell>
          <cell r="CL458">
            <v>4.0667689588707647</v>
          </cell>
          <cell r="CM458">
            <v>5.0086141585628061</v>
          </cell>
          <cell r="CN458">
            <v>4.8427851371438049</v>
          </cell>
          <cell r="CO458">
            <v>4.8884301722458376</v>
          </cell>
          <cell r="CP458">
            <v>4.8683098657336634</v>
          </cell>
          <cell r="CQ458">
            <v>4.9238759933468677</v>
          </cell>
          <cell r="CR458">
            <v>4.9000412727585818</v>
          </cell>
          <cell r="CS458">
            <v>4.8866749199012629</v>
          </cell>
          <cell r="CT458">
            <v>4.8147195678255121</v>
          </cell>
          <cell r="CU458">
            <v>4.9853318354548755</v>
          </cell>
          <cell r="CV458">
            <v>4.9861908058309741</v>
          </cell>
          <cell r="CW458">
            <v>4.8703157532276729</v>
          </cell>
          <cell r="CX458">
            <v>4.8420169673527687</v>
          </cell>
          <cell r="CY458">
            <v>4.8539558086998467</v>
          </cell>
          <cell r="CZ458">
            <v>5.0557853234025698</v>
          </cell>
          <cell r="DA458">
            <v>4.9180408996282283</v>
          </cell>
        </row>
        <row r="459">
          <cell r="A459">
            <v>6936.9236826071765</v>
          </cell>
          <cell r="B459">
            <v>5421.4109655958837</v>
          </cell>
          <cell r="C459">
            <v>5432.4509753727243</v>
          </cell>
          <cell r="D459">
            <v>4914.6785291297938</v>
          </cell>
          <cell r="E459">
            <v>5128.1893065768436</v>
          </cell>
          <cell r="F459">
            <v>6449.5383691345196</v>
          </cell>
          <cell r="G459">
            <v>5822.6164779115379</v>
          </cell>
          <cell r="H459">
            <v>6326.9339226932798</v>
          </cell>
          <cell r="I459">
            <v>6984.1541760647833</v>
          </cell>
          <cell r="J459">
            <v>6011.5122922829996</v>
          </cell>
          <cell r="K459">
            <v>7018.8300868466449</v>
          </cell>
          <cell r="L459">
            <v>6918.547610609151</v>
          </cell>
          <cell r="M459">
            <v>6341.6716364582326</v>
          </cell>
          <cell r="N459">
            <v>7572.6644395017174</v>
          </cell>
          <cell r="O459">
            <v>8083.8174154671024</v>
          </cell>
          <cell r="Z459">
            <v>7944.5534690479635</v>
          </cell>
          <cell r="AA459">
            <v>6208.9034368144785</v>
          </cell>
          <cell r="AB459">
            <v>6689.8355637112518</v>
          </cell>
          <cell r="AC459">
            <v>6052.2205092011509</v>
          </cell>
          <cell r="AD459">
            <v>6315.150077949429</v>
          </cell>
          <cell r="AE459">
            <v>6449.5383691345196</v>
          </cell>
          <cell r="AF459">
            <v>5822.6164779115379</v>
          </cell>
          <cell r="AG459">
            <v>6326.9339226932798</v>
          </cell>
          <cell r="AH459">
            <v>6984.1541760647833</v>
          </cell>
          <cell r="AI459">
            <v>6011.5122922829996</v>
          </cell>
          <cell r="AJ459">
            <v>7018.8300868466449</v>
          </cell>
          <cell r="AK459">
            <v>6918.547610609151</v>
          </cell>
          <cell r="AL459">
            <v>6341.6716364582326</v>
          </cell>
          <cell r="AM459">
            <v>7572.6644395017174</v>
          </cell>
          <cell r="AN459">
            <v>8083.8174154671024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X459">
            <v>4.3287978468190431</v>
          </cell>
          <cell r="BY459">
            <v>3.4310550177272519</v>
          </cell>
          <cell r="BZ459">
            <v>3.7896067915657414</v>
          </cell>
          <cell r="CA459">
            <v>3.5006849550350139</v>
          </cell>
          <cell r="CB459">
            <v>3.7286465741646739</v>
          </cell>
          <cell r="CC459">
            <v>3.5765977904916855</v>
          </cell>
          <cell r="CD459">
            <v>3.3378475578581579</v>
          </cell>
          <cell r="CE459">
            <v>3.5545104386244284</v>
          </cell>
          <cell r="CF459">
            <v>3.8641589624335388</v>
          </cell>
          <cell r="CG459">
            <v>3.323290854415005</v>
          </cell>
          <cell r="CH459">
            <v>3.967346857221298</v>
          </cell>
          <cell r="CI459">
            <v>4.0427146597518391</v>
          </cell>
          <cell r="CJ459">
            <v>3.5698219393849393</v>
          </cell>
          <cell r="CK459">
            <v>4.2901808193129645</v>
          </cell>
          <cell r="CL459">
            <v>4.5666653018122938</v>
          </cell>
          <cell r="CM459">
            <v>5.0281627106228273</v>
          </cell>
          <cell r="CN459">
            <v>4.9578611417035505</v>
          </cell>
          <cell r="CO459">
            <v>4.8364692225324193</v>
          </cell>
          <cell r="CP459">
            <v>4.7366233367435502</v>
          </cell>
          <cell r="CQ459">
            <v>4.6402308964758863</v>
          </cell>
          <cell r="CR459">
            <v>4.9404403764914191</v>
          </cell>
          <cell r="CS459">
            <v>4.7792398051643747</v>
          </cell>
          <cell r="CT459">
            <v>4.876639368749073</v>
          </cell>
          <cell r="CU459">
            <v>4.951832769185426</v>
          </cell>
          <cell r="CV459">
            <v>4.955899863325528</v>
          </cell>
          <cell r="CW459">
            <v>4.8469851925881402</v>
          </cell>
          <cell r="CX459">
            <v>4.6886625834078925</v>
          </cell>
          <cell r="CY459">
            <v>4.8670334640290536</v>
          </cell>
          <cell r="CZ459">
            <v>4.8359327346419398</v>
          </cell>
          <cell r="DA459">
            <v>4.8498069182107999</v>
          </cell>
        </row>
        <row r="460">
          <cell r="A460">
            <v>6203.0072530903362</v>
          </cell>
          <cell r="B460">
            <v>5238.716514867685</v>
          </cell>
          <cell r="C460">
            <v>5107.9515193437092</v>
          </cell>
          <cell r="D460">
            <v>5354.6540099290769</v>
          </cell>
          <cell r="E460">
            <v>5087.980286706369</v>
          </cell>
          <cell r="F460">
            <v>6483.7582451403077</v>
          </cell>
          <cell r="G460">
            <v>6132.319011945845</v>
          </cell>
          <cell r="H460">
            <v>5964.244427775513</v>
          </cell>
          <cell r="I460">
            <v>5867.9191652791887</v>
          </cell>
          <cell r="J460">
            <v>4989.2307007488644</v>
          </cell>
          <cell r="K460">
            <v>5654.0983588535664</v>
          </cell>
          <cell r="L460">
            <v>6614.9875854552265</v>
          </cell>
          <cell r="M460">
            <v>7705.5160847115676</v>
          </cell>
          <cell r="N460">
            <v>8323.3995776344946</v>
          </cell>
          <cell r="O460">
            <v>6946.502447258913</v>
          </cell>
          <cell r="Z460">
            <v>7104.0312746452264</v>
          </cell>
          <cell r="AA460">
            <v>5999.671520951304</v>
          </cell>
          <cell r="AB460">
            <v>6290.2280916532236</v>
          </cell>
          <cell r="AC460">
            <v>6594.0318632207882</v>
          </cell>
          <cell r="AD460">
            <v>6265.6343561636422</v>
          </cell>
          <cell r="AE460">
            <v>6483.7582451403077</v>
          </cell>
          <cell r="AF460">
            <v>6132.319011945845</v>
          </cell>
          <cell r="AG460">
            <v>5964.244427775513</v>
          </cell>
          <cell r="AH460">
            <v>5867.9191652791887</v>
          </cell>
          <cell r="AI460">
            <v>4989.2307007488644</v>
          </cell>
          <cell r="AJ460">
            <v>5654.0983588535664</v>
          </cell>
          <cell r="AK460">
            <v>6614.9875854552265</v>
          </cell>
          <cell r="AL460">
            <v>7705.5160847115676</v>
          </cell>
          <cell r="AM460">
            <v>8323.3995776344946</v>
          </cell>
          <cell r="AN460">
            <v>6946.502447258913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X460">
            <v>4.0844715949603581</v>
          </cell>
          <cell r="BY460">
            <v>3.4140419880096391</v>
          </cell>
          <cell r="BZ460">
            <v>3.6078640753471602</v>
          </cell>
          <cell r="CA460">
            <v>3.7243148844152749</v>
          </cell>
          <cell r="CB460">
            <v>3.6167965064668959</v>
          </cell>
          <cell r="CC460">
            <v>3.7251125614827854</v>
          </cell>
          <cell r="CD460">
            <v>3.419456435251627</v>
          </cell>
          <cell r="CE460">
            <v>3.4617570755322755</v>
          </cell>
          <cell r="CF460">
            <v>3.4808242343935691</v>
          </cell>
          <cell r="CG460">
            <v>2.8996777003990282</v>
          </cell>
          <cell r="CH460">
            <v>3.0500869095802261</v>
          </cell>
          <cell r="CI460">
            <v>3.6581558603390025</v>
          </cell>
          <cell r="CJ460">
            <v>4.3499499800053805</v>
          </cell>
          <cell r="CK460">
            <v>4.5463801220635851</v>
          </cell>
          <cell r="CL460">
            <v>3.8446240947486907</v>
          </cell>
          <cell r="CM460">
            <v>4.7651449961371464</v>
          </cell>
          <cell r="CN460">
            <v>4.8146614129275278</v>
          </cell>
          <cell r="CO460">
            <v>4.776649358473815</v>
          </cell>
          <cell r="CP460">
            <v>4.8507823000549593</v>
          </cell>
          <cell r="CQ460">
            <v>4.7462226567191932</v>
          </cell>
          <cell r="CR460">
            <v>4.768640121975702</v>
          </cell>
          <cell r="CS460">
            <v>4.9133171670586755</v>
          </cell>
          <cell r="CT460">
            <v>4.7202606468344319</v>
          </cell>
          <cell r="CU460">
            <v>4.6185873750616002</v>
          </cell>
          <cell r="CV460">
            <v>4.7140153561377218</v>
          </cell>
          <cell r="CW460">
            <v>5.0787668989232788</v>
          </cell>
          <cell r="CX460">
            <v>4.9542048919430011</v>
          </cell>
          <cell r="CY460">
            <v>4.8531599372060832</v>
          </cell>
          <cell r="CZ460">
            <v>5.0158222249401385</v>
          </cell>
          <cell r="DA460">
            <v>4.9501623787170352</v>
          </cell>
        </row>
        <row r="461">
          <cell r="A461">
            <v>5658.5493965010501</v>
          </cell>
          <cell r="B461">
            <v>6158.7663710580882</v>
          </cell>
          <cell r="C461">
            <v>4664.6367814686564</v>
          </cell>
          <cell r="D461">
            <v>4173.2930151271958</v>
          </cell>
          <cell r="E461">
            <v>4600.2262088508878</v>
          </cell>
          <cell r="F461">
            <v>5238.2857698333883</v>
          </cell>
          <cell r="G461">
            <v>6546.682940912201</v>
          </cell>
          <cell r="H461">
            <v>6846.7111185293525</v>
          </cell>
          <cell r="I461">
            <v>7083.2883354687983</v>
          </cell>
          <cell r="J461">
            <v>6303.4332080347667</v>
          </cell>
          <cell r="K461">
            <v>6387.2061054780897</v>
          </cell>
          <cell r="L461">
            <v>6464.873445433981</v>
          </cell>
          <cell r="M461">
            <v>5861.6029005506871</v>
          </cell>
          <cell r="N461">
            <v>7439.5302884427474</v>
          </cell>
          <cell r="O461">
            <v>7681.9614658459232</v>
          </cell>
          <cell r="Z461">
            <v>6480.4876476392064</v>
          </cell>
          <cell r="AA461">
            <v>7053.364139052499</v>
          </cell>
          <cell r="AB461">
            <v>5744.3045825781364</v>
          </cell>
          <cell r="AC461">
            <v>5139.235339067216</v>
          </cell>
          <cell r="AD461">
            <v>5664.9856634878824</v>
          </cell>
          <cell r="AE461">
            <v>5238.2857698333883</v>
          </cell>
          <cell r="AF461">
            <v>6546.682940912201</v>
          </cell>
          <cell r="AG461">
            <v>6846.7111185293525</v>
          </cell>
          <cell r="AH461">
            <v>7083.2883354687983</v>
          </cell>
          <cell r="AI461">
            <v>6303.4332080347667</v>
          </cell>
          <cell r="AJ461">
            <v>6387.2061054780897</v>
          </cell>
          <cell r="AK461">
            <v>6464.873445433981</v>
          </cell>
          <cell r="AL461">
            <v>5861.6029005506871</v>
          </cell>
          <cell r="AM461">
            <v>7439.5302884427474</v>
          </cell>
          <cell r="AN461">
            <v>7681.9614658459232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X461">
            <v>3.6661831521532728</v>
          </cell>
          <cell r="BY461">
            <v>4.0953875988969468</v>
          </cell>
          <cell r="BZ461">
            <v>3.2033806284569768</v>
          </cell>
          <cell r="CA461">
            <v>2.9070507580196594</v>
          </cell>
          <cell r="CB461">
            <v>3.1620870224167175</v>
          </cell>
          <cell r="CC461">
            <v>2.9787760419218383</v>
          </cell>
          <cell r="CD461">
            <v>3.7159383327136162</v>
          </cell>
          <cell r="CE461">
            <v>3.9465853222095357</v>
          </cell>
          <cell r="CF461">
            <v>3.9861348573462583</v>
          </cell>
          <cell r="CG461">
            <v>3.6022507685723419</v>
          </cell>
          <cell r="CH461">
            <v>3.6592045882140165</v>
          </cell>
          <cell r="CI461">
            <v>3.6474094341597394</v>
          </cell>
          <cell r="CJ461">
            <v>3.3461086214516289</v>
          </cell>
          <cell r="CK461">
            <v>4.1473942074273324</v>
          </cell>
          <cell r="CL461">
            <v>4.2032979394406942</v>
          </cell>
          <cell r="CM461">
            <v>4.8428460722251723</v>
          </cell>
          <cell r="CN461">
            <v>4.7185485734433072</v>
          </cell>
          <cell r="CO461">
            <v>4.9128787988480038</v>
          </cell>
          <cell r="CP461">
            <v>4.8434299884580883</v>
          </cell>
          <cell r="CQ461">
            <v>4.9083116805647196</v>
          </cell>
          <cell r="CR461">
            <v>4.8179076441403055</v>
          </cell>
          <cell r="CS461">
            <v>4.8268071319786126</v>
          </cell>
          <cell r="CT461">
            <v>4.7529981292798089</v>
          </cell>
          <cell r="CU461">
            <v>4.8684427664253365</v>
          </cell>
          <cell r="CV461">
            <v>4.7941359809487798</v>
          </cell>
          <cell r="CW461">
            <v>4.7822400709412136</v>
          </cell>
          <cell r="CX461">
            <v>4.8560443684779866</v>
          </cell>
          <cell r="CY461">
            <v>4.7993618395863962</v>
          </cell>
          <cell r="CZ461">
            <v>4.9144773183979922</v>
          </cell>
          <cell r="DA461">
            <v>5.0071325118203269</v>
          </cell>
        </row>
        <row r="462">
          <cell r="A462">
            <v>5453.0140279767566</v>
          </cell>
          <cell r="B462">
            <v>5550.9679269157477</v>
          </cell>
          <cell r="C462">
            <v>4532.4483243780587</v>
          </cell>
          <cell r="D462">
            <v>5982.7730407711133</v>
          </cell>
          <cell r="E462">
            <v>4838.2543933117022</v>
          </cell>
          <cell r="F462">
            <v>6087.2523302832851</v>
          </cell>
          <cell r="G462">
            <v>7197.639929827812</v>
          </cell>
          <cell r="H462">
            <v>5952.5550078910974</v>
          </cell>
          <cell r="I462">
            <v>6304.3189261175794</v>
          </cell>
          <cell r="J462">
            <v>7275.6625170650277</v>
          </cell>
          <cell r="K462">
            <v>6434.4615875926929</v>
          </cell>
          <cell r="L462">
            <v>6804.3059502081214</v>
          </cell>
          <cell r="M462">
            <v>6738.0001367506566</v>
          </cell>
          <cell r="N462">
            <v>7203.9265540293063</v>
          </cell>
          <cell r="O462">
            <v>8318.4362268072091</v>
          </cell>
          <cell r="Z462">
            <v>6245.0970336245473</v>
          </cell>
          <cell r="AA462">
            <v>6357.2793241078198</v>
          </cell>
          <cell r="AB462">
            <v>5581.5200410579746</v>
          </cell>
          <cell r="AC462">
            <v>7367.5341092272693</v>
          </cell>
          <cell r="AD462">
            <v>5958.1073908242861</v>
          </cell>
          <cell r="AE462">
            <v>6087.2523302832851</v>
          </cell>
          <cell r="AF462">
            <v>7197.639929827812</v>
          </cell>
          <cell r="AG462">
            <v>5952.5550078910974</v>
          </cell>
          <cell r="AH462">
            <v>6304.3189261175794</v>
          </cell>
          <cell r="AI462">
            <v>7275.6625170650277</v>
          </cell>
          <cell r="AJ462">
            <v>6434.4615875926929</v>
          </cell>
          <cell r="AK462">
            <v>6804.3059502081214</v>
          </cell>
          <cell r="AL462">
            <v>6738.0001367506566</v>
          </cell>
          <cell r="AM462">
            <v>7203.9265540293063</v>
          </cell>
          <cell r="AN462">
            <v>8318.4362268072091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X462">
            <v>3.6427012022090532</v>
          </cell>
          <cell r="BY462">
            <v>3.6601404876518724</v>
          </cell>
          <cell r="BZ462">
            <v>3.0905205237069837</v>
          </cell>
          <cell r="CA462">
            <v>4.0918756315563503</v>
          </cell>
          <cell r="CB462">
            <v>3.2986953397745062</v>
          </cell>
          <cell r="CC462">
            <v>3.3703129578098685</v>
          </cell>
          <cell r="CD462">
            <v>3.9828542932083706</v>
          </cell>
          <cell r="CE462">
            <v>3.4256799048539253</v>
          </cell>
          <cell r="CF462">
            <v>3.6269909368388702</v>
          </cell>
          <cell r="CG462">
            <v>4.081614853569552</v>
          </cell>
          <cell r="CH462">
            <v>3.7584182077206489</v>
          </cell>
          <cell r="CI462">
            <v>3.8174244641110757</v>
          </cell>
          <cell r="CJ462">
            <v>3.8115059981921835</v>
          </cell>
          <cell r="CK462">
            <v>4.0394509057382679</v>
          </cell>
          <cell r="CL462">
            <v>4.7014145554865978</v>
          </cell>
          <cell r="CM462">
            <v>4.69702397667605</v>
          </cell>
          <cell r="CN462">
            <v>4.7586161477824849</v>
          </cell>
          <cell r="CO462">
            <v>4.9479806432684272</v>
          </cell>
          <cell r="CP462">
            <v>4.9329517253948501</v>
          </cell>
          <cell r="CQ462">
            <v>4.9484963633486485</v>
          </cell>
          <cell r="CR462">
            <v>4.9483249340290412</v>
          </cell>
          <cell r="CS462">
            <v>4.9511129456101797</v>
          </cell>
          <cell r="CT462">
            <v>4.7606228070303471</v>
          </cell>
          <cell r="CU462">
            <v>4.7621036136227861</v>
          </cell>
          <cell r="CV462">
            <v>4.8836851784604693</v>
          </cell>
          <cell r="CW462">
            <v>4.6904471268264665</v>
          </cell>
          <cell r="CX462">
            <v>4.8833799556267561</v>
          </cell>
          <cell r="CY462">
            <v>4.8433019273793283</v>
          </cell>
          <cell r="CZ462">
            <v>4.8860069202710523</v>
          </cell>
          <cell r="DA462">
            <v>4.8475274768593923</v>
          </cell>
        </row>
        <row r="463">
          <cell r="A463">
            <v>6625.1874759752445</v>
          </cell>
          <cell r="B463">
            <v>6000.1815742338385</v>
          </cell>
          <cell r="C463">
            <v>5127.1385483414515</v>
          </cell>
          <cell r="D463">
            <v>4892.0816992574864</v>
          </cell>
          <cell r="E463">
            <v>4842.6137213024722</v>
          </cell>
          <cell r="F463">
            <v>6022.9077010728579</v>
          </cell>
          <cell r="G463">
            <v>6598.6317512737942</v>
          </cell>
          <cell r="H463">
            <v>6555.1649489235679</v>
          </cell>
          <cell r="I463">
            <v>7438.5835962907986</v>
          </cell>
          <cell r="J463">
            <v>6337.2731013605007</v>
          </cell>
          <cell r="K463">
            <v>6879.8058936699099</v>
          </cell>
          <cell r="L463">
            <v>7082.1399953526161</v>
          </cell>
          <cell r="M463">
            <v>7095.5479855540198</v>
          </cell>
          <cell r="N463">
            <v>6544.5903963051151</v>
          </cell>
          <cell r="O463">
            <v>6670.2387284166171</v>
          </cell>
          <cell r="Z463">
            <v>7587.5357079855021</v>
          </cell>
          <cell r="AA463">
            <v>6871.7439489807484</v>
          </cell>
          <cell r="AB463">
            <v>6313.8561132465993</v>
          </cell>
          <cell r="AC463">
            <v>6024.3934608223981</v>
          </cell>
          <cell r="AD463">
            <v>5963.4757204343896</v>
          </cell>
          <cell r="AE463">
            <v>6022.9077010728579</v>
          </cell>
          <cell r="AF463">
            <v>6598.6317512737942</v>
          </cell>
          <cell r="AG463">
            <v>6555.1649489235679</v>
          </cell>
          <cell r="AH463">
            <v>7438.5835962907986</v>
          </cell>
          <cell r="AI463">
            <v>6337.2731013605007</v>
          </cell>
          <cell r="AJ463">
            <v>6879.8058936699099</v>
          </cell>
          <cell r="AK463">
            <v>7082.1399953526161</v>
          </cell>
          <cell r="AL463">
            <v>7095.5479855540198</v>
          </cell>
          <cell r="AM463">
            <v>6544.5903963051151</v>
          </cell>
          <cell r="AN463">
            <v>6670.2387284166171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X463">
            <v>4.2006902606986261</v>
          </cell>
          <cell r="BY463">
            <v>3.8459340488849723</v>
          </cell>
          <cell r="BZ463">
            <v>3.6173481874013391</v>
          </cell>
          <cell r="CA463">
            <v>3.4679134189202201</v>
          </cell>
          <cell r="CB463">
            <v>3.2929299657819349</v>
          </cell>
          <cell r="CC463">
            <v>3.3904663322152597</v>
          </cell>
          <cell r="CD463">
            <v>3.7142706957263756</v>
          </cell>
          <cell r="CE463">
            <v>3.724046825198283</v>
          </cell>
          <cell r="CF463">
            <v>4.1677426915841664</v>
          </cell>
          <cell r="CG463">
            <v>3.5526887469583186</v>
          </cell>
          <cell r="CH463">
            <v>3.8694743639293221</v>
          </cell>
          <cell r="CI463">
            <v>4.0219919823344128</v>
          </cell>
          <cell r="CJ463">
            <v>3.9882203773784091</v>
          </cell>
          <cell r="CK463">
            <v>3.6927884263145607</v>
          </cell>
          <cell r="CL463">
            <v>3.7587234804788641</v>
          </cell>
          <cell r="CM463">
            <v>4.9486555239416106</v>
          </cell>
          <cell r="CN463">
            <v>4.8952206437576571</v>
          </cell>
          <cell r="CO463">
            <v>4.782021257160169</v>
          </cell>
          <cell r="CP463">
            <v>4.75940012626846</v>
          </cell>
          <cell r="CQ463">
            <v>4.9616268231644751</v>
          </cell>
          <cell r="CR463">
            <v>4.8669166339897618</v>
          </cell>
          <cell r="CS463">
            <v>4.8672928375887521</v>
          </cell>
          <cell r="CT463">
            <v>4.8225376498835786</v>
          </cell>
          <cell r="CU463">
            <v>4.8898606737120476</v>
          </cell>
          <cell r="CV463">
            <v>4.8871131965576664</v>
          </cell>
          <cell r="CW463">
            <v>4.8711482484634452</v>
          </cell>
          <cell r="CX463">
            <v>4.8242570746441089</v>
          </cell>
          <cell r="CY463">
            <v>4.8743187826162746</v>
          </cell>
          <cell r="CZ463">
            <v>4.8555136599867366</v>
          </cell>
          <cell r="DA463">
            <v>4.8619236685290854</v>
          </cell>
        </row>
        <row r="464">
          <cell r="A464">
            <v>7484.7104015601581</v>
          </cell>
          <cell r="B464">
            <v>6434.961837379723</v>
          </cell>
          <cell r="C464">
            <v>5320.1503169295029</v>
          </cell>
          <cell r="D464">
            <v>4100.7338372888698</v>
          </cell>
          <cell r="E464">
            <v>5161.4770162256027</v>
          </cell>
          <cell r="F464">
            <v>6650.4810317301826</v>
          </cell>
          <cell r="G464">
            <v>5387.6669312772501</v>
          </cell>
          <cell r="H464">
            <v>5982.2725524565885</v>
          </cell>
          <cell r="I464">
            <v>5654.8356152184278</v>
          </cell>
          <cell r="J464">
            <v>6961.4216062253263</v>
          </cell>
          <cell r="K464">
            <v>6295.3112670719529</v>
          </cell>
          <cell r="L464">
            <v>6764.5711241028484</v>
          </cell>
          <cell r="M464">
            <v>7125.733964859166</v>
          </cell>
          <cell r="N464">
            <v>6233.2206699600283</v>
          </cell>
          <cell r="O464">
            <v>7280.6864084633644</v>
          </cell>
          <cell r="Z464">
            <v>8571.909495649179</v>
          </cell>
          <cell r="AA464">
            <v>7369.67865403015</v>
          </cell>
          <cell r="AB464">
            <v>6551.5420122208752</v>
          </cell>
          <cell r="AC464">
            <v>5049.8817543635496</v>
          </cell>
          <cell r="AD464">
            <v>6356.1424964456637</v>
          </cell>
          <cell r="AE464">
            <v>6650.4810317301826</v>
          </cell>
          <cell r="AF464">
            <v>5387.6669312772501</v>
          </cell>
          <cell r="AG464">
            <v>5982.2725524565885</v>
          </cell>
          <cell r="AH464">
            <v>5654.8356152184278</v>
          </cell>
          <cell r="AI464">
            <v>6961.4216062253263</v>
          </cell>
          <cell r="AJ464">
            <v>6295.3112670719529</v>
          </cell>
          <cell r="AK464">
            <v>6764.5711241028484</v>
          </cell>
          <cell r="AL464">
            <v>7125.733964859166</v>
          </cell>
          <cell r="AM464">
            <v>6233.2206699600283</v>
          </cell>
          <cell r="AN464">
            <v>7280.6864084633644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X464">
            <v>4.8510124749605401</v>
          </cell>
          <cell r="BY464">
            <v>4.1434584376705912</v>
          </cell>
          <cell r="BZ464">
            <v>3.6483147950400343</v>
          </cell>
          <cell r="CA464">
            <v>2.8548302076303096</v>
          </cell>
          <cell r="CB464">
            <v>3.5888737808610496</v>
          </cell>
          <cell r="CC464">
            <v>3.7442658672919458</v>
          </cell>
          <cell r="CD464">
            <v>3.0328130327419807</v>
          </cell>
          <cell r="CE464">
            <v>3.3874913126786894</v>
          </cell>
          <cell r="CF464">
            <v>3.2459259652271566</v>
          </cell>
          <cell r="CG464">
            <v>3.9303410074679181</v>
          </cell>
          <cell r="CH464">
            <v>3.6361791236704537</v>
          </cell>
          <cell r="CI464">
            <v>3.8147150423112008</v>
          </cell>
          <cell r="CJ464">
            <v>4.0652293544205031</v>
          </cell>
          <cell r="CK464">
            <v>3.5551102114103599</v>
          </cell>
          <cell r="CL464">
            <v>4.1058602542214322</v>
          </cell>
          <cell r="CM464">
            <v>4.8411921575020909</v>
          </cell>
          <cell r="CN464">
            <v>4.8729583573068309</v>
          </cell>
          <cell r="CO464">
            <v>4.9199236301842166</v>
          </cell>
          <cell r="CP464">
            <v>4.8462750746891272</v>
          </cell>
          <cell r="CQ464">
            <v>4.8522433762437753</v>
          </cell>
          <cell r="CR464">
            <v>4.8662399047322484</v>
          </cell>
          <cell r="CS464">
            <v>4.8670099868380481</v>
          </cell>
          <cell r="CT464">
            <v>4.8383261541087714</v>
          </cell>
          <cell r="CU464">
            <v>4.7729678623716589</v>
          </cell>
          <cell r="CV464">
            <v>4.8526038646576266</v>
          </cell>
          <cell r="CW464">
            <v>4.7432834143644316</v>
          </cell>
          <cell r="CX464">
            <v>4.8583108744227417</v>
          </cell>
          <cell r="CY464">
            <v>4.8023265370266577</v>
          </cell>
          <cell r="CZ464">
            <v>4.8035970443867839</v>
          </cell>
          <cell r="DA464">
            <v>4.8581989681884572</v>
          </cell>
        </row>
        <row r="465">
          <cell r="A465">
            <v>6400.3548555226926</v>
          </cell>
          <cell r="B465">
            <v>5258.6357007130673</v>
          </cell>
          <cell r="C465">
            <v>4996.8953287169143</v>
          </cell>
          <cell r="D465">
            <v>5016.0901775299662</v>
          </cell>
          <cell r="E465">
            <v>5019.4829391953381</v>
          </cell>
          <cell r="F465">
            <v>5999.9291212362423</v>
          </cell>
          <cell r="G465">
            <v>6400.4966322189312</v>
          </cell>
          <cell r="H465">
            <v>6353.6157140719861</v>
          </cell>
          <cell r="I465">
            <v>6942.8859945219901</v>
          </cell>
          <cell r="J465">
            <v>6991.0858015674394</v>
          </cell>
          <cell r="K465">
            <v>6852.960468572709</v>
          </cell>
          <cell r="L465">
            <v>6105.7603759262165</v>
          </cell>
          <cell r="M465">
            <v>7284.0503068303069</v>
          </cell>
          <cell r="N465">
            <v>8392.5416224647124</v>
          </cell>
          <cell r="O465">
            <v>7448.2492104534249</v>
          </cell>
          <cell r="Z465">
            <v>7330.0448004164964</v>
          </cell>
          <cell r="AA465">
            <v>6022.4840880558431</v>
          </cell>
          <cell r="AB465">
            <v>6153.4670500914144</v>
          </cell>
          <cell r="AC465">
            <v>6177.1047014594178</v>
          </cell>
          <cell r="AD465">
            <v>6181.2827451732201</v>
          </cell>
          <cell r="AE465">
            <v>5999.9291212362423</v>
          </cell>
          <cell r="AF465">
            <v>6400.4966322189312</v>
          </cell>
          <cell r="AG465">
            <v>6353.6157140719861</v>
          </cell>
          <cell r="AH465">
            <v>6942.8859945219901</v>
          </cell>
          <cell r="AI465">
            <v>6991.0858015674394</v>
          </cell>
          <cell r="AJ465">
            <v>6852.960468572709</v>
          </cell>
          <cell r="AK465">
            <v>6105.7603759262165</v>
          </cell>
          <cell r="AL465">
            <v>7284.0503068303069</v>
          </cell>
          <cell r="AM465">
            <v>8392.5416224647124</v>
          </cell>
          <cell r="AN465">
            <v>7448.2492104534249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X465">
            <v>4.0596464397109289</v>
          </cell>
          <cell r="BY465">
            <v>3.2554815919742954</v>
          </cell>
          <cell r="BZ465">
            <v>3.4057455016127665</v>
          </cell>
          <cell r="CA465">
            <v>3.4085901711033686</v>
          </cell>
          <cell r="CB465">
            <v>3.477448786720394</v>
          </cell>
          <cell r="CC465">
            <v>3.4313539149031467</v>
          </cell>
          <cell r="CD465">
            <v>3.5114039860027311</v>
          </cell>
          <cell r="CE465">
            <v>3.4958817771512316</v>
          </cell>
          <cell r="CF465">
            <v>4.0668427171644224</v>
          </cell>
          <cell r="CG465">
            <v>3.9582905199169645</v>
          </cell>
          <cell r="CH465">
            <v>3.8671036722332075</v>
          </cell>
          <cell r="CI465">
            <v>3.5581477565985566</v>
          </cell>
          <cell r="CJ465">
            <v>4.128648202728173</v>
          </cell>
          <cell r="CK465">
            <v>4.7064308010282874</v>
          </cell>
          <cell r="CL465">
            <v>4.2349258961663194</v>
          </cell>
          <cell r="CM465">
            <v>4.9468136745226055</v>
          </cell>
          <cell r="CN465">
            <v>5.068361143957814</v>
          </cell>
          <cell r="CO465">
            <v>4.9501096978278385</v>
          </cell>
          <cell r="CP465">
            <v>4.964977798744326</v>
          </cell>
          <cell r="CQ465">
            <v>4.8699556077788255</v>
          </cell>
          <cell r="CR465">
            <v>4.7905760768643093</v>
          </cell>
          <cell r="CS465">
            <v>4.9939019496075367</v>
          </cell>
          <cell r="CT465">
            <v>4.9793349574047161</v>
          </cell>
          <cell r="CU465">
            <v>4.6772414837096257</v>
          </cell>
          <cell r="CV465">
            <v>4.8388716376289507</v>
          </cell>
          <cell r="CW465">
            <v>4.8551152882929296</v>
          </cell>
          <cell r="CX465">
            <v>4.7013535590122109</v>
          </cell>
          <cell r="CY465">
            <v>4.8336165327205762</v>
          </cell>
          <cell r="CZ465">
            <v>4.8854993712130446</v>
          </cell>
          <cell r="DA465">
            <v>4.8185405649938495</v>
          </cell>
        </row>
        <row r="466">
          <cell r="A466">
            <v>6423.0476723353404</v>
          </cell>
          <cell r="B466">
            <v>5011.9262396676677</v>
          </cell>
          <cell r="C466">
            <v>4780.8531456905203</v>
          </cell>
          <cell r="D466">
            <v>5162.1986891412953</v>
          </cell>
          <cell r="E466">
            <v>4608.7097530649926</v>
          </cell>
          <cell r="F466">
            <v>5950.177160003991</v>
          </cell>
          <cell r="G466">
            <v>5887.6162970857904</v>
          </cell>
          <cell r="H466">
            <v>5651.6484187437354</v>
          </cell>
          <cell r="I466">
            <v>6121.5068086657429</v>
          </cell>
          <cell r="J466">
            <v>6932.2632089871977</v>
          </cell>
          <cell r="K466">
            <v>7355.6406461737788</v>
          </cell>
          <cell r="L466">
            <v>6433.0595361567821</v>
          </cell>
          <cell r="M466">
            <v>7447.7702253952511</v>
          </cell>
          <cell r="N466">
            <v>7674.7863867107499</v>
          </cell>
          <cell r="O466">
            <v>7151.0086185098817</v>
          </cell>
          <cell r="Z466">
            <v>7356.0338850280796</v>
          </cell>
          <cell r="AA466">
            <v>5739.9385975368341</v>
          </cell>
          <cell r="AB466">
            <v>5887.4201615278935</v>
          </cell>
          <cell r="AC466">
            <v>6357.0312063776355</v>
          </cell>
          <cell r="AD466">
            <v>5675.4327924260206</v>
          </cell>
          <cell r="AE466">
            <v>5950.177160003991</v>
          </cell>
          <cell r="AF466">
            <v>5887.6162970857904</v>
          </cell>
          <cell r="AG466">
            <v>5651.6484187437354</v>
          </cell>
          <cell r="AH466">
            <v>6121.5068086657429</v>
          </cell>
          <cell r="AI466">
            <v>6932.2632089871977</v>
          </cell>
          <cell r="AJ466">
            <v>7355.6406461737788</v>
          </cell>
          <cell r="AK466">
            <v>6433.0595361567821</v>
          </cell>
          <cell r="AL466">
            <v>7447.7702253952511</v>
          </cell>
          <cell r="AM466">
            <v>7674.7863867107499</v>
          </cell>
          <cell r="AN466">
            <v>7151.0086185098817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X466">
            <v>4.1369949357310896</v>
          </cell>
          <cell r="BY466">
            <v>3.2077511686959959</v>
          </cell>
          <cell r="BZ466">
            <v>3.3356051743371062</v>
          </cell>
          <cell r="CA466">
            <v>3.4294414175751911</v>
          </cell>
          <cell r="CB466">
            <v>3.1680338639586161</v>
          </cell>
          <cell r="CC466">
            <v>3.35242070801546</v>
          </cell>
          <cell r="CD466">
            <v>3.3343254705957874</v>
          </cell>
          <cell r="CE466">
            <v>3.1658251865803835</v>
          </cell>
          <cell r="CF466">
            <v>3.351799606299013</v>
          </cell>
          <cell r="CG466">
            <v>3.8142426764980697</v>
          </cell>
          <cell r="CH466">
            <v>4.1153847596199524</v>
          </cell>
          <cell r="CI466">
            <v>3.6287326967155438</v>
          </cell>
          <cell r="CJ466">
            <v>4.1480092516175455</v>
          </cell>
          <cell r="CK466">
            <v>4.309840883500109</v>
          </cell>
          <cell r="CL466">
            <v>4.0402937716617453</v>
          </cell>
          <cell r="CM466">
            <v>4.871535451774994</v>
          </cell>
          <cell r="CN466">
            <v>4.9024560647971382</v>
          </cell>
          <cell r="CO466">
            <v>4.8356797065968378</v>
          </cell>
          <cell r="CP466">
            <v>5.0785307962495772</v>
          </cell>
          <cell r="CQ466">
            <v>4.9081328059808262</v>
          </cell>
          <cell r="CR466">
            <v>4.8627116500953402</v>
          </cell>
          <cell r="CS466">
            <v>4.8376967847628807</v>
          </cell>
          <cell r="CT466">
            <v>4.8909738718883711</v>
          </cell>
          <cell r="CU466">
            <v>5.0036557970449618</v>
          </cell>
          <cell r="CV466">
            <v>4.9793638090872765</v>
          </cell>
          <cell r="CW466">
            <v>4.8968544385542554</v>
          </cell>
          <cell r="CX466">
            <v>4.8570181713735883</v>
          </cell>
          <cell r="CY466">
            <v>4.9191910371542003</v>
          </cell>
          <cell r="CZ466">
            <v>4.8787907922274192</v>
          </cell>
          <cell r="DA466">
            <v>4.8491039368693407</v>
          </cell>
        </row>
        <row r="467">
          <cell r="A467">
            <v>6402.8190181102409</v>
          </cell>
          <cell r="B467">
            <v>5316.3062762289528</v>
          </cell>
          <cell r="C467">
            <v>5385.2349794586335</v>
          </cell>
          <cell r="D467">
            <v>5313.0884334288285</v>
          </cell>
          <cell r="E467">
            <v>5244.8462566367298</v>
          </cell>
          <cell r="F467">
            <v>6538.2663889982286</v>
          </cell>
          <cell r="G467">
            <v>5846.3546118655458</v>
          </cell>
          <cell r="H467">
            <v>6258.0033282155946</v>
          </cell>
          <cell r="I467">
            <v>6468.746743011633</v>
          </cell>
          <cell r="J467">
            <v>6089.6290258976142</v>
          </cell>
          <cell r="K467">
            <v>6622.1327136882692</v>
          </cell>
          <cell r="L467">
            <v>6937.9273380880959</v>
          </cell>
          <cell r="M467">
            <v>7544.7619842956201</v>
          </cell>
          <cell r="N467">
            <v>7972.4579418873318</v>
          </cell>
          <cell r="O467">
            <v>7088.4188767555279</v>
          </cell>
          <cell r="Z467">
            <v>7332.8668974048605</v>
          </cell>
          <cell r="AA467">
            <v>6088.5316606888664</v>
          </cell>
          <cell r="AB467">
            <v>6631.6910447686823</v>
          </cell>
          <cell r="AC467">
            <v>6542.8455988332971</v>
          </cell>
          <cell r="AD467">
            <v>6458.8082198825296</v>
          </cell>
          <cell r="AE467">
            <v>6538.2663889982286</v>
          </cell>
          <cell r="AF467">
            <v>5846.3546118655458</v>
          </cell>
          <cell r="AG467">
            <v>6258.0033282155946</v>
          </cell>
          <cell r="AH467">
            <v>6468.746743011633</v>
          </cell>
          <cell r="AI467">
            <v>6089.6290258976142</v>
          </cell>
          <cell r="AJ467">
            <v>6622.1327136882692</v>
          </cell>
          <cell r="AK467">
            <v>6937.9273380880959</v>
          </cell>
          <cell r="AL467">
            <v>7544.7619842956201</v>
          </cell>
          <cell r="AM467">
            <v>7972.4579418873318</v>
          </cell>
          <cell r="AN467">
            <v>7088.4188767555279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X467">
            <v>4.2327120337530486</v>
          </cell>
          <cell r="BY467">
            <v>3.4375812112563797</v>
          </cell>
          <cell r="BZ467">
            <v>3.7553134170515778</v>
          </cell>
          <cell r="CA467">
            <v>3.7352532039668684</v>
          </cell>
          <cell r="CB467">
            <v>3.7427195555630219</v>
          </cell>
          <cell r="CC467">
            <v>3.6534657535769965</v>
          </cell>
          <cell r="CD467">
            <v>3.265176073886439</v>
          </cell>
          <cell r="CE467">
            <v>3.5339316853796974</v>
          </cell>
          <cell r="CF467">
            <v>3.6690025222932472</v>
          </cell>
          <cell r="CG467">
            <v>3.576917442332725</v>
          </cell>
          <cell r="CH467">
            <v>3.788515983547152</v>
          </cell>
          <cell r="CI467">
            <v>3.9336908177910508</v>
          </cell>
          <cell r="CJ467">
            <v>4.2335294787252415</v>
          </cell>
          <cell r="CK467">
            <v>4.4428814904925273</v>
          </cell>
          <cell r="CL467">
            <v>4.0172650063333402</v>
          </cell>
          <cell r="CM467">
            <v>4.7463768227215093</v>
          </cell>
          <cell r="CN467">
            <v>4.85251333257228</v>
          </cell>
          <cell r="CO467">
            <v>4.8382157607700274</v>
          </cell>
          <cell r="CP467">
            <v>4.7990332653561643</v>
          </cell>
          <cell r="CQ467">
            <v>4.727943070080654</v>
          </cell>
          <cell r="CR467">
            <v>4.9030317534677907</v>
          </cell>
          <cell r="CS467">
            <v>4.905527154759838</v>
          </cell>
          <cell r="CT467">
            <v>4.851597632399848</v>
          </cell>
          <cell r="CU467">
            <v>4.8303574905674971</v>
          </cell>
          <cell r="CV467">
            <v>4.6643277091027642</v>
          </cell>
          <cell r="CW467">
            <v>4.7889013617368033</v>
          </cell>
          <cell r="CX467">
            <v>4.8321083137451124</v>
          </cell>
          <cell r="CY467">
            <v>4.8825881295424995</v>
          </cell>
          <cell r="CZ467">
            <v>4.9162577422917773</v>
          </cell>
          <cell r="DA467">
            <v>4.8342157311316134</v>
          </cell>
        </row>
        <row r="468">
          <cell r="A468">
            <v>5809.1610708942208</v>
          </cell>
          <cell r="B468">
            <v>5289.6129306873927</v>
          </cell>
          <cell r="C468">
            <v>4421.2135010397542</v>
          </cell>
          <cell r="D468">
            <v>4795.5942088219763</v>
          </cell>
          <cell r="E468">
            <v>4800.0725910993342</v>
          </cell>
          <cell r="F468">
            <v>7012.7695693711648</v>
          </cell>
          <cell r="G468">
            <v>6819.3712736035814</v>
          </cell>
          <cell r="H468">
            <v>6460.9942745041226</v>
          </cell>
          <cell r="I468">
            <v>7403.184963844853</v>
          </cell>
          <cell r="J468">
            <v>6361.557698620426</v>
          </cell>
          <cell r="K468">
            <v>6599.4442148517765</v>
          </cell>
          <cell r="L468">
            <v>7200.2930993072177</v>
          </cell>
          <cell r="M468">
            <v>7703.108652605315</v>
          </cell>
          <cell r="N468">
            <v>7840.5545966187838</v>
          </cell>
          <cell r="O468">
            <v>8126.7511498847025</v>
          </cell>
          <cell r="Z468">
            <v>6652.9765714080313</v>
          </cell>
          <cell r="AA468">
            <v>6057.9609465473195</v>
          </cell>
          <cell r="AB468">
            <v>5444.539020802993</v>
          </cell>
          <cell r="AC468">
            <v>5905.5731626006673</v>
          </cell>
          <cell r="AD468">
            <v>5911.0881025721055</v>
          </cell>
          <cell r="AE468">
            <v>7012.7695693711648</v>
          </cell>
          <cell r="AF468">
            <v>6819.3712736035814</v>
          </cell>
          <cell r="AG468">
            <v>6460.9942745041226</v>
          </cell>
          <cell r="AH468">
            <v>7403.184963844853</v>
          </cell>
          <cell r="AI468">
            <v>6361.557698620426</v>
          </cell>
          <cell r="AJ468">
            <v>6599.4442148517765</v>
          </cell>
          <cell r="AK468">
            <v>7200.2930993072177</v>
          </cell>
          <cell r="AL468">
            <v>7703.108652605315</v>
          </cell>
          <cell r="AM468">
            <v>7840.5545966187838</v>
          </cell>
          <cell r="AN468">
            <v>8126.7511498847025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X468">
            <v>3.7565676351305544</v>
          </cell>
          <cell r="BY468">
            <v>3.4371349533459319</v>
          </cell>
          <cell r="BZ468">
            <v>3.0665931239678987</v>
          </cell>
          <cell r="CA468">
            <v>3.3338802452953473</v>
          </cell>
          <cell r="CB468">
            <v>3.3358523307377048</v>
          </cell>
          <cell r="CC468">
            <v>3.9599501984997416</v>
          </cell>
          <cell r="CD468">
            <v>3.847052901612857</v>
          </cell>
          <cell r="CE468">
            <v>3.6498447581766267</v>
          </cell>
          <cell r="CF468">
            <v>4.1919896226184621</v>
          </cell>
          <cell r="CG468">
            <v>3.6012493641192607</v>
          </cell>
          <cell r="CH468">
            <v>3.7578039132230647</v>
          </cell>
          <cell r="CI468">
            <v>4.0540052109684135</v>
          </cell>
          <cell r="CJ468">
            <v>4.4655951177985811</v>
          </cell>
          <cell r="CK468">
            <v>4.3639293378111557</v>
          </cell>
          <cell r="CL468">
            <v>4.5510035456849973</v>
          </cell>
          <cell r="CM468">
            <v>4.8521242907735651</v>
          </cell>
          <cell r="CN468">
            <v>4.828775565549174</v>
          </cell>
          <cell r="CO468">
            <v>4.8642074965502013</v>
          </cell>
          <cell r="CP468">
            <v>4.8530994846344431</v>
          </cell>
          <cell r="CQ468">
            <v>4.8547598392263671</v>
          </cell>
          <cell r="CR468">
            <v>4.8518456925606488</v>
          </cell>
          <cell r="CS468">
            <v>4.8564991037539658</v>
          </cell>
          <cell r="CT468">
            <v>4.8498923514672407</v>
          </cell>
          <cell r="CU468">
            <v>4.838441970763399</v>
          </cell>
          <cell r="CV468">
            <v>4.839688519032145</v>
          </cell>
          <cell r="CW468">
            <v>4.8114988166793191</v>
          </cell>
          <cell r="CX468">
            <v>4.8660101264025162</v>
          </cell>
          <cell r="CY468">
            <v>4.7260010616044674</v>
          </cell>
          <cell r="CZ468">
            <v>4.922392145872843</v>
          </cell>
          <cell r="DA468">
            <v>4.8923432864890222</v>
          </cell>
        </row>
        <row r="469">
          <cell r="A469">
            <v>6051.2696202766674</v>
          </cell>
          <cell r="B469">
            <v>5871.1309679924861</v>
          </cell>
          <cell r="C469">
            <v>5922.3284232506394</v>
          </cell>
          <cell r="D469">
            <v>5476.6754092924411</v>
          </cell>
          <cell r="E469">
            <v>5127.6421777360965</v>
          </cell>
          <cell r="F469">
            <v>4809.6819299383969</v>
          </cell>
          <cell r="G469">
            <v>6559.6664959559512</v>
          </cell>
          <cell r="H469">
            <v>6660.8803100082459</v>
          </cell>
          <cell r="I469">
            <v>6978.6395018808271</v>
          </cell>
          <cell r="J469">
            <v>6686.6205896569636</v>
          </cell>
          <cell r="K469">
            <v>7619.5235433934331</v>
          </cell>
          <cell r="L469">
            <v>7114.3322123895668</v>
          </cell>
          <cell r="M469">
            <v>7435.0373302485914</v>
          </cell>
          <cell r="N469">
            <v>7309.4233566864705</v>
          </cell>
          <cell r="O469">
            <v>7056.2804287175277</v>
          </cell>
          <cell r="Z469">
            <v>6930.2528402395728</v>
          </cell>
          <cell r="AA469">
            <v>6723.9479678792013</v>
          </cell>
          <cell r="AB469">
            <v>7293.0990975250897</v>
          </cell>
          <cell r="AC469">
            <v>6744.2960995103467</v>
          </cell>
          <cell r="AD469">
            <v>6314.4763117261618</v>
          </cell>
          <cell r="AE469">
            <v>4809.6819299383969</v>
          </cell>
          <cell r="AF469">
            <v>6559.6664959559512</v>
          </cell>
          <cell r="AG469">
            <v>6660.8803100082459</v>
          </cell>
          <cell r="AH469">
            <v>6978.6395018808271</v>
          </cell>
          <cell r="AI469">
            <v>6686.6205896569636</v>
          </cell>
          <cell r="AJ469">
            <v>7619.5235433934331</v>
          </cell>
          <cell r="AK469">
            <v>7114.3322123895668</v>
          </cell>
          <cell r="AL469">
            <v>7435.0373302485914</v>
          </cell>
          <cell r="AM469">
            <v>7309.4233566864705</v>
          </cell>
          <cell r="AN469">
            <v>7056.2804287175277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X469">
            <v>3.9912275466725053</v>
          </cell>
          <cell r="BY469">
            <v>3.6846375635574558</v>
          </cell>
          <cell r="BZ469">
            <v>4.0658461434522986</v>
          </cell>
          <cell r="CA469">
            <v>3.8140384325672962</v>
          </cell>
          <cell r="CB469">
            <v>3.5717070497753283</v>
          </cell>
          <cell r="CC469">
            <v>2.663888177572296</v>
          </cell>
          <cell r="CD469">
            <v>3.6859118802914455</v>
          </cell>
          <cell r="CE469">
            <v>3.6953128421493187</v>
          </cell>
          <cell r="CF469">
            <v>3.9281962312789873</v>
          </cell>
          <cell r="CG469">
            <v>3.7321115590401823</v>
          </cell>
          <cell r="CH469">
            <v>4.216608192867862</v>
          </cell>
          <cell r="CI469">
            <v>4.0596387015596038</v>
          </cell>
          <cell r="CJ469">
            <v>4.0119997800298615</v>
          </cell>
          <cell r="CK469">
            <v>4.0552188449203994</v>
          </cell>
          <cell r="CL469">
            <v>3.9850618500312347</v>
          </cell>
          <cell r="CM469">
            <v>4.7571815590112472</v>
          </cell>
          <cell r="CN469">
            <v>4.9996166343909412</v>
          </cell>
          <cell r="CO469">
            <v>4.9143751910176974</v>
          </cell>
          <cell r="CP469">
            <v>4.8446086443509628</v>
          </cell>
          <cell r="CQ469">
            <v>4.8436041532879468</v>
          </cell>
          <cell r="CR469">
            <v>4.9466080738281635</v>
          </cell>
          <cell r="CS469">
            <v>4.875778264290811</v>
          </cell>
          <cell r="CT469">
            <v>4.9384146702159315</v>
          </cell>
          <cell r="CU469">
            <v>4.8672620086752607</v>
          </cell>
          <cell r="CV469">
            <v>4.9086175948944506</v>
          </cell>
          <cell r="CW469">
            <v>4.9507580532406772</v>
          </cell>
          <cell r="CX469">
            <v>4.801245273956618</v>
          </cell>
          <cell r="CY469">
            <v>5.0772598218339606</v>
          </cell>
          <cell r="CZ469">
            <v>4.9382827860607019</v>
          </cell>
          <cell r="DA469">
            <v>4.8511857217522945</v>
          </cell>
        </row>
        <row r="470">
          <cell r="A470">
            <v>6630.10258235334</v>
          </cell>
          <cell r="B470">
            <v>5755.6367733460702</v>
          </cell>
          <cell r="C470">
            <v>5086.4088831703721</v>
          </cell>
          <cell r="D470">
            <v>5770.5675225949399</v>
          </cell>
          <cell r="E470">
            <v>4958.96082721737</v>
          </cell>
          <cell r="F470">
            <v>6992.7828696893393</v>
          </cell>
          <cell r="G470">
            <v>6659.9755105870599</v>
          </cell>
          <cell r="H470">
            <v>6356.2284612543999</v>
          </cell>
          <cell r="I470">
            <v>7364.4183808265389</v>
          </cell>
          <cell r="J470">
            <v>6844.5028218718162</v>
          </cell>
          <cell r="K470">
            <v>7639.9621575681849</v>
          </cell>
          <cell r="L470">
            <v>6723.6099755233154</v>
          </cell>
          <cell r="M470">
            <v>6339.618670027101</v>
          </cell>
          <cell r="N470">
            <v>7509.6216149941338</v>
          </cell>
          <cell r="O470">
            <v>8732.943267671415</v>
          </cell>
          <cell r="Z470">
            <v>7593.1647630556554</v>
          </cell>
          <cell r="AA470">
            <v>6591.6775484952259</v>
          </cell>
          <cell r="AB470">
            <v>6263.6992386066295</v>
          </cell>
          <cell r="AC470">
            <v>7106.211912534397</v>
          </cell>
          <cell r="AD470">
            <v>6106.7523022964042</v>
          </cell>
          <cell r="AE470">
            <v>6992.7828696893393</v>
          </cell>
          <cell r="AF470">
            <v>6659.9755105870599</v>
          </cell>
          <cell r="AG470">
            <v>6356.2284612543999</v>
          </cell>
          <cell r="AH470">
            <v>7364.4183808265389</v>
          </cell>
          <cell r="AI470">
            <v>6844.5028218718162</v>
          </cell>
          <cell r="AJ470">
            <v>7639.9621575681849</v>
          </cell>
          <cell r="AK470">
            <v>6723.6099755233154</v>
          </cell>
          <cell r="AL470">
            <v>6339.618670027101</v>
          </cell>
          <cell r="AM470">
            <v>7509.6216149941338</v>
          </cell>
          <cell r="AN470">
            <v>8732.943267671415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X470">
            <v>4.374873572128565</v>
          </cell>
          <cell r="BY470">
            <v>3.7569167766932083</v>
          </cell>
          <cell r="BZ470">
            <v>3.4541456833334152</v>
          </cell>
          <cell r="CA470">
            <v>3.9979478751008668</v>
          </cell>
          <cell r="CB470">
            <v>3.4295037473529852</v>
          </cell>
          <cell r="CC470">
            <v>3.821939582022535</v>
          </cell>
          <cell r="CD470">
            <v>3.8587986917348123</v>
          </cell>
          <cell r="CE470">
            <v>3.6472948864265646</v>
          </cell>
          <cell r="CF470">
            <v>4.0799286786670352</v>
          </cell>
          <cell r="CG470">
            <v>3.8291687992700392</v>
          </cell>
          <cell r="CH470">
            <v>4.2220467139959554</v>
          </cell>
          <cell r="CI470">
            <v>3.717816055146042</v>
          </cell>
          <cell r="CJ470">
            <v>3.5799964486310891</v>
          </cell>
          <cell r="CK470">
            <v>4.1516877863672166</v>
          </cell>
          <cell r="CL470">
            <v>5.0596354484288151</v>
          </cell>
          <cell r="CM470">
            <v>4.755152529250732</v>
          </cell>
          <cell r="CN470">
            <v>4.8069711460891584</v>
          </cell>
          <cell r="CO470">
            <v>4.9681806747762813</v>
          </cell>
          <cell r="CP470">
            <v>4.8697667756560614</v>
          </cell>
          <cell r="CQ470">
            <v>4.8784983070460433</v>
          </cell>
          <cell r="CR470">
            <v>5.0127190189351936</v>
          </cell>
          <cell r="CS470">
            <v>4.7285462927273318</v>
          </cell>
          <cell r="CT470">
            <v>4.7745863972198839</v>
          </cell>
          <cell r="CU470">
            <v>4.9453042696778651</v>
          </cell>
          <cell r="CV470">
            <v>4.8971626764667429</v>
          </cell>
          <cell r="CW470">
            <v>4.9576436712632113</v>
          </cell>
          <cell r="CX470">
            <v>4.9547500400165658</v>
          </cell>
          <cell r="CY470">
            <v>4.8516300290432692</v>
          </cell>
          <cell r="CZ470">
            <v>4.9556486068301568</v>
          </cell>
          <cell r="DA470">
            <v>4.7287738830379231</v>
          </cell>
        </row>
        <row r="471">
          <cell r="A471">
            <v>5673.6549132722166</v>
          </cell>
          <cell r="B471">
            <v>4477.4229637065791</v>
          </cell>
          <cell r="C471">
            <v>4478.5035948227096</v>
          </cell>
          <cell r="D471">
            <v>5173.6530502428341</v>
          </cell>
          <cell r="E471">
            <v>5656.8957289031478</v>
          </cell>
          <cell r="F471">
            <v>5992.6031081969368</v>
          </cell>
          <cell r="G471">
            <v>5548.5678269905466</v>
          </cell>
          <cell r="H471">
            <v>7103.9149581615493</v>
          </cell>
          <cell r="I471">
            <v>6642.3921631996109</v>
          </cell>
          <cell r="J471">
            <v>6662.5470471057133</v>
          </cell>
          <cell r="K471">
            <v>6211.7320021469659</v>
          </cell>
          <cell r="L471">
            <v>7229.9463518717121</v>
          </cell>
          <cell r="M471">
            <v>7539.5577029506685</v>
          </cell>
          <cell r="N471">
            <v>7444.851129268056</v>
          </cell>
          <cell r="O471">
            <v>8846.1138413998233</v>
          </cell>
          <cell r="Z471">
            <v>6497.7873313544851</v>
          </cell>
          <cell r="AA471">
            <v>5127.7955137227409</v>
          </cell>
          <cell r="AB471">
            <v>5515.0893688088991</v>
          </cell>
          <cell r="AC471">
            <v>6371.1367717300063</v>
          </cell>
          <cell r="AD471">
            <v>6966.2298654846254</v>
          </cell>
          <cell r="AE471">
            <v>5992.6031081969368</v>
          </cell>
          <cell r="AF471">
            <v>5548.5678269905466</v>
          </cell>
          <cell r="AG471">
            <v>7103.9149581615493</v>
          </cell>
          <cell r="AH471">
            <v>6642.3921631996109</v>
          </cell>
          <cell r="AI471">
            <v>6662.5470471057133</v>
          </cell>
          <cell r="AJ471">
            <v>6211.7320021469659</v>
          </cell>
          <cell r="AK471">
            <v>7229.9463518717121</v>
          </cell>
          <cell r="AL471">
            <v>7539.5577029506685</v>
          </cell>
          <cell r="AM471">
            <v>7444.851129268056</v>
          </cell>
          <cell r="AN471">
            <v>8846.1138413998233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X471">
            <v>3.6816599466733653</v>
          </cell>
          <cell r="BY471">
            <v>2.9148006211949427</v>
          </cell>
          <cell r="BZ471">
            <v>3.0852405041900801</v>
          </cell>
          <cell r="CA471">
            <v>3.6684388072621021</v>
          </cell>
          <cell r="CB471">
            <v>3.998962715523223</v>
          </cell>
          <cell r="CC471">
            <v>3.3344003116624461</v>
          </cell>
          <cell r="CD471">
            <v>3.2321280819338694</v>
          </cell>
          <cell r="CE471">
            <v>4.0202746965141989</v>
          </cell>
          <cell r="CF471">
            <v>3.7706655073502566</v>
          </cell>
          <cell r="CG471">
            <v>3.7909629963547995</v>
          </cell>
          <cell r="CH471">
            <v>3.4683285561384269</v>
          </cell>
          <cell r="CI471">
            <v>4.0882174863662497</v>
          </cell>
          <cell r="CJ471">
            <v>4.2506231537841659</v>
          </cell>
          <cell r="CK471">
            <v>4.1673905400199844</v>
          </cell>
          <cell r="CL471">
            <v>5.0575953690901425</v>
          </cell>
          <cell r="CM471">
            <v>4.8353615841923556</v>
          </cell>
          <cell r="CN471">
            <v>4.8197995876499142</v>
          </cell>
          <cell r="CO471">
            <v>4.8974573835093018</v>
          </cell>
          <cell r="CP471">
            <v>4.7582010099396816</v>
          </cell>
          <cell r="CQ471">
            <v>4.7726279620497021</v>
          </cell>
          <cell r="CR471">
            <v>4.9238511194845795</v>
          </cell>
          <cell r="CS471">
            <v>4.7032652497142253</v>
          </cell>
          <cell r="CT471">
            <v>4.8411569299399435</v>
          </cell>
          <cell r="CU471">
            <v>4.826292509431843</v>
          </cell>
          <cell r="CV471">
            <v>4.8150176014025954</v>
          </cell>
          <cell r="CW471">
            <v>4.906814209218564</v>
          </cell>
          <cell r="CX471">
            <v>4.8451610666424951</v>
          </cell>
          <cell r="CY471">
            <v>4.8595986344844331</v>
          </cell>
          <cell r="CZ471">
            <v>4.8943942769654045</v>
          </cell>
          <cell r="DA471">
            <v>4.7919864211996623</v>
          </cell>
        </row>
        <row r="472">
          <cell r="A472">
            <v>6386.5616169270579</v>
          </cell>
          <cell r="B472">
            <v>6107.0434055487558</v>
          </cell>
          <cell r="C472">
            <v>6617.3566777499391</v>
          </cell>
          <cell r="D472">
            <v>5177.4685524529223</v>
          </cell>
          <cell r="E472">
            <v>4917.086664926871</v>
          </cell>
          <cell r="F472">
            <v>7009.838627676907</v>
          </cell>
          <cell r="G472">
            <v>6038.4627717675739</v>
          </cell>
          <cell r="H472">
            <v>6977.2623298204035</v>
          </cell>
          <cell r="I472">
            <v>6281.7929599459185</v>
          </cell>
          <cell r="J472">
            <v>8189.1920800523558</v>
          </cell>
          <cell r="K472">
            <v>6379.4932260738151</v>
          </cell>
          <cell r="L472">
            <v>7214.3513396644157</v>
          </cell>
          <cell r="M472">
            <v>6341.790027929841</v>
          </cell>
          <cell r="N472">
            <v>6936.9134074464691</v>
          </cell>
          <cell r="O472">
            <v>6352.0505567941727</v>
          </cell>
          <cell r="Z472">
            <v>7314.2480111554132</v>
          </cell>
          <cell r="AA472">
            <v>6994.1281024651444</v>
          </cell>
          <cell r="AB472">
            <v>8148.9972465948194</v>
          </cell>
          <cell r="AC472">
            <v>6375.8354026967982</v>
          </cell>
          <cell r="AD472">
            <v>6055.1860274489109</v>
          </cell>
          <cell r="AE472">
            <v>7009.838627676907</v>
          </cell>
          <cell r="AF472">
            <v>6038.4627717675739</v>
          </cell>
          <cell r="AG472">
            <v>6977.2623298204035</v>
          </cell>
          <cell r="AH472">
            <v>6281.7929599459185</v>
          </cell>
          <cell r="AI472">
            <v>8189.1920800523558</v>
          </cell>
          <cell r="AJ472">
            <v>6379.4932260738151</v>
          </cell>
          <cell r="AK472">
            <v>7214.3513396644157</v>
          </cell>
          <cell r="AL472">
            <v>6341.790027929841</v>
          </cell>
          <cell r="AM472">
            <v>6936.9134074464691</v>
          </cell>
          <cell r="AN472">
            <v>6352.0505567941727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X472">
            <v>4.0083622156472059</v>
          </cell>
          <cell r="BY472">
            <v>3.8059321746600019</v>
          </cell>
          <cell r="BZ472">
            <v>4.47166055932541</v>
          </cell>
          <cell r="CA472">
            <v>3.5761139928777639</v>
          </cell>
          <cell r="CB472">
            <v>3.4392652018699894</v>
          </cell>
          <cell r="CC472">
            <v>3.92923068433331</v>
          </cell>
          <cell r="CD472">
            <v>3.3853470594015569</v>
          </cell>
          <cell r="CE472">
            <v>3.9375801912362252</v>
          </cell>
          <cell r="CF472">
            <v>3.6150069693588858</v>
          </cell>
          <cell r="CG472">
            <v>4.4796334407913827</v>
          </cell>
          <cell r="CH472">
            <v>3.5684385257281437</v>
          </cell>
          <cell r="CI472">
            <v>4.0747374331461161</v>
          </cell>
          <cell r="CJ472">
            <v>3.6152330810431663</v>
          </cell>
          <cell r="CK472">
            <v>3.8973345643462967</v>
          </cell>
          <cell r="CL472">
            <v>3.7367012002056654</v>
          </cell>
          <cell r="CM472">
            <v>4.9993075897123109</v>
          </cell>
          <cell r="CN472">
            <v>5.0347704378063911</v>
          </cell>
          <cell r="CO472">
            <v>4.9927805470665056</v>
          </cell>
          <cell r="CP472">
            <v>4.884643563924107</v>
          </cell>
          <cell r="CQ472">
            <v>4.8235741608742382</v>
          </cell>
          <cell r="CR472">
            <v>4.8877347447875072</v>
          </cell>
          <cell r="CS472">
            <v>4.8868648711619942</v>
          </cell>
          <cell r="CT472">
            <v>4.854704228635887</v>
          </cell>
          <cell r="CU472">
            <v>4.7608183931487513</v>
          </cell>
          <cell r="CV472">
            <v>5.0084773635209148</v>
          </cell>
          <cell r="CW472">
            <v>4.8979584507519371</v>
          </cell>
          <cell r="CX472">
            <v>4.8507042380902599</v>
          </cell>
          <cell r="CY472">
            <v>4.8059881092906851</v>
          </cell>
          <cell r="CZ472">
            <v>4.8764718292461691</v>
          </cell>
          <cell r="DA472">
            <v>4.6572838729611057</v>
          </cell>
        </row>
        <row r="473">
          <cell r="A473">
            <v>6124.1953761859022</v>
          </cell>
          <cell r="B473">
            <v>6268.5226481558102</v>
          </cell>
          <cell r="C473">
            <v>5646.6605894026798</v>
          </cell>
          <cell r="D473">
            <v>6051.9643821324917</v>
          </cell>
          <cell r="E473">
            <v>5631.8244876827002</v>
          </cell>
          <cell r="F473">
            <v>5564.4532585678116</v>
          </cell>
          <cell r="G473">
            <v>5221.441028382158</v>
          </cell>
          <cell r="H473">
            <v>5011.5746431162997</v>
          </cell>
          <cell r="I473">
            <v>5924.2665515456301</v>
          </cell>
          <cell r="J473">
            <v>6362.7319593572047</v>
          </cell>
          <cell r="K473">
            <v>6139.4119600188278</v>
          </cell>
          <cell r="L473">
            <v>6946.3189780546081</v>
          </cell>
          <cell r="M473">
            <v>7598.33434026127</v>
          </cell>
          <cell r="N473">
            <v>6605.4268524569788</v>
          </cell>
          <cell r="O473">
            <v>7388.789023615509</v>
          </cell>
          <cell r="Z473">
            <v>7013.7714997491621</v>
          </cell>
          <cell r="AA473">
            <v>7179.0631739363298</v>
          </cell>
          <cell r="AB473">
            <v>6953.6257204053272</v>
          </cell>
          <cell r="AC473">
            <v>7452.7403445414284</v>
          </cell>
          <cell r="AD473">
            <v>6935.3556832962759</v>
          </cell>
          <cell r="AE473">
            <v>5564.4532585678116</v>
          </cell>
          <cell r="AF473">
            <v>5221.441028382158</v>
          </cell>
          <cell r="AG473">
            <v>5011.5746431162997</v>
          </cell>
          <cell r="AH473">
            <v>5924.2665515456301</v>
          </cell>
          <cell r="AI473">
            <v>6362.7319593572047</v>
          </cell>
          <cell r="AJ473">
            <v>6139.4119600188278</v>
          </cell>
          <cell r="AK473">
            <v>6946.3189780546081</v>
          </cell>
          <cell r="AL473">
            <v>7598.33434026127</v>
          </cell>
          <cell r="AM473">
            <v>6605.4268524569788</v>
          </cell>
          <cell r="AN473">
            <v>7388.789023615509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X473">
            <v>3.946706853534161</v>
          </cell>
          <cell r="BY473">
            <v>4.0054767871815082</v>
          </cell>
          <cell r="BZ473">
            <v>3.8919363542091996</v>
          </cell>
          <cell r="CA473">
            <v>4.3017740144998644</v>
          </cell>
          <cell r="CB473">
            <v>3.9286155819348245</v>
          </cell>
          <cell r="CC473">
            <v>3.0624121535285345</v>
          </cell>
          <cell r="CD473">
            <v>2.9698908714829053</v>
          </cell>
          <cell r="CE473">
            <v>2.7919726762978776</v>
          </cell>
          <cell r="CF473">
            <v>3.3347916000196238</v>
          </cell>
          <cell r="CG473">
            <v>3.5242797330978681</v>
          </cell>
          <cell r="CH473">
            <v>3.4237677517076204</v>
          </cell>
          <cell r="CI473">
            <v>3.856361174711902</v>
          </cell>
          <cell r="CJ473">
            <v>4.3858678124378976</v>
          </cell>
          <cell r="CK473">
            <v>3.7627794994781882</v>
          </cell>
          <cell r="CL473">
            <v>4.158037181792519</v>
          </cell>
          <cell r="CM473">
            <v>4.8688217902154793</v>
          </cell>
          <cell r="CN473">
            <v>4.9104431944049765</v>
          </cell>
          <cell r="CO473">
            <v>4.8950002356460596</v>
          </cell>
          <cell r="CP473">
            <v>4.7465223948421853</v>
          </cell>
          <cell r="CQ473">
            <v>4.8365573262391912</v>
          </cell>
          <cell r="CR473">
            <v>4.9781272593136219</v>
          </cell>
          <cell r="CS473">
            <v>4.8167823347784093</v>
          </cell>
          <cell r="CT473">
            <v>4.9177922135671217</v>
          </cell>
          <cell r="CU473">
            <v>4.8671309068947703</v>
          </cell>
          <cell r="CV473">
            <v>4.946299293637602</v>
          </cell>
          <cell r="CW473">
            <v>4.9128059960808974</v>
          </cell>
          <cell r="CX473">
            <v>4.9349659009056648</v>
          </cell>
          <cell r="CY473">
            <v>4.7464618741687072</v>
          </cell>
          <cell r="CZ473">
            <v>4.8094925233473811</v>
          </cell>
          <cell r="DA473">
            <v>4.868464786122904</v>
          </cell>
        </row>
        <row r="474">
          <cell r="A474">
            <v>6477.7108479011886</v>
          </cell>
          <cell r="B474">
            <v>6457.5723821588608</v>
          </cell>
          <cell r="C474">
            <v>5301.9091390967915</v>
          </cell>
          <cell r="D474">
            <v>4570.0782423827586</v>
          </cell>
          <cell r="E474">
            <v>5213.173502423545</v>
          </cell>
          <cell r="F474">
            <v>6442.2272701745096</v>
          </cell>
          <cell r="G474">
            <v>6576.5463173962253</v>
          </cell>
          <cell r="H474">
            <v>6605.7389323778752</v>
          </cell>
          <cell r="I474">
            <v>6137.4830889783971</v>
          </cell>
          <cell r="J474">
            <v>6112.5785344405449</v>
          </cell>
          <cell r="K474">
            <v>6855.201362296797</v>
          </cell>
          <cell r="L474">
            <v>7697.5381229351424</v>
          </cell>
          <cell r="M474">
            <v>6871.3105983533696</v>
          </cell>
          <cell r="N474">
            <v>6473.3335066696991</v>
          </cell>
          <cell r="O474">
            <v>7368.905670482176</v>
          </cell>
          <cell r="Z474">
            <v>7418.6372148239225</v>
          </cell>
          <cell r="AA474">
            <v>7395.5735161017274</v>
          </cell>
          <cell r="AB474">
            <v>6529.0787666725091</v>
          </cell>
          <cell r="AC474">
            <v>5627.8597070519445</v>
          </cell>
          <cell r="AD474">
            <v>6419.804551281266</v>
          </cell>
          <cell r="AE474">
            <v>6442.2272701745096</v>
          </cell>
          <cell r="AF474">
            <v>6576.5463173962253</v>
          </cell>
          <cell r="AG474">
            <v>6605.7389323778752</v>
          </cell>
          <cell r="AH474">
            <v>6137.4830889783971</v>
          </cell>
          <cell r="AI474">
            <v>6112.5785344405449</v>
          </cell>
          <cell r="AJ474">
            <v>6855.201362296797</v>
          </cell>
          <cell r="AK474">
            <v>7697.5381229351424</v>
          </cell>
          <cell r="AL474">
            <v>6871.3105983533696</v>
          </cell>
          <cell r="AM474">
            <v>6473.3335066696991</v>
          </cell>
          <cell r="AN474">
            <v>7368.905670482176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X474">
            <v>4.305194395593424</v>
          </cell>
          <cell r="BY474">
            <v>4.2488712763743708</v>
          </cell>
          <cell r="BZ474">
            <v>3.6264180962744015</v>
          </cell>
          <cell r="CA474">
            <v>3.1580780661085299</v>
          </cell>
          <cell r="CB474">
            <v>3.5578652649180849</v>
          </cell>
          <cell r="CC474">
            <v>3.5977939362315872</v>
          </cell>
          <cell r="CD474">
            <v>3.7100063143380524</v>
          </cell>
          <cell r="CE474">
            <v>3.8362525268439911</v>
          </cell>
          <cell r="CF474">
            <v>3.3387412556165699</v>
          </cell>
          <cell r="CG474">
            <v>3.4313948026870231</v>
          </cell>
          <cell r="CH474">
            <v>3.8817641352465997</v>
          </cell>
          <cell r="CI474">
            <v>4.3629431863480512</v>
          </cell>
          <cell r="CJ474">
            <v>3.7958862096440438</v>
          </cell>
          <cell r="CK474">
            <v>3.6503223275972414</v>
          </cell>
          <cell r="CL474">
            <v>4.1330719316651994</v>
          </cell>
          <cell r="CM474">
            <v>4.7210489463785148</v>
          </cell>
          <cell r="CN474">
            <v>4.7687594967300413</v>
          </cell>
          <cell r="CO474">
            <v>4.9326598745899126</v>
          </cell>
          <cell r="CP474">
            <v>4.8823345703261829</v>
          </cell>
          <cell r="CQ474">
            <v>4.9435558432687374</v>
          </cell>
          <cell r="CR474">
            <v>4.9057667113065566</v>
          </cell>
          <cell r="CS474">
            <v>4.8565780188891248</v>
          </cell>
          <cell r="CT474">
            <v>4.7176025969583009</v>
          </cell>
          <cell r="CU474">
            <v>5.036335814671987</v>
          </cell>
          <cell r="CV474">
            <v>4.8804615814544707</v>
          </cell>
          <cell r="CW474">
            <v>4.8383603281811842</v>
          </cell>
          <cell r="CX474">
            <v>4.8336970346708723</v>
          </cell>
          <cell r="CY474">
            <v>4.95945016497339</v>
          </cell>
          <cell r="CZ474">
            <v>4.8585189746571231</v>
          </cell>
          <cell r="DA474">
            <v>4.8846918206723036</v>
          </cell>
        </row>
        <row r="475">
          <cell r="A475">
            <v>6386.1560329980175</v>
          </cell>
          <cell r="B475">
            <v>4935.0462453616801</v>
          </cell>
          <cell r="C475">
            <v>4107.1919497330819</v>
          </cell>
          <cell r="D475">
            <v>4728.0357720545016</v>
          </cell>
          <cell r="E475">
            <v>5766.355774507867</v>
          </cell>
          <cell r="F475">
            <v>7313.0632561942439</v>
          </cell>
          <cell r="G475">
            <v>6983.984799709815</v>
          </cell>
          <cell r="H475">
            <v>6831.0585307804158</v>
          </cell>
          <cell r="I475">
            <v>7669.6274101799645</v>
          </cell>
          <cell r="J475">
            <v>7649.1856288158688</v>
          </cell>
          <cell r="K475">
            <v>6338.3122127243105</v>
          </cell>
          <cell r="L475">
            <v>7220.0980078216489</v>
          </cell>
          <cell r="M475">
            <v>7440.9540863025622</v>
          </cell>
          <cell r="N475">
            <v>8191.119657170776</v>
          </cell>
          <cell r="O475">
            <v>7030.2161379939362</v>
          </cell>
          <cell r="Z475">
            <v>7313.7835137271777</v>
          </cell>
          <cell r="AA475">
            <v>5651.8913227779358</v>
          </cell>
          <cell r="AB475">
            <v>5057.834649014525</v>
          </cell>
          <cell r="AC475">
            <v>5822.3777808172563</v>
          </cell>
          <cell r="AD475">
            <v>7101.02532138686</v>
          </cell>
          <cell r="AE475">
            <v>7313.0632561942439</v>
          </cell>
          <cell r="AF475">
            <v>6983.984799709815</v>
          </cell>
          <cell r="AG475">
            <v>6831.0585307804158</v>
          </cell>
          <cell r="AH475">
            <v>7669.6274101799645</v>
          </cell>
          <cell r="AI475">
            <v>7649.1856288158688</v>
          </cell>
          <cell r="AJ475">
            <v>6338.3122127243105</v>
          </cell>
          <cell r="AK475">
            <v>7220.0980078216489</v>
          </cell>
          <cell r="AL475">
            <v>7440.9540863025622</v>
          </cell>
          <cell r="AM475">
            <v>8191.119657170776</v>
          </cell>
          <cell r="AN475">
            <v>7030.2161379939362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X475">
            <v>4.1024406207562372</v>
          </cell>
          <cell r="BY475">
            <v>3.1599726909074324</v>
          </cell>
          <cell r="BZ475">
            <v>2.8781441962138441</v>
          </cell>
          <cell r="CA475">
            <v>3.3051151249131063</v>
          </cell>
          <cell r="CB475">
            <v>4.0026673479076171</v>
          </cell>
          <cell r="CC475">
            <v>3.9799577154450261</v>
          </cell>
          <cell r="CD475">
            <v>3.8911102635017922</v>
          </cell>
          <cell r="CE475">
            <v>3.7141419863151128</v>
          </cell>
          <cell r="CF475">
            <v>4.3432537731679011</v>
          </cell>
          <cell r="CG475">
            <v>4.48719797454077</v>
          </cell>
          <cell r="CH475">
            <v>3.5258127478235011</v>
          </cell>
          <cell r="CI475">
            <v>3.9932280950113892</v>
          </cell>
          <cell r="CJ475">
            <v>4.1619051135312324</v>
          </cell>
          <cell r="CK475">
            <v>4.5753982636004045</v>
          </cell>
          <cell r="CL475">
            <v>4.1360291039305688</v>
          </cell>
          <cell r="CM475">
            <v>4.8843517563487877</v>
          </cell>
          <cell r="CN475">
            <v>4.9002429057666319</v>
          </cell>
          <cell r="CO475">
            <v>4.8145889453369177</v>
          </cell>
          <cell r="CP475">
            <v>4.8263734679632133</v>
          </cell>
          <cell r="CQ475">
            <v>4.8604748292112134</v>
          </cell>
          <cell r="CR475">
            <v>5.0341715102261055</v>
          </cell>
          <cell r="CS475">
            <v>4.9174152452549764</v>
          </cell>
          <cell r="CT475">
            <v>5.0389104456453513</v>
          </cell>
          <cell r="CU475">
            <v>4.8380037026441531</v>
          </cell>
          <cell r="CV475">
            <v>4.6703250167616392</v>
          </cell>
          <cell r="CW475">
            <v>4.9251733376057327</v>
          </cell>
          <cell r="CX475">
            <v>4.9536590351800731</v>
          </cell>
          <cell r="CY475">
            <v>4.8982797595820644</v>
          </cell>
          <cell r="CZ475">
            <v>4.9048022544417424</v>
          </cell>
          <cell r="DA475">
            <v>4.6568497579444417</v>
          </cell>
        </row>
        <row r="476">
          <cell r="A476">
            <v>6997.649719078865</v>
          </cell>
          <cell r="B476">
            <v>5392.8201728074728</v>
          </cell>
          <cell r="C476">
            <v>4797.453436185644</v>
          </cell>
          <cell r="D476">
            <v>5146.8659877299015</v>
          </cell>
          <cell r="E476">
            <v>4931.8910580650218</v>
          </cell>
          <cell r="F476">
            <v>5582.2587085656442</v>
          </cell>
          <cell r="G476">
            <v>6215.3758012690159</v>
          </cell>
          <cell r="H476">
            <v>6050.5545986406842</v>
          </cell>
          <cell r="I476">
            <v>5920.059512218686</v>
          </cell>
          <cell r="J476">
            <v>7378.8816577807402</v>
          </cell>
          <cell r="K476">
            <v>7019.2350145547362</v>
          </cell>
          <cell r="L476">
            <v>7332.5412516252263</v>
          </cell>
          <cell r="M476">
            <v>6586.2841636562671</v>
          </cell>
          <cell r="N476">
            <v>7896.6426374551638</v>
          </cell>
          <cell r="O476">
            <v>7757.294636764922</v>
          </cell>
          <cell r="Z476">
            <v>8014.1003266733824</v>
          </cell>
          <cell r="AA476">
            <v>6176.1596598287942</v>
          </cell>
          <cell r="AB476">
            <v>5907.8627231314231</v>
          </cell>
          <cell r="AC476">
            <v>6338.1496275737582</v>
          </cell>
          <cell r="AD476">
            <v>6073.4170167691555</v>
          </cell>
          <cell r="AE476">
            <v>5582.2587085656442</v>
          </cell>
          <cell r="AF476">
            <v>6215.3758012690159</v>
          </cell>
          <cell r="AG476">
            <v>6050.5545986406842</v>
          </cell>
          <cell r="AH476">
            <v>5920.059512218686</v>
          </cell>
          <cell r="AI476">
            <v>7378.8816577807402</v>
          </cell>
          <cell r="AJ476">
            <v>7019.2350145547362</v>
          </cell>
          <cell r="AK476">
            <v>7332.5412516252263</v>
          </cell>
          <cell r="AL476">
            <v>6586.2841636562671</v>
          </cell>
          <cell r="AM476">
            <v>7896.6426374551638</v>
          </cell>
          <cell r="AN476">
            <v>7757.294636764922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X476">
            <v>4.401385781048833</v>
          </cell>
          <cell r="BY476">
            <v>3.5136460680052823</v>
          </cell>
          <cell r="BZ476">
            <v>3.193728956785062</v>
          </cell>
          <cell r="CA476">
            <v>3.6164288726473957</v>
          </cell>
          <cell r="CB476">
            <v>3.3487103637592139</v>
          </cell>
          <cell r="CC476">
            <v>3.1271406786563074</v>
          </cell>
          <cell r="CD476">
            <v>3.484527174654739</v>
          </cell>
          <cell r="CE476">
            <v>3.3488058190868801</v>
          </cell>
          <cell r="CF476">
            <v>3.3033913603400755</v>
          </cell>
          <cell r="CG476">
            <v>4.0909855784115026</v>
          </cell>
          <cell r="CH476">
            <v>4.1043772724561816</v>
          </cell>
          <cell r="CI476">
            <v>4.0617193523672324</v>
          </cell>
          <cell r="CJ476">
            <v>3.7026053110730746</v>
          </cell>
          <cell r="CK476">
            <v>4.4431869075091965</v>
          </cell>
          <cell r="CL476">
            <v>4.3297627335024131</v>
          </cell>
          <cell r="CM476">
            <v>4.9885286915085683</v>
          </cell>
          <cell r="CN476">
            <v>4.8157910734020231</v>
          </cell>
          <cell r="CO476">
            <v>5.0680334768128317</v>
          </cell>
          <cell r="CP476">
            <v>4.8016410972546604</v>
          </cell>
          <cell r="CQ476">
            <v>4.9689273984868061</v>
          </cell>
          <cell r="CR476">
            <v>4.8906848290860676</v>
          </cell>
          <cell r="CS476">
            <v>4.8868687197077376</v>
          </cell>
          <cell r="CT476">
            <v>4.9500815543267551</v>
          </cell>
          <cell r="CU476">
            <v>4.9099060208526195</v>
          </cell>
          <cell r="CV476">
            <v>4.9416243942751557</v>
          </cell>
          <cell r="CW476">
            <v>4.6854320607534028</v>
          </cell>
          <cell r="CX476">
            <v>4.9459729664319241</v>
          </cell>
          <cell r="CY476">
            <v>4.8734911315118952</v>
          </cell>
          <cell r="CZ476">
            <v>4.8691711182186141</v>
          </cell>
          <cell r="DA476">
            <v>4.9085511901346743</v>
          </cell>
        </row>
        <row r="477">
          <cell r="A477">
            <v>6888.9059468031446</v>
          </cell>
          <cell r="B477">
            <v>5608.4596619517579</v>
          </cell>
          <cell r="C477">
            <v>4308.9229905312486</v>
          </cell>
          <cell r="D477">
            <v>5038.2972332026966</v>
          </cell>
          <cell r="E477">
            <v>4756.6855266910579</v>
          </cell>
          <cell r="F477">
            <v>6513.6564310657232</v>
          </cell>
          <cell r="G477">
            <v>7075.7414885839689</v>
          </cell>
          <cell r="H477">
            <v>7042.7444146925864</v>
          </cell>
          <cell r="I477">
            <v>6843.7407719326466</v>
          </cell>
          <cell r="J477">
            <v>7031.7286229457986</v>
          </cell>
          <cell r="K477">
            <v>6004.8295991279456</v>
          </cell>
          <cell r="L477">
            <v>6694.5519600188627</v>
          </cell>
          <cell r="M477">
            <v>6884.2639604799424</v>
          </cell>
          <cell r="N477">
            <v>6223.5752827780452</v>
          </cell>
          <cell r="O477">
            <v>7812.2947522798868</v>
          </cell>
          <cell r="Z477">
            <v>7889.5608690119798</v>
          </cell>
          <cell r="AA477">
            <v>6423.1220786082213</v>
          </cell>
          <cell r="AB477">
            <v>5306.2579660686615</v>
          </cell>
          <cell r="AC477">
            <v>6204.4517592567581</v>
          </cell>
          <cell r="AD477">
            <v>5857.6587522108521</v>
          </cell>
          <cell r="AE477">
            <v>6513.6564310657232</v>
          </cell>
          <cell r="AF477">
            <v>7075.7414885839689</v>
          </cell>
          <cell r="AG477">
            <v>7042.7444146925864</v>
          </cell>
          <cell r="AH477">
            <v>6843.7407719326466</v>
          </cell>
          <cell r="AI477">
            <v>7031.7286229457986</v>
          </cell>
          <cell r="AJ477">
            <v>6004.8295991279456</v>
          </cell>
          <cell r="AK477">
            <v>6694.5519600188627</v>
          </cell>
          <cell r="AL477">
            <v>6884.2639604799424</v>
          </cell>
          <cell r="AM477">
            <v>6223.5752827780452</v>
          </cell>
          <cell r="AN477">
            <v>7812.2947522798868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X477">
            <v>4.4165745738965603</v>
          </cell>
          <cell r="BY477">
            <v>3.5721147159381306</v>
          </cell>
          <cell r="BZ477">
            <v>3.0221578015640564</v>
          </cell>
          <cell r="CA477">
            <v>3.4888409848466675</v>
          </cell>
          <cell r="CB477">
            <v>3.2555336685820571</v>
          </cell>
          <cell r="CC477">
            <v>3.5662134574644271</v>
          </cell>
          <cell r="CD477">
            <v>3.9028304798049045</v>
          </cell>
          <cell r="CE477">
            <v>3.9262084359172849</v>
          </cell>
          <cell r="CF477">
            <v>3.8384382863789566</v>
          </cell>
          <cell r="CG477">
            <v>3.9336471111478963</v>
          </cell>
          <cell r="CH477">
            <v>3.3877974948579066</v>
          </cell>
          <cell r="CI477">
            <v>3.7059006171835698</v>
          </cell>
          <cell r="CJ477">
            <v>3.8117374610251349</v>
          </cell>
          <cell r="CK477">
            <v>3.5714474478784961</v>
          </cell>
          <cell r="CL477">
            <v>4.5259741381961947</v>
          </cell>
          <cell r="CM477">
            <v>4.8941175782065072</v>
          </cell>
          <cell r="CN477">
            <v>4.926380067637707</v>
          </cell>
          <cell r="CO477">
            <v>4.8103686214527484</v>
          </cell>
          <cell r="CP477">
            <v>4.8722478451718647</v>
          </cell>
          <cell r="CQ477">
            <v>4.9295697040151571</v>
          </cell>
          <cell r="CR477">
            <v>5.0040846602610634</v>
          </cell>
          <cell r="CS477">
            <v>4.9670599888256453</v>
          </cell>
          <cell r="CT477">
            <v>4.9144589473971738</v>
          </cell>
          <cell r="CU477">
            <v>4.8847925428838241</v>
          </cell>
          <cell r="CV477">
            <v>4.8974931867381173</v>
          </cell>
          <cell r="CW477">
            <v>4.8561308542753716</v>
          </cell>
          <cell r="CX477">
            <v>4.9491986270711417</v>
          </cell>
          <cell r="CY477">
            <v>4.9481364718459222</v>
          </cell>
          <cell r="CZ477">
            <v>4.7742242982804663</v>
          </cell>
          <cell r="DA477">
            <v>4.7290476288604069</v>
          </cell>
        </row>
        <row r="478">
          <cell r="A478">
            <v>6435.9234657852103</v>
          </cell>
          <cell r="B478">
            <v>5279.6008807155949</v>
          </cell>
          <cell r="C478">
            <v>5651.1654610322275</v>
          </cell>
          <cell r="D478">
            <v>5949.2619429605247</v>
          </cell>
          <cell r="E478">
            <v>5995.4281666035322</v>
          </cell>
          <cell r="F478">
            <v>6448.8659777435796</v>
          </cell>
          <cell r="G478">
            <v>6083.7067424642155</v>
          </cell>
          <cell r="H478">
            <v>5428.0201959611268</v>
          </cell>
          <cell r="I478">
            <v>5967.9659711162549</v>
          </cell>
          <cell r="J478">
            <v>5789.2119947089668</v>
          </cell>
          <cell r="K478">
            <v>6789.8893733018467</v>
          </cell>
          <cell r="L478">
            <v>6402.6073547946899</v>
          </cell>
          <cell r="M478">
            <v>6725.9876528527902</v>
          </cell>
          <cell r="N478">
            <v>7847.165324298172</v>
          </cell>
          <cell r="O478">
            <v>8254.073913695569</v>
          </cell>
          <cell r="Z478">
            <v>7370.7799647313059</v>
          </cell>
          <cell r="AA478">
            <v>6046.4945862448194</v>
          </cell>
          <cell r="AB478">
            <v>6959.1732809031428</v>
          </cell>
          <cell r="AC478">
            <v>7326.2665975776308</v>
          </cell>
          <cell r="AD478">
            <v>7383.1183659910657</v>
          </cell>
          <cell r="AE478">
            <v>6448.8659777435796</v>
          </cell>
          <cell r="AF478">
            <v>6083.7067424642155</v>
          </cell>
          <cell r="AG478">
            <v>5428.0201959611268</v>
          </cell>
          <cell r="AH478">
            <v>5967.9659711162549</v>
          </cell>
          <cell r="AI478">
            <v>5789.2119947089668</v>
          </cell>
          <cell r="AJ478">
            <v>6789.8893733018467</v>
          </cell>
          <cell r="AK478">
            <v>6402.6073547946899</v>
          </cell>
          <cell r="AL478">
            <v>6725.9876528527902</v>
          </cell>
          <cell r="AM478">
            <v>7847.165324298172</v>
          </cell>
          <cell r="AN478">
            <v>8254.073913695569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X478">
            <v>4.0328390392984508</v>
          </cell>
          <cell r="BY478">
            <v>3.3512640105634723</v>
          </cell>
          <cell r="BZ478">
            <v>3.9630781105807569</v>
          </cell>
          <cell r="CA478">
            <v>4.1594855410680571</v>
          </cell>
          <cell r="CB478">
            <v>4.1511391577756358</v>
          </cell>
          <cell r="CC478">
            <v>3.6314585388848304</v>
          </cell>
          <cell r="CD478">
            <v>3.4478891973058832</v>
          </cell>
          <cell r="CE478">
            <v>3.0129863698875639</v>
          </cell>
          <cell r="CF478">
            <v>3.2465411402741502</v>
          </cell>
          <cell r="CG478">
            <v>3.3846404321476569</v>
          </cell>
          <cell r="CH478">
            <v>3.912982429428896</v>
          </cell>
          <cell r="CI478">
            <v>3.6723097233467854</v>
          </cell>
          <cell r="CJ478">
            <v>3.6468514283383588</v>
          </cell>
          <cell r="CK478">
            <v>4.4208885823608091</v>
          </cell>
          <cell r="CL478">
            <v>4.5326435761652553</v>
          </cell>
          <cell r="CM478">
            <v>5.0073701218448665</v>
          </cell>
          <cell r="CN478">
            <v>4.9431314692709751</v>
          </cell>
          <cell r="CO478">
            <v>4.8109645166857247</v>
          </cell>
          <cell r="CP478">
            <v>4.825587944195763</v>
          </cell>
          <cell r="CQ478">
            <v>4.8728122045177029</v>
          </cell>
          <cell r="CR478">
            <v>4.8652974492850465</v>
          </cell>
          <cell r="CS478">
            <v>4.8341720837216107</v>
          </cell>
          <cell r="CT478">
            <v>4.9357303294630013</v>
          </cell>
          <cell r="CU478">
            <v>5.0363112602687252</v>
          </cell>
          <cell r="CV478">
            <v>4.6861269603047244</v>
          </cell>
          <cell r="CW478">
            <v>4.7540301993889065</v>
          </cell>
          <cell r="CX478">
            <v>4.7766640982421462</v>
          </cell>
          <cell r="CY478">
            <v>5.0529515102482776</v>
          </cell>
          <cell r="CZ478">
            <v>4.8630682903997071</v>
          </cell>
          <cell r="DA478">
            <v>4.989119650247134</v>
          </cell>
        </row>
        <row r="479">
          <cell r="A479">
            <v>6818.6854403406915</v>
          </cell>
          <cell r="B479">
            <v>5751.8243525549806</v>
          </cell>
          <cell r="C479">
            <v>4266.16179928371</v>
          </cell>
          <cell r="D479">
            <v>4152.9207679937408</v>
          </cell>
          <cell r="E479">
            <v>5061.9703862007</v>
          </cell>
          <cell r="F479">
            <v>5813.2483671472637</v>
          </cell>
          <cell r="G479">
            <v>5766.2579544308965</v>
          </cell>
          <cell r="H479">
            <v>5571.2498669108618</v>
          </cell>
          <cell r="I479">
            <v>7818.9065820252372</v>
          </cell>
          <cell r="J479">
            <v>6971.0129126224692</v>
          </cell>
          <cell r="K479">
            <v>6017.8815762998493</v>
          </cell>
          <cell r="L479">
            <v>6210.9379267666509</v>
          </cell>
          <cell r="M479">
            <v>6259.8012213817765</v>
          </cell>
          <cell r="N479">
            <v>7202.1413084355336</v>
          </cell>
          <cell r="O479">
            <v>6827.488966233459</v>
          </cell>
          <cell r="Z479">
            <v>7809.1404126628167</v>
          </cell>
          <cell r="AA479">
            <v>6587.311350709705</v>
          </cell>
          <cell r="AB479">
            <v>5253.5993522585632</v>
          </cell>
          <cell r="AC479">
            <v>5114.1477710424078</v>
          </cell>
          <cell r="AD479">
            <v>6233.6042544286756</v>
          </cell>
          <cell r="AE479">
            <v>5813.2483671472637</v>
          </cell>
          <cell r="AF479">
            <v>5766.2579544308965</v>
          </cell>
          <cell r="AG479">
            <v>5571.2498669108618</v>
          </cell>
          <cell r="AH479">
            <v>7818.9065820252372</v>
          </cell>
          <cell r="AI479">
            <v>6971.0129126224692</v>
          </cell>
          <cell r="AJ479">
            <v>6017.8815762998493</v>
          </cell>
          <cell r="AK479">
            <v>6210.9379267666509</v>
          </cell>
          <cell r="AL479">
            <v>6259.8012213817765</v>
          </cell>
          <cell r="AM479">
            <v>7202.1413084355336</v>
          </cell>
          <cell r="AN479">
            <v>6827.488966233459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X479">
            <v>4.4366636077843831</v>
          </cell>
          <cell r="BY479">
            <v>3.7019068977283016</v>
          </cell>
          <cell r="BZ479">
            <v>2.993016404665481</v>
          </cell>
          <cell r="CA479">
            <v>2.9092180926932034</v>
          </cell>
          <cell r="CB479">
            <v>3.4498465776392924</v>
          </cell>
          <cell r="CC479">
            <v>3.2501938333031077</v>
          </cell>
          <cell r="CD479">
            <v>3.2725359459886394</v>
          </cell>
          <cell r="CE479">
            <v>3.1701074014782962</v>
          </cell>
          <cell r="CF479">
            <v>4.2670645465312314</v>
          </cell>
          <cell r="CG479">
            <v>3.864186586158775</v>
          </cell>
          <cell r="CH479">
            <v>3.4083731958674495</v>
          </cell>
          <cell r="CI479">
            <v>3.5810572080428305</v>
          </cell>
          <cell r="CJ479">
            <v>3.5248925238231141</v>
          </cell>
          <cell r="CK479">
            <v>4.0760520751387634</v>
          </cell>
          <cell r="CL479">
            <v>3.8855245542921462</v>
          </cell>
          <cell r="CM479">
            <v>4.8222960160047972</v>
          </cell>
          <cell r="CN479">
            <v>4.8751707854089199</v>
          </cell>
          <cell r="CO479">
            <v>4.8090023363934336</v>
          </cell>
          <cell r="CP479">
            <v>4.8161957302106471</v>
          </cell>
          <cell r="CQ479">
            <v>4.9504716908423072</v>
          </cell>
          <cell r="CR479">
            <v>4.9002332390163899</v>
          </cell>
          <cell r="CS479">
            <v>4.8274387995051393</v>
          </cell>
          <cell r="CT479">
            <v>4.8148836403433481</v>
          </cell>
          <cell r="CU479">
            <v>5.0202338481090756</v>
          </cell>
          <cell r="CV479">
            <v>4.9424801541530483</v>
          </cell>
          <cell r="CW479">
            <v>4.8373067844723003</v>
          </cell>
          <cell r="CX479">
            <v>4.751744332454086</v>
          </cell>
          <cell r="CY479">
            <v>4.8654363832777783</v>
          </cell>
          <cell r="CZ479">
            <v>4.8409327535497804</v>
          </cell>
          <cell r="DA479">
            <v>4.8141374378639412</v>
          </cell>
        </row>
        <row r="480">
          <cell r="A480">
            <v>5983.7918930033366</v>
          </cell>
          <cell r="B480">
            <v>4827.5366235843176</v>
          </cell>
          <cell r="C480">
            <v>5142.0677221790802</v>
          </cell>
          <cell r="D480">
            <v>4352.4892016280455</v>
          </cell>
          <cell r="E480">
            <v>4728.1518799252199</v>
          </cell>
          <cell r="F480">
            <v>5719.7792522714599</v>
          </cell>
          <cell r="G480">
            <v>5895.6304899786883</v>
          </cell>
          <cell r="H480">
            <v>6421.2151455997673</v>
          </cell>
          <cell r="I480">
            <v>6979.6744649603488</v>
          </cell>
          <cell r="J480">
            <v>5910.9158219214769</v>
          </cell>
          <cell r="K480">
            <v>8224.5411556475719</v>
          </cell>
          <cell r="L480">
            <v>7016.0751201745843</v>
          </cell>
          <cell r="M480">
            <v>8093.0323930778877</v>
          </cell>
          <cell r="N480">
            <v>7516.3320543015043</v>
          </cell>
          <cell r="O480">
            <v>8691.5207826880815</v>
          </cell>
          <cell r="Z480">
            <v>6852.9735682134287</v>
          </cell>
          <cell r="AA480">
            <v>5528.7652833796801</v>
          </cell>
          <cell r="AB480">
            <v>6332.2407647655082</v>
          </cell>
          <cell r="AC480">
            <v>5359.9079280642227</v>
          </cell>
          <cell r="AD480">
            <v>5822.5207627910077</v>
          </cell>
          <cell r="AE480">
            <v>5719.7792522714599</v>
          </cell>
          <cell r="AF480">
            <v>5895.6304899786883</v>
          </cell>
          <cell r="AG480">
            <v>6421.2151455997673</v>
          </cell>
          <cell r="AH480">
            <v>6979.6744649603488</v>
          </cell>
          <cell r="AI480">
            <v>5910.9158219214769</v>
          </cell>
          <cell r="AJ480">
            <v>8224.5411556475719</v>
          </cell>
          <cell r="AK480">
            <v>7016.0751201745843</v>
          </cell>
          <cell r="AL480">
            <v>8093.0323930778877</v>
          </cell>
          <cell r="AM480">
            <v>7516.3320543015043</v>
          </cell>
          <cell r="AN480">
            <v>8691.5207826880815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X480">
            <v>3.8618858692653046</v>
          </cell>
          <cell r="BY480">
            <v>3.1302441091819642</v>
          </cell>
          <cell r="BZ480">
            <v>3.5200781497519689</v>
          </cell>
          <cell r="CA480">
            <v>3.033153118789722</v>
          </cell>
          <cell r="CB480">
            <v>3.1968717329476917</v>
          </cell>
          <cell r="CC480">
            <v>3.2026949361823149</v>
          </cell>
          <cell r="CD480">
            <v>3.2463107420558952</v>
          </cell>
          <cell r="CE480">
            <v>3.665993943140657</v>
          </cell>
          <cell r="CF480">
            <v>3.8246892755178048</v>
          </cell>
          <cell r="CG480">
            <v>3.3900670536074755</v>
          </cell>
          <cell r="CH480">
            <v>4.5723777445911846</v>
          </cell>
          <cell r="CI480">
            <v>3.942707554462809</v>
          </cell>
          <cell r="CJ480">
            <v>4.6583378641522364</v>
          </cell>
          <cell r="CK480">
            <v>4.180649846528314</v>
          </cell>
          <cell r="CL480">
            <v>4.852311221001198</v>
          </cell>
          <cell r="CM480">
            <v>4.8616843390743867</v>
          </cell>
          <cell r="CN480">
            <v>4.839016261324165</v>
          </cell>
          <cell r="CO480">
            <v>4.9284714989059006</v>
          </cell>
          <cell r="CP480">
            <v>4.8413906848296211</v>
          </cell>
          <cell r="CQ480">
            <v>4.9899129559917466</v>
          </cell>
          <cell r="CR480">
            <v>4.8929505933820545</v>
          </cell>
          <cell r="CS480">
            <v>4.9756211234054932</v>
          </cell>
          <cell r="CT480">
            <v>4.7987995983555249</v>
          </cell>
          <cell r="CU480">
            <v>4.9997253154174288</v>
          </cell>
          <cell r="CV480">
            <v>4.7769821856000441</v>
          </cell>
          <cell r="CW480">
            <v>4.928068223187072</v>
          </cell>
          <cell r="CX480">
            <v>4.8753612464000433</v>
          </cell>
          <cell r="CY480">
            <v>4.7597860298009529</v>
          </cell>
          <cell r="CZ480">
            <v>4.9257152155018877</v>
          </cell>
          <cell r="DA480">
            <v>4.907431659150963</v>
          </cell>
        </row>
        <row r="481">
          <cell r="A481">
            <v>7152.6448352266361</v>
          </cell>
          <cell r="B481">
            <v>5331.5219516102943</v>
          </cell>
          <cell r="C481">
            <v>4914.0217498649881</v>
          </cell>
          <cell r="D481">
            <v>5319.6675581526551</v>
          </cell>
          <cell r="E481">
            <v>5174.8486589338881</v>
          </cell>
          <cell r="F481">
            <v>4932.6141820199537</v>
          </cell>
          <cell r="G481">
            <v>5789.2939680638165</v>
          </cell>
          <cell r="H481">
            <v>6299.1564104512636</v>
          </cell>
          <cell r="I481">
            <v>6190.5468719400633</v>
          </cell>
          <cell r="J481">
            <v>6347.0572486587507</v>
          </cell>
          <cell r="K481">
            <v>7158.4902320306892</v>
          </cell>
          <cell r="L481">
            <v>7351.2213644595113</v>
          </cell>
          <cell r="M481">
            <v>6849.6495685716518</v>
          </cell>
          <cell r="N481">
            <v>7580.0886440651693</v>
          </cell>
          <cell r="O481">
            <v>8009.3447885774212</v>
          </cell>
          <cell r="Z481">
            <v>8191.609413412315</v>
          </cell>
          <cell r="AA481">
            <v>6105.9575042133974</v>
          </cell>
          <cell r="AB481">
            <v>6051.4117130788973</v>
          </cell>
          <cell r="AC481">
            <v>6550.9475150319113</v>
          </cell>
          <cell r="AD481">
            <v>6372.6091136946088</v>
          </cell>
          <cell r="AE481">
            <v>4932.6141820199537</v>
          </cell>
          <cell r="AF481">
            <v>5789.2939680638165</v>
          </cell>
          <cell r="AG481">
            <v>6299.1564104512636</v>
          </cell>
          <cell r="AH481">
            <v>6190.5468719400633</v>
          </cell>
          <cell r="AI481">
            <v>6347.0572486587507</v>
          </cell>
          <cell r="AJ481">
            <v>7158.4902320306892</v>
          </cell>
          <cell r="AK481">
            <v>7351.2213644595113</v>
          </cell>
          <cell r="AL481">
            <v>6849.6495685716518</v>
          </cell>
          <cell r="AM481">
            <v>7580.0886440651693</v>
          </cell>
          <cell r="AN481">
            <v>8009.3447885774212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X481">
            <v>4.5668398365264027</v>
          </cell>
          <cell r="BY481">
            <v>3.49804683097766</v>
          </cell>
          <cell r="BZ481">
            <v>3.5222198054986742</v>
          </cell>
          <cell r="CA481">
            <v>3.6154226281069661</v>
          </cell>
          <cell r="CB481">
            <v>3.5822503859708039</v>
          </cell>
          <cell r="CC481">
            <v>2.8011417960826948</v>
          </cell>
          <cell r="CD481">
            <v>3.3080142907157075</v>
          </cell>
          <cell r="CE481">
            <v>3.5616907208246822</v>
          </cell>
          <cell r="CF481">
            <v>3.4611536755084984</v>
          </cell>
          <cell r="CG481">
            <v>3.5122314468424332</v>
          </cell>
          <cell r="CH481">
            <v>3.9498078797786564</v>
          </cell>
          <cell r="CI481">
            <v>4.0760438133519887</v>
          </cell>
          <cell r="CJ481">
            <v>3.9213153273539554</v>
          </cell>
          <cell r="CK481">
            <v>4.2530936974705593</v>
          </cell>
          <cell r="CL481">
            <v>4.4012283130055394</v>
          </cell>
          <cell r="CM481">
            <v>4.9142878488307966</v>
          </cell>
          <cell r="CN481">
            <v>4.7822832296958167</v>
          </cell>
          <cell r="CO481">
            <v>4.707034509015152</v>
          </cell>
          <cell r="CP481">
            <v>4.9642333019428468</v>
          </cell>
          <cell r="CQ481">
            <v>4.87380868729716</v>
          </cell>
          <cell r="CR481">
            <v>4.8244653221367866</v>
          </cell>
          <cell r="CS481">
            <v>4.7947433023715167</v>
          </cell>
          <cell r="CT481">
            <v>4.8454411460980742</v>
          </cell>
          <cell r="CU481">
            <v>4.9002165113010001</v>
          </cell>
          <cell r="CV481">
            <v>4.9510398744262893</v>
          </cell>
          <cell r="CW481">
            <v>4.9653812546099294</v>
          </cell>
          <cell r="CX481">
            <v>4.9411472073470799</v>
          </cell>
          <cell r="CY481">
            <v>4.7856807308147022</v>
          </cell>
          <cell r="CZ481">
            <v>4.8828847011940315</v>
          </cell>
          <cell r="DA481">
            <v>4.9857468913443643</v>
          </cell>
        </row>
        <row r="482">
          <cell r="A482">
            <v>7262.8395639798518</v>
          </cell>
          <cell r="B482">
            <v>5273.6090971008425</v>
          </cell>
          <cell r="C482">
            <v>5280.0170383103441</v>
          </cell>
          <cell r="D482">
            <v>5095.5594272141052</v>
          </cell>
          <cell r="E482">
            <v>5609.3301574675152</v>
          </cell>
          <cell r="F482">
            <v>6242.7274646134783</v>
          </cell>
          <cell r="G482">
            <v>6854.9294868674197</v>
          </cell>
          <cell r="H482">
            <v>6315.2452191907814</v>
          </cell>
          <cell r="I482">
            <v>6936.2530683978894</v>
          </cell>
          <cell r="J482">
            <v>7363.0433302790261</v>
          </cell>
          <cell r="K482">
            <v>6211.1133326195568</v>
          </cell>
          <cell r="L482">
            <v>7636.8766897943506</v>
          </cell>
          <cell r="M482">
            <v>7032.9086862350077</v>
          </cell>
          <cell r="N482">
            <v>6446.9210935035126</v>
          </cell>
          <cell r="O482">
            <v>7297.7597921142979</v>
          </cell>
          <cell r="Z482">
            <v>8317.810587685306</v>
          </cell>
          <cell r="AA482">
            <v>6039.632460109322</v>
          </cell>
          <cell r="AB482">
            <v>6502.1195626098397</v>
          </cell>
          <cell r="AC482">
            <v>6274.9677498639958</v>
          </cell>
          <cell r="AD482">
            <v>6907.6548589468975</v>
          </cell>
          <cell r="AE482">
            <v>6242.7274646134783</v>
          </cell>
          <cell r="AF482">
            <v>6854.9294868674197</v>
          </cell>
          <cell r="AG482">
            <v>6315.2452191907814</v>
          </cell>
          <cell r="AH482">
            <v>6936.2530683978894</v>
          </cell>
          <cell r="AI482">
            <v>7363.0433302790261</v>
          </cell>
          <cell r="AJ482">
            <v>6211.1133326195568</v>
          </cell>
          <cell r="AK482">
            <v>7636.8766897943506</v>
          </cell>
          <cell r="AL482">
            <v>7032.9086862350077</v>
          </cell>
          <cell r="AM482">
            <v>6446.9210935035126</v>
          </cell>
          <cell r="AN482">
            <v>7297.7597921142979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X482">
            <v>4.6085978272472214</v>
          </cell>
          <cell r="BY482">
            <v>3.4136668603451423</v>
          </cell>
          <cell r="BZ482">
            <v>3.5279463288121362</v>
          </cell>
          <cell r="CA482">
            <v>3.5353416002730129</v>
          </cell>
          <cell r="CB482">
            <v>3.9311229313064007</v>
          </cell>
          <cell r="CC482">
            <v>3.4725798380084565</v>
          </cell>
          <cell r="CD482">
            <v>3.8474564622034717</v>
          </cell>
          <cell r="CE482">
            <v>3.6786162475680153</v>
          </cell>
          <cell r="CF482">
            <v>3.8952840577178454</v>
          </cell>
          <cell r="CG482">
            <v>4.0641905530255542</v>
          </cell>
          <cell r="CH482">
            <v>3.4289661852622562</v>
          </cell>
          <cell r="CI482">
            <v>4.3505284365364929</v>
          </cell>
          <cell r="CJ482">
            <v>3.9503307888942731</v>
          </cell>
          <cell r="CK482">
            <v>3.7346847305018191</v>
          </cell>
          <cell r="CL482">
            <v>4.166272104217124</v>
          </cell>
          <cell r="CM482">
            <v>4.9447842949780307</v>
          </cell>
          <cell r="CN482">
            <v>4.8472621740253414</v>
          </cell>
          <cell r="CO482">
            <v>5.049403970079406</v>
          </cell>
          <cell r="CP482">
            <v>4.8628094281053915</v>
          </cell>
          <cell r="CQ482">
            <v>4.8141668770059898</v>
          </cell>
          <cell r="CR482">
            <v>4.9252612508854874</v>
          </cell>
          <cell r="CS482">
            <v>4.8813102670920898</v>
          </cell>
          <cell r="CT482">
            <v>4.7034103401929244</v>
          </cell>
          <cell r="CU482">
            <v>4.8785743947098608</v>
          </cell>
          <cell r="CV482">
            <v>4.9635274698923331</v>
          </cell>
          <cell r="CW482">
            <v>4.9626470303586423</v>
          </cell>
          <cell r="CX482">
            <v>4.809289294454083</v>
          </cell>
          <cell r="CY482">
            <v>4.8776277242796784</v>
          </cell>
          <cell r="CZ482">
            <v>4.7293945248424434</v>
          </cell>
          <cell r="DA482">
            <v>4.7989814260837313</v>
          </cell>
        </row>
        <row r="483">
          <cell r="A483">
            <v>6209.5733120556552</v>
          </cell>
          <cell r="B483">
            <v>5369.2266124809803</v>
          </cell>
          <cell r="C483">
            <v>3927.7845991907943</v>
          </cell>
          <cell r="D483">
            <v>4808.3772227639829</v>
          </cell>
          <cell r="E483">
            <v>4460.9223688612674</v>
          </cell>
          <cell r="F483">
            <v>5691.717199554495</v>
          </cell>
          <cell r="G483">
            <v>7579.3883659215917</v>
          </cell>
          <cell r="H483">
            <v>6736.3928089093479</v>
          </cell>
          <cell r="I483">
            <v>6139.5353325381002</v>
          </cell>
          <cell r="J483">
            <v>6914.89374598627</v>
          </cell>
          <cell r="K483">
            <v>6424.6755152784372</v>
          </cell>
          <cell r="L483">
            <v>6583.1397366290876</v>
          </cell>
          <cell r="M483">
            <v>6991.0577353551316</v>
          </cell>
          <cell r="N483">
            <v>6994.0364985805609</v>
          </cell>
          <cell r="O483">
            <v>8284.3455499258962</v>
          </cell>
          <cell r="Z483">
            <v>7111.5510930716109</v>
          </cell>
          <cell r="AA483">
            <v>6149.1389933035189</v>
          </cell>
          <cell r="AB483">
            <v>4836.9020203557538</v>
          </cell>
          <cell r="AC483">
            <v>5921.3149082083728</v>
          </cell>
          <cell r="AD483">
            <v>5493.4388263146002</v>
          </cell>
          <cell r="AE483">
            <v>5691.717199554495</v>
          </cell>
          <cell r="AF483">
            <v>7579.3883659215917</v>
          </cell>
          <cell r="AG483">
            <v>6736.3928089093479</v>
          </cell>
          <cell r="AH483">
            <v>6139.5353325381002</v>
          </cell>
          <cell r="AI483">
            <v>6914.89374598627</v>
          </cell>
          <cell r="AJ483">
            <v>6424.6755152784372</v>
          </cell>
          <cell r="AK483">
            <v>6583.1397366290876</v>
          </cell>
          <cell r="AL483">
            <v>6991.0577353551316</v>
          </cell>
          <cell r="AM483">
            <v>6994.0364985805609</v>
          </cell>
          <cell r="AN483">
            <v>8284.3455499258962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X483">
            <v>3.9331667340248497</v>
          </cell>
          <cell r="BY483">
            <v>3.5444156181704862</v>
          </cell>
          <cell r="BZ483">
            <v>2.6819461751938323</v>
          </cell>
          <cell r="CA483">
            <v>3.3588871617117619</v>
          </cell>
          <cell r="CB483">
            <v>3.1005454690648047</v>
          </cell>
          <cell r="CC483">
            <v>3.2162714838903024</v>
          </cell>
          <cell r="CD483">
            <v>4.1862084843619582</v>
          </cell>
          <cell r="CE483">
            <v>3.8632774507966396</v>
          </cell>
          <cell r="CF483">
            <v>3.6596623822913084</v>
          </cell>
          <cell r="CG483">
            <v>3.8545273821723209</v>
          </cell>
          <cell r="CH483">
            <v>3.5909019525166843</v>
          </cell>
          <cell r="CI483">
            <v>3.75792995251736</v>
          </cell>
          <cell r="CJ483">
            <v>3.9369138821626528</v>
          </cell>
          <cell r="CK483">
            <v>3.9314511584726293</v>
          </cell>
          <cell r="CL483">
            <v>4.7241528783119451</v>
          </cell>
          <cell r="CM483">
            <v>4.9536932813717405</v>
          </cell>
          <cell r="CN483">
            <v>4.7530983837422811</v>
          </cell>
          <cell r="CO483">
            <v>4.9411082443447265</v>
          </cell>
          <cell r="CP483">
            <v>4.8298081446018015</v>
          </cell>
          <cell r="CQ483">
            <v>4.8541514654543505</v>
          </cell>
          <cell r="CR483">
            <v>4.8483922549169831</v>
          </cell>
          <cell r="CS483">
            <v>4.9604427623323071</v>
          </cell>
          <cell r="CT483">
            <v>4.7772573791030535</v>
          </cell>
          <cell r="CU483">
            <v>4.5962285559654132</v>
          </cell>
          <cell r="CV483">
            <v>4.9149772447298625</v>
          </cell>
          <cell r="CW483">
            <v>4.9017909593588262</v>
          </cell>
          <cell r="CX483">
            <v>4.7994506300879589</v>
          </cell>
          <cell r="CY483">
            <v>4.8651261901791516</v>
          </cell>
          <cell r="CZ483">
            <v>4.8739620713415936</v>
          </cell>
          <cell r="DA483">
            <v>4.8044247736527055</v>
          </cell>
        </row>
        <row r="484">
          <cell r="A484">
            <v>6114.9508555761076</v>
          </cell>
          <cell r="B484">
            <v>5755.619217352184</v>
          </cell>
          <cell r="C484">
            <v>4908.0683090993052</v>
          </cell>
          <cell r="D484">
            <v>4561.6896933957387</v>
          </cell>
          <cell r="E484">
            <v>4831.9645343776456</v>
          </cell>
          <cell r="F484">
            <v>7595.4750071483286</v>
          </cell>
          <cell r="G484">
            <v>6989.1725813635649</v>
          </cell>
          <cell r="H484">
            <v>6998.5681104223158</v>
          </cell>
          <cell r="I484">
            <v>6399.0005057183898</v>
          </cell>
          <cell r="J484">
            <v>6963.4565505775136</v>
          </cell>
          <cell r="K484">
            <v>6882.2618435605555</v>
          </cell>
          <cell r="L484">
            <v>6694.2707928732279</v>
          </cell>
          <cell r="M484">
            <v>7947.6410926767494</v>
          </cell>
          <cell r="N484">
            <v>6405.0428608826824</v>
          </cell>
          <cell r="O484">
            <v>6010.0648960301032</v>
          </cell>
          <cell r="Z484">
            <v>7003.1841570536708</v>
          </cell>
          <cell r="AA484">
            <v>6591.6574423878928</v>
          </cell>
          <cell r="AB484">
            <v>6044.0803004363797</v>
          </cell>
          <cell r="AC484">
            <v>5617.5295607522894</v>
          </cell>
          <cell r="AD484">
            <v>5950.3616933152734</v>
          </cell>
          <cell r="AE484">
            <v>7595.4750071483286</v>
          </cell>
          <cell r="AF484">
            <v>6989.1725813635649</v>
          </cell>
          <cell r="AG484">
            <v>6998.5681104223158</v>
          </cell>
          <cell r="AH484">
            <v>6399.0005057183898</v>
          </cell>
          <cell r="AI484">
            <v>6963.4565505775136</v>
          </cell>
          <cell r="AJ484">
            <v>6882.2618435605555</v>
          </cell>
          <cell r="AK484">
            <v>6694.2707928732279</v>
          </cell>
          <cell r="AL484">
            <v>7947.6410926767494</v>
          </cell>
          <cell r="AM484">
            <v>6405.0428608826824</v>
          </cell>
          <cell r="AN484">
            <v>6010.0648960301032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X484">
            <v>3.8675159780503545</v>
          </cell>
          <cell r="BY484">
            <v>3.6929913355690887</v>
          </cell>
          <cell r="BZ484">
            <v>3.431014481444338</v>
          </cell>
          <cell r="CA484">
            <v>3.1916773928456621</v>
          </cell>
          <cell r="CB484">
            <v>3.3287639031784249</v>
          </cell>
          <cell r="CC484">
            <v>4.3125800933375951</v>
          </cell>
          <cell r="CD484">
            <v>3.9651660521533767</v>
          </cell>
          <cell r="CE484">
            <v>3.8408867477078807</v>
          </cell>
          <cell r="CF484">
            <v>3.6097870108603254</v>
          </cell>
          <cell r="CG484">
            <v>3.8677966713833523</v>
          </cell>
          <cell r="CH484">
            <v>3.7996622568989604</v>
          </cell>
          <cell r="CI484">
            <v>3.7570848763033737</v>
          </cell>
          <cell r="CJ484">
            <v>4.391421215025578</v>
          </cell>
          <cell r="CK484">
            <v>3.6698418222576343</v>
          </cell>
          <cell r="CL484">
            <v>3.4489763441615984</v>
          </cell>
          <cell r="CM484">
            <v>4.9610152921483994</v>
          </cell>
          <cell r="CN484">
            <v>4.8901645895180605</v>
          </cell>
          <cell r="CO484">
            <v>4.8263055141095714</v>
          </cell>
          <cell r="CP484">
            <v>4.8220700443488633</v>
          </cell>
          <cell r="CQ484">
            <v>4.8974217690949491</v>
          </cell>
          <cell r="CR484">
            <v>4.825306456262183</v>
          </cell>
          <cell r="CS484">
            <v>4.8291591775164262</v>
          </cell>
          <cell r="CT484">
            <v>4.9921178274988218</v>
          </cell>
          <cell r="CU484">
            <v>4.8566600140396083</v>
          </cell>
          <cell r="CV484">
            <v>4.9325144967984462</v>
          </cell>
          <cell r="CW484">
            <v>4.9624178743598542</v>
          </cell>
          <cell r="CX484">
            <v>4.8815686974113319</v>
          </cell>
          <cell r="CY484">
            <v>4.9583854729115675</v>
          </cell>
          <cell r="CZ484">
            <v>4.7816945477393835</v>
          </cell>
          <cell r="DA484">
            <v>4.7741502344235238</v>
          </cell>
        </row>
        <row r="485">
          <cell r="A485">
            <v>7044.459999145919</v>
          </cell>
          <cell r="B485">
            <v>6344.425896408582</v>
          </cell>
          <cell r="C485">
            <v>4487.5630037873843</v>
          </cell>
          <cell r="D485">
            <v>4638.4932129270801</v>
          </cell>
          <cell r="E485">
            <v>4353.4138088532436</v>
          </cell>
          <cell r="F485">
            <v>6688.5244711495916</v>
          </cell>
          <cell r="G485">
            <v>6793.8187669540248</v>
          </cell>
          <cell r="H485">
            <v>7029.0001117298534</v>
          </cell>
          <cell r="I485">
            <v>6091.2869609846384</v>
          </cell>
          <cell r="J485">
            <v>5790.6950812716605</v>
          </cell>
          <cell r="K485">
            <v>7528.3019532272647</v>
          </cell>
          <cell r="L485">
            <v>8147.6460305240962</v>
          </cell>
          <cell r="M485">
            <v>7980.0227364034436</v>
          </cell>
          <cell r="N485">
            <v>7305.5198442255796</v>
          </cell>
          <cell r="O485">
            <v>6085.5655280281344</v>
          </cell>
          <cell r="Z485">
            <v>8067.7100807818579</v>
          </cell>
          <cell r="AA485">
            <v>7265.9918244173068</v>
          </cell>
          <cell r="AB485">
            <v>5526.2456510381971</v>
          </cell>
          <cell r="AC485">
            <v>5712.1098742623817</v>
          </cell>
          <cell r="AD485">
            <v>5361.0465430882032</v>
          </cell>
          <cell r="AE485">
            <v>6688.5244711495916</v>
          </cell>
          <cell r="AF485">
            <v>6793.8187669540248</v>
          </cell>
          <cell r="AG485">
            <v>7029.0001117298534</v>
          </cell>
          <cell r="AH485">
            <v>6091.2869609846384</v>
          </cell>
          <cell r="AI485">
            <v>5790.6950812716605</v>
          </cell>
          <cell r="AJ485">
            <v>7528.3019532272647</v>
          </cell>
          <cell r="AK485">
            <v>8147.6460305240962</v>
          </cell>
          <cell r="AL485">
            <v>7980.0227364034436</v>
          </cell>
          <cell r="AM485">
            <v>7305.5198442255796</v>
          </cell>
          <cell r="AN485">
            <v>6085.5655280281344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X485">
            <v>4.4996943142014194</v>
          </cell>
          <cell r="BY485">
            <v>4.0508395152710888</v>
          </cell>
          <cell r="BZ485">
            <v>3.0903607256948202</v>
          </cell>
          <cell r="CA485">
            <v>3.2771894706560354</v>
          </cell>
          <cell r="CB485">
            <v>3.0673903430855831</v>
          </cell>
          <cell r="CC485">
            <v>3.6662482131976351</v>
          </cell>
          <cell r="CD485">
            <v>3.7936033464532364</v>
          </cell>
          <cell r="CE485">
            <v>3.9776331693978477</v>
          </cell>
          <cell r="CF485">
            <v>3.4672366325071944</v>
          </cell>
          <cell r="CG485">
            <v>3.3288410340860577</v>
          </cell>
          <cell r="CH485">
            <v>4.3398818947554769</v>
          </cell>
          <cell r="CI485">
            <v>4.5295440781857188</v>
          </cell>
          <cell r="CJ485">
            <v>4.3786798068481447</v>
          </cell>
          <cell r="CK485">
            <v>3.9329557753454005</v>
          </cell>
          <cell r="CL485">
            <v>3.4961759618625066</v>
          </cell>
          <cell r="CM485">
            <v>4.9121815275436287</v>
          </cell>
          <cell r="CN485">
            <v>4.9142472421249703</v>
          </cell>
          <cell r="CO485">
            <v>4.8992335807452312</v>
          </cell>
          <cell r="CP485">
            <v>4.7753162378911105</v>
          </cell>
          <cell r="CQ485">
            <v>4.7883696254360464</v>
          </cell>
          <cell r="CR485">
            <v>4.99822257329095</v>
          </cell>
          <cell r="CS485">
            <v>4.9064702873182551</v>
          </cell>
          <cell r="CT485">
            <v>4.8414556427283166</v>
          </cell>
          <cell r="CU485">
            <v>4.8131867524967804</v>
          </cell>
          <cell r="CV485">
            <v>4.7658983617513044</v>
          </cell>
          <cell r="CW485">
            <v>4.7525451852243261</v>
          </cell>
          <cell r="CX485">
            <v>4.9281599884083498</v>
          </cell>
          <cell r="CY485">
            <v>4.9930748432331411</v>
          </cell>
          <cell r="CZ485">
            <v>5.0890790550865601</v>
          </cell>
          <cell r="DA485">
            <v>4.7688624515592721</v>
          </cell>
        </row>
        <row r="486">
          <cell r="A486">
            <v>6857.9776832006528</v>
          </cell>
          <cell r="B486">
            <v>4840.4894373375728</v>
          </cell>
          <cell r="C486">
            <v>4720.2869128441207</v>
          </cell>
          <cell r="D486">
            <v>4477.7676744064229</v>
          </cell>
          <cell r="E486">
            <v>5718.0742081638327</v>
          </cell>
          <cell r="F486">
            <v>5834.4112455533696</v>
          </cell>
          <cell r="G486">
            <v>5473.8691657027994</v>
          </cell>
          <cell r="H486">
            <v>6301.8380344753241</v>
          </cell>
          <cell r="I486">
            <v>6326.1407737360078</v>
          </cell>
          <cell r="J486">
            <v>6375.7911295115091</v>
          </cell>
          <cell r="K486">
            <v>7412.9175367163998</v>
          </cell>
          <cell r="L486">
            <v>7997.3360459305804</v>
          </cell>
          <cell r="M486">
            <v>7063.9074403301011</v>
          </cell>
          <cell r="N486">
            <v>6853.1216670379317</v>
          </cell>
          <cell r="O486">
            <v>7593.7439941770144</v>
          </cell>
          <cell r="Z486">
            <v>7854.1400895516454</v>
          </cell>
          <cell r="AA486">
            <v>5543.599571047479</v>
          </cell>
          <cell r="AB486">
            <v>5812.8353856518324</v>
          </cell>
          <cell r="AC486">
            <v>5514.1831136774208</v>
          </cell>
          <cell r="AD486">
            <v>7041.5685971450293</v>
          </cell>
          <cell r="AE486">
            <v>5834.4112455533696</v>
          </cell>
          <cell r="AF486">
            <v>5473.8691657027994</v>
          </cell>
          <cell r="AG486">
            <v>6301.8380344753241</v>
          </cell>
          <cell r="AH486">
            <v>6326.1407737360078</v>
          </cell>
          <cell r="AI486">
            <v>6375.7911295115091</v>
          </cell>
          <cell r="AJ486">
            <v>7412.9175367163998</v>
          </cell>
          <cell r="AK486">
            <v>7997.3360459305804</v>
          </cell>
          <cell r="AL486">
            <v>7063.9074403301011</v>
          </cell>
          <cell r="AM486">
            <v>6853.1216670379317</v>
          </cell>
          <cell r="AN486">
            <v>7593.7439941770144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X486">
            <v>4.5445341279466716</v>
          </cell>
          <cell r="BY486">
            <v>3.0789100078025284</v>
          </cell>
          <cell r="BZ486">
            <v>3.2696134069785461</v>
          </cell>
          <cell r="CA486">
            <v>3.0292605162756594</v>
          </cell>
          <cell r="CB486">
            <v>3.9237165214527159</v>
          </cell>
          <cell r="CC486">
            <v>3.2310356305048313</v>
          </cell>
          <cell r="CD486">
            <v>3.1291766672756993</v>
          </cell>
          <cell r="CE486">
            <v>3.5271036492181214</v>
          </cell>
          <cell r="CF486">
            <v>3.4869740800938991</v>
          </cell>
          <cell r="CG486">
            <v>3.643050315615707</v>
          </cell>
          <cell r="CH486">
            <v>4.1428479451996747</v>
          </cell>
          <cell r="CI486">
            <v>4.4537540895828114</v>
          </cell>
          <cell r="CJ486">
            <v>4.1384057458967218</v>
          </cell>
          <cell r="CK486">
            <v>3.8817097811409549</v>
          </cell>
          <cell r="CL486">
            <v>4.1955434128091751</v>
          </cell>
          <cell r="CM486">
            <v>4.7349610367853749</v>
          </cell>
          <cell r="CN486">
            <v>4.9328963794907947</v>
          </cell>
          <cell r="CO486">
            <v>4.8707826940809378</v>
          </cell>
          <cell r="CP486">
            <v>4.9871415532627443</v>
          </cell>
          <cell r="CQ486">
            <v>4.9167590609116676</v>
          </cell>
          <cell r="CR486">
            <v>4.9472336959293504</v>
          </cell>
          <cell r="CS486">
            <v>4.792603108887354</v>
          </cell>
          <cell r="CT486">
            <v>4.8950389329560435</v>
          </cell>
          <cell r="CU486">
            <v>4.9704678419395822</v>
          </cell>
          <cell r="CV486">
            <v>4.7948612809150921</v>
          </cell>
          <cell r="CW486">
            <v>4.9022709457208062</v>
          </cell>
          <cell r="CX486">
            <v>4.9195598306889652</v>
          </cell>
          <cell r="CY486">
            <v>4.676479847000607</v>
          </cell>
          <cell r="CZ486">
            <v>4.8369602208089777</v>
          </cell>
          <cell r="DA486">
            <v>4.9587803102502788</v>
          </cell>
        </row>
        <row r="487">
          <cell r="A487">
            <v>6664.1042019476281</v>
          </cell>
          <cell r="B487">
            <v>5036.351626768982</v>
          </cell>
          <cell r="C487">
            <v>5461.0407439412811</v>
          </cell>
          <cell r="D487">
            <v>5627.8876603076578</v>
          </cell>
          <cell r="E487">
            <v>5096.1737251333934</v>
          </cell>
          <cell r="F487">
            <v>5893.3191998954107</v>
          </cell>
          <cell r="G487">
            <v>6061.7164785457026</v>
          </cell>
          <cell r="H487">
            <v>6162.8464966031643</v>
          </cell>
          <cell r="I487">
            <v>6333.1784045423892</v>
          </cell>
          <cell r="J487">
            <v>6691.5393470017252</v>
          </cell>
          <cell r="K487">
            <v>6814.914704681858</v>
          </cell>
          <cell r="L487">
            <v>7721.6145913222772</v>
          </cell>
          <cell r="M487">
            <v>6905.2974982764081</v>
          </cell>
          <cell r="N487">
            <v>7749.6993052518355</v>
          </cell>
          <cell r="O487">
            <v>7509.4511817454186</v>
          </cell>
          <cell r="Z487">
            <v>7632.1053219057321</v>
          </cell>
          <cell r="AA487">
            <v>5767.9119186669368</v>
          </cell>
          <cell r="AB487">
            <v>6725.0426647776494</v>
          </cell>
          <cell r="AC487">
            <v>6930.5076454766731</v>
          </cell>
          <cell r="AD487">
            <v>6275.7242319907173</v>
          </cell>
          <cell r="AE487">
            <v>5893.3191998954107</v>
          </cell>
          <cell r="AF487">
            <v>6061.7164785457026</v>
          </cell>
          <cell r="AG487">
            <v>6162.8464966031643</v>
          </cell>
          <cell r="AH487">
            <v>6333.1784045423892</v>
          </cell>
          <cell r="AI487">
            <v>6691.5393470017252</v>
          </cell>
          <cell r="AJ487">
            <v>6814.914704681858</v>
          </cell>
          <cell r="AK487">
            <v>7721.6145913222772</v>
          </cell>
          <cell r="AL487">
            <v>6905.2974982764081</v>
          </cell>
          <cell r="AM487">
            <v>7749.6993052518355</v>
          </cell>
          <cell r="AN487">
            <v>7509.4511817454186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X487">
            <v>4.36171055461124</v>
          </cell>
          <cell r="BY487">
            <v>3.249124950997107</v>
          </cell>
          <cell r="BZ487">
            <v>3.8946977342083682</v>
          </cell>
          <cell r="CA487">
            <v>3.8002878311883492</v>
          </cell>
          <cell r="CB487">
            <v>3.4900041400267878</v>
          </cell>
          <cell r="CC487">
            <v>3.2655124975356009</v>
          </cell>
          <cell r="CD487">
            <v>3.4324802082732169</v>
          </cell>
          <cell r="CE487">
            <v>3.4270991852866146</v>
          </cell>
          <cell r="CF487">
            <v>3.5844529470798108</v>
          </cell>
          <cell r="CG487">
            <v>3.863630246336113</v>
          </cell>
          <cell r="CH487">
            <v>3.7414054257542335</v>
          </cell>
          <cell r="CI487">
            <v>4.3934450946788726</v>
          </cell>
          <cell r="CJ487">
            <v>3.8303733393723101</v>
          </cell>
          <cell r="CK487">
            <v>4.2242990073126157</v>
          </cell>
          <cell r="CL487">
            <v>4.2762387022698753</v>
          </cell>
          <cell r="CM487">
            <v>4.7939626741522696</v>
          </cell>
          <cell r="CN487">
            <v>4.8636167108492181</v>
          </cell>
          <cell r="CO487">
            <v>4.7307328274072988</v>
          </cell>
          <cell r="CP487">
            <v>4.9963826485876197</v>
          </cell>
          <cell r="CQ487">
            <v>4.9265743905451869</v>
          </cell>
          <cell r="CR487">
            <v>4.9444245005641498</v>
          </cell>
          <cell r="CS487">
            <v>4.8383213884077305</v>
          </cell>
          <cell r="CT487">
            <v>4.9267646008283323</v>
          </cell>
          <cell r="CU487">
            <v>4.8406755416362008</v>
          </cell>
          <cell r="CV487">
            <v>4.7450152689219403</v>
          </cell>
          <cell r="CW487">
            <v>4.9903704801372317</v>
          </cell>
          <cell r="CX487">
            <v>4.8151525769601955</v>
          </cell>
          <cell r="CY487">
            <v>4.9391068720338609</v>
          </cell>
          <cell r="CZ487">
            <v>5.0261718818545891</v>
          </cell>
          <cell r="DA487">
            <v>4.8111998151965212</v>
          </cell>
        </row>
        <row r="488">
          <cell r="A488">
            <v>6208.3215456777725</v>
          </cell>
          <cell r="B488">
            <v>5785.3154520481403</v>
          </cell>
          <cell r="C488">
            <v>4368.6625640022648</v>
          </cell>
          <cell r="D488">
            <v>5190.2756861470989</v>
          </cell>
          <cell r="E488">
            <v>4568.7567721960313</v>
          </cell>
          <cell r="F488">
            <v>6484.7273719837531</v>
          </cell>
          <cell r="G488">
            <v>7056.9879142486634</v>
          </cell>
          <cell r="H488">
            <v>5410.4944217059647</v>
          </cell>
          <cell r="I488">
            <v>7201.1942916579901</v>
          </cell>
          <cell r="J488">
            <v>6728.8567894999724</v>
          </cell>
          <cell r="K488">
            <v>7703.3611721449734</v>
          </cell>
          <cell r="L488">
            <v>7013.9613655630519</v>
          </cell>
          <cell r="M488">
            <v>7769.3028265793491</v>
          </cell>
          <cell r="N488">
            <v>7888.3714305568501</v>
          </cell>
          <cell r="O488">
            <v>7206.3363900199938</v>
          </cell>
          <cell r="Z488">
            <v>7110.1175001167403</v>
          </cell>
          <cell r="AA488">
            <v>6625.6672333508459</v>
          </cell>
          <cell r="AB488">
            <v>5379.8247455902974</v>
          </cell>
          <cell r="AC488">
            <v>6391.6068507678274</v>
          </cell>
          <cell r="AD488">
            <v>5626.23237193348</v>
          </cell>
          <cell r="AE488">
            <v>6484.7273719837531</v>
          </cell>
          <cell r="AF488">
            <v>7056.9879142486634</v>
          </cell>
          <cell r="AG488">
            <v>5410.4944217059647</v>
          </cell>
          <cell r="AH488">
            <v>7201.1942916579901</v>
          </cell>
          <cell r="AI488">
            <v>6728.8567894999724</v>
          </cell>
          <cell r="AJ488">
            <v>7703.3611721449734</v>
          </cell>
          <cell r="AK488">
            <v>7013.9613655630519</v>
          </cell>
          <cell r="AL488">
            <v>7769.3028265793491</v>
          </cell>
          <cell r="AM488">
            <v>7888.3714305568501</v>
          </cell>
          <cell r="AN488">
            <v>7206.3363900199938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X488">
            <v>3.9958877232530834</v>
          </cell>
          <cell r="BY488">
            <v>3.6202335729242434</v>
          </cell>
          <cell r="BZ488">
            <v>3.0375544251031061</v>
          </cell>
          <cell r="CA488">
            <v>3.5018890277341246</v>
          </cell>
          <cell r="CB488">
            <v>3.1128908351646145</v>
          </cell>
          <cell r="CC488">
            <v>3.5760964925679684</v>
          </cell>
          <cell r="CD488">
            <v>3.9976997979757054</v>
          </cell>
          <cell r="CE488">
            <v>3.058244879966209</v>
          </cell>
          <cell r="CF488">
            <v>3.8906877951737311</v>
          </cell>
          <cell r="CG488">
            <v>3.8508732305263216</v>
          </cell>
          <cell r="CH488">
            <v>4.3271285948330824</v>
          </cell>
          <cell r="CI488">
            <v>3.9130520725529903</v>
          </cell>
          <cell r="CJ488">
            <v>4.3390787543140643</v>
          </cell>
          <cell r="CK488">
            <v>4.3606027408320074</v>
          </cell>
          <cell r="CL488">
            <v>4.0867605859129847</v>
          </cell>
          <cell r="CM488">
            <v>4.8749552845453676</v>
          </cell>
          <cell r="CN488">
            <v>5.0141828151220134</v>
          </cell>
          <cell r="CO488">
            <v>4.8523396837010671</v>
          </cell>
          <cell r="CP488">
            <v>5.0005158665092821</v>
          </cell>
          <cell r="CQ488">
            <v>4.9517750803991953</v>
          </cell>
          <cell r="CR488">
            <v>4.9680919959856622</v>
          </cell>
          <cell r="CS488">
            <v>4.8363345025269622</v>
          </cell>
          <cell r="CT488">
            <v>4.8469867424087063</v>
          </cell>
          <cell r="CU488">
            <v>5.0709027472400932</v>
          </cell>
          <cell r="CV488">
            <v>4.7872840722679912</v>
          </cell>
          <cell r="CW488">
            <v>4.8773912397630443</v>
          </cell>
          <cell r="CX488">
            <v>4.9108297441732285</v>
          </cell>
          <cell r="CY488">
            <v>4.9055945683280111</v>
          </cell>
          <cell r="CZ488">
            <v>4.9561901889622657</v>
          </cell>
          <cell r="DA488">
            <v>4.8310604340202881</v>
          </cell>
        </row>
        <row r="489">
          <cell r="A489">
            <v>5980.885234650962</v>
          </cell>
          <cell r="B489">
            <v>5166.2840034437249</v>
          </cell>
          <cell r="C489">
            <v>4969.8601249933899</v>
          </cell>
          <cell r="D489">
            <v>5041.0554903727952</v>
          </cell>
          <cell r="E489">
            <v>5054.3406189674661</v>
          </cell>
          <cell r="F489">
            <v>6134.9795289685235</v>
          </cell>
          <cell r="G489">
            <v>6821.7086907435223</v>
          </cell>
          <cell r="H489">
            <v>5675.8741540138917</v>
          </cell>
          <cell r="I489">
            <v>5300.9769252030037</v>
          </cell>
          <cell r="J489">
            <v>6786.6263990633715</v>
          </cell>
          <cell r="K489">
            <v>6333.0536936987301</v>
          </cell>
          <cell r="L489">
            <v>7036.3529367791052</v>
          </cell>
          <cell r="M489">
            <v>6911.2642600583104</v>
          </cell>
          <cell r="N489">
            <v>7595.7970413639232</v>
          </cell>
          <cell r="O489">
            <v>6451.8913035545957</v>
          </cell>
          <cell r="Z489">
            <v>6849.6447002954219</v>
          </cell>
          <cell r="AA489">
            <v>5916.7177526479454</v>
          </cell>
          <cell r="AB489">
            <v>6120.1743304402462</v>
          </cell>
          <cell r="AC489">
            <v>6207.848437292886</v>
          </cell>
          <cell r="AD489">
            <v>6224.2085160389279</v>
          </cell>
          <cell r="AE489">
            <v>6134.9795289685235</v>
          </cell>
          <cell r="AF489">
            <v>6821.7086907435223</v>
          </cell>
          <cell r="AG489">
            <v>5675.8741540138917</v>
          </cell>
          <cell r="AH489">
            <v>5300.9769252030037</v>
          </cell>
          <cell r="AI489">
            <v>6786.6263990633715</v>
          </cell>
          <cell r="AJ489">
            <v>6333.0536936987301</v>
          </cell>
          <cell r="AK489">
            <v>7036.3529367791052</v>
          </cell>
          <cell r="AL489">
            <v>6911.2642600583104</v>
          </cell>
          <cell r="AM489">
            <v>7595.7970413639232</v>
          </cell>
          <cell r="AN489">
            <v>6451.8913035545957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X489">
            <v>3.8172149875763295</v>
          </cell>
          <cell r="BY489">
            <v>3.2863932169016565</v>
          </cell>
          <cell r="BZ489">
            <v>3.4363952170792094</v>
          </cell>
          <cell r="CA489">
            <v>3.3946666149421332</v>
          </cell>
          <cell r="CB489">
            <v>3.5081667105055669</v>
          </cell>
          <cell r="CC489">
            <v>3.3983309149313796</v>
          </cell>
          <cell r="CD489">
            <v>3.8373131795041324</v>
          </cell>
          <cell r="CE489">
            <v>3.2664900720968895</v>
          </cell>
          <cell r="CF489">
            <v>2.9653706150251953</v>
          </cell>
          <cell r="CG489">
            <v>3.7795085679266065</v>
          </cell>
          <cell r="CH489">
            <v>3.5723424003921309</v>
          </cell>
          <cell r="CI489">
            <v>3.952310488691674</v>
          </cell>
          <cell r="CJ489">
            <v>3.9309473169183131</v>
          </cell>
          <cell r="CK489">
            <v>4.3637164539275748</v>
          </cell>
          <cell r="CL489">
            <v>3.6725354292086405</v>
          </cell>
          <cell r="CM489">
            <v>4.916188877205026</v>
          </cell>
          <cell r="CN489">
            <v>4.9325155432786669</v>
          </cell>
          <cell r="CO489">
            <v>4.8794157383234555</v>
          </cell>
          <cell r="CP489">
            <v>5.0101544177935873</v>
          </cell>
          <cell r="CQ489">
            <v>4.860836863959082</v>
          </cell>
          <cell r="CR489">
            <v>4.9460054108367624</v>
          </cell>
          <cell r="CS489">
            <v>4.8704945301772939</v>
          </cell>
          <cell r="CT489">
            <v>4.7605655626563363</v>
          </cell>
          <cell r="CU489">
            <v>4.8976085414158499</v>
          </cell>
          <cell r="CV489">
            <v>4.9195541297411145</v>
          </cell>
          <cell r="CW489">
            <v>4.8569902021783218</v>
          </cell>
          <cell r="CX489">
            <v>4.8775720768912363</v>
          </cell>
          <cell r="CY489">
            <v>4.8168975691962181</v>
          </cell>
          <cell r="CZ489">
            <v>4.768963124155646</v>
          </cell>
          <cell r="DA489">
            <v>4.8131365567507913</v>
          </cell>
        </row>
        <row r="490">
          <cell r="A490">
            <v>6911.8451152525431</v>
          </cell>
          <cell r="B490">
            <v>4558.6887421024467</v>
          </cell>
          <cell r="C490">
            <v>5062.5019200047445</v>
          </cell>
          <cell r="D490">
            <v>4605.8020423540247</v>
          </cell>
          <cell r="E490">
            <v>4716.5378753275936</v>
          </cell>
          <cell r="F490">
            <v>6104.2836883838481</v>
          </cell>
          <cell r="G490">
            <v>6719.8960839623596</v>
          </cell>
          <cell r="H490">
            <v>5523.2258561454128</v>
          </cell>
          <cell r="I490">
            <v>5629.2909256037765</v>
          </cell>
          <cell r="J490">
            <v>6934.347771478313</v>
          </cell>
          <cell r="K490">
            <v>7311.0114854822286</v>
          </cell>
          <cell r="L490">
            <v>7836.9655913406714</v>
          </cell>
          <cell r="M490">
            <v>6764.8072812642295</v>
          </cell>
          <cell r="N490">
            <v>7338.6871861239779</v>
          </cell>
          <cell r="O490">
            <v>6479.474856031552</v>
          </cell>
          <cell r="Z490">
            <v>7915.8320893136652</v>
          </cell>
          <cell r="AA490">
            <v>5220.8656340252792</v>
          </cell>
          <cell r="AB490">
            <v>6234.2588160182277</v>
          </cell>
          <cell r="AC490">
            <v>5671.8520686217207</v>
          </cell>
          <cell r="AD490">
            <v>5808.2186031679321</v>
          </cell>
          <cell r="AE490">
            <v>6104.2836883838481</v>
          </cell>
          <cell r="AF490">
            <v>6719.8960839623596</v>
          </cell>
          <cell r="AG490">
            <v>5523.2258561454128</v>
          </cell>
          <cell r="AH490">
            <v>5629.2909256037765</v>
          </cell>
          <cell r="AI490">
            <v>6934.347771478313</v>
          </cell>
          <cell r="AJ490">
            <v>7311.0114854822286</v>
          </cell>
          <cell r="AK490">
            <v>7836.9655913406714</v>
          </cell>
          <cell r="AL490">
            <v>6764.8072812642295</v>
          </cell>
          <cell r="AM490">
            <v>7338.6871861239779</v>
          </cell>
          <cell r="AN490">
            <v>6479.474856031552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X490">
            <v>4.4293074913018504</v>
          </cell>
          <cell r="BY490">
            <v>2.9250986964315637</v>
          </cell>
          <cell r="BZ490">
            <v>3.4542100885214864</v>
          </cell>
          <cell r="CA490">
            <v>3.2061220632714611</v>
          </cell>
          <cell r="CB490">
            <v>3.2266733502475922</v>
          </cell>
          <cell r="CC490">
            <v>3.4963036198319455</v>
          </cell>
          <cell r="CD490">
            <v>3.7067172239225759</v>
          </cell>
          <cell r="CE490">
            <v>3.1580606016631241</v>
          </cell>
          <cell r="CF490">
            <v>3.1290895976255881</v>
          </cell>
          <cell r="CG490">
            <v>3.8265032474756104</v>
          </cell>
          <cell r="CH490">
            <v>4.0692566042001204</v>
          </cell>
          <cell r="CI490">
            <v>4.5623425333607406</v>
          </cell>
          <cell r="CJ490">
            <v>3.8276575958425387</v>
          </cell>
          <cell r="CK490">
            <v>4.1932037612616968</v>
          </cell>
          <cell r="CL490">
            <v>3.6402885794237325</v>
          </cell>
          <cell r="CM490">
            <v>4.8962984047027263</v>
          </cell>
          <cell r="CN490">
            <v>4.8900030212767245</v>
          </cell>
          <cell r="CO490">
            <v>4.9447372053408678</v>
          </cell>
          <cell r="CP490">
            <v>4.8467651665432587</v>
          </cell>
          <cell r="CQ490">
            <v>4.9316822475045692</v>
          </cell>
          <cell r="CR490">
            <v>4.783356000553991</v>
          </cell>
          <cell r="CS490">
            <v>4.9668407624452646</v>
          </cell>
          <cell r="CT490">
            <v>4.7915881111673722</v>
          </cell>
          <cell r="CU490">
            <v>4.9288185536045139</v>
          </cell>
          <cell r="CV490">
            <v>4.964901855258236</v>
          </cell>
          <cell r="CW490">
            <v>4.9223163839561375</v>
          </cell>
          <cell r="CX490">
            <v>4.7061654072248267</v>
          </cell>
          <cell r="CY490">
            <v>4.8420523818370675</v>
          </cell>
          <cell r="CZ490">
            <v>4.7948998988546441</v>
          </cell>
          <cell r="DA490">
            <v>4.876532593398391</v>
          </cell>
        </row>
        <row r="491">
          <cell r="A491">
            <v>6508.0780991945048</v>
          </cell>
          <cell r="B491">
            <v>5613.5737662144102</v>
          </cell>
          <cell r="C491">
            <v>5554.6558267670462</v>
          </cell>
          <cell r="D491">
            <v>4587.1816810041673</v>
          </cell>
          <cell r="E491">
            <v>4954.3659005847649</v>
          </cell>
          <cell r="F491">
            <v>5421.5747295085066</v>
          </cell>
          <cell r="G491">
            <v>6578.7839322944847</v>
          </cell>
          <cell r="H491">
            <v>7362.8021817886893</v>
          </cell>
          <cell r="I491">
            <v>6378.1333160360819</v>
          </cell>
          <cell r="J491">
            <v>7294.6657515507786</v>
          </cell>
          <cell r="K491">
            <v>6786.1177524072018</v>
          </cell>
          <cell r="L491">
            <v>6895.9943599069866</v>
          </cell>
          <cell r="M491">
            <v>6719.922292739865</v>
          </cell>
          <cell r="N491">
            <v>7135.2772856615557</v>
          </cell>
          <cell r="O491">
            <v>8222.4972485762628</v>
          </cell>
          <cell r="Z491">
            <v>7453.4154915710997</v>
          </cell>
          <cell r="AA491">
            <v>6428.9790371996496</v>
          </cell>
          <cell r="AB491">
            <v>6840.3257134837822</v>
          </cell>
          <cell r="AC491">
            <v>5648.9218744732343</v>
          </cell>
          <cell r="AD491">
            <v>6101.0938428388217</v>
          </cell>
          <cell r="AE491">
            <v>5421.5747295085066</v>
          </cell>
          <cell r="AF491">
            <v>6578.7839322944847</v>
          </cell>
          <cell r="AG491">
            <v>7362.8021817886893</v>
          </cell>
          <cell r="AH491">
            <v>6378.1333160360819</v>
          </cell>
          <cell r="AI491">
            <v>7294.6657515507786</v>
          </cell>
          <cell r="AJ491">
            <v>6786.1177524072018</v>
          </cell>
          <cell r="AK491">
            <v>6895.9943599069866</v>
          </cell>
          <cell r="AL491">
            <v>6719.922292739865</v>
          </cell>
          <cell r="AM491">
            <v>7135.2772856615557</v>
          </cell>
          <cell r="AN491">
            <v>8222.4972485762628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X491">
            <v>4.2693988716140145</v>
          </cell>
          <cell r="BY491">
            <v>3.6904360813962431</v>
          </cell>
          <cell r="BZ491">
            <v>3.7987975155274754</v>
          </cell>
          <cell r="CA491">
            <v>3.1898514671322533</v>
          </cell>
          <cell r="CB491">
            <v>3.4166269209705207</v>
          </cell>
          <cell r="CC491">
            <v>3.0625796298470731</v>
          </cell>
          <cell r="CD491">
            <v>3.7215181618440738</v>
          </cell>
          <cell r="CE491">
            <v>4.1361982034012872</v>
          </cell>
          <cell r="CF491">
            <v>3.5428675443675322</v>
          </cell>
          <cell r="CG491">
            <v>4.1330351341438298</v>
          </cell>
          <cell r="CH491">
            <v>3.8190965080569299</v>
          </cell>
          <cell r="CI491">
            <v>3.8400882728977326</v>
          </cell>
          <cell r="CJ491">
            <v>3.8547351965035737</v>
          </cell>
          <cell r="CK491">
            <v>4.0659006266671787</v>
          </cell>
          <cell r="CL491">
            <v>4.6041670813471915</v>
          </cell>
          <cell r="CM491">
            <v>4.7829488481462823</v>
          </cell>
          <cell r="CN491">
            <v>4.7727804544831178</v>
          </cell>
          <cell r="CO491">
            <v>4.9333027929244757</v>
          </cell>
          <cell r="CP491">
            <v>4.8517927701949555</v>
          </cell>
          <cell r="CQ491">
            <v>4.8923473307031617</v>
          </cell>
          <cell r="CR491">
            <v>4.8500385920268849</v>
          </cell>
          <cell r="CS491">
            <v>4.8432023663694475</v>
          </cell>
          <cell r="CT491">
            <v>4.8769569977173415</v>
          </cell>
          <cell r="CU491">
            <v>4.9322583001824141</v>
          </cell>
          <cell r="CV491">
            <v>4.8355227991128835</v>
          </cell>
          <cell r="CW491">
            <v>4.8681941899163608</v>
          </cell>
          <cell r="CX491">
            <v>4.919974201104786</v>
          </cell>
          <cell r="CY491">
            <v>4.776137677162855</v>
          </cell>
          <cell r="CZ491">
            <v>4.8079642586463125</v>
          </cell>
          <cell r="DA491">
            <v>4.8928262862987095</v>
          </cell>
        </row>
        <row r="492">
          <cell r="A492">
            <v>5854.6355450640613</v>
          </cell>
          <cell r="B492">
            <v>6226.6655401830267</v>
          </cell>
          <cell r="C492">
            <v>4950.6185572230552</v>
          </cell>
          <cell r="D492">
            <v>5647.8409704948745</v>
          </cell>
          <cell r="E492">
            <v>5011.5862002306294</v>
          </cell>
          <cell r="F492">
            <v>6588.6400565056092</v>
          </cell>
          <cell r="G492">
            <v>6704.7386460928637</v>
          </cell>
          <cell r="H492">
            <v>6179.6567055501446</v>
          </cell>
          <cell r="I492">
            <v>6089.0872589640376</v>
          </cell>
          <cell r="J492">
            <v>6202.7326908186196</v>
          </cell>
          <cell r="K492">
            <v>7043.9594558218068</v>
          </cell>
          <cell r="L492">
            <v>7603.3052930928725</v>
          </cell>
          <cell r="M492">
            <v>6536.8527136921875</v>
          </cell>
          <cell r="N492">
            <v>7210.016794995392</v>
          </cell>
          <cell r="O492">
            <v>7949.3124869301209</v>
          </cell>
          <cell r="Z492">
            <v>6705.056485797887</v>
          </cell>
          <cell r="AA492">
            <v>7131.1260698878505</v>
          </cell>
          <cell r="AB492">
            <v>6096.4791466355337</v>
          </cell>
          <cell r="AC492">
            <v>6955.0793102205134</v>
          </cell>
          <cell r="AD492">
            <v>6171.5582422917496</v>
          </cell>
          <cell r="AE492">
            <v>6588.6400565056092</v>
          </cell>
          <cell r="AF492">
            <v>6704.7386460928637</v>
          </cell>
          <cell r="AG492">
            <v>6179.6567055501446</v>
          </cell>
          <cell r="AH492">
            <v>6089.0872589640376</v>
          </cell>
          <cell r="AI492">
            <v>6202.7326908186196</v>
          </cell>
          <cell r="AJ492">
            <v>7043.9594558218068</v>
          </cell>
          <cell r="AK492">
            <v>7603.3052930928725</v>
          </cell>
          <cell r="AL492">
            <v>6536.8527136921875</v>
          </cell>
          <cell r="AM492">
            <v>7210.016794995392</v>
          </cell>
          <cell r="AN492">
            <v>7949.3124869301209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X492">
            <v>3.7746638116567315</v>
          </cell>
          <cell r="BY492">
            <v>4.0416422089567918</v>
          </cell>
          <cell r="BZ492">
            <v>3.4395389684044617</v>
          </cell>
          <cell r="CA492">
            <v>3.9786465566559692</v>
          </cell>
          <cell r="CB492">
            <v>3.3989545612115548</v>
          </cell>
          <cell r="CC492">
            <v>3.689276737597686</v>
          </cell>
          <cell r="CD492">
            <v>3.7856312987778113</v>
          </cell>
          <cell r="CE492">
            <v>3.4269204487616256</v>
          </cell>
          <cell r="CF492">
            <v>3.4578786781235133</v>
          </cell>
          <cell r="CG492">
            <v>3.647438613530062</v>
          </cell>
          <cell r="CH492">
            <v>4.0157455079734801</v>
          </cell>
          <cell r="CI492">
            <v>4.0699595055341264</v>
          </cell>
          <cell r="CJ492">
            <v>3.7291539735379398</v>
          </cell>
          <cell r="CK492">
            <v>4.1637259746133415</v>
          </cell>
          <cell r="CL492">
            <v>4.4943951833910054</v>
          </cell>
          <cell r="CM492">
            <v>4.8666632807350663</v>
          </cell>
          <cell r="CN492">
            <v>4.8340082293840041</v>
          </cell>
          <cell r="CO492">
            <v>4.8560818025184558</v>
          </cell>
          <cell r="CP492">
            <v>4.7893200709034476</v>
          </cell>
          <cell r="CQ492">
            <v>4.9745821668112606</v>
          </cell>
          <cell r="CR492">
            <v>4.892847550307307</v>
          </cell>
          <cell r="CS492">
            <v>4.8523338713749951</v>
          </cell>
          <cell r="CT492">
            <v>4.9404608509934569</v>
          </cell>
          <cell r="CU492">
            <v>4.8244696819524817</v>
          </cell>
          <cell r="CV492">
            <v>4.659101905371533</v>
          </cell>
          <cell r="CW492">
            <v>4.8057126674804946</v>
          </cell>
          <cell r="CX492">
            <v>5.1182262077568552</v>
          </cell>
          <cell r="CY492">
            <v>4.8024795017981017</v>
          </cell>
          <cell r="CZ492">
            <v>4.7441812433525072</v>
          </cell>
          <cell r="DA492">
            <v>4.8457995863025918</v>
          </cell>
        </row>
        <row r="493">
          <cell r="A493">
            <v>8219.4615065670951</v>
          </cell>
          <cell r="B493">
            <v>5415.6932145079682</v>
          </cell>
          <cell r="C493">
            <v>4845.7116166091555</v>
          </cell>
          <cell r="D493">
            <v>5347.2777538575392</v>
          </cell>
          <cell r="E493">
            <v>5465.0228614706975</v>
          </cell>
          <cell r="F493">
            <v>6759.848573231724</v>
          </cell>
          <cell r="G493">
            <v>7398.3461749678436</v>
          </cell>
          <cell r="H493">
            <v>6924.1180241133852</v>
          </cell>
          <cell r="I493">
            <v>5595.899470547889</v>
          </cell>
          <cell r="J493">
            <v>6190.8032936797126</v>
          </cell>
          <cell r="K493">
            <v>7550.4388702506594</v>
          </cell>
          <cell r="L493">
            <v>6250.6520761901793</v>
          </cell>
          <cell r="M493">
            <v>7254.8036326182246</v>
          </cell>
          <cell r="N493">
            <v>7616.7565832590326</v>
          </cell>
          <cell r="O493">
            <v>7226.0370873661695</v>
          </cell>
          <cell r="Z493">
            <v>9413.3876071650029</v>
          </cell>
          <cell r="AA493">
            <v>6202.3551480745355</v>
          </cell>
          <cell r="AB493">
            <v>5967.2906485928315</v>
          </cell>
          <cell r="AC493">
            <v>6584.9483131955576</v>
          </cell>
          <cell r="AD493">
            <v>6729.9464755230993</v>
          </cell>
          <cell r="AE493">
            <v>6759.848573231724</v>
          </cell>
          <cell r="AF493">
            <v>7398.3461749678436</v>
          </cell>
          <cell r="AG493">
            <v>6924.1180241133852</v>
          </cell>
          <cell r="AH493">
            <v>5595.899470547889</v>
          </cell>
          <cell r="AI493">
            <v>6190.8032936797126</v>
          </cell>
          <cell r="AJ493">
            <v>7550.4388702506594</v>
          </cell>
          <cell r="AK493">
            <v>6250.6520761901793</v>
          </cell>
          <cell r="AL493">
            <v>7254.8036326182246</v>
          </cell>
          <cell r="AM493">
            <v>7616.7565832590326</v>
          </cell>
          <cell r="AN493">
            <v>7226.0370873661695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X493">
            <v>5.3305496550673652</v>
          </cell>
          <cell r="BY493">
            <v>3.624996104870839</v>
          </cell>
          <cell r="BZ493">
            <v>3.3102451371742236</v>
          </cell>
          <cell r="CA493">
            <v>3.7446755066969</v>
          </cell>
          <cell r="CB493">
            <v>3.7474160930725806</v>
          </cell>
          <cell r="CC493">
            <v>3.8952708743771751</v>
          </cell>
          <cell r="CD493">
            <v>4.0926012261753693</v>
          </cell>
          <cell r="CE493">
            <v>3.8306119017587483</v>
          </cell>
          <cell r="CF493">
            <v>3.130381837412449</v>
          </cell>
          <cell r="CG493">
            <v>3.5169772868975748</v>
          </cell>
          <cell r="CH493">
            <v>4.1577197490898135</v>
          </cell>
          <cell r="CI493">
            <v>3.5443663950012465</v>
          </cell>
          <cell r="CJ493">
            <v>4.0851152740618186</v>
          </cell>
          <cell r="CK493">
            <v>4.2036825608775983</v>
          </cell>
          <cell r="CL493">
            <v>4.0402374005944237</v>
          </cell>
          <cell r="CM493">
            <v>4.8381695513917595</v>
          </cell>
          <cell r="CN493">
            <v>4.6876612660378729</v>
          </cell>
          <cell r="CO493">
            <v>4.9388310609981261</v>
          </cell>
          <cell r="CP493">
            <v>4.817761712720765</v>
          </cell>
          <cell r="CQ493">
            <v>4.9202461280095644</v>
          </cell>
          <cell r="CR493">
            <v>4.7545173813639909</v>
          </cell>
          <cell r="CS493">
            <v>4.9527037830159255</v>
          </cell>
          <cell r="CT493">
            <v>4.9522600707015378</v>
          </cell>
          <cell r="CU493">
            <v>4.8975595382419179</v>
          </cell>
          <cell r="CV493">
            <v>4.8226370347568732</v>
          </cell>
          <cell r="CW493">
            <v>4.9753555168373715</v>
          </cell>
          <cell r="CX493">
            <v>4.8316320246956108</v>
          </cell>
          <cell r="CY493">
            <v>4.8655112530466038</v>
          </cell>
          <cell r="CZ493">
            <v>4.9641774689922462</v>
          </cell>
          <cell r="DA493">
            <v>4.9000491605474172</v>
          </cell>
        </row>
        <row r="494">
          <cell r="A494">
            <v>6635.719800648777</v>
          </cell>
          <cell r="B494">
            <v>5147.9691760612168</v>
          </cell>
          <cell r="C494">
            <v>4883.7131202209403</v>
          </cell>
          <cell r="D494">
            <v>4883.4677812801765</v>
          </cell>
          <cell r="E494">
            <v>5401.7087866360253</v>
          </cell>
          <cell r="F494">
            <v>7061.3029428668269</v>
          </cell>
          <cell r="G494">
            <v>5366.7986221933215</v>
          </cell>
          <cell r="H494">
            <v>5864.3163387552349</v>
          </cell>
          <cell r="I494">
            <v>6694.4966381972017</v>
          </cell>
          <cell r="J494">
            <v>7338.2283310208495</v>
          </cell>
          <cell r="K494">
            <v>6188.3495016947145</v>
          </cell>
          <cell r="L494">
            <v>6734.7245133369397</v>
          </cell>
          <cell r="M494">
            <v>7142.9994073468552</v>
          </cell>
          <cell r="N494">
            <v>7495.3544634732098</v>
          </cell>
          <cell r="O494">
            <v>7013.2824975338908</v>
          </cell>
          <cell r="Z494">
            <v>7599.597916011814</v>
          </cell>
          <cell r="AA494">
            <v>5895.7425866991634</v>
          </cell>
          <cell r="AB494">
            <v>6014.0879066793023</v>
          </cell>
          <cell r="AC494">
            <v>6013.7857820621603</v>
          </cell>
          <cell r="AD494">
            <v>6651.9778474705654</v>
          </cell>
          <cell r="AE494">
            <v>7061.3029428668269</v>
          </cell>
          <cell r="AF494">
            <v>5366.7986221933215</v>
          </cell>
          <cell r="AG494">
            <v>5864.3163387552349</v>
          </cell>
          <cell r="AH494">
            <v>6694.4966381972017</v>
          </cell>
          <cell r="AI494">
            <v>7338.2283310208495</v>
          </cell>
          <cell r="AJ494">
            <v>6188.3495016947145</v>
          </cell>
          <cell r="AK494">
            <v>6734.7245133369397</v>
          </cell>
          <cell r="AL494">
            <v>7142.9994073468552</v>
          </cell>
          <cell r="AM494">
            <v>7495.3544634732098</v>
          </cell>
          <cell r="AN494">
            <v>7013.2824975338908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X494">
            <v>4.2866332145259509</v>
          </cell>
          <cell r="BY494">
            <v>3.3571089543072428</v>
          </cell>
          <cell r="BZ494">
            <v>3.4590692450831071</v>
          </cell>
          <cell r="CA494">
            <v>3.4965571572011105</v>
          </cell>
          <cell r="CB494">
            <v>3.7879905180876583</v>
          </cell>
          <cell r="CC494">
            <v>3.8989984710976113</v>
          </cell>
          <cell r="CD494">
            <v>3.0433803286753549</v>
          </cell>
          <cell r="CE494">
            <v>3.3562539656777033</v>
          </cell>
          <cell r="CF494">
            <v>3.734995486269407</v>
          </cell>
          <cell r="CG494">
            <v>4.1558520339097589</v>
          </cell>
          <cell r="CH494">
            <v>3.423153426910599</v>
          </cell>
          <cell r="CI494">
            <v>3.818735042812238</v>
          </cell>
          <cell r="CJ494">
            <v>4.0856998596368497</v>
          </cell>
          <cell r="CK494">
            <v>4.2546398261947393</v>
          </cell>
          <cell r="CL494">
            <v>3.9915977667655356</v>
          </cell>
          <cell r="CM494">
            <v>4.857148994622829</v>
          </cell>
          <cell r="CN494">
            <v>4.8114969265116825</v>
          </cell>
          <cell r="CO494">
            <v>4.7634065702516795</v>
          </cell>
          <cell r="CP494">
            <v>4.712099556666745</v>
          </cell>
          <cell r="CQ494">
            <v>4.8111516529311897</v>
          </cell>
          <cell r="CR494">
            <v>4.9617961133652333</v>
          </cell>
          <cell r="CS494">
            <v>4.8313244751182935</v>
          </cell>
          <cell r="CT494">
            <v>4.7870692356662916</v>
          </cell>
          <cell r="CU494">
            <v>4.9106047778150872</v>
          </cell>
          <cell r="CV494">
            <v>4.837692725688207</v>
          </cell>
          <cell r="CW494">
            <v>4.952854891965865</v>
          </cell>
          <cell r="CX494">
            <v>4.8317832553660063</v>
          </cell>
          <cell r="CY494">
            <v>4.7898431265900223</v>
          </cell>
          <cell r="CZ494">
            <v>4.8265466754002651</v>
          </cell>
          <cell r="DA494">
            <v>4.8137296688471443</v>
          </cell>
        </row>
        <row r="495">
          <cell r="A495">
            <v>6316.2238206034972</v>
          </cell>
          <cell r="B495">
            <v>4824.3722408154745</v>
          </cell>
          <cell r="C495">
            <v>3896.9311535489896</v>
          </cell>
          <cell r="D495">
            <v>4677.7216814342746</v>
          </cell>
          <cell r="E495">
            <v>4509.7122739126298</v>
          </cell>
          <cell r="F495">
            <v>5879.2514799718392</v>
          </cell>
          <cell r="G495">
            <v>5636.7295758541541</v>
          </cell>
          <cell r="H495">
            <v>5914.4494055179521</v>
          </cell>
          <cell r="I495">
            <v>6811.6357274574766</v>
          </cell>
          <cell r="J495">
            <v>6889.0532718721743</v>
          </cell>
          <cell r="K495">
            <v>7223.698991522474</v>
          </cell>
          <cell r="L495">
            <v>6433.549704418966</v>
          </cell>
          <cell r="M495">
            <v>7785.0833154149141</v>
          </cell>
          <cell r="N495">
            <v>7377.2733196465169</v>
          </cell>
          <cell r="O495">
            <v>7531.9633753536064</v>
          </cell>
          <cell r="Z495">
            <v>7233.693227889079</v>
          </cell>
          <cell r="AA495">
            <v>5525.1412550273672</v>
          </cell>
          <cell r="AB495">
            <v>4798.9072959020441</v>
          </cell>
          <cell r="AC495">
            <v>5760.4180881641832</v>
          </cell>
          <cell r="AD495">
            <v>5553.5215483570773</v>
          </cell>
          <cell r="AE495">
            <v>5879.2514799718392</v>
          </cell>
          <cell r="AF495">
            <v>5636.7295758541541</v>
          </cell>
          <cell r="AG495">
            <v>5914.4494055179521</v>
          </cell>
          <cell r="AH495">
            <v>6811.6357274574766</v>
          </cell>
          <cell r="AI495">
            <v>6889.0532718721743</v>
          </cell>
          <cell r="AJ495">
            <v>7223.698991522474</v>
          </cell>
          <cell r="AK495">
            <v>6433.549704418966</v>
          </cell>
          <cell r="AL495">
            <v>7785.0833154149141</v>
          </cell>
          <cell r="AM495">
            <v>7377.2733196465169</v>
          </cell>
          <cell r="AN495">
            <v>7531.9633753536064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X495">
            <v>3.9493998906374332</v>
          </cell>
          <cell r="BY495">
            <v>3.1191532243434597</v>
          </cell>
          <cell r="BZ495">
            <v>2.700836868235255</v>
          </cell>
          <cell r="CA495">
            <v>3.1626535396210325</v>
          </cell>
          <cell r="CB495">
            <v>3.2055197819911694</v>
          </cell>
          <cell r="CC495">
            <v>3.3200318840024594</v>
          </cell>
          <cell r="CD495">
            <v>3.236416948054035</v>
          </cell>
          <cell r="CE495">
            <v>3.355897216758315</v>
          </cell>
          <cell r="CF495">
            <v>3.8012121678418023</v>
          </cell>
          <cell r="CG495">
            <v>3.8335878438832762</v>
          </cell>
          <cell r="CH495">
            <v>4.1656871182707098</v>
          </cell>
          <cell r="CI495">
            <v>3.588699632895358</v>
          </cell>
          <cell r="CJ495">
            <v>4.2400730904686252</v>
          </cell>
          <cell r="CK495">
            <v>4.0340217594454097</v>
          </cell>
          <cell r="CL495">
            <v>4.2231003682998614</v>
          </cell>
          <cell r="CM495">
            <v>5.0180630372824391</v>
          </cell>
          <cell r="CN495">
            <v>4.8530393387875508</v>
          </cell>
          <cell r="CO495">
            <v>4.8680064228537523</v>
          </cell>
          <cell r="CP495">
            <v>4.990103141909267</v>
          </cell>
          <cell r="CQ495">
            <v>4.7465398950975279</v>
          </cell>
          <cell r="CR495">
            <v>4.8516215699333261</v>
          </cell>
          <cell r="CS495">
            <v>4.7716641508916329</v>
          </cell>
          <cell r="CT495">
            <v>4.8285063359819711</v>
          </cell>
          <cell r="CU495">
            <v>4.90949067498644</v>
          </cell>
          <cell r="CV495">
            <v>4.9233562192110085</v>
          </cell>
          <cell r="CW495">
            <v>4.7509463815355453</v>
          </cell>
          <cell r="CX495">
            <v>4.9115739339627673</v>
          </cell>
          <cell r="CY495">
            <v>5.0303367252428783</v>
          </cell>
          <cell r="CZ495">
            <v>5.0103120236608794</v>
          </cell>
          <cell r="DA495">
            <v>4.8863428043900967</v>
          </cell>
        </row>
        <row r="496">
          <cell r="A496">
            <v>7163.1398200801477</v>
          </cell>
          <cell r="B496">
            <v>5178.8564970502366</v>
          </cell>
          <cell r="C496">
            <v>4114.8654416682584</v>
          </cell>
          <cell r="D496">
            <v>5031.9223496631867</v>
          </cell>
          <cell r="E496">
            <v>5537.4235078635793</v>
          </cell>
          <cell r="F496">
            <v>5080.5661220840138</v>
          </cell>
          <cell r="G496">
            <v>6067.8357929550903</v>
          </cell>
          <cell r="H496">
            <v>6655.7765447839838</v>
          </cell>
          <cell r="I496">
            <v>7417.113254749449</v>
          </cell>
          <cell r="J496">
            <v>6533.2080902218249</v>
          </cell>
          <cell r="K496">
            <v>7079.994692739665</v>
          </cell>
          <cell r="L496">
            <v>7114.6515367021839</v>
          </cell>
          <cell r="M496">
            <v>6552.1113347221126</v>
          </cell>
          <cell r="N496">
            <v>7247.6062274365104</v>
          </cell>
          <cell r="O496">
            <v>7744.7242757789209</v>
          </cell>
          <cell r="Z496">
            <v>8203.6288577857104</v>
          </cell>
          <cell r="AA496">
            <v>5931.1164763857651</v>
          </cell>
          <cell r="AB496">
            <v>5067.2842325410984</v>
          </cell>
          <cell r="AC496">
            <v>6196.6013575116785</v>
          </cell>
          <cell r="AD496">
            <v>6819.1048353997958</v>
          </cell>
          <cell r="AE496">
            <v>5080.5661220840138</v>
          </cell>
          <cell r="AF496">
            <v>6067.8357929550903</v>
          </cell>
          <cell r="AG496">
            <v>6655.7765447839838</v>
          </cell>
          <cell r="AH496">
            <v>7417.113254749449</v>
          </cell>
          <cell r="AI496">
            <v>6533.2080902218249</v>
          </cell>
          <cell r="AJ496">
            <v>7079.994692739665</v>
          </cell>
          <cell r="AK496">
            <v>7114.6515367021839</v>
          </cell>
          <cell r="AL496">
            <v>6552.1113347221126</v>
          </cell>
          <cell r="AM496">
            <v>7247.6062274365104</v>
          </cell>
          <cell r="AN496">
            <v>7744.7242757789209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X496">
            <v>4.6236189573385138</v>
          </cell>
          <cell r="BY496">
            <v>3.3467296334086281</v>
          </cell>
          <cell r="BZ496">
            <v>2.9487400415783891</v>
          </cell>
          <cell r="CA496">
            <v>3.4116602873995174</v>
          </cell>
          <cell r="CB496">
            <v>3.8661694660893624</v>
          </cell>
          <cell r="CC496">
            <v>2.7726213279274314</v>
          </cell>
          <cell r="CD496">
            <v>3.4888205585298926</v>
          </cell>
          <cell r="CE496">
            <v>3.6770995199200729</v>
          </cell>
          <cell r="CF496">
            <v>4.0689599308243771</v>
          </cell>
          <cell r="CG496">
            <v>3.5927068470234627</v>
          </cell>
          <cell r="CH496">
            <v>4.0483167855765165</v>
          </cell>
          <cell r="CI496">
            <v>4.0179843951532801</v>
          </cell>
          <cell r="CJ496">
            <v>3.7111016376797212</v>
          </cell>
          <cell r="CK496">
            <v>4.0961314452421647</v>
          </cell>
          <cell r="CL496">
            <v>4.4013469482843695</v>
          </cell>
          <cell r="CM496">
            <v>4.8610613694949496</v>
          </cell>
          <cell r="CN496">
            <v>4.855377028268828</v>
          </cell>
          <cell r="CO496">
            <v>4.7081025469716824</v>
          </cell>
          <cell r="CP496">
            <v>4.976166614033068</v>
          </cell>
          <cell r="CQ496">
            <v>4.8322969711911501</v>
          </cell>
          <cell r="CR496">
            <v>5.0202885977910414</v>
          </cell>
          <cell r="CS496">
            <v>4.7649936054426387</v>
          </cell>
          <cell r="CT496">
            <v>4.9590728054815472</v>
          </cell>
          <cell r="CU496">
            <v>4.9941160831419733</v>
          </cell>
          <cell r="CV496">
            <v>4.9820931707836023</v>
          </cell>
          <cell r="CW496">
            <v>4.7914347520042178</v>
          </cell>
          <cell r="CX496">
            <v>4.8512373553459982</v>
          </cell>
          <cell r="CY496">
            <v>4.8371054502743842</v>
          </cell>
          <cell r="CZ496">
            <v>4.8476118706342826</v>
          </cell>
          <cell r="DA496">
            <v>4.8208929954130921</v>
          </cell>
        </row>
        <row r="497">
          <cell r="A497">
            <v>6170.0022086239214</v>
          </cell>
          <cell r="B497">
            <v>5947.3683917396893</v>
          </cell>
          <cell r="C497">
            <v>4930.6075327669605</v>
          </cell>
          <cell r="D497">
            <v>4370.5360847536158</v>
          </cell>
          <cell r="E497">
            <v>4901.6656134073219</v>
          </cell>
          <cell r="F497">
            <v>6635.7019116955744</v>
          </cell>
          <cell r="G497">
            <v>6605.2192708460425</v>
          </cell>
          <cell r="H497">
            <v>6595.0871862871854</v>
          </cell>
          <cell r="I497">
            <v>8307.6381993442246</v>
          </cell>
          <cell r="J497">
            <v>7843.4891571285079</v>
          </cell>
          <cell r="K497">
            <v>7008.7743004361037</v>
          </cell>
          <cell r="L497">
            <v>7726.6873185607756</v>
          </cell>
          <cell r="M497">
            <v>7422.3137254688072</v>
          </cell>
          <cell r="N497">
            <v>7473.1272763476254</v>
          </cell>
          <cell r="O497">
            <v>6246.2025527131036</v>
          </cell>
          <cell r="Z497">
            <v>7066.2320494397964</v>
          </cell>
          <cell r="AA497">
            <v>6811.2593348502287</v>
          </cell>
          <cell r="AB497">
            <v>6071.8364091898475</v>
          </cell>
          <cell r="AC497">
            <v>5382.1319078285878</v>
          </cell>
          <cell r="AD497">
            <v>6036.1956491918436</v>
          </cell>
          <cell r="AE497">
            <v>6635.7019116955744</v>
          </cell>
          <cell r="AF497">
            <v>6605.2192708460425</v>
          </cell>
          <cell r="AG497">
            <v>6595.0871862871854</v>
          </cell>
          <cell r="AH497">
            <v>8307.6381993442246</v>
          </cell>
          <cell r="AI497">
            <v>7843.4891571285079</v>
          </cell>
          <cell r="AJ497">
            <v>7008.7743004361037</v>
          </cell>
          <cell r="AK497">
            <v>7726.6873185607756</v>
          </cell>
          <cell r="AL497">
            <v>7422.3137254688072</v>
          </cell>
          <cell r="AM497">
            <v>7473.1272763476254</v>
          </cell>
          <cell r="AN497">
            <v>6246.2025527131036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X497">
            <v>3.963818266419461</v>
          </cell>
          <cell r="BY497">
            <v>3.8406352179035621</v>
          </cell>
          <cell r="BZ497">
            <v>3.387588387375859</v>
          </cell>
          <cell r="CA497">
            <v>3.0648226116615471</v>
          </cell>
          <cell r="CB497">
            <v>3.3266417662951007</v>
          </cell>
          <cell r="CC497">
            <v>3.6741396009150065</v>
          </cell>
          <cell r="CD497">
            <v>3.5918978773816277</v>
          </cell>
          <cell r="CE497">
            <v>3.757887608568852</v>
          </cell>
          <cell r="CF497">
            <v>4.6907915092459893</v>
          </cell>
          <cell r="CG497">
            <v>4.3571023684303993</v>
          </cell>
          <cell r="CH497">
            <v>3.8844200619260505</v>
          </cell>
          <cell r="CI497">
            <v>4.3536869456497644</v>
          </cell>
          <cell r="CJ497">
            <v>4.1159636179439332</v>
          </cell>
          <cell r="CK497">
            <v>4.2222466572100572</v>
          </cell>
          <cell r="CL497">
            <v>3.4731670040799956</v>
          </cell>
          <cell r="CM497">
            <v>4.8840634358765573</v>
          </cell>
          <cell r="CN497">
            <v>4.8588276210277401</v>
          </cell>
          <cell r="CO497">
            <v>4.9106226442232881</v>
          </cell>
          <cell r="CP497">
            <v>4.8112301229627015</v>
          </cell>
          <cell r="CQ497">
            <v>4.9712363062677847</v>
          </cell>
          <cell r="CR497">
            <v>4.94809866043048</v>
          </cell>
          <cell r="CS497">
            <v>5.0381418878742137</v>
          </cell>
          <cell r="CT497">
            <v>4.8082151195858769</v>
          </cell>
          <cell r="CU497">
            <v>4.85219872937855</v>
          </cell>
          <cell r="CV497">
            <v>4.9319500834070062</v>
          </cell>
          <cell r="CW497">
            <v>4.9433689109145007</v>
          </cell>
          <cell r="CX497">
            <v>4.8623170697593512</v>
          </cell>
          <cell r="CY497">
            <v>4.9405456376052488</v>
          </cell>
          <cell r="CZ497">
            <v>4.849153298540557</v>
          </cell>
          <cell r="DA497">
            <v>4.9271698383522775</v>
          </cell>
        </row>
        <row r="498">
          <cell r="A498">
            <v>6860.6275279371994</v>
          </cell>
          <cell r="B498">
            <v>5175.5829824696511</v>
          </cell>
          <cell r="C498">
            <v>4661.0658385132656</v>
          </cell>
          <cell r="D498">
            <v>5133.8070824150964</v>
          </cell>
          <cell r="E498">
            <v>3946.3100550483473</v>
          </cell>
          <cell r="F498">
            <v>5756.3133081461947</v>
          </cell>
          <cell r="G498">
            <v>6646.4834158403683</v>
          </cell>
          <cell r="H498">
            <v>7019.1871613825924</v>
          </cell>
          <cell r="I498">
            <v>5756.7108968205148</v>
          </cell>
          <cell r="J498">
            <v>5804.2532501823007</v>
          </cell>
          <cell r="K498">
            <v>5685.7153425261431</v>
          </cell>
          <cell r="L498">
            <v>6248.8883026659805</v>
          </cell>
          <cell r="M498">
            <v>8088.5308315956436</v>
          </cell>
          <cell r="N498">
            <v>7485.7375763733808</v>
          </cell>
          <cell r="O498">
            <v>7810.1891093420354</v>
          </cell>
          <cell r="Z498">
            <v>7857.1748401352443</v>
          </cell>
          <cell r="AA498">
            <v>5927.3674641712623</v>
          </cell>
          <cell r="AB498">
            <v>5739.907116077793</v>
          </cell>
          <cell r="AC498">
            <v>6322.0681333100883</v>
          </cell>
          <cell r="AD498">
            <v>4859.7153423703749</v>
          </cell>
          <cell r="AE498">
            <v>5756.3133081461947</v>
          </cell>
          <cell r="AF498">
            <v>6646.4834158403683</v>
          </cell>
          <cell r="AG498">
            <v>7019.1871613825924</v>
          </cell>
          <cell r="AH498">
            <v>5756.7108968205148</v>
          </cell>
          <cell r="AI498">
            <v>5804.2532501823007</v>
          </cell>
          <cell r="AJ498">
            <v>5685.7153425261431</v>
          </cell>
          <cell r="AK498">
            <v>6248.8883026659805</v>
          </cell>
          <cell r="AL498">
            <v>8088.5308315956436</v>
          </cell>
          <cell r="AM498">
            <v>7485.7375763733808</v>
          </cell>
          <cell r="AN498">
            <v>7810.1891093420354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X498">
            <v>4.3618980818131492</v>
          </cell>
          <cell r="BY498">
            <v>3.3963335188209416</v>
          </cell>
          <cell r="BZ498">
            <v>3.1676324622973961</v>
          </cell>
          <cell r="CA498">
            <v>3.5876480494204954</v>
          </cell>
          <cell r="CB498">
            <v>2.7611968273737113</v>
          </cell>
          <cell r="CC498">
            <v>3.1656809264194461</v>
          </cell>
          <cell r="CD498">
            <v>3.7800222944567756</v>
          </cell>
          <cell r="CE498">
            <v>3.952719729591939</v>
          </cell>
          <cell r="CF498">
            <v>3.235915489876978</v>
          </cell>
          <cell r="CG498">
            <v>3.3047100349451193</v>
          </cell>
          <cell r="CH498">
            <v>3.2653774423430648</v>
          </cell>
          <cell r="CI498">
            <v>3.585068664060103</v>
          </cell>
          <cell r="CJ498">
            <v>4.6015992636019005</v>
          </cell>
          <cell r="CK498">
            <v>4.2432667739966776</v>
          </cell>
          <cell r="CL498">
            <v>4.4188075553370139</v>
          </cell>
          <cell r="CM498">
            <v>4.9351236566218253</v>
          </cell>
          <cell r="CN498">
            <v>4.7814394038590473</v>
          </cell>
          <cell r="CO498">
            <v>4.9645194346049886</v>
          </cell>
          <cell r="CP498">
            <v>4.8278800967130096</v>
          </cell>
          <cell r="CQ498">
            <v>4.8219266650026089</v>
          </cell>
          <cell r="CR498">
            <v>4.9817785679426896</v>
          </cell>
          <cell r="CS498">
            <v>4.8173111655308327</v>
          </cell>
          <cell r="CT498">
            <v>4.865169066565179</v>
          </cell>
          <cell r="CU498">
            <v>4.8739871994679929</v>
          </cell>
          <cell r="CV498">
            <v>4.8119391810403345</v>
          </cell>
          <cell r="CW498">
            <v>4.7704446372096392</v>
          </cell>
          <cell r="CX498">
            <v>4.7754292956061652</v>
          </cell>
          <cell r="CY498">
            <v>4.8157949385148715</v>
          </cell>
          <cell r="CZ498">
            <v>4.8332737875301675</v>
          </cell>
          <cell r="DA498">
            <v>4.8424327409132966</v>
          </cell>
        </row>
        <row r="499">
          <cell r="A499">
            <v>6213.7959116970314</v>
          </cell>
          <cell r="B499">
            <v>5517.481305023588</v>
          </cell>
          <cell r="C499">
            <v>5681.1370761852877</v>
          </cell>
          <cell r="D499">
            <v>5324.3471693440515</v>
          </cell>
          <cell r="E499">
            <v>5861.4064673785724</v>
          </cell>
          <cell r="F499">
            <v>6329.6256681861951</v>
          </cell>
          <cell r="G499">
            <v>7026.8462236936375</v>
          </cell>
          <cell r="H499">
            <v>7115.0085719122108</v>
          </cell>
          <cell r="I499">
            <v>7237.0192738309452</v>
          </cell>
          <cell r="J499">
            <v>8137.7186055229895</v>
          </cell>
          <cell r="K499">
            <v>6749.646244793973</v>
          </cell>
          <cell r="L499">
            <v>6076.7334906974029</v>
          </cell>
          <cell r="M499">
            <v>6562.0215899505502</v>
          </cell>
          <cell r="N499">
            <v>6244.30764179161</v>
          </cell>
          <cell r="O499">
            <v>7212.9833945848941</v>
          </cell>
          <cell r="Z499">
            <v>7116.3870506464937</v>
          </cell>
          <cell r="AA499">
            <v>6318.9285694660939</v>
          </cell>
          <cell r="AB499">
            <v>6996.0820680899533</v>
          </cell>
          <cell r="AC499">
            <v>6556.7102599723548</v>
          </cell>
          <cell r="AD499">
            <v>7218.0762636603358</v>
          </cell>
          <cell r="AE499">
            <v>6329.6256681861951</v>
          </cell>
          <cell r="AF499">
            <v>7026.8462236936375</v>
          </cell>
          <cell r="AG499">
            <v>7115.0085719122108</v>
          </cell>
          <cell r="AH499">
            <v>7237.0192738309452</v>
          </cell>
          <cell r="AI499">
            <v>8137.7186055229895</v>
          </cell>
          <cell r="AJ499">
            <v>6749.646244793973</v>
          </cell>
          <cell r="AK499">
            <v>6076.7334906974029</v>
          </cell>
          <cell r="AL499">
            <v>6562.0215899505502</v>
          </cell>
          <cell r="AM499">
            <v>6244.30764179161</v>
          </cell>
          <cell r="AN499">
            <v>7212.9833945848941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X499">
            <v>3.9529206249934017</v>
          </cell>
          <cell r="BY499">
            <v>3.5625254693625479</v>
          </cell>
          <cell r="BZ499">
            <v>3.9327125778758876</v>
          </cell>
          <cell r="CA499">
            <v>3.7390722313924933</v>
          </cell>
          <cell r="CB499">
            <v>4.0320106555226127</v>
          </cell>
          <cell r="CC499">
            <v>3.6585666652196438</v>
          </cell>
          <cell r="CD499">
            <v>3.9367511562700659</v>
          </cell>
          <cell r="CE499">
            <v>4.0913849841010004</v>
          </cell>
          <cell r="CF499">
            <v>3.9882808248186663</v>
          </cell>
          <cell r="CG499">
            <v>4.5252509152983835</v>
          </cell>
          <cell r="CH499">
            <v>3.7721295172434068</v>
          </cell>
          <cell r="CI499">
            <v>3.5067973545854705</v>
          </cell>
          <cell r="CJ499">
            <v>3.7345617981394081</v>
          </cell>
          <cell r="CK499">
            <v>3.543898482648935</v>
          </cell>
          <cell r="CL499">
            <v>4.022691817754076</v>
          </cell>
          <cell r="CM499">
            <v>4.9322899884238298</v>
          </cell>
          <cell r="CN499">
            <v>4.8595113819994946</v>
          </cell>
          <cell r="CO499">
            <v>4.8738237926621748</v>
          </cell>
          <cell r="CP499">
            <v>4.8042906479661598</v>
          </cell>
          <cell r="CQ499">
            <v>4.9046376849729247</v>
          </cell>
          <cell r="CR499">
            <v>4.7399546799758507</v>
          </cell>
          <cell r="CS499">
            <v>4.8902337804383498</v>
          </cell>
          <cell r="CT499">
            <v>4.7644438852301576</v>
          </cell>
          <cell r="CU499">
            <v>4.9714277745704498</v>
          </cell>
          <cell r="CV499">
            <v>4.9268250279368626</v>
          </cell>
          <cell r="CW499">
            <v>4.9023188117092875</v>
          </cell>
          <cell r="CX499">
            <v>4.7475183829058949</v>
          </cell>
          <cell r="CY499">
            <v>4.8139895157946357</v>
          </cell>
          <cell r="CZ499">
            <v>4.8273651892264997</v>
          </cell>
          <cell r="DA499">
            <v>4.9125310206740238</v>
          </cell>
        </row>
        <row r="500">
          <cell r="A500">
            <v>5850.4041386076296</v>
          </cell>
          <cell r="B500">
            <v>5456.9104064388885</v>
          </cell>
          <cell r="C500">
            <v>4974.429886309782</v>
          </cell>
          <cell r="D500">
            <v>4932.4708885723876</v>
          </cell>
          <cell r="E500">
            <v>4765.6629552919439</v>
          </cell>
          <cell r="F500">
            <v>6128.4013784575682</v>
          </cell>
          <cell r="G500">
            <v>6843.1608273174907</v>
          </cell>
          <cell r="H500">
            <v>6203.5627695228177</v>
          </cell>
          <cell r="I500">
            <v>6145.2422894217652</v>
          </cell>
          <cell r="J500">
            <v>6012.213843198273</v>
          </cell>
          <cell r="K500">
            <v>7513.5686491455517</v>
          </cell>
          <cell r="L500">
            <v>6985.8579619952498</v>
          </cell>
          <cell r="M500">
            <v>6989.8200850110188</v>
          </cell>
          <cell r="N500">
            <v>7485.5492463511837</v>
          </cell>
          <cell r="O500">
            <v>7169.5822572350999</v>
          </cell>
          <cell r="Z500">
            <v>6700.2104421652193</v>
          </cell>
          <cell r="AA500">
            <v>6249.5593844365749</v>
          </cell>
          <cell r="AB500">
            <v>6125.8017998662308</v>
          </cell>
          <cell r="AC500">
            <v>6074.1310537235022</v>
          </cell>
          <cell r="AD500">
            <v>5868.7140790600333</v>
          </cell>
          <cell r="AE500">
            <v>6128.4013784575682</v>
          </cell>
          <cell r="AF500">
            <v>6843.1608273174907</v>
          </cell>
          <cell r="AG500">
            <v>6203.5627695228177</v>
          </cell>
          <cell r="AH500">
            <v>6145.2422894217652</v>
          </cell>
          <cell r="AI500">
            <v>6012.213843198273</v>
          </cell>
          <cell r="AJ500">
            <v>7513.5686491455517</v>
          </cell>
          <cell r="AK500">
            <v>6985.8579619952498</v>
          </cell>
          <cell r="AL500">
            <v>6989.8200850110188</v>
          </cell>
          <cell r="AM500">
            <v>7485.5492463511837</v>
          </cell>
          <cell r="AN500">
            <v>7169.5822572350999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X500">
            <v>3.7701292511606543</v>
          </cell>
          <cell r="BY500">
            <v>3.5286929503113065</v>
          </cell>
          <cell r="BZ500">
            <v>3.5491223590114931</v>
          </cell>
          <cell r="CA500">
            <v>3.3560363875641479</v>
          </cell>
          <cell r="CB500">
            <v>3.2599796593628949</v>
          </cell>
          <cell r="CC500">
            <v>3.4422373669036159</v>
          </cell>
          <cell r="CD500">
            <v>3.7473862371438891</v>
          </cell>
          <cell r="CE500">
            <v>3.4355316843381751</v>
          </cell>
          <cell r="CF500">
            <v>3.3757402448390743</v>
          </cell>
          <cell r="CG500">
            <v>3.3632144375881889</v>
          </cell>
          <cell r="CH500">
            <v>4.1609766292215307</v>
          </cell>
          <cell r="CI500">
            <v>3.9543891793372516</v>
          </cell>
          <cell r="CJ500">
            <v>3.9846626302568731</v>
          </cell>
          <cell r="CK500">
            <v>4.2576258460808996</v>
          </cell>
          <cell r="CL500">
            <v>4.1507746461304267</v>
          </cell>
          <cell r="CM500">
            <v>4.868995123121505</v>
          </cell>
          <cell r="CN500">
            <v>4.8522443710482515</v>
          </cell>
          <cell r="CO500">
            <v>4.7287799439084219</v>
          </cell>
          <cell r="CP500">
            <v>4.9586634410083965</v>
          </cell>
          <cell r="CQ500">
            <v>4.9321377400544284</v>
          </cell>
          <cell r="CR500">
            <v>4.8776824411736097</v>
          </cell>
          <cell r="CS500">
            <v>5.0030567018777283</v>
          </cell>
          <cell r="CT500">
            <v>4.9471417945977807</v>
          </cell>
          <cell r="CU500">
            <v>4.9874335771927099</v>
          </cell>
          <cell r="CV500">
            <v>4.8976415432792342</v>
          </cell>
          <cell r="CW500">
            <v>4.9471846205854257</v>
          </cell>
          <cell r="CX500">
            <v>4.8400235824503461</v>
          </cell>
          <cell r="CY500">
            <v>4.8059757602350119</v>
          </cell>
          <cell r="CZ500">
            <v>4.8168521239295865</v>
          </cell>
          <cell r="DA500">
            <v>4.7322952437383137</v>
          </cell>
        </row>
        <row r="501">
          <cell r="A501">
            <v>6120.7424428835939</v>
          </cell>
          <cell r="B501">
            <v>5166.435249729635</v>
          </cell>
          <cell r="C501">
            <v>4465.2063208172831</v>
          </cell>
          <cell r="D501">
            <v>4855.378992502463</v>
          </cell>
          <cell r="E501">
            <v>4433.7951838682457</v>
          </cell>
          <cell r="F501">
            <v>6532.7883615226001</v>
          </cell>
          <cell r="G501">
            <v>5991.4318224374401</v>
          </cell>
          <cell r="H501">
            <v>7366.8357418197511</v>
          </cell>
          <cell r="I501">
            <v>7724.9311636519205</v>
          </cell>
          <cell r="J501">
            <v>6400.3680300170863</v>
          </cell>
          <cell r="K501">
            <v>6586.1425130000471</v>
          </cell>
          <cell r="L501">
            <v>6285.8637588277188</v>
          </cell>
          <cell r="M501">
            <v>6621.4995847604887</v>
          </cell>
          <cell r="N501">
            <v>7646.9484692017977</v>
          </cell>
          <cell r="O501">
            <v>8388.209322237406</v>
          </cell>
          <cell r="Z501">
            <v>7009.8170071670929</v>
          </cell>
          <cell r="AA501">
            <v>5916.8909683643615</v>
          </cell>
          <cell r="AB501">
            <v>5498.7143334988359</v>
          </cell>
          <cell r="AC501">
            <v>5979.1956165993543</v>
          </cell>
          <cell r="AD501">
            <v>5460.0328355873235</v>
          </cell>
          <cell r="AE501">
            <v>6532.7883615226001</v>
          </cell>
          <cell r="AF501">
            <v>5991.4318224374401</v>
          </cell>
          <cell r="AG501">
            <v>7366.8357418197511</v>
          </cell>
          <cell r="AH501">
            <v>7724.9311636519205</v>
          </cell>
          <cell r="AI501">
            <v>6400.3680300170863</v>
          </cell>
          <cell r="AJ501">
            <v>6586.1425130000471</v>
          </cell>
          <cell r="AK501">
            <v>6285.8637588277188</v>
          </cell>
          <cell r="AL501">
            <v>6621.4995847604887</v>
          </cell>
          <cell r="AM501">
            <v>7646.9484692017977</v>
          </cell>
          <cell r="AN501">
            <v>8388.209322237406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X501">
            <v>4.0160602634545999</v>
          </cell>
          <cell r="BY501">
            <v>3.3180875758723367</v>
          </cell>
          <cell r="BZ501">
            <v>3.1280583519518896</v>
          </cell>
          <cell r="CA501">
            <v>3.3371643681142156</v>
          </cell>
          <cell r="CB501">
            <v>3.0251103752490551</v>
          </cell>
          <cell r="CC501">
            <v>3.5890055207757867</v>
          </cell>
          <cell r="CD501">
            <v>3.4325647213504844</v>
          </cell>
          <cell r="CE501">
            <v>4.0359366574761211</v>
          </cell>
          <cell r="CF501">
            <v>4.4017547825932839</v>
          </cell>
          <cell r="CG501">
            <v>3.5639705294618138</v>
          </cell>
          <cell r="CH501">
            <v>3.722123604718794</v>
          </cell>
          <cell r="CI501">
            <v>3.5089464412617208</v>
          </cell>
          <cell r="CJ501">
            <v>3.741836118369779</v>
          </cell>
          <cell r="CK501">
            <v>4.2151323575278079</v>
          </cell>
          <cell r="CL501">
            <v>4.7277615784730314</v>
          </cell>
          <cell r="CM501">
            <v>4.7820443026190054</v>
          </cell>
          <cell r="CN501">
            <v>4.8855431981893309</v>
          </cell>
          <cell r="CO501">
            <v>4.8160772855495768</v>
          </cell>
          <cell r="CP501">
            <v>4.9087656605160674</v>
          </cell>
          <cell r="CQ501">
            <v>4.9449415771716074</v>
          </cell>
          <cell r="CR501">
            <v>4.9869107756826718</v>
          </cell>
          <cell r="CS501">
            <v>4.7821040644063659</v>
          </cell>
          <cell r="CT501">
            <v>5.000849451895391</v>
          </cell>
          <cell r="CU501">
            <v>4.8081267617639831</v>
          </cell>
          <cell r="CV501">
            <v>4.9201458687165669</v>
          </cell>
          <cell r="CW501">
            <v>4.847830964059848</v>
          </cell>
          <cell r="CX501">
            <v>4.9078960973086501</v>
          </cell>
          <cell r="CY501">
            <v>4.8481799252801236</v>
          </cell>
          <cell r="CZ501">
            <v>4.9703169376928846</v>
          </cell>
          <cell r="DA501">
            <v>4.8609463531392088</v>
          </cell>
        </row>
        <row r="502">
          <cell r="A502">
            <v>6130.7078385989216</v>
          </cell>
          <cell r="B502">
            <v>5501.0479960839257</v>
          </cell>
          <cell r="C502">
            <v>4428.3116364828884</v>
          </cell>
          <cell r="D502">
            <v>4666.6022822030673</v>
          </cell>
          <cell r="E502">
            <v>4978.9812179675873</v>
          </cell>
          <cell r="F502">
            <v>6514.6437684662487</v>
          </cell>
          <cell r="G502">
            <v>6325.4978943285932</v>
          </cell>
          <cell r="H502">
            <v>6170.498821570779</v>
          </cell>
          <cell r="I502">
            <v>6109.0905827359093</v>
          </cell>
          <cell r="J502">
            <v>7209.3231391920726</v>
          </cell>
          <cell r="K502">
            <v>6252.5493074268152</v>
          </cell>
          <cell r="L502">
            <v>6667.9382079284333</v>
          </cell>
          <cell r="M502">
            <v>6539.9003482451735</v>
          </cell>
          <cell r="N502">
            <v>6659.6409592517666</v>
          </cell>
          <cell r="O502">
            <v>7911.4784519043715</v>
          </cell>
          <cell r="Z502">
            <v>7021.2299364024439</v>
          </cell>
          <cell r="AA502">
            <v>6300.1082238030913</v>
          </cell>
          <cell r="AB502">
            <v>5453.280076937468</v>
          </cell>
          <cell r="AC502">
            <v>5746.7250143083374</v>
          </cell>
          <cell r="AD502">
            <v>6131.4065739405223</v>
          </cell>
          <cell r="AE502">
            <v>6514.6437684662487</v>
          </cell>
          <cell r="AF502">
            <v>6325.4978943285932</v>
          </cell>
          <cell r="AG502">
            <v>6170.498821570779</v>
          </cell>
          <cell r="AH502">
            <v>6109.0905827359093</v>
          </cell>
          <cell r="AI502">
            <v>7209.3231391920726</v>
          </cell>
          <cell r="AJ502">
            <v>6252.5493074268152</v>
          </cell>
          <cell r="AK502">
            <v>6667.9382079284333</v>
          </cell>
          <cell r="AL502">
            <v>6539.9003482451735</v>
          </cell>
          <cell r="AM502">
            <v>6659.6409592517666</v>
          </cell>
          <cell r="AN502">
            <v>7911.4784519043715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X502">
            <v>3.9794163436549224</v>
          </cell>
          <cell r="BY502">
            <v>3.5293859253149549</v>
          </cell>
          <cell r="BZ502">
            <v>3.0881195819930376</v>
          </cell>
          <cell r="CA502">
            <v>3.2384841743704325</v>
          </cell>
          <cell r="CB502">
            <v>3.4396511486828127</v>
          </cell>
          <cell r="CC502">
            <v>3.689394891305755</v>
          </cell>
          <cell r="CD502">
            <v>3.6040016974579978</v>
          </cell>
          <cell r="CE502">
            <v>3.488419404574397</v>
          </cell>
          <cell r="CF502">
            <v>3.4029395553517836</v>
          </cell>
          <cell r="CG502">
            <v>4.1046088550930238</v>
          </cell>
          <cell r="CH502">
            <v>3.5321702458002</v>
          </cell>
          <cell r="CI502">
            <v>3.7714458990739423</v>
          </cell>
          <cell r="CJ502">
            <v>3.6531084016341975</v>
          </cell>
          <cell r="CK502">
            <v>3.8298521229542271</v>
          </cell>
          <cell r="CL502">
            <v>4.5189489718251012</v>
          </cell>
          <cell r="CM502">
            <v>4.8339366228352283</v>
          </cell>
          <cell r="CN502">
            <v>4.8905307726109761</v>
          </cell>
          <cell r="CO502">
            <v>4.8380553164427944</v>
          </cell>
          <cell r="CP502">
            <v>4.8616733157438379</v>
          </cell>
          <cell r="CQ502">
            <v>4.8837435684756345</v>
          </cell>
          <cell r="CR502">
            <v>4.8377415856862767</v>
          </cell>
          <cell r="CS502">
            <v>4.8085802039333201</v>
          </cell>
          <cell r="CT502">
            <v>4.846170790505659</v>
          </cell>
          <cell r="CU502">
            <v>4.9184636403331101</v>
          </cell>
          <cell r="CV502">
            <v>4.8120468823366629</v>
          </cell>
          <cell r="CW502">
            <v>4.8497866419406295</v>
          </cell>
          <cell r="CX502">
            <v>4.8438514952113882</v>
          </cell>
          <cell r="CY502">
            <v>4.9047367969306359</v>
          </cell>
          <cell r="CZ502">
            <v>4.7640459953604806</v>
          </cell>
          <cell r="DA502">
            <v>4.7965320177361583</v>
          </cell>
        </row>
        <row r="503">
          <cell r="A503">
            <v>6600.7399079702336</v>
          </cell>
          <cell r="B503">
            <v>6127.7516491142414</v>
          </cell>
          <cell r="C503">
            <v>4113.4659631935556</v>
          </cell>
          <cell r="D503">
            <v>4902.8304886889582</v>
          </cell>
          <cell r="E503">
            <v>5155.8926280080477</v>
          </cell>
          <cell r="F503">
            <v>6250.6544322932696</v>
          </cell>
          <cell r="G503">
            <v>5944.6055598179755</v>
          </cell>
          <cell r="H503">
            <v>6407.0519212364243</v>
          </cell>
          <cell r="I503">
            <v>7079.3729416513916</v>
          </cell>
          <cell r="J503">
            <v>6072.537235229086</v>
          </cell>
          <cell r="K503">
            <v>7454.6888963509055</v>
          </cell>
          <cell r="L503">
            <v>6704.602422580052</v>
          </cell>
          <cell r="M503">
            <v>6983.3116678112492</v>
          </cell>
          <cell r="N503">
            <v>7616.5039171851959</v>
          </cell>
          <cell r="O503">
            <v>6820.5273242076473</v>
          </cell>
          <cell r="Z503">
            <v>7559.5369840423573</v>
          </cell>
          <cell r="AA503">
            <v>7017.8443426579788</v>
          </cell>
          <cell r="AB503">
            <v>5065.5608334873086</v>
          </cell>
          <cell r="AC503">
            <v>6037.6301442515705</v>
          </cell>
          <cell r="AD503">
            <v>6349.2655565397672</v>
          </cell>
          <cell r="AE503">
            <v>6250.6544322932696</v>
          </cell>
          <cell r="AF503">
            <v>5944.6055598179755</v>
          </cell>
          <cell r="AG503">
            <v>6407.0519212364243</v>
          </cell>
          <cell r="AH503">
            <v>7079.3729416513916</v>
          </cell>
          <cell r="AI503">
            <v>6072.537235229086</v>
          </cell>
          <cell r="AJ503">
            <v>7454.6888963509055</v>
          </cell>
          <cell r="AK503">
            <v>6704.602422580052</v>
          </cell>
          <cell r="AL503">
            <v>6983.3116678112492</v>
          </cell>
          <cell r="AM503">
            <v>7616.5039171851959</v>
          </cell>
          <cell r="AN503">
            <v>6820.5273242076473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X503">
            <v>4.1925798591311905</v>
          </cell>
          <cell r="BY503">
            <v>3.9546586372966863</v>
          </cell>
          <cell r="BZ503">
            <v>2.8766931666832609</v>
          </cell>
          <cell r="CA503">
            <v>3.4011817378109188</v>
          </cell>
          <cell r="CB503">
            <v>3.4734102283163182</v>
          </cell>
          <cell r="CC503">
            <v>3.4692706337643617</v>
          </cell>
          <cell r="CD503">
            <v>3.3513574852212376</v>
          </cell>
          <cell r="CE503">
            <v>3.6027262838865091</v>
          </cell>
          <cell r="CF503">
            <v>4.0202634120766279</v>
          </cell>
          <cell r="CG503">
            <v>3.3901941700430931</v>
          </cell>
          <cell r="CH503">
            <v>4.1266413629872813</v>
          </cell>
          <cell r="CI503">
            <v>3.7168513804131496</v>
          </cell>
          <cell r="CJ503">
            <v>3.9356767745826673</v>
          </cell>
          <cell r="CK503">
            <v>4.1632510146164163</v>
          </cell>
          <cell r="CL503">
            <v>3.9181561815246018</v>
          </cell>
          <cell r="CM503">
            <v>4.9399321959593854</v>
          </cell>
          <cell r="CN503">
            <v>4.861853465801488</v>
          </cell>
          <cell r="CO503">
            <v>4.8243757866156214</v>
          </cell>
          <cell r="CP503">
            <v>4.8634426870264136</v>
          </cell>
          <cell r="CQ503">
            <v>5.0081179465349326</v>
          </cell>
          <cell r="CR503">
            <v>4.9362192934017957</v>
          </cell>
          <cell r="CS503">
            <v>4.8596995834267496</v>
          </cell>
          <cell r="CT503">
            <v>4.8723010088240208</v>
          </cell>
          <cell r="CU503">
            <v>4.8244456439424317</v>
          </cell>
          <cell r="CV503">
            <v>4.907414584895192</v>
          </cell>
          <cell r="CW503">
            <v>4.9492561623278819</v>
          </cell>
          <cell r="CX503">
            <v>4.9420253543878578</v>
          </cell>
          <cell r="CY503">
            <v>4.8612632158437892</v>
          </cell>
          <cell r="CZ503">
            <v>5.0122209654005392</v>
          </cell>
          <cell r="DA503">
            <v>4.7691759503662228</v>
          </cell>
        </row>
        <row r="504">
          <cell r="A504">
            <v>7104.8973116210063</v>
          </cell>
          <cell r="B504">
            <v>5797.653465100806</v>
          </cell>
          <cell r="C504">
            <v>4467.8017777108571</v>
          </cell>
          <cell r="D504">
            <v>4590.36765115662</v>
          </cell>
          <cell r="E504">
            <v>4525.3001348551024</v>
          </cell>
          <cell r="F504">
            <v>6245.1041479121886</v>
          </cell>
          <cell r="G504">
            <v>5939.6876628143773</v>
          </cell>
          <cell r="H504">
            <v>6440.4569647624076</v>
          </cell>
          <cell r="I504">
            <v>6772.7295520832986</v>
          </cell>
          <cell r="J504">
            <v>5892.4341633136892</v>
          </cell>
          <cell r="K504">
            <v>7505.5959382049723</v>
          </cell>
          <cell r="L504">
            <v>6766.0475363455644</v>
          </cell>
          <cell r="M504">
            <v>6927.7247205547155</v>
          </cell>
          <cell r="N504">
            <v>8485.0675484574476</v>
          </cell>
          <cell r="O504">
            <v>7624.6306827337958</v>
          </cell>
          <cell r="Z504">
            <v>8136.9262755178252</v>
          </cell>
          <cell r="AA504">
            <v>6639.7974168274877</v>
          </cell>
          <cell r="AB504">
            <v>5501.9105298215309</v>
          </cell>
          <cell r="AC504">
            <v>5652.8452631107803</v>
          </cell>
          <cell r="AD504">
            <v>5572.7173454232416</v>
          </cell>
          <cell r="AE504">
            <v>6245.1041479121886</v>
          </cell>
          <cell r="AF504">
            <v>5939.6876628143773</v>
          </cell>
          <cell r="AG504">
            <v>6440.4569647624076</v>
          </cell>
          <cell r="AH504">
            <v>6772.7295520832986</v>
          </cell>
          <cell r="AI504">
            <v>5892.4341633136892</v>
          </cell>
          <cell r="AJ504">
            <v>7505.5959382049723</v>
          </cell>
          <cell r="AK504">
            <v>6766.0475363455644</v>
          </cell>
          <cell r="AL504">
            <v>6927.7247205547155</v>
          </cell>
          <cell r="AM504">
            <v>8485.0675484574476</v>
          </cell>
          <cell r="AN504">
            <v>7624.6306827337958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X504">
            <v>4.6193508029681576</v>
          </cell>
          <cell r="BY504">
            <v>3.7374147985697301</v>
          </cell>
          <cell r="BZ504">
            <v>3.0396974647073871</v>
          </cell>
          <cell r="CA504">
            <v>3.1539416296973495</v>
          </cell>
          <cell r="CB504">
            <v>3.1499252670093441</v>
          </cell>
          <cell r="CC504">
            <v>3.5099168992961158</v>
          </cell>
          <cell r="CD504">
            <v>3.3968691580686361</v>
          </cell>
          <cell r="CE504">
            <v>3.7438499407498926</v>
          </cell>
          <cell r="CF504">
            <v>3.7590034250691819</v>
          </cell>
          <cell r="CG504">
            <v>3.302389959694505</v>
          </cell>
          <cell r="CH504">
            <v>4.2145814721849852</v>
          </cell>
          <cell r="CI504">
            <v>3.8961452500653544</v>
          </cell>
          <cell r="CJ504">
            <v>3.9055506471774812</v>
          </cell>
          <cell r="CK504">
            <v>4.8875045458003781</v>
          </cell>
          <cell r="CL504">
            <v>4.253312216511838</v>
          </cell>
          <cell r="CM504">
            <v>4.8259917141873121</v>
          </cell>
          <cell r="CN504">
            <v>4.8673285626441452</v>
          </cell>
          <cell r="CO504">
            <v>4.9589564928673431</v>
          </cell>
          <cell r="CP504">
            <v>4.9104419531315378</v>
          </cell>
          <cell r="CQ504">
            <v>4.8470098368651016</v>
          </cell>
          <cell r="CR504">
            <v>4.8747234959530967</v>
          </cell>
          <cell r="CS504">
            <v>4.7906222251066586</v>
          </cell>
          <cell r="CT504">
            <v>4.7130862224561323</v>
          </cell>
          <cell r="CU504">
            <v>4.9362613789115404</v>
          </cell>
          <cell r="CV504">
            <v>4.8884763577250929</v>
          </cell>
          <cell r="CW504">
            <v>4.8790791395869268</v>
          </cell>
          <cell r="CX504">
            <v>4.7578094111409497</v>
          </cell>
          <cell r="CY504">
            <v>4.859767403416968</v>
          </cell>
          <cell r="CZ504">
            <v>4.7563659918654544</v>
          </cell>
          <cell r="DA504">
            <v>4.9113251196755598</v>
          </cell>
        </row>
        <row r="505">
          <cell r="A505">
            <v>5416.5239155398313</v>
          </cell>
          <cell r="B505">
            <v>5618.9743095446174</v>
          </cell>
          <cell r="C505">
            <v>5447.8278144169963</v>
          </cell>
          <cell r="D505">
            <v>5247.4573933252823</v>
          </cell>
          <cell r="E505">
            <v>5354.5640740938388</v>
          </cell>
          <cell r="F505">
            <v>5840.5594768841511</v>
          </cell>
          <cell r="G505">
            <v>5979.5356824256423</v>
          </cell>
          <cell r="H505">
            <v>6396.0472063321058</v>
          </cell>
          <cell r="I505">
            <v>5973.3788208027208</v>
          </cell>
          <cell r="J505">
            <v>6809.3593770555281</v>
          </cell>
          <cell r="K505">
            <v>6160.0183744163933</v>
          </cell>
          <cell r="L505">
            <v>7285.7906359084609</v>
          </cell>
          <cell r="M505">
            <v>6172.270082164222</v>
          </cell>
          <cell r="N505">
            <v>7155.0538000731212</v>
          </cell>
          <cell r="O505">
            <v>6545.4900863657822</v>
          </cell>
          <cell r="Z505">
            <v>6203.306513415484</v>
          </cell>
          <cell r="AA505">
            <v>6435.1640418518318</v>
          </cell>
          <cell r="AB505">
            <v>6708.7714961590864</v>
          </cell>
          <cell r="AC505">
            <v>6462.0237252152028</v>
          </cell>
          <cell r="AD505">
            <v>6593.9211110111955</v>
          </cell>
          <cell r="AE505">
            <v>5840.5594768841511</v>
          </cell>
          <cell r="AF505">
            <v>5979.5356824256423</v>
          </cell>
          <cell r="AG505">
            <v>6396.0472063321058</v>
          </cell>
          <cell r="AH505">
            <v>5973.3788208027208</v>
          </cell>
          <cell r="AI505">
            <v>6809.3593770555281</v>
          </cell>
          <cell r="AJ505">
            <v>6160.0183744163933</v>
          </cell>
          <cell r="AK505">
            <v>7285.7906359084609</v>
          </cell>
          <cell r="AL505">
            <v>6172.270082164222</v>
          </cell>
          <cell r="AM505">
            <v>7155.0538000731212</v>
          </cell>
          <cell r="AN505">
            <v>6545.4900863657822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X505">
            <v>3.4352048557888133</v>
          </cell>
          <cell r="BY505">
            <v>3.554669685800377</v>
          </cell>
          <cell r="BZ505">
            <v>3.8178334375765566</v>
          </cell>
          <cell r="CA505">
            <v>3.5982010998466833</v>
          </cell>
          <cell r="CB505">
            <v>3.7155752825064288</v>
          </cell>
          <cell r="CC505">
            <v>3.2948856238491597</v>
          </cell>
          <cell r="CD505">
            <v>3.448652514103193</v>
          </cell>
          <cell r="CE505">
            <v>3.7071573209353548</v>
          </cell>
          <cell r="CF505">
            <v>3.436067711032992</v>
          </cell>
          <cell r="CG505">
            <v>3.8686237327049349</v>
          </cell>
          <cell r="CH505">
            <v>3.4147714124889603</v>
          </cell>
          <cell r="CI505">
            <v>3.9577722518515173</v>
          </cell>
          <cell r="CJ505">
            <v>3.4814463785705017</v>
          </cell>
          <cell r="CK505">
            <v>3.9879355776718626</v>
          </cell>
          <cell r="CL505">
            <v>3.7062196328480579</v>
          </cell>
          <cell r="CM505">
            <v>4.9474080947713297</v>
          </cell>
          <cell r="CN505">
            <v>4.9598381774993738</v>
          </cell>
          <cell r="CO505">
            <v>4.8143000946513501</v>
          </cell>
          <cell r="CP505">
            <v>4.9202849141436413</v>
          </cell>
          <cell r="CQ505">
            <v>4.8621104181356003</v>
          </cell>
          <cell r="CR505">
            <v>4.856475957028179</v>
          </cell>
          <cell r="CS505">
            <v>4.7503450909876062</v>
          </cell>
          <cell r="CT505">
            <v>4.7269148532461696</v>
          </cell>
          <cell r="CU505">
            <v>4.762834380215633</v>
          </cell>
          <cell r="CV505">
            <v>4.8223296976406997</v>
          </cell>
          <cell r="CW505">
            <v>4.9422818194828482</v>
          </cell>
          <cell r="CX505">
            <v>5.0435115931765644</v>
          </cell>
          <cell r="CY505">
            <v>4.8572711319983641</v>
          </cell>
          <cell r="CZ505">
            <v>4.9155475914011815</v>
          </cell>
          <cell r="DA505">
            <v>4.8385825256412316</v>
          </cell>
        </row>
        <row r="506">
          <cell r="A506">
            <v>6473.077018543243</v>
          </cell>
          <cell r="B506">
            <v>5315.5066980575475</v>
          </cell>
          <cell r="C506">
            <v>4815.0983070081975</v>
          </cell>
          <cell r="D506">
            <v>5530.4177586319611</v>
          </cell>
          <cell r="E506">
            <v>5202.42318950359</v>
          </cell>
          <cell r="F506">
            <v>5860.2110530295813</v>
          </cell>
          <cell r="G506">
            <v>6624.5881545875745</v>
          </cell>
          <cell r="H506">
            <v>6033.7035570860153</v>
          </cell>
          <cell r="I506">
            <v>5573.3653949763493</v>
          </cell>
          <cell r="J506">
            <v>6271.5303852191882</v>
          </cell>
          <cell r="K506">
            <v>6448.509290645211</v>
          </cell>
          <cell r="L506">
            <v>7082.6618232805004</v>
          </cell>
          <cell r="M506">
            <v>7654.5897858437202</v>
          </cell>
          <cell r="N506">
            <v>6847.701929703012</v>
          </cell>
          <cell r="O506">
            <v>7748.5384726666571</v>
          </cell>
          <cell r="Z506">
            <v>7413.3302939487603</v>
          </cell>
          <cell r="AA506">
            <v>6087.6159389905943</v>
          </cell>
          <cell r="AB506">
            <v>5929.5916416032023</v>
          </cell>
          <cell r="AC506">
            <v>6810.4775490105421</v>
          </cell>
          <cell r="AD506">
            <v>6406.5659917399171</v>
          </cell>
          <cell r="AE506">
            <v>5860.2110530295813</v>
          </cell>
          <cell r="AF506">
            <v>6624.5881545875745</v>
          </cell>
          <cell r="AG506">
            <v>6033.7035570860153</v>
          </cell>
          <cell r="AH506">
            <v>5573.3653949763493</v>
          </cell>
          <cell r="AI506">
            <v>6271.5303852191882</v>
          </cell>
          <cell r="AJ506">
            <v>6448.509290645211</v>
          </cell>
          <cell r="AK506">
            <v>7082.6618232805004</v>
          </cell>
          <cell r="AL506">
            <v>7654.5897858437202</v>
          </cell>
          <cell r="AM506">
            <v>6847.701929703012</v>
          </cell>
          <cell r="AN506">
            <v>7748.5384726666571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X506">
            <v>4.1207164118436053</v>
          </cell>
          <cell r="BY506">
            <v>3.4701403818578096</v>
          </cell>
          <cell r="BZ506">
            <v>3.2749523730996537</v>
          </cell>
          <cell r="CA506">
            <v>3.8873994943689438</v>
          </cell>
          <cell r="CB506">
            <v>3.581231835351355</v>
          </cell>
          <cell r="CC506">
            <v>3.2369453587474588</v>
          </cell>
          <cell r="CD506">
            <v>3.6332976023946695</v>
          </cell>
          <cell r="CE506">
            <v>3.3984354941176735</v>
          </cell>
          <cell r="CF506">
            <v>3.2046143467606458</v>
          </cell>
          <cell r="CG506">
            <v>3.4827928864791691</v>
          </cell>
          <cell r="CH506">
            <v>3.5421350108327219</v>
          </cell>
          <cell r="CI506">
            <v>4.0916100020683333</v>
          </cell>
          <cell r="CJ506">
            <v>4.2504647573963927</v>
          </cell>
          <cell r="CK506">
            <v>3.9003116412656831</v>
          </cell>
          <cell r="CL506">
            <v>4.4370493408246352</v>
          </cell>
          <cell r="CM506">
            <v>4.9288744786339471</v>
          </cell>
          <cell r="CN506">
            <v>4.8062608417939066</v>
          </cell>
          <cell r="CO506">
            <v>4.960516887444582</v>
          </cell>
          <cell r="CP506">
            <v>4.7998263690307557</v>
          </cell>
          <cell r="CQ506">
            <v>4.901172669287952</v>
          </cell>
          <cell r="CR506">
            <v>4.9600382362459472</v>
          </cell>
          <cell r="CS506">
            <v>4.9953399292006733</v>
          </cell>
          <cell r="CT506">
            <v>4.864207281721499</v>
          </cell>
          <cell r="CU506">
            <v>4.7648461189244005</v>
          </cell>
          <cell r="CV506">
            <v>4.9334759740386716</v>
          </cell>
          <cell r="CW506">
            <v>4.9877118425647904</v>
          </cell>
          <cell r="CX506">
            <v>4.7425226086272652</v>
          </cell>
          <cell r="CY506">
            <v>4.9339260674569774</v>
          </cell>
          <cell r="CZ506">
            <v>4.8100841497316216</v>
          </cell>
          <cell r="DA506">
            <v>4.7844571689861857</v>
          </cell>
        </row>
        <row r="507">
          <cell r="A507">
            <v>5807.7356894701561</v>
          </cell>
          <cell r="B507">
            <v>5113.6558792739415</v>
          </cell>
          <cell r="C507">
            <v>4622.1192220155544</v>
          </cell>
          <cell r="D507">
            <v>4943.7111287243124</v>
          </cell>
          <cell r="E507">
            <v>4725.9704585783193</v>
          </cell>
          <cell r="F507">
            <v>5382.8530767776238</v>
          </cell>
          <cell r="G507">
            <v>5881.0562528500341</v>
          </cell>
          <cell r="H507">
            <v>5852.5862395626209</v>
          </cell>
          <cell r="I507">
            <v>7718.9843067004049</v>
          </cell>
          <cell r="J507">
            <v>6440.5302101582211</v>
          </cell>
          <cell r="K507">
            <v>5802.6983320928966</v>
          </cell>
          <cell r="L507">
            <v>6666.5166520133625</v>
          </cell>
          <cell r="M507">
            <v>8468.5055973503204</v>
          </cell>
          <cell r="N507">
            <v>8031.864986873381</v>
          </cell>
          <cell r="O507">
            <v>6606.3742590263455</v>
          </cell>
          <cell r="Z507">
            <v>6651.3441447798314</v>
          </cell>
          <cell r="AA507">
            <v>5856.4450776737558</v>
          </cell>
          <cell r="AB507">
            <v>5691.9459911060694</v>
          </cell>
          <cell r="AC507">
            <v>6087.9729381056868</v>
          </cell>
          <cell r="AD507">
            <v>5819.8344338812585</v>
          </cell>
          <cell r="AE507">
            <v>5382.8530767776238</v>
          </cell>
          <cell r="AF507">
            <v>5881.0562528500341</v>
          </cell>
          <cell r="AG507">
            <v>5852.5862395626209</v>
          </cell>
          <cell r="AH507">
            <v>7718.9843067004049</v>
          </cell>
          <cell r="AI507">
            <v>6440.5302101582211</v>
          </cell>
          <cell r="AJ507">
            <v>5802.6983320928966</v>
          </cell>
          <cell r="AK507">
            <v>6666.5166520133625</v>
          </cell>
          <cell r="AL507">
            <v>8468.5055973503204</v>
          </cell>
          <cell r="AM507">
            <v>8031.864986873381</v>
          </cell>
          <cell r="AN507">
            <v>6606.3742590263455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X507">
            <v>3.7991240172345857</v>
          </cell>
          <cell r="BY507">
            <v>3.3787123494521674</v>
          </cell>
          <cell r="BZ507">
            <v>3.1301603363717394</v>
          </cell>
          <cell r="CA507">
            <v>3.405643844377245</v>
          </cell>
          <cell r="CB507">
            <v>3.2514294578129745</v>
          </cell>
          <cell r="CC507">
            <v>2.9719907040866489</v>
          </cell>
          <cell r="CD507">
            <v>3.3509939583091519</v>
          </cell>
          <cell r="CE507">
            <v>3.2602401377958539</v>
          </cell>
          <cell r="CF507">
            <v>4.2909262874100795</v>
          </cell>
          <cell r="CG507">
            <v>3.5990850115885453</v>
          </cell>
          <cell r="CH507">
            <v>3.3893721887536805</v>
          </cell>
          <cell r="CI507">
            <v>3.8087646691765702</v>
          </cell>
          <cell r="CJ507">
            <v>4.7453499088997626</v>
          </cell>
          <cell r="CK507">
            <v>4.4563690662027238</v>
          </cell>
          <cell r="CL507">
            <v>3.7640852512914851</v>
          </cell>
          <cell r="CM507">
            <v>4.7965953698700918</v>
          </cell>
          <cell r="CN507">
            <v>4.7488668308584909</v>
          </cell>
          <cell r="CO507">
            <v>4.981972455905785</v>
          </cell>
          <cell r="CP507">
            <v>4.8975696446227506</v>
          </cell>
          <cell r="CQ507">
            <v>4.9039205926282907</v>
          </cell>
          <cell r="CR507">
            <v>4.9621765827949611</v>
          </cell>
          <cell r="CS507">
            <v>4.8082697507012799</v>
          </cell>
          <cell r="CT507">
            <v>4.9181907376176222</v>
          </cell>
          <cell r="CU507">
            <v>4.9285167802084437</v>
          </cell>
          <cell r="CV507">
            <v>4.9027150484618973</v>
          </cell>
          <cell r="CW507">
            <v>4.6904862506160541</v>
          </cell>
          <cell r="CX507">
            <v>4.795368254544039</v>
          </cell>
          <cell r="CY507">
            <v>4.8892885969708049</v>
          </cell>
          <cell r="CZ507">
            <v>4.9379010638874954</v>
          </cell>
          <cell r="DA507">
            <v>4.8085137014289581</v>
          </cell>
        </row>
        <row r="508">
          <cell r="A508">
            <v>5366.3636318673553</v>
          </cell>
          <cell r="B508">
            <v>4815.4976967115326</v>
          </cell>
          <cell r="C508">
            <v>4885.6642718085013</v>
          </cell>
          <cell r="D508">
            <v>5343.7876564990402</v>
          </cell>
          <cell r="E508">
            <v>5397.0794147748129</v>
          </cell>
          <cell r="F508">
            <v>6380.0100878009525</v>
          </cell>
          <cell r="G508">
            <v>5534.0785043187252</v>
          </cell>
          <cell r="H508">
            <v>5654.6959900143374</v>
          </cell>
          <cell r="I508">
            <v>5339.1211200212119</v>
          </cell>
          <cell r="J508">
            <v>6939.3746737473757</v>
          </cell>
          <cell r="K508">
            <v>6439.2136799382788</v>
          </cell>
          <cell r="L508">
            <v>7061.6015362115486</v>
          </cell>
          <cell r="M508">
            <v>7699.121867521847</v>
          </cell>
          <cell r="N508">
            <v>6436.7068947343605</v>
          </cell>
          <cell r="O508">
            <v>6286.3738248162781</v>
          </cell>
          <cell r="Z508">
            <v>6145.8601475778778</v>
          </cell>
          <cell r="AA508">
            <v>5514.9776301450629</v>
          </cell>
          <cell r="AB508">
            <v>6016.4906680368977</v>
          </cell>
          <cell r="AC508">
            <v>6580.6504046574873</v>
          </cell>
          <cell r="AD508">
            <v>6646.2769701584311</v>
          </cell>
          <cell r="AE508">
            <v>6380.0100878009525</v>
          </cell>
          <cell r="AF508">
            <v>5534.0785043187252</v>
          </cell>
          <cell r="AG508">
            <v>5654.6959900143374</v>
          </cell>
          <cell r="AH508">
            <v>5339.1211200212119</v>
          </cell>
          <cell r="AI508">
            <v>6939.3746737473757</v>
          </cell>
          <cell r="AJ508">
            <v>6439.2136799382788</v>
          </cell>
          <cell r="AK508">
            <v>7061.6015362115486</v>
          </cell>
          <cell r="AL508">
            <v>7699.121867521847</v>
          </cell>
          <cell r="AM508">
            <v>6436.7068947343605</v>
          </cell>
          <cell r="AN508">
            <v>6286.3738248162781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X508">
            <v>3.393189972019329</v>
          </cell>
          <cell r="BY508">
            <v>3.0779433781883063</v>
          </cell>
          <cell r="BZ508">
            <v>3.4654259643493486</v>
          </cell>
          <cell r="CA508">
            <v>3.6979098598705753</v>
          </cell>
          <cell r="CB508">
            <v>3.763892042480713</v>
          </cell>
          <cell r="CC508">
            <v>3.5365467879007908</v>
          </cell>
          <cell r="CD508">
            <v>3.1088525137348921</v>
          </cell>
          <cell r="CE508">
            <v>3.1837911444697782</v>
          </cell>
          <cell r="CF508">
            <v>3.0292552560644719</v>
          </cell>
          <cell r="CG508">
            <v>3.847571464744624</v>
          </cell>
          <cell r="CH508">
            <v>3.5805306221131423</v>
          </cell>
          <cell r="CI508">
            <v>3.9798343620898078</v>
          </cell>
          <cell r="CJ508">
            <v>4.3850503276566561</v>
          </cell>
          <cell r="CK508">
            <v>3.6650814729895349</v>
          </cell>
          <cell r="CL508">
            <v>3.5655704277360059</v>
          </cell>
          <cell r="CM508">
            <v>4.9622842062810282</v>
          </cell>
          <cell r="CN508">
            <v>4.9089687162197366</v>
          </cell>
          <cell r="CO508">
            <v>4.7565685276177261</v>
          </cell>
          <cell r="CP508">
            <v>4.8755053189623831</v>
          </cell>
          <cell r="CQ508">
            <v>4.8378055998739145</v>
          </cell>
          <cell r="CR508">
            <v>4.9425274825731194</v>
          </cell>
          <cell r="CS508">
            <v>4.8769952414779123</v>
          </cell>
          <cell r="CT508">
            <v>4.8659968816645653</v>
          </cell>
          <cell r="CU508">
            <v>4.8288202411019281</v>
          </cell>
          <cell r="CV508">
            <v>4.9412949393492145</v>
          </cell>
          <cell r="CW508">
            <v>4.9271136534751099</v>
          </cell>
          <cell r="CX508">
            <v>4.8612207855073244</v>
          </cell>
          <cell r="CY508">
            <v>4.8103175545137322</v>
          </cell>
          <cell r="CZ508">
            <v>4.8115747331113914</v>
          </cell>
          <cell r="DA508">
            <v>4.8303468785312704</v>
          </cell>
        </row>
        <row r="509">
          <cell r="A509">
            <v>6988.1442784459132</v>
          </cell>
          <cell r="B509">
            <v>5831.1221701840241</v>
          </cell>
          <cell r="C509">
            <v>4224.5674321726992</v>
          </cell>
          <cell r="D509">
            <v>4636.219884396598</v>
          </cell>
          <cell r="E509">
            <v>4579.4332046400741</v>
          </cell>
          <cell r="F509">
            <v>5885.8629776247017</v>
          </cell>
          <cell r="G509">
            <v>5126.7196656165861</v>
          </cell>
          <cell r="H509">
            <v>5366.9465798174087</v>
          </cell>
          <cell r="I509">
            <v>7033.8534559824857</v>
          </cell>
          <cell r="J509">
            <v>7117.7340887985665</v>
          </cell>
          <cell r="K509">
            <v>6738.041541181</v>
          </cell>
          <cell r="L509">
            <v>6657.2644608481696</v>
          </cell>
          <cell r="M509">
            <v>7087.320296538348</v>
          </cell>
          <cell r="N509">
            <v>7231.9235670121552</v>
          </cell>
          <cell r="O509">
            <v>6478.4757968749382</v>
          </cell>
          <cell r="Z509">
            <v>8003.2141637558552</v>
          </cell>
          <cell r="AA509">
            <v>6678.1276521362724</v>
          </cell>
          <cell r="AB509">
            <v>5202.3776334412642</v>
          </cell>
          <cell r="AC509">
            <v>5709.310365510225</v>
          </cell>
          <cell r="AD509">
            <v>5639.3799507669592</v>
          </cell>
          <cell r="AE509">
            <v>5885.8629776247017</v>
          </cell>
          <cell r="AF509">
            <v>5126.7196656165861</v>
          </cell>
          <cell r="AG509">
            <v>5366.9465798174087</v>
          </cell>
          <cell r="AH509">
            <v>7033.8534559824857</v>
          </cell>
          <cell r="AI509">
            <v>7117.7340887985665</v>
          </cell>
          <cell r="AJ509">
            <v>6738.041541181</v>
          </cell>
          <cell r="AK509">
            <v>6657.2644608481696</v>
          </cell>
          <cell r="AL509">
            <v>7087.320296538348</v>
          </cell>
          <cell r="AM509">
            <v>7231.9235670121552</v>
          </cell>
          <cell r="AN509">
            <v>6478.4757968749382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X509">
            <v>4.6367294178243554</v>
          </cell>
          <cell r="BY509">
            <v>3.8375205963952617</v>
          </cell>
          <cell r="BZ509">
            <v>2.9464006472152469</v>
          </cell>
          <cell r="CA509">
            <v>3.2992583848551682</v>
          </cell>
          <cell r="CB509">
            <v>3.1439227323172694</v>
          </cell>
          <cell r="CC509">
            <v>3.3867879792683517</v>
          </cell>
          <cell r="CD509">
            <v>2.9564975512102034</v>
          </cell>
          <cell r="CE509">
            <v>3.0255953284702852</v>
          </cell>
          <cell r="CF509">
            <v>3.7751534336098955</v>
          </cell>
          <cell r="CG509">
            <v>3.8424526635075082</v>
          </cell>
          <cell r="CH509">
            <v>3.9253060798799737</v>
          </cell>
          <cell r="CI509">
            <v>3.7554386658472865</v>
          </cell>
          <cell r="CJ509">
            <v>3.9504076669226595</v>
          </cell>
          <cell r="CK509">
            <v>4.2113289755737311</v>
          </cell>
          <cell r="CL509">
            <v>3.6739996800006165</v>
          </cell>
          <cell r="CM509">
            <v>4.7288966362770228</v>
          </cell>
          <cell r="CN509">
            <v>4.7677242853173221</v>
          </cell>
          <cell r="CO509">
            <v>4.837458008353182</v>
          </cell>
          <cell r="CP509">
            <v>4.741049163860497</v>
          </cell>
          <cell r="CQ509">
            <v>4.9143561547107844</v>
          </cell>
          <cell r="CR509">
            <v>4.7613408610762695</v>
          </cell>
          <cell r="CS509">
            <v>4.7508266317723393</v>
          </cell>
          <cell r="CT509">
            <v>4.8598578580601712</v>
          </cell>
          <cell r="CU509">
            <v>5.1046485196301372</v>
          </cell>
          <cell r="CV509">
            <v>5.0750505072906673</v>
          </cell>
          <cell r="CW509">
            <v>4.7029167683713489</v>
          </cell>
          <cell r="CX509">
            <v>4.8567111162065792</v>
          </cell>
          <cell r="CY509">
            <v>4.9152688831360374</v>
          </cell>
          <cell r="CZ509">
            <v>4.7048068055503887</v>
          </cell>
          <cell r="DA509">
            <v>4.8310425434110265</v>
          </cell>
        </row>
        <row r="510">
          <cell r="A510">
            <v>6132.0000428690237</v>
          </cell>
          <cell r="B510">
            <v>5298.2558995191703</v>
          </cell>
          <cell r="C510">
            <v>5069.355568524601</v>
          </cell>
          <cell r="D510">
            <v>4851.8683132778588</v>
          </cell>
          <cell r="E510">
            <v>5102.264683797097</v>
          </cell>
          <cell r="F510">
            <v>6353.2260105435134</v>
          </cell>
          <cell r="G510">
            <v>6166.8809557555969</v>
          </cell>
          <cell r="H510">
            <v>6329.8859073554286</v>
          </cell>
          <cell r="I510">
            <v>6216.7788717500744</v>
          </cell>
          <cell r="J510">
            <v>6302.9858390617046</v>
          </cell>
          <cell r="K510">
            <v>6590.9976712204061</v>
          </cell>
          <cell r="L510">
            <v>7366.8315288459062</v>
          </cell>
          <cell r="M510">
            <v>6464.7668390003964</v>
          </cell>
          <cell r="N510">
            <v>5465.6131522936903</v>
          </cell>
          <cell r="O510">
            <v>7365.6746153111071</v>
          </cell>
          <cell r="Z510">
            <v>7022.7098410960043</v>
          </cell>
          <cell r="AA510">
            <v>6067.8593584597265</v>
          </cell>
          <cell r="AB510">
            <v>6242.6987967593659</v>
          </cell>
          <cell r="AC510">
            <v>5974.8723623562855</v>
          </cell>
          <cell r="AD510">
            <v>6283.2249921577695</v>
          </cell>
          <cell r="AE510">
            <v>6353.2260105435134</v>
          </cell>
          <cell r="AF510">
            <v>6166.8809557555969</v>
          </cell>
          <cell r="AG510">
            <v>6329.8859073554286</v>
          </cell>
          <cell r="AH510">
            <v>6216.7788717500744</v>
          </cell>
          <cell r="AI510">
            <v>6302.9858390617046</v>
          </cell>
          <cell r="AJ510">
            <v>6590.9976712204061</v>
          </cell>
          <cell r="AK510">
            <v>7366.8315288459062</v>
          </cell>
          <cell r="AL510">
            <v>6464.7668390003964</v>
          </cell>
          <cell r="AM510">
            <v>5465.6131522936903</v>
          </cell>
          <cell r="AN510">
            <v>7365.6746153111071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X510">
            <v>3.9535284556692942</v>
          </cell>
          <cell r="BY510">
            <v>3.5141180341269838</v>
          </cell>
          <cell r="BZ510">
            <v>3.5254210101493015</v>
          </cell>
          <cell r="CA510">
            <v>3.3343118027448955</v>
          </cell>
          <cell r="CB510">
            <v>3.5228833821258223</v>
          </cell>
          <cell r="CC510">
            <v>3.52880823653298</v>
          </cell>
          <cell r="CD510">
            <v>3.5534279505802058</v>
          </cell>
          <cell r="CE510">
            <v>3.6848927311697319</v>
          </cell>
          <cell r="CF510">
            <v>3.479551027164375</v>
          </cell>
          <cell r="CG510">
            <v>3.4954012820921889</v>
          </cell>
          <cell r="CH510">
            <v>3.8324775317791189</v>
          </cell>
          <cell r="CI510">
            <v>4.168774344652908</v>
          </cell>
          <cell r="CJ510">
            <v>3.696019587082775</v>
          </cell>
          <cell r="CK510">
            <v>3.0702584325425977</v>
          </cell>
          <cell r="CL510">
            <v>4.1769712104753767</v>
          </cell>
          <cell r="CM510">
            <v>4.8666150124502909</v>
          </cell>
          <cell r="CN510">
            <v>4.7307096840553733</v>
          </cell>
          <cell r="CO510">
            <v>4.851416135957864</v>
          </cell>
          <cell r="CP510">
            <v>4.9094128833566932</v>
          </cell>
          <cell r="CQ510">
            <v>4.8864277297251641</v>
          </cell>
          <cell r="CR510">
            <v>4.9325714213716099</v>
          </cell>
          <cell r="CS510">
            <v>4.754722622020628</v>
          </cell>
          <cell r="CT510">
            <v>4.7062843984963711</v>
          </cell>
          <cell r="CU510">
            <v>4.8949622375238828</v>
          </cell>
          <cell r="CV510">
            <v>4.9403353034354893</v>
          </cell>
          <cell r="CW510">
            <v>4.7117113451085473</v>
          </cell>
          <cell r="CX510">
            <v>4.8414949839915895</v>
          </cell>
          <cell r="CY510">
            <v>4.7920985136996341</v>
          </cell>
          <cell r="CZ510">
            <v>4.8772059219207273</v>
          </cell>
          <cell r="DA510">
            <v>4.8312352266872551</v>
          </cell>
        </row>
        <row r="511">
          <cell r="A511">
            <v>6532.7672162270774</v>
          </cell>
          <cell r="B511">
            <v>5105.7825778690194</v>
          </cell>
          <cell r="C511">
            <v>4461.2364967413678</v>
          </cell>
          <cell r="D511">
            <v>4014.7175178182424</v>
          </cell>
          <cell r="E511">
            <v>5021.2463539901582</v>
          </cell>
          <cell r="F511">
            <v>6371.2974774232653</v>
          </cell>
          <cell r="G511">
            <v>6969.5348875571999</v>
          </cell>
          <cell r="H511">
            <v>6150.5674321655906</v>
          </cell>
          <cell r="I511">
            <v>6487.2398554135943</v>
          </cell>
          <cell r="J511">
            <v>6793.175659692567</v>
          </cell>
          <cell r="K511">
            <v>7054.0314454022473</v>
          </cell>
          <cell r="L511">
            <v>7290.6820268933752</v>
          </cell>
          <cell r="M511">
            <v>7393.8317722609227</v>
          </cell>
          <cell r="N511">
            <v>7366.6731681441397</v>
          </cell>
          <cell r="O511">
            <v>7840.2825974109119</v>
          </cell>
          <cell r="Z511">
            <v>7481.6908509873574</v>
          </cell>
          <cell r="AA511">
            <v>5847.42813199996</v>
          </cell>
          <cell r="AB511">
            <v>5493.8256616258404</v>
          </cell>
          <cell r="AC511">
            <v>4943.9562640714494</v>
          </cell>
          <cell r="AD511">
            <v>6183.454316543387</v>
          </cell>
          <cell r="AE511">
            <v>6371.2974774232653</v>
          </cell>
          <cell r="AF511">
            <v>6969.5348875571999</v>
          </cell>
          <cell r="AG511">
            <v>6150.5674321655906</v>
          </cell>
          <cell r="AH511">
            <v>6487.2398554135943</v>
          </cell>
          <cell r="AI511">
            <v>6793.175659692567</v>
          </cell>
          <cell r="AJ511">
            <v>7054.0314454022473</v>
          </cell>
          <cell r="AK511">
            <v>7290.6820268933752</v>
          </cell>
          <cell r="AL511">
            <v>7393.8317722609227</v>
          </cell>
          <cell r="AM511">
            <v>7366.6731681441397</v>
          </cell>
          <cell r="AN511">
            <v>7840.2825974109119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X511">
            <v>4.1786201029254491</v>
          </cell>
          <cell r="BY511">
            <v>3.2520851239903172</v>
          </cell>
          <cell r="BZ511">
            <v>3.130327993582553</v>
          </cell>
          <cell r="CA511">
            <v>2.7990652892891497</v>
          </cell>
          <cell r="CB511">
            <v>3.4439645639012859</v>
          </cell>
          <cell r="CC511">
            <v>3.5852478935011014</v>
          </cell>
          <cell r="CD511">
            <v>4.0099809571540641</v>
          </cell>
          <cell r="CE511">
            <v>3.4117663237170492</v>
          </cell>
          <cell r="CF511">
            <v>3.662957442833561</v>
          </cell>
          <cell r="CG511">
            <v>3.7711378725400837</v>
          </cell>
          <cell r="CH511">
            <v>3.9075287823154685</v>
          </cell>
          <cell r="CI511">
            <v>4.1015637752435481</v>
          </cell>
          <cell r="CJ511">
            <v>4.169581766010463</v>
          </cell>
          <cell r="CK511">
            <v>4.0664315132859299</v>
          </cell>
          <cell r="CL511">
            <v>4.4563994417423194</v>
          </cell>
          <cell r="CM511">
            <v>4.9053952377818542</v>
          </cell>
          <cell r="CN511">
            <v>4.9261782627996586</v>
          </cell>
          <cell r="CO511">
            <v>4.8083067288783612</v>
          </cell>
          <cell r="CP511">
            <v>4.8391460202166918</v>
          </cell>
          <cell r="CQ511">
            <v>4.9190316613087646</v>
          </cell>
          <cell r="CR511">
            <v>4.868731548194595</v>
          </cell>
          <cell r="CS511">
            <v>4.7617722713190629</v>
          </cell>
          <cell r="CT511">
            <v>4.9390456667639908</v>
          </cell>
          <cell r="CU511">
            <v>4.8521611717379303</v>
          </cell>
          <cell r="CV511">
            <v>4.9352319624966077</v>
          </cell>
          <cell r="CW511">
            <v>4.9458659489630827</v>
          </cell>
          <cell r="CX511">
            <v>4.8699648234461792</v>
          </cell>
          <cell r="CY511">
            <v>4.8582986221283351</v>
          </cell>
          <cell r="CZ511">
            <v>4.9632377056277246</v>
          </cell>
          <cell r="DA511">
            <v>4.8200854916807776</v>
          </cell>
        </row>
        <row r="512">
          <cell r="A512">
            <v>6422.4480402686968</v>
          </cell>
          <cell r="B512">
            <v>5848.9588035211318</v>
          </cell>
          <cell r="C512">
            <v>5289.3356802605958</v>
          </cell>
          <cell r="D512">
            <v>5028.1462716598053</v>
          </cell>
          <cell r="E512">
            <v>5142.488972495742</v>
          </cell>
          <cell r="F512">
            <v>6850.5708425213479</v>
          </cell>
          <cell r="G512">
            <v>5831.3105508513681</v>
          </cell>
          <cell r="H512">
            <v>6224.6295682945993</v>
          </cell>
          <cell r="I512">
            <v>6878.7475320463136</v>
          </cell>
          <cell r="J512">
            <v>6465.2634813094219</v>
          </cell>
          <cell r="K512">
            <v>7679.2874312751255</v>
          </cell>
          <cell r="L512">
            <v>6634.5064932766418</v>
          </cell>
          <cell r="M512">
            <v>7537.7031489096789</v>
          </cell>
          <cell r="N512">
            <v>7456.1328029387078</v>
          </cell>
          <cell r="O512">
            <v>7313.2862175674873</v>
          </cell>
          <cell r="Z512">
            <v>7355.3471528059663</v>
          </cell>
          <cell r="AA512">
            <v>6698.5551634853946</v>
          </cell>
          <cell r="AB512">
            <v>6513.5950793898146</v>
          </cell>
          <cell r="AC512">
            <v>6191.9512758021729</v>
          </cell>
          <cell r="AD512">
            <v>6332.7595168651424</v>
          </cell>
          <cell r="AE512">
            <v>6850.5708425213479</v>
          </cell>
          <cell r="AF512">
            <v>5831.3105508513681</v>
          </cell>
          <cell r="AG512">
            <v>6224.6295682945993</v>
          </cell>
          <cell r="AH512">
            <v>6878.7475320463136</v>
          </cell>
          <cell r="AI512">
            <v>6465.2634813094219</v>
          </cell>
          <cell r="AJ512">
            <v>7679.2874312751255</v>
          </cell>
          <cell r="AK512">
            <v>6634.5064932766418</v>
          </cell>
          <cell r="AL512">
            <v>7537.7031489096789</v>
          </cell>
          <cell r="AM512">
            <v>7456.1328029387078</v>
          </cell>
          <cell r="AN512">
            <v>7313.2862175674873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X512">
            <v>4.2678219735600589</v>
          </cell>
          <cell r="BY512">
            <v>3.7812097429898053</v>
          </cell>
          <cell r="BZ512">
            <v>3.6496291104736494</v>
          </cell>
          <cell r="CA512">
            <v>3.4756629315740954</v>
          </cell>
          <cell r="CB512">
            <v>3.5489400045390167</v>
          </cell>
          <cell r="CC512">
            <v>3.8649847762588805</v>
          </cell>
          <cell r="CD512">
            <v>3.2699912518099308</v>
          </cell>
          <cell r="CE512">
            <v>3.5102008861924765</v>
          </cell>
          <cell r="CF512">
            <v>3.8514914284525186</v>
          </cell>
          <cell r="CG512">
            <v>3.6644412683213812</v>
          </cell>
          <cell r="CH512">
            <v>4.2873261930283517</v>
          </cell>
          <cell r="CI512">
            <v>3.8055476341165453</v>
          </cell>
          <cell r="CJ512">
            <v>4.2969718594047253</v>
          </cell>
          <cell r="CK512">
            <v>4.238969678931169</v>
          </cell>
          <cell r="CL512">
            <v>4.0463534820530027</v>
          </cell>
          <cell r="CM512">
            <v>4.7217611605938403</v>
          </cell>
          <cell r="CN512">
            <v>4.8535276207254627</v>
          </cell>
          <cell r="CO512">
            <v>4.8896656155329197</v>
          </cell>
          <cell r="CP512">
            <v>4.8808674502299718</v>
          </cell>
          <cell r="CQ512">
            <v>4.8887910337770784</v>
          </cell>
          <cell r="CR512">
            <v>4.8560830963871746</v>
          </cell>
          <cell r="CS512">
            <v>4.885699092057501</v>
          </cell>
          <cell r="CT512">
            <v>4.8583486222241721</v>
          </cell>
          <cell r="CU512">
            <v>4.8931391902419463</v>
          </cell>
          <cell r="CV512">
            <v>4.8337657330877324</v>
          </cell>
          <cell r="CW512">
            <v>4.9072878293097917</v>
          </cell>
          <cell r="CX512">
            <v>4.7763769807038177</v>
          </cell>
          <cell r="CY512">
            <v>4.8059987776422215</v>
          </cell>
          <cell r="CZ512">
            <v>4.8190392126353698</v>
          </cell>
          <cell r="DA512">
            <v>4.9517178083782776</v>
          </cell>
        </row>
        <row r="513">
          <cell r="A513">
            <v>6676.4342555491476</v>
          </cell>
          <cell r="B513">
            <v>5444.31795255409</v>
          </cell>
          <cell r="C513">
            <v>4865.948710764359</v>
          </cell>
          <cell r="D513">
            <v>4923.7419911774514</v>
          </cell>
          <cell r="E513">
            <v>5211.6471565419015</v>
          </cell>
          <cell r="F513">
            <v>5578.7629880305103</v>
          </cell>
          <cell r="G513">
            <v>5383.0538363890828</v>
          </cell>
          <cell r="H513">
            <v>5910.0042720001857</v>
          </cell>
          <cell r="I513">
            <v>6668.9026557156094</v>
          </cell>
          <cell r="J513">
            <v>6946.5380689601343</v>
          </cell>
          <cell r="K513">
            <v>5447.1728937357475</v>
          </cell>
          <cell r="L513">
            <v>7190.5114691065319</v>
          </cell>
          <cell r="M513">
            <v>6346.2075748728348</v>
          </cell>
          <cell r="N513">
            <v>7287.1960106378765</v>
          </cell>
          <cell r="O513">
            <v>8151.780003735118</v>
          </cell>
          <cell r="Z513">
            <v>7646.2263897731937</v>
          </cell>
          <cell r="AA513">
            <v>6235.1378010702865</v>
          </cell>
          <cell r="AB513">
            <v>5992.2117813926297</v>
          </cell>
          <cell r="AC513">
            <v>6063.3817826321738</v>
          </cell>
          <cell r="AD513">
            <v>6417.924920336076</v>
          </cell>
          <cell r="AE513">
            <v>5578.7629880305103</v>
          </cell>
          <cell r="AF513">
            <v>5383.0538363890828</v>
          </cell>
          <cell r="AG513">
            <v>5910.0042720001857</v>
          </cell>
          <cell r="AH513">
            <v>6668.9026557156094</v>
          </cell>
          <cell r="AI513">
            <v>6946.5380689601343</v>
          </cell>
          <cell r="AJ513">
            <v>5447.1728937357475</v>
          </cell>
          <cell r="AK513">
            <v>7190.5114691065319</v>
          </cell>
          <cell r="AL513">
            <v>6346.2075748728348</v>
          </cell>
          <cell r="AM513">
            <v>7287.1960106378765</v>
          </cell>
          <cell r="AN513">
            <v>8151.780003735118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X513">
            <v>4.4550636350235084</v>
          </cell>
          <cell r="BY513">
            <v>3.5552239316197549</v>
          </cell>
          <cell r="BZ513">
            <v>3.355946995236947</v>
          </cell>
          <cell r="CA513">
            <v>3.4378787170340921</v>
          </cell>
          <cell r="CB513">
            <v>3.605072658912345</v>
          </cell>
          <cell r="CC513">
            <v>3.0563999812011464</v>
          </cell>
          <cell r="CD513">
            <v>3.1136689200176058</v>
          </cell>
          <cell r="CE513">
            <v>3.2540667289091494</v>
          </cell>
          <cell r="CF513">
            <v>3.701405821548601</v>
          </cell>
          <cell r="CG513">
            <v>3.8690960304221385</v>
          </cell>
          <cell r="CH513">
            <v>3.074091972441781</v>
          </cell>
          <cell r="CI513">
            <v>4.1542086263201261</v>
          </cell>
          <cell r="CJ513">
            <v>3.5979318992684228</v>
          </cell>
          <cell r="CK513">
            <v>4.0373480803394086</v>
          </cell>
          <cell r="CL513">
            <v>4.4892807624129603</v>
          </cell>
          <cell r="CM513">
            <v>4.7021921946851979</v>
          </cell>
          <cell r="CN513">
            <v>4.804920771957673</v>
          </cell>
          <cell r="CO513">
            <v>4.8919183176785443</v>
          </cell>
          <cell r="CP513">
            <v>4.832050881147774</v>
          </cell>
          <cell r="CQ513">
            <v>4.8773929431511531</v>
          </cell>
          <cell r="CR513">
            <v>5.0007467127980645</v>
          </cell>
          <cell r="CS513">
            <v>4.736564188832399</v>
          </cell>
          <cell r="CT513">
            <v>4.9758637037710134</v>
          </cell>
          <cell r="CU513">
            <v>4.9362234407462315</v>
          </cell>
          <cell r="CV513">
            <v>4.91887794931767</v>
          </cell>
          <cell r="CW513">
            <v>4.8546892827173904</v>
          </cell>
          <cell r="CX513">
            <v>4.7421863450464992</v>
          </cell>
          <cell r="CY513">
            <v>4.8324622463477063</v>
          </cell>
          <cell r="CZ513">
            <v>4.9450580380504814</v>
          </cell>
          <cell r="DA513">
            <v>4.974882398276522</v>
          </cell>
        </row>
        <row r="514">
          <cell r="A514">
            <v>6291.9864750594406</v>
          </cell>
          <cell r="B514">
            <v>5042.6019281470935</v>
          </cell>
          <cell r="C514">
            <v>5288.451855854576</v>
          </cell>
          <cell r="D514">
            <v>5446.052771330048</v>
          </cell>
          <cell r="E514">
            <v>5459.5624974918783</v>
          </cell>
          <cell r="F514">
            <v>6846.7212206677768</v>
          </cell>
          <cell r="G514">
            <v>5860.5506812256608</v>
          </cell>
          <cell r="H514">
            <v>5773.7971756981688</v>
          </cell>
          <cell r="I514">
            <v>6546.8109715552155</v>
          </cell>
          <cell r="J514">
            <v>7609.3952204302013</v>
          </cell>
          <cell r="K514">
            <v>6632.457335622441</v>
          </cell>
          <cell r="L514">
            <v>5621.9651289219692</v>
          </cell>
          <cell r="M514">
            <v>5970.0408848208072</v>
          </cell>
          <cell r="N514">
            <v>5989.6477328609399</v>
          </cell>
          <cell r="O514">
            <v>6415.0613450484734</v>
          </cell>
          <cell r="Z514">
            <v>7205.9352624806743</v>
          </cell>
          <cell r="AA514">
            <v>5775.0701138220265</v>
          </cell>
          <cell r="AB514">
            <v>6512.5066866974057</v>
          </cell>
          <cell r="AC514">
            <v>6706.5856050348002</v>
          </cell>
          <cell r="AD514">
            <v>6723.2222662661916</v>
          </cell>
          <cell r="AE514">
            <v>6846.7212206677768</v>
          </cell>
          <cell r="AF514">
            <v>5860.5506812256608</v>
          </cell>
          <cell r="AG514">
            <v>5773.7971756981688</v>
          </cell>
          <cell r="AH514">
            <v>6546.8109715552155</v>
          </cell>
          <cell r="AI514">
            <v>7609.3952204302013</v>
          </cell>
          <cell r="AJ514">
            <v>6632.457335622441</v>
          </cell>
          <cell r="AK514">
            <v>5621.9651289219692</v>
          </cell>
          <cell r="AL514">
            <v>5970.0408848208072</v>
          </cell>
          <cell r="AM514">
            <v>5989.6477328609399</v>
          </cell>
          <cell r="AN514">
            <v>6415.0613450484734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X514">
            <v>4.1621516794981694</v>
          </cell>
          <cell r="BY514">
            <v>3.2061085468138422</v>
          </cell>
          <cell r="BZ514">
            <v>3.6523519362929178</v>
          </cell>
          <cell r="CA514">
            <v>3.7696797825515058</v>
          </cell>
          <cell r="CB514">
            <v>3.8607839090059635</v>
          </cell>
          <cell r="CC514">
            <v>3.9771513739515854</v>
          </cell>
          <cell r="CD514">
            <v>3.2566296543478033</v>
          </cell>
          <cell r="CE514">
            <v>3.1782665830654246</v>
          </cell>
          <cell r="CF514">
            <v>3.7401685914808329</v>
          </cell>
          <cell r="CG514">
            <v>4.2554412398772872</v>
          </cell>
          <cell r="CH514">
            <v>3.7021817436276745</v>
          </cell>
          <cell r="CI514">
            <v>3.2049882798561078</v>
          </cell>
          <cell r="CJ514">
            <v>3.2787398378274628</v>
          </cell>
          <cell r="CK514">
            <v>3.4174658861422404</v>
          </cell>
          <cell r="CL514">
            <v>3.5750700703793488</v>
          </cell>
          <cell r="CM514">
            <v>4.7432890270684078</v>
          </cell>
          <cell r="CN514">
            <v>4.9349888407882876</v>
          </cell>
          <cell r="CO514">
            <v>4.8852039410127137</v>
          </cell>
          <cell r="CP514">
            <v>4.8742090036743306</v>
          </cell>
          <cell r="CQ514">
            <v>4.7709966330668898</v>
          </cell>
          <cell r="CR514">
            <v>4.7164763336526194</v>
          </cell>
          <cell r="CS514">
            <v>4.930343619145801</v>
          </cell>
          <cell r="CT514">
            <v>4.9771225873432146</v>
          </cell>
          <cell r="CU514">
            <v>4.7956309926976415</v>
          </cell>
          <cell r="CV514">
            <v>4.8990591017457241</v>
          </cell>
          <cell r="CW514">
            <v>4.9082182470602502</v>
          </cell>
          <cell r="CX514">
            <v>4.8058347937293657</v>
          </cell>
          <cell r="CY514">
            <v>4.9885862269594483</v>
          </cell>
          <cell r="CZ514">
            <v>4.8018017839482532</v>
          </cell>
          <cell r="DA514">
            <v>4.9161303662264864</v>
          </cell>
        </row>
        <row r="515">
          <cell r="A515">
            <v>6782.9155818356467</v>
          </cell>
          <cell r="B515">
            <v>4997.760927774525</v>
          </cell>
          <cell r="C515">
            <v>4984.7022838215917</v>
          </cell>
          <cell r="D515">
            <v>5937.152848737378</v>
          </cell>
          <cell r="E515">
            <v>5698.7364321944024</v>
          </cell>
          <cell r="F515">
            <v>7248.8177228362429</v>
          </cell>
          <cell r="G515">
            <v>6545.2637975556718</v>
          </cell>
          <cell r="H515">
            <v>6839.5129965647839</v>
          </cell>
          <cell r="I515">
            <v>6277.2220304393422</v>
          </cell>
          <cell r="J515">
            <v>7025.7193646990099</v>
          </cell>
          <cell r="K515">
            <v>7042.8991553121405</v>
          </cell>
          <cell r="L515">
            <v>7350.4153057309341</v>
          </cell>
          <cell r="M515">
            <v>6287.6762472363416</v>
          </cell>
          <cell r="N515">
            <v>7337.3630718760069</v>
          </cell>
          <cell r="O515">
            <v>8018.0363118353307</v>
          </cell>
          <cell r="Z515">
            <v>7768.1747675907645</v>
          </cell>
          <cell r="AA515">
            <v>5723.7156890993401</v>
          </cell>
          <cell r="AB515">
            <v>6138.4518266240648</v>
          </cell>
          <cell r="AC515">
            <v>7311.3547558425516</v>
          </cell>
          <cell r="AD515">
            <v>7017.7549369776689</v>
          </cell>
          <cell r="AE515">
            <v>7248.8177228362429</v>
          </cell>
          <cell r="AF515">
            <v>6545.2637975556718</v>
          </cell>
          <cell r="AG515">
            <v>6839.5129965647839</v>
          </cell>
          <cell r="AH515">
            <v>6277.2220304393422</v>
          </cell>
          <cell r="AI515">
            <v>7025.7193646990099</v>
          </cell>
          <cell r="AJ515">
            <v>7042.8991553121405</v>
          </cell>
          <cell r="AK515">
            <v>7350.4153057309341</v>
          </cell>
          <cell r="AL515">
            <v>6287.6762472363416</v>
          </cell>
          <cell r="AM515">
            <v>7337.3630718760069</v>
          </cell>
          <cell r="AN515">
            <v>8018.0363118353307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X515">
            <v>4.3661911717154069</v>
          </cell>
          <cell r="BY515">
            <v>3.2822666643424667</v>
          </cell>
          <cell r="BZ515">
            <v>3.5173271246510196</v>
          </cell>
          <cell r="CA515">
            <v>4.1910431091988158</v>
          </cell>
          <cell r="CB515">
            <v>3.8887485332888829</v>
          </cell>
          <cell r="CC515">
            <v>4.0389375371886214</v>
          </cell>
          <cell r="CD515">
            <v>3.7707564859568836</v>
          </cell>
          <cell r="CE515">
            <v>3.7101549658532345</v>
          </cell>
          <cell r="CF515">
            <v>3.5553816478487676</v>
          </cell>
          <cell r="CG515">
            <v>4.0519155846752541</v>
          </cell>
          <cell r="CH515">
            <v>3.9537538754224149</v>
          </cell>
          <cell r="CI515">
            <v>4.0218305509910435</v>
          </cell>
          <cell r="CJ515">
            <v>3.4753582679064383</v>
          </cell>
          <cell r="CK515">
            <v>4.1669068899476525</v>
          </cell>
          <cell r="CL515">
            <v>4.3821798624701271</v>
          </cell>
          <cell r="CM515">
            <v>4.874424815388342</v>
          </cell>
          <cell r="CN515">
            <v>4.7776169490448606</v>
          </cell>
          <cell r="CO515">
            <v>4.7813796218896787</v>
          </cell>
          <cell r="CP515">
            <v>4.7795043854716743</v>
          </cell>
          <cell r="CQ515">
            <v>4.9441936628575114</v>
          </cell>
          <cell r="CR515">
            <v>4.9170789100483994</v>
          </cell>
          <cell r="CS515">
            <v>4.7556053139808485</v>
          </cell>
          <cell r="CT515">
            <v>5.0505684921171605</v>
          </cell>
          <cell r="CU515">
            <v>4.8371371289920306</v>
          </cell>
          <cell r="CV515">
            <v>4.7504805572590723</v>
          </cell>
          <cell r="CW515">
            <v>4.8803275904677621</v>
          </cell>
          <cell r="CX515">
            <v>5.0072035283355918</v>
          </cell>
          <cell r="CY515">
            <v>4.956758106201872</v>
          </cell>
          <cell r="CZ515">
            <v>4.8242893617271942</v>
          </cell>
          <cell r="DA515">
            <v>5.0128528407250741</v>
          </cell>
        </row>
        <row r="516">
          <cell r="A516">
            <v>6167.6981166442156</v>
          </cell>
          <cell r="B516">
            <v>4420.1716563266882</v>
          </cell>
          <cell r="C516">
            <v>5154.8943597153366</v>
          </cell>
          <cell r="D516">
            <v>4255.1648052765804</v>
          </cell>
          <cell r="E516">
            <v>4663.8428247358515</v>
          </cell>
          <cell r="F516">
            <v>7497.6701168599657</v>
          </cell>
          <cell r="G516">
            <v>5170.295100479565</v>
          </cell>
          <cell r="H516">
            <v>5849.3929141560484</v>
          </cell>
          <cell r="I516">
            <v>7101.5240199157406</v>
          </cell>
          <cell r="J516">
            <v>6475.5586832435265</v>
          </cell>
          <cell r="K516">
            <v>5997.4244748997125</v>
          </cell>
          <cell r="L516">
            <v>7371.5204141867343</v>
          </cell>
          <cell r="M516">
            <v>6912.4328908707812</v>
          </cell>
          <cell r="N516">
            <v>6724.3955021496567</v>
          </cell>
          <cell r="O516">
            <v>7193.1171891760323</v>
          </cell>
          <cell r="Z516">
            <v>7063.5932742754858</v>
          </cell>
          <cell r="AA516">
            <v>5062.2281104380763</v>
          </cell>
          <cell r="AB516">
            <v>6348.0362310001574</v>
          </cell>
          <cell r="AC516">
            <v>5240.0570153030476</v>
          </cell>
          <cell r="AD516">
            <v>5743.3268581566472</v>
          </cell>
          <cell r="AE516">
            <v>7497.6701168599657</v>
          </cell>
          <cell r="AF516">
            <v>5170.295100479565</v>
          </cell>
          <cell r="AG516">
            <v>5849.3929141560484</v>
          </cell>
          <cell r="AH516">
            <v>7101.5240199157406</v>
          </cell>
          <cell r="AI516">
            <v>6475.5586832435265</v>
          </cell>
          <cell r="AJ516">
            <v>5997.4244748997125</v>
          </cell>
          <cell r="AK516">
            <v>7371.5204141867343</v>
          </cell>
          <cell r="AL516">
            <v>6912.4328908707812</v>
          </cell>
          <cell r="AM516">
            <v>6724.3955021496567</v>
          </cell>
          <cell r="AN516">
            <v>7193.1171891760323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X516">
            <v>4.0090800012652181</v>
          </cell>
          <cell r="BY516">
            <v>2.7960114045712348</v>
          </cell>
          <cell r="BZ516">
            <v>3.6254674077464895</v>
          </cell>
          <cell r="CA516">
            <v>2.9827297394726955</v>
          </cell>
          <cell r="CB516">
            <v>3.2081262057605073</v>
          </cell>
          <cell r="CC516">
            <v>4.0448777263760585</v>
          </cell>
          <cell r="CD516">
            <v>2.9789540135999455</v>
          </cell>
          <cell r="CE516">
            <v>3.3068055317682035</v>
          </cell>
          <cell r="CF516">
            <v>3.9310051170196751</v>
          </cell>
          <cell r="CG516">
            <v>3.5121076353851675</v>
          </cell>
          <cell r="CH516">
            <v>3.3949437410145968</v>
          </cell>
          <cell r="CI516">
            <v>4.1853824309085015</v>
          </cell>
          <cell r="CJ516">
            <v>3.8270621207950541</v>
          </cell>
          <cell r="CK516">
            <v>3.7897183506789713</v>
          </cell>
          <cell r="CL516">
            <v>4.1238493664366525</v>
          </cell>
          <cell r="CM516">
            <v>4.8271200211453564</v>
          </cell>
          <cell r="CN516">
            <v>4.9603224393557381</v>
          </cell>
          <cell r="CO516">
            <v>4.797141479680918</v>
          </cell>
          <cell r="CP516">
            <v>4.8131483050185295</v>
          </cell>
          <cell r="CQ516">
            <v>4.9047765168613058</v>
          </cell>
          <cell r="CR516">
            <v>5.0784135772637509</v>
          </cell>
          <cell r="CS516">
            <v>4.7550891995779203</v>
          </cell>
          <cell r="CT516">
            <v>4.8462886182536442</v>
          </cell>
          <cell r="CU516">
            <v>4.9494288642139646</v>
          </cell>
          <cell r="CV516">
            <v>5.05145585165842</v>
          </cell>
          <cell r="CW516">
            <v>4.8399329074954007</v>
          </cell>
          <cell r="CX516">
            <v>4.8253526824916184</v>
          </cell>
          <cell r="CY516">
            <v>4.9484883458910902</v>
          </cell>
          <cell r="CZ516">
            <v>4.8613114936237398</v>
          </cell>
          <cell r="DA516">
            <v>4.7788288635607525</v>
          </cell>
        </row>
        <row r="517">
          <cell r="A517">
            <v>5843.1306463861392</v>
          </cell>
          <cell r="B517">
            <v>5398.4088574090483</v>
          </cell>
          <cell r="C517">
            <v>4990.8756746248855</v>
          </cell>
          <cell r="D517">
            <v>4883.0962565666505</v>
          </cell>
          <cell r="E517">
            <v>4903.9577732692542</v>
          </cell>
          <cell r="F517">
            <v>4902.55827714929</v>
          </cell>
          <cell r="G517">
            <v>5967.0377908715673</v>
          </cell>
          <cell r="H517">
            <v>5723.4118636016738</v>
          </cell>
          <cell r="I517">
            <v>7588.2134069630674</v>
          </cell>
          <cell r="J517">
            <v>6319.9583885523843</v>
          </cell>
          <cell r="K517">
            <v>6338.8895850654153</v>
          </cell>
          <cell r="L517">
            <v>7069.1431111408901</v>
          </cell>
          <cell r="M517">
            <v>6714.5826267548591</v>
          </cell>
          <cell r="N517">
            <v>6680.0811293494962</v>
          </cell>
          <cell r="O517">
            <v>6871.3048336017873</v>
          </cell>
          <cell r="Z517">
            <v>6691.8804315576035</v>
          </cell>
          <cell r="AA517">
            <v>6182.5601344008555</v>
          </cell>
          <cell r="AB517">
            <v>6146.0540985141897</v>
          </cell>
          <cell r="AC517">
            <v>6013.3282649575203</v>
          </cell>
          <cell r="AD517">
            <v>6039.0183479389807</v>
          </cell>
          <cell r="AE517">
            <v>4902.55827714929</v>
          </cell>
          <cell r="AF517">
            <v>5967.0377908715673</v>
          </cell>
          <cell r="AG517">
            <v>5723.4118636016738</v>
          </cell>
          <cell r="AH517">
            <v>7588.2134069630674</v>
          </cell>
          <cell r="AI517">
            <v>6319.9583885523843</v>
          </cell>
          <cell r="AJ517">
            <v>6338.8895850654153</v>
          </cell>
          <cell r="AK517">
            <v>7069.1431111408901</v>
          </cell>
          <cell r="AL517">
            <v>6714.5826267548591</v>
          </cell>
          <cell r="AM517">
            <v>6680.0811293494962</v>
          </cell>
          <cell r="AN517">
            <v>6871.3048336017873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X517">
            <v>3.8650412153160327</v>
          </cell>
          <cell r="BY517">
            <v>3.5061500460530577</v>
          </cell>
          <cell r="BZ517">
            <v>3.4295209969304583</v>
          </cell>
          <cell r="CA517">
            <v>3.3597870198177731</v>
          </cell>
          <cell r="CB517">
            <v>3.3112600637173961</v>
          </cell>
          <cell r="CC517">
            <v>2.8400801488292422</v>
          </cell>
          <cell r="CD517">
            <v>3.3103356402059756</v>
          </cell>
          <cell r="CE517">
            <v>3.2752319544025283</v>
          </cell>
          <cell r="CF517">
            <v>4.2597681266658443</v>
          </cell>
          <cell r="CG517">
            <v>3.4673171142635848</v>
          </cell>
          <cell r="CH517">
            <v>3.6221301854138144</v>
          </cell>
          <cell r="CI517">
            <v>3.9845763944245789</v>
          </cell>
          <cell r="CJ517">
            <v>3.7561870192956017</v>
          </cell>
          <cell r="CK517">
            <v>3.6783434604629961</v>
          </cell>
          <cell r="CL517">
            <v>3.894398917287818</v>
          </cell>
          <cell r="CM517">
            <v>4.7435248343321135</v>
          </cell>
          <cell r="CN517">
            <v>4.8310884285271118</v>
          </cell>
          <cell r="CO517">
            <v>4.9098706188304382</v>
          </cell>
          <cell r="CP517">
            <v>4.9035465229225412</v>
          </cell>
          <cell r="CQ517">
            <v>4.9966645414143178</v>
          </cell>
          <cell r="CR517">
            <v>4.7293265713908381</v>
          </cell>
          <cell r="CS517">
            <v>4.9384867635647591</v>
          </cell>
          <cell r="CT517">
            <v>4.7876244084471979</v>
          </cell>
          <cell r="CU517">
            <v>4.8804594884777845</v>
          </cell>
          <cell r="CV517">
            <v>4.9937614353056068</v>
          </cell>
          <cell r="CW517">
            <v>4.7946429012785599</v>
          </cell>
          <cell r="CX517">
            <v>4.8606209182207545</v>
          </cell>
          <cell r="CY517">
            <v>4.8975508118015849</v>
          </cell>
          <cell r="CZ517">
            <v>4.9754984361630177</v>
          </cell>
          <cell r="DA517">
            <v>4.8339918674561684</v>
          </cell>
        </row>
        <row r="518">
          <cell r="A518">
            <v>6180.4171525201873</v>
          </cell>
          <cell r="B518">
            <v>5415.602118965211</v>
          </cell>
          <cell r="C518">
            <v>4516.6055415465989</v>
          </cell>
          <cell r="D518">
            <v>4739.1994423168599</v>
          </cell>
          <cell r="E518">
            <v>5425.2483313225785</v>
          </cell>
          <cell r="F518">
            <v>6414.1701994264613</v>
          </cell>
          <cell r="G518">
            <v>6625.6295340420393</v>
          </cell>
          <cell r="H518">
            <v>6775.0982635693335</v>
          </cell>
          <cell r="I518">
            <v>7128.4364841968963</v>
          </cell>
          <cell r="J518">
            <v>7440.8781255371405</v>
          </cell>
          <cell r="K518">
            <v>6841.1767216486778</v>
          </cell>
          <cell r="L518">
            <v>7462.2847485902093</v>
          </cell>
          <cell r="M518">
            <v>6993.3647570080648</v>
          </cell>
          <cell r="N518">
            <v>7010.3784362775514</v>
          </cell>
          <cell r="O518">
            <v>7096.132263030644</v>
          </cell>
          <cell r="Z518">
            <v>7078.1598264266604</v>
          </cell>
          <cell r="AA518">
            <v>6202.2508203576208</v>
          </cell>
          <cell r="AB518">
            <v>5562.0103183757965</v>
          </cell>
          <cell r="AC518">
            <v>5836.1253725914376</v>
          </cell>
          <cell r="AD518">
            <v>6680.9658096098601</v>
          </cell>
          <cell r="AE518">
            <v>6414.1701994264613</v>
          </cell>
          <cell r="AF518">
            <v>6625.6295340420393</v>
          </cell>
          <cell r="AG518">
            <v>6775.0982635693335</v>
          </cell>
          <cell r="AH518">
            <v>7128.4364841968963</v>
          </cell>
          <cell r="AI518">
            <v>7440.8781255371405</v>
          </cell>
          <cell r="AJ518">
            <v>6841.1767216486778</v>
          </cell>
          <cell r="AK518">
            <v>7462.2847485902093</v>
          </cell>
          <cell r="AL518">
            <v>6993.3647570080648</v>
          </cell>
          <cell r="AM518">
            <v>7010.3784362775514</v>
          </cell>
          <cell r="AN518">
            <v>7096.132263030644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X518">
            <v>4.0937900435205803</v>
          </cell>
          <cell r="BY518">
            <v>3.4416552428774811</v>
          </cell>
          <cell r="BZ518">
            <v>3.2145164577324725</v>
          </cell>
          <cell r="CA518">
            <v>3.2894082174821961</v>
          </cell>
          <cell r="CB518">
            <v>3.8526486000874409</v>
          </cell>
          <cell r="CC518">
            <v>3.5987184246122763</v>
          </cell>
          <cell r="CD518">
            <v>3.6955460508234701</v>
          </cell>
          <cell r="CE518">
            <v>3.7633247407500505</v>
          </cell>
          <cell r="CF518">
            <v>4.0132507037426555</v>
          </cell>
          <cell r="CG518">
            <v>4.2275932728127428</v>
          </cell>
          <cell r="CH518">
            <v>3.866278995068869</v>
          </cell>
          <cell r="CI518">
            <v>4.1965803759768834</v>
          </cell>
          <cell r="CJ518">
            <v>3.9203951170476485</v>
          </cell>
          <cell r="CK518">
            <v>3.8960116087078647</v>
          </cell>
          <cell r="CL518">
            <v>4.1463287505433817</v>
          </cell>
          <cell r="CM518">
            <v>4.7369841873624425</v>
          </cell>
          <cell r="CN518">
            <v>4.9372952262274854</v>
          </cell>
          <cell r="CO518">
            <v>4.7404904078965222</v>
          </cell>
          <cell r="CP518">
            <v>4.8608696535333067</v>
          </cell>
          <cell r="CQ518">
            <v>4.7510213924840974</v>
          </cell>
          <cell r="CR518">
            <v>4.8831464332800261</v>
          </cell>
          <cell r="CS518">
            <v>4.9119695527165996</v>
          </cell>
          <cell r="CT518">
            <v>4.9323176524955956</v>
          </cell>
          <cell r="CU518">
            <v>4.86637003568935</v>
          </cell>
          <cell r="CV518">
            <v>4.8221212760284429</v>
          </cell>
          <cell r="CW518">
            <v>4.8478006750755149</v>
          </cell>
          <cell r="CX518">
            <v>4.8717322004831383</v>
          </cell>
          <cell r="CY518">
            <v>4.8872378604242712</v>
          </cell>
          <cell r="CZ518">
            <v>4.9297892801053713</v>
          </cell>
          <cell r="DA518">
            <v>4.6888366611862722</v>
          </cell>
        </row>
        <row r="519">
          <cell r="A519">
            <v>5082.3964186717267</v>
          </cell>
          <cell r="B519">
            <v>5469.7113965387925</v>
          </cell>
          <cell r="C519">
            <v>5402.8629812707877</v>
          </cell>
          <cell r="D519">
            <v>4419.9334464416215</v>
          </cell>
          <cell r="E519">
            <v>4607.1139619581836</v>
          </cell>
          <cell r="F519">
            <v>5804.0026608446105</v>
          </cell>
          <cell r="G519">
            <v>6576.3356295496878</v>
          </cell>
          <cell r="H519">
            <v>6187.3941701438389</v>
          </cell>
          <cell r="I519">
            <v>6063.7841330488827</v>
          </cell>
          <cell r="J519">
            <v>6017.8134492918134</v>
          </cell>
          <cell r="K519">
            <v>6591.8828576060114</v>
          </cell>
          <cell r="L519">
            <v>7605.8947541891193</v>
          </cell>
          <cell r="M519">
            <v>6965.6299263654219</v>
          </cell>
          <cell r="N519">
            <v>7264.0888123132845</v>
          </cell>
          <cell r="O519">
            <v>7927.5343949024618</v>
          </cell>
          <cell r="Z519">
            <v>5820.644992862306</v>
          </cell>
          <cell r="AA519">
            <v>6264.2197951544304</v>
          </cell>
          <cell r="AB519">
            <v>6653.3991897615651</v>
          </cell>
          <cell r="AC519">
            <v>5442.9626872451017</v>
          </cell>
          <cell r="AD519">
            <v>5673.4676425982589</v>
          </cell>
          <cell r="AE519">
            <v>5804.0026608446105</v>
          </cell>
          <cell r="AF519">
            <v>6576.3356295496878</v>
          </cell>
          <cell r="AG519">
            <v>6187.3941701438389</v>
          </cell>
          <cell r="AH519">
            <v>6063.7841330488827</v>
          </cell>
          <cell r="AI519">
            <v>6017.8134492918134</v>
          </cell>
          <cell r="AJ519">
            <v>6591.8828576060114</v>
          </cell>
          <cell r="AK519">
            <v>7605.8947541891193</v>
          </cell>
          <cell r="AL519">
            <v>6965.6299263654219</v>
          </cell>
          <cell r="AM519">
            <v>7264.0888123132845</v>
          </cell>
          <cell r="AN519">
            <v>7927.5343949024618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X519">
            <v>3.2362715939696414</v>
          </cell>
          <cell r="BY519">
            <v>3.4654031756046018</v>
          </cell>
          <cell r="BZ519">
            <v>3.7503744116214777</v>
          </cell>
          <cell r="CA519">
            <v>3.0618372573817374</v>
          </cell>
          <cell r="CB519">
            <v>3.1985146851711765</v>
          </cell>
          <cell r="CC519">
            <v>3.2825337294365062</v>
          </cell>
          <cell r="CD519">
            <v>3.6958369611281192</v>
          </cell>
          <cell r="CE519">
            <v>3.5206949323537589</v>
          </cell>
          <cell r="CF519">
            <v>3.4285464741071769</v>
          </cell>
          <cell r="CG519">
            <v>3.3604422732665196</v>
          </cell>
          <cell r="CH519">
            <v>3.6470750167168937</v>
          </cell>
          <cell r="CI519">
            <v>4.211161145485776</v>
          </cell>
          <cell r="CJ519">
            <v>3.899887991864885</v>
          </cell>
          <cell r="CK519">
            <v>4.2343166500182878</v>
          </cell>
          <cell r="CL519">
            <v>4.5664766985481142</v>
          </cell>
          <cell r="CM519">
            <v>4.9275754893067214</v>
          </cell>
          <cell r="CN519">
            <v>4.952452902143909</v>
          </cell>
          <cell r="CO519">
            <v>4.8604456329394852</v>
          </cell>
          <cell r="CP519">
            <v>4.8703524344561018</v>
          </cell>
          <cell r="CQ519">
            <v>4.8596765986680985</v>
          </cell>
          <cell r="CR519">
            <v>4.8442387690951865</v>
          </cell>
          <cell r="CS519">
            <v>4.8750413177527179</v>
          </cell>
          <cell r="CT519">
            <v>4.8148917118405521</v>
          </cell>
          <cell r="CU519">
            <v>4.8455248716320094</v>
          </cell>
          <cell r="CV519">
            <v>4.9062470931898234</v>
          </cell>
          <cell r="CW519">
            <v>4.9519006194708419</v>
          </cell>
          <cell r="CX519">
            <v>4.948295042576067</v>
          </cell>
          <cell r="CY519">
            <v>4.8934527469223239</v>
          </cell>
          <cell r="CZ519">
            <v>4.7000767371363228</v>
          </cell>
          <cell r="DA519">
            <v>4.7562428867110587</v>
          </cell>
        </row>
        <row r="520">
          <cell r="A520">
            <v>6910.177237787806</v>
          </cell>
          <cell r="B520">
            <v>4753.0727120562033</v>
          </cell>
          <cell r="C520">
            <v>4172.8059733589707</v>
          </cell>
          <cell r="D520">
            <v>5359.3766656601283</v>
          </cell>
          <cell r="E520">
            <v>5421.5140608246575</v>
          </cell>
          <cell r="F520">
            <v>6173.5778431849212</v>
          </cell>
          <cell r="G520">
            <v>5917.2883222761611</v>
          </cell>
          <cell r="H520">
            <v>6612.1265182390462</v>
          </cell>
          <cell r="I520">
            <v>6667.8953204769623</v>
          </cell>
          <cell r="J520">
            <v>8037.7326198543042</v>
          </cell>
          <cell r="K520">
            <v>5741.1432397223107</v>
          </cell>
          <cell r="L520">
            <v>6492.384523591214</v>
          </cell>
          <cell r="M520">
            <v>7521.3182490777763</v>
          </cell>
          <cell r="N520">
            <v>7303.9575215244113</v>
          </cell>
          <cell r="O520">
            <v>6935.1214275177435</v>
          </cell>
          <cell r="Z520">
            <v>7913.9219426399104</v>
          </cell>
          <cell r="AA520">
            <v>5443.4850419186378</v>
          </cell>
          <cell r="AB520">
            <v>5138.6355675539789</v>
          </cell>
          <cell r="AC520">
            <v>6599.8476157067253</v>
          </cell>
          <cell r="AD520">
            <v>6676.367212090111</v>
          </cell>
          <cell r="AE520">
            <v>6173.5778431849212</v>
          </cell>
          <cell r="AF520">
            <v>5917.2883222761611</v>
          </cell>
          <cell r="AG520">
            <v>6612.1265182390462</v>
          </cell>
          <cell r="AH520">
            <v>6667.8953204769623</v>
          </cell>
          <cell r="AI520">
            <v>8037.7326198543042</v>
          </cell>
          <cell r="AJ520">
            <v>5741.1432397223107</v>
          </cell>
          <cell r="AK520">
            <v>6492.384523591214</v>
          </cell>
          <cell r="AL520">
            <v>7521.3182490777763</v>
          </cell>
          <cell r="AM520">
            <v>7303.9575215244113</v>
          </cell>
          <cell r="AN520">
            <v>6935.1214275177435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X520">
            <v>4.5217981287642512</v>
          </cell>
          <cell r="BY520">
            <v>3.1572746937446006</v>
          </cell>
          <cell r="BZ520">
            <v>2.9258476836175835</v>
          </cell>
          <cell r="CA520">
            <v>3.63933647968758</v>
          </cell>
          <cell r="CB520">
            <v>3.8105887912217025</v>
          </cell>
          <cell r="CC520">
            <v>3.5548740740773481</v>
          </cell>
          <cell r="CD520">
            <v>3.3480815636352426</v>
          </cell>
          <cell r="CE520">
            <v>3.8810564138458257</v>
          </cell>
          <cell r="CF520">
            <v>3.7460499983194464</v>
          </cell>
          <cell r="CG520">
            <v>4.4897625833140413</v>
          </cell>
          <cell r="CH520">
            <v>3.2520308656176606</v>
          </cell>
          <cell r="CI520">
            <v>3.6538249217511982</v>
          </cell>
          <cell r="CJ520">
            <v>4.0748639679965306</v>
          </cell>
          <cell r="CK520">
            <v>4.1450447861248136</v>
          </cell>
          <cell r="CL520">
            <v>4.0732195814941958</v>
          </cell>
          <cell r="CM520">
            <v>4.7949902467154706</v>
          </cell>
          <cell r="CN520">
            <v>4.7235857173403613</v>
          </cell>
          <cell r="CO520">
            <v>4.8117520568705796</v>
          </cell>
          <cell r="CP520">
            <v>4.96842608275663</v>
          </cell>
          <cell r="CQ520">
            <v>4.8001550473150374</v>
          </cell>
          <cell r="CR520">
            <v>4.7579496619797155</v>
          </cell>
          <cell r="CS520">
            <v>4.8421009225807667</v>
          </cell>
          <cell r="CT520">
            <v>4.6676505535543527</v>
          </cell>
          <cell r="CU520">
            <v>4.876658444405872</v>
          </cell>
          <cell r="CV520">
            <v>4.9047549511226594</v>
          </cell>
          <cell r="CW520">
            <v>4.8367190260033377</v>
          </cell>
          <cell r="CX520">
            <v>4.8681464602384183</v>
          </cell>
          <cell r="CY520">
            <v>5.0569421529592313</v>
          </cell>
          <cell r="CZ520">
            <v>4.8276541164787927</v>
          </cell>
          <cell r="DA520">
            <v>4.6646963901614242</v>
          </cell>
        </row>
        <row r="521">
          <cell r="A521">
            <v>6411.957595126094</v>
          </cell>
          <cell r="B521">
            <v>4986.4818235363718</v>
          </cell>
          <cell r="C521">
            <v>4975.4901762668323</v>
          </cell>
          <cell r="D521">
            <v>4936.938346668303</v>
          </cell>
          <cell r="E521">
            <v>4255.0940715615061</v>
          </cell>
          <cell r="F521">
            <v>5807.1924700517475</v>
          </cell>
          <cell r="G521">
            <v>5926.30581072109</v>
          </cell>
          <cell r="H521">
            <v>6935.9913708068198</v>
          </cell>
          <cell r="I521">
            <v>6126.8800114528522</v>
          </cell>
          <cell r="J521">
            <v>7862.6075755298298</v>
          </cell>
          <cell r="K521">
            <v>6560.8332228533354</v>
          </cell>
          <cell r="L521">
            <v>6716.3382356565417</v>
          </cell>
          <cell r="M521">
            <v>8035.2238963479531</v>
          </cell>
          <cell r="N521">
            <v>6947.5286222840987</v>
          </cell>
          <cell r="O521">
            <v>6167.4739930648739</v>
          </cell>
          <cell r="Z521">
            <v>7343.3329075637293</v>
          </cell>
          <cell r="AA521">
            <v>5710.7982272959698</v>
          </cell>
          <cell r="AB521">
            <v>6127.1075024845659</v>
          </cell>
          <cell r="AC521">
            <v>6079.6325410236059</v>
          </cell>
          <cell r="AD521">
            <v>5239.9699096991872</v>
          </cell>
          <cell r="AE521">
            <v>5807.1924700517475</v>
          </cell>
          <cell r="AF521">
            <v>5926.30581072109</v>
          </cell>
          <cell r="AG521">
            <v>6935.9913708068198</v>
          </cell>
          <cell r="AH521">
            <v>6126.8800114528522</v>
          </cell>
          <cell r="AI521">
            <v>7862.6075755298298</v>
          </cell>
          <cell r="AJ521">
            <v>6560.8332228533354</v>
          </cell>
          <cell r="AK521">
            <v>6716.3382356565417</v>
          </cell>
          <cell r="AL521">
            <v>8035.2238963479531</v>
          </cell>
          <cell r="AM521">
            <v>6947.5286222840987</v>
          </cell>
          <cell r="AN521">
            <v>6167.4739930648739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X521">
            <v>4.0768182712103007</v>
          </cell>
          <cell r="BY521">
            <v>3.2297289437461552</v>
          </cell>
          <cell r="BZ521">
            <v>3.3689201835882567</v>
          </cell>
          <cell r="CA521">
            <v>3.3955125479638313</v>
          </cell>
          <cell r="CB521">
            <v>2.8717605823111341</v>
          </cell>
          <cell r="CC521">
            <v>3.271470557170693</v>
          </cell>
          <cell r="CD521">
            <v>3.2593797580316348</v>
          </cell>
          <cell r="CE521">
            <v>3.8814185645359447</v>
          </cell>
          <cell r="CF521">
            <v>3.4676528230807797</v>
          </cell>
          <cell r="CG521">
            <v>4.376951650640506</v>
          </cell>
          <cell r="CH521">
            <v>3.6928111384918587</v>
          </cell>
          <cell r="CI521">
            <v>3.8004883531516498</v>
          </cell>
          <cell r="CJ521">
            <v>4.6085115190526427</v>
          </cell>
          <cell r="CK521">
            <v>3.991178405329237</v>
          </cell>
          <cell r="CL521">
            <v>3.6064168546127893</v>
          </cell>
          <cell r="CM521">
            <v>4.9349073116085762</v>
          </cell>
          <cell r="CN521">
            <v>4.8443763588374447</v>
          </cell>
          <cell r="CO521">
            <v>4.9827823107813991</v>
          </cell>
          <cell r="CP521">
            <v>4.9054530867930506</v>
          </cell>
          <cell r="CQ521">
            <v>4.9990525090458107</v>
          </cell>
          <cell r="CR521">
            <v>4.8632919288950909</v>
          </cell>
          <cell r="CS521">
            <v>4.9814552096726263</v>
          </cell>
          <cell r="CT521">
            <v>4.8958172813485721</v>
          </cell>
          <cell r="CU521">
            <v>4.8407304567486023</v>
          </cell>
          <cell r="CV521">
            <v>4.9215509645251991</v>
          </cell>
          <cell r="CW521">
            <v>4.8675344792760953</v>
          </cell>
          <cell r="CX521">
            <v>4.8417268948534451</v>
          </cell>
          <cell r="CY521">
            <v>4.7768812020490135</v>
          </cell>
          <cell r="CZ521">
            <v>4.7690990127485948</v>
          </cell>
          <cell r="DA521">
            <v>4.6853122374035019</v>
          </cell>
        </row>
        <row r="522">
          <cell r="A522">
            <v>7252.4507381246385</v>
          </cell>
          <cell r="B522">
            <v>5464.2045651628659</v>
          </cell>
          <cell r="C522">
            <v>5449.8379529195818</v>
          </cell>
          <cell r="D522">
            <v>4954.1630410572598</v>
          </cell>
          <cell r="E522">
            <v>5056.229469764985</v>
          </cell>
          <cell r="F522">
            <v>6006.752847867755</v>
          </cell>
          <cell r="G522">
            <v>5829.0447023203014</v>
          </cell>
          <cell r="H522">
            <v>6453.8984066234807</v>
          </cell>
          <cell r="I522">
            <v>5934.1340037780001</v>
          </cell>
          <cell r="J522">
            <v>6225.0026200017592</v>
          </cell>
          <cell r="K522">
            <v>6402.9362162406414</v>
          </cell>
          <cell r="L522">
            <v>7119.349427019456</v>
          </cell>
          <cell r="M522">
            <v>6854.2045493533951</v>
          </cell>
          <cell r="N522">
            <v>6954.9660170425377</v>
          </cell>
          <cell r="O522">
            <v>7531.3448422578022</v>
          </cell>
          <cell r="Z522">
            <v>8305.9127225416705</v>
          </cell>
          <cell r="AA522">
            <v>6257.9130634801604</v>
          </cell>
          <cell r="AB522">
            <v>6711.2468974288895</v>
          </cell>
          <cell r="AC522">
            <v>6100.8440298377109</v>
          </cell>
          <cell r="AD522">
            <v>6226.5345565861999</v>
          </cell>
          <cell r="AE522">
            <v>6006.752847867755</v>
          </cell>
          <cell r="AF522">
            <v>5829.0447023203014</v>
          </cell>
          <cell r="AG522">
            <v>6453.8984066234807</v>
          </cell>
          <cell r="AH522">
            <v>5934.1340037780001</v>
          </cell>
          <cell r="AI522">
            <v>6225.0026200017592</v>
          </cell>
          <cell r="AJ522">
            <v>6402.9362162406414</v>
          </cell>
          <cell r="AK522">
            <v>7119.349427019456</v>
          </cell>
          <cell r="AL522">
            <v>6854.2045493533951</v>
          </cell>
          <cell r="AM522">
            <v>6954.9660170425377</v>
          </cell>
          <cell r="AN522">
            <v>7531.3448422578022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X522">
            <v>4.7385743439860368</v>
          </cell>
          <cell r="BY522">
            <v>3.5842667019552579</v>
          </cell>
          <cell r="BZ522">
            <v>3.7462365041142127</v>
          </cell>
          <cell r="CA522">
            <v>3.3815582571319838</v>
          </cell>
          <cell r="CB522">
            <v>3.5565132006018572</v>
          </cell>
          <cell r="CC522">
            <v>3.3618496644398981</v>
          </cell>
          <cell r="CD522">
            <v>3.2804036951989346</v>
          </cell>
          <cell r="CE522">
            <v>3.6719985254789744</v>
          </cell>
          <cell r="CF522">
            <v>3.4045940205215</v>
          </cell>
          <cell r="CG522">
            <v>3.5335743499067056</v>
          </cell>
          <cell r="CH522">
            <v>3.6763444737234923</v>
          </cell>
          <cell r="CI522">
            <v>3.9549145509290504</v>
          </cell>
          <cell r="CJ522">
            <v>3.9763435742534976</v>
          </cell>
          <cell r="CK522">
            <v>3.9527194195008533</v>
          </cell>
          <cell r="CL522">
            <v>4.2053756342664377</v>
          </cell>
          <cell r="CM522">
            <v>4.8022725012467395</v>
          </cell>
          <cell r="CN522">
            <v>4.7833960815061971</v>
          </cell>
          <cell r="CO522">
            <v>4.9081198640240649</v>
          </cell>
          <cell r="CP522">
            <v>4.9428813306365535</v>
          </cell>
          <cell r="CQ522">
            <v>4.7965515163224568</v>
          </cell>
          <cell r="CR522">
            <v>4.8951793685241132</v>
          </cell>
          <cell r="CS522">
            <v>4.8682988344337215</v>
          </cell>
          <cell r="CT522">
            <v>4.8153378385405619</v>
          </cell>
          <cell r="CU522">
            <v>4.7752834206421442</v>
          </cell>
          <cell r="CV522">
            <v>4.8265014429610753</v>
          </cell>
          <cell r="CW522">
            <v>4.7716668361144503</v>
          </cell>
          <cell r="CX522">
            <v>4.9318554603813212</v>
          </cell>
          <cell r="CY522">
            <v>4.7225905534316484</v>
          </cell>
          <cell r="CZ522">
            <v>4.8206562101392754</v>
          </cell>
          <cell r="DA522">
            <v>4.9065347022768542</v>
          </cell>
        </row>
        <row r="523">
          <cell r="A523">
            <v>5403.4756953153974</v>
          </cell>
          <cell r="B523">
            <v>5079.7506259884849</v>
          </cell>
          <cell r="C523">
            <v>6155.7143564346516</v>
          </cell>
          <cell r="D523">
            <v>4684.2008750277182</v>
          </cell>
          <cell r="E523">
            <v>5202.2136069740609</v>
          </cell>
          <cell r="F523">
            <v>5605.7822537296315</v>
          </cell>
          <cell r="G523">
            <v>6337.3367634378055</v>
          </cell>
          <cell r="H523">
            <v>5853.44834709728</v>
          </cell>
          <cell r="I523">
            <v>5994.86568817845</v>
          </cell>
          <cell r="J523">
            <v>7386.5956025172272</v>
          </cell>
          <cell r="K523">
            <v>6758.9608428109723</v>
          </cell>
          <cell r="L523">
            <v>6854.9820339614198</v>
          </cell>
          <cell r="M523">
            <v>7391.6012129402643</v>
          </cell>
          <cell r="N523">
            <v>7860.3823685326015</v>
          </cell>
          <cell r="O523">
            <v>8103.8635250155621</v>
          </cell>
          <cell r="Z523">
            <v>6188.3629609141299</v>
          </cell>
          <cell r="AA523">
            <v>5817.6148829170679</v>
          </cell>
          <cell r="AB523">
            <v>7580.5040870891635</v>
          </cell>
          <cell r="AC523">
            <v>5768.3969433663897</v>
          </cell>
          <cell r="AD523">
            <v>6406.3078996437462</v>
          </cell>
          <cell r="AE523">
            <v>5605.7822537296315</v>
          </cell>
          <cell r="AF523">
            <v>6337.3367634378055</v>
          </cell>
          <cell r="AG523">
            <v>5853.44834709728</v>
          </cell>
          <cell r="AH523">
            <v>5994.86568817845</v>
          </cell>
          <cell r="AI523">
            <v>7386.5956025172272</v>
          </cell>
          <cell r="AJ523">
            <v>6758.9608428109723</v>
          </cell>
          <cell r="AK523">
            <v>6854.9820339614198</v>
          </cell>
          <cell r="AL523">
            <v>7391.6012129402643</v>
          </cell>
          <cell r="AM523">
            <v>7860.3823685326015</v>
          </cell>
          <cell r="AN523">
            <v>8103.8635250155621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X523">
            <v>3.4465763806336773</v>
          </cell>
          <cell r="BY523">
            <v>3.3311227560296999</v>
          </cell>
          <cell r="BZ523">
            <v>4.2080464939415405</v>
          </cell>
          <cell r="CA523">
            <v>3.289728316359263</v>
          </cell>
          <cell r="CB523">
            <v>3.6484715422355491</v>
          </cell>
          <cell r="CC523">
            <v>3.0710677644471231</v>
          </cell>
          <cell r="CD523">
            <v>3.4718607371187336</v>
          </cell>
          <cell r="CE523">
            <v>3.3893070111736301</v>
          </cell>
          <cell r="CF523">
            <v>3.3642607235754114</v>
          </cell>
          <cell r="CG523">
            <v>4.1222873547334702</v>
          </cell>
          <cell r="CH523">
            <v>3.7625578906360051</v>
          </cell>
          <cell r="CI523">
            <v>3.9311620489837455</v>
          </cell>
          <cell r="CJ523">
            <v>4.1481048341209386</v>
          </cell>
          <cell r="CK523">
            <v>4.4599205876563239</v>
          </cell>
          <cell r="CL523">
            <v>4.5768921535707126</v>
          </cell>
          <cell r="CM523">
            <v>4.9192059593585524</v>
          </cell>
          <cell r="CN523">
            <v>4.7847744077430958</v>
          </cell>
          <cell r="CO523">
            <v>4.9354265401037205</v>
          </cell>
          <cell r="CP523">
            <v>4.8039916133833716</v>
          </cell>
          <cell r="CQ523">
            <v>4.8106524304750904</v>
          </cell>
          <cell r="CR523">
            <v>5.0009666742829628</v>
          </cell>
          <cell r="CS523">
            <v>5.0009397812370517</v>
          </cell>
          <cell r="CT523">
            <v>4.7315999210749409</v>
          </cell>
          <cell r="CU523">
            <v>4.8819906975575194</v>
          </cell>
          <cell r="CV523">
            <v>4.9092279321180534</v>
          </cell>
          <cell r="CW523">
            <v>4.9215723657817261</v>
          </cell>
          <cell r="CX523">
            <v>4.7774099520114612</v>
          </cell>
          <cell r="CY523">
            <v>4.8819793705925374</v>
          </cell>
          <cell r="CZ523">
            <v>4.8286272674823634</v>
          </cell>
          <cell r="DA523">
            <v>4.850969845256027</v>
          </cell>
        </row>
        <row r="524">
          <cell r="A524">
            <v>7057.3187631837072</v>
          </cell>
          <cell r="B524">
            <v>4928.8374585876909</v>
          </cell>
          <cell r="C524">
            <v>5293.8142662075943</v>
          </cell>
          <cell r="D524">
            <v>3541.8532405733217</v>
          </cell>
          <cell r="E524">
            <v>4605.6956170768744</v>
          </cell>
          <cell r="F524">
            <v>6113.6005275774451</v>
          </cell>
          <cell r="G524">
            <v>6359.1213479210328</v>
          </cell>
          <cell r="H524">
            <v>6952.1487046812654</v>
          </cell>
          <cell r="I524">
            <v>6787.3738562914414</v>
          </cell>
          <cell r="J524">
            <v>7722.3492938500549</v>
          </cell>
          <cell r="K524">
            <v>6900.5277166113428</v>
          </cell>
          <cell r="L524">
            <v>6706.8188869632068</v>
          </cell>
          <cell r="M524">
            <v>6556.3414419355977</v>
          </cell>
          <cell r="N524">
            <v>6677.7050783963041</v>
          </cell>
          <cell r="O524">
            <v>7509.3070966851701</v>
          </cell>
          <cell r="Z524">
            <v>8082.4366574487194</v>
          </cell>
          <cell r="AA524">
            <v>5644.7806724723041</v>
          </cell>
          <cell r="AB524">
            <v>6519.1102701718737</v>
          </cell>
          <cell r="AC524">
            <v>4361.6437364366011</v>
          </cell>
          <cell r="AD524">
            <v>5671.7210103559055</v>
          </cell>
          <cell r="AE524">
            <v>6113.6005275774451</v>
          </cell>
          <cell r="AF524">
            <v>6359.1213479210328</v>
          </cell>
          <cell r="AG524">
            <v>6952.1487046812654</v>
          </cell>
          <cell r="AH524">
            <v>6787.3738562914414</v>
          </cell>
          <cell r="AI524">
            <v>7722.3492938500549</v>
          </cell>
          <cell r="AJ524">
            <v>6900.5277166113428</v>
          </cell>
          <cell r="AK524">
            <v>6706.8188869632068</v>
          </cell>
          <cell r="AL524">
            <v>6556.3414419355977</v>
          </cell>
          <cell r="AM524">
            <v>6677.7050783963041</v>
          </cell>
          <cell r="AN524">
            <v>7509.3070966851701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X524">
            <v>4.4459667894242907</v>
          </cell>
          <cell r="BY524">
            <v>3.2493237621020294</v>
          </cell>
          <cell r="BZ524">
            <v>3.689585201289669</v>
          </cell>
          <cell r="CA524">
            <v>2.5073649825715947</v>
          </cell>
          <cell r="CB524">
            <v>3.1396101403122283</v>
          </cell>
          <cell r="CC524">
            <v>3.4243782165287033</v>
          </cell>
          <cell r="CD524">
            <v>3.53426000330162</v>
          </cell>
          <cell r="CE524">
            <v>3.9102616623702873</v>
          </cell>
          <cell r="CF524">
            <v>3.7010182844805484</v>
          </cell>
          <cell r="CG524">
            <v>4.1498657663560827</v>
          </cell>
          <cell r="CH524">
            <v>3.8303312128846478</v>
          </cell>
          <cell r="CI524">
            <v>3.8785691853603144</v>
          </cell>
          <cell r="CJ524">
            <v>3.6311927455269757</v>
          </cell>
          <cell r="CK524">
            <v>3.7639404655598643</v>
          </cell>
          <cell r="CL524">
            <v>4.2500835243107309</v>
          </cell>
          <cell r="CM524">
            <v>4.9806179676995201</v>
          </cell>
          <cell r="CN524">
            <v>4.7594987940865501</v>
          </cell>
          <cell r="CO524">
            <v>4.8408086839733713</v>
          </cell>
          <cell r="CP524">
            <v>4.7658434053321486</v>
          </cell>
          <cell r="CQ524">
            <v>4.9493284126871364</v>
          </cell>
          <cell r="CR524">
            <v>4.8912793585904275</v>
          </cell>
          <cell r="CS524">
            <v>4.9295327033102705</v>
          </cell>
          <cell r="CT524">
            <v>4.8710251121674766</v>
          </cell>
          <cell r="CU524">
            <v>5.0244401357685611</v>
          </cell>
          <cell r="CV524">
            <v>5.0982664366012758</v>
          </cell>
          <cell r="CW524">
            <v>4.9357495049986504</v>
          </cell>
          <cell r="CX524">
            <v>4.7375321639249348</v>
          </cell>
          <cell r="CY524">
            <v>4.9467435500638581</v>
          </cell>
          <cell r="CZ524">
            <v>4.8606194954371924</v>
          </cell>
          <cell r="DA524">
            <v>4.8407152430831042</v>
          </cell>
        </row>
        <row r="525">
          <cell r="A525">
            <v>5765.8018312360819</v>
          </cell>
          <cell r="B525">
            <v>5090.2832003124795</v>
          </cell>
          <cell r="C525">
            <v>5239.6988233634793</v>
          </cell>
          <cell r="D525">
            <v>5936.9780333292056</v>
          </cell>
          <cell r="E525">
            <v>5001.7749919127627</v>
          </cell>
          <cell r="F525">
            <v>5815.6838505753121</v>
          </cell>
          <cell r="G525">
            <v>7097.0890196733244</v>
          </cell>
          <cell r="H525">
            <v>6285.9724267982147</v>
          </cell>
          <cell r="I525">
            <v>6712.552458806942</v>
          </cell>
          <cell r="J525">
            <v>5855.9171228946889</v>
          </cell>
          <cell r="K525">
            <v>6987.8250095493013</v>
          </cell>
          <cell r="L525">
            <v>6355.3917125913895</v>
          </cell>
          <cell r="M525">
            <v>7839.3625353538846</v>
          </cell>
          <cell r="N525">
            <v>8076.4883413816669</v>
          </cell>
          <cell r="O525">
            <v>8456.1952932613349</v>
          </cell>
          <cell r="Z525">
            <v>6603.31914203411</v>
          </cell>
          <cell r="AA525">
            <v>5829.6773768570674</v>
          </cell>
          <cell r="AB525">
            <v>6452.4693716666279</v>
          </cell>
          <cell r="AC525">
            <v>7311.1394779983557</v>
          </cell>
          <cell r="AD525">
            <v>6159.4761506860659</v>
          </cell>
          <cell r="AE525">
            <v>5815.6838505753121</v>
          </cell>
          <cell r="AF525">
            <v>7097.0890196733244</v>
          </cell>
          <cell r="AG525">
            <v>6285.9724267982147</v>
          </cell>
          <cell r="AH525">
            <v>6712.552458806942</v>
          </cell>
          <cell r="AI525">
            <v>5855.9171228946889</v>
          </cell>
          <cell r="AJ525">
            <v>6987.8250095493013</v>
          </cell>
          <cell r="AK525">
            <v>6355.3917125913895</v>
          </cell>
          <cell r="AL525">
            <v>7839.3625353538846</v>
          </cell>
          <cell r="AM525">
            <v>8076.4883413816669</v>
          </cell>
          <cell r="AN525">
            <v>8456.1952932613349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X525">
            <v>3.6876970454253146</v>
          </cell>
          <cell r="BY525">
            <v>3.3531404309214707</v>
          </cell>
          <cell r="BZ525">
            <v>3.6738496995162646</v>
          </cell>
          <cell r="CA525">
            <v>4.066575284334184</v>
          </cell>
          <cell r="CB525">
            <v>3.492835059389845</v>
          </cell>
          <cell r="CC525">
            <v>3.3334570878873406</v>
          </cell>
          <cell r="CD525">
            <v>4.0748145962017608</v>
          </cell>
          <cell r="CE525">
            <v>3.5570307840744655</v>
          </cell>
          <cell r="CF525">
            <v>3.6678294821463804</v>
          </cell>
          <cell r="CG525">
            <v>3.382540130394744</v>
          </cell>
          <cell r="CH525">
            <v>3.9826230668148237</v>
          </cell>
          <cell r="CI525">
            <v>3.5851345433270656</v>
          </cell>
          <cell r="CJ525">
            <v>4.3319543874165323</v>
          </cell>
          <cell r="CK525">
            <v>4.4918942363083048</v>
          </cell>
          <cell r="CL525">
            <v>4.7836485936324245</v>
          </cell>
          <cell r="CM525">
            <v>4.9058491242072373</v>
          </cell>
          <cell r="CN525">
            <v>4.7632120305546328</v>
          </cell>
          <cell r="CO525">
            <v>4.811845808734736</v>
          </cell>
          <cell r="CP525">
            <v>4.9256481725465679</v>
          </cell>
          <cell r="CQ525">
            <v>4.8313982304435541</v>
          </cell>
          <cell r="CR525">
            <v>4.7798366657940896</v>
          </cell>
          <cell r="CS525">
            <v>4.7717703583565836</v>
          </cell>
          <cell r="CT525">
            <v>4.8416343041803866</v>
          </cell>
          <cell r="CU525">
            <v>5.0140157199731297</v>
          </cell>
          <cell r="CV525">
            <v>4.743065251971915</v>
          </cell>
          <cell r="CW525">
            <v>4.8070645231488296</v>
          </cell>
          <cell r="CX525">
            <v>4.8567304459187239</v>
          </cell>
          <cell r="CY525">
            <v>4.9579713116787385</v>
          </cell>
          <cell r="CZ525">
            <v>4.9260655204204928</v>
          </cell>
          <cell r="DA525">
            <v>4.8430936939099265</v>
          </cell>
        </row>
        <row r="526">
          <cell r="A526">
            <v>6842.341807631854</v>
          </cell>
          <cell r="B526">
            <v>5462.7397720333984</v>
          </cell>
          <cell r="C526">
            <v>5058.7448118447528</v>
          </cell>
          <cell r="D526">
            <v>5643.9932237457915</v>
          </cell>
          <cell r="E526">
            <v>4806.4868843904324</v>
          </cell>
          <cell r="F526">
            <v>6304.9665798798969</v>
          </cell>
          <cell r="G526">
            <v>5950.2192539587249</v>
          </cell>
          <cell r="H526">
            <v>5884.6477896393308</v>
          </cell>
          <cell r="I526">
            <v>6900.7982435672411</v>
          </cell>
          <cell r="J526">
            <v>6533.0671065505139</v>
          </cell>
          <cell r="K526">
            <v>7833.8153904041737</v>
          </cell>
          <cell r="L526">
            <v>7547.6395114713359</v>
          </cell>
          <cell r="M526">
            <v>7621.8631990681288</v>
          </cell>
          <cell r="N526">
            <v>7356.7028886260614</v>
          </cell>
          <cell r="O526">
            <v>7503.2399527964244</v>
          </cell>
          <cell r="Z526">
            <v>7836.2330092412249</v>
          </cell>
          <cell r="AA526">
            <v>6256.2355003598814</v>
          </cell>
          <cell r="AB526">
            <v>6229.6320948753473</v>
          </cell>
          <cell r="AC526">
            <v>6950.3409714561385</v>
          </cell>
          <cell r="AD526">
            <v>5918.987035773599</v>
          </cell>
          <cell r="AE526">
            <v>6304.9665798798969</v>
          </cell>
          <cell r="AF526">
            <v>5950.2192539587249</v>
          </cell>
          <cell r="AG526">
            <v>5884.6477896393308</v>
          </cell>
          <cell r="AH526">
            <v>6900.7982435672411</v>
          </cell>
          <cell r="AI526">
            <v>6533.0671065505139</v>
          </cell>
          <cell r="AJ526">
            <v>7833.8153904041737</v>
          </cell>
          <cell r="AK526">
            <v>7547.6395114713359</v>
          </cell>
          <cell r="AL526">
            <v>7621.8631990681288</v>
          </cell>
          <cell r="AM526">
            <v>7356.7028886260614</v>
          </cell>
          <cell r="AN526">
            <v>7503.2399527964244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X526">
            <v>4.4592299170124363</v>
          </cell>
          <cell r="BY526">
            <v>3.5407786261348453</v>
          </cell>
          <cell r="BZ526">
            <v>3.4471887069412106</v>
          </cell>
          <cell r="CA526">
            <v>3.8055895169367502</v>
          </cell>
          <cell r="CB526">
            <v>3.4239692486553079</v>
          </cell>
          <cell r="CC526">
            <v>3.6574917451255371</v>
          </cell>
          <cell r="CD526">
            <v>3.3189978003038187</v>
          </cell>
          <cell r="CE526">
            <v>3.3018830272076269</v>
          </cell>
          <cell r="CF526">
            <v>3.9865427754517495</v>
          </cell>
          <cell r="CG526">
            <v>3.709728856653419</v>
          </cell>
          <cell r="CH526">
            <v>4.3098345773577114</v>
          </cell>
          <cell r="CI526">
            <v>4.314478871368129</v>
          </cell>
          <cell r="CJ526">
            <v>4.3351781283363655</v>
          </cell>
          <cell r="CK526">
            <v>4.0309646576955069</v>
          </cell>
          <cell r="CL526">
            <v>4.2539873425029651</v>
          </cell>
          <cell r="CM526">
            <v>4.8145379206083811</v>
          </cell>
          <cell r="CN526">
            <v>4.8408480291164979</v>
          </cell>
          <cell r="CO526">
            <v>4.9511316734916369</v>
          </cell>
          <cell r="CP526">
            <v>5.0037004711195241</v>
          </cell>
          <cell r="CQ526">
            <v>4.7361414954601422</v>
          </cell>
          <cell r="CR526">
            <v>4.7228762891367637</v>
          </cell>
          <cell r="CS526">
            <v>4.9117147824860732</v>
          </cell>
          <cell r="CT526">
            <v>4.8827661605490418</v>
          </cell>
          <cell r="CU526">
            <v>4.742529460398436</v>
          </cell>
          <cell r="CV526">
            <v>4.8248307847210272</v>
          </cell>
          <cell r="CW526">
            <v>4.9798913470302741</v>
          </cell>
          <cell r="CX526">
            <v>4.7928069719420785</v>
          </cell>
          <cell r="CY526">
            <v>4.8168302121790187</v>
          </cell>
          <cell r="CZ526">
            <v>5.000130760590741</v>
          </cell>
          <cell r="DA526">
            <v>4.8323655275354236</v>
          </cell>
        </row>
        <row r="527">
          <cell r="A527">
            <v>6603.6929089881378</v>
          </cell>
          <cell r="B527">
            <v>4986.2545356674591</v>
          </cell>
          <cell r="C527">
            <v>4883.2703414742919</v>
          </cell>
          <cell r="D527">
            <v>4900.9901411431392</v>
          </cell>
          <cell r="E527">
            <v>4914.8830766449537</v>
          </cell>
          <cell r="F527">
            <v>5990.4488143212093</v>
          </cell>
          <cell r="G527">
            <v>6362.4368219207654</v>
          </cell>
          <cell r="H527">
            <v>6014.0817175806351</v>
          </cell>
          <cell r="I527">
            <v>5853.7428076397882</v>
          </cell>
          <cell r="J527">
            <v>5751.9093444877299</v>
          </cell>
          <cell r="K527">
            <v>7106.1687854795246</v>
          </cell>
          <cell r="L527">
            <v>6663.4276576601378</v>
          </cell>
          <cell r="M527">
            <v>7832.1880761570246</v>
          </cell>
          <cell r="N527">
            <v>8541.175998176328</v>
          </cell>
          <cell r="O527">
            <v>7476.8539364243079</v>
          </cell>
          <cell r="Z527">
            <v>7562.9189261761176</v>
          </cell>
          <cell r="AA527">
            <v>5710.5379245003714</v>
          </cell>
          <cell r="AB527">
            <v>6013.542643220946</v>
          </cell>
          <cell r="AC527">
            <v>6035.363833424758</v>
          </cell>
          <cell r="AD527">
            <v>6052.4724008882704</v>
          </cell>
          <cell r="AE527">
            <v>5990.4488143212093</v>
          </cell>
          <cell r="AF527">
            <v>6362.4368219207654</v>
          </cell>
          <cell r="AG527">
            <v>6014.0817175806351</v>
          </cell>
          <cell r="AH527">
            <v>5853.7428076397882</v>
          </cell>
          <cell r="AI527">
            <v>5751.9093444877299</v>
          </cell>
          <cell r="AJ527">
            <v>7106.1687854795246</v>
          </cell>
          <cell r="AK527">
            <v>6663.4276576601378</v>
          </cell>
          <cell r="AL527">
            <v>7832.1880761570246</v>
          </cell>
          <cell r="AM527">
            <v>8541.175998176328</v>
          </cell>
          <cell r="AN527">
            <v>7476.8539364243079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X527">
            <v>4.2654001481250559</v>
          </cell>
          <cell r="BY527">
            <v>3.2913479282740004</v>
          </cell>
          <cell r="BZ527">
            <v>3.4070615159471505</v>
          </cell>
          <cell r="CA527">
            <v>3.4615768532524851</v>
          </cell>
          <cell r="CB527">
            <v>3.4699122726820661</v>
          </cell>
          <cell r="CC527">
            <v>3.3864970032381745</v>
          </cell>
          <cell r="CD527">
            <v>3.6510945985591334</v>
          </cell>
          <cell r="CE527">
            <v>3.3780817789036419</v>
          </cell>
          <cell r="CF527">
            <v>3.3755340639843894</v>
          </cell>
          <cell r="CG527">
            <v>3.2843841218466463</v>
          </cell>
          <cell r="CH527">
            <v>3.9445763144971271</v>
          </cell>
          <cell r="CI527">
            <v>3.6880638535657355</v>
          </cell>
          <cell r="CJ527">
            <v>4.4218479412615705</v>
          </cell>
          <cell r="CK527">
            <v>4.7788062336530475</v>
          </cell>
          <cell r="CL527">
            <v>4.1732769947691741</v>
          </cell>
          <cell r="CM527">
            <v>4.857768346598875</v>
          </cell>
          <cell r="CN527">
            <v>4.7534656691239805</v>
          </cell>
          <cell r="CO527">
            <v>4.8356800190957596</v>
          </cell>
          <cell r="CP527">
            <v>4.7767951081916493</v>
          </cell>
          <cell r="CQ527">
            <v>4.7788286457167537</v>
          </cell>
          <cell r="CR527">
            <v>4.8463614515806483</v>
          </cell>
          <cell r="CS527">
            <v>4.7742761213489571</v>
          </cell>
          <cell r="CT527">
            <v>4.8776013403373799</v>
          </cell>
          <cell r="CU527">
            <v>4.7511449221904254</v>
          </cell>
          <cell r="CV527">
            <v>4.7980550245329514</v>
          </cell>
          <cell r="CW527">
            <v>4.9356265475467733</v>
          </cell>
          <cell r="CX527">
            <v>4.9500135871345616</v>
          </cell>
          <cell r="CY527">
            <v>4.8527334745020223</v>
          </cell>
          <cell r="CZ527">
            <v>4.8967212819793504</v>
          </cell>
          <cell r="DA527">
            <v>4.9085002884651194</v>
          </cell>
        </row>
        <row r="528">
          <cell r="A528">
            <v>5643.636828961643</v>
          </cell>
          <cell r="B528">
            <v>5975.8642615009967</v>
          </cell>
          <cell r="C528">
            <v>5417.6271741951423</v>
          </cell>
          <cell r="D528">
            <v>4767.4292335948076</v>
          </cell>
          <cell r="E528">
            <v>5124.512412324566</v>
          </cell>
          <cell r="F528">
            <v>6901.3000307059074</v>
          </cell>
          <cell r="G528">
            <v>6695.2848662699425</v>
          </cell>
          <cell r="H528">
            <v>5732.3974053468228</v>
          </cell>
          <cell r="I528">
            <v>6273.9301067229108</v>
          </cell>
          <cell r="J528">
            <v>6697.0666927100456</v>
          </cell>
          <cell r="K528">
            <v>6621.7659200459575</v>
          </cell>
          <cell r="L528">
            <v>7712.7044944007339</v>
          </cell>
          <cell r="M528">
            <v>7414.1585986921746</v>
          </cell>
          <cell r="N528">
            <v>7189.0903016104694</v>
          </cell>
          <cell r="O528">
            <v>7096.0910279357495</v>
          </cell>
          <cell r="Z528">
            <v>6463.4089401892934</v>
          </cell>
          <cell r="AA528">
            <v>6843.8944006695838</v>
          </cell>
          <cell r="AB528">
            <v>6671.5806742043342</v>
          </cell>
          <cell r="AC528">
            <v>5870.8891767202731</v>
          </cell>
          <cell r="AD528">
            <v>6310.6221368700872</v>
          </cell>
          <cell r="AE528">
            <v>6901.3000307059074</v>
          </cell>
          <cell r="AF528">
            <v>6695.2848662699425</v>
          </cell>
          <cell r="AG528">
            <v>5732.3974053468228</v>
          </cell>
          <cell r="AH528">
            <v>6273.9301067229108</v>
          </cell>
          <cell r="AI528">
            <v>6697.0666927100456</v>
          </cell>
          <cell r="AJ528">
            <v>6621.7659200459575</v>
          </cell>
          <cell r="AK528">
            <v>7712.7044944007339</v>
          </cell>
          <cell r="AL528">
            <v>7414.1585986921746</v>
          </cell>
          <cell r="AM528">
            <v>7189.0903016104694</v>
          </cell>
          <cell r="AN528">
            <v>7096.0910279357495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X528">
            <v>3.717040201519159</v>
          </cell>
          <cell r="BY528">
            <v>3.8442022483613894</v>
          </cell>
          <cell r="BZ528">
            <v>3.8009300188556554</v>
          </cell>
          <cell r="CA528">
            <v>3.374997447304747</v>
          </cell>
          <cell r="CB528">
            <v>3.5571629386873624</v>
          </cell>
          <cell r="CC528">
            <v>3.8888652301851017</v>
          </cell>
          <cell r="CD528">
            <v>3.7764682669087599</v>
          </cell>
          <cell r="CE528">
            <v>3.223097096587233</v>
          </cell>
          <cell r="CF528">
            <v>3.4899679576018645</v>
          </cell>
          <cell r="CG528">
            <v>3.8922708282604912</v>
          </cell>
          <cell r="CH528">
            <v>3.7291819515896285</v>
          </cell>
          <cell r="CI528">
            <v>4.2183420809264272</v>
          </cell>
          <cell r="CJ528">
            <v>4.1928268771266302</v>
          </cell>
          <cell r="CK528">
            <v>4.1022356414179502</v>
          </cell>
          <cell r="CL528">
            <v>3.9666769009138694</v>
          </cell>
          <cell r="CM528">
            <v>4.7639973578740094</v>
          </cell>
          <cell r="CN528">
            <v>4.8775778189779908</v>
          </cell>
          <cell r="CO528">
            <v>4.8089028543864689</v>
          </cell>
          <cell r="CP528">
            <v>4.7658192732176712</v>
          </cell>
          <cell r="CQ528">
            <v>4.8604396299687895</v>
          </cell>
          <cell r="CR528">
            <v>4.8620022031729091</v>
          </cell>
          <cell r="CS528">
            <v>4.8572488665378533</v>
          </cell>
          <cell r="CT528">
            <v>4.872704079390787</v>
          </cell>
          <cell r="CU528">
            <v>4.9252170267120059</v>
          </cell>
          <cell r="CV528">
            <v>4.713990555850665</v>
          </cell>
          <cell r="CW528">
            <v>4.8648268370892467</v>
          </cell>
          <cell r="CX528">
            <v>5.0092422187564312</v>
          </cell>
          <cell r="CY528">
            <v>4.8446463160455151</v>
          </cell>
          <cell r="CZ528">
            <v>4.8013179968919077</v>
          </cell>
          <cell r="DA528">
            <v>4.9011668375452322</v>
          </cell>
        </row>
        <row r="529">
          <cell r="A529">
            <v>5788.809285981185</v>
          </cell>
          <cell r="B529">
            <v>4552.8602727244961</v>
          </cell>
          <cell r="C529">
            <v>4060.5124912104075</v>
          </cell>
          <cell r="D529">
            <v>5147.7572030398851</v>
          </cell>
          <cell r="E529">
            <v>4648.5042458377138</v>
          </cell>
          <cell r="F529">
            <v>5834.933738757687</v>
          </cell>
          <cell r="G529">
            <v>5748.2599872454884</v>
          </cell>
          <cell r="H529">
            <v>6620.1458446874576</v>
          </cell>
          <cell r="I529">
            <v>6825.3126378641819</v>
          </cell>
          <cell r="J529">
            <v>6538.0077618981295</v>
          </cell>
          <cell r="K529">
            <v>6106.1133076707738</v>
          </cell>
          <cell r="L529">
            <v>6700.4571105953491</v>
          </cell>
          <cell r="M529">
            <v>7246.2996882825182</v>
          </cell>
          <cell r="N529">
            <v>7282.5529119430266</v>
          </cell>
          <cell r="O529">
            <v>7748.9894728375393</v>
          </cell>
          <cell r="Z529">
            <v>6629.6685676256657</v>
          </cell>
          <cell r="AA529">
            <v>5214.1905444993654</v>
          </cell>
          <cell r="AB529">
            <v>5000.3508533695331</v>
          </cell>
          <cell r="AC529">
            <v>6339.247121854457</v>
          </cell>
          <cell r="AD529">
            <v>5724.4380414743182</v>
          </cell>
          <cell r="AE529">
            <v>5834.933738757687</v>
          </cell>
          <cell r="AF529">
            <v>5748.2599872454884</v>
          </cell>
          <cell r="AG529">
            <v>6620.1458446874576</v>
          </cell>
          <cell r="AH529">
            <v>6825.3126378641819</v>
          </cell>
          <cell r="AI529">
            <v>6538.0077618981295</v>
          </cell>
          <cell r="AJ529">
            <v>6106.1133076707738</v>
          </cell>
          <cell r="AK529">
            <v>6700.4571105953491</v>
          </cell>
          <cell r="AL529">
            <v>7246.2996882825182</v>
          </cell>
          <cell r="AM529">
            <v>7282.5529119430266</v>
          </cell>
          <cell r="AN529">
            <v>7748.9894728375393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X529">
            <v>3.7473266931717002</v>
          </cell>
          <cell r="BY529">
            <v>2.9231150343381311</v>
          </cell>
          <cell r="BZ529">
            <v>2.9267214096560465</v>
          </cell>
          <cell r="CA529">
            <v>3.4762026494906206</v>
          </cell>
          <cell r="CB529">
            <v>3.2141165439396384</v>
          </cell>
          <cell r="CC529">
            <v>3.2859037853669282</v>
          </cell>
          <cell r="CD529">
            <v>3.2434669884610519</v>
          </cell>
          <cell r="CE529">
            <v>3.6654427171794892</v>
          </cell>
          <cell r="CF529">
            <v>3.9586338668021637</v>
          </cell>
          <cell r="CG529">
            <v>3.6850578403568846</v>
          </cell>
          <cell r="CH529">
            <v>3.4720542046288476</v>
          </cell>
          <cell r="CI529">
            <v>3.7752926313175021</v>
          </cell>
          <cell r="CJ529">
            <v>4.0710385864326133</v>
          </cell>
          <cell r="CK529">
            <v>4.1622945019705826</v>
          </cell>
          <cell r="CL529">
            <v>4.4585803353453537</v>
          </cell>
          <cell r="CM529">
            <v>4.8470488470724087</v>
          </cell>
          <cell r="CN529">
            <v>4.8870651270172125</v>
          </cell>
          <cell r="CO529">
            <v>4.6808662190722865</v>
          </cell>
          <cell r="CP529">
            <v>4.9961990381638968</v>
          </cell>
          <cell r="CQ529">
            <v>4.8795342919415692</v>
          </cell>
          <cell r="CR529">
            <v>4.8650602319531133</v>
          </cell>
          <cell r="CS529">
            <v>4.855501090447377</v>
          </cell>
          <cell r="CT529">
            <v>4.9482115191292717</v>
          </cell>
          <cell r="CU529">
            <v>4.7237222002007577</v>
          </cell>
          <cell r="CV529">
            <v>4.8608056667199744</v>
          </cell>
          <cell r="CW529">
            <v>4.8182074844798342</v>
          </cell>
          <cell r="CX529">
            <v>4.8625149184662666</v>
          </cell>
          <cell r="CY529">
            <v>4.8766120577857333</v>
          </cell>
          <cell r="CZ529">
            <v>4.7935579160249038</v>
          </cell>
          <cell r="DA529">
            <v>4.7616296103176383</v>
          </cell>
        </row>
        <row r="530">
          <cell r="A530">
            <v>6515.6159613644095</v>
          </cell>
          <cell r="B530">
            <v>4926.7733743355475</v>
          </cell>
          <cell r="C530">
            <v>4741.7014073305963</v>
          </cell>
          <cell r="D530">
            <v>4706.3946845047667</v>
          </cell>
          <cell r="E530">
            <v>4722.030484879393</v>
          </cell>
          <cell r="F530">
            <v>6610.8751657408739</v>
          </cell>
          <cell r="G530">
            <v>5303.2492020250475</v>
          </cell>
          <cell r="H530">
            <v>7086.9883174679962</v>
          </cell>
          <cell r="I530">
            <v>7760.314846114723</v>
          </cell>
          <cell r="J530">
            <v>6841.6509368312281</v>
          </cell>
          <cell r="K530">
            <v>6829.8421356812951</v>
          </cell>
          <cell r="L530">
            <v>8359.6311363892728</v>
          </cell>
          <cell r="M530">
            <v>7209.8449204008284</v>
          </cell>
          <cell r="N530">
            <v>6676.9954384235571</v>
          </cell>
          <cell r="O530">
            <v>7705.3223129978287</v>
          </cell>
          <cell r="Z530">
            <v>7462.0482734483576</v>
          </cell>
          <cell r="AA530">
            <v>5642.4167675980298</v>
          </cell>
          <cell r="AB530">
            <v>5839.2064375847394</v>
          </cell>
          <cell r="AC530">
            <v>5795.727689029236</v>
          </cell>
          <cell r="AD530">
            <v>5814.9825214957345</v>
          </cell>
          <cell r="AE530">
            <v>6610.8751657408739</v>
          </cell>
          <cell r="AF530">
            <v>5303.2492020250475</v>
          </cell>
          <cell r="AG530">
            <v>7086.9883174679962</v>
          </cell>
          <cell r="AH530">
            <v>7760.314846114723</v>
          </cell>
          <cell r="AI530">
            <v>6841.6509368312281</v>
          </cell>
          <cell r="AJ530">
            <v>6829.8421356812951</v>
          </cell>
          <cell r="AK530">
            <v>8359.6311363892728</v>
          </cell>
          <cell r="AL530">
            <v>7209.8449204008284</v>
          </cell>
          <cell r="AM530">
            <v>6676.9954384235571</v>
          </cell>
          <cell r="AN530">
            <v>7705.3223129978287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X530">
            <v>4.2853705665646569</v>
          </cell>
          <cell r="BY530">
            <v>3.3213668615175327</v>
          </cell>
          <cell r="BZ530">
            <v>3.2196699599038028</v>
          </cell>
          <cell r="CA530">
            <v>3.2417191272704247</v>
          </cell>
          <cell r="CB530">
            <v>3.2966206024409725</v>
          </cell>
          <cell r="CC530">
            <v>3.7909640846541954</v>
          </cell>
          <cell r="CD530">
            <v>2.9170431234009748</v>
          </cell>
          <cell r="CE530">
            <v>3.9880246629472178</v>
          </cell>
          <cell r="CF530">
            <v>4.4306157104066353</v>
          </cell>
          <cell r="CG530">
            <v>3.8583469493769709</v>
          </cell>
          <cell r="CH530">
            <v>3.8337250966547636</v>
          </cell>
          <cell r="CI530">
            <v>4.64029757942932</v>
          </cell>
          <cell r="CJ530">
            <v>4.0769438494752661</v>
          </cell>
          <cell r="CK530">
            <v>3.7818518415760098</v>
          </cell>
          <cell r="CL530">
            <v>4.1834867818174368</v>
          </cell>
          <cell r="CM530">
            <v>4.7706417811260708</v>
          </cell>
          <cell r="CN530">
            <v>4.6543115290034445</v>
          </cell>
          <cell r="CO530">
            <v>4.9687781839833454</v>
          </cell>
          <cell r="CP530">
            <v>4.8982362055254542</v>
          </cell>
          <cell r="CQ530">
            <v>4.8326637742922589</v>
          </cell>
          <cell r="CR530">
            <v>4.7776730011164403</v>
          </cell>
          <cell r="CS530">
            <v>4.9808827822956268</v>
          </cell>
          <cell r="CT530">
            <v>4.8686776011255493</v>
          </cell>
          <cell r="CU530">
            <v>4.7986866734480467</v>
          </cell>
          <cell r="CV530">
            <v>4.8581035837199931</v>
          </cell>
          <cell r="CW530">
            <v>4.8808654221107775</v>
          </cell>
          <cell r="CX530">
            <v>4.9356961728784059</v>
          </cell>
          <cell r="CY530">
            <v>4.8450507319256904</v>
          </cell>
          <cell r="CZ530">
            <v>4.8370848340368902</v>
          </cell>
          <cell r="DA530">
            <v>5.0461428926121679</v>
          </cell>
        </row>
        <row r="531">
          <cell r="A531">
            <v>6764.3421997017995</v>
          </cell>
          <cell r="B531">
            <v>5690.6962475949749</v>
          </cell>
          <cell r="C531">
            <v>4509.9951687321127</v>
          </cell>
          <cell r="D531">
            <v>5111.6372480816972</v>
          </cell>
          <cell r="E531">
            <v>5589.4768935546999</v>
          </cell>
          <cell r="F531">
            <v>5565.1008488247044</v>
          </cell>
          <cell r="G531">
            <v>5610.3558209519861</v>
          </cell>
          <cell r="H531">
            <v>6878.8450289517132</v>
          </cell>
          <cell r="I531">
            <v>7128.1806011027238</v>
          </cell>
          <cell r="J531">
            <v>7106.9997789325425</v>
          </cell>
          <cell r="K531">
            <v>6117.0508245046403</v>
          </cell>
          <cell r="L531">
            <v>6203.5952153124708</v>
          </cell>
          <cell r="M531">
            <v>7425.1270659218781</v>
          </cell>
          <cell r="N531">
            <v>6823.690440657615</v>
          </cell>
          <cell r="O531">
            <v>7627.6289978832883</v>
          </cell>
          <cell r="Z531">
            <v>7746.9034902616841</v>
          </cell>
          <cell r="AA531">
            <v>6517.3040217356283</v>
          </cell>
          <cell r="AB531">
            <v>5553.8699214639391</v>
          </cell>
          <cell r="AC531">
            <v>6294.7669120312385</v>
          </cell>
          <cell r="AD531">
            <v>6883.2063969944938</v>
          </cell>
          <cell r="AE531">
            <v>5565.1008488247044</v>
          </cell>
          <cell r="AF531">
            <v>5610.3558209519861</v>
          </cell>
          <cell r="AG531">
            <v>6878.8450289517132</v>
          </cell>
          <cell r="AH531">
            <v>7128.1806011027238</v>
          </cell>
          <cell r="AI531">
            <v>7106.9997789325425</v>
          </cell>
          <cell r="AJ531">
            <v>6117.0508245046403</v>
          </cell>
          <cell r="AK531">
            <v>6203.5952153124708</v>
          </cell>
          <cell r="AL531">
            <v>7425.1270659218781</v>
          </cell>
          <cell r="AM531">
            <v>6823.690440657615</v>
          </cell>
          <cell r="AN531">
            <v>7627.6289978832883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X531">
            <v>4.3356160334616973</v>
          </cell>
          <cell r="BY531">
            <v>3.7353614106566937</v>
          </cell>
          <cell r="BZ531">
            <v>3.1293738320412472</v>
          </cell>
          <cell r="CA531">
            <v>3.5932026459815489</v>
          </cell>
          <cell r="CB531">
            <v>3.8120334802978619</v>
          </cell>
          <cell r="CC531">
            <v>3.124216204345883</v>
          </cell>
          <cell r="CD531">
            <v>3.1887278978980151</v>
          </cell>
          <cell r="CE531">
            <v>3.8754118332002023</v>
          </cell>
          <cell r="CF531">
            <v>3.9573102409228986</v>
          </cell>
          <cell r="CG531">
            <v>3.9977894707683528</v>
          </cell>
          <cell r="CH531">
            <v>3.447786879250351</v>
          </cell>
          <cell r="CI531">
            <v>3.4130731236896459</v>
          </cell>
          <cell r="CJ531">
            <v>4.1118060095378155</v>
          </cell>
          <cell r="CK531">
            <v>3.8699540370033243</v>
          </cell>
          <cell r="CL531">
            <v>4.2877490357651977</v>
          </cell>
          <cell r="CM531">
            <v>4.8953581129411878</v>
          </cell>
          <cell r="CN531">
            <v>4.7801606039697351</v>
          </cell>
          <cell r="CO531">
            <v>4.8623407727188326</v>
          </cell>
          <cell r="CP531">
            <v>4.7996003689293794</v>
          </cell>
          <cell r="CQ531">
            <v>4.946992153993258</v>
          </cell>
          <cell r="CR531">
            <v>4.8802165546055285</v>
          </cell>
          <cell r="CS531">
            <v>4.8203667286111864</v>
          </cell>
          <cell r="CT531">
            <v>4.8630059398586978</v>
          </cell>
          <cell r="CU531">
            <v>4.9349837975490374</v>
          </cell>
          <cell r="CV531">
            <v>4.8704996632315911</v>
          </cell>
          <cell r="CW531">
            <v>4.8608118604045316</v>
          </cell>
          <cell r="CX531">
            <v>4.9797208143185872</v>
          </cell>
          <cell r="CY531">
            <v>4.9474157662230374</v>
          </cell>
          <cell r="CZ531">
            <v>4.8308176594386483</v>
          </cell>
          <cell r="DA531">
            <v>4.8737959051517832</v>
          </cell>
        </row>
        <row r="532">
          <cell r="A532">
            <v>5962.6625016489297</v>
          </cell>
          <cell r="B532">
            <v>5200.6047218068461</v>
          </cell>
          <cell r="C532">
            <v>5084.6233122806079</v>
          </cell>
          <cell r="D532">
            <v>5434.9421379201358</v>
          </cell>
          <cell r="E532">
            <v>5307.5325328976742</v>
          </cell>
          <cell r="F532">
            <v>6318.9084965357597</v>
          </cell>
          <cell r="G532">
            <v>5713.4134263792066</v>
          </cell>
          <cell r="H532">
            <v>6050.6975981518917</v>
          </cell>
          <cell r="I532">
            <v>7031.7118420690795</v>
          </cell>
          <cell r="J532">
            <v>6004.2531081446632</v>
          </cell>
          <cell r="K532">
            <v>7418.5093800425266</v>
          </cell>
          <cell r="L532">
            <v>7130.325216730349</v>
          </cell>
          <cell r="M532">
            <v>7364.3845841182683</v>
          </cell>
          <cell r="N532">
            <v>7735.2741174985485</v>
          </cell>
          <cell r="O532">
            <v>6935.0660389006762</v>
          </cell>
          <cell r="Z532">
            <v>6828.7750059884456</v>
          </cell>
          <cell r="AA532">
            <v>5956.0237612776209</v>
          </cell>
          <cell r="AB532">
            <v>6261.5003829346642</v>
          </cell>
          <cell r="AC532">
            <v>6692.9033259202815</v>
          </cell>
          <cell r="AD532">
            <v>6536.003740318557</v>
          </cell>
          <cell r="AE532">
            <v>6318.9084965357597</v>
          </cell>
          <cell r="AF532">
            <v>5713.4134263792066</v>
          </cell>
          <cell r="AG532">
            <v>6050.6975981518917</v>
          </cell>
          <cell r="AH532">
            <v>7031.7118420690795</v>
          </cell>
          <cell r="AI532">
            <v>6004.2531081446632</v>
          </cell>
          <cell r="AJ532">
            <v>7418.5093800425266</v>
          </cell>
          <cell r="AK532">
            <v>7130.325216730349</v>
          </cell>
          <cell r="AL532">
            <v>7364.3845841182683</v>
          </cell>
          <cell r="AM532">
            <v>7735.2741174985485</v>
          </cell>
          <cell r="AN532">
            <v>6935.0660389006762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X532">
            <v>3.7961213201621837</v>
          </cell>
          <cell r="BY532">
            <v>3.3645539985726245</v>
          </cell>
          <cell r="BZ532">
            <v>3.5605002028422432</v>
          </cell>
          <cell r="CA532">
            <v>3.7504588590237176</v>
          </cell>
          <cell r="CB532">
            <v>3.7281054493298202</v>
          </cell>
          <cell r="CC532">
            <v>3.591242565168931</v>
          </cell>
          <cell r="CD532">
            <v>3.1429195401625702</v>
          </cell>
          <cell r="CE532">
            <v>3.435484198494974</v>
          </cell>
          <cell r="CF532">
            <v>3.9591007696169083</v>
          </cell>
          <cell r="CG532">
            <v>3.3780553242833675</v>
          </cell>
          <cell r="CH532">
            <v>4.1493365527038835</v>
          </cell>
          <cell r="CI532">
            <v>4.0821654200531841</v>
          </cell>
          <cell r="CJ532">
            <v>4.068516322750523</v>
          </cell>
          <cell r="CK532">
            <v>4.2861104825520293</v>
          </cell>
          <cell r="CL532">
            <v>3.9708025113713554</v>
          </cell>
          <cell r="CM532">
            <v>4.9284443360063932</v>
          </cell>
          <cell r="CN532">
            <v>4.8499365221932846</v>
          </cell>
          <cell r="CO532">
            <v>4.8180858284995578</v>
          </cell>
          <cell r="CP532">
            <v>4.8891941306751772</v>
          </cell>
          <cell r="CQ532">
            <v>4.8032062949656122</v>
          </cell>
          <cell r="CR532">
            <v>4.8206373583919566</v>
          </cell>
          <cell r="CS532">
            <v>4.9804607688819162</v>
          </cell>
          <cell r="CT532">
            <v>4.825303431996292</v>
          </cell>
          <cell r="CU532">
            <v>4.8659948488096481</v>
          </cell>
          <cell r="CV532">
            <v>4.8696681777864583</v>
          </cell>
          <cell r="CW532">
            <v>4.8982971072203814</v>
          </cell>
          <cell r="CX532">
            <v>4.7854840678721535</v>
          </cell>
          <cell r="CY532">
            <v>4.9591532933144782</v>
          </cell>
          <cell r="CZ532">
            <v>4.9444669975340263</v>
          </cell>
          <cell r="DA532">
            <v>4.784972527362763</v>
          </cell>
        </row>
        <row r="533">
          <cell r="A533">
            <v>6159.3392759430108</v>
          </cell>
          <cell r="B533">
            <v>6040.4722297588451</v>
          </cell>
          <cell r="C533">
            <v>5370.8037159755158</v>
          </cell>
          <cell r="D533">
            <v>4556.324141079288</v>
          </cell>
          <cell r="E533">
            <v>4787.3152086481332</v>
          </cell>
          <cell r="F533">
            <v>6295.2602171860581</v>
          </cell>
          <cell r="G533">
            <v>6774.0165427718384</v>
          </cell>
          <cell r="H533">
            <v>6561.5297814765781</v>
          </cell>
          <cell r="I533">
            <v>7760.6248302003623</v>
          </cell>
          <cell r="J533">
            <v>6223.1180773847327</v>
          </cell>
          <cell r="K533">
            <v>6006.1586523895776</v>
          </cell>
          <cell r="L533">
            <v>6537.3346575427222</v>
          </cell>
          <cell r="M533">
            <v>6876.3906917605336</v>
          </cell>
          <cell r="N533">
            <v>5537.2290964023086</v>
          </cell>
          <cell r="O533">
            <v>7215.3357415035553</v>
          </cell>
          <cell r="Z533">
            <v>7054.0202618093881</v>
          </cell>
          <cell r="AA533">
            <v>6917.8870639646948</v>
          </cell>
          <cell r="AB533">
            <v>6613.919548971242</v>
          </cell>
          <cell r="AC533">
            <v>5610.9221080816142</v>
          </cell>
          <cell r="AD533">
            <v>5895.3779210704579</v>
          </cell>
          <cell r="AE533">
            <v>6295.2602171860581</v>
          </cell>
          <cell r="AF533">
            <v>6774.0165427718384</v>
          </cell>
          <cell r="AG533">
            <v>6561.5297814765781</v>
          </cell>
          <cell r="AH533">
            <v>7760.6248302003623</v>
          </cell>
          <cell r="AI533">
            <v>6223.1180773847327</v>
          </cell>
          <cell r="AJ533">
            <v>6006.1586523895776</v>
          </cell>
          <cell r="AK533">
            <v>6537.3346575427222</v>
          </cell>
          <cell r="AL533">
            <v>6876.3906917605336</v>
          </cell>
          <cell r="AM533">
            <v>5537.2290964023086</v>
          </cell>
          <cell r="AN533">
            <v>7215.3357415035553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X533">
            <v>4.1069053450453046</v>
          </cell>
          <cell r="BY533">
            <v>3.9238417025794394</v>
          </cell>
          <cell r="BZ533">
            <v>3.6904042913540329</v>
          </cell>
          <cell r="CA533">
            <v>3.0860729172014163</v>
          </cell>
          <cell r="CB533">
            <v>3.2669061578754199</v>
          </cell>
          <cell r="CC533">
            <v>3.4790205236866836</v>
          </cell>
          <cell r="CD533">
            <v>3.7344390456342982</v>
          </cell>
          <cell r="CE533">
            <v>3.7270131965541586</v>
          </cell>
          <cell r="CF533">
            <v>4.3582577149750792</v>
          </cell>
          <cell r="CG533">
            <v>3.5245803289439874</v>
          </cell>
          <cell r="CH533">
            <v>3.2975246897673869</v>
          </cell>
          <cell r="CI533">
            <v>3.5704712070458449</v>
          </cell>
          <cell r="CJ533">
            <v>3.8928068854394291</v>
          </cell>
          <cell r="CK533">
            <v>3.2128167535013699</v>
          </cell>
          <cell r="CL533">
            <v>4.0965728855390289</v>
          </cell>
          <cell r="CM533">
            <v>4.7057531852742578</v>
          </cell>
          <cell r="CN533">
            <v>4.8302446123857559</v>
          </cell>
          <cell r="CO533">
            <v>4.9101198949613174</v>
          </cell>
          <cell r="CP533">
            <v>4.9812139083059144</v>
          </cell>
          <cell r="CQ533">
            <v>4.9440417175018876</v>
          </cell>
          <cell r="CR533">
            <v>4.9575126530114266</v>
          </cell>
          <cell r="CS533">
            <v>4.9696752860239428</v>
          </cell>
          <cell r="CT533">
            <v>4.8233781244655196</v>
          </cell>
          <cell r="CU533">
            <v>4.8785517577606017</v>
          </cell>
          <cell r="CV533">
            <v>4.8373528128058458</v>
          </cell>
          <cell r="CW533">
            <v>4.9901761875177222</v>
          </cell>
          <cell r="CX533">
            <v>5.0162863309839825</v>
          </cell>
          <cell r="CY533">
            <v>4.8395481993301983</v>
          </cell>
          <cell r="CZ533">
            <v>4.7218661501754866</v>
          </cell>
          <cell r="DA533">
            <v>4.825507486315824</v>
          </cell>
        </row>
        <row r="534">
          <cell r="A534">
            <v>6352.1767227971432</v>
          </cell>
          <cell r="B534">
            <v>5048.8011554801478</v>
          </cell>
          <cell r="C534">
            <v>5230.9029802592886</v>
          </cell>
          <cell r="D534">
            <v>4944.3224823771379</v>
          </cell>
          <cell r="E534">
            <v>4874.2920679473245</v>
          </cell>
          <cell r="F534">
            <v>5524.3535588001059</v>
          </cell>
          <cell r="G534">
            <v>6028.7623343469377</v>
          </cell>
          <cell r="H534">
            <v>6644.9883256312341</v>
          </cell>
          <cell r="I534">
            <v>7719.8989639211386</v>
          </cell>
          <cell r="J534">
            <v>6926.2839013749035</v>
          </cell>
          <cell r="K534">
            <v>7975.7512260542135</v>
          </cell>
          <cell r="L534">
            <v>6850.9181573891992</v>
          </cell>
          <cell r="M534">
            <v>6828.9545769906799</v>
          </cell>
          <cell r="N534">
            <v>6669.3548445236511</v>
          </cell>
          <cell r="O534">
            <v>7196.3596670016304</v>
          </cell>
          <cell r="Z534">
            <v>7274.8685048437646</v>
          </cell>
          <cell r="AA534">
            <v>5782.1698161205704</v>
          </cell>
          <cell r="AB534">
            <v>6441.637659741752</v>
          </cell>
          <cell r="AC534">
            <v>6088.725794491731</v>
          </cell>
          <cell r="AD534">
            <v>6002.4862758807303</v>
          </cell>
          <cell r="AE534">
            <v>5524.3535588001059</v>
          </cell>
          <cell r="AF534">
            <v>6028.7623343469377</v>
          </cell>
          <cell r="AG534">
            <v>6644.9883256312341</v>
          </cell>
          <cell r="AH534">
            <v>7719.8989639211386</v>
          </cell>
          <cell r="AI534">
            <v>6926.2839013749035</v>
          </cell>
          <cell r="AJ534">
            <v>7975.7512260542135</v>
          </cell>
          <cell r="AK534">
            <v>6850.9181573891992</v>
          </cell>
          <cell r="AL534">
            <v>6828.9545769906799</v>
          </cell>
          <cell r="AM534">
            <v>6669.3548445236511</v>
          </cell>
          <cell r="AN534">
            <v>7196.3596670016304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X534">
            <v>4.138407430283511</v>
          </cell>
          <cell r="BY534">
            <v>3.3604619501357913</v>
          </cell>
          <cell r="BZ534">
            <v>3.6754589879940487</v>
          </cell>
          <cell r="CA534">
            <v>3.4688983408206435</v>
          </cell>
          <cell r="CB534">
            <v>3.2959478996879668</v>
          </cell>
          <cell r="CC534">
            <v>3.1212278807536173</v>
          </cell>
          <cell r="CD534">
            <v>3.4700862122015566</v>
          </cell>
          <cell r="CE534">
            <v>3.6956513001536884</v>
          </cell>
          <cell r="CF534">
            <v>4.2740809052276836</v>
          </cell>
          <cell r="CG534">
            <v>4.0335488465378146</v>
          </cell>
          <cell r="CH534">
            <v>4.46216207195718</v>
          </cell>
          <cell r="CI534">
            <v>3.8809085308836253</v>
          </cell>
          <cell r="CJ534">
            <v>3.8721256507909736</v>
          </cell>
          <cell r="CK534">
            <v>3.8323795090951154</v>
          </cell>
          <cell r="CL534">
            <v>4.0297930839373084</v>
          </cell>
          <cell r="CM534">
            <v>4.8161392816868265</v>
          </cell>
          <cell r="CN534">
            <v>4.7141022202070237</v>
          </cell>
          <cell r="CO534">
            <v>4.8016648840608509</v>
          </cell>
          <cell r="CP534">
            <v>4.8088582869533445</v>
          </cell>
          <cell r="CQ534">
            <v>4.9895108720262789</v>
          </cell>
          <cell r="CR534">
            <v>4.8491221428968361</v>
          </cell>
          <cell r="CS534">
            <v>4.7598693722146601</v>
          </cell>
          <cell r="CT534">
            <v>4.9261810676580167</v>
          </cell>
          <cell r="CU534">
            <v>4.9485277862809163</v>
          </cell>
          <cell r="CV534">
            <v>4.7045718298484376</v>
          </cell>
          <cell r="CW534">
            <v>4.897037102124342</v>
          </cell>
          <cell r="CX534">
            <v>4.8364032901064276</v>
          </cell>
          <cell r="CY534">
            <v>4.8318330244973229</v>
          </cell>
          <cell r="CZ534">
            <v>4.7678485416502516</v>
          </cell>
          <cell r="DA534">
            <v>4.8925722664977833</v>
          </cell>
        </row>
        <row r="535">
          <cell r="A535">
            <v>7486.4127023896872</v>
          </cell>
          <cell r="B535">
            <v>5560.7620679453976</v>
          </cell>
          <cell r="C535">
            <v>5833.8410025328812</v>
          </cell>
          <cell r="D535">
            <v>4490.4098336453499</v>
          </cell>
          <cell r="E535">
            <v>5409.8658615566746</v>
          </cell>
          <cell r="F535">
            <v>6592.5026777323365</v>
          </cell>
          <cell r="G535">
            <v>5054.5611251468417</v>
          </cell>
          <cell r="H535">
            <v>6792.5367794235335</v>
          </cell>
          <cell r="I535">
            <v>5203.5086692308769</v>
          </cell>
          <cell r="J535">
            <v>6249.9250979387316</v>
          </cell>
          <cell r="K535">
            <v>7560.2593636705851</v>
          </cell>
          <cell r="L535">
            <v>7297.0365093715873</v>
          </cell>
          <cell r="M535">
            <v>6730.3859834461127</v>
          </cell>
          <cell r="N535">
            <v>7245.5103827969906</v>
          </cell>
          <cell r="O535">
            <v>7230.1231330679338</v>
          </cell>
          <cell r="Z535">
            <v>8573.8590658880021</v>
          </cell>
          <cell r="AA535">
            <v>6368.4961228868733</v>
          </cell>
          <cell r="AB535">
            <v>7184.1305496739733</v>
          </cell>
          <cell r="AC535">
            <v>5529.7514026250938</v>
          </cell>
          <cell r="AD535">
            <v>6662.022943164462</v>
          </cell>
          <cell r="AE535">
            <v>6592.5026777323365</v>
          </cell>
          <cell r="AF535">
            <v>5054.5611251468417</v>
          </cell>
          <cell r="AG535">
            <v>6792.5367794235335</v>
          </cell>
          <cell r="AH535">
            <v>5203.5086692308769</v>
          </cell>
          <cell r="AI535">
            <v>6249.9250979387316</v>
          </cell>
          <cell r="AJ535">
            <v>7560.2593636705851</v>
          </cell>
          <cell r="AK535">
            <v>7297.0365093715873</v>
          </cell>
          <cell r="AL535">
            <v>6730.3859834461127</v>
          </cell>
          <cell r="AM535">
            <v>7245.5103827969906</v>
          </cell>
          <cell r="AN535">
            <v>7230.1231330679338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X535">
            <v>4.8431613585237336</v>
          </cell>
          <cell r="BY535">
            <v>3.5967577598176472</v>
          </cell>
          <cell r="BZ535">
            <v>4.0757496820417787</v>
          </cell>
          <cell r="CA535">
            <v>3.1339530017023947</v>
          </cell>
          <cell r="CB535">
            <v>3.7417539494554362</v>
          </cell>
          <cell r="CC535">
            <v>3.7075156627215331</v>
          </cell>
          <cell r="CD535">
            <v>2.8192138208540478</v>
          </cell>
          <cell r="CE535">
            <v>3.9455511035339632</v>
          </cell>
          <cell r="CF535">
            <v>2.8985712370582877</v>
          </cell>
          <cell r="CG535">
            <v>3.6207559866664334</v>
          </cell>
          <cell r="CH535">
            <v>4.2520910529362537</v>
          </cell>
          <cell r="CI535">
            <v>4.0964883978609841</v>
          </cell>
          <cell r="CJ535">
            <v>3.7528627236130681</v>
          </cell>
          <cell r="CK535">
            <v>4.0567648895915038</v>
          </cell>
          <cell r="CL535">
            <v>4.0808293726300757</v>
          </cell>
          <cell r="CM535">
            <v>4.8501429333358876</v>
          </cell>
          <cell r="CN535">
            <v>4.8510174296909847</v>
          </cell>
          <cell r="CO535">
            <v>4.8291850546870299</v>
          </cell>
          <cell r="CP535">
            <v>4.8341515761655787</v>
          </cell>
          <cell r="CQ535">
            <v>4.8779577436302928</v>
          </cell>
          <cell r="CR535">
            <v>4.871631792004651</v>
          </cell>
          <cell r="CS535">
            <v>4.912047667047851</v>
          </cell>
          <cell r="CT535">
            <v>4.7166262249071957</v>
          </cell>
          <cell r="CU535">
            <v>4.918350100426542</v>
          </cell>
          <cell r="CV535">
            <v>4.729145659956786</v>
          </cell>
          <cell r="CW535">
            <v>4.8712595978439595</v>
          </cell>
          <cell r="CX535">
            <v>4.8802483751772172</v>
          </cell>
          <cell r="CY535">
            <v>4.9134260992964007</v>
          </cell>
          <cell r="CZ535">
            <v>4.893237325253244</v>
          </cell>
          <cell r="DA535">
            <v>4.8540516449445965</v>
          </cell>
        </row>
        <row r="536">
          <cell r="A536">
            <v>5340.8616453585382</v>
          </cell>
          <cell r="B536">
            <v>5601.4031177671595</v>
          </cell>
          <cell r="C536">
            <v>5859.0028135461644</v>
          </cell>
          <cell r="D536">
            <v>5174.4932591767574</v>
          </cell>
          <cell r="E536">
            <v>4572.2772729803946</v>
          </cell>
          <cell r="F536">
            <v>6054.2260716907986</v>
          </cell>
          <cell r="G536">
            <v>5711.1483113348504</v>
          </cell>
          <cell r="H536">
            <v>5809.8785832880867</v>
          </cell>
          <cell r="I536">
            <v>6791.3476588967878</v>
          </cell>
          <cell r="J536">
            <v>6651.337074772191</v>
          </cell>
          <cell r="K536">
            <v>6362.9882053188121</v>
          </cell>
          <cell r="L536">
            <v>6264.2531468511288</v>
          </cell>
          <cell r="M536">
            <v>7684.3697657617076</v>
          </cell>
          <cell r="N536">
            <v>7345.188855036421</v>
          </cell>
          <cell r="O536">
            <v>7352.8232786400358</v>
          </cell>
          <cell r="Z536">
            <v>6116.6538445167362</v>
          </cell>
          <cell r="AA536">
            <v>6415.0405290415447</v>
          </cell>
          <cell r="AB536">
            <v>7215.1162647641122</v>
          </cell>
          <cell r="AC536">
            <v>6372.1714537975649</v>
          </cell>
          <cell r="AD536">
            <v>5630.56772101552</v>
          </cell>
          <cell r="AE536">
            <v>6054.2260716907986</v>
          </cell>
          <cell r="AF536">
            <v>5711.1483113348504</v>
          </cell>
          <cell r="AG536">
            <v>5809.8785832880867</v>
          </cell>
          <cell r="AH536">
            <v>6791.3476588967878</v>
          </cell>
          <cell r="AI536">
            <v>6651.337074772191</v>
          </cell>
          <cell r="AJ536">
            <v>6362.9882053188121</v>
          </cell>
          <cell r="AK536">
            <v>6264.2531468511288</v>
          </cell>
          <cell r="AL536">
            <v>7684.3697657617076</v>
          </cell>
          <cell r="AM536">
            <v>7345.188855036421</v>
          </cell>
          <cell r="AN536">
            <v>7352.8232786400358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X536">
            <v>3.4684178965242105</v>
          </cell>
          <cell r="BY536">
            <v>3.5510098612004573</v>
          </cell>
          <cell r="BZ536">
            <v>3.9643840292876948</v>
          </cell>
          <cell r="CA536">
            <v>3.4838639230813122</v>
          </cell>
          <cell r="CB536">
            <v>3.1482856819207696</v>
          </cell>
          <cell r="CC536">
            <v>3.4102540605440335</v>
          </cell>
          <cell r="CD536">
            <v>3.1219612183663017</v>
          </cell>
          <cell r="CE536">
            <v>3.2880271923625188</v>
          </cell>
          <cell r="CF536">
            <v>3.8195986689309867</v>
          </cell>
          <cell r="CG536">
            <v>3.7080631124511072</v>
          </cell>
          <cell r="CH536">
            <v>3.6502302235674446</v>
          </cell>
          <cell r="CI536">
            <v>3.5926057171741257</v>
          </cell>
          <cell r="CJ536">
            <v>4.3517980560979153</v>
          </cell>
          <cell r="CK536">
            <v>4.1995303518666072</v>
          </cell>
          <cell r="CL536">
            <v>4.1759391067711853</v>
          </cell>
          <cell r="CM536">
            <v>4.8315849584317938</v>
          </cell>
          <cell r="CN536">
            <v>4.9494240205466058</v>
          </cell>
          <cell r="CO536">
            <v>4.9862580605802904</v>
          </cell>
          <cell r="CP536">
            <v>5.0111038687085845</v>
          </cell>
          <cell r="CQ536">
            <v>4.8998771054593622</v>
          </cell>
          <cell r="CR536">
            <v>4.8638372537300816</v>
          </cell>
          <cell r="CS536">
            <v>5.0119077658107321</v>
          </cell>
          <cell r="CT536">
            <v>4.8410413416366067</v>
          </cell>
          <cell r="CU536">
            <v>4.8713054838796639</v>
          </cell>
          <cell r="CV536">
            <v>4.9143827243814222</v>
          </cell>
          <cell r="CW536">
            <v>4.7758205182730249</v>
          </cell>
          <cell r="CX536">
            <v>4.7771280067250999</v>
          </cell>
          <cell r="CY536">
            <v>4.8377860323508184</v>
          </cell>
          <cell r="CZ536">
            <v>4.7919179994369934</v>
          </cell>
          <cell r="DA536">
            <v>4.823997859230845</v>
          </cell>
        </row>
        <row r="537">
          <cell r="A537">
            <v>5559.3247059649066</v>
          </cell>
          <cell r="B537">
            <v>5855.6518022791242</v>
          </cell>
          <cell r="C537">
            <v>5119.0425753548279</v>
          </cell>
          <cell r="D537">
            <v>5278.4887350974241</v>
          </cell>
          <cell r="E537">
            <v>4466.3030818046027</v>
          </cell>
          <cell r="F537">
            <v>5315.2802052039069</v>
          </cell>
          <cell r="G537">
            <v>6604.3053453167613</v>
          </cell>
          <cell r="H537">
            <v>7020.2112562587135</v>
          </cell>
          <cell r="I537">
            <v>6175.9606808315821</v>
          </cell>
          <cell r="J537">
            <v>6612.13700762811</v>
          </cell>
          <cell r="K537">
            <v>7209.6982446820975</v>
          </cell>
          <cell r="L537">
            <v>7930.4087740872392</v>
          </cell>
          <cell r="M537">
            <v>7647.587578765847</v>
          </cell>
          <cell r="N537">
            <v>7524.0043036204897</v>
          </cell>
          <cell r="O537">
            <v>7419.4892719408635</v>
          </cell>
          <cell r="Z537">
            <v>6366.8499754545428</v>
          </cell>
          <cell r="AA537">
            <v>6706.2203604709812</v>
          </cell>
          <cell r="AB537">
            <v>6303.8862620221153</v>
          </cell>
          <cell r="AC537">
            <v>6500.2375212932629</v>
          </cell>
          <cell r="AD537">
            <v>5500.0649486615175</v>
          </cell>
          <cell r="AE537">
            <v>5315.2802052039069</v>
          </cell>
          <cell r="AF537">
            <v>6604.3053453167613</v>
          </cell>
          <cell r="AG537">
            <v>7020.2112562587135</v>
          </cell>
          <cell r="AH537">
            <v>6175.9606808315821</v>
          </cell>
          <cell r="AI537">
            <v>6612.13700762811</v>
          </cell>
          <cell r="AJ537">
            <v>7209.6982446820975</v>
          </cell>
          <cell r="AK537">
            <v>7930.4087740872392</v>
          </cell>
          <cell r="AL537">
            <v>7647.587578765847</v>
          </cell>
          <cell r="AM537">
            <v>7524.0043036204897</v>
          </cell>
          <cell r="AN537">
            <v>7419.4892719408635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X537">
            <v>3.5154799114714539</v>
          </cell>
          <cell r="BY537">
            <v>3.7131653983641346</v>
          </cell>
          <cell r="BZ537">
            <v>3.5920100349560133</v>
          </cell>
          <cell r="CA537">
            <v>3.6499778649582555</v>
          </cell>
          <cell r="CB537">
            <v>3.1639346353719575</v>
          </cell>
          <cell r="CC537">
            <v>3.0340952699774171</v>
          </cell>
          <cell r="CD537">
            <v>3.6902150607691477</v>
          </cell>
          <cell r="CE537">
            <v>3.9243756554528395</v>
          </cell>
          <cell r="CF537">
            <v>3.4972508165028082</v>
          </cell>
          <cell r="CG537">
            <v>3.8491609877463144</v>
          </cell>
          <cell r="CH537">
            <v>4.1880158482691243</v>
          </cell>
          <cell r="CI537">
            <v>4.4092488278195443</v>
          </cell>
          <cell r="CJ537">
            <v>4.3523926447448984</v>
          </cell>
          <cell r="CK537">
            <v>4.3095741225159445</v>
          </cell>
          <cell r="CL537">
            <v>4.2838701901880691</v>
          </cell>
          <cell r="CM537">
            <v>4.9618899921363022</v>
          </cell>
          <cell r="CN537">
            <v>4.9481249812190562</v>
          </cell>
          <cell r="CO537">
            <v>4.808149503409032</v>
          </cell>
          <cell r="CP537">
            <v>4.879172033432341</v>
          </cell>
          <cell r="CQ537">
            <v>4.7626366625149439</v>
          </cell>
          <cell r="CR537">
            <v>4.7995894081516379</v>
          </cell>
          <cell r="CS537">
            <v>4.9032338087287171</v>
          </cell>
          <cell r="CT537">
            <v>4.9010230378620161</v>
          </cell>
          <cell r="CU537">
            <v>4.8382118152956908</v>
          </cell>
          <cell r="CV537">
            <v>4.7063357220405511</v>
          </cell>
          <cell r="CW537">
            <v>4.7164573025193981</v>
          </cell>
          <cell r="CX537">
            <v>4.9276301190311562</v>
          </cell>
          <cell r="CY537">
            <v>4.8139716350368102</v>
          </cell>
          <cell r="CZ537">
            <v>4.7832360773606322</v>
          </cell>
          <cell r="DA537">
            <v>4.7450942642682472</v>
          </cell>
        </row>
        <row r="538">
          <cell r="A538">
            <v>5965.4839427436782</v>
          </cell>
          <cell r="B538">
            <v>5803.4914651123509</v>
          </cell>
          <cell r="C538">
            <v>5739.5740275515145</v>
          </cell>
          <cell r="D538">
            <v>4416.1252330683747</v>
          </cell>
          <cell r="E538">
            <v>5028.8324590567472</v>
          </cell>
          <cell r="F538">
            <v>6920.3508150890266</v>
          </cell>
          <cell r="G538">
            <v>5402.2294318679751</v>
          </cell>
          <cell r="H538">
            <v>5895.9523289752606</v>
          </cell>
          <cell r="I538">
            <v>7109.4799239757858</v>
          </cell>
          <cell r="J538">
            <v>7773.8632384862194</v>
          </cell>
          <cell r="K538">
            <v>7158.9708350059936</v>
          </cell>
          <cell r="L538">
            <v>7009.9364136243685</v>
          </cell>
          <cell r="M538">
            <v>6404.0302461756546</v>
          </cell>
          <cell r="N538">
            <v>6899.8289323211493</v>
          </cell>
          <cell r="O538">
            <v>6662.097211956102</v>
          </cell>
          <cell r="Z538">
            <v>6832.0062783308531</v>
          </cell>
          <cell r="AA538">
            <v>6646.48342136871</v>
          </cell>
          <cell r="AB538">
            <v>7068.0447231156304</v>
          </cell>
          <cell r="AC538">
            <v>5438.2730321752188</v>
          </cell>
          <cell r="AD538">
            <v>6192.7962868059067</v>
          </cell>
          <cell r="AE538">
            <v>6920.3508150890266</v>
          </cell>
          <cell r="AF538">
            <v>5402.2294318679751</v>
          </cell>
          <cell r="AG538">
            <v>5895.9523289752606</v>
          </cell>
          <cell r="AH538">
            <v>7109.4799239757858</v>
          </cell>
          <cell r="AI538">
            <v>7773.8632384862194</v>
          </cell>
          <cell r="AJ538">
            <v>7158.9708350059936</v>
          </cell>
          <cell r="AK538">
            <v>7009.9364136243685</v>
          </cell>
          <cell r="AL538">
            <v>6404.0302461756546</v>
          </cell>
          <cell r="AM538">
            <v>6899.8289323211493</v>
          </cell>
          <cell r="AN538">
            <v>6662.097211956102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X538">
            <v>3.7718595385141485</v>
          </cell>
          <cell r="BY538">
            <v>3.6739758948185099</v>
          </cell>
          <cell r="BZ538">
            <v>3.9869229180172616</v>
          </cell>
          <cell r="CA538">
            <v>3.1511011084402427</v>
          </cell>
          <cell r="CB538">
            <v>3.5553169952225399</v>
          </cell>
          <cell r="CC538">
            <v>3.8330801909871326</v>
          </cell>
          <cell r="CD538">
            <v>3.0226716615932925</v>
          </cell>
          <cell r="CE538">
            <v>3.3934885604152565</v>
          </cell>
          <cell r="CF538">
            <v>3.9453428290091601</v>
          </cell>
          <cell r="CG538">
            <v>4.3262049891691889</v>
          </cell>
          <cell r="CH538">
            <v>4.0143675571450563</v>
          </cell>
          <cell r="CI538">
            <v>3.9450009741704171</v>
          </cell>
          <cell r="CJ538">
            <v>3.6031405233598393</v>
          </cell>
          <cell r="CK538">
            <v>3.8956865697277259</v>
          </cell>
          <cell r="CL538">
            <v>3.6249144995472196</v>
          </cell>
          <cell r="CM538">
            <v>4.9624926986167832</v>
          </cell>
          <cell r="CN538">
            <v>4.9563590348727029</v>
          </cell>
          <cell r="CO538">
            <v>4.8570053870913377</v>
          </cell>
          <cell r="CP538">
            <v>4.7283085047429907</v>
          </cell>
          <cell r="CQ538">
            <v>4.7721666428422802</v>
          </cell>
          <cell r="CR538">
            <v>4.946378448173431</v>
          </cell>
          <cell r="CS538">
            <v>4.8965386378282938</v>
          </cell>
          <cell r="CT538">
            <v>4.7600850170570066</v>
          </cell>
          <cell r="CU538">
            <v>4.9369669590580294</v>
          </cell>
          <cell r="CV538">
            <v>4.923080506177679</v>
          </cell>
          <cell r="CW538">
            <v>4.8858552304544478</v>
          </cell>
          <cell r="CX538">
            <v>4.8682637516572775</v>
          </cell>
          <cell r="CY538">
            <v>4.8694432626030855</v>
          </cell>
          <cell r="CZ538">
            <v>4.8524542650231997</v>
          </cell>
          <cell r="DA538">
            <v>5.0352418328561166</v>
          </cell>
        </row>
        <row r="539">
          <cell r="A539">
            <v>7014.9300104066115</v>
          </cell>
          <cell r="B539">
            <v>6410.9662262814763</v>
          </cell>
          <cell r="C539">
            <v>4510.4162455630076</v>
          </cell>
          <cell r="D539">
            <v>5208.743904181727</v>
          </cell>
          <cell r="E539">
            <v>3871.7136028002315</v>
          </cell>
          <cell r="F539">
            <v>5642.0220737699674</v>
          </cell>
          <cell r="G539">
            <v>6829.589014837823</v>
          </cell>
          <cell r="H539">
            <v>6652.4616449354371</v>
          </cell>
          <cell r="I539">
            <v>6701.214705072297</v>
          </cell>
          <cell r="J539">
            <v>7292.2630809557531</v>
          </cell>
          <cell r="K539">
            <v>7359.4594343651652</v>
          </cell>
          <cell r="L539">
            <v>6967.8624243187187</v>
          </cell>
          <cell r="M539">
            <v>8349.0032459502581</v>
          </cell>
          <cell r="N539">
            <v>7750.2369862525265</v>
          </cell>
          <cell r="O539">
            <v>7941.5180940222563</v>
          </cell>
          <cell r="Z539">
            <v>8033.8906839982328</v>
          </cell>
          <cell r="AA539">
            <v>7342.1975364462169</v>
          </cell>
          <cell r="AB539">
            <v>5554.388459923126</v>
          </cell>
          <cell r="AC539">
            <v>6414.3496868038137</v>
          </cell>
          <cell r="AD539">
            <v>4767.8529396651411</v>
          </cell>
          <cell r="AE539">
            <v>5642.0220737699674</v>
          </cell>
          <cell r="AF539">
            <v>6829.589014837823</v>
          </cell>
          <cell r="AG539">
            <v>6652.4616449354371</v>
          </cell>
          <cell r="AH539">
            <v>6701.214705072297</v>
          </cell>
          <cell r="AI539">
            <v>7292.2630809557531</v>
          </cell>
          <cell r="AJ539">
            <v>7359.4594343651652</v>
          </cell>
          <cell r="AK539">
            <v>6967.8624243187187</v>
          </cell>
          <cell r="AL539">
            <v>8349.0032459502581</v>
          </cell>
          <cell r="AM539">
            <v>7750.2369862525265</v>
          </cell>
          <cell r="AN539">
            <v>7941.5180940222563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X539">
            <v>4.6004796313061762</v>
          </cell>
          <cell r="BY539">
            <v>4.0450105676555461</v>
          </cell>
          <cell r="BZ539">
            <v>3.1961137593875395</v>
          </cell>
          <cell r="CA539">
            <v>3.5675739420280626</v>
          </cell>
          <cell r="CB539">
            <v>2.6543011004884773</v>
          </cell>
          <cell r="CC539">
            <v>3.2591400547829914</v>
          </cell>
          <cell r="CD539">
            <v>3.759750621699474</v>
          </cell>
          <cell r="CE539">
            <v>3.6849699232946289</v>
          </cell>
          <cell r="CF539">
            <v>3.6439709786541918</v>
          </cell>
          <cell r="CG539">
            <v>4.1304886620619481</v>
          </cell>
          <cell r="CH539">
            <v>4.1933245347672017</v>
          </cell>
          <cell r="CI539">
            <v>3.9203304210591003</v>
          </cell>
          <cell r="CJ539">
            <v>4.7220744705488551</v>
          </cell>
          <cell r="CK539">
            <v>4.3712875136787783</v>
          </cell>
          <cell r="CL539">
            <v>4.4040316620791238</v>
          </cell>
          <cell r="CM539">
            <v>4.7844270972166072</v>
          </cell>
          <cell r="CN539">
            <v>4.9729436678709549</v>
          </cell>
          <cell r="CO539">
            <v>4.7612518751029844</v>
          </cell>
          <cell r="CP539">
            <v>4.9259135399373992</v>
          </cell>
          <cell r="CQ539">
            <v>4.9212995432956657</v>
          </cell>
          <cell r="CR539">
            <v>4.7428445733629827</v>
          </cell>
          <cell r="CS539">
            <v>4.9767137938313049</v>
          </cell>
          <cell r="CT539">
            <v>4.9460165738873441</v>
          </cell>
          <cell r="CU539">
            <v>5.0383201321335553</v>
          </cell>
          <cell r="CV539">
            <v>4.8369102535071846</v>
          </cell>
          <cell r="CW539">
            <v>4.8083334339453732</v>
          </cell>
          <cell r="CX539">
            <v>4.8694961875361722</v>
          </cell>
          <cell r="CY539">
            <v>4.8440535274098391</v>
          </cell>
          <cell r="CZ539">
            <v>4.8574992890054229</v>
          </cell>
          <cell r="DA539">
            <v>4.940378609577798</v>
          </cell>
        </row>
        <row r="540">
          <cell r="A540">
            <v>6631.6922057997363</v>
          </cell>
          <cell r="B540">
            <v>5465.0485391682332</v>
          </cell>
          <cell r="C540">
            <v>5467.5696883281835</v>
          </cell>
          <cell r="D540">
            <v>5383.0809876163048</v>
          </cell>
          <cell r="E540">
            <v>4060.2617543076526</v>
          </cell>
          <cell r="F540">
            <v>6362.6303257957807</v>
          </cell>
          <cell r="G540">
            <v>4960.486145028548</v>
          </cell>
          <cell r="H540">
            <v>5892.1960601419996</v>
          </cell>
          <cell r="I540">
            <v>6540.4033522628415</v>
          </cell>
          <cell r="J540">
            <v>6230.5603789634579</v>
          </cell>
          <cell r="K540">
            <v>6604.9404580081282</v>
          </cell>
          <cell r="L540">
            <v>7367.6963719497926</v>
          </cell>
          <cell r="M540">
            <v>8191.3927184756258</v>
          </cell>
          <cell r="N540">
            <v>7074.0702035036065</v>
          </cell>
          <cell r="O540">
            <v>7039.2779510079499</v>
          </cell>
          <cell r="Z540">
            <v>7594.9852888453815</v>
          </cell>
          <cell r="AA540">
            <v>6258.8796297736526</v>
          </cell>
          <cell r="AB540">
            <v>6733.0827859956789</v>
          </cell>
          <cell r="AC540">
            <v>6629.0384941435441</v>
          </cell>
          <cell r="AD540">
            <v>5000.042081388563</v>
          </cell>
          <cell r="AE540">
            <v>6362.6303257957807</v>
          </cell>
          <cell r="AF540">
            <v>4960.486145028548</v>
          </cell>
          <cell r="AG540">
            <v>5892.1960601419996</v>
          </cell>
          <cell r="AH540">
            <v>6540.4033522628415</v>
          </cell>
          <cell r="AI540">
            <v>6230.5603789634579</v>
          </cell>
          <cell r="AJ540">
            <v>6604.9404580081282</v>
          </cell>
          <cell r="AK540">
            <v>7367.6963719497926</v>
          </cell>
          <cell r="AL540">
            <v>8191.3927184756258</v>
          </cell>
          <cell r="AM540">
            <v>7074.0702035036065</v>
          </cell>
          <cell r="AN540">
            <v>7039.2779510079499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X540">
            <v>4.2447792235149704</v>
          </cell>
          <cell r="BY540">
            <v>3.465790592194482</v>
          </cell>
          <cell r="BZ540">
            <v>3.6735034939455815</v>
          </cell>
          <cell r="CA540">
            <v>3.6762005194241687</v>
          </cell>
          <cell r="CB540">
            <v>2.8630431695196052</v>
          </cell>
          <cell r="CC540">
            <v>3.5370463149838227</v>
          </cell>
          <cell r="CD540">
            <v>2.840567689081968</v>
          </cell>
          <cell r="CE540">
            <v>3.2202816940883827</v>
          </cell>
          <cell r="CF540">
            <v>3.7000152362204992</v>
          </cell>
          <cell r="CG540">
            <v>3.6062537779628729</v>
          </cell>
          <cell r="CH540">
            <v>3.7515267053354791</v>
          </cell>
          <cell r="CI540">
            <v>4.110402847252467</v>
          </cell>
          <cell r="CJ540">
            <v>4.5467560135443783</v>
          </cell>
          <cell r="CK540">
            <v>3.9510496474459882</v>
          </cell>
          <cell r="CL540">
            <v>3.9461725400496284</v>
          </cell>
          <cell r="CM540">
            <v>4.9020638713733575</v>
          </cell>
          <cell r="CN540">
            <v>4.9476778725917816</v>
          </cell>
          <cell r="CO540">
            <v>5.0215828523956985</v>
          </cell>
          <cell r="CP540">
            <v>4.9403587217457394</v>
          </cell>
          <cell r="CQ540">
            <v>4.7846800126176063</v>
          </cell>
          <cell r="CR540">
            <v>4.9283674438878631</v>
          </cell>
          <cell r="CS540">
            <v>4.7843862521968044</v>
          </cell>
          <cell r="CT540">
            <v>5.0129163961441865</v>
          </cell>
          <cell r="CU540">
            <v>4.842929596196651</v>
          </cell>
          <cell r="CV540">
            <v>4.7334517997119345</v>
          </cell>
          <cell r="CW540">
            <v>4.8235634992223373</v>
          </cell>
          <cell r="CX540">
            <v>4.9108251094375985</v>
          </cell>
          <cell r="CY540">
            <v>4.9358645514707309</v>
          </cell>
          <cell r="CZ540">
            <v>4.905282389630921</v>
          </cell>
          <cell r="DA540">
            <v>4.8871895034314932</v>
          </cell>
        </row>
        <row r="541">
          <cell r="A541">
            <v>6642.7147254019856</v>
          </cell>
          <cell r="B541">
            <v>5955.1808996277168</v>
          </cell>
          <cell r="C541">
            <v>5678.0915809797807</v>
          </cell>
          <cell r="D541">
            <v>5174.0461680174258</v>
          </cell>
          <cell r="E541">
            <v>5528.1128378348167</v>
          </cell>
          <cell r="F541">
            <v>7227.7771938605902</v>
          </cell>
          <cell r="G541">
            <v>6446.393212095405</v>
          </cell>
          <cell r="H541">
            <v>6231.1058795340532</v>
          </cell>
          <cell r="I541">
            <v>6440.4551049951151</v>
          </cell>
          <cell r="J541">
            <v>7396.8068691634844</v>
          </cell>
          <cell r="K541">
            <v>6656.7937741238366</v>
          </cell>
          <cell r="L541">
            <v>5411.9248097915524</v>
          </cell>
          <cell r="M541">
            <v>7353.6115413622119</v>
          </cell>
          <cell r="N541">
            <v>6434.1362635778396</v>
          </cell>
          <cell r="O541">
            <v>7028.2594265664575</v>
          </cell>
          <cell r="Z541">
            <v>7607.6088955549749</v>
          </cell>
          <cell r="AA541">
            <v>6820.2066563840399</v>
          </cell>
          <cell r="AB541">
            <v>6992.331668458688</v>
          </cell>
          <cell r="AC541">
            <v>6371.6208797838317</v>
          </cell>
          <cell r="AD541">
            <v>6807.6391357068269</v>
          </cell>
          <cell r="AE541">
            <v>7227.7771938605902</v>
          </cell>
          <cell r="AF541">
            <v>6446.393212095405</v>
          </cell>
          <cell r="AG541">
            <v>6231.1058795340532</v>
          </cell>
          <cell r="AH541">
            <v>6440.4551049951151</v>
          </cell>
          <cell r="AI541">
            <v>7396.8068691634844</v>
          </cell>
          <cell r="AJ541">
            <v>6656.7937741238366</v>
          </cell>
          <cell r="AK541">
            <v>5411.9248097915524</v>
          </cell>
          <cell r="AL541">
            <v>7353.6115413622119</v>
          </cell>
          <cell r="AM541">
            <v>6434.1362635778396</v>
          </cell>
          <cell r="AN541">
            <v>7028.2594265664575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X541">
            <v>4.4433396213718996</v>
          </cell>
          <cell r="BY541">
            <v>3.8020733187652969</v>
          </cell>
          <cell r="BZ541">
            <v>3.9387176204865124</v>
          </cell>
          <cell r="CA541">
            <v>3.5993743564934899</v>
          </cell>
          <cell r="CB541">
            <v>3.8400667656616441</v>
          </cell>
          <cell r="CC541">
            <v>4.0315477947651255</v>
          </cell>
          <cell r="CD541">
            <v>3.5573685356909976</v>
          </cell>
          <cell r="CE541">
            <v>3.5152380409660977</v>
          </cell>
          <cell r="CF541">
            <v>3.5811846278980402</v>
          </cell>
          <cell r="CG541">
            <v>4.2609735975429706</v>
          </cell>
          <cell r="CH541">
            <v>3.7371020812842644</v>
          </cell>
          <cell r="CI541">
            <v>3.0994299208580607</v>
          </cell>
          <cell r="CJ541">
            <v>4.1451034437850156</v>
          </cell>
          <cell r="CK541">
            <v>3.5386942526310778</v>
          </cell>
          <cell r="CL541">
            <v>3.862150238186643</v>
          </cell>
          <cell r="CM541">
            <v>4.690787982345495</v>
          </cell>
          <cell r="CN541">
            <v>4.9145548026389489</v>
          </cell>
          <cell r="CO541">
            <v>4.8637843354467449</v>
          </cell>
          <cell r="CP541">
            <v>4.8498694028752567</v>
          </cell>
          <cell r="CQ541">
            <v>4.8569640226061539</v>
          </cell>
          <cell r="CR541">
            <v>4.9117932631136894</v>
          </cell>
          <cell r="CS541">
            <v>4.9647235277477924</v>
          </cell>
          <cell r="CT541">
            <v>4.8564344032120665</v>
          </cell>
          <cell r="CU541">
            <v>4.9271635821232067</v>
          </cell>
          <cell r="CV541">
            <v>4.7560079486912779</v>
          </cell>
          <cell r="CW541">
            <v>4.8801961427062901</v>
          </cell>
          <cell r="CX541">
            <v>4.7838446547609159</v>
          </cell>
          <cell r="CY541">
            <v>4.8604048628620538</v>
          </cell>
          <cell r="CZ541">
            <v>4.9814336381387649</v>
          </cell>
          <cell r="DA541">
            <v>4.9856955557754565</v>
          </cell>
        </row>
        <row r="542">
          <cell r="A542">
            <v>5878.6481513195804</v>
          </cell>
          <cell r="B542">
            <v>5762.0052625963754</v>
          </cell>
          <cell r="C542">
            <v>5145.3514133208755</v>
          </cell>
          <cell r="D542">
            <v>5249.7136655817103</v>
          </cell>
          <cell r="E542">
            <v>4394.27312823393</v>
          </cell>
          <cell r="F542">
            <v>6991.1347069781477</v>
          </cell>
          <cell r="G542">
            <v>6432.5679476063842</v>
          </cell>
          <cell r="H542">
            <v>6362.4483044513381</v>
          </cell>
          <cell r="I542">
            <v>6814.627648311648</v>
          </cell>
          <cell r="J542">
            <v>5936.9619819071768</v>
          </cell>
          <cell r="K542">
            <v>6794.0662782954341</v>
          </cell>
          <cell r="L542">
            <v>6064.5931354720278</v>
          </cell>
          <cell r="M542">
            <v>6918.9974582893055</v>
          </cell>
          <cell r="N542">
            <v>7694.187669976106</v>
          </cell>
          <cell r="O542">
            <v>8712.1306191126605</v>
          </cell>
          <cell r="Z542">
            <v>6732.5570671876567</v>
          </cell>
          <cell r="AA542">
            <v>6598.9710990200729</v>
          </cell>
          <cell r="AB542">
            <v>6336.284492703453</v>
          </cell>
          <cell r="AC542">
            <v>6464.8022298811256</v>
          </cell>
          <cell r="AD542">
            <v>5411.3630814501903</v>
          </cell>
          <cell r="AE542">
            <v>6991.1347069781477</v>
          </cell>
          <cell r="AF542">
            <v>6432.5679476063842</v>
          </cell>
          <cell r="AG542">
            <v>6362.4483044513381</v>
          </cell>
          <cell r="AH542">
            <v>6814.627648311648</v>
          </cell>
          <cell r="AI542">
            <v>5936.9619819071768</v>
          </cell>
          <cell r="AJ542">
            <v>6794.0662782954341</v>
          </cell>
          <cell r="AK542">
            <v>6064.5931354720278</v>
          </cell>
          <cell r="AL542">
            <v>6918.9974582893055</v>
          </cell>
          <cell r="AM542">
            <v>7694.187669976106</v>
          </cell>
          <cell r="AN542">
            <v>8712.1306191126605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X542">
            <v>3.8297573077117857</v>
          </cell>
          <cell r="BY542">
            <v>3.6202469316874932</v>
          </cell>
          <cell r="BZ542">
            <v>3.5194223511097049</v>
          </cell>
          <cell r="CA542">
            <v>3.6206752984050286</v>
          </cell>
          <cell r="CB542">
            <v>3.0993234437252188</v>
          </cell>
          <cell r="CC542">
            <v>3.9118217116040443</v>
          </cell>
          <cell r="CD542">
            <v>3.6143216696591551</v>
          </cell>
          <cell r="CE542">
            <v>3.6240816684273316</v>
          </cell>
          <cell r="CF542">
            <v>3.8552405142369075</v>
          </cell>
          <cell r="CG542">
            <v>3.4344511558402933</v>
          </cell>
          <cell r="CH542">
            <v>3.8920687623695405</v>
          </cell>
          <cell r="CI542">
            <v>3.4020294918250351</v>
          </cell>
          <cell r="CJ542">
            <v>3.9775818655021893</v>
          </cell>
          <cell r="CK542">
            <v>4.2230124896812393</v>
          </cell>
          <cell r="CL542">
            <v>5.0210772990392325</v>
          </cell>
          <cell r="CM542">
            <v>4.8163265569776206</v>
          </cell>
          <cell r="CN542">
            <v>4.9939612449585926</v>
          </cell>
          <cell r="CO542">
            <v>4.9325377319887833</v>
          </cell>
          <cell r="CP542">
            <v>4.8918462638678264</v>
          </cell>
          <cell r="CQ542">
            <v>4.7835124494544834</v>
          </cell>
          <cell r="CR542">
            <v>4.8963871898687144</v>
          </cell>
          <cell r="CS542">
            <v>4.8760114455226526</v>
          </cell>
          <cell r="CT542">
            <v>4.8098709721514723</v>
          </cell>
          <cell r="CU542">
            <v>4.8428139998409208</v>
          </cell>
          <cell r="CV542">
            <v>4.7360257949335907</v>
          </cell>
          <cell r="CW542">
            <v>4.7825157650029997</v>
          </cell>
          <cell r="CX542">
            <v>4.8839446273918403</v>
          </cell>
          <cell r="CY542">
            <v>4.7657491563853442</v>
          </cell>
          <cell r="CZ542">
            <v>4.9916892906712134</v>
          </cell>
          <cell r="DA542">
            <v>4.7537310401165884</v>
          </cell>
        </row>
        <row r="543">
          <cell r="A543">
            <v>6452.0324113953211</v>
          </cell>
          <cell r="B543">
            <v>6004.3862870432804</v>
          </cell>
          <cell r="C543">
            <v>4930.5198800075595</v>
          </cell>
          <cell r="D543">
            <v>4625.5197420970326</v>
          </cell>
          <cell r="E543">
            <v>5558.264375759798</v>
          </cell>
          <cell r="F543">
            <v>6569.4220266990615</v>
          </cell>
          <cell r="G543">
            <v>5474.5945305221749</v>
          </cell>
          <cell r="H543">
            <v>5844.7423603959933</v>
          </cell>
          <cell r="I543">
            <v>6264.5978101521559</v>
          </cell>
          <cell r="J543">
            <v>6087.3132237620312</v>
          </cell>
          <cell r="K543">
            <v>5831.9861067246429</v>
          </cell>
          <cell r="L543">
            <v>7063.7628164313182</v>
          </cell>
          <cell r="M543">
            <v>7809.149153411603</v>
          </cell>
          <cell r="N543">
            <v>7688.4268640649143</v>
          </cell>
          <cell r="O543">
            <v>9094.6199300202261</v>
          </cell>
          <cell r="Z543">
            <v>7389.228831344959</v>
          </cell>
          <cell r="AA543">
            <v>6876.5594215540395</v>
          </cell>
          <cell r="AB543">
            <v>6071.7284684924052</v>
          </cell>
          <cell r="AC543">
            <v>5696.1335889839547</v>
          </cell>
          <cell r="AD543">
            <v>6844.769490242109</v>
          </cell>
          <cell r="AE543">
            <v>6569.4220266990615</v>
          </cell>
          <cell r="AF543">
            <v>5474.5945305221749</v>
          </cell>
          <cell r="AG543">
            <v>5844.7423603959933</v>
          </cell>
          <cell r="AH543">
            <v>6264.5978101521559</v>
          </cell>
          <cell r="AI543">
            <v>6087.3132237620312</v>
          </cell>
          <cell r="AJ543">
            <v>5831.9861067246429</v>
          </cell>
          <cell r="AK543">
            <v>7063.7628164313182</v>
          </cell>
          <cell r="AL543">
            <v>7809.149153411603</v>
          </cell>
          <cell r="AM543">
            <v>7688.4268640649143</v>
          </cell>
          <cell r="AN543">
            <v>9094.6199300202261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X543">
            <v>4.1303383551526585</v>
          </cell>
          <cell r="BY543">
            <v>3.7568521214537243</v>
          </cell>
          <cell r="BZ543">
            <v>3.3409050117667269</v>
          </cell>
          <cell r="CA543">
            <v>3.2181865784611667</v>
          </cell>
          <cell r="CB543">
            <v>3.7432667011064731</v>
          </cell>
          <cell r="CC543">
            <v>3.6633140541898119</v>
          </cell>
          <cell r="CD543">
            <v>3.1200539538753382</v>
          </cell>
          <cell r="CE543">
            <v>3.2863174018361092</v>
          </cell>
          <cell r="CF543">
            <v>3.42226485542295</v>
          </cell>
          <cell r="CG543">
            <v>3.3759766609643438</v>
          </cell>
          <cell r="CH543">
            <v>3.3579023869606366</v>
          </cell>
          <cell r="CI543">
            <v>3.9942060986517753</v>
          </cell>
          <cell r="CJ543">
            <v>4.45868312875412</v>
          </cell>
          <cell r="CK543">
            <v>4.203653612174775</v>
          </cell>
          <cell r="CL543">
            <v>5.0997031554288785</v>
          </cell>
          <cell r="CM543">
            <v>4.9014053597751275</v>
          </cell>
          <cell r="CN543">
            <v>5.0148071356306945</v>
          </cell>
          <cell r="CO543">
            <v>4.9791515945018583</v>
          </cell>
          <cell r="CP543">
            <v>4.8492668367081819</v>
          </cell>
          <cell r="CQ543">
            <v>5.0097400536295851</v>
          </cell>
          <cell r="CR543">
            <v>4.9131513829449318</v>
          </cell>
          <cell r="CS543">
            <v>4.8072531265328138</v>
          </cell>
          <cell r="CT543">
            <v>4.8726251333062134</v>
          </cell>
          <cell r="CU543">
            <v>5.0151821664102529</v>
          </cell>
          <cell r="CV543">
            <v>4.9400727999394496</v>
          </cell>
          <cell r="CW543">
            <v>4.758340858882157</v>
          </cell>
          <cell r="CX543">
            <v>4.8452118797951593</v>
          </cell>
          <cell r="CY543">
            <v>4.798486138082521</v>
          </cell>
          <cell r="CZ543">
            <v>5.0109226716997064</v>
          </cell>
          <cell r="DA543">
            <v>4.8859249591884906</v>
          </cell>
        </row>
        <row r="544">
          <cell r="A544">
            <v>6824.0440409599514</v>
          </cell>
          <cell r="B544">
            <v>5757.5119301365303</v>
          </cell>
          <cell r="C544">
            <v>4773.745067952751</v>
          </cell>
          <cell r="D544">
            <v>4342.4045282418519</v>
          </cell>
          <cell r="E544">
            <v>5295.5013687922101</v>
          </cell>
          <cell r="F544">
            <v>5714.129636862066</v>
          </cell>
          <cell r="G544">
            <v>5484.2638098949228</v>
          </cell>
          <cell r="H544">
            <v>5813.0627131588253</v>
          </cell>
          <cell r="I544">
            <v>6628.9456939256343</v>
          </cell>
          <cell r="J544">
            <v>5562.7304334818446</v>
          </cell>
          <cell r="K544">
            <v>6620.3579728795157</v>
          </cell>
          <cell r="L544">
            <v>5924.2823864792817</v>
          </cell>
          <cell r="M544">
            <v>7482.8858939053243</v>
          </cell>
          <cell r="N544">
            <v>6810.3980727380322</v>
          </cell>
          <cell r="O544">
            <v>7189.4070336793193</v>
          </cell>
          <cell r="Z544">
            <v>7815.2773821736291</v>
          </cell>
          <cell r="AA544">
            <v>6593.8250830604402</v>
          </cell>
          <cell r="AB544">
            <v>5878.6668618745089</v>
          </cell>
          <cell r="AC544">
            <v>5347.4890756947843</v>
          </cell>
          <cell r="AD544">
            <v>6521.1878662553663</v>
          </cell>
          <cell r="AE544">
            <v>5714.129636862066</v>
          </cell>
          <cell r="AF544">
            <v>5484.2638098949228</v>
          </cell>
          <cell r="AG544">
            <v>5813.0627131588253</v>
          </cell>
          <cell r="AH544">
            <v>6628.9456939256343</v>
          </cell>
          <cell r="AI544">
            <v>5562.7304334818446</v>
          </cell>
          <cell r="AJ544">
            <v>6620.3579728795157</v>
          </cell>
          <cell r="AK544">
            <v>5924.2823864792817</v>
          </cell>
          <cell r="AL544">
            <v>7482.8858939053243</v>
          </cell>
          <cell r="AM544">
            <v>6810.3980727380322</v>
          </cell>
          <cell r="AN544">
            <v>7189.4070336793193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X544">
            <v>4.416119950857424</v>
          </cell>
          <cell r="BY544">
            <v>3.8025608739011258</v>
          </cell>
          <cell r="BZ544">
            <v>3.4534381104407537</v>
          </cell>
          <cell r="CA544">
            <v>3.1163588545647407</v>
          </cell>
          <cell r="CB544">
            <v>3.604426645475634</v>
          </cell>
          <cell r="CC544">
            <v>3.2757187716049736</v>
          </cell>
          <cell r="CD544">
            <v>3.0031482768621847</v>
          </cell>
          <cell r="CE544">
            <v>3.3058393198236899</v>
          </cell>
          <cell r="CF544">
            <v>3.6525929033998445</v>
          </cell>
          <cell r="CG544">
            <v>3.1002741216818634</v>
          </cell>
          <cell r="CH544">
            <v>3.7026818124303342</v>
          </cell>
          <cell r="CI544">
            <v>3.2701788815985373</v>
          </cell>
          <cell r="CJ544">
            <v>4.1557883782921747</v>
          </cell>
          <cell r="CK544">
            <v>3.8634687830130368</v>
          </cell>
          <cell r="CL544">
            <v>3.9783261498523408</v>
          </cell>
          <cell r="CM544">
            <v>4.848536519283849</v>
          </cell>
          <cell r="CN544">
            <v>4.7508178828001384</v>
          </cell>
          <cell r="CO544">
            <v>4.6637397552260778</v>
          </cell>
          <cell r="CP544">
            <v>4.7012092270579551</v>
          </cell>
          <cell r="CQ544">
            <v>4.9567573109451999</v>
          </cell>
          <cell r="CR544">
            <v>4.7791494879649417</v>
          </cell>
          <cell r="CS544">
            <v>5.0032096040163321</v>
          </cell>
          <cell r="CT544">
            <v>4.8175962814136888</v>
          </cell>
          <cell r="CU544">
            <v>4.9722198811004308</v>
          </cell>
          <cell r="CV544">
            <v>4.9158096200013865</v>
          </cell>
          <cell r="CW544">
            <v>4.8986026798451077</v>
          </cell>
          <cell r="CX544">
            <v>4.9633097257219179</v>
          </cell>
          <cell r="CY544">
            <v>4.9331331091505577</v>
          </cell>
          <cell r="CZ544">
            <v>4.8295006132455569</v>
          </cell>
          <cell r="DA544">
            <v>4.9510786269886982</v>
          </cell>
        </row>
        <row r="545">
          <cell r="A545">
            <v>5950.2010176138338</v>
          </cell>
          <cell r="B545">
            <v>5834.7217588054746</v>
          </cell>
          <cell r="C545">
            <v>4248.9879609603895</v>
          </cell>
          <cell r="D545">
            <v>4745.4237309586806</v>
          </cell>
          <cell r="E545">
            <v>5091.5843282699852</v>
          </cell>
          <cell r="F545">
            <v>6088.9604647952992</v>
          </cell>
          <cell r="G545">
            <v>6291.0988261574512</v>
          </cell>
          <cell r="H545">
            <v>6603.0289651951607</v>
          </cell>
          <cell r="I545">
            <v>6208.4716416265946</v>
          </cell>
          <cell r="J545">
            <v>5652.9980098325141</v>
          </cell>
          <cell r="K545">
            <v>6940.3714433133291</v>
          </cell>
          <cell r="L545">
            <v>6982.7920013099392</v>
          </cell>
          <cell r="M545">
            <v>7972.8676257533634</v>
          </cell>
          <cell r="N545">
            <v>6910.859978175471</v>
          </cell>
          <cell r="O545">
            <v>7382.9622631139036</v>
          </cell>
          <cell r="Z545">
            <v>6814.5034166283476</v>
          </cell>
          <cell r="AA545">
            <v>6682.2501026025193</v>
          </cell>
          <cell r="AB545">
            <v>5232.4504905566146</v>
          </cell>
          <cell r="AC545">
            <v>5843.790323035284</v>
          </cell>
          <cell r="AD545">
            <v>6270.0725822120094</v>
          </cell>
          <cell r="AE545">
            <v>6088.9604647952992</v>
          </cell>
          <cell r="AF545">
            <v>6291.0988261574512</v>
          </cell>
          <cell r="AG545">
            <v>6603.0289651951607</v>
          </cell>
          <cell r="AH545">
            <v>6208.4716416265946</v>
          </cell>
          <cell r="AI545">
            <v>5652.9980098325141</v>
          </cell>
          <cell r="AJ545">
            <v>6940.3714433133291</v>
          </cell>
          <cell r="AK545">
            <v>6982.7920013099392</v>
          </cell>
          <cell r="AL545">
            <v>7972.8676257533634</v>
          </cell>
          <cell r="AM545">
            <v>6910.859978175471</v>
          </cell>
          <cell r="AN545">
            <v>7382.9622631139036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X545">
            <v>3.8364342857325542</v>
          </cell>
          <cell r="BY545">
            <v>3.7153259144777415</v>
          </cell>
          <cell r="BZ545">
            <v>2.9543107914090503</v>
          </cell>
          <cell r="CA545">
            <v>3.2932692021222842</v>
          </cell>
          <cell r="CB545">
            <v>3.4578177937968477</v>
          </cell>
          <cell r="CC545">
            <v>3.3823007788894852</v>
          </cell>
          <cell r="CD545">
            <v>3.4739395066377186</v>
          </cell>
          <cell r="CE545">
            <v>3.6771068849207036</v>
          </cell>
          <cell r="CF545">
            <v>3.4685931819661202</v>
          </cell>
          <cell r="CG545">
            <v>3.1353434182215878</v>
          </cell>
          <cell r="CH545">
            <v>3.9220065100508794</v>
          </cell>
          <cell r="CI545">
            <v>3.9432519465548022</v>
          </cell>
          <cell r="CJ545">
            <v>4.5093496850715651</v>
          </cell>
          <cell r="CK545">
            <v>3.8868531418302878</v>
          </cell>
          <cell r="CL545">
            <v>4.1367744458473323</v>
          </cell>
          <cell r="CM545">
            <v>4.8664647909534802</v>
          </cell>
          <cell r="CN545">
            <v>4.9275716179670885</v>
          </cell>
          <cell r="CO545">
            <v>4.8523942835439637</v>
          </cell>
          <cell r="CP545">
            <v>4.8615474363147797</v>
          </cell>
          <cell r="CQ545">
            <v>4.9679543780395736</v>
          </cell>
          <cell r="CR545">
            <v>4.932170305288416</v>
          </cell>
          <cell r="CS545">
            <v>4.9614816729016153</v>
          </cell>
          <cell r="CT545">
            <v>4.9197618893782309</v>
          </cell>
          <cell r="CU545">
            <v>4.9038646086712854</v>
          </cell>
          <cell r="CV545">
            <v>4.9397031567112606</v>
          </cell>
          <cell r="CW545">
            <v>4.8482113005986678</v>
          </cell>
          <cell r="CX545">
            <v>4.8515634428596019</v>
          </cell>
          <cell r="CY545">
            <v>4.8440405984888315</v>
          </cell>
          <cell r="CZ545">
            <v>4.871257612009904</v>
          </cell>
          <cell r="DA545">
            <v>4.8896293806518623</v>
          </cell>
        </row>
        <row r="546">
          <cell r="A546">
            <v>5934.0604027430354</v>
          </cell>
          <cell r="B546">
            <v>5392.6695040765544</v>
          </cell>
          <cell r="C546">
            <v>5002.9103571196629</v>
          </cell>
          <cell r="D546">
            <v>4354.7215158767485</v>
          </cell>
          <cell r="E546">
            <v>4839.1964722820649</v>
          </cell>
          <cell r="F546">
            <v>6622.0376327925505</v>
          </cell>
          <cell r="G546">
            <v>6035.9672248048282</v>
          </cell>
          <cell r="H546">
            <v>6001.1217462182422</v>
          </cell>
          <cell r="I546">
            <v>6839.9862913240149</v>
          </cell>
          <cell r="J546">
            <v>6125.1270034151321</v>
          </cell>
          <cell r="K546">
            <v>6425.7935778284873</v>
          </cell>
          <cell r="L546">
            <v>6486.6490912395202</v>
          </cell>
          <cell r="M546">
            <v>7590.9607532611708</v>
          </cell>
          <cell r="N546">
            <v>7175.5539307588078</v>
          </cell>
          <cell r="O546">
            <v>6761.7573255944726</v>
          </cell>
          <cell r="Z546">
            <v>6796.0182806038765</v>
          </cell>
          <cell r="AA546">
            <v>6175.9871055606973</v>
          </cell>
          <cell r="AB546">
            <v>6160.8743053262751</v>
          </cell>
          <cell r="AC546">
            <v>5362.6569294483234</v>
          </cell>
          <cell r="AD546">
            <v>5959.2675215697491</v>
          </cell>
          <cell r="AE546">
            <v>6622.0376327925505</v>
          </cell>
          <cell r="AF546">
            <v>6035.9672248048282</v>
          </cell>
          <cell r="AG546">
            <v>6001.1217462182422</v>
          </cell>
          <cell r="AH546">
            <v>6839.9862913240149</v>
          </cell>
          <cell r="AI546">
            <v>6125.1270034151321</v>
          </cell>
          <cell r="AJ546">
            <v>6425.7935778284873</v>
          </cell>
          <cell r="AK546">
            <v>6486.6490912395202</v>
          </cell>
          <cell r="AL546">
            <v>7590.9607532611708</v>
          </cell>
          <cell r="AM546">
            <v>7175.5539307588078</v>
          </cell>
          <cell r="AN546">
            <v>6761.7573255944726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X546">
            <v>3.7798018319182956</v>
          </cell>
          <cell r="BY546">
            <v>3.5537997314166989</v>
          </cell>
          <cell r="BZ546">
            <v>3.4922056467519389</v>
          </cell>
          <cell r="CA546">
            <v>3.0057724146283129</v>
          </cell>
          <cell r="CB546">
            <v>3.3844568382914435</v>
          </cell>
          <cell r="CC546">
            <v>3.7908752806732267</v>
          </cell>
          <cell r="CD546">
            <v>3.4914465222724833</v>
          </cell>
          <cell r="CE546">
            <v>3.4253650379122487</v>
          </cell>
          <cell r="CF546">
            <v>3.7349382987177666</v>
          </cell>
          <cell r="CG546">
            <v>3.405150128183013</v>
          </cell>
          <cell r="CH546">
            <v>3.6749655920773812</v>
          </cell>
          <cell r="CI546">
            <v>3.671675380461437</v>
          </cell>
          <cell r="CJ546">
            <v>4.2765761171895065</v>
          </cell>
          <cell r="CK546">
            <v>4.0022121252613729</v>
          </cell>
          <cell r="CL546">
            <v>3.7110444473160591</v>
          </cell>
          <cell r="CM546">
            <v>4.9259799836089639</v>
          </cell>
          <cell r="CN546">
            <v>4.761245398380753</v>
          </cell>
          <cell r="CO546">
            <v>4.8333658991487169</v>
          </cell>
          <cell r="CP546">
            <v>4.8879984040403972</v>
          </cell>
          <cell r="CQ546">
            <v>4.8240415266486174</v>
          </cell>
          <cell r="CR546">
            <v>4.7858522145165185</v>
          </cell>
          <cell r="CS546">
            <v>4.7364026345021033</v>
          </cell>
          <cell r="CT546">
            <v>4.7999057793019411</v>
          </cell>
          <cell r="CU546">
            <v>5.0174024229033032</v>
          </cell>
          <cell r="CV546">
            <v>4.9281732789046373</v>
          </cell>
          <cell r="CW546">
            <v>4.7904976171238598</v>
          </cell>
          <cell r="CX546">
            <v>4.8401995014135082</v>
          </cell>
          <cell r="CY546">
            <v>4.8630381358272841</v>
          </cell>
          <cell r="CZ546">
            <v>4.9120464507634631</v>
          </cell>
          <cell r="DA546">
            <v>4.9919538283281346</v>
          </cell>
        </row>
        <row r="547">
          <cell r="A547">
            <v>6736.5613641834034</v>
          </cell>
          <cell r="B547">
            <v>6165.0412573431486</v>
          </cell>
          <cell r="C547">
            <v>5162.3077444101818</v>
          </cell>
          <cell r="D547">
            <v>4960.1332159351887</v>
          </cell>
          <cell r="E547">
            <v>4398.95866739951</v>
          </cell>
          <cell r="F547">
            <v>5699.3324888286852</v>
          </cell>
          <cell r="G547">
            <v>6907.8029746505399</v>
          </cell>
          <cell r="H547">
            <v>6605.9245736797411</v>
          </cell>
          <cell r="I547">
            <v>6700.9928997448105</v>
          </cell>
          <cell r="J547">
            <v>6145.5826773568388</v>
          </cell>
          <cell r="K547">
            <v>6735.8847978625163</v>
          </cell>
          <cell r="L547">
            <v>7229.8115200157836</v>
          </cell>
          <cell r="M547">
            <v>6388.9334548854531</v>
          </cell>
          <cell r="N547">
            <v>6709.8865988970565</v>
          </cell>
          <cell r="O547">
            <v>8565.6460063381419</v>
          </cell>
          <cell r="Z547">
            <v>7715.0873216992268</v>
          </cell>
          <cell r="AA547">
            <v>7060.5504902197836</v>
          </cell>
          <cell r="AB547">
            <v>6357.1655033679845</v>
          </cell>
          <cell r="AC547">
            <v>6108.1960498377084</v>
          </cell>
          <cell r="AD547">
            <v>5417.1331264422488</v>
          </cell>
          <cell r="AE547">
            <v>5699.3324888286852</v>
          </cell>
          <cell r="AF547">
            <v>6907.8029746505399</v>
          </cell>
          <cell r="AG547">
            <v>6605.9245736797411</v>
          </cell>
          <cell r="AH547">
            <v>6700.9928997448105</v>
          </cell>
          <cell r="AI547">
            <v>6145.5826773568388</v>
          </cell>
          <cell r="AJ547">
            <v>6735.8847978625163</v>
          </cell>
          <cell r="AK547">
            <v>7229.8115200157836</v>
          </cell>
          <cell r="AL547">
            <v>6388.9334548854531</v>
          </cell>
          <cell r="AM547">
            <v>6709.8865988970565</v>
          </cell>
          <cell r="AN547">
            <v>8565.6460063381419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X547">
            <v>4.4177727939447182</v>
          </cell>
          <cell r="BY547">
            <v>3.9988750224966445</v>
          </cell>
          <cell r="BZ547">
            <v>3.6474794554695076</v>
          </cell>
          <cell r="CA547">
            <v>3.4536387488882263</v>
          </cell>
          <cell r="CB547">
            <v>2.9655659072469889</v>
          </cell>
          <cell r="CC547">
            <v>3.1964708151991084</v>
          </cell>
          <cell r="CD547">
            <v>3.8642225151499106</v>
          </cell>
          <cell r="CE547">
            <v>3.7662227866188647</v>
          </cell>
          <cell r="CF547">
            <v>3.8114073219965454</v>
          </cell>
          <cell r="CG547">
            <v>3.4670300523381985</v>
          </cell>
          <cell r="CH547">
            <v>3.7631898448987742</v>
          </cell>
          <cell r="CI547">
            <v>4.0272209810390693</v>
          </cell>
          <cell r="CJ547">
            <v>3.6509852196760346</v>
          </cell>
          <cell r="CK547">
            <v>3.7695787808889758</v>
          </cell>
          <cell r="CL547">
            <v>4.6881571258190586</v>
          </cell>
          <cell r="CM547">
            <v>4.7845886433711629</v>
          </cell>
          <cell r="CN547">
            <v>4.8373539650485187</v>
          </cell>
          <cell r="CO547">
            <v>4.7750486336344151</v>
          </cell>
          <cell r="CP547">
            <v>4.8455512909601968</v>
          </cell>
          <cell r="CQ547">
            <v>5.0045964529473004</v>
          </cell>
          <cell r="CR547">
            <v>4.8849529563003751</v>
          </cell>
          <cell r="CS547">
            <v>4.8976184801946108</v>
          </cell>
          <cell r="CT547">
            <v>4.805457487495433</v>
          </cell>
          <cell r="CU547">
            <v>4.8168256777179321</v>
          </cell>
          <cell r="CV547">
            <v>4.8563792527039364</v>
          </cell>
          <cell r="CW547">
            <v>4.9039457637965311</v>
          </cell>
          <cell r="CX547">
            <v>4.9184544100813596</v>
          </cell>
          <cell r="CY547">
            <v>4.7943024198854367</v>
          </cell>
          <cell r="CZ547">
            <v>4.8767387616573554</v>
          </cell>
          <cell r="DA547">
            <v>5.0057032380150952</v>
          </cell>
        </row>
        <row r="548">
          <cell r="A548">
            <v>6920.1874704213005</v>
          </cell>
          <cell r="B548">
            <v>4891.1720869091232</v>
          </cell>
          <cell r="C548">
            <v>4261.1792371149804</v>
          </cell>
          <cell r="D548">
            <v>5326.9014690602826</v>
          </cell>
          <cell r="E548">
            <v>4683.2494133159207</v>
          </cell>
          <cell r="F548">
            <v>5780.3436506758289</v>
          </cell>
          <cell r="G548">
            <v>7193.0514706990043</v>
          </cell>
          <cell r="H548">
            <v>6631.9991358804746</v>
          </cell>
          <cell r="I548">
            <v>6506.4282147593758</v>
          </cell>
          <cell r="J548">
            <v>6437.5063097195189</v>
          </cell>
          <cell r="K548">
            <v>6652.3659235577334</v>
          </cell>
          <cell r="L548">
            <v>7738.7517275361242</v>
          </cell>
          <cell r="M548">
            <v>8036.1237578037644</v>
          </cell>
          <cell r="N548">
            <v>7918.3571800571353</v>
          </cell>
          <cell r="O548">
            <v>7093.3066114445301</v>
          </cell>
          <cell r="Z548">
            <v>7925.3862216248162</v>
          </cell>
          <cell r="AA548">
            <v>5601.6441795651945</v>
          </cell>
          <cell r="AB548">
            <v>5247.4635358939277</v>
          </cell>
          <cell r="AC548">
            <v>6559.8557729570985</v>
          </cell>
          <cell r="AD548">
            <v>5767.2252581683179</v>
          </cell>
          <cell r="AE548">
            <v>5780.3436506758289</v>
          </cell>
          <cell r="AF548">
            <v>7193.0514706990043</v>
          </cell>
          <cell r="AG548">
            <v>6631.9991358804746</v>
          </cell>
          <cell r="AH548">
            <v>6506.4282147593758</v>
          </cell>
          <cell r="AI548">
            <v>6437.5063097195189</v>
          </cell>
          <cell r="AJ548">
            <v>6652.3659235577334</v>
          </cell>
          <cell r="AK548">
            <v>7738.7517275361242</v>
          </cell>
          <cell r="AL548">
            <v>8036.1237578037644</v>
          </cell>
          <cell r="AM548">
            <v>7918.3571800571353</v>
          </cell>
          <cell r="AN548">
            <v>7093.3066114445301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X548">
            <v>4.4843937326141381</v>
          </cell>
          <cell r="BY548">
            <v>3.2070002725295255</v>
          </cell>
          <cell r="BZ548">
            <v>2.9194500843701676</v>
          </cell>
          <cell r="CA548">
            <v>3.7153038999250421</v>
          </cell>
          <cell r="CB548">
            <v>3.2105654158421308</v>
          </cell>
          <cell r="CC548">
            <v>3.1368678589715882</v>
          </cell>
          <cell r="CD548">
            <v>4.0400731689127847</v>
          </cell>
          <cell r="CE548">
            <v>3.7754352315086099</v>
          </cell>
          <cell r="CF548">
            <v>3.6167887886220451</v>
          </cell>
          <cell r="CG548">
            <v>3.7212024406228252</v>
          </cell>
          <cell r="CH548">
            <v>3.6985130557759653</v>
          </cell>
          <cell r="CI548">
            <v>4.4128229039578004</v>
          </cell>
          <cell r="CJ548">
            <v>4.709779234844393</v>
          </cell>
          <cell r="CK548">
            <v>4.517806639829681</v>
          </cell>
          <cell r="CL548">
            <v>3.9024996277682473</v>
          </cell>
          <cell r="CM548">
            <v>4.8419893977292467</v>
          </cell>
          <cell r="CN548">
            <v>4.7854596354206711</v>
          </cell>
          <cell r="CO548">
            <v>4.9244248100265819</v>
          </cell>
          <cell r="CP548">
            <v>4.8373452296877604</v>
          </cell>
          <cell r="CQ548">
            <v>4.9214437642978615</v>
          </cell>
          <cell r="CR548">
            <v>5.0485256819995694</v>
          </cell>
          <cell r="CS548">
            <v>4.8778795597866633</v>
          </cell>
          <cell r="CT548">
            <v>4.8126532524271273</v>
          </cell>
          <cell r="CU548">
            <v>4.9286346997773096</v>
          </cell>
          <cell r="CV548">
            <v>4.7395979847096719</v>
          </cell>
          <cell r="CW548">
            <v>4.9278344539243237</v>
          </cell>
          <cell r="CX548">
            <v>4.8046477252645685</v>
          </cell>
          <cell r="CY548">
            <v>4.6746941461191156</v>
          </cell>
          <cell r="CZ548">
            <v>4.8019162814919332</v>
          </cell>
          <cell r="DA548">
            <v>4.9798125809937241</v>
          </cell>
        </row>
        <row r="549">
          <cell r="A549">
            <v>6370.4917026505655</v>
          </cell>
          <cell r="B549">
            <v>5986.0166245227274</v>
          </cell>
          <cell r="C549">
            <v>5181.7270530144269</v>
          </cell>
          <cell r="D549">
            <v>4310.405597304305</v>
          </cell>
          <cell r="E549">
            <v>4924.6568711278615</v>
          </cell>
          <cell r="F549">
            <v>6463.9398049260035</v>
          </cell>
          <cell r="G549">
            <v>6931.659759937851</v>
          </cell>
          <cell r="H549">
            <v>6572.3221336132247</v>
          </cell>
          <cell r="I549">
            <v>5798.9361512636933</v>
          </cell>
          <cell r="J549">
            <v>6409.9911507605348</v>
          </cell>
          <cell r="K549">
            <v>6241.1927773479392</v>
          </cell>
          <cell r="L549">
            <v>7018.4262184292656</v>
          </cell>
          <cell r="M549">
            <v>7369.7764295468942</v>
          </cell>
          <cell r="N549">
            <v>7320.070067216634</v>
          </cell>
          <cell r="O549">
            <v>6497.0147527227973</v>
          </cell>
          <cell r="Z549">
            <v>7295.8438454107754</v>
          </cell>
          <cell r="AA549">
            <v>6855.5214553343994</v>
          </cell>
          <cell r="AB549">
            <v>6381.0795675560103</v>
          </cell>
          <cell r="AC549">
            <v>5308.0837341358483</v>
          </cell>
          <cell r="AD549">
            <v>6064.5084189251711</v>
          </cell>
          <cell r="AE549">
            <v>6463.9398049260035</v>
          </cell>
          <cell r="AF549">
            <v>6931.659759937851</v>
          </cell>
          <cell r="AG549">
            <v>6572.3221336132247</v>
          </cell>
          <cell r="AH549">
            <v>5798.9361512636933</v>
          </cell>
          <cell r="AI549">
            <v>6409.9911507605348</v>
          </cell>
          <cell r="AJ549">
            <v>6241.1927773479392</v>
          </cell>
          <cell r="AK549">
            <v>7018.4262184292656</v>
          </cell>
          <cell r="AL549">
            <v>7369.7764295468942</v>
          </cell>
          <cell r="AM549">
            <v>7320.070067216634</v>
          </cell>
          <cell r="AN549">
            <v>6497.0147527227973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X549">
            <v>4.0716833257771192</v>
          </cell>
          <cell r="BY549">
            <v>3.8026663130479617</v>
          </cell>
          <cell r="BZ549">
            <v>3.6370365435860488</v>
          </cell>
          <cell r="CA549">
            <v>2.9263740653485684</v>
          </cell>
          <cell r="CB549">
            <v>3.5167668034245056</v>
          </cell>
          <cell r="CC549">
            <v>3.6797609383998893</v>
          </cell>
          <cell r="CD549">
            <v>3.849555309853681</v>
          </cell>
          <cell r="CE549">
            <v>3.6955726421841941</v>
          </cell>
          <cell r="CF549">
            <v>3.2440476808589334</v>
          </cell>
          <cell r="CG549">
            <v>3.500583058429608</v>
          </cell>
          <cell r="CH549">
            <v>3.4635556248825288</v>
          </cell>
          <cell r="CI549">
            <v>4.0123816353700628</v>
          </cell>
          <cell r="CJ549">
            <v>4.3111339457386313</v>
          </cell>
          <cell r="CK549">
            <v>4.193820026651693</v>
          </cell>
          <cell r="CL549">
            <v>3.6775009197009809</v>
          </cell>
          <cell r="CM549">
            <v>4.9091767890085114</v>
          </cell>
          <cell r="CN549">
            <v>4.9392318484830211</v>
          </cell>
          <cell r="CO549">
            <v>4.8067731969744605</v>
          </cell>
          <cell r="CP549">
            <v>4.9695270793359096</v>
          </cell>
          <cell r="CQ549">
            <v>4.7245360546852009</v>
          </cell>
          <cell r="CR549">
            <v>4.8126561533602565</v>
          </cell>
          <cell r="CS549">
            <v>4.9332577736325094</v>
          </cell>
          <cell r="CT549">
            <v>4.8724145763934832</v>
          </cell>
          <cell r="CU549">
            <v>4.8974299602851312</v>
          </cell>
          <cell r="CV549">
            <v>5.0167698631904614</v>
          </cell>
          <cell r="CW549">
            <v>4.9368799424677592</v>
          </cell>
          <cell r="CX549">
            <v>4.7923070957392948</v>
          </cell>
          <cell r="CY549">
            <v>4.6834936131099729</v>
          </cell>
          <cell r="CZ549">
            <v>4.7820331721618343</v>
          </cell>
          <cell r="DA549">
            <v>4.8402545117149689</v>
          </cell>
        </row>
        <row r="550">
          <cell r="A550">
            <v>6353.5074209115464</v>
          </cell>
          <cell r="B550">
            <v>5287.3205525876137</v>
          </cell>
          <cell r="C550">
            <v>4988.893140939068</v>
          </cell>
          <cell r="D550">
            <v>4653.5155962450872</v>
          </cell>
          <cell r="E550">
            <v>4288.5342444317812</v>
          </cell>
          <cell r="F550">
            <v>6004.6027541886506</v>
          </cell>
          <cell r="G550">
            <v>6510.9857090934192</v>
          </cell>
          <cell r="H550">
            <v>5917.0431403857829</v>
          </cell>
          <cell r="I550">
            <v>7465.9974217924664</v>
          </cell>
          <cell r="J550">
            <v>6446.3196895101728</v>
          </cell>
          <cell r="K550">
            <v>7215.1308571163299</v>
          </cell>
          <cell r="L550">
            <v>7192.0680006683006</v>
          </cell>
          <cell r="M550">
            <v>6171.0929147801189</v>
          </cell>
          <cell r="N550">
            <v>6446.4506582209542</v>
          </cell>
          <cell r="O550">
            <v>7623.7885010314112</v>
          </cell>
          <cell r="Z550">
            <v>7276.3924948434715</v>
          </cell>
          <cell r="AA550">
            <v>6055.3355867742794</v>
          </cell>
          <cell r="AB550">
            <v>6143.6126914186134</v>
          </cell>
          <cell r="AC550">
            <v>5730.6093093475938</v>
          </cell>
          <cell r="AD550">
            <v>5281.150080259099</v>
          </cell>
          <cell r="AE550">
            <v>6004.6027541886506</v>
          </cell>
          <cell r="AF550">
            <v>6510.9857090934192</v>
          </cell>
          <cell r="AG550">
            <v>5917.0431403857829</v>
          </cell>
          <cell r="AH550">
            <v>7465.9974217924664</v>
          </cell>
          <cell r="AI550">
            <v>6446.3196895101728</v>
          </cell>
          <cell r="AJ550">
            <v>7215.1308571163299</v>
          </cell>
          <cell r="AK550">
            <v>7192.0680006683006</v>
          </cell>
          <cell r="AL550">
            <v>6171.0929147801189</v>
          </cell>
          <cell r="AM550">
            <v>6446.4506582209542</v>
          </cell>
          <cell r="AN550">
            <v>7623.7885010314112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X550">
            <v>4.231204707997259</v>
          </cell>
          <cell r="BY550">
            <v>3.3756662962703632</v>
          </cell>
          <cell r="BZ550">
            <v>3.4496714118582332</v>
          </cell>
          <cell r="CA550">
            <v>3.2507637259737954</v>
          </cell>
          <cell r="CB550">
            <v>2.9733694256743735</v>
          </cell>
          <cell r="CC550">
            <v>3.4385285643028314</v>
          </cell>
          <cell r="CD550">
            <v>3.5086199413602546</v>
          </cell>
          <cell r="CE550">
            <v>3.288215516266304</v>
          </cell>
          <cell r="CF550">
            <v>4.2705295424090046</v>
          </cell>
          <cell r="CG550">
            <v>3.6868821738016067</v>
          </cell>
          <cell r="CH550">
            <v>4.1194158197671396</v>
          </cell>
          <cell r="CI550">
            <v>4.0386508992648267</v>
          </cell>
          <cell r="CJ550">
            <v>3.4990624083366551</v>
          </cell>
          <cell r="CK550">
            <v>3.6742203557561397</v>
          </cell>
          <cell r="CL550">
            <v>4.1699048830385994</v>
          </cell>
          <cell r="CM550">
            <v>4.7115002178934189</v>
          </cell>
          <cell r="CN550">
            <v>4.9145736147082815</v>
          </cell>
          <cell r="CO550">
            <v>4.8792518426735958</v>
          </cell>
          <cell r="CP550">
            <v>4.8297264277370617</v>
          </cell>
          <cell r="CQ550">
            <v>4.8661643603856497</v>
          </cell>
          <cell r="CR550">
            <v>4.7843041412009875</v>
          </cell>
          <cell r="CS550">
            <v>5.0841405764510137</v>
          </cell>
          <cell r="CT550">
            <v>4.9300530992429197</v>
          </cell>
          <cell r="CU550">
            <v>4.7897543510323359</v>
          </cell>
          <cell r="CV550">
            <v>4.7902669523240382</v>
          </cell>
          <cell r="CW550">
            <v>4.7986128774531238</v>
          </cell>
          <cell r="CX550">
            <v>4.8789302130146428</v>
          </cell>
          <cell r="CY550">
            <v>4.8318954917260317</v>
          </cell>
          <cell r="CZ550">
            <v>4.8068724634305395</v>
          </cell>
          <cell r="DA550">
            <v>5.0090091667576191</v>
          </cell>
        </row>
        <row r="551">
          <cell r="A551">
            <v>5812.4007484482863</v>
          </cell>
          <cell r="B551">
            <v>5337.8545953507937</v>
          </cell>
          <cell r="C551">
            <v>5074.202894547715</v>
          </cell>
          <cell r="D551">
            <v>4663.2507923323728</v>
          </cell>
          <cell r="E551">
            <v>4642.4050052919474</v>
          </cell>
          <cell r="F551">
            <v>6386.920265441343</v>
          </cell>
          <cell r="G551">
            <v>7371.0730235672936</v>
          </cell>
          <cell r="H551">
            <v>6742.5529826450929</v>
          </cell>
          <cell r="I551">
            <v>7096.3611259781546</v>
          </cell>
          <cell r="J551">
            <v>6245.5767495981427</v>
          </cell>
          <cell r="K551">
            <v>7066.1529627238242</v>
          </cell>
          <cell r="L551">
            <v>6748.2126886354345</v>
          </cell>
          <cell r="M551">
            <v>6381.0625270291603</v>
          </cell>
          <cell r="N551">
            <v>7744.3660705586781</v>
          </cell>
          <cell r="O551">
            <v>7349.6394924853785</v>
          </cell>
          <cell r="Z551">
            <v>6656.6868315648899</v>
          </cell>
          <cell r="AA551">
            <v>6113.2100024530682</v>
          </cell>
          <cell r="AB551">
            <v>6248.6680754818672</v>
          </cell>
          <cell r="AC551">
            <v>5742.5977950789265</v>
          </cell>
          <cell r="AD551">
            <v>5716.9270825168105</v>
          </cell>
          <cell r="AE551">
            <v>6386.920265441343</v>
          </cell>
          <cell r="AF551">
            <v>7371.0730235672936</v>
          </cell>
          <cell r="AG551">
            <v>6742.5529826450929</v>
          </cell>
          <cell r="AH551">
            <v>7096.3611259781546</v>
          </cell>
          <cell r="AI551">
            <v>6245.5767495981427</v>
          </cell>
          <cell r="AJ551">
            <v>7066.1529627238242</v>
          </cell>
          <cell r="AK551">
            <v>6748.2126886354345</v>
          </cell>
          <cell r="AL551">
            <v>6381.0625270291603</v>
          </cell>
          <cell r="AM551">
            <v>7744.3660705586781</v>
          </cell>
          <cell r="AN551">
            <v>7349.6394924853785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X551">
            <v>3.693479415169501</v>
          </cell>
          <cell r="BY551">
            <v>3.4851161081072561</v>
          </cell>
          <cell r="BZ551">
            <v>3.5477659082517339</v>
          </cell>
          <cell r="CA551">
            <v>3.2863873987502252</v>
          </cell>
          <cell r="CB551">
            <v>3.159116468243917</v>
          </cell>
          <cell r="CC551">
            <v>3.6013896697227685</v>
          </cell>
          <cell r="CD551">
            <v>4.0375282453703987</v>
          </cell>
          <cell r="CE551">
            <v>3.8152266573945295</v>
          </cell>
          <cell r="CF551">
            <v>3.9232169385754427</v>
          </cell>
          <cell r="CG551">
            <v>3.4292896112267139</v>
          </cell>
          <cell r="CH551">
            <v>4.0774702314164726</v>
          </cell>
          <cell r="CI551">
            <v>3.7800660185925232</v>
          </cell>
          <cell r="CJ551">
            <v>3.5804722609024346</v>
          </cell>
          <cell r="CK551">
            <v>4.3333842505549311</v>
          </cell>
          <cell r="CL551">
            <v>3.99869347202692</v>
          </cell>
          <cell r="CM551">
            <v>4.9377554654203966</v>
          </cell>
          <cell r="CN551">
            <v>4.805728140794125</v>
          </cell>
          <cell r="CO551">
            <v>4.8254701707194165</v>
          </cell>
          <cell r="CP551">
            <v>4.7873676274546897</v>
          </cell>
          <cell r="CQ551">
            <v>4.9579729276047244</v>
          </cell>
          <cell r="CR551">
            <v>4.8587943241053608</v>
          </cell>
          <cell r="CS551">
            <v>5.0017533959469533</v>
          </cell>
          <cell r="CT551">
            <v>4.8418480883316857</v>
          </cell>
          <cell r="CU551">
            <v>4.9556487905336386</v>
          </cell>
          <cell r="CV551">
            <v>4.98971248183972</v>
          </cell>
          <cell r="CW551">
            <v>4.7478760326398479</v>
          </cell>
          <cell r="CX551">
            <v>4.8909870490438934</v>
          </cell>
          <cell r="CY551">
            <v>4.882697536482187</v>
          </cell>
          <cell r="CZ551">
            <v>4.896275073341295</v>
          </cell>
          <cell r="DA551">
            <v>5.0356444549729718</v>
          </cell>
        </row>
        <row r="552">
          <cell r="A552">
            <v>7118.9283536049124</v>
          </cell>
          <cell r="B552">
            <v>5914.3128463721323</v>
          </cell>
          <cell r="C552">
            <v>5145.3799629593705</v>
          </cell>
          <cell r="D552">
            <v>4861.4651403950793</v>
          </cell>
          <cell r="E552">
            <v>4800.3077075298334</v>
          </cell>
          <cell r="F552">
            <v>6220.179472825761</v>
          </cell>
          <cell r="G552">
            <v>6646.573606699526</v>
          </cell>
          <cell r="H552">
            <v>7330.0930334870372</v>
          </cell>
          <cell r="I552">
            <v>6800.6199352339081</v>
          </cell>
          <cell r="J552">
            <v>6365.043659666223</v>
          </cell>
          <cell r="K552">
            <v>5612.4151232678005</v>
          </cell>
          <cell r="L552">
            <v>6454.0023823213405</v>
          </cell>
          <cell r="M552">
            <v>6645.7266799651288</v>
          </cell>
          <cell r="N552">
            <v>7015.7189088074902</v>
          </cell>
          <cell r="O552">
            <v>7504.0501513003328</v>
          </cell>
          <cell r="Z552">
            <v>8152.9954105361439</v>
          </cell>
          <cell r="AA552">
            <v>6773.4022731847626</v>
          </cell>
          <cell r="AB552">
            <v>6336.3196503860163</v>
          </cell>
          <cell r="AC552">
            <v>5986.6904525035552</v>
          </cell>
          <cell r="AD552">
            <v>5911.3776385965439</v>
          </cell>
          <cell r="AE552">
            <v>6220.179472825761</v>
          </cell>
          <cell r="AF552">
            <v>6646.573606699526</v>
          </cell>
          <cell r="AG552">
            <v>7330.0930334870372</v>
          </cell>
          <cell r="AH552">
            <v>6800.6199352339081</v>
          </cell>
          <cell r="AI552">
            <v>6365.043659666223</v>
          </cell>
          <cell r="AJ552">
            <v>5612.4151232678005</v>
          </cell>
          <cell r="AK552">
            <v>6454.0023823213405</v>
          </cell>
          <cell r="AL552">
            <v>6645.7266799651288</v>
          </cell>
          <cell r="AM552">
            <v>7015.7189088074902</v>
          </cell>
          <cell r="AN552">
            <v>7504.0501513003328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X552">
            <v>4.6124358424285976</v>
          </cell>
          <cell r="BY552">
            <v>3.8709889889353932</v>
          </cell>
          <cell r="BZ552">
            <v>3.5500969018862922</v>
          </cell>
          <cell r="CA552">
            <v>3.3321377692780909</v>
          </cell>
          <cell r="CB552">
            <v>3.3873874358234275</v>
          </cell>
          <cell r="CC552">
            <v>3.5634903829091016</v>
          </cell>
          <cell r="CD552">
            <v>3.6021304447300224</v>
          </cell>
          <cell r="CE552">
            <v>4.1281930332432788</v>
          </cell>
          <cell r="CF552">
            <v>3.810505790416105</v>
          </cell>
          <cell r="CG552">
            <v>3.6481400306859002</v>
          </cell>
          <cell r="CH552">
            <v>3.1469070696902448</v>
          </cell>
          <cell r="CI552">
            <v>3.5637108188263689</v>
          </cell>
          <cell r="CJ552">
            <v>3.7565499354484735</v>
          </cell>
          <cell r="CK552">
            <v>3.9629013652679315</v>
          </cell>
          <cell r="CL552">
            <v>4.2720247304010188</v>
          </cell>
          <cell r="CM552">
            <v>4.8427716917001371</v>
          </cell>
          <cell r="CN552">
            <v>4.793934199998775</v>
          </cell>
          <cell r="CO552">
            <v>4.8899453575048648</v>
          </cell>
          <cell r="CP552">
            <v>4.9223329845236705</v>
          </cell>
          <cell r="CQ552">
            <v>4.7811345708378319</v>
          </cell>
          <cell r="CR552">
            <v>4.7822740531351702</v>
          </cell>
          <cell r="CS552">
            <v>5.0552835280931054</v>
          </cell>
          <cell r="CT552">
            <v>4.8647063025805686</v>
          </cell>
          <cell r="CU552">
            <v>4.8895964115468313</v>
          </cell>
          <cell r="CV552">
            <v>4.7801004438496806</v>
          </cell>
          <cell r="CW552">
            <v>4.8862198499202352</v>
          </cell>
          <cell r="CX552">
            <v>4.9617376960886377</v>
          </cell>
          <cell r="CY552">
            <v>4.846859663505354</v>
          </cell>
          <cell r="CZ552">
            <v>4.8502715368651241</v>
          </cell>
          <cell r="DA552">
            <v>4.8124818576324051</v>
          </cell>
        </row>
        <row r="553">
          <cell r="A553">
            <v>6091.0640172704207</v>
          </cell>
          <cell r="B553">
            <v>5677.6847586615131</v>
          </cell>
          <cell r="C553">
            <v>4503.717915503461</v>
          </cell>
          <cell r="D553">
            <v>4417.4763480501169</v>
          </cell>
          <cell r="E553">
            <v>4782.7228898599533</v>
          </cell>
          <cell r="F553">
            <v>5699.3997067424179</v>
          </cell>
          <cell r="G553">
            <v>6736.1920240939016</v>
          </cell>
          <cell r="H553">
            <v>5300.8424558507295</v>
          </cell>
          <cell r="I553">
            <v>5809.0672439566279</v>
          </cell>
          <cell r="J553">
            <v>6888.2128428188707</v>
          </cell>
          <cell r="K553">
            <v>6848.6459056987624</v>
          </cell>
          <cell r="L553">
            <v>5950.8136036918768</v>
          </cell>
          <cell r="M553">
            <v>6405.0155633278309</v>
          </cell>
          <cell r="N553">
            <v>6487.5531674766507</v>
          </cell>
          <cell r="O553">
            <v>6069.3449412198943</v>
          </cell>
          <cell r="Z553">
            <v>6975.8276121630506</v>
          </cell>
          <cell r="AA553">
            <v>6502.4025359656498</v>
          </cell>
          <cell r="AB553">
            <v>5546.1397473525067</v>
          </cell>
          <cell r="AC553">
            <v>5439.9368736155739</v>
          </cell>
          <cell r="AD553">
            <v>5889.722673063924</v>
          </cell>
          <cell r="AE553">
            <v>5699.3997067424179</v>
          </cell>
          <cell r="AF553">
            <v>6736.1920240939016</v>
          </cell>
          <cell r="AG553">
            <v>5300.8424558507295</v>
          </cell>
          <cell r="AH553">
            <v>5809.0672439566279</v>
          </cell>
          <cell r="AI553">
            <v>6888.2128428188707</v>
          </cell>
          <cell r="AJ553">
            <v>6848.6459056987624</v>
          </cell>
          <cell r="AK553">
            <v>5950.8136036918768</v>
          </cell>
          <cell r="AL553">
            <v>6405.0155633278309</v>
          </cell>
          <cell r="AM553">
            <v>6487.5531674766507</v>
          </cell>
          <cell r="AN553">
            <v>6069.3449412198943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X553">
            <v>3.89993780773827</v>
          </cell>
          <cell r="BY553">
            <v>3.6352003266569901</v>
          </cell>
          <cell r="BZ553">
            <v>3.1259762471359696</v>
          </cell>
          <cell r="CA553">
            <v>3.0511342872797922</v>
          </cell>
          <cell r="CB553">
            <v>3.3287047192599886</v>
          </cell>
          <cell r="CC553">
            <v>3.2008520803147644</v>
          </cell>
          <cell r="CD553">
            <v>3.7419458048747742</v>
          </cell>
          <cell r="CE553">
            <v>3.0530041777054904</v>
          </cell>
          <cell r="CF553">
            <v>3.3298502989303906</v>
          </cell>
          <cell r="CG553">
            <v>4.0136965859681899</v>
          </cell>
          <cell r="CH553">
            <v>3.877745452249405</v>
          </cell>
          <cell r="CI553">
            <v>3.3581560780919557</v>
          </cell>
          <cell r="CJ553">
            <v>3.7014565655553837</v>
          </cell>
          <cell r="CK553">
            <v>3.6014846572155026</v>
          </cell>
          <cell r="CL553">
            <v>3.3678989094560801</v>
          </cell>
          <cell r="CM553">
            <v>4.9005541662120304</v>
          </cell>
          <cell r="CN553">
            <v>4.9006381677958091</v>
          </cell>
          <cell r="CO553">
            <v>4.8608505683067014</v>
          </cell>
          <cell r="CP553">
            <v>4.8847199882933117</v>
          </cell>
          <cell r="CQ553">
            <v>4.8475992502970575</v>
          </cell>
          <cell r="CR553">
            <v>4.8783240603755083</v>
          </cell>
          <cell r="CS553">
            <v>4.932011733016938</v>
          </cell>
          <cell r="CT553">
            <v>4.7569067050348499</v>
          </cell>
          <cell r="CU553">
            <v>4.7795700390138007</v>
          </cell>
          <cell r="CV553">
            <v>4.701854164487286</v>
          </cell>
          <cell r="CW553">
            <v>4.838742942599878</v>
          </cell>
          <cell r="CX553">
            <v>4.854925898348279</v>
          </cell>
          <cell r="CY553">
            <v>4.7408331109514998</v>
          </cell>
          <cell r="CZ553">
            <v>4.9352197659510297</v>
          </cell>
          <cell r="DA553">
            <v>4.9373044594730837</v>
          </cell>
        </row>
        <row r="554">
          <cell r="A554">
            <v>6582.2160070022201</v>
          </cell>
          <cell r="B554">
            <v>5455.2748690298249</v>
          </cell>
          <cell r="C554">
            <v>4554.3733852038067</v>
          </cell>
          <cell r="D554">
            <v>5360.5137311807421</v>
          </cell>
          <cell r="E554">
            <v>5444.4224248926057</v>
          </cell>
          <cell r="F554">
            <v>6129.2521581616675</v>
          </cell>
          <cell r="G554">
            <v>5983.896427567106</v>
          </cell>
          <cell r="H554">
            <v>6480.1225853092437</v>
          </cell>
          <cell r="I554">
            <v>6879.9400941097774</v>
          </cell>
          <cell r="J554">
            <v>6311.5505968342977</v>
          </cell>
          <cell r="K554">
            <v>7437.0902431419518</v>
          </cell>
          <cell r="L554">
            <v>6484.0235723862361</v>
          </cell>
          <cell r="M554">
            <v>8358.831393733657</v>
          </cell>
          <cell r="N554">
            <v>6751.9498471159277</v>
          </cell>
          <cell r="O554">
            <v>7565.054676786237</v>
          </cell>
          <cell r="Z554">
            <v>7538.3223753153334</v>
          </cell>
          <cell r="AA554">
            <v>6247.6862754056183</v>
          </cell>
          <cell r="AB554">
            <v>5608.5198340268498</v>
          </cell>
          <cell r="AC554">
            <v>6601.2478642119686</v>
          </cell>
          <cell r="AD554">
            <v>6704.5779017664554</v>
          </cell>
          <cell r="AE554">
            <v>6129.2521581616675</v>
          </cell>
          <cell r="AF554">
            <v>5983.896427567106</v>
          </cell>
          <cell r="AG554">
            <v>6480.1225853092437</v>
          </cell>
          <cell r="AH554">
            <v>6879.9400941097774</v>
          </cell>
          <cell r="AI554">
            <v>6311.5505968342977</v>
          </cell>
          <cell r="AJ554">
            <v>7437.0902431419518</v>
          </cell>
          <cell r="AK554">
            <v>6484.0235723862361</v>
          </cell>
          <cell r="AL554">
            <v>8358.831393733657</v>
          </cell>
          <cell r="AM554">
            <v>6751.9498471159277</v>
          </cell>
          <cell r="AN554">
            <v>7565.054676786237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X554">
            <v>4.2977787830339844</v>
          </cell>
          <cell r="BY554">
            <v>3.5390780884652018</v>
          </cell>
          <cell r="BZ554">
            <v>3.1886692236976093</v>
          </cell>
          <cell r="CA554">
            <v>3.6763580781071372</v>
          </cell>
          <cell r="CB554">
            <v>3.6934577371455788</v>
          </cell>
          <cell r="CC554">
            <v>3.4332350846412769</v>
          </cell>
          <cell r="CD554">
            <v>3.3822465148606731</v>
          </cell>
          <cell r="CE554">
            <v>3.710400814102051</v>
          </cell>
          <cell r="CF554">
            <v>3.8707928485641325</v>
          </cell>
          <cell r="CG554">
            <v>3.558991606459271</v>
          </cell>
          <cell r="CH554">
            <v>4.2561204013052825</v>
          </cell>
          <cell r="CI554">
            <v>3.7151397720346719</v>
          </cell>
          <cell r="CJ554">
            <v>4.7225854409767969</v>
          </cell>
          <cell r="CK554">
            <v>3.8711049679245408</v>
          </cell>
          <cell r="CL554">
            <v>4.2223395588094705</v>
          </cell>
          <cell r="CM554">
            <v>4.8054911751373979</v>
          </cell>
          <cell r="CN554">
            <v>4.8365558125236392</v>
          </cell>
          <cell r="CO554">
            <v>4.818877935115137</v>
          </cell>
          <cell r="CP554">
            <v>4.9194366279451005</v>
          </cell>
          <cell r="CQ554">
            <v>4.9733089932086214</v>
          </cell>
          <cell r="CR554">
            <v>4.8911511306983275</v>
          </cell>
          <cell r="CS554">
            <v>4.8471442622006586</v>
          </cell>
          <cell r="CT554">
            <v>4.7848632525683401</v>
          </cell>
          <cell r="CU554">
            <v>4.8695840051886501</v>
          </cell>
          <cell r="CV554">
            <v>4.8586569892433165</v>
          </cell>
          <cell r="CW554">
            <v>4.7873621481641742</v>
          </cell>
          <cell r="CX554">
            <v>4.7816365557075322</v>
          </cell>
          <cell r="CY554">
            <v>4.8492310439386568</v>
          </cell>
          <cell r="CZ554">
            <v>4.7786078871796303</v>
          </cell>
          <cell r="DA554">
            <v>4.9086950274834287</v>
          </cell>
        </row>
        <row r="555">
          <cell r="A555">
            <v>6177.0301997263123</v>
          </cell>
          <cell r="B555">
            <v>5002.1248888494301</v>
          </cell>
          <cell r="C555">
            <v>4390.085091716569</v>
          </cell>
          <cell r="D555">
            <v>4651.4529068607444</v>
          </cell>
          <cell r="E555">
            <v>5177.983528482996</v>
          </cell>
          <cell r="F555">
            <v>5722.9309424171961</v>
          </cell>
          <cell r="G555">
            <v>5315.743152553192</v>
          </cell>
          <cell r="H555">
            <v>7893.7886806465403</v>
          </cell>
          <cell r="I555">
            <v>7139.6952283190149</v>
          </cell>
          <cell r="J555">
            <v>5922.369001612009</v>
          </cell>
          <cell r="K555">
            <v>5986.0862817144334</v>
          </cell>
          <cell r="L555">
            <v>7353.8664898283241</v>
          </cell>
          <cell r="M555">
            <v>7338.0834670318163</v>
          </cell>
          <cell r="N555">
            <v>7535.8030327219449</v>
          </cell>
          <cell r="O555">
            <v>7394.8487419864332</v>
          </cell>
          <cell r="Z555">
            <v>7074.2808984177564</v>
          </cell>
          <cell r="AA555">
            <v>5728.7135417041427</v>
          </cell>
          <cell r="AB555">
            <v>5406.2056901063979</v>
          </cell>
          <cell r="AC555">
            <v>5728.0691938706523</v>
          </cell>
          <cell r="AD555">
            <v>6376.4695740820662</v>
          </cell>
          <cell r="AE555">
            <v>5722.9309424171961</v>
          </cell>
          <cell r="AF555">
            <v>5315.743152553192</v>
          </cell>
          <cell r="AG555">
            <v>7893.7886806465403</v>
          </cell>
          <cell r="AH555">
            <v>7139.6952283190149</v>
          </cell>
          <cell r="AI555">
            <v>5922.369001612009</v>
          </cell>
          <cell r="AJ555">
            <v>5986.0862817144334</v>
          </cell>
          <cell r="AK555">
            <v>7353.8664898283241</v>
          </cell>
          <cell r="AL555">
            <v>7338.0834670318163</v>
          </cell>
          <cell r="AM555">
            <v>7535.8030327219449</v>
          </cell>
          <cell r="AN555">
            <v>7394.8487419864332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X555">
            <v>4.0292211955321413</v>
          </cell>
          <cell r="BY555">
            <v>3.2435616463103476</v>
          </cell>
          <cell r="BZ555">
            <v>3.0678086638150188</v>
          </cell>
          <cell r="CA555">
            <v>3.2277509179397192</v>
          </cell>
          <cell r="CB555">
            <v>3.5449832928241776</v>
          </cell>
          <cell r="CC555">
            <v>3.1772614260725498</v>
          </cell>
          <cell r="CD555">
            <v>3.0072410378742287</v>
          </cell>
          <cell r="CE555">
            <v>4.4184475898731383</v>
          </cell>
          <cell r="CF555">
            <v>4.0142141244717093</v>
          </cell>
          <cell r="CG555">
            <v>3.3783592189789018</v>
          </cell>
          <cell r="CH555">
            <v>3.3937660024968217</v>
          </cell>
          <cell r="CI555">
            <v>4.2012028223143743</v>
          </cell>
          <cell r="CJ555">
            <v>4.0419448306169263</v>
          </cell>
          <cell r="CK555">
            <v>4.2003836643828132</v>
          </cell>
          <cell r="CL555">
            <v>4.2340630656831317</v>
          </cell>
          <cell r="CM555">
            <v>4.810257506836793</v>
          </cell>
          <cell r="CN555">
            <v>4.8388491741982618</v>
          </cell>
          <cell r="CO555">
            <v>4.828046355481824</v>
          </cell>
          <cell r="CP555">
            <v>4.8620047383324625</v>
          </cell>
          <cell r="CQ555">
            <v>4.9280287696650129</v>
          </cell>
          <cell r="CR555">
            <v>4.9348356188992746</v>
          </cell>
          <cell r="CS555">
            <v>4.8428708196611936</v>
          </cell>
          <cell r="CT555">
            <v>4.8946644411283264</v>
          </cell>
          <cell r="CU555">
            <v>4.8728862582246855</v>
          </cell>
          <cell r="CV555">
            <v>4.8028251129763833</v>
          </cell>
          <cell r="CW555">
            <v>4.8324593905982125</v>
          </cell>
          <cell r="CX555">
            <v>4.7956693062222158</v>
          </cell>
          <cell r="CY555">
            <v>4.9739269357548466</v>
          </cell>
          <cell r="CZ555">
            <v>4.915273783477387</v>
          </cell>
          <cell r="DA555">
            <v>4.7849687765142805</v>
          </cell>
        </row>
        <row r="556">
          <cell r="A556">
            <v>7082.9870528118081</v>
          </cell>
          <cell r="B556">
            <v>5043.0249830401935</v>
          </cell>
          <cell r="C556">
            <v>5739.8392464781382</v>
          </cell>
          <cell r="D556">
            <v>5079.7527208071824</v>
          </cell>
          <cell r="E556">
            <v>5131.7323312824146</v>
          </cell>
          <cell r="F556">
            <v>5953.566963407945</v>
          </cell>
          <cell r="G556">
            <v>6452.1078669844783</v>
          </cell>
          <cell r="H556">
            <v>7091.9282542943056</v>
          </cell>
          <cell r="I556">
            <v>5828.9720516568259</v>
          </cell>
          <cell r="J556">
            <v>7077.2832345457628</v>
          </cell>
          <cell r="K556">
            <v>6150.6739509726012</v>
          </cell>
          <cell r="L556">
            <v>6269.1350909724852</v>
          </cell>
          <cell r="M556">
            <v>7254.6912537761918</v>
          </cell>
          <cell r="N556">
            <v>8519.5224157157063</v>
          </cell>
          <cell r="O556">
            <v>8181.3948111245154</v>
          </cell>
          <cell r="Z556">
            <v>8111.8334201550388</v>
          </cell>
          <cell r="AA556">
            <v>5775.5546199766795</v>
          </cell>
          <cell r="AB556">
            <v>7068.3713291016829</v>
          </cell>
          <cell r="AC556">
            <v>6255.5024537857516</v>
          </cell>
          <cell r="AD556">
            <v>6319.513164295885</v>
          </cell>
          <cell r="AE556">
            <v>5953.566963407945</v>
          </cell>
          <cell r="AF556">
            <v>6452.1078669844783</v>
          </cell>
          <cell r="AG556">
            <v>7091.9282542943056</v>
          </cell>
          <cell r="AH556">
            <v>5828.9720516568259</v>
          </cell>
          <cell r="AI556">
            <v>7077.2832345457628</v>
          </cell>
          <cell r="AJ556">
            <v>6150.6739509726012</v>
          </cell>
          <cell r="AK556">
            <v>6269.1350909724852</v>
          </cell>
          <cell r="AL556">
            <v>7254.6912537761918</v>
          </cell>
          <cell r="AM556">
            <v>8519.5224157157063</v>
          </cell>
          <cell r="AN556">
            <v>8181.3948111245154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X556">
            <v>4.6852927187432103</v>
          </cell>
          <cell r="BY556">
            <v>3.2268496543952536</v>
          </cell>
          <cell r="BZ556">
            <v>4.0671004560920743</v>
          </cell>
          <cell r="CA556">
            <v>3.4664632770568153</v>
          </cell>
          <cell r="CB556">
            <v>3.5648689795540673</v>
          </cell>
          <cell r="CC556">
            <v>3.4322068397744285</v>
          </cell>
          <cell r="CD556">
            <v>3.6674323680894712</v>
          </cell>
          <cell r="CE556">
            <v>3.948342821303227</v>
          </cell>
          <cell r="CF556">
            <v>3.2450510121839469</v>
          </cell>
          <cell r="CG556">
            <v>3.9258941611803202</v>
          </cell>
          <cell r="CH556">
            <v>3.4507851903744418</v>
          </cell>
          <cell r="CI556">
            <v>3.6309292368679742</v>
          </cell>
          <cell r="CJ556">
            <v>4.065846999995995</v>
          </cell>
          <cell r="CK556">
            <v>4.7004630557893421</v>
          </cell>
          <cell r="CL556">
            <v>4.6966961421695821</v>
          </cell>
          <cell r="CM556">
            <v>4.7433965144169576</v>
          </cell>
          <cell r="CN556">
            <v>4.9036797526193032</v>
          </cell>
          <cell r="CO556">
            <v>4.7614759238713127</v>
          </cell>
          <cell r="CP556">
            <v>4.9440485928457605</v>
          </cell>
          <cell r="CQ556">
            <v>4.8567660679823481</v>
          </cell>
          <cell r="CR556">
            <v>4.7523774431302108</v>
          </cell>
          <cell r="CS556">
            <v>4.8199955938003392</v>
          </cell>
          <cell r="CT556">
            <v>4.9210368253461079</v>
          </cell>
          <cell r="CU556">
            <v>4.9212743907368077</v>
          </cell>
          <cell r="CV556">
            <v>4.9389556327513802</v>
          </cell>
          <cell r="CW556">
            <v>4.8832832471051235</v>
          </cell>
          <cell r="CX556">
            <v>4.7303903374394904</v>
          </cell>
          <cell r="CY556">
            <v>4.8884934550467527</v>
          </cell>
          <cell r="CZ556">
            <v>4.9657144469165608</v>
          </cell>
          <cell r="DA556">
            <v>4.7724569837929707</v>
          </cell>
        </row>
        <row r="557">
          <cell r="A557">
            <v>6557.7779460641559</v>
          </cell>
          <cell r="B557">
            <v>6175.9319464834134</v>
          </cell>
          <cell r="C557">
            <v>4109.7709625581947</v>
          </cell>
          <cell r="D557">
            <v>4851.4798488579254</v>
          </cell>
          <cell r="E557">
            <v>4451.6054855432767</v>
          </cell>
          <cell r="F557">
            <v>6562.2380764413183</v>
          </cell>
          <cell r="G557">
            <v>5841.6959478038862</v>
          </cell>
          <cell r="H557">
            <v>7331.9622527253796</v>
          </cell>
          <cell r="I557">
            <v>6990.970572755471</v>
          </cell>
          <cell r="J557">
            <v>7880.5164096873023</v>
          </cell>
          <cell r="K557">
            <v>7022.570766279563</v>
          </cell>
          <cell r="L557">
            <v>6346.927813835794</v>
          </cell>
          <cell r="M557">
            <v>6226.0867541703128</v>
          </cell>
          <cell r="N557">
            <v>7722.6710332972661</v>
          </cell>
          <cell r="O557">
            <v>8745.1113075639805</v>
          </cell>
          <cell r="Z557">
            <v>7510.3345393976479</v>
          </cell>
          <cell r="AA557">
            <v>7073.0231173018065</v>
          </cell>
          <cell r="AB557">
            <v>5061.0105951565019</v>
          </cell>
          <cell r="AC557">
            <v>5974.3939847135816</v>
          </cell>
          <cell r="AD557">
            <v>5481.9654752165061</v>
          </cell>
          <cell r="AE557">
            <v>6562.2380764413183</v>
          </cell>
          <cell r="AF557">
            <v>5841.6959478038862</v>
          </cell>
          <cell r="AG557">
            <v>7331.9622527253796</v>
          </cell>
          <cell r="AH557">
            <v>6990.970572755471</v>
          </cell>
          <cell r="AI557">
            <v>7880.5164096873023</v>
          </cell>
          <cell r="AJ557">
            <v>7022.570766279563</v>
          </cell>
          <cell r="AK557">
            <v>6346.927813835794</v>
          </cell>
          <cell r="AL557">
            <v>6226.0867541703128</v>
          </cell>
          <cell r="AM557">
            <v>7722.6710332972661</v>
          </cell>
          <cell r="AN557">
            <v>8745.1113075639805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X557">
            <v>4.3946719705756676</v>
          </cell>
          <cell r="BY557">
            <v>4.0751556504444375</v>
          </cell>
          <cell r="BZ557">
            <v>2.9178398192838002</v>
          </cell>
          <cell r="CA557">
            <v>3.3919186482830015</v>
          </cell>
          <cell r="CB557">
            <v>3.1165116535477604</v>
          </cell>
          <cell r="CC557">
            <v>3.7448404891289031</v>
          </cell>
          <cell r="CD557">
            <v>3.3745871765895035</v>
          </cell>
          <cell r="CE557">
            <v>4.0941751329564768</v>
          </cell>
          <cell r="CF557">
            <v>3.9683788224887464</v>
          </cell>
          <cell r="CG557">
            <v>4.3988190457739149</v>
          </cell>
          <cell r="CH557">
            <v>3.9050508789338068</v>
          </cell>
          <cell r="CI557">
            <v>3.4210076611434617</v>
          </cell>
          <cell r="CJ557">
            <v>3.4923757972336458</v>
          </cell>
          <cell r="CK557">
            <v>4.2230880432603684</v>
          </cell>
          <cell r="CL557">
            <v>4.8137184417759293</v>
          </cell>
          <cell r="CM557">
            <v>4.6820921219640024</v>
          </cell>
          <cell r="CN557">
            <v>4.7551915040940536</v>
          </cell>
          <cell r="CO557">
            <v>4.7520711592341627</v>
          </cell>
          <cell r="CP557">
            <v>4.8256471911940046</v>
          </cell>
          <cell r="CQ557">
            <v>4.8191969622980535</v>
          </cell>
          <cell r="CR557">
            <v>4.8009346481365593</v>
          </cell>
          <cell r="CS557">
            <v>4.7426975789418977</v>
          </cell>
          <cell r="CT557">
            <v>4.9063772709645619</v>
          </cell>
          <cell r="CU557">
            <v>4.8264908396357642</v>
          </cell>
          <cell r="CV557">
            <v>4.9082391642579957</v>
          </cell>
          <cell r="CW557">
            <v>4.9269319412474095</v>
          </cell>
          <cell r="CX557">
            <v>5.0829594809399961</v>
          </cell>
          <cell r="CY557">
            <v>4.884288782079353</v>
          </cell>
          <cell r="CZ557">
            <v>5.0100785525221285</v>
          </cell>
          <cell r="DA557">
            <v>4.9772767875014798</v>
          </cell>
        </row>
        <row r="558">
          <cell r="A558">
            <v>6898.8694950338149</v>
          </cell>
          <cell r="B558">
            <v>5730.5840818726183</v>
          </cell>
          <cell r="C558">
            <v>5070.146442856787</v>
          </cell>
          <cell r="D558">
            <v>4694.886387994392</v>
          </cell>
          <cell r="E558">
            <v>5481.7525353391411</v>
          </cell>
          <cell r="F558">
            <v>6713.4731425563596</v>
          </cell>
          <cell r="G558">
            <v>6401.969347908007</v>
          </cell>
          <cell r="H558">
            <v>5829.2524139656844</v>
          </cell>
          <cell r="I558">
            <v>6313.8159252480273</v>
          </cell>
          <cell r="J558">
            <v>5897.6539905979989</v>
          </cell>
          <cell r="K558">
            <v>6351.1152184638468</v>
          </cell>
          <cell r="L558">
            <v>6732.7372172095884</v>
          </cell>
          <cell r="M558">
            <v>7033.9548561964175</v>
          </cell>
          <cell r="N558">
            <v>7098.3164690611911</v>
          </cell>
          <cell r="O558">
            <v>8478.2820407447871</v>
          </cell>
          <cell r="Z558">
            <v>7900.9716824044444</v>
          </cell>
          <cell r="AA558">
            <v>6562.9858032691063</v>
          </cell>
          <cell r="AB558">
            <v>6243.672725333754</v>
          </cell>
          <cell r="AC558">
            <v>5781.5557044826919</v>
          </cell>
          <cell r="AD558">
            <v>6750.548367325121</v>
          </cell>
          <cell r="AE558">
            <v>6713.4731425563596</v>
          </cell>
          <cell r="AF558">
            <v>6401.969347908007</v>
          </cell>
          <cell r="AG558">
            <v>5829.2524139656844</v>
          </cell>
          <cell r="AH558">
            <v>6313.8159252480273</v>
          </cell>
          <cell r="AI558">
            <v>5897.6539905979989</v>
          </cell>
          <cell r="AJ558">
            <v>6351.1152184638468</v>
          </cell>
          <cell r="AK558">
            <v>6732.7372172095884</v>
          </cell>
          <cell r="AL558">
            <v>7033.9548561964175</v>
          </cell>
          <cell r="AM558">
            <v>7098.3164690611911</v>
          </cell>
          <cell r="AN558">
            <v>8478.2820407447871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X558">
            <v>4.4243997439904907</v>
          </cell>
          <cell r="BY558">
            <v>3.71418778061018</v>
          </cell>
          <cell r="BZ558">
            <v>3.5587095882854496</v>
          </cell>
          <cell r="CA558">
            <v>3.2611507055897953</v>
          </cell>
          <cell r="CB558">
            <v>3.8012041423434408</v>
          </cell>
          <cell r="CC558">
            <v>3.8253314684562825</v>
          </cell>
          <cell r="CD558">
            <v>3.6486976978231307</v>
          </cell>
          <cell r="CE558">
            <v>3.307537019708743</v>
          </cell>
          <cell r="CF558">
            <v>3.6039168950656424</v>
          </cell>
          <cell r="CG558">
            <v>3.2594625194452411</v>
          </cell>
          <cell r="CH558">
            <v>3.6404598467085392</v>
          </cell>
          <cell r="CI558">
            <v>3.7636094923412426</v>
          </cell>
          <cell r="CJ558">
            <v>3.9711574133838816</v>
          </cell>
          <cell r="CK558">
            <v>3.9585632360726399</v>
          </cell>
          <cell r="CL558">
            <v>4.6607123308534817</v>
          </cell>
          <cell r="CM558">
            <v>4.89252757719595</v>
          </cell>
          <cell r="CN558">
            <v>4.8411076888797311</v>
          </cell>
          <cell r="CO558">
            <v>4.8067852258741759</v>
          </cell>
          <cell r="CP558">
            <v>4.8571440182963315</v>
          </cell>
          <cell r="CQ558">
            <v>4.8654721947563617</v>
          </cell>
          <cell r="CR558">
            <v>4.8082309349042331</v>
          </cell>
          <cell r="CS558">
            <v>4.8070965318742234</v>
          </cell>
          <cell r="CT558">
            <v>4.828533879937174</v>
          </cell>
          <cell r="CU558">
            <v>4.7998126278331572</v>
          </cell>
          <cell r="CV558">
            <v>4.9572455710810663</v>
          </cell>
          <cell r="CW558">
            <v>4.7797026748575302</v>
          </cell>
          <cell r="CX558">
            <v>4.9011076805794289</v>
          </cell>
          <cell r="CY558">
            <v>4.8527689006005641</v>
          </cell>
          <cell r="CZ558">
            <v>4.9127527391184769</v>
          </cell>
          <cell r="DA558">
            <v>4.983824000652203</v>
          </cell>
        </row>
        <row r="559">
          <cell r="A559">
            <v>6417.0669528334965</v>
          </cell>
          <cell r="B559">
            <v>5301.491741199995</v>
          </cell>
          <cell r="C559">
            <v>4621.9533025802284</v>
          </cell>
          <cell r="D559">
            <v>4657.4821980847073</v>
          </cell>
          <cell r="E559">
            <v>4759.6214000050777</v>
          </cell>
          <cell r="F559">
            <v>6638.4821637157811</v>
          </cell>
          <cell r="G559">
            <v>5791.7569849107567</v>
          </cell>
          <cell r="H559">
            <v>6075.0657620914981</v>
          </cell>
          <cell r="I559">
            <v>6848.0760739565712</v>
          </cell>
          <cell r="J559">
            <v>6706.0474785712358</v>
          </cell>
          <cell r="K559">
            <v>6985.2059425267316</v>
          </cell>
          <cell r="L559">
            <v>6908.3181999140452</v>
          </cell>
          <cell r="M559">
            <v>8504.9392241455243</v>
          </cell>
          <cell r="N559">
            <v>7233.4168461433756</v>
          </cell>
          <cell r="O559">
            <v>6986.3582503323587</v>
          </cell>
          <cell r="Z559">
            <v>7349.184430134278</v>
          </cell>
          <cell r="AA559">
            <v>6071.5652255597406</v>
          </cell>
          <cell r="AB559">
            <v>5691.7416682793764</v>
          </cell>
          <cell r="AC559">
            <v>5735.4940131717194</v>
          </cell>
          <cell r="AD559">
            <v>5861.2741570797989</v>
          </cell>
          <cell r="AE559">
            <v>6638.4821637157811</v>
          </cell>
          <cell r="AF559">
            <v>5791.7569849107567</v>
          </cell>
          <cell r="AG559">
            <v>6075.0657620914981</v>
          </cell>
          <cell r="AH559">
            <v>6848.0760739565712</v>
          </cell>
          <cell r="AI559">
            <v>6706.0474785712358</v>
          </cell>
          <cell r="AJ559">
            <v>6985.2059425267316</v>
          </cell>
          <cell r="AK559">
            <v>6908.3181999140452</v>
          </cell>
          <cell r="AL559">
            <v>8504.9392241455243</v>
          </cell>
          <cell r="AM559">
            <v>7233.4168461433756</v>
          </cell>
          <cell r="AN559">
            <v>6986.3582503323587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X559">
            <v>4.1832025822994021</v>
          </cell>
          <cell r="BY559">
            <v>3.4618988778832986</v>
          </cell>
          <cell r="BZ559">
            <v>3.2371579290268606</v>
          </cell>
          <cell r="CA559">
            <v>3.2156709592363453</v>
          </cell>
          <cell r="CB559">
            <v>3.4295445270837455</v>
          </cell>
          <cell r="CC559">
            <v>3.7560029372382169</v>
          </cell>
          <cell r="CD559">
            <v>3.2089945030924554</v>
          </cell>
          <cell r="CE559">
            <v>3.4847793940215497</v>
          </cell>
          <cell r="CF559">
            <v>3.8691978682389645</v>
          </cell>
          <cell r="CG559">
            <v>3.728815374992005</v>
          </cell>
          <cell r="CH559">
            <v>3.9172330159301869</v>
          </cell>
          <cell r="CI559">
            <v>3.9325569992499463</v>
          </cell>
          <cell r="CJ559">
            <v>4.7013021433876707</v>
          </cell>
          <cell r="CK559">
            <v>4.1550304541759875</v>
          </cell>
          <cell r="CL559">
            <v>3.9277978707355872</v>
          </cell>
          <cell r="CM559">
            <v>4.8132385336963557</v>
          </cell>
          <cell r="CN559">
            <v>4.8050003371782166</v>
          </cell>
          <cell r="CO559">
            <v>4.8171306842895518</v>
          </cell>
          <cell r="CP559">
            <v>4.8865951855967857</v>
          </cell>
          <cell r="CQ559">
            <v>4.6823376209427297</v>
          </cell>
          <cell r="CR559">
            <v>4.8422811883416514</v>
          </cell>
          <cell r="CS559">
            <v>4.9447973004093075</v>
          </cell>
          <cell r="CT559">
            <v>4.7762035711948787</v>
          </cell>
          <cell r="CU559">
            <v>4.8490288934110719</v>
          </cell>
          <cell r="CV559">
            <v>4.9272304928861699</v>
          </cell>
          <cell r="CW559">
            <v>4.8854766743882587</v>
          </cell>
          <cell r="CX559">
            <v>4.8128734514100149</v>
          </cell>
          <cell r="CY559">
            <v>4.9563296812557001</v>
          </cell>
          <cell r="CZ559">
            <v>4.7695391451283529</v>
          </cell>
          <cell r="DA559">
            <v>4.8731396484953358</v>
          </cell>
        </row>
        <row r="560">
          <cell r="A560">
            <v>6565.2963461153176</v>
          </cell>
          <cell r="B560">
            <v>6174.5290169765221</v>
          </cell>
          <cell r="C560">
            <v>5206.578717216642</v>
          </cell>
          <cell r="D560">
            <v>5425.8876444519065</v>
          </cell>
          <cell r="E560">
            <v>5235.2419163599789</v>
          </cell>
          <cell r="F560">
            <v>6893.2314842839332</v>
          </cell>
          <cell r="G560">
            <v>6576.7504305406901</v>
          </cell>
          <cell r="H560">
            <v>6304.7986576470712</v>
          </cell>
          <cell r="I560">
            <v>5378.5566218359363</v>
          </cell>
          <cell r="J560">
            <v>6546.2317014280525</v>
          </cell>
          <cell r="K560">
            <v>7076.459486797753</v>
          </cell>
          <cell r="L560">
            <v>7426.9582665717789</v>
          </cell>
          <cell r="M560">
            <v>6913.3598868125509</v>
          </cell>
          <cell r="N560">
            <v>7672.8330086104997</v>
          </cell>
          <cell r="O560">
            <v>7727.8100395170077</v>
          </cell>
          <cell r="Z560">
            <v>7518.9450321666427</v>
          </cell>
          <cell r="AA560">
            <v>7071.416403866464</v>
          </cell>
          <cell r="AB560">
            <v>6411.6833498544738</v>
          </cell>
          <cell r="AC560">
            <v>6681.753096918721</v>
          </cell>
          <cell r="AD560">
            <v>6446.9808775943684</v>
          </cell>
          <cell r="AE560">
            <v>6893.2314842839332</v>
          </cell>
          <cell r="AF560">
            <v>6576.7504305406901</v>
          </cell>
          <cell r="AG560">
            <v>6304.7986576470712</v>
          </cell>
          <cell r="AH560">
            <v>5378.5566218359363</v>
          </cell>
          <cell r="AI560">
            <v>6546.2317014280525</v>
          </cell>
          <cell r="AJ560">
            <v>7076.459486797753</v>
          </cell>
          <cell r="AK560">
            <v>7426.9582665717789</v>
          </cell>
          <cell r="AL560">
            <v>6913.3598868125509</v>
          </cell>
          <cell r="AM560">
            <v>7672.8330086104997</v>
          </cell>
          <cell r="AN560">
            <v>7727.8100395170077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X560">
            <v>4.0799408454375019</v>
          </cell>
          <cell r="BY560">
            <v>3.8764166661885113</v>
          </cell>
          <cell r="BZ560">
            <v>3.6302524290227836</v>
          </cell>
          <cell r="CA560">
            <v>3.865368351529034</v>
          </cell>
          <cell r="CB560">
            <v>3.6419646805205814</v>
          </cell>
          <cell r="CC560">
            <v>3.7992686991897968</v>
          </cell>
          <cell r="CD560">
            <v>3.6550694046921133</v>
          </cell>
          <cell r="CE560">
            <v>3.377258047427393</v>
          </cell>
          <cell r="CF560">
            <v>3.0551278941318558</v>
          </cell>
          <cell r="CG560">
            <v>3.7527056797946252</v>
          </cell>
          <cell r="CH560">
            <v>3.8762058577637082</v>
          </cell>
          <cell r="CI560">
            <v>4.1241782438902828</v>
          </cell>
          <cell r="CJ560">
            <v>3.9908031240999935</v>
          </cell>
          <cell r="CK560">
            <v>4.1909844401546019</v>
          </cell>
          <cell r="CL560">
            <v>4.2717419347721135</v>
          </cell>
          <cell r="CM560">
            <v>5.0490559014434213</v>
          </cell>
          <cell r="CN560">
            <v>4.9978485907414409</v>
          </cell>
          <cell r="CO560">
            <v>4.8388524204512589</v>
          </cell>
          <cell r="CP560">
            <v>4.735945245950246</v>
          </cell>
          <cell r="CQ560">
            <v>4.8498442071527679</v>
          </cell>
          <cell r="CR560">
            <v>4.9708423398414361</v>
          </cell>
          <cell r="CS560">
            <v>4.9297269997438704</v>
          </cell>
          <cell r="CT560">
            <v>5.1146287127845973</v>
          </cell>
          <cell r="CU560">
            <v>4.8232912261963126</v>
          </cell>
          <cell r="CV560">
            <v>4.7791867799120897</v>
          </cell>
          <cell r="CW560">
            <v>5.0016848818724222</v>
          </cell>
          <cell r="CX560">
            <v>4.9337903611377625</v>
          </cell>
          <cell r="CY560">
            <v>4.7460903055537313</v>
          </cell>
          <cell r="CZ560">
            <v>5.0158764838524545</v>
          </cell>
          <cell r="DA560">
            <v>4.9563111778137117</v>
          </cell>
        </row>
        <row r="561">
          <cell r="A561">
            <v>6871.8384083034516</v>
          </cell>
          <cell r="B561">
            <v>4943.0706033826336</v>
          </cell>
          <cell r="C561">
            <v>4195.9104081154956</v>
          </cell>
          <cell r="D561">
            <v>4567.2676356620195</v>
          </cell>
          <cell r="E561">
            <v>4739.0212748315571</v>
          </cell>
          <cell r="F561">
            <v>6863.8297021219696</v>
          </cell>
          <cell r="G561">
            <v>5700.4343354389757</v>
          </cell>
          <cell r="H561">
            <v>4952.5540629988573</v>
          </cell>
          <cell r="I561">
            <v>5650.589966269139</v>
          </cell>
          <cell r="J561">
            <v>6959.9740372514088</v>
          </cell>
          <cell r="K561">
            <v>7506.6916165548564</v>
          </cell>
          <cell r="L561">
            <v>7014.7226056623167</v>
          </cell>
          <cell r="M561">
            <v>7720.8827814920778</v>
          </cell>
          <cell r="N561">
            <v>7994.8024044341</v>
          </cell>
          <cell r="O561">
            <v>7319.7932633548589</v>
          </cell>
          <cell r="Z561">
            <v>7870.0141681399755</v>
          </cell>
          <cell r="AA561">
            <v>5661.0812669475818</v>
          </cell>
          <cell r="AB561">
            <v>5167.0877100609887</v>
          </cell>
          <cell r="AC561">
            <v>5624.3985627395059</v>
          </cell>
          <cell r="AD561">
            <v>5835.9059668048258</v>
          </cell>
          <cell r="AE561">
            <v>6863.8297021219696</v>
          </cell>
          <cell r="AF561">
            <v>5700.4343354389757</v>
          </cell>
          <cell r="AG561">
            <v>4952.5540629988573</v>
          </cell>
          <cell r="AH561">
            <v>5650.589966269139</v>
          </cell>
          <cell r="AI561">
            <v>6959.9740372514088</v>
          </cell>
          <cell r="AJ561">
            <v>7506.6916165548564</v>
          </cell>
          <cell r="AK561">
            <v>7014.7226056623167</v>
          </cell>
          <cell r="AL561">
            <v>7720.8827814920778</v>
          </cell>
          <cell r="AM561">
            <v>7994.8024044341</v>
          </cell>
          <cell r="AN561">
            <v>7319.7932633548589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X561">
            <v>4.4073379829450934</v>
          </cell>
          <cell r="BY561">
            <v>3.1320603513623233</v>
          </cell>
          <cell r="BZ561">
            <v>2.8982881292239671</v>
          </cell>
          <cell r="CA561">
            <v>3.2620994257181812</v>
          </cell>
          <cell r="CB561">
            <v>3.2603892311263221</v>
          </cell>
          <cell r="CC561">
            <v>3.9007184558384558</v>
          </cell>
          <cell r="CD561">
            <v>3.2864551688687818</v>
          </cell>
          <cell r="CE561">
            <v>2.8341201330245878</v>
          </cell>
          <cell r="CF561">
            <v>3.087507257204404</v>
          </cell>
          <cell r="CG561">
            <v>3.7613531054609641</v>
          </cell>
          <cell r="CH561">
            <v>4.2511161455979822</v>
          </cell>
          <cell r="CI561">
            <v>4.0810733743512282</v>
          </cell>
          <cell r="CJ561">
            <v>4.258919917508373</v>
          </cell>
          <cell r="CK561">
            <v>4.4662116517077708</v>
          </cell>
          <cell r="CL561">
            <v>4.1523698393884727</v>
          </cell>
          <cell r="CM561">
            <v>4.8922235453406806</v>
          </cell>
          <cell r="CN561">
            <v>4.9519517347490405</v>
          </cell>
          <cell r="CO561">
            <v>4.8844021208095194</v>
          </cell>
          <cell r="CP561">
            <v>4.7237404872785769</v>
          </cell>
          <cell r="CQ561">
            <v>4.9039492947824295</v>
          </cell>
          <cell r="CR561">
            <v>4.8209100696255769</v>
          </cell>
          <cell r="CS561">
            <v>4.7521196893876541</v>
          </cell>
          <cell r="CT561">
            <v>4.7876027238159082</v>
          </cell>
          <cell r="CU561">
            <v>5.0140994372122591</v>
          </cell>
          <cell r="CV561">
            <v>5.0695644586471191</v>
          </cell>
          <cell r="CW561">
            <v>4.8378538005404703</v>
          </cell>
          <cell r="CX561">
            <v>4.7091576981901593</v>
          </cell>
          <cell r="CY561">
            <v>4.96677653504989</v>
          </cell>
          <cell r="CZ561">
            <v>4.9042835269463572</v>
          </cell>
          <cell r="DA561">
            <v>4.8295862108790049</v>
          </cell>
        </row>
        <row r="562">
          <cell r="A562">
            <v>5662.7520909622399</v>
          </cell>
          <cell r="B562">
            <v>5567.6550531121347</v>
          </cell>
          <cell r="C562">
            <v>4535.7291064400715</v>
          </cell>
          <cell r="D562">
            <v>4502.1574269996481</v>
          </cell>
          <cell r="E562">
            <v>4962.9557903567511</v>
          </cell>
          <cell r="F562">
            <v>4965.5214694884617</v>
          </cell>
          <cell r="G562">
            <v>5597.9343547582312</v>
          </cell>
          <cell r="H562">
            <v>6273.5467312137562</v>
          </cell>
          <cell r="I562">
            <v>6910.8459601904233</v>
          </cell>
          <cell r="J562">
            <v>7036.3600047215032</v>
          </cell>
          <cell r="K562">
            <v>6384.5950167244791</v>
          </cell>
          <cell r="L562">
            <v>6986.046780288324</v>
          </cell>
          <cell r="M562">
            <v>8112.6477444353905</v>
          </cell>
          <cell r="N562">
            <v>6368.6690124089982</v>
          </cell>
          <cell r="O562">
            <v>7564.8023755555178</v>
          </cell>
          <cell r="Z562">
            <v>6485.3008086870504</v>
          </cell>
          <cell r="AA562">
            <v>6376.3903555069901</v>
          </cell>
          <cell r="AB562">
            <v>5585.5601865861609</v>
          </cell>
          <cell r="AC562">
            <v>5544.2180711999008</v>
          </cell>
          <cell r="AD562">
            <v>6111.6719318718378</v>
          </cell>
          <cell r="AE562">
            <v>4965.5214694884617</v>
          </cell>
          <cell r="AF562">
            <v>5597.9343547582312</v>
          </cell>
          <cell r="AG562">
            <v>6273.5467312137562</v>
          </cell>
          <cell r="AH562">
            <v>6910.8459601904233</v>
          </cell>
          <cell r="AI562">
            <v>7036.3600047215032</v>
          </cell>
          <cell r="AJ562">
            <v>6384.5950167244791</v>
          </cell>
          <cell r="AK562">
            <v>6986.046780288324</v>
          </cell>
          <cell r="AL562">
            <v>8112.6477444353905</v>
          </cell>
          <cell r="AM562">
            <v>6368.6690124089982</v>
          </cell>
          <cell r="AN562">
            <v>7564.8023755555178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X562">
            <v>3.6771220651206797</v>
          </cell>
          <cell r="BY562">
            <v>3.5087775870532258</v>
          </cell>
          <cell r="BZ562">
            <v>3.1276522350792519</v>
          </cell>
          <cell r="CA562">
            <v>3.2177269281827225</v>
          </cell>
          <cell r="CB562">
            <v>3.51510500844936</v>
          </cell>
          <cell r="CC562">
            <v>2.8659538351081721</v>
          </cell>
          <cell r="CD562">
            <v>3.1638853890707126</v>
          </cell>
          <cell r="CE562">
            <v>3.5164917225865793</v>
          </cell>
          <cell r="CF562">
            <v>3.7706456640393693</v>
          </cell>
          <cell r="CG562">
            <v>4.0626784569484125</v>
          </cell>
          <cell r="CH562">
            <v>3.6026783056211102</v>
          </cell>
          <cell r="CI562">
            <v>3.911183780156172</v>
          </cell>
          <cell r="CJ562">
            <v>4.5840901047939511</v>
          </cell>
          <cell r="CK562">
            <v>3.5921475834715699</v>
          </cell>
          <cell r="CL562">
            <v>4.156429051472367</v>
          </cell>
          <cell r="CM562">
            <v>4.8320254553413324</v>
          </cell>
          <cell r="CN562">
            <v>4.9788173186830065</v>
          </cell>
          <cell r="CO562">
            <v>4.8927769043978255</v>
          </cell>
          <cell r="CP562">
            <v>4.720611441012263</v>
          </cell>
          <cell r="CQ562">
            <v>4.7635295737719909</v>
          </cell>
          <cell r="CR562">
            <v>4.7468204975618375</v>
          </cell>
          <cell r="CS562">
            <v>4.8474595522238868</v>
          </cell>
          <cell r="CT562">
            <v>4.8877690094366919</v>
          </cell>
          <cell r="CU562">
            <v>5.0213746491850753</v>
          </cell>
          <cell r="CV562">
            <v>4.7450712251425902</v>
          </cell>
          <cell r="CW562">
            <v>4.8552881100759935</v>
          </cell>
          <cell r="CX562">
            <v>4.8936217954469283</v>
          </cell>
          <cell r="CY562">
            <v>4.8486028128660363</v>
          </cell>
          <cell r="CZ562">
            <v>4.857375107153203</v>
          </cell>
          <cell r="DA562">
            <v>4.9863682752107401</v>
          </cell>
        </row>
        <row r="563">
          <cell r="A563">
            <v>6218.8130819565513</v>
          </cell>
          <cell r="B563">
            <v>5984.9061359763509</v>
          </cell>
          <cell r="C563">
            <v>4882.9061918651114</v>
          </cell>
          <cell r="D563">
            <v>4556.7353055680896</v>
          </cell>
          <cell r="E563">
            <v>4907.9227167660019</v>
          </cell>
          <cell r="F563">
            <v>7125.2256159526642</v>
          </cell>
          <cell r="G563">
            <v>5200.6726843189663</v>
          </cell>
          <cell r="H563">
            <v>5808.8038374119669</v>
          </cell>
          <cell r="I563">
            <v>6451.772857001688</v>
          </cell>
          <cell r="J563">
            <v>6964.2072629307013</v>
          </cell>
          <cell r="K563">
            <v>8111.9693823416428</v>
          </cell>
          <cell r="L563">
            <v>6681.9649161622056</v>
          </cell>
          <cell r="M563">
            <v>6871.5548900898657</v>
          </cell>
          <cell r="N563">
            <v>8074.987274584505</v>
          </cell>
          <cell r="O563">
            <v>7925.2325106026265</v>
          </cell>
          <cell r="Z563">
            <v>7122.1329949892324</v>
          </cell>
          <cell r="AA563">
            <v>6854.2496616637309</v>
          </cell>
          <cell r="AB563">
            <v>6013.0942082480306</v>
          </cell>
          <cell r="AC563">
            <v>5611.4284399071894</v>
          </cell>
          <cell r="AD563">
            <v>6043.9010095834019</v>
          </cell>
          <cell r="AE563">
            <v>7125.2256159526642</v>
          </cell>
          <cell r="AF563">
            <v>5200.6726843189663</v>
          </cell>
          <cell r="AG563">
            <v>5808.8038374119669</v>
          </cell>
          <cell r="AH563">
            <v>6451.772857001688</v>
          </cell>
          <cell r="AI563">
            <v>6964.2072629307013</v>
          </cell>
          <cell r="AJ563">
            <v>8111.9693823416428</v>
          </cell>
          <cell r="AK563">
            <v>6681.9649161622056</v>
          </cell>
          <cell r="AL563">
            <v>6871.5548900898657</v>
          </cell>
          <cell r="AM563">
            <v>8074.987274584505</v>
          </cell>
          <cell r="AN563">
            <v>7925.2325106026265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X563">
            <v>4.1343323147358975</v>
          </cell>
          <cell r="BY563">
            <v>3.8935199107224179</v>
          </cell>
          <cell r="BZ563">
            <v>3.4766350794670102</v>
          </cell>
          <cell r="CA563">
            <v>3.0388436858837111</v>
          </cell>
          <cell r="CB563">
            <v>3.3972452338129933</v>
          </cell>
          <cell r="CC563">
            <v>4.0320228677765257</v>
          </cell>
          <cell r="CD563">
            <v>2.9621431483410028</v>
          </cell>
          <cell r="CE563">
            <v>3.2809134974930276</v>
          </cell>
          <cell r="CF563">
            <v>3.6928246660316453</v>
          </cell>
          <cell r="CG563">
            <v>3.7972954351793162</v>
          </cell>
          <cell r="CH563">
            <v>4.4158529631080556</v>
          </cell>
          <cell r="CI563">
            <v>3.7832089064877956</v>
          </cell>
          <cell r="CJ563">
            <v>3.843032101439102</v>
          </cell>
          <cell r="CK563">
            <v>4.5681784689476581</v>
          </cell>
          <cell r="CL563">
            <v>4.3314409874828197</v>
          </cell>
          <cell r="CM563">
            <v>4.7196721626387399</v>
          </cell>
          <cell r="CN563">
            <v>4.8230821022961479</v>
          </cell>
          <cell r="CO563">
            <v>4.7385561990171405</v>
          </cell>
          <cell r="CP563">
            <v>5.0590876454443752</v>
          </cell>
          <cell r="CQ563">
            <v>4.8741352959036099</v>
          </cell>
          <cell r="CR563">
            <v>4.8415315863196504</v>
          </cell>
          <cell r="CS563">
            <v>4.8101720948843099</v>
          </cell>
          <cell r="CT563">
            <v>4.8506402480781867</v>
          </cell>
          <cell r="CU563">
            <v>4.7866041899513334</v>
          </cell>
          <cell r="CV563">
            <v>5.0246340386573785</v>
          </cell>
          <cell r="CW563">
            <v>5.0329061759811236</v>
          </cell>
          <cell r="CX563">
            <v>4.8389485348194325</v>
          </cell>
          <cell r="CY563">
            <v>4.8987823375241328</v>
          </cell>
          <cell r="CZ563">
            <v>4.8429046626493175</v>
          </cell>
          <cell r="DA563">
            <v>5.0128735091208654</v>
          </cell>
        </row>
        <row r="564">
          <cell r="A564">
            <v>6219.2224335289566</v>
          </cell>
          <cell r="B564">
            <v>5577.2918530055967</v>
          </cell>
          <cell r="C564">
            <v>5774.4748094751039</v>
          </cell>
          <cell r="D564">
            <v>5119.1125990065957</v>
          </cell>
          <cell r="E564">
            <v>4971.3723515089887</v>
          </cell>
          <cell r="F564">
            <v>5154.491243613611</v>
          </cell>
          <cell r="G564">
            <v>6410.620624845883</v>
          </cell>
          <cell r="H564">
            <v>6520.9249272625721</v>
          </cell>
          <cell r="I564">
            <v>6328.6332933151334</v>
          </cell>
          <cell r="J564">
            <v>6295.2963908032043</v>
          </cell>
          <cell r="K564">
            <v>7871.6233560466499</v>
          </cell>
          <cell r="L564">
            <v>6389.6893843672824</v>
          </cell>
          <cell r="M564">
            <v>7160.2484274728758</v>
          </cell>
          <cell r="N564">
            <v>8089.6081320303738</v>
          </cell>
          <cell r="O564">
            <v>6237.1881743430449</v>
          </cell>
          <cell r="Z564">
            <v>7122.6018073336381</v>
          </cell>
          <cell r="AA564">
            <v>6387.4269584057784</v>
          </cell>
          <cell r="AB564">
            <v>7111.0235724733539</v>
          </cell>
          <cell r="AC564">
            <v>6303.972493212792</v>
          </cell>
          <cell r="AD564">
            <v>6122.0365739782555</v>
          </cell>
          <cell r="AE564">
            <v>5154.491243613611</v>
          </cell>
          <cell r="AF564">
            <v>6410.620624845883</v>
          </cell>
          <cell r="AG564">
            <v>6520.9249272625721</v>
          </cell>
          <cell r="AH564">
            <v>6328.6332933151334</v>
          </cell>
          <cell r="AI564">
            <v>6295.2963908032043</v>
          </cell>
          <cell r="AJ564">
            <v>7871.6233560466499</v>
          </cell>
          <cell r="AK564">
            <v>6389.6893843672824</v>
          </cell>
          <cell r="AL564">
            <v>7160.2484274728758</v>
          </cell>
          <cell r="AM564">
            <v>8089.6081320303738</v>
          </cell>
          <cell r="AN564">
            <v>6237.1881743430449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X564">
            <v>4.0127679436435679</v>
          </cell>
          <cell r="BY564">
            <v>3.5942617603232603</v>
          </cell>
          <cell r="BZ564">
            <v>3.9372906153737195</v>
          </cell>
          <cell r="CA564">
            <v>3.5484090574861864</v>
          </cell>
          <cell r="CB564">
            <v>3.3731612091000596</v>
          </cell>
          <cell r="CC564">
            <v>2.905626834911812</v>
          </cell>
          <cell r="CD564">
            <v>3.5917744356127153</v>
          </cell>
          <cell r="CE564">
            <v>3.6255307211884635</v>
          </cell>
          <cell r="CF564">
            <v>3.6817913614284339</v>
          </cell>
          <cell r="CG564">
            <v>3.6974907072912617</v>
          </cell>
          <cell r="CH564">
            <v>4.3824382723398614</v>
          </cell>
          <cell r="CI564">
            <v>3.6290507886107655</v>
          </cell>
          <cell r="CJ564">
            <v>4.0115515692152464</v>
          </cell>
          <cell r="CK564">
            <v>4.6103146291269566</v>
          </cell>
          <cell r="CL564">
            <v>3.454092485098045</v>
          </cell>
          <cell r="CM564">
            <v>4.8629718509513822</v>
          </cell>
          <cell r="CN564">
            <v>4.8688162000948232</v>
          </cell>
          <cell r="CO564">
            <v>4.9481377592168112</v>
          </cell>
          <cell r="CP564">
            <v>4.8672960856116623</v>
          </cell>
          <cell r="CQ564">
            <v>4.9723988575337144</v>
          </cell>
          <cell r="CR564">
            <v>4.8601883932380785</v>
          </cell>
          <cell r="CS564">
            <v>4.8898794989791305</v>
          </cell>
          <cell r="CT564">
            <v>4.9277055195021093</v>
          </cell>
          <cell r="CU564">
            <v>4.7093166476498451</v>
          </cell>
          <cell r="CV564">
            <v>4.6646195318496986</v>
          </cell>
          <cell r="CW564">
            <v>4.9210257044680885</v>
          </cell>
          <cell r="CX564">
            <v>4.8238504592647153</v>
          </cell>
          <cell r="CY564">
            <v>4.8901574966454469</v>
          </cell>
          <cell r="CZ564">
            <v>4.8073313284835741</v>
          </cell>
          <cell r="DA564">
            <v>4.9472290776073393</v>
          </cell>
        </row>
        <row r="565">
          <cell r="A565">
            <v>6745.403952990373</v>
          </cell>
          <cell r="B565">
            <v>5632.4799734567814</v>
          </cell>
          <cell r="C565">
            <v>5091.8416122431809</v>
          </cell>
          <cell r="D565">
            <v>4422.6823918538767</v>
          </cell>
          <cell r="E565">
            <v>4437.6758986123477</v>
          </cell>
          <cell r="F565">
            <v>6332.911195575336</v>
          </cell>
          <cell r="G565">
            <v>6634.1611862737373</v>
          </cell>
          <cell r="H565">
            <v>5875.6588902889443</v>
          </cell>
          <cell r="I565">
            <v>6479.5076370049437</v>
          </cell>
          <cell r="J565">
            <v>6157.3012794241913</v>
          </cell>
          <cell r="K565">
            <v>6833.176237794497</v>
          </cell>
          <cell r="L565">
            <v>6458.8271481660759</v>
          </cell>
          <cell r="M565">
            <v>7704.3536244943271</v>
          </cell>
          <cell r="N565">
            <v>7652.3806503181167</v>
          </cell>
          <cell r="O565">
            <v>7419.2022318990967</v>
          </cell>
          <cell r="Z565">
            <v>7725.2143495859409</v>
          </cell>
          <cell r="AA565">
            <v>6450.6314844812186</v>
          </cell>
          <cell r="AB565">
            <v>6270.3894166356722</v>
          </cell>
          <cell r="AC565">
            <v>5446.3478982419383</v>
          </cell>
          <cell r="AD565">
            <v>5464.811773055033</v>
          </cell>
          <cell r="AE565">
            <v>6332.911195575336</v>
          </cell>
          <cell r="AF565">
            <v>6634.1611862737373</v>
          </cell>
          <cell r="AG565">
            <v>5875.6588902889443</v>
          </cell>
          <cell r="AH565">
            <v>6479.5076370049437</v>
          </cell>
          <cell r="AI565">
            <v>6157.3012794241913</v>
          </cell>
          <cell r="AJ565">
            <v>6833.176237794497</v>
          </cell>
          <cell r="AK565">
            <v>6458.8271481660759</v>
          </cell>
          <cell r="AL565">
            <v>7704.3536244943271</v>
          </cell>
          <cell r="AM565">
            <v>7652.3806503181167</v>
          </cell>
          <cell r="AN565">
            <v>7419.2022318990967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X565">
            <v>4.3725061564673897</v>
          </cell>
          <cell r="BY565">
            <v>3.6363732967587068</v>
          </cell>
          <cell r="BZ565">
            <v>3.5105759588317889</v>
          </cell>
          <cell r="CA565">
            <v>2.9561622447061446</v>
          </cell>
          <cell r="CB565">
            <v>3.100161868402497</v>
          </cell>
          <cell r="CC565">
            <v>3.5268267439661742</v>
          </cell>
          <cell r="CD565">
            <v>3.8123413187390347</v>
          </cell>
          <cell r="CE565">
            <v>3.3138458169662215</v>
          </cell>
          <cell r="CF565">
            <v>3.5795000426800896</v>
          </cell>
          <cell r="CG565">
            <v>3.5355683714568378</v>
          </cell>
          <cell r="CH565">
            <v>3.9308455944604659</v>
          </cell>
          <cell r="CI565">
            <v>3.7277914415283608</v>
          </cell>
          <cell r="CJ565">
            <v>4.2792398374741589</v>
          </cell>
          <cell r="CK565">
            <v>4.2475968351901168</v>
          </cell>
          <cell r="CL565">
            <v>4.2144327785647944</v>
          </cell>
          <cell r="CM565">
            <v>4.8404667857306993</v>
          </cell>
          <cell r="CN565">
            <v>4.8600519058189855</v>
          </cell>
          <cell r="CO565">
            <v>4.8935414838281304</v>
          </cell>
          <cell r="CP565">
            <v>5.0475920656232676</v>
          </cell>
          <cell r="CQ565">
            <v>4.8294533269583475</v>
          </cell>
          <cell r="CR565">
            <v>4.9195616601799408</v>
          </cell>
          <cell r="CS565">
            <v>4.7676172074736067</v>
          </cell>
          <cell r="CT565">
            <v>4.8577080766448981</v>
          </cell>
          <cell r="CU565">
            <v>4.9593729588365081</v>
          </cell>
          <cell r="CV565">
            <v>4.7713173106630862</v>
          </cell>
          <cell r="CW565">
            <v>4.7625963265666398</v>
          </cell>
          <cell r="CX565">
            <v>4.746890249052039</v>
          </cell>
          <cell r="CY565">
            <v>4.9326092836522371</v>
          </cell>
          <cell r="CZ565">
            <v>4.9358324842732708</v>
          </cell>
          <cell r="DA565">
            <v>4.8230883075515374</v>
          </cell>
        </row>
        <row r="566">
          <cell r="A566">
            <v>6444.2834730775712</v>
          </cell>
          <cell r="B566">
            <v>6304.3914543587125</v>
          </cell>
          <cell r="C566">
            <v>4830.9676358896995</v>
          </cell>
          <cell r="D566">
            <v>5005.1428423922407</v>
          </cell>
          <cell r="E566">
            <v>4957.7298249911164</v>
          </cell>
          <cell r="F566">
            <v>6499.1560585501466</v>
          </cell>
          <cell r="G566">
            <v>6501.6775204642636</v>
          </cell>
          <cell r="H566">
            <v>6550.1963231460659</v>
          </cell>
          <cell r="I566">
            <v>6321.020308611186</v>
          </cell>
          <cell r="J566">
            <v>5712.0231177541391</v>
          </cell>
          <cell r="K566">
            <v>7392.5976842337259</v>
          </cell>
          <cell r="L566">
            <v>7580.3787366201377</v>
          </cell>
          <cell r="M566">
            <v>6203.0239288726898</v>
          </cell>
          <cell r="N566">
            <v>7418.474959175076</v>
          </cell>
          <cell r="O566">
            <v>7060.4689896141617</v>
          </cell>
          <cell r="Z566">
            <v>7380.3543132429259</v>
          </cell>
          <cell r="AA566">
            <v>7220.1421394530407</v>
          </cell>
          <cell r="AB566">
            <v>5949.1340546327874</v>
          </cell>
          <cell r="AC566">
            <v>6163.6235173191035</v>
          </cell>
          <cell r="AD566">
            <v>6105.2363746774463</v>
          </cell>
          <cell r="AE566">
            <v>6499.1560585501466</v>
          </cell>
          <cell r="AF566">
            <v>6501.6775204642636</v>
          </cell>
          <cell r="AG566">
            <v>6550.1963231460659</v>
          </cell>
          <cell r="AH566">
            <v>6321.020308611186</v>
          </cell>
          <cell r="AI566">
            <v>5712.0231177541391</v>
          </cell>
          <cell r="AJ566">
            <v>7392.5976842337259</v>
          </cell>
          <cell r="AK566">
            <v>7580.3787366201377</v>
          </cell>
          <cell r="AL566">
            <v>6203.0239288726898</v>
          </cell>
          <cell r="AM566">
            <v>7418.474959175076</v>
          </cell>
          <cell r="AN566">
            <v>7060.4689896141617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X566">
            <v>4.1243330380185261</v>
          </cell>
          <cell r="BY566">
            <v>3.9873762791534588</v>
          </cell>
          <cell r="BZ566">
            <v>3.4124338449754688</v>
          </cell>
          <cell r="CA566">
            <v>3.5131801270904539</v>
          </cell>
          <cell r="CB566">
            <v>3.3963429996608703</v>
          </cell>
          <cell r="CC566">
            <v>3.7681049673247919</v>
          </cell>
          <cell r="CD566">
            <v>3.5587225875060184</v>
          </cell>
          <cell r="CE566">
            <v>3.7233531176209467</v>
          </cell>
          <cell r="CF566">
            <v>3.586322676909441</v>
          </cell>
          <cell r="CG566">
            <v>3.2345289947970777</v>
          </cell>
          <cell r="CH566">
            <v>4.1548079922288297</v>
          </cell>
          <cell r="CI566">
            <v>4.2019877436231221</v>
          </cell>
          <cell r="CJ566">
            <v>3.4626332610193908</v>
          </cell>
          <cell r="CK566">
            <v>4.1490988419110453</v>
          </cell>
          <cell r="CL566">
            <v>3.9884797905088356</v>
          </cell>
          <cell r="CM566">
            <v>4.9026469533410291</v>
          </cell>
          <cell r="CN566">
            <v>4.9609592765012112</v>
          </cell>
          <cell r="CO566">
            <v>4.776355572123923</v>
          </cell>
          <cell r="CP566">
            <v>4.8066535624696751</v>
          </cell>
          <cell r="CQ566">
            <v>4.9249074668802511</v>
          </cell>
          <cell r="CR566">
            <v>4.7254275462416144</v>
          </cell>
          <cell r="CS566">
            <v>5.0053958089054058</v>
          </cell>
          <cell r="CT566">
            <v>4.8197801240382026</v>
          </cell>
          <cell r="CU566">
            <v>4.8288638305498539</v>
          </cell>
          <cell r="CV566">
            <v>4.8382248018115677</v>
          </cell>
          <cell r="CW566">
            <v>4.8747601148968718</v>
          </cell>
          <cell r="CX566">
            <v>4.9424610896984227</v>
          </cell>
          <cell r="CY566">
            <v>4.9079948193812921</v>
          </cell>
          <cell r="CZ566">
            <v>4.8985550124627597</v>
          </cell>
          <cell r="DA566">
            <v>4.84990564638397</v>
          </cell>
        </row>
        <row r="567">
          <cell r="A567">
            <v>7245.5248543223142</v>
          </cell>
          <cell r="B567">
            <v>5966.2599646921408</v>
          </cell>
          <cell r="C567">
            <v>4263.9208421920866</v>
          </cell>
          <cell r="D567">
            <v>5075.9851498375047</v>
          </cell>
          <cell r="E567">
            <v>4762.7197594834706</v>
          </cell>
          <cell r="F567">
            <v>7372.5464912854641</v>
          </cell>
          <cell r="G567">
            <v>6090.6121481288274</v>
          </cell>
          <cell r="H567">
            <v>5547.0929700353654</v>
          </cell>
          <cell r="I567">
            <v>6218.1502819618445</v>
          </cell>
          <cell r="J567">
            <v>7391.766237306867</v>
          </cell>
          <cell r="K567">
            <v>6856.138415184937</v>
          </cell>
          <cell r="L567">
            <v>6572.0868159846414</v>
          </cell>
          <cell r="M567">
            <v>8689.6281638959626</v>
          </cell>
          <cell r="N567">
            <v>6837.5035997891018</v>
          </cell>
          <cell r="O567">
            <v>6791.3743745433731</v>
          </cell>
          <cell r="Z567">
            <v>8297.9808125617546</v>
          </cell>
          <cell r="AA567">
            <v>6832.8950221234609</v>
          </cell>
          <cell r="AB567">
            <v>5250.8397075758494</v>
          </cell>
          <cell r="AC567">
            <v>6250.8628481315045</v>
          </cell>
          <cell r="AD567">
            <v>5865.0896568462367</v>
          </cell>
          <cell r="AE567">
            <v>7372.5464912854641</v>
          </cell>
          <cell r="AF567">
            <v>6090.6121481288274</v>
          </cell>
          <cell r="AG567">
            <v>5547.0929700353654</v>
          </cell>
          <cell r="AH567">
            <v>6218.1502819618445</v>
          </cell>
          <cell r="AI567">
            <v>7391.766237306867</v>
          </cell>
          <cell r="AJ567">
            <v>6856.138415184937</v>
          </cell>
          <cell r="AK567">
            <v>6572.0868159846414</v>
          </cell>
          <cell r="AL567">
            <v>8689.6281638959626</v>
          </cell>
          <cell r="AM567">
            <v>6837.5035997891018</v>
          </cell>
          <cell r="AN567">
            <v>6791.3743745433731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X567">
            <v>4.6361861122591987</v>
          </cell>
          <cell r="BY567">
            <v>3.8607448133479667</v>
          </cell>
          <cell r="BZ567">
            <v>2.9893037508054134</v>
          </cell>
          <cell r="CA567">
            <v>3.5593531427914891</v>
          </cell>
          <cell r="CB567">
            <v>3.2277431739318314</v>
          </cell>
          <cell r="CC567">
            <v>3.97960645421538</v>
          </cell>
          <cell r="CD567">
            <v>3.4285837992813311</v>
          </cell>
          <cell r="CE567">
            <v>3.1394827113941743</v>
          </cell>
          <cell r="CF567">
            <v>3.5155540967848551</v>
          </cell>
          <cell r="CG567">
            <v>4.2255158919611207</v>
          </cell>
          <cell r="CH567">
            <v>3.778341401923166</v>
          </cell>
          <cell r="CI567">
            <v>3.7321784955414885</v>
          </cell>
          <cell r="CJ567">
            <v>4.9655631608168411</v>
          </cell>
          <cell r="CK567">
            <v>3.8227789341872564</v>
          </cell>
          <cell r="CL567">
            <v>3.7852749887610311</v>
          </cell>
          <cell r="CM567">
            <v>4.9036413673954531</v>
          </cell>
          <cell r="CN567">
            <v>4.8488727537397018</v>
          </cell>
          <cell r="CO567">
            <v>4.8124457772685574</v>
          </cell>
          <cell r="CP567">
            <v>4.81145055061475</v>
          </cell>
          <cell r="CQ567">
            <v>4.9783201202796397</v>
          </cell>
          <cell r="CR567">
            <v>5.0755665774377494</v>
          </cell>
          <cell r="CS567">
            <v>4.8669099552147985</v>
          </cell>
          <cell r="CT567">
            <v>4.8407704018377551</v>
          </cell>
          <cell r="CU567">
            <v>4.8459013005485403</v>
          </cell>
          <cell r="CV567">
            <v>4.7926489608791822</v>
          </cell>
          <cell r="CW567">
            <v>4.9714779225507248</v>
          </cell>
          <cell r="CX567">
            <v>4.8244523474901824</v>
          </cell>
          <cell r="CY567">
            <v>4.7944613084155634</v>
          </cell>
          <cell r="CZ567">
            <v>4.9003321660156045</v>
          </cell>
          <cell r="DA567">
            <v>4.9154962825634536</v>
          </cell>
        </row>
        <row r="568">
          <cell r="A568">
            <v>5875.3215272559819</v>
          </cell>
          <cell r="B568">
            <v>4880.3663583605194</v>
          </cell>
          <cell r="C568">
            <v>4308.6965272650732</v>
          </cell>
          <cell r="D568">
            <v>5023.9483790941167</v>
          </cell>
          <cell r="E568">
            <v>4658.2349655148</v>
          </cell>
          <cell r="F568">
            <v>6185.3509253562152</v>
          </cell>
          <cell r="G568">
            <v>6450.2683944165092</v>
          </cell>
          <cell r="H568">
            <v>6263.9863967965684</v>
          </cell>
          <cell r="I568">
            <v>6235.7595508593322</v>
          </cell>
          <cell r="J568">
            <v>5330.1325531893835</v>
          </cell>
          <cell r="K568">
            <v>7054.8936173283491</v>
          </cell>
          <cell r="L568">
            <v>7780.3365401700557</v>
          </cell>
          <cell r="M568">
            <v>7930.9816049786778</v>
          </cell>
          <cell r="N568">
            <v>7370.5863469468832</v>
          </cell>
          <cell r="O568">
            <v>7981.7546206706202</v>
          </cell>
          <cell r="Z568">
            <v>6728.747231019076</v>
          </cell>
          <cell r="AA568">
            <v>5589.2688541105354</v>
          </cell>
          <cell r="AB568">
            <v>5305.979086053213</v>
          </cell>
          <cell r="AC568">
            <v>6186.7817471481831</v>
          </cell>
          <cell r="AD568">
            <v>5736.4210146942105</v>
          </cell>
          <cell r="AE568">
            <v>6185.3509253562152</v>
          </cell>
          <cell r="AF568">
            <v>6450.2683944165092</v>
          </cell>
          <cell r="AG568">
            <v>6263.9863967965684</v>
          </cell>
          <cell r="AH568">
            <v>6235.7595508593322</v>
          </cell>
          <cell r="AI568">
            <v>5330.1325531893835</v>
          </cell>
          <cell r="AJ568">
            <v>7054.8936173283491</v>
          </cell>
          <cell r="AK568">
            <v>7780.3365401700557</v>
          </cell>
          <cell r="AL568">
            <v>7930.9816049786778</v>
          </cell>
          <cell r="AM568">
            <v>7370.5863469468832</v>
          </cell>
          <cell r="AN568">
            <v>7981.7546206706202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X568">
            <v>3.8540048278450487</v>
          </cell>
          <cell r="BY568">
            <v>3.1303973542581431</v>
          </cell>
          <cell r="BZ568">
            <v>2.9121654806372312</v>
          </cell>
          <cell r="CA568">
            <v>3.4762738370051363</v>
          </cell>
          <cell r="CB568">
            <v>3.2036015622784526</v>
          </cell>
          <cell r="CC568">
            <v>3.5085498598246616</v>
          </cell>
          <cell r="CD568">
            <v>3.7160422978552017</v>
          </cell>
          <cell r="CE568">
            <v>3.4756525604683426</v>
          </cell>
          <cell r="CF568">
            <v>3.4907065263866137</v>
          </cell>
          <cell r="CG568">
            <v>3.0727243514138856</v>
          </cell>
          <cell r="CH568">
            <v>3.9600087275087863</v>
          </cell>
          <cell r="CI568">
            <v>4.3447805075741899</v>
          </cell>
          <cell r="CJ568">
            <v>4.3503433654238348</v>
          </cell>
          <cell r="CK568">
            <v>4.1756254941487656</v>
          </cell>
          <cell r="CL568">
            <v>4.527506913757362</v>
          </cell>
          <cell r="CM568">
            <v>4.7833162499975437</v>
          </cell>
          <cell r="CN568">
            <v>4.8917321415755088</v>
          </cell>
          <cell r="CO568">
            <v>4.9917935981112542</v>
          </cell>
          <cell r="CP568">
            <v>4.8759354910575556</v>
          </cell>
          <cell r="CQ568">
            <v>4.9057979441390653</v>
          </cell>
          <cell r="CR568">
            <v>4.8299632599865712</v>
          </cell>
          <cell r="CS568">
            <v>4.7555885502381461</v>
          </cell>
          <cell r="CT568">
            <v>4.9376645875827769</v>
          </cell>
          <cell r="CU568">
            <v>4.8942162891490781</v>
          </cell>
          <cell r="CV568">
            <v>4.7524936230387489</v>
          </cell>
          <cell r="CW568">
            <v>4.8809174408240992</v>
          </cell>
          <cell r="CX568">
            <v>4.9061144708815574</v>
          </cell>
          <cell r="CY568">
            <v>4.9947130377493885</v>
          </cell>
          <cell r="CZ568">
            <v>4.8360149348177712</v>
          </cell>
          <cell r="DA568">
            <v>4.8299917140052724</v>
          </cell>
        </row>
        <row r="569">
          <cell r="A569">
            <v>6959.5753661295803</v>
          </cell>
          <cell r="B569">
            <v>5249.1926022882853</v>
          </cell>
          <cell r="C569">
            <v>5189.6038550351896</v>
          </cell>
          <cell r="D569">
            <v>4781.1100106654521</v>
          </cell>
          <cell r="E569">
            <v>4403.9236589485963</v>
          </cell>
          <cell r="F569">
            <v>5812.7187246608664</v>
          </cell>
          <cell r="G569">
            <v>5964.4911648611605</v>
          </cell>
          <cell r="H569">
            <v>6059.2437268930234</v>
          </cell>
          <cell r="I569">
            <v>5516.9777961248537</v>
          </cell>
          <cell r="J569">
            <v>5727.9305547648328</v>
          </cell>
          <cell r="K569">
            <v>7150.4322544053703</v>
          </cell>
          <cell r="L569">
            <v>6073.1400700925988</v>
          </cell>
          <cell r="M569">
            <v>8062.8252770483614</v>
          </cell>
          <cell r="N569">
            <v>7357.2688268217598</v>
          </cell>
          <cell r="O569">
            <v>6741.6749400802337</v>
          </cell>
          <cell r="Z569">
            <v>7970.4954455120969</v>
          </cell>
          <cell r="AA569">
            <v>6011.669322926271</v>
          </cell>
          <cell r="AB569">
            <v>6390.7795189270746</v>
          </cell>
          <cell r="AC569">
            <v>5887.7364799727648</v>
          </cell>
          <cell r="AD569">
            <v>5423.2473053256253</v>
          </cell>
          <cell r="AE569">
            <v>5812.7187246608664</v>
          </cell>
          <cell r="AF569">
            <v>5964.4911648611605</v>
          </cell>
          <cell r="AG569">
            <v>6059.2437268930234</v>
          </cell>
          <cell r="AH569">
            <v>5516.9777961248537</v>
          </cell>
          <cell r="AI569">
            <v>5727.9305547648328</v>
          </cell>
          <cell r="AJ569">
            <v>7150.4322544053703</v>
          </cell>
          <cell r="AK569">
            <v>6073.1400700925988</v>
          </cell>
          <cell r="AL569">
            <v>8062.8252770483614</v>
          </cell>
          <cell r="AM569">
            <v>7357.2688268217598</v>
          </cell>
          <cell r="AN569">
            <v>6741.6749400802337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X569">
            <v>4.3908404877460416</v>
          </cell>
          <cell r="BY569">
            <v>3.351619902251604</v>
          </cell>
          <cell r="BZ569">
            <v>3.5952634632709159</v>
          </cell>
          <cell r="CA569">
            <v>3.2908511269929162</v>
          </cell>
          <cell r="CB569">
            <v>3.0599518603508513</v>
          </cell>
          <cell r="CC569">
            <v>3.3228992129711616</v>
          </cell>
          <cell r="CD569">
            <v>3.3749651538191272</v>
          </cell>
          <cell r="CE569">
            <v>3.3953605609634376</v>
          </cell>
          <cell r="CF569">
            <v>3.0262658138289802</v>
          </cell>
          <cell r="CG569">
            <v>3.2638974051950917</v>
          </cell>
          <cell r="CH569">
            <v>4.1706900529118274</v>
          </cell>
          <cell r="CI569">
            <v>3.3946384725070415</v>
          </cell>
          <cell r="CJ569">
            <v>4.5341250196971119</v>
          </cell>
          <cell r="CK569">
            <v>4.2076781740094118</v>
          </cell>
          <cell r="CL569">
            <v>3.7709003912925283</v>
          </cell>
          <cell r="CM569">
            <v>4.9733015545118171</v>
          </cell>
          <cell r="CN569">
            <v>4.9141392498182963</v>
          </cell>
          <cell r="CO569">
            <v>4.8700144404528398</v>
          </cell>
          <cell r="CP569">
            <v>4.901706049333673</v>
          </cell>
          <cell r="CQ569">
            <v>4.8557011592035453</v>
          </cell>
          <cell r="CR569">
            <v>4.7925789376119106</v>
          </cell>
          <cell r="CS569">
            <v>4.8418490087399828</v>
          </cell>
          <cell r="CT569">
            <v>4.8892208785631688</v>
          </cell>
          <cell r="CU569">
            <v>4.9946067498584297</v>
          </cell>
          <cell r="CV569">
            <v>4.8080434143043265</v>
          </cell>
          <cell r="CW569">
            <v>4.697118487828666</v>
          </cell>
          <cell r="CX569">
            <v>4.9014762699527505</v>
          </cell>
          <cell r="CY569">
            <v>4.8719283588174127</v>
          </cell>
          <cell r="CZ569">
            <v>4.7905044211579941</v>
          </cell>
          <cell r="DA569">
            <v>4.8981252181150072</v>
          </cell>
        </row>
        <row r="570">
          <cell r="A570">
            <v>6892.8849000342097</v>
          </cell>
          <cell r="B570">
            <v>6089.4309428380639</v>
          </cell>
          <cell r="C570">
            <v>5437.1003707926511</v>
          </cell>
          <cell r="D570">
            <v>5391.5393701196563</v>
          </cell>
          <cell r="E570">
            <v>5436.5788334767267</v>
          </cell>
          <cell r="F570">
            <v>5902.0305906985086</v>
          </cell>
          <cell r="G570">
            <v>7004.170618527427</v>
          </cell>
          <cell r="H570">
            <v>6387.293954726023</v>
          </cell>
          <cell r="I570">
            <v>5731.1749561333254</v>
          </cell>
          <cell r="J570">
            <v>6745.9436825455787</v>
          </cell>
          <cell r="K570">
            <v>6829.8823836008987</v>
          </cell>
          <cell r="L570">
            <v>6890.6271278189079</v>
          </cell>
          <cell r="M570">
            <v>7024.5212916066976</v>
          </cell>
          <cell r="N570">
            <v>5734.1726310511194</v>
          </cell>
          <cell r="O570">
            <v>6727.8856962502177</v>
          </cell>
          <cell r="Z570">
            <v>7894.117789073578</v>
          </cell>
          <cell r="AA570">
            <v>6973.957323870949</v>
          </cell>
          <cell r="AB570">
            <v>6695.5610991962449</v>
          </cell>
          <cell r="AC570">
            <v>6639.4546374900592</v>
          </cell>
          <cell r="AD570">
            <v>6694.9188478626029</v>
          </cell>
          <cell r="AE570">
            <v>5902.0305906985086</v>
          </cell>
          <cell r="AF570">
            <v>7004.170618527427</v>
          </cell>
          <cell r="AG570">
            <v>6387.293954726023</v>
          </cell>
          <cell r="AH570">
            <v>5731.1749561333254</v>
          </cell>
          <cell r="AI570">
            <v>6745.9436825455787</v>
          </cell>
          <cell r="AJ570">
            <v>6829.8823836008987</v>
          </cell>
          <cell r="AK570">
            <v>6890.6271278189079</v>
          </cell>
          <cell r="AL570">
            <v>7024.5212916066976</v>
          </cell>
          <cell r="AM570">
            <v>5734.1726310511194</v>
          </cell>
          <cell r="AN570">
            <v>6727.8856962502177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X570">
            <v>4.3752069712177102</v>
          </cell>
          <cell r="BY570">
            <v>3.8751866072605754</v>
          </cell>
          <cell r="BZ570">
            <v>3.7378614236544045</v>
          </cell>
          <cell r="CA570">
            <v>3.6664954094706754</v>
          </cell>
          <cell r="CB570">
            <v>3.7303823215102465</v>
          </cell>
          <cell r="CC570">
            <v>3.286525302828617</v>
          </cell>
          <cell r="CD570">
            <v>3.8895279227909856</v>
          </cell>
          <cell r="CE570">
            <v>3.5963903287148322</v>
          </cell>
          <cell r="CF570">
            <v>3.3174568823884933</v>
          </cell>
          <cell r="CG570">
            <v>3.8299878074571745</v>
          </cell>
          <cell r="CH570">
            <v>3.8380883030602839</v>
          </cell>
          <cell r="CI570">
            <v>3.8436748716829214</v>
          </cell>
          <cell r="CJ570">
            <v>3.9978038232819202</v>
          </cell>
          <cell r="CK570">
            <v>3.2019508852026344</v>
          </cell>
          <cell r="CL570">
            <v>3.7574356010318763</v>
          </cell>
          <cell r="CM570">
            <v>4.9432449967150145</v>
          </cell>
          <cell r="CN570">
            <v>4.9305322118858692</v>
          </cell>
          <cell r="CO570">
            <v>4.9076198746721147</v>
          </cell>
          <cell r="CP570">
            <v>4.9612189970479337</v>
          </cell>
          <cell r="CQ570">
            <v>4.9169875465675563</v>
          </cell>
          <cell r="CR570">
            <v>4.9200737355998827</v>
          </cell>
          <cell r="CS570">
            <v>4.9336343445353279</v>
          </cell>
          <cell r="CT570">
            <v>4.8658332085587261</v>
          </cell>
          <cell r="CU570">
            <v>4.7330981988772223</v>
          </cell>
          <cell r="CV570">
            <v>4.8256126169490168</v>
          </cell>
          <cell r="CW570">
            <v>4.8753454983027567</v>
          </cell>
          <cell r="CX570">
            <v>4.9115575893934356</v>
          </cell>
          <cell r="CY570">
            <v>4.8139590293407792</v>
          </cell>
          <cell r="CZ570">
            <v>4.906403179224772</v>
          </cell>
          <cell r="DA570">
            <v>4.9056232783626319</v>
          </cell>
        </row>
        <row r="571">
          <cell r="A571">
            <v>6386.087470021198</v>
          </cell>
          <cell r="B571">
            <v>6225.0075648087177</v>
          </cell>
          <cell r="C571">
            <v>5136.3458531193455</v>
          </cell>
          <cell r="D571">
            <v>4812.1368668052482</v>
          </cell>
          <cell r="E571">
            <v>5166.0039776584363</v>
          </cell>
          <cell r="F571">
            <v>6996.2623149607361</v>
          </cell>
          <cell r="G571">
            <v>5987.456794678149</v>
          </cell>
          <cell r="H571">
            <v>6999.7494866683828</v>
          </cell>
          <cell r="I571">
            <v>6913.5525876639394</v>
          </cell>
          <cell r="J571">
            <v>6259.4479969130816</v>
          </cell>
          <cell r="K571">
            <v>6509.8322709364693</v>
          </cell>
          <cell r="L571">
            <v>6750.3604746122182</v>
          </cell>
          <cell r="M571">
            <v>8171.817139903078</v>
          </cell>
          <cell r="N571">
            <v>7426.8072445771386</v>
          </cell>
          <cell r="O571">
            <v>7101.3887629561896</v>
          </cell>
          <cell r="Z571">
            <v>7313.7049915665948</v>
          </cell>
          <cell r="AA571">
            <v>7129.2272636425705</v>
          </cell>
          <cell r="AB571">
            <v>6325.194522967794</v>
          </cell>
          <cell r="AC571">
            <v>5925.9447521826987</v>
          </cell>
          <cell r="AD571">
            <v>6361.7172596098808</v>
          </cell>
          <cell r="AE571">
            <v>6996.2623149607361</v>
          </cell>
          <cell r="AF571">
            <v>5987.456794678149</v>
          </cell>
          <cell r="AG571">
            <v>6999.7494866683828</v>
          </cell>
          <cell r="AH571">
            <v>6913.5525876639394</v>
          </cell>
          <cell r="AI571">
            <v>6259.4479969130816</v>
          </cell>
          <cell r="AJ571">
            <v>6509.8322709364693</v>
          </cell>
          <cell r="AK571">
            <v>6750.3604746122182</v>
          </cell>
          <cell r="AL571">
            <v>8171.817139903078</v>
          </cell>
          <cell r="AM571">
            <v>7426.8072445771386</v>
          </cell>
          <cell r="AN571">
            <v>7101.3887629561896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X571">
            <v>4.1944020242975837</v>
          </cell>
          <cell r="BY571">
            <v>3.9336339143408914</v>
          </cell>
          <cell r="BZ571">
            <v>3.4860641262277849</v>
          </cell>
          <cell r="CA571">
            <v>3.2847375899017202</v>
          </cell>
          <cell r="CB571">
            <v>3.6853084864376733</v>
          </cell>
          <cell r="CC571">
            <v>3.8912712545567256</v>
          </cell>
          <cell r="CD571">
            <v>3.333445704762442</v>
          </cell>
          <cell r="CE571">
            <v>3.8803449469266909</v>
          </cell>
          <cell r="CF571">
            <v>3.9580038050822015</v>
          </cell>
          <cell r="CG571">
            <v>3.581144324765845</v>
          </cell>
          <cell r="CH571">
            <v>3.5944087355057008</v>
          </cell>
          <cell r="CI571">
            <v>3.7493958346094463</v>
          </cell>
          <cell r="CJ571">
            <v>4.5879631378387069</v>
          </cell>
          <cell r="CK571">
            <v>4.1654254865016798</v>
          </cell>
          <cell r="CL571">
            <v>4.0270095146462994</v>
          </cell>
          <cell r="CM571">
            <v>4.7772120569333962</v>
          </cell>
          <cell r="CN571">
            <v>4.9654161812626247</v>
          </cell>
          <cell r="CO571">
            <v>4.971021597837681</v>
          </cell>
          <cell r="CP571">
            <v>4.9426977437667752</v>
          </cell>
          <cell r="CQ571">
            <v>4.7294174746123607</v>
          </cell>
          <cell r="CR571">
            <v>4.9258560261895807</v>
          </cell>
          <cell r="CS571">
            <v>4.9210314704871809</v>
          </cell>
          <cell r="CT571">
            <v>4.9421884178299287</v>
          </cell>
          <cell r="CU571">
            <v>4.7855537536071653</v>
          </cell>
          <cell r="CV571">
            <v>4.7887409830665577</v>
          </cell>
          <cell r="CW571">
            <v>4.9619167487823317</v>
          </cell>
          <cell r="CX571">
            <v>4.9325648990953361</v>
          </cell>
          <cell r="CY571">
            <v>4.8798430668887791</v>
          </cell>
          <cell r="CZ571">
            <v>4.8848352165625304</v>
          </cell>
          <cell r="DA571">
            <v>4.8313418564759347</v>
          </cell>
        </row>
        <row r="572">
          <cell r="A572">
            <v>5850.3428104175819</v>
          </cell>
          <cell r="B572">
            <v>5851.2134307462966</v>
          </cell>
          <cell r="C572">
            <v>5056.9427599251085</v>
          </cell>
          <cell r="D572">
            <v>3967.9650969269974</v>
          </cell>
          <cell r="E572">
            <v>4846.6094995071162</v>
          </cell>
          <cell r="F572">
            <v>5237.1158592519241</v>
          </cell>
          <cell r="G572">
            <v>6637.4823781929044</v>
          </cell>
          <cell r="H572">
            <v>6182.8215118530452</v>
          </cell>
          <cell r="I572">
            <v>6576.2637678230476</v>
          </cell>
          <cell r="J572">
            <v>7184.2492339104911</v>
          </cell>
          <cell r="K572">
            <v>6563.958050748598</v>
          </cell>
          <cell r="L572">
            <v>7862.0207770767111</v>
          </cell>
          <cell r="M572">
            <v>7177.3819154524354</v>
          </cell>
          <cell r="N572">
            <v>6961.2825300956029</v>
          </cell>
          <cell r="O572">
            <v>7860.7981886034786</v>
          </cell>
          <cell r="Z572">
            <v>6700.1402056875968</v>
          </cell>
          <cell r="AA572">
            <v>6701.1372888427795</v>
          </cell>
          <cell r="AB572">
            <v>6227.412943506225</v>
          </cell>
          <cell r="AC572">
            <v>4886.3826183292731</v>
          </cell>
          <cell r="AD572">
            <v>5968.3963537285163</v>
          </cell>
          <cell r="AE572">
            <v>5237.1158592519241</v>
          </cell>
          <cell r="AF572">
            <v>6637.4823781929044</v>
          </cell>
          <cell r="AG572">
            <v>6182.8215118530452</v>
          </cell>
          <cell r="AH572">
            <v>6576.2637678230476</v>
          </cell>
          <cell r="AI572">
            <v>7184.2492339104911</v>
          </cell>
          <cell r="AJ572">
            <v>6563.958050748598</v>
          </cell>
          <cell r="AK572">
            <v>7862.0207770767111</v>
          </cell>
          <cell r="AL572">
            <v>7177.3819154524354</v>
          </cell>
          <cell r="AM572">
            <v>6961.2825300956029</v>
          </cell>
          <cell r="AN572">
            <v>7860.7981886034786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X572">
            <v>3.8648976018574417</v>
          </cell>
          <cell r="BY572">
            <v>3.698420265948839</v>
          </cell>
          <cell r="BZ572">
            <v>3.54841056683212</v>
          </cell>
          <cell r="CA572">
            <v>2.7931614297921494</v>
          </cell>
          <cell r="CB572">
            <v>3.2326932663870096</v>
          </cell>
          <cell r="CC572">
            <v>2.9647392280529399</v>
          </cell>
          <cell r="CD572">
            <v>3.8072284258187636</v>
          </cell>
          <cell r="CE572">
            <v>3.5070491047568169</v>
          </cell>
          <cell r="CF572">
            <v>3.6867210508833606</v>
          </cell>
          <cell r="CG572">
            <v>3.976755079461022</v>
          </cell>
          <cell r="CH572">
            <v>3.7059283855015828</v>
          </cell>
          <cell r="CI572">
            <v>4.3379459794010256</v>
          </cell>
          <cell r="CJ572">
            <v>4.0153912192314234</v>
          </cell>
          <cell r="CK572">
            <v>3.8756628603951433</v>
          </cell>
          <cell r="CL572">
            <v>4.5007685602054277</v>
          </cell>
          <cell r="CM572">
            <v>4.7495562366027801</v>
          </cell>
          <cell r="CN572">
            <v>4.9640870758896183</v>
          </cell>
          <cell r="CO572">
            <v>4.808182425154464</v>
          </cell>
          <cell r="CP572">
            <v>4.7929022277292761</v>
          </cell>
          <cell r="CQ572">
            <v>5.0582500363260046</v>
          </cell>
          <cell r="CR572">
            <v>4.8396373253746594</v>
          </cell>
          <cell r="CS572">
            <v>4.7764098168118228</v>
          </cell>
          <cell r="CT572">
            <v>4.8300541317769925</v>
          </cell>
          <cell r="CU572">
            <v>4.8870421057262678</v>
          </cell>
          <cell r="CV572">
            <v>4.949481227825844</v>
          </cell>
          <cell r="CW572">
            <v>4.8526158208385706</v>
          </cell>
          <cell r="CX572">
            <v>4.9654336529726137</v>
          </cell>
          <cell r="CY572">
            <v>4.8971716499642319</v>
          </cell>
          <cell r="CZ572">
            <v>4.9209664562578306</v>
          </cell>
          <cell r="DA572">
            <v>4.7850568420365978</v>
          </cell>
        </row>
        <row r="573">
          <cell r="A573">
            <v>7330.27654610236</v>
          </cell>
          <cell r="B573">
            <v>5326.8339755049246</v>
          </cell>
          <cell r="C573">
            <v>5220.7843115296373</v>
          </cell>
          <cell r="D573">
            <v>4945.4831521867209</v>
          </cell>
          <cell r="E573">
            <v>5300.2758229625451</v>
          </cell>
          <cell r="F573">
            <v>6596.8973472851403</v>
          </cell>
          <cell r="G573">
            <v>6076.9237277801813</v>
          </cell>
          <cell r="H573">
            <v>5620.6036856313985</v>
          </cell>
          <cell r="I573">
            <v>5700.0723321384467</v>
          </cell>
          <cell r="J573">
            <v>6812.8314382360413</v>
          </cell>
          <cell r="K573">
            <v>6218.9038436166084</v>
          </cell>
          <cell r="L573">
            <v>6738.4033366213516</v>
          </cell>
          <cell r="M573">
            <v>6985.7122359194173</v>
          </cell>
          <cell r="N573">
            <v>7293.7260425348923</v>
          </cell>
          <cell r="O573">
            <v>7076.9066322521803</v>
          </cell>
          <cell r="Z573">
            <v>8395.0431960830028</v>
          </cell>
          <cell r="AA573">
            <v>6100.5885714508686</v>
          </cell>
          <cell r="AB573">
            <v>6429.1769435324568</v>
          </cell>
          <cell r="AC573">
            <v>6090.1551106889829</v>
          </cell>
          <cell r="AD573">
            <v>6527.0674063470869</v>
          </cell>
          <cell r="AE573">
            <v>6596.8973472851403</v>
          </cell>
          <cell r="AF573">
            <v>6076.9237277801813</v>
          </cell>
          <cell r="AG573">
            <v>5620.6036856313985</v>
          </cell>
          <cell r="AH573">
            <v>5700.0723321384467</v>
          </cell>
          <cell r="AI573">
            <v>6812.8314382360413</v>
          </cell>
          <cell r="AJ573">
            <v>6218.9038436166084</v>
          </cell>
          <cell r="AK573">
            <v>6738.4033366213516</v>
          </cell>
          <cell r="AL573">
            <v>6985.7122359194173</v>
          </cell>
          <cell r="AM573">
            <v>7293.7260425348923</v>
          </cell>
          <cell r="AN573">
            <v>7076.9066322521803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X573">
            <v>4.6791875856836915</v>
          </cell>
          <cell r="BY573">
            <v>3.4285802725373156</v>
          </cell>
          <cell r="BZ573">
            <v>3.6497064304103595</v>
          </cell>
          <cell r="CA573">
            <v>3.4362023532039263</v>
          </cell>
          <cell r="CB573">
            <v>3.6939997041605879</v>
          </cell>
          <cell r="CC573">
            <v>3.614572225629201</v>
          </cell>
          <cell r="CD573">
            <v>3.4620251396900179</v>
          </cell>
          <cell r="CE573">
            <v>3.0821473208923642</v>
          </cell>
          <cell r="CF573">
            <v>3.2120653869620543</v>
          </cell>
          <cell r="CG573">
            <v>3.8969390165694424</v>
          </cell>
          <cell r="CH573">
            <v>3.4826620257732039</v>
          </cell>
          <cell r="CI573">
            <v>3.767713934829882</v>
          </cell>
          <cell r="CJ573">
            <v>3.8705168157195615</v>
          </cell>
          <cell r="CK573">
            <v>4.0388095545033256</v>
          </cell>
          <cell r="CL573">
            <v>3.9547618801265387</v>
          </cell>
          <cell r="CM573">
            <v>4.9154084815499575</v>
          </cell>
          <cell r="CN573">
            <v>4.8748869686743799</v>
          </cell>
          <cell r="CO573">
            <v>4.8261918438622926</v>
          </cell>
          <cell r="CP573">
            <v>4.855754915621767</v>
          </cell>
          <cell r="CQ573">
            <v>4.8409252538933201</v>
          </cell>
          <cell r="CR573">
            <v>5.0002296908810262</v>
          </cell>
          <cell r="CS573">
            <v>4.8090656282750368</v>
          </cell>
          <cell r="CT573">
            <v>4.9961642335613314</v>
          </cell>
          <cell r="CU573">
            <v>4.8618675665182494</v>
          </cell>
          <cell r="CV573">
            <v>4.789731512923967</v>
          </cell>
          <cell r="CW573">
            <v>4.8922613208367727</v>
          </cell>
          <cell r="CX573">
            <v>4.8998887186682385</v>
          </cell>
          <cell r="CY573">
            <v>4.9448015714402338</v>
          </cell>
          <cell r="CZ573">
            <v>4.9476982773691232</v>
          </cell>
          <cell r="DA573">
            <v>4.9026429103795284</v>
          </cell>
        </row>
        <row r="574">
          <cell r="A574">
            <v>6155.1225349182978</v>
          </cell>
          <cell r="B574">
            <v>5763.9573470007044</v>
          </cell>
          <cell r="C574">
            <v>4978.1476363273041</v>
          </cell>
          <cell r="D574">
            <v>4931.1198481768997</v>
          </cell>
          <cell r="E574">
            <v>4999.1476078650612</v>
          </cell>
          <cell r="F574">
            <v>6411.2607668407272</v>
          </cell>
          <cell r="G574">
            <v>5306.154060111804</v>
          </cell>
          <cell r="H574">
            <v>5480.5534320497827</v>
          </cell>
          <cell r="I574">
            <v>6785.0808613824111</v>
          </cell>
          <cell r="J574">
            <v>6223.2067595885037</v>
          </cell>
          <cell r="K574">
            <v>6571.2491992346413</v>
          </cell>
          <cell r="L574">
            <v>6800.5336471838809</v>
          </cell>
          <cell r="M574">
            <v>8071.5618111441236</v>
          </cell>
          <cell r="N574">
            <v>7462.5000442175069</v>
          </cell>
          <cell r="O574">
            <v>7044.7179146173667</v>
          </cell>
          <cell r="Z574">
            <v>7049.1910138503881</v>
          </cell>
          <cell r="AA574">
            <v>6601.2067353966358</v>
          </cell>
          <cell r="AB574">
            <v>6130.380053107162</v>
          </cell>
          <cell r="AC574">
            <v>6072.4673041329916</v>
          </cell>
          <cell r="AD574">
            <v>6156.2406374119437</v>
          </cell>
          <cell r="AE574">
            <v>6411.2607668407272</v>
          </cell>
          <cell r="AF574">
            <v>5306.154060111804</v>
          </cell>
          <cell r="AG574">
            <v>5480.5534320497827</v>
          </cell>
          <cell r="AH574">
            <v>6785.0808613824111</v>
          </cell>
          <cell r="AI574">
            <v>6223.2067595885037</v>
          </cell>
          <cell r="AJ574">
            <v>6571.2491992346413</v>
          </cell>
          <cell r="AK574">
            <v>6800.5336471838809</v>
          </cell>
          <cell r="AL574">
            <v>8071.5618111441236</v>
          </cell>
          <cell r="AM574">
            <v>7462.5000442175069</v>
          </cell>
          <cell r="AN574">
            <v>7044.7179146173667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X574">
            <v>3.8791674758524355</v>
          </cell>
          <cell r="BY574">
            <v>3.8101690749941421</v>
          </cell>
          <cell r="BZ574">
            <v>3.4586674852917452</v>
          </cell>
          <cell r="CA574">
            <v>3.425205211337063</v>
          </cell>
          <cell r="CB574">
            <v>3.4945970844981793</v>
          </cell>
          <cell r="CC574">
            <v>3.6321189081274028</v>
          </cell>
          <cell r="CD574">
            <v>3.000073887265517</v>
          </cell>
          <cell r="CE574">
            <v>3.1383741430528893</v>
          </cell>
          <cell r="CF574">
            <v>3.787460218884124</v>
          </cell>
          <cell r="CG574">
            <v>3.6288449177299036</v>
          </cell>
          <cell r="CH574">
            <v>3.7039927424440484</v>
          </cell>
          <cell r="CI574">
            <v>3.8580248131652568</v>
          </cell>
          <cell r="CJ574">
            <v>4.487291433344553</v>
          </cell>
          <cell r="CK574">
            <v>4.1767093658710648</v>
          </cell>
          <cell r="CL574">
            <v>4.0329734102871866</v>
          </cell>
          <cell r="CM574">
            <v>4.9786074493978498</v>
          </cell>
          <cell r="CN574">
            <v>4.7466392039896732</v>
          </cell>
          <cell r="CO574">
            <v>4.85607878200467</v>
          </cell>
          <cell r="CP574">
            <v>4.8571970720427737</v>
          </cell>
          <cell r="CQ574">
            <v>4.8264255642107026</v>
          </cell>
          <cell r="CR574">
            <v>4.8360470666419966</v>
          </cell>
          <cell r="CS574">
            <v>4.8456834498560948</v>
          </cell>
          <cell r="CT574">
            <v>4.7843928728401863</v>
          </cell>
          <cell r="CU574">
            <v>4.9081076921254772</v>
          </cell>
          <cell r="CV574">
            <v>4.6984321236260165</v>
          </cell>
          <cell r="CW574">
            <v>4.8605447460399569</v>
          </cell>
          <cell r="CX574">
            <v>4.8293103169791403</v>
          </cell>
          <cell r="CY574">
            <v>4.9281104880801108</v>
          </cell>
          <cell r="CZ574">
            <v>4.8950510580551256</v>
          </cell>
          <cell r="DA574">
            <v>4.7856990519990958</v>
          </cell>
        </row>
        <row r="575">
          <cell r="A575">
            <v>6758.4209007471591</v>
          </cell>
          <cell r="B575">
            <v>5711.5563038289265</v>
          </cell>
          <cell r="C575">
            <v>5034.1067075598139</v>
          </cell>
          <cell r="D575">
            <v>5028.7752968872319</v>
          </cell>
          <cell r="E575">
            <v>4802.9686134262101</v>
          </cell>
          <cell r="F575">
            <v>6190.0350368273157</v>
          </cell>
          <cell r="G575">
            <v>6326.3759616009438</v>
          </cell>
          <cell r="H575">
            <v>7128.1637834932108</v>
          </cell>
          <cell r="I575">
            <v>6270.7212835129631</v>
          </cell>
          <cell r="J575">
            <v>7651.4536846645833</v>
          </cell>
          <cell r="K575">
            <v>6532.6588600029227</v>
          </cell>
          <cell r="L575">
            <v>5396.3253512730762</v>
          </cell>
          <cell r="M575">
            <v>6988.4066694955545</v>
          </cell>
          <cell r="N575">
            <v>7095.2161787483492</v>
          </cell>
          <cell r="O575">
            <v>5693.9832356248762</v>
          </cell>
          <cell r="Z575">
            <v>7740.1220871060877</v>
          </cell>
          <cell r="AA575">
            <v>6541.1941262978999</v>
          </cell>
          <cell r="AB575">
            <v>6199.2913026592696</v>
          </cell>
          <cell r="AC575">
            <v>6192.7258939912708</v>
          </cell>
          <cell r="AD575">
            <v>5914.6544326215553</v>
          </cell>
          <cell r="AE575">
            <v>6190.0350368273157</v>
          </cell>
          <cell r="AF575">
            <v>6326.3759616009438</v>
          </cell>
          <cell r="AG575">
            <v>7128.1637834932108</v>
          </cell>
          <cell r="AH575">
            <v>6270.7212835129631</v>
          </cell>
          <cell r="AI575">
            <v>7651.4536846645833</v>
          </cell>
          <cell r="AJ575">
            <v>6532.6588600029227</v>
          </cell>
          <cell r="AK575">
            <v>5396.3253512730762</v>
          </cell>
          <cell r="AL575">
            <v>6988.4066694955545</v>
          </cell>
          <cell r="AM575">
            <v>7095.2161787483492</v>
          </cell>
          <cell r="AN575">
            <v>5693.9832356248762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X575">
            <v>4.3504983123507293</v>
          </cell>
          <cell r="BY575">
            <v>3.6638253545621833</v>
          </cell>
          <cell r="BZ575">
            <v>3.5368245104702987</v>
          </cell>
          <cell r="CA575">
            <v>3.4101008554818044</v>
          </cell>
          <cell r="CB575">
            <v>3.3143863587853808</v>
          </cell>
          <cell r="CC575">
            <v>3.4892600340044484</v>
          </cell>
          <cell r="CD575">
            <v>3.6175428954851601</v>
          </cell>
          <cell r="CE575">
            <v>3.9539425180198329</v>
          </cell>
          <cell r="CF575">
            <v>3.5257505439492309</v>
          </cell>
          <cell r="CG575">
            <v>4.3932340228810265</v>
          </cell>
          <cell r="CH575">
            <v>3.7881448711707164</v>
          </cell>
          <cell r="CI575">
            <v>3.0252587999019283</v>
          </cell>
          <cell r="CJ575">
            <v>3.9161777198948169</v>
          </cell>
          <cell r="CK575">
            <v>3.9196654266743605</v>
          </cell>
          <cell r="CL575">
            <v>3.1909460807467003</v>
          </cell>
          <cell r="CM575">
            <v>4.8743413776475402</v>
          </cell>
          <cell r="CN575">
            <v>4.8913575467676615</v>
          </cell>
          <cell r="CO575">
            <v>4.8021494091756969</v>
          </cell>
          <cell r="CP575">
            <v>4.9753285991618323</v>
          </cell>
          <cell r="CQ575">
            <v>4.8891501888911666</v>
          </cell>
          <cell r="CR575">
            <v>4.8603428622755187</v>
          </cell>
          <cell r="CS575">
            <v>4.7912457106535449</v>
          </cell>
          <cell r="CT575">
            <v>4.9391754574538611</v>
          </cell>
          <cell r="CU575">
            <v>4.8727379027079012</v>
          </cell>
          <cell r="CV575">
            <v>4.7716298968187081</v>
          </cell>
          <cell r="CW575">
            <v>4.7246597254149059</v>
          </cell>
          <cell r="CX575">
            <v>4.8870043837789305</v>
          </cell>
          <cell r="CY575">
            <v>4.8890323708209591</v>
          </cell>
          <cell r="CZ575">
            <v>4.959338698308227</v>
          </cell>
          <cell r="DA575">
            <v>4.8888178225044339</v>
          </cell>
        </row>
        <row r="576">
          <cell r="A576">
            <v>6573.4373307902879</v>
          </cell>
          <cell r="B576">
            <v>6369.5135705633957</v>
          </cell>
          <cell r="C576">
            <v>4768.6291827813875</v>
          </cell>
          <cell r="D576">
            <v>5904.9873200150723</v>
          </cell>
          <cell r="E576">
            <v>5231.3375014744934</v>
          </cell>
          <cell r="F576">
            <v>6813.9835761553804</v>
          </cell>
          <cell r="G576">
            <v>5774.3966374816964</v>
          </cell>
          <cell r="H576">
            <v>6735.3555225064583</v>
          </cell>
          <cell r="I576">
            <v>6307.8140513633107</v>
          </cell>
          <cell r="J576">
            <v>6302.3872777654879</v>
          </cell>
          <cell r="K576">
            <v>6042.4034554149393</v>
          </cell>
          <cell r="L576">
            <v>7214.010659454786</v>
          </cell>
          <cell r="M576">
            <v>6188.5222829051072</v>
          </cell>
          <cell r="N576">
            <v>8378.5840936428431</v>
          </cell>
          <cell r="O576">
            <v>7685.7792955028108</v>
          </cell>
          <cell r="Z576">
            <v>7528.2685437115606</v>
          </cell>
          <cell r="AA576">
            <v>7294.7236337691511</v>
          </cell>
          <cell r="AB576">
            <v>5872.3668638230965</v>
          </cell>
          <cell r="AC576">
            <v>7271.7442560980435</v>
          </cell>
          <cell r="AD576">
            <v>6442.1727543964207</v>
          </cell>
          <cell r="AE576">
            <v>6813.9835761553804</v>
          </cell>
          <cell r="AF576">
            <v>5774.3966374816964</v>
          </cell>
          <cell r="AG576">
            <v>6735.3555225064583</v>
          </cell>
          <cell r="AH576">
            <v>6307.8140513633107</v>
          </cell>
          <cell r="AI576">
            <v>6302.3872777654879</v>
          </cell>
          <cell r="AJ576">
            <v>6042.4034554149393</v>
          </cell>
          <cell r="AK576">
            <v>7214.010659454786</v>
          </cell>
          <cell r="AL576">
            <v>6188.5222829051072</v>
          </cell>
          <cell r="AM576">
            <v>8378.5840936428431</v>
          </cell>
          <cell r="AN576">
            <v>7685.7792955028108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X576">
            <v>4.2609061473736061</v>
          </cell>
          <cell r="BY576">
            <v>4.0062906983023909</v>
          </cell>
          <cell r="BZ576">
            <v>3.2085395904424989</v>
          </cell>
          <cell r="CA576">
            <v>4.0007444782757489</v>
          </cell>
          <cell r="CB576">
            <v>3.7048533391853922</v>
          </cell>
          <cell r="CC576">
            <v>3.8541119898482896</v>
          </cell>
          <cell r="CD576">
            <v>3.3923456060537789</v>
          </cell>
          <cell r="CE576">
            <v>3.9484642142408908</v>
          </cell>
          <cell r="CF576">
            <v>3.6016821487143105</v>
          </cell>
          <cell r="CG576">
            <v>3.6028175784309919</v>
          </cell>
          <cell r="CH576">
            <v>3.4486850888878968</v>
          </cell>
          <cell r="CI576">
            <v>3.9912668446658124</v>
          </cell>
          <cell r="CJ576">
            <v>3.5022476561062033</v>
          </cell>
          <cell r="CK576">
            <v>4.6908861180442969</v>
          </cell>
          <cell r="CL576">
            <v>4.2853209696101766</v>
          </cell>
          <cell r="CM576">
            <v>4.8406119630576674</v>
          </cell>
          <cell r="CN576">
            <v>4.988540699399536</v>
          </cell>
          <cell r="CO576">
            <v>5.0143300045808452</v>
          </cell>
          <cell r="CP576">
            <v>4.979719927425764</v>
          </cell>
          <cell r="CQ576">
            <v>4.7639641174271512</v>
          </cell>
          <cell r="CR576">
            <v>4.8437741827489571</v>
          </cell>
          <cell r="CS576">
            <v>4.6635179894383167</v>
          </cell>
          <cell r="CT576">
            <v>4.6734699436379445</v>
          </cell>
          <cell r="CU576">
            <v>4.7982252788939883</v>
          </cell>
          <cell r="CV576">
            <v>4.7925863810043579</v>
          </cell>
          <cell r="CW576">
            <v>4.8002440316096875</v>
          </cell>
          <cell r="CX576">
            <v>4.9519146513704024</v>
          </cell>
          <cell r="CY576">
            <v>4.841135531932494</v>
          </cell>
          <cell r="CZ576">
            <v>4.8935370282790593</v>
          </cell>
          <cell r="DA576">
            <v>4.9137345197821949</v>
          </cell>
        </row>
        <row r="577">
          <cell r="A577">
            <v>6945.7454782724571</v>
          </cell>
          <cell r="B577">
            <v>5643.1527806876065</v>
          </cell>
          <cell r="C577">
            <v>5276.2896344624241</v>
          </cell>
          <cell r="D577">
            <v>4733.8871397924149</v>
          </cell>
          <cell r="E577">
            <v>5126.496312735906</v>
          </cell>
          <cell r="F577">
            <v>6047.794844914788</v>
          </cell>
          <cell r="G577">
            <v>6343.4353911453045</v>
          </cell>
          <cell r="H577">
            <v>6283.3616742173253</v>
          </cell>
          <cell r="I577">
            <v>6922.9863529816948</v>
          </cell>
          <cell r="J577">
            <v>7131.4499746723377</v>
          </cell>
          <cell r="K577">
            <v>6503.1211787734737</v>
          </cell>
          <cell r="L577">
            <v>7682.3578397077754</v>
          </cell>
          <cell r="M577">
            <v>6736.4593075649464</v>
          </cell>
          <cell r="N577">
            <v>7110.157281506129</v>
          </cell>
          <cell r="O577">
            <v>6819.5124099201212</v>
          </cell>
          <cell r="Z577">
            <v>7954.6566834643991</v>
          </cell>
          <cell r="AA577">
            <v>6462.8545809991638</v>
          </cell>
          <cell r="AB577">
            <v>6497.5294210816091</v>
          </cell>
          <cell r="AC577">
            <v>5829.5834948065594</v>
          </cell>
          <cell r="AD577">
            <v>6313.0652270308301</v>
          </cell>
          <cell r="AE577">
            <v>6047.794844914788</v>
          </cell>
          <cell r="AF577">
            <v>6343.4353911453045</v>
          </cell>
          <cell r="AG577">
            <v>6283.3616742173253</v>
          </cell>
          <cell r="AH577">
            <v>6922.9863529816948</v>
          </cell>
          <cell r="AI577">
            <v>7131.4499746723377</v>
          </cell>
          <cell r="AJ577">
            <v>6503.1211787734737</v>
          </cell>
          <cell r="AK577">
            <v>7682.3578397077754</v>
          </cell>
          <cell r="AL577">
            <v>6736.4593075649464</v>
          </cell>
          <cell r="AM577">
            <v>7110.157281506129</v>
          </cell>
          <cell r="AN577">
            <v>6819.5124099201212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X577">
            <v>4.514124637923044</v>
          </cell>
          <cell r="BY577">
            <v>3.6624182355963057</v>
          </cell>
          <cell r="BZ577">
            <v>3.6971066530258057</v>
          </cell>
          <cell r="CA577">
            <v>3.1965974726925999</v>
          </cell>
          <cell r="CB577">
            <v>3.4765490448995249</v>
          </cell>
          <cell r="CC577">
            <v>3.3539408552286543</v>
          </cell>
          <cell r="CD577">
            <v>3.5819742754780393</v>
          </cell>
          <cell r="CE577">
            <v>3.4804397284305471</v>
          </cell>
          <cell r="CF577">
            <v>3.8134001763709295</v>
          </cell>
          <cell r="CG577">
            <v>3.9861966301491285</v>
          </cell>
          <cell r="CH577">
            <v>3.7063722756918853</v>
          </cell>
          <cell r="CI577">
            <v>4.3875723596778915</v>
          </cell>
          <cell r="CJ577">
            <v>3.9413445358147161</v>
          </cell>
          <cell r="CK577">
            <v>4.0980561502123303</v>
          </cell>
          <cell r="CL577">
            <v>3.9078063908607388</v>
          </cell>
          <cell r="CM577">
            <v>4.8278640274151234</v>
          </cell>
          <cell r="CN577">
            <v>4.8346337768723195</v>
          </cell>
          <cell r="CO577">
            <v>4.8149680654053029</v>
          </cell>
          <cell r="CP577">
            <v>4.9963943743450816</v>
          </cell>
          <cell r="CQ577">
            <v>4.9750683484612912</v>
          </cell>
          <cell r="CR577">
            <v>4.9402484003679348</v>
          </cell>
          <cell r="CS577">
            <v>4.8518704233056855</v>
          </cell>
          <cell r="CT577">
            <v>4.9461248754812779</v>
          </cell>
          <cell r="CU577">
            <v>4.9737989776436873</v>
          </cell>
          <cell r="CV577">
            <v>4.9014689744395241</v>
          </cell>
          <cell r="CW577">
            <v>4.8070644359323298</v>
          </cell>
          <cell r="CX577">
            <v>4.7970845834145885</v>
          </cell>
          <cell r="CY577">
            <v>4.6826794079353826</v>
          </cell>
          <cell r="CZ577">
            <v>4.7534446208164303</v>
          </cell>
          <cell r="DA577">
            <v>4.7810955239011967</v>
          </cell>
        </row>
        <row r="578">
          <cell r="A578">
            <v>6419.9033442252921</v>
          </cell>
          <cell r="B578">
            <v>5339.042257185989</v>
          </cell>
          <cell r="C578">
            <v>4605.1784339409915</v>
          </cell>
          <cell r="D578">
            <v>5180.1937378812627</v>
          </cell>
          <cell r="E578">
            <v>4766.2682479344885</v>
          </cell>
          <cell r="F578">
            <v>6335.1790885142118</v>
          </cell>
          <cell r="G578">
            <v>6811.7572015941296</v>
          </cell>
          <cell r="H578">
            <v>7389.2793808983897</v>
          </cell>
          <cell r="I578">
            <v>7790.3878117979757</v>
          </cell>
          <cell r="J578">
            <v>6559.4580860485748</v>
          </cell>
          <cell r="K578">
            <v>6899.6118711069839</v>
          </cell>
          <cell r="L578">
            <v>7147.1319946821013</v>
          </cell>
          <cell r="M578">
            <v>6350.7745075829107</v>
          </cell>
          <cell r="N578">
            <v>7648.8017620380078</v>
          </cell>
          <cell r="O578">
            <v>6829.1662524887488</v>
          </cell>
          <cell r="Z578">
            <v>7352.4328243940818</v>
          </cell>
          <cell r="AA578">
            <v>6114.5701792957962</v>
          </cell>
          <cell r="AB578">
            <v>5671.0841210123899</v>
          </cell>
          <cell r="AC578">
            <v>6379.1913542698294</v>
          </cell>
          <cell r="AD578">
            <v>5869.4594715660851</v>
          </cell>
          <cell r="AE578">
            <v>6335.1790885142118</v>
          </cell>
          <cell r="AF578">
            <v>6811.7572015941296</v>
          </cell>
          <cell r="AG578">
            <v>7389.2793808983897</v>
          </cell>
          <cell r="AH578">
            <v>7790.3878117979757</v>
          </cell>
          <cell r="AI578">
            <v>6559.4580860485748</v>
          </cell>
          <cell r="AJ578">
            <v>6899.6118711069839</v>
          </cell>
          <cell r="AK578">
            <v>7147.1319946821013</v>
          </cell>
          <cell r="AL578">
            <v>6350.7745075829107</v>
          </cell>
          <cell r="AM578">
            <v>7648.8017620380078</v>
          </cell>
          <cell r="AN578">
            <v>6829.1662524887488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X578">
            <v>4.1495527277060171</v>
          </cell>
          <cell r="BY578">
            <v>3.4654440371612929</v>
          </cell>
          <cell r="BZ578">
            <v>3.1560751942812222</v>
          </cell>
          <cell r="CA578">
            <v>3.5673187231724963</v>
          </cell>
          <cell r="CB578">
            <v>3.3114459418214417</v>
          </cell>
          <cell r="CC578">
            <v>3.5541280336713563</v>
          </cell>
          <cell r="CD578">
            <v>3.7660758579987408</v>
          </cell>
          <cell r="CE578">
            <v>4.1976944875934832</v>
          </cell>
          <cell r="CF578">
            <v>4.2653658597560273</v>
          </cell>
          <cell r="CG578">
            <v>3.7010311427675648</v>
          </cell>
          <cell r="CH578">
            <v>3.9362154240339358</v>
          </cell>
          <cell r="CI578">
            <v>3.983373915438515</v>
          </cell>
          <cell r="CJ578">
            <v>3.5546042858774016</v>
          </cell>
          <cell r="CK578">
            <v>4.3943154292950037</v>
          </cell>
          <cell r="CL578">
            <v>3.902535503774665</v>
          </cell>
          <cell r="CM578">
            <v>4.8544151371269262</v>
          </cell>
          <cell r="CN578">
            <v>4.8340838538793349</v>
          </cell>
          <cell r="CO578">
            <v>4.9229551938592104</v>
          </cell>
          <cell r="CP578">
            <v>4.8992641093470146</v>
          </cell>
          <cell r="CQ578">
            <v>4.8560994693930803</v>
          </cell>
          <cell r="CR578">
            <v>4.8835199161624168</v>
          </cell>
          <cell r="CS578">
            <v>4.9553830568445241</v>
          </cell>
          <cell r="CT578">
            <v>4.8227904873475813</v>
          </cell>
          <cell r="CU578">
            <v>5.0039150106392336</v>
          </cell>
          <cell r="CV578">
            <v>4.8557057076072638</v>
          </cell>
          <cell r="CW578">
            <v>4.8023403665337456</v>
          </cell>
          <cell r="CX578">
            <v>4.9157282150145898</v>
          </cell>
          <cell r="CY578">
            <v>4.8948858475427004</v>
          </cell>
          <cell r="CZ578">
            <v>4.7688022407666679</v>
          </cell>
          <cell r="DA578">
            <v>4.7943303806639159</v>
          </cell>
        </row>
        <row r="579">
          <cell r="A579">
            <v>5874.0346543054156</v>
          </cell>
          <cell r="B579">
            <v>5768.8790631312941</v>
          </cell>
          <cell r="C579">
            <v>5251.9173285421539</v>
          </cell>
          <cell r="D579">
            <v>5097.257038837759</v>
          </cell>
          <cell r="E579">
            <v>4960.3141308103031</v>
          </cell>
          <cell r="F579">
            <v>5906.8644333028333</v>
          </cell>
          <cell r="G579">
            <v>5731.4851696396299</v>
          </cell>
          <cell r="H579">
            <v>6268.1500053993623</v>
          </cell>
          <cell r="I579">
            <v>6059.3755256827862</v>
          </cell>
          <cell r="J579">
            <v>6031.669419448569</v>
          </cell>
          <cell r="K579">
            <v>6835.8539409385057</v>
          </cell>
          <cell r="L579">
            <v>6430.3063695005858</v>
          </cell>
          <cell r="M579">
            <v>8102.8362949844732</v>
          </cell>
          <cell r="N579">
            <v>6795.9134987315574</v>
          </cell>
          <cell r="O579">
            <v>6004.4549232331019</v>
          </cell>
          <cell r="Z579">
            <v>6727.2734320512018</v>
          </cell>
          <cell r="AA579">
            <v>6606.8433603254925</v>
          </cell>
          <cell r="AB579">
            <v>6467.5159484052374</v>
          </cell>
          <cell r="AC579">
            <v>6277.0582873883604</v>
          </cell>
          <cell r="AD579">
            <v>6108.4188389196588</v>
          </cell>
          <cell r="AE579">
            <v>5906.8644333028333</v>
          </cell>
          <cell r="AF579">
            <v>5731.4851696396299</v>
          </cell>
          <cell r="AG579">
            <v>6268.1500053993623</v>
          </cell>
          <cell r="AH579">
            <v>6059.3755256827862</v>
          </cell>
          <cell r="AI579">
            <v>6031.669419448569</v>
          </cell>
          <cell r="AJ579">
            <v>6835.8539409385057</v>
          </cell>
          <cell r="AK579">
            <v>6430.3063695005858</v>
          </cell>
          <cell r="AL579">
            <v>8102.8362949844732</v>
          </cell>
          <cell r="AM579">
            <v>6795.9134987315574</v>
          </cell>
          <cell r="AN579">
            <v>6004.4549232331019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X579">
            <v>3.7563905502150554</v>
          </cell>
          <cell r="BY579">
            <v>3.6771443063276497</v>
          </cell>
          <cell r="BZ579">
            <v>3.5619312734438293</v>
          </cell>
          <cell r="CA579">
            <v>3.6268693475493072</v>
          </cell>
          <cell r="CB579">
            <v>3.4751751978033081</v>
          </cell>
          <cell r="CC579">
            <v>3.3570358582087079</v>
          </cell>
          <cell r="CD579">
            <v>3.2562160856080524</v>
          </cell>
          <cell r="CE579">
            <v>3.5450081721271665</v>
          </cell>
          <cell r="CF579">
            <v>3.4148173142244285</v>
          </cell>
          <cell r="CG579">
            <v>3.4877031500871136</v>
          </cell>
          <cell r="CH579">
            <v>3.9099326147090938</v>
          </cell>
          <cell r="CI579">
            <v>3.7381506446225123</v>
          </cell>
          <cell r="CJ579">
            <v>4.5819221305769355</v>
          </cell>
          <cell r="CK579">
            <v>3.9451000408095322</v>
          </cell>
          <cell r="CL579">
            <v>3.4674273244750289</v>
          </cell>
          <cell r="CM579">
            <v>4.9065414974365735</v>
          </cell>
          <cell r="CN579">
            <v>4.9225538095071038</v>
          </cell>
          <cell r="CO579">
            <v>4.9746107985180172</v>
          </cell>
          <cell r="CP579">
            <v>4.7416706579375241</v>
          </cell>
          <cell r="CQ579">
            <v>4.8156979509437532</v>
          </cell>
          <cell r="CR579">
            <v>4.8206783936058946</v>
          </cell>
          <cell r="CS579">
            <v>4.8223762434890247</v>
          </cell>
          <cell r="CT579">
            <v>4.844280430281299</v>
          </cell>
          <cell r="CU579">
            <v>4.8614690947991468</v>
          </cell>
          <cell r="CV579">
            <v>4.7381101504314129</v>
          </cell>
          <cell r="CW579">
            <v>4.7899462233746926</v>
          </cell>
          <cell r="CX579">
            <v>4.7128324670388384</v>
          </cell>
          <cell r="CY579">
            <v>4.845030286517086</v>
          </cell>
          <cell r="CZ579">
            <v>4.7195105066574259</v>
          </cell>
          <cell r="DA579">
            <v>4.7443132599775462</v>
          </cell>
        </row>
        <row r="580">
          <cell r="A580">
            <v>6491.6983363561276</v>
          </cell>
          <cell r="B580">
            <v>5728.654726927989</v>
          </cell>
          <cell r="C580">
            <v>5359.4917759603304</v>
          </cell>
          <cell r="D580">
            <v>5607.9417249591261</v>
          </cell>
          <cell r="E580">
            <v>5360.6630012699752</v>
          </cell>
          <cell r="F580">
            <v>6032.2984503046528</v>
          </cell>
          <cell r="G580">
            <v>6618.8086941569954</v>
          </cell>
          <cell r="H580">
            <v>5977.5192250148475</v>
          </cell>
          <cell r="I580">
            <v>6091.5598174426968</v>
          </cell>
          <cell r="J580">
            <v>6440.2050863003933</v>
          </cell>
          <cell r="K580">
            <v>7572.0023670903602</v>
          </cell>
          <cell r="L580">
            <v>6792.4298626467571</v>
          </cell>
          <cell r="M580">
            <v>8101.5171523942545</v>
          </cell>
          <cell r="N580">
            <v>7629.1994285418077</v>
          </cell>
          <cell r="O580">
            <v>7295.912984588721</v>
          </cell>
          <cell r="Z580">
            <v>7434.6564699018727</v>
          </cell>
          <cell r="AA580">
            <v>6560.7761979426396</v>
          </cell>
          <cell r="AB580">
            <v>6599.9893692142168</v>
          </cell>
          <cell r="AC580">
            <v>6905.9450625374056</v>
          </cell>
          <cell r="AD580">
            <v>6601.4316840671463</v>
          </cell>
          <cell r="AE580">
            <v>6032.2984503046528</v>
          </cell>
          <cell r="AF580">
            <v>6618.8086941569954</v>
          </cell>
          <cell r="AG580">
            <v>5977.5192250148475</v>
          </cell>
          <cell r="AH580">
            <v>6091.5598174426968</v>
          </cell>
          <cell r="AI580">
            <v>6440.2050863003933</v>
          </cell>
          <cell r="AJ580">
            <v>7572.0023670903602</v>
          </cell>
          <cell r="AK580">
            <v>6792.4298626467571</v>
          </cell>
          <cell r="AL580">
            <v>8101.5171523942545</v>
          </cell>
          <cell r="AM580">
            <v>7629.1994285418077</v>
          </cell>
          <cell r="AN580">
            <v>7295.912984588721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X580">
            <v>4.1092040395541183</v>
          </cell>
          <cell r="BY580">
            <v>3.7908044908000709</v>
          </cell>
          <cell r="BZ580">
            <v>3.6026205679624446</v>
          </cell>
          <cell r="CA580">
            <v>3.8318400479965589</v>
          </cell>
          <cell r="CB580">
            <v>3.6814972024829142</v>
          </cell>
          <cell r="CC580">
            <v>3.3870066479629917</v>
          </cell>
          <cell r="CD580">
            <v>3.6879591640261595</v>
          </cell>
          <cell r="CE580">
            <v>3.3176886603342362</v>
          </cell>
          <cell r="CF580">
            <v>3.4317682241325613</v>
          </cell>
          <cell r="CG580">
            <v>3.6011209563452993</v>
          </cell>
          <cell r="CH580">
            <v>4.1973528053099551</v>
          </cell>
          <cell r="CI580">
            <v>3.8665214746505483</v>
          </cell>
          <cell r="CJ580">
            <v>4.5742096145681801</v>
          </cell>
          <cell r="CK580">
            <v>4.2696392140329218</v>
          </cell>
          <cell r="CL580">
            <v>4.1394110107046309</v>
          </cell>
          <cell r="CM580">
            <v>4.9569020275658513</v>
          </cell>
          <cell r="CN580">
            <v>4.7416661431774925</v>
          </cell>
          <cell r="CO580">
            <v>5.019169328067278</v>
          </cell>
          <cell r="CP580">
            <v>4.9376793380249993</v>
          </cell>
          <cell r="CQ580">
            <v>4.9127062192865063</v>
          </cell>
          <cell r="CR580">
            <v>4.8794840952755036</v>
          </cell>
          <cell r="CS580">
            <v>4.9170073862608978</v>
          </cell>
          <cell r="CT580">
            <v>4.936197056655347</v>
          </cell>
          <cell r="CU580">
            <v>4.863150390499797</v>
          </cell>
          <cell r="CV580">
            <v>4.8996958754255031</v>
          </cell>
          <cell r="CW580">
            <v>4.9424513322746968</v>
          </cell>
          <cell r="CX580">
            <v>4.8129557810475152</v>
          </cell>
          <cell r="CY580">
            <v>4.8524093284070551</v>
          </cell>
          <cell r="CZ580">
            <v>4.8954759863274777</v>
          </cell>
          <cell r="DA580">
            <v>4.8289002096703495</v>
          </cell>
        </row>
        <row r="581">
          <cell r="A581">
            <v>5146.6299827796947</v>
          </cell>
          <cell r="B581">
            <v>5394.2726563144815</v>
          </cell>
          <cell r="C581">
            <v>4900.8542900316843</v>
          </cell>
          <cell r="D581">
            <v>4640.046313470013</v>
          </cell>
          <cell r="E581">
            <v>4568.0989551613202</v>
          </cell>
          <cell r="F581">
            <v>6211.1391079839505</v>
          </cell>
          <cell r="G581">
            <v>5797.3170713705631</v>
          </cell>
          <cell r="H581">
            <v>6436.4568738277294</v>
          </cell>
          <cell r="I581">
            <v>6864.3166526031955</v>
          </cell>
          <cell r="J581">
            <v>7844.2655551881189</v>
          </cell>
          <cell r="K581">
            <v>7180.5919689691573</v>
          </cell>
          <cell r="L581">
            <v>7717.6063931648378</v>
          </cell>
          <cell r="M581">
            <v>6701.3418517638065</v>
          </cell>
          <cell r="N581">
            <v>7672.5466152347863</v>
          </cell>
          <cell r="O581">
            <v>7856.1824034397951</v>
          </cell>
          <cell r="Z581">
            <v>5894.2088675583409</v>
          </cell>
          <cell r="AA581">
            <v>6177.823125280097</v>
          </cell>
          <cell r="AB581">
            <v>6035.1965384779842</v>
          </cell>
          <cell r="AC581">
            <v>5714.0224524509795</v>
          </cell>
          <cell r="AD581">
            <v>5625.422297841109</v>
          </cell>
          <cell r="AE581">
            <v>6211.1391079839505</v>
          </cell>
          <cell r="AF581">
            <v>5797.3170713705631</v>
          </cell>
          <cell r="AG581">
            <v>6436.4568738277294</v>
          </cell>
          <cell r="AH581">
            <v>6864.3166526031955</v>
          </cell>
          <cell r="AI581">
            <v>7844.2655551881189</v>
          </cell>
          <cell r="AJ581">
            <v>7180.5919689691573</v>
          </cell>
          <cell r="AK581">
            <v>7717.6063931648378</v>
          </cell>
          <cell r="AL581">
            <v>6701.3418517638065</v>
          </cell>
          <cell r="AM581">
            <v>7672.5466152347863</v>
          </cell>
          <cell r="AN581">
            <v>7856.1824034397951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X581">
            <v>3.2549561689696618</v>
          </cell>
          <cell r="BY581">
            <v>3.4975776107106493</v>
          </cell>
          <cell r="BZ581">
            <v>3.3584650259337168</v>
          </cell>
          <cell r="CA581">
            <v>3.2652562575804276</v>
          </cell>
          <cell r="CB581">
            <v>3.1606916551691508</v>
          </cell>
          <cell r="CC581">
            <v>3.4600377318500386</v>
          </cell>
          <cell r="CD581">
            <v>3.2107968256302803</v>
          </cell>
          <cell r="CE581">
            <v>3.7137238282193876</v>
          </cell>
          <cell r="CF581">
            <v>3.9312295313544499</v>
          </cell>
          <cell r="CG581">
            <v>4.4119324202105581</v>
          </cell>
          <cell r="CH581">
            <v>4.028123074696091</v>
          </cell>
          <cell r="CI581">
            <v>4.2565819528775055</v>
          </cell>
          <cell r="CJ581">
            <v>3.8876485700198198</v>
          </cell>
          <cell r="CK581">
            <v>4.3873525446694046</v>
          </cell>
          <cell r="CL581">
            <v>4.5359704134041232</v>
          </cell>
          <cell r="CM581">
            <v>4.9612088787287849</v>
          </cell>
          <cell r="CN581">
            <v>4.8392186515476867</v>
          </cell>
          <cell r="CO581">
            <v>4.9233161308056204</v>
          </cell>
          <cell r="CP581">
            <v>4.7943728758711899</v>
          </cell>
          <cell r="CQ581">
            <v>4.8761845715922512</v>
          </cell>
          <cell r="CR581">
            <v>4.9181022846331661</v>
          </cell>
          <cell r="CS581">
            <v>4.9467659687219676</v>
          </cell>
          <cell r="CT581">
            <v>4.748368278612908</v>
          </cell>
          <cell r="CU581">
            <v>4.7838333639485935</v>
          </cell>
          <cell r="CV581">
            <v>4.8711395507592687</v>
          </cell>
          <cell r="CW581">
            <v>4.8838762730676484</v>
          </cell>
          <cell r="CX581">
            <v>4.9673957505428721</v>
          </cell>
          <cell r="CY581">
            <v>4.7226081162141291</v>
          </cell>
          <cell r="CZ581">
            <v>4.7911982098902524</v>
          </cell>
          <cell r="DA581">
            <v>4.7451339944987314</v>
          </cell>
        </row>
        <row r="582">
          <cell r="A582">
            <v>5797.3769893572962</v>
          </cell>
          <cell r="B582">
            <v>5783.8562126760808</v>
          </cell>
          <cell r="C582">
            <v>4587.7930230240891</v>
          </cell>
          <cell r="D582">
            <v>4557.6381277400633</v>
          </cell>
          <cell r="E582">
            <v>4599.9696566855491</v>
          </cell>
          <cell r="F582">
            <v>5772.7843120080679</v>
          </cell>
          <cell r="G582">
            <v>5248.8203672766294</v>
          </cell>
          <cell r="H582">
            <v>6838.9230358530231</v>
          </cell>
          <cell r="I582">
            <v>6986.4817956329744</v>
          </cell>
          <cell r="J582">
            <v>6577.9445376586427</v>
          </cell>
          <cell r="K582">
            <v>6916.5202114121757</v>
          </cell>
          <cell r="L582">
            <v>7195.8840517500521</v>
          </cell>
          <cell r="M582">
            <v>7163.6111712264383</v>
          </cell>
          <cell r="N582">
            <v>8001.9993341385916</v>
          </cell>
          <cell r="O582">
            <v>6425.1831152940649</v>
          </cell>
          <cell r="Z582">
            <v>6639.4807813233792</v>
          </cell>
          <cell r="AA582">
            <v>6623.9960307045576</v>
          </cell>
          <cell r="AB582">
            <v>5649.6747165338438</v>
          </cell>
          <cell r="AC582">
            <v>5612.5402275516908</v>
          </cell>
          <cell r="AD582">
            <v>5664.6697302549082</v>
          </cell>
          <cell r="AE582">
            <v>5772.7843120080679</v>
          </cell>
          <cell r="AF582">
            <v>5248.8203672766294</v>
          </cell>
          <cell r="AG582">
            <v>6838.9230358530231</v>
          </cell>
          <cell r="AH582">
            <v>6986.4817956329744</v>
          </cell>
          <cell r="AI582">
            <v>6577.9445376586427</v>
          </cell>
          <cell r="AJ582">
            <v>6916.5202114121757</v>
          </cell>
          <cell r="AK582">
            <v>7195.8840517500521</v>
          </cell>
          <cell r="AL582">
            <v>7163.6111712264383</v>
          </cell>
          <cell r="AM582">
            <v>8001.9993341385916</v>
          </cell>
          <cell r="AN582">
            <v>6425.1831152940649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X582">
            <v>3.7034430566221839</v>
          </cell>
          <cell r="BY582">
            <v>3.7522270348471736</v>
          </cell>
          <cell r="BZ582">
            <v>3.2926683846534526</v>
          </cell>
          <cell r="CA582">
            <v>3.0397646718030309</v>
          </cell>
          <cell r="CB582">
            <v>3.1788339464681239</v>
          </cell>
          <cell r="CC582">
            <v>3.3171182385367914</v>
          </cell>
          <cell r="CD582">
            <v>2.9480637429912204</v>
          </cell>
          <cell r="CE582">
            <v>3.8574366060191294</v>
          </cell>
          <cell r="CF582">
            <v>3.9946601907778803</v>
          </cell>
          <cell r="CG582">
            <v>3.6931006334167216</v>
          </cell>
          <cell r="CH582">
            <v>3.7600207133209183</v>
          </cell>
          <cell r="CI582">
            <v>3.9971313429359987</v>
          </cell>
          <cell r="CJ582">
            <v>3.9690579348287938</v>
          </cell>
          <cell r="CK582">
            <v>4.3610316238702387</v>
          </cell>
          <cell r="CL582">
            <v>3.7144173972602363</v>
          </cell>
          <cell r="CM582">
            <v>4.9117424048060085</v>
          </cell>
          <cell r="CN582">
            <v>4.8365768281493589</v>
          </cell>
          <cell r="CO582">
            <v>4.7009170250362464</v>
          </cell>
          <cell r="CP582">
            <v>5.0585568954970368</v>
          </cell>
          <cell r="CQ582">
            <v>4.8821811261428261</v>
          </cell>
          <cell r="CR582">
            <v>4.7679480479223413</v>
          </cell>
          <cell r="CS582">
            <v>4.8778897021981571</v>
          </cell>
          <cell r="CT582">
            <v>4.8573126027415254</v>
          </cell>
          <cell r="CU582">
            <v>4.7916581389380886</v>
          </cell>
          <cell r="CV582">
            <v>4.8798469485316849</v>
          </cell>
          <cell r="CW582">
            <v>5.0396984184400173</v>
          </cell>
          <cell r="CX582">
            <v>4.9322249221441563</v>
          </cell>
          <cell r="CY582">
            <v>4.944833836699698</v>
          </cell>
          <cell r="CZ582">
            <v>5.0270871063986968</v>
          </cell>
          <cell r="DA582">
            <v>4.7391662080704116</v>
          </cell>
        </row>
        <row r="583">
          <cell r="A583">
            <v>6346.807530985152</v>
          </cell>
          <cell r="B583">
            <v>5627.705621794642</v>
          </cell>
          <cell r="C583">
            <v>5072.3338073173909</v>
          </cell>
          <cell r="D583">
            <v>5069.6006937060383</v>
          </cell>
          <cell r="E583">
            <v>5024.6549780926252</v>
          </cell>
          <cell r="F583">
            <v>5154.3937077600522</v>
          </cell>
          <cell r="G583">
            <v>5692.2895413167726</v>
          </cell>
          <cell r="H583">
            <v>6517.2013379042965</v>
          </cell>
          <cell r="I583">
            <v>6415.2123305856476</v>
          </cell>
          <cell r="J583">
            <v>6428.7448282479927</v>
          </cell>
          <cell r="K583">
            <v>6974.16539940237</v>
          </cell>
          <cell r="L583">
            <v>7757.8703641410129</v>
          </cell>
          <cell r="M583">
            <v>7029.8982059290875</v>
          </cell>
          <cell r="N583">
            <v>7382.4708410865378</v>
          </cell>
          <cell r="O583">
            <v>9098.4740771880843</v>
          </cell>
          <cell r="Z583">
            <v>7268.7194057059278</v>
          </cell>
          <cell r="AA583">
            <v>6445.1636295940443</v>
          </cell>
          <cell r="AB583">
            <v>6246.3663729388009</v>
          </cell>
          <cell r="AC583">
            <v>6243.0006581408616</v>
          </cell>
          <cell r="AD583">
            <v>6187.6518941832737</v>
          </cell>
          <cell r="AE583">
            <v>5154.3937077600522</v>
          </cell>
          <cell r="AF583">
            <v>5692.2895413167726</v>
          </cell>
          <cell r="AG583">
            <v>6517.2013379042965</v>
          </cell>
          <cell r="AH583">
            <v>6415.2123305856476</v>
          </cell>
          <cell r="AI583">
            <v>6428.7448282479927</v>
          </cell>
          <cell r="AJ583">
            <v>6974.16539940237</v>
          </cell>
          <cell r="AK583">
            <v>7757.8703641410129</v>
          </cell>
          <cell r="AL583">
            <v>7029.8982059290875</v>
          </cell>
          <cell r="AM583">
            <v>7382.4708410865378</v>
          </cell>
          <cell r="AN583">
            <v>9098.4740771880843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X583">
            <v>4.1250006809856918</v>
          </cell>
          <cell r="BY583">
            <v>3.6541743874360306</v>
          </cell>
          <cell r="BZ583">
            <v>3.4286481295443636</v>
          </cell>
          <cell r="CA583">
            <v>3.4776325037207738</v>
          </cell>
          <cell r="CB583">
            <v>3.4575715485086369</v>
          </cell>
          <cell r="CC583">
            <v>2.9299621015543464</v>
          </cell>
          <cell r="CD583">
            <v>3.0674250829432022</v>
          </cell>
          <cell r="CE583">
            <v>3.5663076172569603</v>
          </cell>
          <cell r="CF583">
            <v>3.6756596675170954</v>
          </cell>
          <cell r="CG583">
            <v>3.6420071131925273</v>
          </cell>
          <cell r="CH583">
            <v>3.9133258217964069</v>
          </cell>
          <cell r="CI583">
            <v>4.253437487568454</v>
          </cell>
          <cell r="CJ583">
            <v>3.8980001522884002</v>
          </cell>
          <cell r="CK583">
            <v>4.1097257759713193</v>
          </cell>
          <cell r="CL583">
            <v>5.1307814184087421</v>
          </cell>
          <cell r="CM583">
            <v>4.8277082312872359</v>
          </cell>
          <cell r="CN583">
            <v>4.8322769180216403</v>
          </cell>
          <cell r="CO583">
            <v>4.9912769937327051</v>
          </cell>
          <cell r="CP583">
            <v>4.9183205453327181</v>
          </cell>
          <cell r="CQ583">
            <v>4.9029993176222275</v>
          </cell>
          <cell r="CR583">
            <v>4.8197301218030608</v>
          </cell>
          <cell r="CS583">
            <v>5.0841710523091344</v>
          </cell>
          <cell r="CT583">
            <v>5.0066758248348071</v>
          </cell>
          <cell r="CU583">
            <v>4.7817060835933853</v>
          </cell>
          <cell r="CV583">
            <v>4.8360695028976126</v>
          </cell>
          <cell r="CW583">
            <v>4.8826249932199364</v>
          </cell>
          <cell r="CX583">
            <v>4.9970028749526625</v>
          </cell>
          <cell r="CY583">
            <v>4.9409939282404221</v>
          </cell>
          <cell r="CZ583">
            <v>4.9214834790396198</v>
          </cell>
          <cell r="DA583">
            <v>4.8583878762472033</v>
          </cell>
        </row>
        <row r="584">
          <cell r="A584">
            <v>6211.9782559236019</v>
          </cell>
          <cell r="B584">
            <v>5499.4178357461024</v>
          </cell>
          <cell r="C584">
            <v>5086.5986531919252</v>
          </cell>
          <cell r="D584">
            <v>5330.6011084614402</v>
          </cell>
          <cell r="E584">
            <v>4834.7388973436264</v>
          </cell>
          <cell r="F584">
            <v>6787.0205898364902</v>
          </cell>
          <cell r="G584">
            <v>5423.5719492317194</v>
          </cell>
          <cell r="H584">
            <v>5618.8700444681153</v>
          </cell>
          <cell r="I584">
            <v>6006.1143572384835</v>
          </cell>
          <cell r="J584">
            <v>6300.1431300949025</v>
          </cell>
          <cell r="K584">
            <v>7025.8417552838873</v>
          </cell>
          <cell r="L584">
            <v>6338.8043611889216</v>
          </cell>
          <cell r="M584">
            <v>6663.7995605077604</v>
          </cell>
          <cell r="N584">
            <v>7427.5932840469004</v>
          </cell>
          <cell r="O584">
            <v>8036.3009189843824</v>
          </cell>
          <cell r="Z584">
            <v>7114.3053694660402</v>
          </cell>
          <cell r="AA584">
            <v>6298.2412728952368</v>
          </cell>
          <cell r="AB584">
            <v>6263.9329324300761</v>
          </cell>
          <cell r="AC584">
            <v>6564.4117237334558</v>
          </cell>
          <cell r="AD584">
            <v>5953.7782049636235</v>
          </cell>
          <cell r="AE584">
            <v>6787.0205898364902</v>
          </cell>
          <cell r="AF584">
            <v>5423.5719492317194</v>
          </cell>
          <cell r="AG584">
            <v>5618.8700444681153</v>
          </cell>
          <cell r="AH584">
            <v>6006.1143572384835</v>
          </cell>
          <cell r="AI584">
            <v>6300.1431300949025</v>
          </cell>
          <cell r="AJ584">
            <v>7025.8417552838873</v>
          </cell>
          <cell r="AK584">
            <v>6338.8043611889216</v>
          </cell>
          <cell r="AL584">
            <v>6663.7995605077604</v>
          </cell>
          <cell r="AM584">
            <v>7427.5932840469004</v>
          </cell>
          <cell r="AN584">
            <v>8036.3009189843824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X584">
            <v>4.1403315326330903</v>
          </cell>
          <cell r="BY584">
            <v>3.5432495460642564</v>
          </cell>
          <cell r="BZ584">
            <v>3.543149050122226</v>
          </cell>
          <cell r="CA584">
            <v>3.7394583197220439</v>
          </cell>
          <cell r="CB584">
            <v>3.4342862312353635</v>
          </cell>
          <cell r="CC584">
            <v>3.7927294996872676</v>
          </cell>
          <cell r="CD584">
            <v>3.0553146239735587</v>
          </cell>
          <cell r="CE584">
            <v>3.1842807505938926</v>
          </cell>
          <cell r="CF584">
            <v>3.3658799354882292</v>
          </cell>
          <cell r="CG584">
            <v>3.6249614492490352</v>
          </cell>
          <cell r="CH584">
            <v>3.9451121240757558</v>
          </cell>
          <cell r="CI584">
            <v>3.5211090214944907</v>
          </cell>
          <cell r="CJ584">
            <v>3.6199048758064123</v>
          </cell>
          <cell r="CK584">
            <v>4.1112855021969716</v>
          </cell>
          <cell r="CL584">
            <v>4.6800710245893464</v>
          </cell>
          <cell r="CM584">
            <v>4.7076538277074915</v>
          </cell>
          <cell r="CN584">
            <v>4.8699520928029507</v>
          </cell>
          <cell r="CO584">
            <v>4.8435614325221552</v>
          </cell>
          <cell r="CP584">
            <v>4.8094371206686093</v>
          </cell>
          <cell r="CQ584">
            <v>4.7496684933048847</v>
          </cell>
          <cell r="CR584">
            <v>4.9026899914664011</v>
          </cell>
          <cell r="CS584">
            <v>4.8633620623485836</v>
          </cell>
          <cell r="CT584">
            <v>4.8344243837547829</v>
          </cell>
          <cell r="CU584">
            <v>4.8887982172375928</v>
          </cell>
          <cell r="CV584">
            <v>4.7616137030712018</v>
          </cell>
          <cell r="CW584">
            <v>4.879172230329262</v>
          </cell>
          <cell r="CX584">
            <v>4.9321356382079653</v>
          </cell>
          <cell r="CY584">
            <v>5.0434985790101452</v>
          </cell>
          <cell r="CZ584">
            <v>4.9496855984217261</v>
          </cell>
          <cell r="DA584">
            <v>4.70447193558776</v>
          </cell>
        </row>
        <row r="585">
          <cell r="A585">
            <v>6136.4246853143532</v>
          </cell>
          <cell r="B585">
            <v>5815.5376824234027</v>
          </cell>
          <cell r="C585">
            <v>5516.8801995706481</v>
          </cell>
          <cell r="D585">
            <v>4614.9777136746934</v>
          </cell>
          <cell r="E585">
            <v>5174.6543089413963</v>
          </cell>
          <cell r="F585">
            <v>6254.2158049643131</v>
          </cell>
          <cell r="G585">
            <v>5569.1920995932505</v>
          </cell>
          <cell r="H585">
            <v>7257.2057075264174</v>
          </cell>
          <cell r="I585">
            <v>6378.7103125086405</v>
          </cell>
          <cell r="J585">
            <v>6159.842099405615</v>
          </cell>
          <cell r="K585">
            <v>7107.5217059531869</v>
          </cell>
          <cell r="L585">
            <v>7791.6288805757649</v>
          </cell>
          <cell r="M585">
            <v>7325.014828327834</v>
          </cell>
          <cell r="N585">
            <v>7424.9317610678245</v>
          </cell>
          <cell r="O585">
            <v>7463.5267607452333</v>
          </cell>
          <cell r="Z585">
            <v>7027.7771894043735</v>
          </cell>
          <cell r="AA585">
            <v>6660.2794240214944</v>
          </cell>
          <cell r="AB585">
            <v>6793.8066127306256</v>
          </cell>
          <cell r="AC585">
            <v>5683.1515230669065</v>
          </cell>
          <cell r="AD585">
            <v>6372.3697798290177</v>
          </cell>
          <cell r="AE585">
            <v>6254.2158049643131</v>
          </cell>
          <cell r="AF585">
            <v>5569.1920995932505</v>
          </cell>
          <cell r="AG585">
            <v>7257.2057075264174</v>
          </cell>
          <cell r="AH585">
            <v>6378.7103125086405</v>
          </cell>
          <cell r="AI585">
            <v>6159.842099405615</v>
          </cell>
          <cell r="AJ585">
            <v>7107.5217059531869</v>
          </cell>
          <cell r="AK585">
            <v>7791.6288805757649</v>
          </cell>
          <cell r="AL585">
            <v>7325.014828327834</v>
          </cell>
          <cell r="AM585">
            <v>7424.9317610678245</v>
          </cell>
          <cell r="AN585">
            <v>7463.5267607452333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X585">
            <v>3.8503316943270023</v>
          </cell>
          <cell r="BY585">
            <v>3.7252762210286683</v>
          </cell>
          <cell r="BZ585">
            <v>3.8055252842561562</v>
          </cell>
          <cell r="CA585">
            <v>3.1018840838209427</v>
          </cell>
          <cell r="CB585">
            <v>3.5900952510936466</v>
          </cell>
          <cell r="CC585">
            <v>3.6055645248001156</v>
          </cell>
          <cell r="CD585">
            <v>3.1692970246484666</v>
          </cell>
          <cell r="CE585">
            <v>4.0259204449690484</v>
          </cell>
          <cell r="CF585">
            <v>3.5590937825412765</v>
          </cell>
          <cell r="CG585">
            <v>3.5791900929757463</v>
          </cell>
          <cell r="CH585">
            <v>3.9881095814312992</v>
          </cell>
          <cell r="CI585">
            <v>4.2870049765033729</v>
          </cell>
          <cell r="CJ585">
            <v>4.0263174906589612</v>
          </cell>
          <cell r="CK585">
            <v>4.1999718839273408</v>
          </cell>
          <cell r="CL585">
            <v>4.2441912747710164</v>
          </cell>
          <cell r="CM585">
            <v>5.0006559458055619</v>
          </cell>
          <cell r="CN585">
            <v>4.8982517819018119</v>
          </cell>
          <cell r="CO585">
            <v>4.8910905621902652</v>
          </cell>
          <cell r="CP585">
            <v>5.0196196004233355</v>
          </cell>
          <cell r="CQ585">
            <v>4.8629760830660222</v>
          </cell>
          <cell r="CR585">
            <v>4.7523314876107934</v>
          </cell>
          <cell r="CS585">
            <v>4.8143359325947763</v>
          </cell>
          <cell r="CT585">
            <v>4.9386856086369928</v>
          </cell>
          <cell r="CU585">
            <v>4.9102158392491191</v>
          </cell>
          <cell r="CV585">
            <v>4.7151113201612516</v>
          </cell>
          <cell r="CW585">
            <v>4.8826798287479223</v>
          </cell>
          <cell r="CX585">
            <v>4.9794503521535178</v>
          </cell>
          <cell r="CY585">
            <v>4.9843396162373068</v>
          </cell>
          <cell r="CZ585">
            <v>4.8434321370799953</v>
          </cell>
          <cell r="DA585">
            <v>4.8178833607570848</v>
          </cell>
        </row>
        <row r="586">
          <cell r="A586">
            <v>5801.7307184341998</v>
          </cell>
          <cell r="B586">
            <v>4301.9859411635171</v>
          </cell>
          <cell r="C586">
            <v>5627.3110941734594</v>
          </cell>
          <cell r="D586">
            <v>5719.1866316629967</v>
          </cell>
          <cell r="E586">
            <v>5227.4745951593095</v>
          </cell>
          <cell r="F586">
            <v>6380.8953856061416</v>
          </cell>
          <cell r="G586">
            <v>5956.3481843637201</v>
          </cell>
          <cell r="H586">
            <v>5685.8908143878753</v>
          </cell>
          <cell r="I586">
            <v>6040.6406258376092</v>
          </cell>
          <cell r="J586">
            <v>7391.3505343816914</v>
          </cell>
          <cell r="K586">
            <v>6973.678187139215</v>
          </cell>
          <cell r="L586">
            <v>6601.68595747782</v>
          </cell>
          <cell r="M586">
            <v>7958.344899018447</v>
          </cell>
          <cell r="N586">
            <v>8008.0821582146809</v>
          </cell>
          <cell r="O586">
            <v>7620.0010755342519</v>
          </cell>
          <cell r="Z586">
            <v>6644.4669156710761</v>
          </cell>
          <cell r="AA586">
            <v>4926.8752110331643</v>
          </cell>
          <cell r="AB586">
            <v>6929.7976284609867</v>
          </cell>
          <cell r="AC586">
            <v>7042.9385000342318</v>
          </cell>
          <cell r="AD586">
            <v>6437.4157472621173</v>
          </cell>
          <cell r="AE586">
            <v>6380.8953856061416</v>
          </cell>
          <cell r="AF586">
            <v>5956.3481843637201</v>
          </cell>
          <cell r="AG586">
            <v>5685.8908143878753</v>
          </cell>
          <cell r="AH586">
            <v>6040.6406258376092</v>
          </cell>
          <cell r="AI586">
            <v>7391.3505343816914</v>
          </cell>
          <cell r="AJ586">
            <v>6973.678187139215</v>
          </cell>
          <cell r="AK586">
            <v>6601.68595747782</v>
          </cell>
          <cell r="AL586">
            <v>7958.344899018447</v>
          </cell>
          <cell r="AM586">
            <v>8008.0821582146809</v>
          </cell>
          <cell r="AN586">
            <v>7620.0010755342519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X586">
            <v>3.7270761659079503</v>
          </cell>
          <cell r="BY586">
            <v>2.8711682507675782</v>
          </cell>
          <cell r="BZ586">
            <v>3.7827257801967762</v>
          </cell>
          <cell r="CA586">
            <v>4.0252622049305318</v>
          </cell>
          <cell r="CB586">
            <v>3.5511151563455585</v>
          </cell>
          <cell r="CC586">
            <v>3.6252643457059084</v>
          </cell>
          <cell r="CD586">
            <v>3.3116323229463869</v>
          </cell>
          <cell r="CE586">
            <v>3.2288846956395054</v>
          </cell>
          <cell r="CF586">
            <v>3.4431228372056619</v>
          </cell>
          <cell r="CG586">
            <v>4.1348072891455869</v>
          </cell>
          <cell r="CH586">
            <v>3.8946207794579433</v>
          </cell>
          <cell r="CI586">
            <v>3.7153452817914565</v>
          </cell>
          <cell r="CJ586">
            <v>4.3812279908759013</v>
          </cell>
          <cell r="CK586">
            <v>4.5237353249257071</v>
          </cell>
          <cell r="CL586">
            <v>4.160488958069652</v>
          </cell>
          <cell r="CM586">
            <v>4.8842626597112693</v>
          </cell>
          <cell r="CN586">
            <v>4.7013226221755886</v>
          </cell>
          <cell r="CO586">
            <v>5.0190650949862778</v>
          </cell>
          <cell r="CP586">
            <v>4.7936559000471402</v>
          </cell>
          <cell r="CQ586">
            <v>4.9665400009446428</v>
          </cell>
          <cell r="CR586">
            <v>4.8222428763715888</v>
          </cell>
          <cell r="CS586">
            <v>4.927709527373727</v>
          </cell>
          <cell r="CT586">
            <v>4.8245089315684488</v>
          </cell>
          <cell r="CU586">
            <v>4.8065959674537275</v>
          </cell>
          <cell r="CV586">
            <v>4.8975137220595029</v>
          </cell>
          <cell r="CW586">
            <v>4.9057324751030151</v>
          </cell>
          <cell r="CX586">
            <v>4.8681372713988864</v>
          </cell>
          <cell r="CY586">
            <v>4.9766149354135845</v>
          </cell>
          <cell r="CZ586">
            <v>4.849963479849853</v>
          </cell>
          <cell r="DA586">
            <v>5.0178513837764172</v>
          </cell>
        </row>
        <row r="587">
          <cell r="A587">
            <v>5977.7398708384499</v>
          </cell>
          <cell r="B587">
            <v>5279.617464786611</v>
          </cell>
          <cell r="C587">
            <v>5442.7904051393698</v>
          </cell>
          <cell r="D587">
            <v>5374.8213346108259</v>
          </cell>
          <cell r="E587">
            <v>4848.2484680862226</v>
          </cell>
          <cell r="F587">
            <v>6153.0241377634438</v>
          </cell>
          <cell r="G587">
            <v>5252.8403541975576</v>
          </cell>
          <cell r="H587">
            <v>5366.7077497324526</v>
          </cell>
          <cell r="I587">
            <v>6207.2367989459181</v>
          </cell>
          <cell r="J587">
            <v>6386.5677093571067</v>
          </cell>
          <cell r="K587">
            <v>6560.1593686026663</v>
          </cell>
          <cell r="L587">
            <v>6750.7440738563591</v>
          </cell>
          <cell r="M587">
            <v>6613.8251756734044</v>
          </cell>
          <cell r="N587">
            <v>6952.8332368892934</v>
          </cell>
          <cell r="O587">
            <v>7326.714709916113</v>
          </cell>
          <cell r="Z587">
            <v>6846.0424535169577</v>
          </cell>
          <cell r="AA587">
            <v>6046.5135792516539</v>
          </cell>
          <cell r="AB587">
            <v>6702.5681378798836</v>
          </cell>
          <cell r="AC587">
            <v>6618.8670778398446</v>
          </cell>
          <cell r="AD587">
            <v>5970.414674802746</v>
          </cell>
          <cell r="AE587">
            <v>6153.0241377634438</v>
          </cell>
          <cell r="AF587">
            <v>5252.8403541975576</v>
          </cell>
          <cell r="AG587">
            <v>5366.7077497324526</v>
          </cell>
          <cell r="AH587">
            <v>6207.2367989459181</v>
          </cell>
          <cell r="AI587">
            <v>6386.5677093571067</v>
          </cell>
          <cell r="AJ587">
            <v>6560.1593686026663</v>
          </cell>
          <cell r="AK587">
            <v>6750.7440738563591</v>
          </cell>
          <cell r="AL587">
            <v>6613.8251756734044</v>
          </cell>
          <cell r="AM587">
            <v>6952.8332368892934</v>
          </cell>
          <cell r="AN587">
            <v>7326.714709916113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X587">
            <v>3.8890303314851629</v>
          </cell>
          <cell r="BY587">
            <v>3.5021151531574648</v>
          </cell>
          <cell r="BZ587">
            <v>3.7097452073189898</v>
          </cell>
          <cell r="CA587">
            <v>3.749962247903476</v>
          </cell>
          <cell r="CB587">
            <v>3.3814248815037247</v>
          </cell>
          <cell r="CC587">
            <v>3.3469985572843561</v>
          </cell>
          <cell r="CD587">
            <v>2.907056956058133</v>
          </cell>
          <cell r="CE587">
            <v>3.0611939592827309</v>
          </cell>
          <cell r="CF587">
            <v>3.5079516289183736</v>
          </cell>
          <cell r="CG587">
            <v>3.6732639958118338</v>
          </cell>
          <cell r="CH587">
            <v>3.6973741804629507</v>
          </cell>
          <cell r="CI587">
            <v>3.7798370552293483</v>
          </cell>
          <cell r="CJ587">
            <v>3.7177333927201457</v>
          </cell>
          <cell r="CK587">
            <v>3.9566902162302848</v>
          </cell>
          <cell r="CL587">
            <v>4.0811799295774707</v>
          </cell>
          <cell r="CM587">
            <v>4.8228681948603525</v>
          </cell>
          <cell r="CN587">
            <v>4.7302244225610934</v>
          </cell>
          <cell r="CO587">
            <v>4.9499896492956399</v>
          </cell>
          <cell r="CP587">
            <v>4.8357506572709994</v>
          </cell>
          <cell r="CQ587">
            <v>4.8373987452406499</v>
          </cell>
          <cell r="CR587">
            <v>5.0366321015422821</v>
          </cell>
          <cell r="CS587">
            <v>4.950485543864902</v>
          </cell>
          <cell r="CT587">
            <v>4.8031288114856068</v>
          </cell>
          <cell r="CU587">
            <v>4.8478799069227136</v>
          </cell>
          <cell r="CV587">
            <v>4.7634599089558298</v>
          </cell>
          <cell r="CW587">
            <v>4.8610279860244718</v>
          </cell>
          <cell r="CX587">
            <v>4.8931181353053992</v>
          </cell>
          <cell r="CY587">
            <v>4.8739559996231501</v>
          </cell>
          <cell r="CZ587">
            <v>4.8143415689002396</v>
          </cell>
          <cell r="DA587">
            <v>4.9184773355850897</v>
          </cell>
        </row>
        <row r="588">
          <cell r="A588">
            <v>7066.5552415142347</v>
          </cell>
          <cell r="B588">
            <v>5667.9637955848457</v>
          </cell>
          <cell r="C588">
            <v>6205.7102431833719</v>
          </cell>
          <cell r="D588">
            <v>4350.3209852469499</v>
          </cell>
          <cell r="E588">
            <v>4658.0454919929261</v>
          </cell>
          <cell r="F588">
            <v>6080.5427071740942</v>
          </cell>
          <cell r="G588">
            <v>6457.6511885595864</v>
          </cell>
          <cell r="H588">
            <v>6446.8427285747512</v>
          </cell>
          <cell r="I588">
            <v>6899.3001150539349</v>
          </cell>
          <cell r="J588">
            <v>7563.857714027683</v>
          </cell>
          <cell r="K588">
            <v>8875.5541619766518</v>
          </cell>
          <cell r="L588">
            <v>6436.424612268981</v>
          </cell>
          <cell r="M588">
            <v>6655.9782621980148</v>
          </cell>
          <cell r="N588">
            <v>7211.0231276582354</v>
          </cell>
          <cell r="O588">
            <v>6938.9986845504391</v>
          </cell>
          <cell r="Z588">
            <v>8093.0147896756253</v>
          </cell>
          <cell r="AA588">
            <v>6491.2695446763173</v>
          </cell>
          <cell r="AB588">
            <v>7642.0719250185102</v>
          </cell>
          <cell r="AC588">
            <v>5357.2378605161075</v>
          </cell>
          <cell r="AD588">
            <v>5736.1876859976883</v>
          </cell>
          <cell r="AE588">
            <v>6080.5427071740942</v>
          </cell>
          <cell r="AF588">
            <v>6457.6511885595864</v>
          </cell>
          <cell r="AG588">
            <v>6446.8427285747512</v>
          </cell>
          <cell r="AH588">
            <v>6899.3001150539349</v>
          </cell>
          <cell r="AI588">
            <v>7563.857714027683</v>
          </cell>
          <cell r="AJ588">
            <v>8875.5541619766518</v>
          </cell>
          <cell r="AK588">
            <v>6436.424612268981</v>
          </cell>
          <cell r="AL588">
            <v>6655.9782621980148</v>
          </cell>
          <cell r="AM588">
            <v>7211.0231276582354</v>
          </cell>
          <cell r="AN588">
            <v>6938.9986845504391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X588">
            <v>4.5162817925066969</v>
          </cell>
          <cell r="BY588">
            <v>3.6307513918668288</v>
          </cell>
          <cell r="BZ588">
            <v>4.3392794203771068</v>
          </cell>
          <cell r="CA588">
            <v>3.0280384506865659</v>
          </cell>
          <cell r="CB588">
            <v>3.2759004667742464</v>
          </cell>
          <cell r="CC588">
            <v>3.3784646869046981</v>
          </cell>
          <cell r="CD588">
            <v>3.5817361093583391</v>
          </cell>
          <cell r="CE588">
            <v>3.6140941230659167</v>
          </cell>
          <cell r="CF588">
            <v>3.7197526671548178</v>
          </cell>
          <cell r="CG588">
            <v>4.1249826898633666</v>
          </cell>
          <cell r="CH588">
            <v>4.878882551042226</v>
          </cell>
          <cell r="CI588">
            <v>3.6663234418947632</v>
          </cell>
          <cell r="CJ588">
            <v>3.7933553152627546</v>
          </cell>
          <cell r="CK588">
            <v>3.9512127411246101</v>
          </cell>
          <cell r="CL588">
            <v>3.834221018028142</v>
          </cell>
          <cell r="CM588">
            <v>4.9094906558252358</v>
          </cell>
          <cell r="CN588">
            <v>4.89824232037454</v>
          </cell>
          <cell r="CO588">
            <v>4.8250369077167061</v>
          </cell>
          <cell r="CP588">
            <v>4.8471524521381504</v>
          </cell>
          <cell r="CQ588">
            <v>4.7973321719504316</v>
          </cell>
          <cell r="CR588">
            <v>4.930944277771399</v>
          </cell>
          <cell r="CS588">
            <v>4.9395584981605678</v>
          </cell>
          <cell r="CT588">
            <v>4.8871396860659111</v>
          </cell>
          <cell r="CU588">
            <v>5.0815722945623092</v>
          </cell>
          <cell r="CV588">
            <v>5.0237538929739358</v>
          </cell>
          <cell r="CW588">
            <v>4.9840483944314267</v>
          </cell>
          <cell r="CX588">
            <v>4.8097338691155791</v>
          </cell>
          <cell r="CY588">
            <v>4.8072366986985404</v>
          </cell>
          <cell r="CZ588">
            <v>5.0000415167181727</v>
          </cell>
          <cell r="DA588">
            <v>4.9582314662484217</v>
          </cell>
        </row>
        <row r="589">
          <cell r="A589">
            <v>5578.9135888590008</v>
          </cell>
          <cell r="B589">
            <v>5590.5640108987182</v>
          </cell>
          <cell r="C589">
            <v>5232.3332054068605</v>
          </cell>
          <cell r="D589">
            <v>5193.8573110421776</v>
          </cell>
          <cell r="E589">
            <v>5757.0023344189221</v>
          </cell>
          <cell r="F589">
            <v>6236.0305712096451</v>
          </cell>
          <cell r="G589">
            <v>5595.3591826685115</v>
          </cell>
          <cell r="H589">
            <v>6309.2754218534365</v>
          </cell>
          <cell r="I589">
            <v>6011.0939706307818</v>
          </cell>
          <cell r="J589">
            <v>6478.7937837625705</v>
          </cell>
          <cell r="K589">
            <v>6525.5809099267008</v>
          </cell>
          <cell r="L589">
            <v>7502.2756932123166</v>
          </cell>
          <cell r="M589">
            <v>6394.2170567232897</v>
          </cell>
          <cell r="N589">
            <v>7833.7356458633158</v>
          </cell>
          <cell r="O589">
            <v>8453.0347045286253</v>
          </cell>
          <cell r="Z589">
            <v>6389.2842611223023</v>
          </cell>
          <cell r="AA589">
            <v>6402.6269768658221</v>
          </cell>
          <cell r="AB589">
            <v>6443.3989220338044</v>
          </cell>
          <cell r="AC589">
            <v>6396.0174716289439</v>
          </cell>
          <cell r="AD589">
            <v>7089.5069521583619</v>
          </cell>
          <cell r="AE589">
            <v>6236.0305712096451</v>
          </cell>
          <cell r="AF589">
            <v>5595.3591826685115</v>
          </cell>
          <cell r="AG589">
            <v>6309.2754218534365</v>
          </cell>
          <cell r="AH589">
            <v>6011.0939706307818</v>
          </cell>
          <cell r="AI589">
            <v>6478.7937837625705</v>
          </cell>
          <cell r="AJ589">
            <v>6525.5809099267008</v>
          </cell>
          <cell r="AK589">
            <v>7502.2756932123166</v>
          </cell>
          <cell r="AL589">
            <v>6394.2170567232897</v>
          </cell>
          <cell r="AM589">
            <v>7833.7356458633158</v>
          </cell>
          <cell r="AN589">
            <v>8453.0347045286253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X589">
            <v>3.5714565053529843</v>
          </cell>
          <cell r="BY589">
            <v>3.6248213165227625</v>
          </cell>
          <cell r="BZ589">
            <v>3.6108024439891477</v>
          </cell>
          <cell r="CA589">
            <v>3.4652553137190836</v>
          </cell>
          <cell r="CB589">
            <v>3.9561447108541152</v>
          </cell>
          <cell r="CC589">
            <v>3.5496507739925978</v>
          </cell>
          <cell r="CD589">
            <v>3.1183086070390069</v>
          </cell>
          <cell r="CE589">
            <v>3.6272341799059404</v>
          </cell>
          <cell r="CF589">
            <v>3.4390222299989013</v>
          </cell>
          <cell r="CG589">
            <v>3.6071979180526204</v>
          </cell>
          <cell r="CH589">
            <v>3.7596856702101853</v>
          </cell>
          <cell r="CI589">
            <v>4.2052083157188189</v>
          </cell>
          <cell r="CJ589">
            <v>3.6242024084812301</v>
          </cell>
          <cell r="CK589">
            <v>4.3537216485461059</v>
          </cell>
          <cell r="CL589">
            <v>4.7520546975975426</v>
          </cell>
          <cell r="CM589">
            <v>4.9013304125080905</v>
          </cell>
          <cell r="CN589">
            <v>4.8392575083017819</v>
          </cell>
          <cell r="CO589">
            <v>4.8889818829569069</v>
          </cell>
          <cell r="CP589">
            <v>5.0568670854738622</v>
          </cell>
          <cell r="CQ589">
            <v>4.9096552674001339</v>
          </cell>
          <cell r="CR589">
            <v>4.8131538428415821</v>
          </cell>
          <cell r="CS589">
            <v>4.9160468437245415</v>
          </cell>
          <cell r="CT589">
            <v>4.7655280111299385</v>
          </cell>
          <cell r="CU589">
            <v>4.7887886448681547</v>
          </cell>
          <cell r="CV589">
            <v>4.9207502218498895</v>
          </cell>
          <cell r="CW589">
            <v>4.7552655809690041</v>
          </cell>
          <cell r="CX589">
            <v>4.8877911480801801</v>
          </cell>
          <cell r="CY589">
            <v>4.8337264094677366</v>
          </cell>
          <cell r="CZ589">
            <v>4.9296420794123552</v>
          </cell>
          <cell r="DA589">
            <v>4.8734706698973156</v>
          </cell>
        </row>
        <row r="590">
          <cell r="A590">
            <v>6645.247932748347</v>
          </cell>
          <cell r="B590">
            <v>5073.8078855141121</v>
          </cell>
          <cell r="C590">
            <v>4951.2543444334287</v>
          </cell>
          <cell r="D590">
            <v>4500.9321355336933</v>
          </cell>
          <cell r="E590">
            <v>5512.2313033584251</v>
          </cell>
          <cell r="F590">
            <v>6144.8665773252706</v>
          </cell>
          <cell r="G590">
            <v>6503.4766648267832</v>
          </cell>
          <cell r="H590">
            <v>6297.7065611755661</v>
          </cell>
          <cell r="I590">
            <v>5694.487328674446</v>
          </cell>
          <cell r="J590">
            <v>5733.6920254057777</v>
          </cell>
          <cell r="K590">
            <v>6656.5939281551682</v>
          </cell>
          <cell r="L590">
            <v>6654.3456975363979</v>
          </cell>
          <cell r="M590">
            <v>5932.4799633031116</v>
          </cell>
          <cell r="N590">
            <v>6617.8837293693332</v>
          </cell>
          <cell r="O590">
            <v>7211.2207661982884</v>
          </cell>
          <cell r="Z590">
            <v>7610.5100664676393</v>
          </cell>
          <cell r="AA590">
            <v>5810.8089237323493</v>
          </cell>
          <cell r="AB590">
            <v>6097.262091923064</v>
          </cell>
          <cell r="AC590">
            <v>5542.7091761427673</v>
          </cell>
          <cell r="AD590">
            <v>6788.0816919989848</v>
          </cell>
          <cell r="AE590">
            <v>6144.8665773252706</v>
          </cell>
          <cell r="AF590">
            <v>6503.4766648267832</v>
          </cell>
          <cell r="AG590">
            <v>6297.7065611755661</v>
          </cell>
          <cell r="AH590">
            <v>5694.487328674446</v>
          </cell>
          <cell r="AI590">
            <v>5733.6920254057777</v>
          </cell>
          <cell r="AJ590">
            <v>6656.5939281551682</v>
          </cell>
          <cell r="AK590">
            <v>6654.3456975363979</v>
          </cell>
          <cell r="AL590">
            <v>5932.4799633031116</v>
          </cell>
          <cell r="AM590">
            <v>6617.8837293693332</v>
          </cell>
          <cell r="AN590">
            <v>7211.2207661982884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X590">
            <v>4.2549230221011447</v>
          </cell>
          <cell r="BY590">
            <v>3.2655175788695292</v>
          </cell>
          <cell r="BZ590">
            <v>3.5598461266337544</v>
          </cell>
          <cell r="CA590">
            <v>3.174526041754826</v>
          </cell>
          <cell r="CB590">
            <v>3.7528146776670686</v>
          </cell>
          <cell r="CC590">
            <v>3.4261662470122531</v>
          </cell>
          <cell r="CD590">
            <v>3.6529657586262374</v>
          </cell>
          <cell r="CE590">
            <v>3.5526358917815877</v>
          </cell>
          <cell r="CF590">
            <v>3.247842990342471</v>
          </cell>
          <cell r="CG590">
            <v>3.3319008663310767</v>
          </cell>
          <cell r="CH590">
            <v>3.6730641699459983</v>
          </cell>
          <cell r="CI590">
            <v>3.7335151011139698</v>
          </cell>
          <cell r="CJ590">
            <v>3.3274598093055094</v>
          </cell>
          <cell r="CK590">
            <v>3.6955736605926872</v>
          </cell>
          <cell r="CL590">
            <v>4.0856936984671917</v>
          </cell>
          <cell r="CM590">
            <v>4.900373614884777</v>
          </cell>
          <cell r="CN590">
            <v>4.8751917771310973</v>
          </cell>
          <cell r="CO590">
            <v>4.6925701434462361</v>
          </cell>
          <cell r="CP590">
            <v>4.7835501717219078</v>
          </cell>
          <cell r="CQ590">
            <v>4.9556095051380336</v>
          </cell>
          <cell r="CR590">
            <v>4.913728547604058</v>
          </cell>
          <cell r="CS590">
            <v>4.877610540181287</v>
          </cell>
          <cell r="CT590">
            <v>4.8566729336032815</v>
          </cell>
          <cell r="CU590">
            <v>4.8035989404180475</v>
          </cell>
          <cell r="CV590">
            <v>4.7146496565433562</v>
          </cell>
          <cell r="CW590">
            <v>4.9651306906106702</v>
          </cell>
          <cell r="CX590">
            <v>4.883088352153667</v>
          </cell>
          <cell r="CY590">
            <v>4.88461790493169</v>
          </cell>
          <cell r="CZ590">
            <v>4.9061904767267368</v>
          </cell>
          <cell r="DA590">
            <v>4.8355972524012527</v>
          </cell>
        </row>
        <row r="591">
          <cell r="A591">
            <v>6263.1855773209563</v>
          </cell>
          <cell r="B591">
            <v>4561.1037345218201</v>
          </cell>
          <cell r="C591">
            <v>5139.1062072107998</v>
          </cell>
          <cell r="D591">
            <v>4434.0647212386002</v>
          </cell>
          <cell r="E591">
            <v>5171.2451739080871</v>
          </cell>
          <cell r="F591">
            <v>5483.2947039158253</v>
          </cell>
          <cell r="G591">
            <v>6356.9522506424328</v>
          </cell>
          <cell r="H591">
            <v>6734.2015233533521</v>
          </cell>
          <cell r="I591">
            <v>6570.2971316900821</v>
          </cell>
          <cell r="J591">
            <v>6401.7848802572344</v>
          </cell>
          <cell r="K591">
            <v>7706.6666996504937</v>
          </cell>
          <cell r="L591">
            <v>6325.8918705708829</v>
          </cell>
          <cell r="M591">
            <v>7260.9588019231342</v>
          </cell>
          <cell r="N591">
            <v>7177.4456480050194</v>
          </cell>
          <cell r="O591">
            <v>6527.9828816614308</v>
          </cell>
          <cell r="Z591">
            <v>7172.9508615402892</v>
          </cell>
          <cell r="AA591">
            <v>5223.6314185835217</v>
          </cell>
          <cell r="AB591">
            <v>6328.5937832746358</v>
          </cell>
          <cell r="AC591">
            <v>5460.364759555735</v>
          </cell>
          <cell r="AD591">
            <v>6368.1715729992238</v>
          </cell>
          <cell r="AE591">
            <v>5483.2947039158253</v>
          </cell>
          <cell r="AF591">
            <v>6356.9522506424328</v>
          </cell>
          <cell r="AG591">
            <v>6734.2015233533521</v>
          </cell>
          <cell r="AH591">
            <v>6570.2971316900821</v>
          </cell>
          <cell r="AI591">
            <v>6401.7848802572344</v>
          </cell>
          <cell r="AJ591">
            <v>7706.6666996504937</v>
          </cell>
          <cell r="AK591">
            <v>6325.8918705708829</v>
          </cell>
          <cell r="AL591">
            <v>7260.9588019231342</v>
          </cell>
          <cell r="AM591">
            <v>7177.4456480050194</v>
          </cell>
          <cell r="AN591">
            <v>6527.9828816614308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X591">
            <v>4.0638782454450419</v>
          </cell>
          <cell r="BY591">
            <v>2.9392684342900304</v>
          </cell>
          <cell r="BZ591">
            <v>3.5491468680640672</v>
          </cell>
          <cell r="CA591">
            <v>3.0130734650610358</v>
          </cell>
          <cell r="CB591">
            <v>3.6021197289866991</v>
          </cell>
          <cell r="CC591">
            <v>3.1613918437660735</v>
          </cell>
          <cell r="CD591">
            <v>3.5656704410762607</v>
          </cell>
          <cell r="CE591">
            <v>3.8099704222663067</v>
          </cell>
          <cell r="CF591">
            <v>3.7238423037104229</v>
          </cell>
          <cell r="CG591">
            <v>3.4367934193877567</v>
          </cell>
          <cell r="CH591">
            <v>4.32817220786497</v>
          </cell>
          <cell r="CI591">
            <v>3.6083328432426942</v>
          </cell>
          <cell r="CJ591">
            <v>4.0761879194399562</v>
          </cell>
          <cell r="CK591">
            <v>4.0418344056262248</v>
          </cell>
          <cell r="CL591">
            <v>3.652841789256426</v>
          </cell>
          <cell r="CM591">
            <v>4.8357551534990479</v>
          </cell>
          <cell r="CN591">
            <v>4.8690071271017459</v>
          </cell>
          <cell r="CO591">
            <v>4.8852903949617641</v>
          </cell>
          <cell r="CP591">
            <v>4.9649979080528617</v>
          </cell>
          <cell r="CQ591">
            <v>4.8435495536361026</v>
          </cell>
          <cell r="CR591">
            <v>4.7519339451169103</v>
          </cell>
          <cell r="CS591">
            <v>4.8844411798050897</v>
          </cell>
          <cell r="CT591">
            <v>4.8425224194509147</v>
          </cell>
          <cell r="CU591">
            <v>4.8339356479969462</v>
          </cell>
          <cell r="CV591">
            <v>5.1033432964857939</v>
          </cell>
          <cell r="CW591">
            <v>4.8783075920917511</v>
          </cell>
          <cell r="CX591">
            <v>4.8031075173011972</v>
          </cell>
          <cell r="CY591">
            <v>4.8803043938713264</v>
          </cell>
          <cell r="CZ591">
            <v>4.8651757292916242</v>
          </cell>
          <cell r="DA591">
            <v>4.8961563733457636</v>
          </cell>
        </row>
        <row r="592">
          <cell r="A592">
            <v>8128.4427956476147</v>
          </cell>
          <cell r="B592">
            <v>4717.6106194562799</v>
          </cell>
          <cell r="C592">
            <v>4062.7947428433458</v>
          </cell>
          <cell r="D592">
            <v>5134.0527887806129</v>
          </cell>
          <cell r="E592">
            <v>5426.6642287254444</v>
          </cell>
          <cell r="F592">
            <v>6164.1043158272396</v>
          </cell>
          <cell r="G592">
            <v>5565.7550789026272</v>
          </cell>
          <cell r="H592">
            <v>6060.4321921143373</v>
          </cell>
          <cell r="I592">
            <v>5871.0235761130816</v>
          </cell>
          <cell r="J592">
            <v>5660.0300725763518</v>
          </cell>
          <cell r="K592">
            <v>6460.0011139399312</v>
          </cell>
          <cell r="L592">
            <v>7079.540894084982</v>
          </cell>
          <cell r="M592">
            <v>8040.6305320868241</v>
          </cell>
          <cell r="N592">
            <v>7624.7164054111927</v>
          </cell>
          <cell r="O592">
            <v>7281.2589525658013</v>
          </cell>
          <cell r="Z592">
            <v>9309.1478823722027</v>
          </cell>
          <cell r="AA592">
            <v>5402.8718675960217</v>
          </cell>
          <cell r="AB592">
            <v>5003.16135054817</v>
          </cell>
          <cell r="AC592">
            <v>6322.3707103954066</v>
          </cell>
          <cell r="AD592">
            <v>6682.7094278851464</v>
          </cell>
          <cell r="AE592">
            <v>6164.1043158272396</v>
          </cell>
          <cell r="AF592">
            <v>5565.7550789026272</v>
          </cell>
          <cell r="AG592">
            <v>6060.4321921143373</v>
          </cell>
          <cell r="AH592">
            <v>5871.0235761130816</v>
          </cell>
          <cell r="AI592">
            <v>5660.0300725763518</v>
          </cell>
          <cell r="AJ592">
            <v>6460.0011139399312</v>
          </cell>
          <cell r="AK592">
            <v>7079.540894084982</v>
          </cell>
          <cell r="AL592">
            <v>8040.6305320868241</v>
          </cell>
          <cell r="AM592">
            <v>7624.7164054111927</v>
          </cell>
          <cell r="AN592">
            <v>7281.2589525658013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X592">
            <v>5.2241827969296386</v>
          </cell>
          <cell r="BY592">
            <v>3.1462896274618575</v>
          </cell>
          <cell r="BZ592">
            <v>2.8041872503110246</v>
          </cell>
          <cell r="CA592">
            <v>3.5041218869257214</v>
          </cell>
          <cell r="CB592">
            <v>3.6075673820495684</v>
          </cell>
          <cell r="CC592">
            <v>3.5526158142136457</v>
          </cell>
          <cell r="CD592">
            <v>3.1535475818888066</v>
          </cell>
          <cell r="CE592">
            <v>3.3869181724662059</v>
          </cell>
          <cell r="CF592">
            <v>3.322179048847111</v>
          </cell>
          <cell r="CG592">
            <v>3.314922144003186</v>
          </cell>
          <cell r="CH592">
            <v>3.6613881777489703</v>
          </cell>
          <cell r="CI592">
            <v>4.0488591178457014</v>
          </cell>
          <cell r="CJ592">
            <v>4.5215786078958535</v>
          </cell>
          <cell r="CK592">
            <v>4.2847200607912068</v>
          </cell>
          <cell r="CL592">
            <v>4.0441824366625294</v>
          </cell>
          <cell r="CM592">
            <v>4.8820104000217501</v>
          </cell>
          <cell r="CN592">
            <v>4.7047126714416612</v>
          </cell>
          <cell r="CO592">
            <v>4.8881512352088876</v>
          </cell>
          <cell r="CP592">
            <v>4.9431966549888386</v>
          </cell>
          <cell r="CQ592">
            <v>5.0751076873048477</v>
          </cell>
          <cell r="CR592">
            <v>4.7536682582160203</v>
          </cell>
          <cell r="CS592">
            <v>4.8353936815042111</v>
          </cell>
          <cell r="CT592">
            <v>4.9023693424283792</v>
          </cell>
          <cell r="CU592">
            <v>4.8417005412522522</v>
          </cell>
          <cell r="CV592">
            <v>4.6779173181310565</v>
          </cell>
          <cell r="CW592">
            <v>4.8338587250690486</v>
          </cell>
          <cell r="CX592">
            <v>4.790485883803246</v>
          </cell>
          <cell r="CY592">
            <v>4.8719986216704863</v>
          </cell>
          <cell r="CZ592">
            <v>4.8753789491606812</v>
          </cell>
          <cell r="DA592">
            <v>4.9326792193446423</v>
          </cell>
        </row>
        <row r="593">
          <cell r="A593">
            <v>6821.1830954363804</v>
          </cell>
          <cell r="B593">
            <v>5838.0890341774757</v>
          </cell>
          <cell r="C593">
            <v>4949.4399783357485</v>
          </cell>
          <cell r="D593">
            <v>4430.4993016784056</v>
          </cell>
          <cell r="E593">
            <v>5180.2986299646709</v>
          </cell>
          <cell r="F593">
            <v>6298.4303341142895</v>
          </cell>
          <cell r="G593">
            <v>6297.5927123688252</v>
          </cell>
          <cell r="H593">
            <v>6227.532076900502</v>
          </cell>
          <cell r="I593">
            <v>7205.3247234328901</v>
          </cell>
          <cell r="J593">
            <v>6218.5238656546799</v>
          </cell>
          <cell r="K593">
            <v>7068.3950847143724</v>
          </cell>
          <cell r="L593">
            <v>7848.2292331022118</v>
          </cell>
          <cell r="M593">
            <v>7709.3968049296282</v>
          </cell>
          <cell r="N593">
            <v>7169.9161524517076</v>
          </cell>
          <cell r="O593">
            <v>8215.0176001040127</v>
          </cell>
          <cell r="Z593">
            <v>7812.000867147086</v>
          </cell>
          <cell r="AA593">
            <v>6686.1064949259589</v>
          </cell>
          <cell r="AB593">
            <v>6095.0277761600919</v>
          </cell>
          <cell r="AC593">
            <v>5455.9740948849494</v>
          </cell>
          <cell r="AD593">
            <v>6379.3205244718465</v>
          </cell>
          <cell r="AE593">
            <v>6298.4303341142895</v>
          </cell>
          <cell r="AF593">
            <v>6297.5927123688252</v>
          </cell>
          <cell r="AG593">
            <v>6227.532076900502</v>
          </cell>
          <cell r="AH593">
            <v>7205.3247234328901</v>
          </cell>
          <cell r="AI593">
            <v>6218.5238656546799</v>
          </cell>
          <cell r="AJ593">
            <v>7068.3950847143724</v>
          </cell>
          <cell r="AK593">
            <v>7848.2292331022118</v>
          </cell>
          <cell r="AL593">
            <v>7709.3968049296282</v>
          </cell>
          <cell r="AM593">
            <v>7169.9161524517076</v>
          </cell>
          <cell r="AN593">
            <v>8215.0176001040127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X593">
            <v>4.3347744691799184</v>
          </cell>
          <cell r="BY593">
            <v>3.7471123602993113</v>
          </cell>
          <cell r="BZ593">
            <v>3.5205790658731324</v>
          </cell>
          <cell r="CA593">
            <v>3.1306552000477232</v>
          </cell>
          <cell r="CB593">
            <v>3.548023533567878</v>
          </cell>
          <cell r="CC593">
            <v>3.5923386104219213</v>
          </cell>
          <cell r="CD593">
            <v>3.5514241614446327</v>
          </cell>
          <cell r="CE593">
            <v>3.5326777015625193</v>
          </cell>
          <cell r="CF593">
            <v>4.0177894468895836</v>
          </cell>
          <cell r="CG593">
            <v>3.6369554619094617</v>
          </cell>
          <cell r="CH593">
            <v>3.8447825311275836</v>
          </cell>
          <cell r="CI593">
            <v>4.443489344161069</v>
          </cell>
          <cell r="CJ593">
            <v>4.3689012161051828</v>
          </cell>
          <cell r="CK593">
            <v>4.0545708488846142</v>
          </cell>
          <cell r="CL593">
            <v>4.7608414320751127</v>
          </cell>
          <cell r="CM593">
            <v>4.9374522836067989</v>
          </cell>
          <cell r="CN593">
            <v>4.8885910601931633</v>
          </cell>
          <cell r="CO593">
            <v>4.7431703488566956</v>
          </cell>
          <cell r="CP593">
            <v>4.7746791893063287</v>
          </cell>
          <cell r="CQ593">
            <v>4.9260074835043905</v>
          </cell>
          <cell r="CR593">
            <v>4.8035487156080254</v>
          </cell>
          <cell r="CS593">
            <v>4.8582421810763945</v>
          </cell>
          <cell r="CT593">
            <v>4.8296881739279929</v>
          </cell>
          <cell r="CU593">
            <v>4.913302685863858</v>
          </cell>
          <cell r="CV593">
            <v>4.6844268138990124</v>
          </cell>
          <cell r="CW593">
            <v>5.0368169925697712</v>
          </cell>
          <cell r="CX593">
            <v>4.8389894142909773</v>
          </cell>
          <cell r="CY593">
            <v>4.8345416930320608</v>
          </cell>
          <cell r="CZ593">
            <v>4.8448051912896757</v>
          </cell>
          <cell r="DA593">
            <v>4.7275041304455785</v>
          </cell>
        </row>
        <row r="594">
          <cell r="A594">
            <v>5919.3103918222159</v>
          </cell>
          <cell r="B594">
            <v>5353.0884390074634</v>
          </cell>
          <cell r="C594">
            <v>4933.1795156065527</v>
          </cell>
          <cell r="D594">
            <v>5036.6438567763898</v>
          </cell>
          <cell r="E594">
            <v>4814.664403396996</v>
          </cell>
          <cell r="F594">
            <v>6988.0132675685509</v>
          </cell>
          <cell r="G594">
            <v>6568.2770435420134</v>
          </cell>
          <cell r="H594">
            <v>6152.273950622658</v>
          </cell>
          <cell r="I594">
            <v>7310.7819507971417</v>
          </cell>
          <cell r="J594">
            <v>6740.4563455086727</v>
          </cell>
          <cell r="K594">
            <v>8016.4765987471937</v>
          </cell>
          <cell r="L594">
            <v>7048.872521721828</v>
          </cell>
          <cell r="M594">
            <v>6859.9935409345026</v>
          </cell>
          <cell r="N594">
            <v>6768.8944434592704</v>
          </cell>
          <cell r="O594">
            <v>7522.7146185388483</v>
          </cell>
          <cell r="Z594">
            <v>6779.1257420967422</v>
          </cell>
          <cell r="AA594">
            <v>6130.6566533039304</v>
          </cell>
          <cell r="AB594">
            <v>6075.0036981994599</v>
          </cell>
          <cell r="AC594">
            <v>6202.4156955229028</v>
          </cell>
          <cell r="AD594">
            <v>5929.0573075019656</v>
          </cell>
          <cell r="AE594">
            <v>6988.0132675685509</v>
          </cell>
          <cell r="AF594">
            <v>6568.2770435420134</v>
          </cell>
          <cell r="AG594">
            <v>6152.273950622658</v>
          </cell>
          <cell r="AH594">
            <v>7310.7819507971417</v>
          </cell>
          <cell r="AI594">
            <v>6740.4563455086727</v>
          </cell>
          <cell r="AJ594">
            <v>8016.4765987471937</v>
          </cell>
          <cell r="AK594">
            <v>7048.872521721828</v>
          </cell>
          <cell r="AL594">
            <v>6859.9935409345026</v>
          </cell>
          <cell r="AM594">
            <v>6768.8944434592704</v>
          </cell>
          <cell r="AN594">
            <v>7522.7146185388483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X594">
            <v>3.801332418486314</v>
          </cell>
          <cell r="BY594">
            <v>3.4733439838491371</v>
          </cell>
          <cell r="BZ594">
            <v>3.359207106978467</v>
          </cell>
          <cell r="CA594">
            <v>3.4770584884132205</v>
          </cell>
          <cell r="CB594">
            <v>3.2681554606920287</v>
          </cell>
          <cell r="CC594">
            <v>3.7961035357559392</v>
          </cell>
          <cell r="CD594">
            <v>3.6891497080670894</v>
          </cell>
          <cell r="CE594">
            <v>3.4260657347743879</v>
          </cell>
          <cell r="CF594">
            <v>4.0362687263598147</v>
          </cell>
          <cell r="CG594">
            <v>3.8567381943143602</v>
          </cell>
          <cell r="CH594">
            <v>4.5155295251749346</v>
          </cell>
          <cell r="CI594">
            <v>4.0325635385214111</v>
          </cell>
          <cell r="CJ594">
            <v>3.9306183883525523</v>
          </cell>
          <cell r="CK594">
            <v>3.9267801627793975</v>
          </cell>
          <cell r="CL594">
            <v>4.1993992007116789</v>
          </cell>
          <cell r="CM594">
            <v>4.8859045181891609</v>
          </cell>
          <cell r="CN594">
            <v>4.8357777623509053</v>
          </cell>
          <cell r="CO594">
            <v>4.9546947295733856</v>
          </cell>
          <cell r="CP594">
            <v>4.8871538314318705</v>
          </cell>
          <cell r="CQ594">
            <v>4.9703855335735492</v>
          </cell>
          <cell r="CR594">
            <v>5.0433929550718739</v>
          </cell>
          <cell r="CS594">
            <v>4.8778935514591826</v>
          </cell>
          <cell r="CT594">
            <v>4.9197961671068251</v>
          </cell>
          <cell r="CU594">
            <v>4.9623900064971798</v>
          </cell>
          <cell r="CV594">
            <v>4.7882440435156743</v>
          </cell>
          <cell r="CW594">
            <v>4.8638702201283674</v>
          </cell>
          <cell r="CX594">
            <v>4.7890081153309305</v>
          </cell>
          <cell r="CY594">
            <v>4.7815638647517567</v>
          </cell>
          <cell r="CZ594">
            <v>4.7226774901307076</v>
          </cell>
          <cell r="DA594">
            <v>4.9078870695598305</v>
          </cell>
        </row>
        <row r="595">
          <cell r="A595">
            <v>6621.8014335427251</v>
          </cell>
          <cell r="B595">
            <v>6235.7994585259239</v>
          </cell>
          <cell r="C595">
            <v>5721.7364818464057</v>
          </cell>
          <cell r="D595">
            <v>5716.9658454843084</v>
          </cell>
          <cell r="E595">
            <v>4813.6494360110055</v>
          </cell>
          <cell r="F595">
            <v>6715.7471103814059</v>
          </cell>
          <cell r="G595">
            <v>7815.0153969770026</v>
          </cell>
          <cell r="H595">
            <v>7300.7124464309973</v>
          </cell>
          <cell r="I595">
            <v>6495.0538823203342</v>
          </cell>
          <cell r="J595">
            <v>6290.5995931195284</v>
          </cell>
          <cell r="K595">
            <v>5458.1275822653442</v>
          </cell>
          <cell r="L595">
            <v>6001.184914211929</v>
          </cell>
          <cell r="M595">
            <v>6853.370866224117</v>
          </cell>
          <cell r="N595">
            <v>7899.9199739118876</v>
          </cell>
          <cell r="O595">
            <v>8450.4594923138866</v>
          </cell>
          <cell r="Z595">
            <v>7583.6578225734056</v>
          </cell>
          <cell r="AA595">
            <v>7141.5867446735629</v>
          </cell>
          <cell r="AB595">
            <v>7046.078533605898</v>
          </cell>
          <cell r="AC595">
            <v>7040.2036949849189</v>
          </cell>
          <cell r="AD595">
            <v>5927.8074177292674</v>
          </cell>
          <cell r="AE595">
            <v>6715.7471103814059</v>
          </cell>
          <cell r="AF595">
            <v>7815.0153969770026</v>
          </cell>
          <cell r="AG595">
            <v>7300.7124464309973</v>
          </cell>
          <cell r="AH595">
            <v>6495.0538823203342</v>
          </cell>
          <cell r="AI595">
            <v>6290.5995931195284</v>
          </cell>
          <cell r="AJ595">
            <v>5458.1275822653442</v>
          </cell>
          <cell r="AK595">
            <v>6001.184914211929</v>
          </cell>
          <cell r="AL595">
            <v>6853.370866224117</v>
          </cell>
          <cell r="AM595">
            <v>7899.9199739118876</v>
          </cell>
          <cell r="AN595">
            <v>8450.4594923138866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X595">
            <v>4.3394524332200985</v>
          </cell>
          <cell r="BY595">
            <v>4.030829364343715</v>
          </cell>
          <cell r="BZ595">
            <v>4.0002999243592603</v>
          </cell>
          <cell r="CA595">
            <v>3.8927144464778807</v>
          </cell>
          <cell r="CB595">
            <v>3.3008729802955421</v>
          </cell>
          <cell r="CC595">
            <v>3.7018247982947883</v>
          </cell>
          <cell r="CD595">
            <v>4.4699043821526185</v>
          </cell>
          <cell r="CE595">
            <v>4.0127176850892337</v>
          </cell>
          <cell r="CF595">
            <v>3.6750092345574212</v>
          </cell>
          <cell r="CG595">
            <v>3.4839778992366335</v>
          </cell>
          <cell r="CH595">
            <v>3.0827093624968298</v>
          </cell>
          <cell r="CI595">
            <v>3.4286145533932211</v>
          </cell>
          <cell r="CJ595">
            <v>3.851528683692615</v>
          </cell>
          <cell r="CK595">
            <v>4.3945895941125128</v>
          </cell>
          <cell r="CL595">
            <v>4.5905993461605661</v>
          </cell>
          <cell r="CM595">
            <v>4.7879646197576768</v>
          </cell>
          <cell r="CN595">
            <v>4.8540856763563589</v>
          </cell>
          <cell r="CO595">
            <v>4.8257193497053175</v>
          </cell>
          <cell r="CP595">
            <v>4.954956128051081</v>
          </cell>
          <cell r="CQ595">
            <v>4.9200827674069805</v>
          </cell>
          <cell r="CR595">
            <v>4.9703344037798196</v>
          </cell>
          <cell r="CS595">
            <v>4.7900355929531333</v>
          </cell>
          <cell r="CT595">
            <v>4.9846397074867559</v>
          </cell>
          <cell r="CU595">
            <v>4.842074409884753</v>
          </cell>
          <cell r="CV595">
            <v>4.9467935594483547</v>
          </cell>
          <cell r="CW595">
            <v>4.8508543750214219</v>
          </cell>
          <cell r="CX595">
            <v>4.7954070802208841</v>
          </cell>
          <cell r="CY595">
            <v>4.8750405565196706</v>
          </cell>
          <cell r="CZ595">
            <v>4.9250597589085698</v>
          </cell>
          <cell r="DA595">
            <v>5.0433379323164313</v>
          </cell>
        </row>
        <row r="596">
          <cell r="A596">
            <v>6213.7635636335162</v>
          </cell>
          <cell r="B596">
            <v>5555.4668518612307</v>
          </cell>
          <cell r="C596">
            <v>5074.3970436036861</v>
          </cell>
          <cell r="D596">
            <v>4945.8607716942515</v>
          </cell>
          <cell r="E596">
            <v>4961.9791388495878</v>
          </cell>
          <cell r="F596">
            <v>5516.3538018855816</v>
          </cell>
          <cell r="G596">
            <v>5608.1803685429604</v>
          </cell>
          <cell r="H596">
            <v>6186.6690688118078</v>
          </cell>
          <cell r="I596">
            <v>6981.1814703644914</v>
          </cell>
          <cell r="J596">
            <v>6423.96866486828</v>
          </cell>
          <cell r="K596">
            <v>6132.3193328537445</v>
          </cell>
          <cell r="L596">
            <v>6281.5131616631325</v>
          </cell>
          <cell r="M596">
            <v>6963.2193694588732</v>
          </cell>
          <cell r="N596">
            <v>5598.0391588646089</v>
          </cell>
          <cell r="O596">
            <v>7377.589292729529</v>
          </cell>
          <cell r="Z596">
            <v>7116.3500038326665</v>
          </cell>
          <cell r="AA596">
            <v>6362.4317448951851</v>
          </cell>
          <cell r="AB596">
            <v>6248.9071619025608</v>
          </cell>
          <cell r="AC596">
            <v>6090.6201332768496</v>
          </cell>
          <cell r="AD596">
            <v>6110.4692264971209</v>
          </cell>
          <cell r="AE596">
            <v>5516.3538018855816</v>
          </cell>
          <cell r="AF596">
            <v>5608.1803685429604</v>
          </cell>
          <cell r="AG596">
            <v>6186.6690688118078</v>
          </cell>
          <cell r="AH596">
            <v>6981.1814703644914</v>
          </cell>
          <cell r="AI596">
            <v>6423.96866486828</v>
          </cell>
          <cell r="AJ596">
            <v>6132.3193328537445</v>
          </cell>
          <cell r="AK596">
            <v>6281.5131616631325</v>
          </cell>
          <cell r="AL596">
            <v>6963.2193694588732</v>
          </cell>
          <cell r="AM596">
            <v>5598.0391588646089</v>
          </cell>
          <cell r="AN596">
            <v>7377.589292729529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X596">
            <v>4.0208726259829719</v>
          </cell>
          <cell r="BY596">
            <v>3.52728881599772</v>
          </cell>
          <cell r="BZ596">
            <v>3.5428233990435789</v>
          </cell>
          <cell r="CA596">
            <v>3.4358139503983729</v>
          </cell>
          <cell r="CB596">
            <v>3.5041194130041293</v>
          </cell>
          <cell r="CC596">
            <v>3.1360388538998158</v>
          </cell>
          <cell r="CD596">
            <v>3.1682083283922471</v>
          </cell>
          <cell r="CE596">
            <v>3.5188374881874069</v>
          </cell>
          <cell r="CF596">
            <v>3.9804902804779032</v>
          </cell>
          <cell r="CG596">
            <v>3.6339989487284132</v>
          </cell>
          <cell r="CH596">
            <v>3.4858904546042759</v>
          </cell>
          <cell r="CI596">
            <v>3.6093582058197247</v>
          </cell>
          <cell r="CJ596">
            <v>3.9351059363279366</v>
          </cell>
          <cell r="CK596">
            <v>3.2183687327729551</v>
          </cell>
          <cell r="CL596">
            <v>4.237049977719912</v>
          </cell>
          <cell r="CM596">
            <v>4.8489099603851802</v>
          </cell>
          <cell r="CN596">
            <v>4.9418464884331641</v>
          </cell>
          <cell r="CO596">
            <v>4.8323869597551461</v>
          </cell>
          <cell r="CP596">
            <v>4.8566746462489876</v>
          </cell>
          <cell r="CQ596">
            <v>4.7775231395701407</v>
          </cell>
          <cell r="CR596">
            <v>4.8192317734085606</v>
          </cell>
          <cell r="CS596">
            <v>4.8497056157391754</v>
          </cell>
          <cell r="CT596">
            <v>4.8168687322494979</v>
          </cell>
          <cell r="CU596">
            <v>4.8050675240047855</v>
          </cell>
          <cell r="CV596">
            <v>4.8431258232703973</v>
          </cell>
          <cell r="CW596">
            <v>4.8196795347770243</v>
          </cell>
          <cell r="CX596">
            <v>4.7680568453134304</v>
          </cell>
          <cell r="CY596">
            <v>4.8479796096125689</v>
          </cell>
          <cell r="CZ596">
            <v>4.7654867603427009</v>
          </cell>
          <cell r="DA596">
            <v>4.7704354470738268</v>
          </cell>
        </row>
        <row r="597">
          <cell r="A597">
            <v>6121.6022665311539</v>
          </cell>
          <cell r="B597">
            <v>4933.4583848512957</v>
          </cell>
          <cell r="C597">
            <v>4430.0482927829235</v>
          </cell>
          <cell r="D597">
            <v>4511.9215475203337</v>
          </cell>
          <cell r="E597">
            <v>4359.3973234251316</v>
          </cell>
          <cell r="F597">
            <v>6284.8381592559763</v>
          </cell>
          <cell r="G597">
            <v>6150.3279756864031</v>
          </cell>
          <cell r="H597">
            <v>5549.4157940727946</v>
          </cell>
          <cell r="I597">
            <v>7114.1371914146121</v>
          </cell>
          <cell r="J597">
            <v>6324.3860856523579</v>
          </cell>
          <cell r="K597">
            <v>5994.4272942220205</v>
          </cell>
          <cell r="L597">
            <v>6374.7808100554093</v>
          </cell>
          <cell r="M597">
            <v>7940.196816662291</v>
          </cell>
          <cell r="N597">
            <v>7873.9507029549386</v>
          </cell>
          <cell r="O597">
            <v>7168.6546215176013</v>
          </cell>
          <cell r="Z597">
            <v>7010.801725358403</v>
          </cell>
          <cell r="AA597">
            <v>5650.0728160012532</v>
          </cell>
          <cell r="AB597">
            <v>5455.4186963434404</v>
          </cell>
          <cell r="AC597">
            <v>5556.2421761580072</v>
          </cell>
          <cell r="AD597">
            <v>5368.4149903619045</v>
          </cell>
          <cell r="AE597">
            <v>6284.8381592559763</v>
          </cell>
          <cell r="AF597">
            <v>6150.3279756864031</v>
          </cell>
          <cell r="AG597">
            <v>5549.4157940727946</v>
          </cell>
          <cell r="AH597">
            <v>7114.1371914146121</v>
          </cell>
          <cell r="AI597">
            <v>6324.3860856523579</v>
          </cell>
          <cell r="AJ597">
            <v>5994.4272942220205</v>
          </cell>
          <cell r="AK597">
            <v>6374.7808100554093</v>
          </cell>
          <cell r="AL597">
            <v>7940.196816662291</v>
          </cell>
          <cell r="AM597">
            <v>7873.9507029549386</v>
          </cell>
          <cell r="AN597">
            <v>7168.6546215176013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X597">
            <v>3.882983810931421</v>
          </cell>
          <cell r="BY597">
            <v>3.3599697751125457</v>
          </cell>
          <cell r="BZ597">
            <v>3.0913412128398607</v>
          </cell>
          <cell r="CA597">
            <v>3.2137047320985364</v>
          </cell>
          <cell r="CB597">
            <v>3.0035646457852718</v>
          </cell>
          <cell r="CC597">
            <v>3.4979648776318784</v>
          </cell>
          <cell r="CD597">
            <v>3.591787615907553</v>
          </cell>
          <cell r="CE597">
            <v>3.1265207571901592</v>
          </cell>
          <cell r="CF597">
            <v>3.9866717080814396</v>
          </cell>
          <cell r="CG597">
            <v>3.5213342628064606</v>
          </cell>
          <cell r="CH597">
            <v>3.3553113217662252</v>
          </cell>
          <cell r="CI597">
            <v>3.6259308085041337</v>
          </cell>
          <cell r="CJ597">
            <v>4.5273365146145146</v>
          </cell>
          <cell r="CK597">
            <v>4.3924385014616121</v>
          </cell>
          <cell r="CL597">
            <v>4.1093036602889077</v>
          </cell>
          <cell r="CM597">
            <v>4.9466278756590132</v>
          </cell>
          <cell r="CN597">
            <v>4.6070805949942981</v>
          </cell>
          <cell r="CO597">
            <v>4.8349087220272544</v>
          </cell>
          <cell r="CP597">
            <v>4.7367703549424096</v>
          </cell>
          <cell r="CQ597">
            <v>4.896843587369756</v>
          </cell>
          <cell r="CR597">
            <v>4.9225007354991419</v>
          </cell>
          <cell r="CS597">
            <v>4.6913168132186245</v>
          </cell>
          <cell r="CT597">
            <v>4.8628747635549283</v>
          </cell>
          <cell r="CU597">
            <v>4.8889871684902975</v>
          </cell>
          <cell r="CV597">
            <v>4.9206022129695146</v>
          </cell>
          <cell r="CW597">
            <v>4.8946541475249878</v>
          </cell>
          <cell r="CX597">
            <v>4.8167363986370679</v>
          </cell>
          <cell r="CY597">
            <v>4.8050247228239931</v>
          </cell>
          <cell r="CZ597">
            <v>4.9112736973210263</v>
          </cell>
          <cell r="DA597">
            <v>4.7794349777043763</v>
          </cell>
        </row>
        <row r="598">
          <cell r="A598">
            <v>6099.800793531198</v>
          </cell>
          <cell r="B598">
            <v>5626.6114338514499</v>
          </cell>
          <cell r="C598">
            <v>4340.5181848785596</v>
          </cell>
          <cell r="D598">
            <v>4777.6349507289615</v>
          </cell>
          <cell r="E598">
            <v>4805.9132088172937</v>
          </cell>
          <cell r="F598">
            <v>7060.6143613562172</v>
          </cell>
          <cell r="G598">
            <v>6526.4366432060788</v>
          </cell>
          <cell r="H598">
            <v>5955.6640340712847</v>
          </cell>
          <cell r="I598">
            <v>6730.1454079025143</v>
          </cell>
          <cell r="J598">
            <v>6736.2270986950862</v>
          </cell>
          <cell r="K598">
            <v>6772.8645220531353</v>
          </cell>
          <cell r="L598">
            <v>6691.3947560787583</v>
          </cell>
          <cell r="M598">
            <v>6840.2660441112303</v>
          </cell>
          <cell r="N598">
            <v>6117.3315029347932</v>
          </cell>
          <cell r="O598">
            <v>6754.8030643881366</v>
          </cell>
          <cell r="Z598">
            <v>6985.8334575963645</v>
          </cell>
          <cell r="AA598">
            <v>6443.9105042869751</v>
          </cell>
          <cell r="AB598">
            <v>5345.1661229476122</v>
          </cell>
          <cell r="AC598">
            <v>5883.4570893892978</v>
          </cell>
          <cell r="AD598">
            <v>5918.2805783626418</v>
          </cell>
          <cell r="AE598">
            <v>7060.6143613562172</v>
          </cell>
          <cell r="AF598">
            <v>6526.4366432060788</v>
          </cell>
          <cell r="AG598">
            <v>5955.6640340712847</v>
          </cell>
          <cell r="AH598">
            <v>6730.1454079025143</v>
          </cell>
          <cell r="AI598">
            <v>6736.2270986950862</v>
          </cell>
          <cell r="AJ598">
            <v>6772.8645220531353</v>
          </cell>
          <cell r="AK598">
            <v>6691.3947560787583</v>
          </cell>
          <cell r="AL598">
            <v>6840.2660441112303</v>
          </cell>
          <cell r="AM598">
            <v>6117.3315029347932</v>
          </cell>
          <cell r="AN598">
            <v>6754.8030643881366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X598">
            <v>3.8417116623179393</v>
          </cell>
          <cell r="BY598">
            <v>3.6311312494103869</v>
          </cell>
          <cell r="BZ598">
            <v>2.9869089232531838</v>
          </cell>
          <cell r="CA598">
            <v>3.2974766258666848</v>
          </cell>
          <cell r="CB598">
            <v>3.3785305026970112</v>
          </cell>
          <cell r="CC598">
            <v>3.8938598568328096</v>
          </cell>
          <cell r="CD598">
            <v>3.6630266269189691</v>
          </cell>
          <cell r="CE598">
            <v>3.3790075926109822</v>
          </cell>
          <cell r="CF598">
            <v>3.830521977813941</v>
          </cell>
          <cell r="CG598">
            <v>3.840010666830882</v>
          </cell>
          <cell r="CH598">
            <v>3.8887136640630477</v>
          </cell>
          <cell r="CI598">
            <v>3.7982119662519405</v>
          </cell>
          <cell r="CJ598">
            <v>3.8016332082966602</v>
          </cell>
          <cell r="CK598">
            <v>3.5347610102320814</v>
          </cell>
          <cell r="CL598">
            <v>3.7285105953834798</v>
          </cell>
          <cell r="CM598">
            <v>4.9819641423301047</v>
          </cell>
          <cell r="CN598">
            <v>4.861997023566782</v>
          </cell>
          <cell r="CO598">
            <v>4.9028246672656781</v>
          </cell>
          <cell r="CP598">
            <v>4.8883016766307392</v>
          </cell>
          <cell r="CQ598">
            <v>4.7992662268510422</v>
          </cell>
          <cell r="CR598">
            <v>4.9678595651762034</v>
          </cell>
          <cell r="CS598">
            <v>4.8813863940133588</v>
          </cell>
          <cell r="CT598">
            <v>4.8288994082936325</v>
          </cell>
          <cell r="CU598">
            <v>4.8136401902911334</v>
          </cell>
          <cell r="CV598">
            <v>4.8060847507969839</v>
          </cell>
          <cell r="CW598">
            <v>4.7717046854297864</v>
          </cell>
          <cell r="CX598">
            <v>4.8266364636065946</v>
          </cell>
          <cell r="CY598">
            <v>4.9295799695967997</v>
          </cell>
          <cell r="CZ598">
            <v>4.7414272954502392</v>
          </cell>
          <cell r="DA598">
            <v>4.9634590789042843</v>
          </cell>
        </row>
        <row r="599">
          <cell r="A599">
            <v>7380.5916823175521</v>
          </cell>
          <cell r="B599">
            <v>5197.8286554207207</v>
          </cell>
          <cell r="C599">
            <v>5143.0743088720474</v>
          </cell>
          <cell r="D599">
            <v>4054.7998084064634</v>
          </cell>
          <cell r="E599">
            <v>4984.9771515916364</v>
          </cell>
          <cell r="F599">
            <v>6558.8094938268523</v>
          </cell>
          <cell r="G599">
            <v>5655.8536349240621</v>
          </cell>
          <cell r="H599">
            <v>5795.1263016655776</v>
          </cell>
          <cell r="I599">
            <v>6176.9589495789887</v>
          </cell>
          <cell r="J599">
            <v>6434.8882968823782</v>
          </cell>
          <cell r="K599">
            <v>6585.200528402941</v>
          </cell>
          <cell r="L599">
            <v>7198.3482162205764</v>
          </cell>
          <cell r="M599">
            <v>7298.6484055214651</v>
          </cell>
          <cell r="N599">
            <v>6469.3084031249409</v>
          </cell>
          <cell r="O599">
            <v>6215.9958836145224</v>
          </cell>
          <cell r="Z599">
            <v>8452.6669077242677</v>
          </cell>
          <cell r="AA599">
            <v>5952.8444545925113</v>
          </cell>
          <cell r="AB599">
            <v>6333.4803340661974</v>
          </cell>
          <cell r="AC599">
            <v>4993.3159240605928</v>
          </cell>
          <cell r="AD599">
            <v>6138.7903147561619</v>
          </cell>
          <cell r="AE599">
            <v>6558.8094938268523</v>
          </cell>
          <cell r="AF599">
            <v>5655.8536349240621</v>
          </cell>
          <cell r="AG599">
            <v>5795.1263016655776</v>
          </cell>
          <cell r="AH599">
            <v>6176.9589495789887</v>
          </cell>
          <cell r="AI599">
            <v>6434.8882968823782</v>
          </cell>
          <cell r="AJ599">
            <v>6585.200528402941</v>
          </cell>
          <cell r="AK599">
            <v>7198.3482162205764</v>
          </cell>
          <cell r="AL599">
            <v>7298.6484055214651</v>
          </cell>
          <cell r="AM599">
            <v>6469.3084031249409</v>
          </cell>
          <cell r="AN599">
            <v>6215.9958836145224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X599">
            <v>4.6834276187239148</v>
          </cell>
          <cell r="BY599">
            <v>3.2466358532220205</v>
          </cell>
          <cell r="BZ599">
            <v>3.5831680341359173</v>
          </cell>
          <cell r="CA599">
            <v>2.9355040221143902</v>
          </cell>
          <cell r="CB599">
            <v>3.4234926371824224</v>
          </cell>
          <cell r="CC599">
            <v>3.7308063944957688</v>
          </cell>
          <cell r="CD599">
            <v>3.2425599494128385</v>
          </cell>
          <cell r="CE599">
            <v>3.177588072037409</v>
          </cell>
          <cell r="CF599">
            <v>3.4800190499163963</v>
          </cell>
          <cell r="CG599">
            <v>3.6171644711405544</v>
          </cell>
          <cell r="CH599">
            <v>3.6907826419863885</v>
          </cell>
          <cell r="CI599">
            <v>3.9520433468109339</v>
          </cell>
          <cell r="CJ599">
            <v>4.0180567483866376</v>
          </cell>
          <cell r="CK599">
            <v>3.6576296599412608</v>
          </cell>
          <cell r="CL599">
            <v>3.5089401574601715</v>
          </cell>
          <cell r="CM599">
            <v>4.9446673277127555</v>
          </cell>
          <cell r="CN599">
            <v>5.0234038021569436</v>
          </cell>
          <cell r="CO599">
            <v>4.8426422511983311</v>
          </cell>
          <cell r="CP599">
            <v>4.6602959822594023</v>
          </cell>
          <cell r="CQ599">
            <v>4.9127033075536559</v>
          </cell>
          <cell r="CR599">
            <v>4.8164764340193793</v>
          </cell>
          <cell r="CS599">
            <v>4.7787827064097215</v>
          </cell>
          <cell r="CT599">
            <v>4.9965753901346757</v>
          </cell>
          <cell r="CU599">
            <v>4.8629547601851657</v>
          </cell>
          <cell r="CV599">
            <v>4.8739367786623458</v>
          </cell>
          <cell r="CW599">
            <v>4.8882979664133428</v>
          </cell>
          <cell r="CX599">
            <v>4.990203859520479</v>
          </cell>
          <cell r="CY599">
            <v>4.9766089066456676</v>
          </cell>
          <cell r="CZ599">
            <v>4.8457974861199711</v>
          </cell>
          <cell r="DA599">
            <v>4.8533531335169942</v>
          </cell>
        </row>
        <row r="600">
          <cell r="A600">
            <v>6592.6838344979324</v>
          </cell>
          <cell r="B600">
            <v>5132.6638023005289</v>
          </cell>
          <cell r="C600">
            <v>5248.9433522307545</v>
          </cell>
          <cell r="D600">
            <v>5246.469880674118</v>
          </cell>
          <cell r="E600">
            <v>5435.8734682525255</v>
          </cell>
          <cell r="F600">
            <v>6218.1537534648478</v>
          </cell>
          <cell r="G600">
            <v>5603.7438345625869</v>
          </cell>
          <cell r="H600">
            <v>6974.2704953458469</v>
          </cell>
          <cell r="I600">
            <v>5528.0993486863608</v>
          </cell>
          <cell r="J600">
            <v>5907.589699754154</v>
          </cell>
          <cell r="K600">
            <v>6543.8277036467671</v>
          </cell>
          <cell r="L600">
            <v>7338.4319527396237</v>
          </cell>
          <cell r="M600">
            <v>6865.8842563101916</v>
          </cell>
          <cell r="N600">
            <v>7070.2833035009589</v>
          </cell>
          <cell r="O600">
            <v>8019.8196726774822</v>
          </cell>
          <cell r="Z600">
            <v>7550.3107175617624</v>
          </cell>
          <cell r="AA600">
            <v>5878.2140155674942</v>
          </cell>
          <cell r="AB600">
            <v>6463.8536212928857</v>
          </cell>
          <cell r="AC600">
            <v>6460.8076447971143</v>
          </cell>
          <cell r="AD600">
            <v>6694.0502201688296</v>
          </cell>
          <cell r="AE600">
            <v>6218.1537534648478</v>
          </cell>
          <cell r="AF600">
            <v>5603.7438345625869</v>
          </cell>
          <cell r="AG600">
            <v>6974.2704953458469</v>
          </cell>
          <cell r="AH600">
            <v>5528.0993486863608</v>
          </cell>
          <cell r="AI600">
            <v>5907.589699754154</v>
          </cell>
          <cell r="AJ600">
            <v>6543.8277036467671</v>
          </cell>
          <cell r="AK600">
            <v>7338.4319527396237</v>
          </cell>
          <cell r="AL600">
            <v>6865.8842563101916</v>
          </cell>
          <cell r="AM600">
            <v>7070.2833035009589</v>
          </cell>
          <cell r="AN600">
            <v>8019.8196726774822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X600">
            <v>4.2700782719137376</v>
          </cell>
          <cell r="BY600">
            <v>3.2592631591437797</v>
          </cell>
          <cell r="BZ600">
            <v>3.6555218749205949</v>
          </cell>
          <cell r="CA600">
            <v>3.7287312278243991</v>
          </cell>
          <cell r="CB600">
            <v>3.7907542449772933</v>
          </cell>
          <cell r="CC600">
            <v>3.4797788781236512</v>
          </cell>
          <cell r="CD600">
            <v>3.2134696052102396</v>
          </cell>
          <cell r="CE600">
            <v>3.9178697984088289</v>
          </cell>
          <cell r="CF600">
            <v>3.1716412416761526</v>
          </cell>
          <cell r="CG600">
            <v>3.3133772805821367</v>
          </cell>
          <cell r="CH600">
            <v>3.7132379911369182</v>
          </cell>
          <cell r="CI600">
            <v>4.2223067209841725</v>
          </cell>
          <cell r="CJ600">
            <v>3.9311031438232238</v>
          </cell>
          <cell r="CK600">
            <v>3.9356714948670271</v>
          </cell>
          <cell r="CL600">
            <v>4.5008565080490976</v>
          </cell>
          <cell r="CM600">
            <v>4.844356817508551</v>
          </cell>
          <cell r="CN600">
            <v>4.9412076124875997</v>
          </cell>
          <cell r="CO600">
            <v>4.8445033594353282</v>
          </cell>
          <cell r="CP600">
            <v>4.7471490383568753</v>
          </cell>
          <cell r="CQ600">
            <v>4.8380513300752792</v>
          </cell>
          <cell r="CR600">
            <v>4.8957242047263927</v>
          </cell>
          <cell r="CS600">
            <v>4.7776156990953096</v>
          </cell>
          <cell r="CT600">
            <v>4.8770355783563808</v>
          </cell>
          <cell r="CU600">
            <v>4.7752808446991208</v>
          </cell>
          <cell r="CV600">
            <v>4.8847975612233334</v>
          </cell>
          <cell r="CW600">
            <v>4.82821061329145</v>
          </cell>
          <cell r="CX600">
            <v>4.7616846311246022</v>
          </cell>
          <cell r="CY600">
            <v>4.7850796862622342</v>
          </cell>
          <cell r="CZ600">
            <v>4.921813015374223</v>
          </cell>
          <cell r="DA600">
            <v>4.8817616498044982</v>
          </cell>
        </row>
        <row r="601">
          <cell r="A601">
            <v>7401.3272218685252</v>
          </cell>
          <cell r="B601">
            <v>4785.5014420843372</v>
          </cell>
          <cell r="C601">
            <v>5070.6597954765648</v>
          </cell>
          <cell r="D601">
            <v>5325.5841516425917</v>
          </cell>
          <cell r="E601">
            <v>5207.1293387378664</v>
          </cell>
          <cell r="F601">
            <v>6503.4494825261827</v>
          </cell>
          <cell r="G601">
            <v>5087.8882260321489</v>
          </cell>
          <cell r="H601">
            <v>6398.5020769648127</v>
          </cell>
          <cell r="I601">
            <v>7173.3181038596031</v>
          </cell>
          <cell r="J601">
            <v>6430.3050725315334</v>
          </cell>
          <cell r="K601">
            <v>8402.8022868627941</v>
          </cell>
          <cell r="L601">
            <v>7832.2200250053938</v>
          </cell>
          <cell r="M601">
            <v>8093.8732631955309</v>
          </cell>
          <cell r="N601">
            <v>6930.4291977158746</v>
          </cell>
          <cell r="O601">
            <v>7539.4349790286515</v>
          </cell>
          <cell r="Z601">
            <v>8476.4144088082576</v>
          </cell>
          <cell r="AA601">
            <v>5480.6242395557383</v>
          </cell>
          <cell r="AB601">
            <v>6244.3048975573192</v>
          </cell>
          <cell r="AC601">
            <v>6558.2335517995552</v>
          </cell>
          <cell r="AD601">
            <v>6412.3614171672825</v>
          </cell>
          <cell r="AE601">
            <v>6503.4494825261827</v>
          </cell>
          <cell r="AF601">
            <v>5087.8882260321489</v>
          </cell>
          <cell r="AG601">
            <v>6398.5020769648127</v>
          </cell>
          <cell r="AH601">
            <v>7173.3181038596031</v>
          </cell>
          <cell r="AI601">
            <v>6430.3050725315334</v>
          </cell>
          <cell r="AJ601">
            <v>8402.8022868627941</v>
          </cell>
          <cell r="AK601">
            <v>7832.2200250053938</v>
          </cell>
          <cell r="AL601">
            <v>8093.8732631955309</v>
          </cell>
          <cell r="AM601">
            <v>6930.4291977158746</v>
          </cell>
          <cell r="AN601">
            <v>7539.4349790286515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X601">
            <v>4.8785505296505285</v>
          </cell>
          <cell r="BY601">
            <v>3.1662859496197271</v>
          </cell>
          <cell r="BZ601">
            <v>3.6581040275265591</v>
          </cell>
          <cell r="CA601">
            <v>3.6573468272736851</v>
          </cell>
          <cell r="CB601">
            <v>3.4677550947727034</v>
          </cell>
          <cell r="CC601">
            <v>3.7789954043720084</v>
          </cell>
          <cell r="CD601">
            <v>2.9111316110865748</v>
          </cell>
          <cell r="CE601">
            <v>3.5892521850513464</v>
          </cell>
          <cell r="CF601">
            <v>4.0733617317635025</v>
          </cell>
          <cell r="CG601">
            <v>3.6515724145773985</v>
          </cell>
          <cell r="CH601">
            <v>4.6521239962030716</v>
          </cell>
          <cell r="CI601">
            <v>4.407639302049291</v>
          </cell>
          <cell r="CJ601">
            <v>4.5604061031315215</v>
          </cell>
          <cell r="CK601">
            <v>3.906553717179797</v>
          </cell>
          <cell r="CL601">
            <v>4.2988591094414002</v>
          </cell>
          <cell r="CM601">
            <v>4.7602362697021636</v>
          </cell>
          <cell r="CN601">
            <v>4.7422782131533427</v>
          </cell>
          <cell r="CO601">
            <v>4.6766534035417786</v>
          </cell>
          <cell r="CP601">
            <v>4.912786236630728</v>
          </cell>
          <cell r="CQ601">
            <v>5.0661344274782758</v>
          </cell>
          <cell r="CR601">
            <v>4.7149223294970266</v>
          </cell>
          <cell r="CS601">
            <v>4.788316592854243</v>
          </cell>
          <cell r="CT601">
            <v>4.8840654745927656</v>
          </cell>
          <cell r="CU601">
            <v>4.8247436898847846</v>
          </cell>
          <cell r="CV601">
            <v>4.8245720394287019</v>
          </cell>
          <cell r="CW601">
            <v>4.9485731995064182</v>
          </cell>
          <cell r="CX601">
            <v>4.868396795725217</v>
          </cell>
          <cell r="CY601">
            <v>4.8625045095007122</v>
          </cell>
          <cell r="CZ601">
            <v>4.8604162718958994</v>
          </cell>
          <cell r="DA601">
            <v>4.8049926080499485</v>
          </cell>
        </row>
        <row r="602">
          <cell r="A602">
            <v>6173.7081776577879</v>
          </cell>
          <cell r="B602">
            <v>5325.847727391023</v>
          </cell>
          <cell r="C602">
            <v>4159.1200926850934</v>
          </cell>
          <cell r="D602">
            <v>6496.0787712357514</v>
          </cell>
          <cell r="E602">
            <v>5111.7781411600236</v>
          </cell>
          <cell r="F602">
            <v>6918.8048267106287</v>
          </cell>
          <cell r="G602">
            <v>6453.9900848037414</v>
          </cell>
          <cell r="H602">
            <v>6419.0303219851639</v>
          </cell>
          <cell r="I602">
            <v>6948.5773311746098</v>
          </cell>
          <cell r="J602">
            <v>7528.5026695815804</v>
          </cell>
          <cell r="K602">
            <v>6908.770851977024</v>
          </cell>
          <cell r="L602">
            <v>6558.3836079845132</v>
          </cell>
          <cell r="M602">
            <v>6700.3280545953285</v>
          </cell>
          <cell r="N602">
            <v>7089.3839150964195</v>
          </cell>
          <cell r="O602">
            <v>7919.8077641940663</v>
          </cell>
          <cell r="Z602">
            <v>7070.4763327116452</v>
          </cell>
          <cell r="AA602">
            <v>6099.4590648809317</v>
          </cell>
          <cell r="AB602">
            <v>5121.7819794281268</v>
          </cell>
          <cell r="AC602">
            <v>7999.6485905702893</v>
          </cell>
          <cell r="AD602">
            <v>6294.9404159487767</v>
          </cell>
          <cell r="AE602">
            <v>6918.8048267106287</v>
          </cell>
          <cell r="AF602">
            <v>6453.9900848037414</v>
          </cell>
          <cell r="AG602">
            <v>6419.0303219851639</v>
          </cell>
          <cell r="AH602">
            <v>6948.5773311746098</v>
          </cell>
          <cell r="AI602">
            <v>7528.5026695815804</v>
          </cell>
          <cell r="AJ602">
            <v>6908.770851977024</v>
          </cell>
          <cell r="AK602">
            <v>6558.3836079845132</v>
          </cell>
          <cell r="AL602">
            <v>6700.3280545953285</v>
          </cell>
          <cell r="AM602">
            <v>7089.3839150964195</v>
          </cell>
          <cell r="AN602">
            <v>7919.8077641940663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X602">
            <v>4.0980824084854408</v>
          </cell>
          <cell r="BY602">
            <v>3.3862050852032488</v>
          </cell>
          <cell r="BZ602">
            <v>2.9149375083875668</v>
          </cell>
          <cell r="CA602">
            <v>4.5171536546872506</v>
          </cell>
          <cell r="CB602">
            <v>3.6121741259856606</v>
          </cell>
          <cell r="CC602">
            <v>3.74090339879357</v>
          </cell>
          <cell r="CD602">
            <v>3.6748004910107306</v>
          </cell>
          <cell r="CE602">
            <v>3.6067810890555392</v>
          </cell>
          <cell r="CF602">
            <v>3.8600057432877382</v>
          </cell>
          <cell r="CG602">
            <v>4.159887252108625</v>
          </cell>
          <cell r="CH602">
            <v>3.833572011728283</v>
          </cell>
          <cell r="CI602">
            <v>3.6359610849722732</v>
          </cell>
          <cell r="CJ602">
            <v>3.6961050183862554</v>
          </cell>
          <cell r="CK602">
            <v>3.9660047314681832</v>
          </cell>
          <cell r="CL602">
            <v>4.4655069881571388</v>
          </cell>
          <cell r="CM602">
            <v>4.7268859197942712</v>
          </cell>
          <cell r="CN602">
            <v>4.934977750201865</v>
          </cell>
          <cell r="CO602">
            <v>4.8139211750908597</v>
          </cell>
          <cell r="CP602">
            <v>4.8519149732431819</v>
          </cell>
          <cell r="CQ602">
            <v>4.77452401156983</v>
          </cell>
          <cell r="CR602">
            <v>5.0671262102983023</v>
          </cell>
          <cell r="CS602">
            <v>4.8117345850896225</v>
          </cell>
          <cell r="CT602">
            <v>4.8759223278505344</v>
          </cell>
          <cell r="CU602">
            <v>4.9319092855511775</v>
          </cell>
          <cell r="CV602">
            <v>4.9583158054890033</v>
          </cell>
          <cell r="CW602">
            <v>4.9374680487485234</v>
          </cell>
          <cell r="CX602">
            <v>4.9417949885972829</v>
          </cell>
          <cell r="CY602">
            <v>4.9665967476459016</v>
          </cell>
          <cell r="CZ602">
            <v>4.8973642104584476</v>
          </cell>
          <cell r="DA602">
            <v>4.8590459092529459</v>
          </cell>
        </row>
        <row r="603">
          <cell r="A603">
            <v>7237.7378394589841</v>
          </cell>
          <cell r="B603">
            <v>5455.6235193551993</v>
          </cell>
          <cell r="C603">
            <v>4038.2976062084663</v>
          </cell>
          <cell r="D603">
            <v>4634.4710517587555</v>
          </cell>
          <cell r="E603">
            <v>5177.3875651245144</v>
          </cell>
          <cell r="F603">
            <v>6327.7412142017483</v>
          </cell>
          <cell r="G603">
            <v>6840.7314830613959</v>
          </cell>
          <cell r="H603">
            <v>7216.1439102920021</v>
          </cell>
          <cell r="I603">
            <v>6821.3345100223014</v>
          </cell>
          <cell r="J603">
            <v>7162.6802706487333</v>
          </cell>
          <cell r="K603">
            <v>7101.8512096989789</v>
          </cell>
          <cell r="L603">
            <v>6994.0636329292083</v>
          </cell>
          <cell r="M603">
            <v>7373.6591099530297</v>
          </cell>
          <cell r="N603">
            <v>7686.7199651439096</v>
          </cell>
          <cell r="O603">
            <v>7465.2388488579072</v>
          </cell>
          <cell r="Z603">
            <v>8289.062687067435</v>
          </cell>
          <cell r="AA603">
            <v>6248.0855692826563</v>
          </cell>
          <cell r="AB603">
            <v>4972.9941540815935</v>
          </cell>
          <cell r="AC603">
            <v>5707.1567514548651</v>
          </cell>
          <cell r="AD603">
            <v>6375.7356701981071</v>
          </cell>
          <cell r="AE603">
            <v>6327.7412142017483</v>
          </cell>
          <cell r="AF603">
            <v>6840.7314830613959</v>
          </cell>
          <cell r="AG603">
            <v>7216.1439102920021</v>
          </cell>
          <cell r="AH603">
            <v>6821.3345100223014</v>
          </cell>
          <cell r="AI603">
            <v>7162.6802706487333</v>
          </cell>
          <cell r="AJ603">
            <v>7101.8512096989789</v>
          </cell>
          <cell r="AK603">
            <v>6994.0636329292083</v>
          </cell>
          <cell r="AL603">
            <v>7373.6591099530297</v>
          </cell>
          <cell r="AM603">
            <v>7686.7199651439096</v>
          </cell>
          <cell r="AN603">
            <v>7465.2388488579072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X603">
            <v>4.6654247242545965</v>
          </cell>
          <cell r="BY603">
            <v>3.5549168346690609</v>
          </cell>
          <cell r="BZ603">
            <v>2.7685757050144146</v>
          </cell>
          <cell r="CA603">
            <v>3.2855642728392733</v>
          </cell>
          <cell r="CB603">
            <v>3.5843946115911591</v>
          </cell>
          <cell r="CC603">
            <v>3.6740592904854457</v>
          </cell>
          <cell r="CD603">
            <v>3.8439832903993323</v>
          </cell>
          <cell r="CE603">
            <v>4.0378110100416507</v>
          </cell>
          <cell r="CF603">
            <v>3.8721119456801709</v>
          </cell>
          <cell r="CG603">
            <v>3.9831251913468679</v>
          </cell>
          <cell r="CH603">
            <v>4.0258168892760375</v>
          </cell>
          <cell r="CI603">
            <v>4.0137881080000692</v>
          </cell>
          <cell r="CJ603">
            <v>4.1361319119336057</v>
          </cell>
          <cell r="CK603">
            <v>4.3651754939565279</v>
          </cell>
          <cell r="CL603">
            <v>4.2291071981811594</v>
          </cell>
          <cell r="CM603">
            <v>4.8676727476541819</v>
          </cell>
          <cell r="CN603">
            <v>4.8153145211799302</v>
          </cell>
          <cell r="CO603">
            <v>4.9211735454280552</v>
          </cell>
          <cell r="CP603">
            <v>4.759013854531827</v>
          </cell>
          <cell r="CQ603">
            <v>4.8732828977478846</v>
          </cell>
          <cell r="CR603">
            <v>4.7185622028686058</v>
          </cell>
          <cell r="CS603">
            <v>4.8756013423336659</v>
          </cell>
          <cell r="CT603">
            <v>4.8962809897007302</v>
          </cell>
          <cell r="CU603">
            <v>4.8264585220839784</v>
          </cell>
          <cell r="CV603">
            <v>4.9267297965057262</v>
          </cell>
          <cell r="CW603">
            <v>4.833087827154996</v>
          </cell>
          <cell r="CX603">
            <v>4.7739984415760439</v>
          </cell>
          <cell r="CY603">
            <v>4.8842266665641869</v>
          </cell>
          <cell r="CZ603">
            <v>4.8244353023092126</v>
          </cell>
          <cell r="DA603">
            <v>4.8361765773516936</v>
          </cell>
        </row>
        <row r="604">
          <cell r="A604">
            <v>6581.6329014588955</v>
          </cell>
          <cell r="B604">
            <v>5035.2048657726027</v>
          </cell>
          <cell r="C604">
            <v>4434.1298765841266</v>
          </cell>
          <cell r="D604">
            <v>5632.2019227389219</v>
          </cell>
          <cell r="E604">
            <v>5205.4205203692027</v>
          </cell>
          <cell r="F604">
            <v>6005.542357231714</v>
          </cell>
          <cell r="G604">
            <v>7289.9814369444503</v>
          </cell>
          <cell r="H604">
            <v>6083.1728540044924</v>
          </cell>
          <cell r="I604">
            <v>6219.0132437954044</v>
          </cell>
          <cell r="J604">
            <v>6383.5826003594384</v>
          </cell>
          <cell r="K604">
            <v>5803.2880431806134</v>
          </cell>
          <cell r="L604">
            <v>6291.9169674300028</v>
          </cell>
          <cell r="M604">
            <v>7034.8673736634955</v>
          </cell>
          <cell r="N604">
            <v>8222.6049073793583</v>
          </cell>
          <cell r="O604">
            <v>8656.3497174304357</v>
          </cell>
          <cell r="Z604">
            <v>7537.6545701932082</v>
          </cell>
          <cell r="AA604">
            <v>5766.5985837552662</v>
          </cell>
          <cell r="AB604">
            <v>5460.4449956314293</v>
          </cell>
          <cell r="AC604">
            <v>6935.8204787400928</v>
          </cell>
          <cell r="AD604">
            <v>6410.2570790063974</v>
          </cell>
          <cell r="AE604">
            <v>6005.542357231714</v>
          </cell>
          <cell r="AF604">
            <v>7289.9814369444503</v>
          </cell>
          <cell r="AG604">
            <v>6083.1728540044924</v>
          </cell>
          <cell r="AH604">
            <v>6219.0132437954044</v>
          </cell>
          <cell r="AI604">
            <v>6383.5826003594384</v>
          </cell>
          <cell r="AJ604">
            <v>5803.2880431806134</v>
          </cell>
          <cell r="AK604">
            <v>6291.9169674300028</v>
          </cell>
          <cell r="AL604">
            <v>7034.8673736634955</v>
          </cell>
          <cell r="AM604">
            <v>8222.6049073793583</v>
          </cell>
          <cell r="AN604">
            <v>8656.3497174304357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X604">
            <v>4.2635235159977993</v>
          </cell>
          <cell r="BY604">
            <v>3.3053171963132009</v>
          </cell>
          <cell r="BZ604">
            <v>3.0971316700815081</v>
          </cell>
          <cell r="CA604">
            <v>3.8741603860530547</v>
          </cell>
          <cell r="CB604">
            <v>3.5834937052327116</v>
          </cell>
          <cell r="CC604">
            <v>3.4101555475961534</v>
          </cell>
          <cell r="CD604">
            <v>4.1191014094280911</v>
          </cell>
          <cell r="CE604">
            <v>3.4134092046537901</v>
          </cell>
          <cell r="CF604">
            <v>3.4972149817331086</v>
          </cell>
          <cell r="CG604">
            <v>3.6864427956925532</v>
          </cell>
          <cell r="CH604">
            <v>3.1974028895418498</v>
          </cell>
          <cell r="CI604">
            <v>3.6264527233552655</v>
          </cell>
          <cell r="CJ604">
            <v>3.9526529312489784</v>
          </cell>
          <cell r="CK604">
            <v>4.5329148895059745</v>
          </cell>
          <cell r="CL604">
            <v>4.8112470084800263</v>
          </cell>
          <cell r="CM604">
            <v>4.8436717503727031</v>
          </cell>
          <cell r="CN604">
            <v>4.7798438973084965</v>
          </cell>
          <cell r="CO604">
            <v>4.8303155530061259</v>
          </cell>
          <cell r="CP604">
            <v>4.9048686666063421</v>
          </cell>
          <cell r="CQ604">
            <v>4.900901077631687</v>
          </cell>
          <cell r="CR604">
            <v>4.824865163802472</v>
          </cell>
          <cell r="CS604">
            <v>4.8487643048372142</v>
          </cell>
          <cell r="CT604">
            <v>4.882575161088246</v>
          </cell>
          <cell r="CU604">
            <v>4.8719888647825842</v>
          </cell>
          <cell r="CV604">
            <v>4.7442123389736253</v>
          </cell>
          <cell r="CW604">
            <v>4.9726042809273379</v>
          </cell>
          <cell r="CX604">
            <v>4.7534408946992599</v>
          </cell>
          <cell r="CY604">
            <v>4.8761198056474742</v>
          </cell>
          <cell r="CZ604">
            <v>4.9698009397672314</v>
          </cell>
          <cell r="DA604">
            <v>4.9292889309770596</v>
          </cell>
        </row>
        <row r="605">
          <cell r="A605">
            <v>6937.4534444137062</v>
          </cell>
          <cell r="B605">
            <v>4663.7426517587273</v>
          </cell>
          <cell r="C605">
            <v>4402.0931495753675</v>
          </cell>
          <cell r="D605">
            <v>4510.1314801402614</v>
          </cell>
          <cell r="E605">
            <v>4835.365702868452</v>
          </cell>
          <cell r="F605">
            <v>5902.0462963047412</v>
          </cell>
          <cell r="G605">
            <v>5548.1960286873418</v>
          </cell>
          <cell r="H605">
            <v>6206.0531853832963</v>
          </cell>
          <cell r="I605">
            <v>5786.2391559874359</v>
          </cell>
          <cell r="J605">
            <v>5632.7472642093853</v>
          </cell>
          <cell r="K605">
            <v>6165.357615874821</v>
          </cell>
          <cell r="L605">
            <v>5979.5493548670065</v>
          </cell>
          <cell r="M605">
            <v>7426.103016554297</v>
          </cell>
          <cell r="N605">
            <v>7799.9907610607761</v>
          </cell>
          <cell r="O605">
            <v>8014.8027716280167</v>
          </cell>
          <cell r="Z605">
            <v>7945.1601819354619</v>
          </cell>
          <cell r="AA605">
            <v>5341.1792543825932</v>
          </cell>
          <cell r="AB605">
            <v>5420.9931097957924</v>
          </cell>
          <cell r="AC605">
            <v>5554.0377832467893</v>
          </cell>
          <cell r="AD605">
            <v>5954.550089682054</v>
          </cell>
          <cell r="AE605">
            <v>5902.0462963047412</v>
          </cell>
          <cell r="AF605">
            <v>5548.1960286873418</v>
          </cell>
          <cell r="AG605">
            <v>6206.0531853832963</v>
          </cell>
          <cell r="AH605">
            <v>5786.2391559874359</v>
          </cell>
          <cell r="AI605">
            <v>5632.7472642093853</v>
          </cell>
          <cell r="AJ605">
            <v>6165.357615874821</v>
          </cell>
          <cell r="AK605">
            <v>5979.5493548670065</v>
          </cell>
          <cell r="AL605">
            <v>7426.103016554297</v>
          </cell>
          <cell r="AM605">
            <v>7799.9907610607761</v>
          </cell>
          <cell r="AN605">
            <v>8014.8027716280167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X605">
            <v>4.6032836530191448</v>
          </cell>
          <cell r="BY605">
            <v>3.0242852454433335</v>
          </cell>
          <cell r="BZ605">
            <v>3.1833640575393325</v>
          </cell>
          <cell r="CA605">
            <v>3.2108654034032007</v>
          </cell>
          <cell r="CB605">
            <v>3.3627434607335349</v>
          </cell>
          <cell r="CC605">
            <v>3.2794182910497942</v>
          </cell>
          <cell r="CD605">
            <v>3.2736776702454553</v>
          </cell>
          <cell r="CE605">
            <v>3.4854776338305329</v>
          </cell>
          <cell r="CF605">
            <v>3.3481461823992706</v>
          </cell>
          <cell r="CG605">
            <v>3.215772152336299</v>
          </cell>
          <cell r="CH605">
            <v>3.5684154032611262</v>
          </cell>
          <cell r="CI605">
            <v>3.2744185863292952</v>
          </cell>
          <cell r="CJ605">
            <v>4.2070595396260817</v>
          </cell>
          <cell r="CK605">
            <v>4.4290365292028939</v>
          </cell>
          <cell r="CL605">
            <v>4.5675514263263333</v>
          </cell>
          <cell r="CM605">
            <v>4.7287032003800809</v>
          </cell>
          <cell r="CN605">
            <v>4.8386202466431572</v>
          </cell>
          <cell r="CO605">
            <v>4.6655159915102606</v>
          </cell>
          <cell r="CP605">
            <v>4.7390780864812889</v>
          </cell>
          <cell r="CQ605">
            <v>4.8513471374304542</v>
          </cell>
          <cell r="CR605">
            <v>4.9307494249882442</v>
          </cell>
          <cell r="CS605">
            <v>4.6432601483814118</v>
          </cell>
          <cell r="CT605">
            <v>4.8782081613073371</v>
          </cell>
          <cell r="CU605">
            <v>4.7347723644025406</v>
          </cell>
          <cell r="CV605">
            <v>4.7989047589374421</v>
          </cell>
          <cell r="CW605">
            <v>4.7335830668669781</v>
          </cell>
          <cell r="CX605">
            <v>5.0031254611221323</v>
          </cell>
          <cell r="CY605">
            <v>4.8360351273743554</v>
          </cell>
          <cell r="CZ605">
            <v>4.8249404945373895</v>
          </cell>
          <cell r="DA605">
            <v>4.8074694093911976</v>
          </cell>
        </row>
        <row r="606">
          <cell r="A606">
            <v>6503.1979865541452</v>
          </cell>
          <cell r="B606">
            <v>6064.135585516362</v>
          </cell>
          <cell r="C606">
            <v>4983.1110264087292</v>
          </cell>
          <cell r="D606">
            <v>5618.5702532573268</v>
          </cell>
          <cell r="E606">
            <v>4569.9547344124076</v>
          </cell>
          <cell r="F606">
            <v>7005.2778969411575</v>
          </cell>
          <cell r="G606">
            <v>6770.0549973316038</v>
          </cell>
          <cell r="H606">
            <v>5480.390917288827</v>
          </cell>
          <cell r="I606">
            <v>5220.6832571189452</v>
          </cell>
          <cell r="J606">
            <v>5985.065950892169</v>
          </cell>
          <cell r="K606">
            <v>7650.4783559758189</v>
          </cell>
          <cell r="L606">
            <v>7444.3526947876526</v>
          </cell>
          <cell r="M606">
            <v>8405.7042075687277</v>
          </cell>
          <cell r="N606">
            <v>7671.520805191969</v>
          </cell>
          <cell r="O606">
            <v>7003.2420467363045</v>
          </cell>
          <cell r="Z606">
            <v>7447.8265132890519</v>
          </cell>
          <cell r="AA606">
            <v>6944.9876641261253</v>
          </cell>
          <cell r="AB606">
            <v>6136.4922598502735</v>
          </cell>
          <cell r="AC606">
            <v>6919.0336494241637</v>
          </cell>
          <cell r="AD606">
            <v>5627.7076121658229</v>
          </cell>
          <cell r="AE606">
            <v>7005.2778969411575</v>
          </cell>
          <cell r="AF606">
            <v>6770.0549973316038</v>
          </cell>
          <cell r="AG606">
            <v>5480.390917288827</v>
          </cell>
          <cell r="AH606">
            <v>5220.6832571189452</v>
          </cell>
          <cell r="AI606">
            <v>5985.065950892169</v>
          </cell>
          <cell r="AJ606">
            <v>7650.4783559758189</v>
          </cell>
          <cell r="AK606">
            <v>7444.3526947876526</v>
          </cell>
          <cell r="AL606">
            <v>8405.7042075687277</v>
          </cell>
          <cell r="AM606">
            <v>7671.520805191969</v>
          </cell>
          <cell r="AN606">
            <v>7003.2420467363045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X606">
            <v>4.1180207497431427</v>
          </cell>
          <cell r="BY606">
            <v>4.007859011703947</v>
          </cell>
          <cell r="BZ606">
            <v>3.5354713589246991</v>
          </cell>
          <cell r="CA606">
            <v>3.9425639776666621</v>
          </cell>
          <cell r="CB606">
            <v>3.090039177171882</v>
          </cell>
          <cell r="CC606">
            <v>3.9496227493948903</v>
          </cell>
          <cell r="CD606">
            <v>3.8453458962295208</v>
          </cell>
          <cell r="CE606">
            <v>3.1507905728803465</v>
          </cell>
          <cell r="CF606">
            <v>2.9774883803461152</v>
          </cell>
          <cell r="CG606">
            <v>3.318731687799767</v>
          </cell>
          <cell r="CH606">
            <v>4.2515683735791612</v>
          </cell>
          <cell r="CI606">
            <v>4.1274693086912162</v>
          </cell>
          <cell r="CJ606">
            <v>4.7704177798372527</v>
          </cell>
          <cell r="CK606">
            <v>4.2408921373487205</v>
          </cell>
          <cell r="CL606">
            <v>3.8571472716810145</v>
          </cell>
          <cell r="CM606">
            <v>4.9550513185904039</v>
          </cell>
          <cell r="CN606">
            <v>4.7475131754372111</v>
          </cell>
          <cell r="CO606">
            <v>4.7553227998280345</v>
          </cell>
          <cell r="CP606">
            <v>4.8081037317709585</v>
          </cell>
          <cell r="CQ606">
            <v>4.9897027628445345</v>
          </cell>
          <cell r="CR606">
            <v>4.8593355368790254</v>
          </cell>
          <cell r="CS606">
            <v>4.8235181915071044</v>
          </cell>
          <cell r="CT606">
            <v>4.7653975372541977</v>
          </cell>
          <cell r="CU606">
            <v>4.8037943303957453</v>
          </cell>
          <cell r="CV606">
            <v>4.9408757633611184</v>
          </cell>
          <cell r="CW606">
            <v>4.9299959055488749</v>
          </cell>
          <cell r="CX606">
            <v>4.9414024211125849</v>
          </cell>
          <cell r="CY606">
            <v>4.827528249918684</v>
          </cell>
          <cell r="CZ606">
            <v>4.9560008929733748</v>
          </cell>
          <cell r="DA606">
            <v>4.9743925134713063</v>
          </cell>
        </row>
        <row r="607">
          <cell r="A607">
            <v>6301.462156573697</v>
          </cell>
          <cell r="B607">
            <v>6027.129852457897</v>
          </cell>
          <cell r="C607">
            <v>5139.0082556429925</v>
          </cell>
          <cell r="D607">
            <v>4886.4565196073709</v>
          </cell>
          <cell r="E607">
            <v>4493.9492797515932</v>
          </cell>
          <cell r="F607">
            <v>6620.342499194322</v>
          </cell>
          <cell r="G607">
            <v>5564.4469421005506</v>
          </cell>
          <cell r="H607">
            <v>6086.6943273262323</v>
          </cell>
          <cell r="I607">
            <v>6031.6408518650533</v>
          </cell>
          <cell r="J607">
            <v>6115.1906157677295</v>
          </cell>
          <cell r="K607">
            <v>6824.2649956544064</v>
          </cell>
          <cell r="L607">
            <v>6963.2470273305917</v>
          </cell>
          <cell r="M607">
            <v>6722.7001229852667</v>
          </cell>
          <cell r="N607">
            <v>6536.5700134300059</v>
          </cell>
          <cell r="O607">
            <v>6639.1738367393618</v>
          </cell>
          <cell r="Z607">
            <v>7216.7873435889651</v>
          </cell>
          <cell r="AA607">
            <v>6902.6066263065204</v>
          </cell>
          <cell r="AB607">
            <v>6328.4731600265268</v>
          </cell>
          <cell r="AC607">
            <v>6017.4662879779125</v>
          </cell>
          <cell r="AD607">
            <v>5534.1100820765478</v>
          </cell>
          <cell r="AE607">
            <v>6620.342499194322</v>
          </cell>
          <cell r="AF607">
            <v>5564.4469421005506</v>
          </cell>
          <cell r="AG607">
            <v>6086.6943273262323</v>
          </cell>
          <cell r="AH607">
            <v>6031.6408518650533</v>
          </cell>
          <cell r="AI607">
            <v>6115.1906157677295</v>
          </cell>
          <cell r="AJ607">
            <v>6824.2649956544064</v>
          </cell>
          <cell r="AK607">
            <v>6963.2470273305917</v>
          </cell>
          <cell r="AL607">
            <v>6722.7001229852667</v>
          </cell>
          <cell r="AM607">
            <v>6536.5700134300059</v>
          </cell>
          <cell r="AN607">
            <v>6639.1738367393618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X607">
            <v>4.1138216307856235</v>
          </cell>
          <cell r="BY607">
            <v>3.860646754115983</v>
          </cell>
          <cell r="BZ607">
            <v>3.4677648761783573</v>
          </cell>
          <cell r="CA607">
            <v>3.3263822082936763</v>
          </cell>
          <cell r="CB607">
            <v>3.1928521132044163</v>
          </cell>
          <cell r="CC607">
            <v>3.7205122791655967</v>
          </cell>
          <cell r="CD607">
            <v>3.1259729169079438</v>
          </cell>
          <cell r="CE607">
            <v>3.4552582519702661</v>
          </cell>
          <cell r="CF607">
            <v>3.4128336763570957</v>
          </cell>
          <cell r="CG607">
            <v>3.3873180016250704</v>
          </cell>
          <cell r="CH607">
            <v>3.9358095391561378</v>
          </cell>
          <cell r="CI607">
            <v>3.8100497067414154</v>
          </cell>
          <cell r="CJ607">
            <v>3.8408903606987508</v>
          </cell>
          <cell r="CK607">
            <v>3.6776858776660273</v>
          </cell>
          <cell r="CL607">
            <v>3.6977691203004475</v>
          </cell>
          <cell r="CM607">
            <v>4.8062414693575146</v>
          </cell>
          <cell r="CN607">
            <v>4.8984670795935319</v>
          </cell>
          <cell r="CO607">
            <v>4.999843775255397</v>
          </cell>
          <cell r="CP607">
            <v>4.9561980481538059</v>
          </cell>
          <cell r="CQ607">
            <v>4.7487152216172781</v>
          </cell>
          <cell r="CR607">
            <v>4.8751148482688844</v>
          </cell>
          <cell r="CS607">
            <v>4.8769008947216426</v>
          </cell>
          <cell r="CT607">
            <v>4.8262311101863311</v>
          </cell>
          <cell r="CU607">
            <v>4.8420301124683931</v>
          </cell>
          <cell r="CV607">
            <v>4.9460803161901534</v>
          </cell>
          <cell r="CW607">
            <v>4.7503864809624661</v>
          </cell>
          <cell r="CX607">
            <v>5.0071234194711751</v>
          </cell>
          <cell r="CY607">
            <v>4.7953351362986458</v>
          </cell>
          <cell r="CZ607">
            <v>4.8694781423431071</v>
          </cell>
          <cell r="DA607">
            <v>4.9190516684967731</v>
          </cell>
        </row>
        <row r="608">
          <cell r="A608">
            <v>6669.0111350992829</v>
          </cell>
          <cell r="B608">
            <v>6605.7524904289339</v>
          </cell>
          <cell r="C608">
            <v>4997.1825655913826</v>
          </cell>
          <cell r="D608">
            <v>4492.5614929517196</v>
          </cell>
          <cell r="E608">
            <v>5041.1091860593688</v>
          </cell>
          <cell r="F608">
            <v>5872.8835192138486</v>
          </cell>
          <cell r="G608">
            <v>6082.9768178967897</v>
          </cell>
          <cell r="H608">
            <v>5294.4041133601395</v>
          </cell>
          <cell r="I608">
            <v>6973.1924235582364</v>
          </cell>
          <cell r="J608">
            <v>6661.3203725840467</v>
          </cell>
          <cell r="K608">
            <v>7342.2511671968487</v>
          </cell>
          <cell r="L608">
            <v>6374.9312537325723</v>
          </cell>
          <cell r="M608">
            <v>6884.3611484354715</v>
          </cell>
          <cell r="N608">
            <v>8138.2610558758888</v>
          </cell>
          <cell r="O608">
            <v>7166.3269629009028</v>
          </cell>
          <cell r="Z608">
            <v>7637.7250165392634</v>
          </cell>
          <cell r="AA608">
            <v>7565.2776741786784</v>
          </cell>
          <cell r="AB608">
            <v>6153.8207702569061</v>
          </cell>
          <cell r="AC608">
            <v>5532.4010808300136</v>
          </cell>
          <cell r="AD608">
            <v>6207.9145612791481</v>
          </cell>
          <cell r="AE608">
            <v>5872.8835192138486</v>
          </cell>
          <cell r="AF608">
            <v>6082.9768178967897</v>
          </cell>
          <cell r="AG608">
            <v>5294.4041133601395</v>
          </cell>
          <cell r="AH608">
            <v>6973.1924235582364</v>
          </cell>
          <cell r="AI608">
            <v>6661.3203725840467</v>
          </cell>
          <cell r="AJ608">
            <v>7342.2511671968487</v>
          </cell>
          <cell r="AK608">
            <v>6374.9312537325723</v>
          </cell>
          <cell r="AL608">
            <v>6884.3611484354715</v>
          </cell>
          <cell r="AM608">
            <v>8138.2610558758888</v>
          </cell>
          <cell r="AN608">
            <v>7166.3269629009028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X608">
            <v>4.1762960045194575</v>
          </cell>
          <cell r="BY608">
            <v>4.259368900964307</v>
          </cell>
          <cell r="BZ608">
            <v>3.4350652918826294</v>
          </cell>
          <cell r="CA608">
            <v>3.1571474858609023</v>
          </cell>
          <cell r="CB608">
            <v>3.5305825960833173</v>
          </cell>
          <cell r="CC608">
            <v>3.2478947313627611</v>
          </cell>
          <cell r="CD608">
            <v>3.4751811513797182</v>
          </cell>
          <cell r="CE608">
            <v>2.9663397555599027</v>
          </cell>
          <cell r="CF608">
            <v>3.9380829594179922</v>
          </cell>
          <cell r="CG608">
            <v>3.7479406625198393</v>
          </cell>
          <cell r="CH608">
            <v>4.1507077340767475</v>
          </cell>
          <cell r="CI608">
            <v>3.5338896620708824</v>
          </cell>
          <cell r="CJ608">
            <v>3.8186594312748707</v>
          </cell>
          <cell r="CK608">
            <v>4.7212221929371987</v>
          </cell>
          <cell r="CL608">
            <v>4.0272875767128387</v>
          </cell>
          <cell r="CM608">
            <v>5.0104863245495794</v>
          </cell>
          <cell r="CN608">
            <v>4.8661641267424054</v>
          </cell>
          <cell r="CO608">
            <v>4.9081404571994298</v>
          </cell>
          <cell r="CP608">
            <v>4.800936067456977</v>
          </cell>
          <cell r="CQ608">
            <v>4.8173310315025297</v>
          </cell>
          <cell r="CR608">
            <v>4.9540065686523871</v>
          </cell>
          <cell r="CS608">
            <v>4.7956319932931777</v>
          </cell>
          <cell r="CT608">
            <v>4.8899377496270651</v>
          </cell>
          <cell r="CU608">
            <v>4.8512530014592041</v>
          </cell>
          <cell r="CV608">
            <v>4.8693921395569912</v>
          </cell>
          <cell r="CW608">
            <v>4.8463437830877583</v>
          </cell>
          <cell r="CX608">
            <v>4.9423062825579107</v>
          </cell>
          <cell r="CY608">
            <v>4.9392368604272905</v>
          </cell>
          <cell r="CZ608">
            <v>4.722634250489568</v>
          </cell>
          <cell r="DA608">
            <v>4.87518512823062</v>
          </cell>
        </row>
        <row r="609">
          <cell r="A609">
            <v>6087.5066166995239</v>
          </cell>
          <cell r="B609">
            <v>5142.2813804435091</v>
          </cell>
          <cell r="C609">
            <v>4379.3593815989198</v>
          </cell>
          <cell r="D609">
            <v>4029.5212526062719</v>
          </cell>
          <cell r="E609">
            <v>4187.0331638000616</v>
          </cell>
          <cell r="F609">
            <v>5511.8885482459946</v>
          </cell>
          <cell r="G609">
            <v>6062.9984340280953</v>
          </cell>
          <cell r="H609">
            <v>5733.3125557535459</v>
          </cell>
          <cell r="I609">
            <v>6503.2248856869073</v>
          </cell>
          <cell r="J609">
            <v>5818.1566441910591</v>
          </cell>
          <cell r="K609">
            <v>6657.43784871971</v>
          </cell>
          <cell r="L609">
            <v>6877.2369474173483</v>
          </cell>
          <cell r="M609">
            <v>6781.9466851468969</v>
          </cell>
          <cell r="N609">
            <v>7652.0248073812154</v>
          </cell>
          <cell r="O609">
            <v>8232.6196696090137</v>
          </cell>
          <cell r="Z609">
            <v>6971.7534778148283</v>
          </cell>
          <cell r="AA609">
            <v>5889.2286046412119</v>
          </cell>
          <cell r="AB609">
            <v>5392.9974278843574</v>
          </cell>
          <cell r="AC609">
            <v>4962.1864426611273</v>
          </cell>
          <cell r="AD609">
            <v>5156.1557559580669</v>
          </cell>
          <cell r="AE609">
            <v>5511.8885482459946</v>
          </cell>
          <cell r="AF609">
            <v>6062.9984340280953</v>
          </cell>
          <cell r="AG609">
            <v>5733.3125557535459</v>
          </cell>
          <cell r="AH609">
            <v>6503.2248856869073</v>
          </cell>
          <cell r="AI609">
            <v>5818.1566441910591</v>
          </cell>
          <cell r="AJ609">
            <v>6657.43784871971</v>
          </cell>
          <cell r="AK609">
            <v>6877.2369474173483</v>
          </cell>
          <cell r="AL609">
            <v>6781.9466851468969</v>
          </cell>
          <cell r="AM609">
            <v>7652.0248073812154</v>
          </cell>
          <cell r="AN609">
            <v>8232.6196696090137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X609">
            <v>3.9339500505518905</v>
          </cell>
          <cell r="BY609">
            <v>3.3638701132343853</v>
          </cell>
          <cell r="BZ609">
            <v>3.0451616567600861</v>
          </cell>
          <cell r="CA609">
            <v>2.7975379501195139</v>
          </cell>
          <cell r="CB609">
            <v>3.0107714731400588</v>
          </cell>
          <cell r="CC609">
            <v>3.1776805580474718</v>
          </cell>
          <cell r="CD609">
            <v>3.3789600679049649</v>
          </cell>
          <cell r="CE609">
            <v>3.1800637550019868</v>
          </cell>
          <cell r="CF609">
            <v>3.6296305543720373</v>
          </cell>
          <cell r="CG609">
            <v>3.2850512739987949</v>
          </cell>
          <cell r="CH609">
            <v>3.869234861884872</v>
          </cell>
          <cell r="CI609">
            <v>3.8567557547257216</v>
          </cell>
          <cell r="CJ609">
            <v>3.7421301283351247</v>
          </cell>
          <cell r="CK609">
            <v>4.2968407390291468</v>
          </cell>
          <cell r="CL609">
            <v>4.5851099295428268</v>
          </cell>
          <cell r="CM609">
            <v>4.8553474788239965</v>
          </cell>
          <cell r="CN609">
            <v>4.7965207770505094</v>
          </cell>
          <cell r="CO609">
            <v>4.8520693100351</v>
          </cell>
          <cell r="CP609">
            <v>4.8596414390645597</v>
          </cell>
          <cell r="CQ609">
            <v>4.691971560093017</v>
          </cell>
          <cell r="CR609">
            <v>4.7522286271031948</v>
          </cell>
          <cell r="CS609">
            <v>4.9159961289731333</v>
          </cell>
          <cell r="CT609">
            <v>4.9394310436369482</v>
          </cell>
          <cell r="CU609">
            <v>4.908779065646951</v>
          </cell>
          <cell r="CV609">
            <v>4.85233071268354</v>
          </cell>
          <cell r="CW609">
            <v>4.7139955058276648</v>
          </cell>
          <cell r="CX609">
            <v>4.8853871646734204</v>
          </cell>
          <cell r="CY609">
            <v>4.9652671640213848</v>
          </cell>
          <cell r="CZ609">
            <v>4.8790385309483577</v>
          </cell>
          <cell r="DA609">
            <v>4.9192108213508812</v>
          </cell>
        </row>
        <row r="610">
          <cell r="A610">
            <v>6269.3617950995795</v>
          </cell>
          <cell r="B610">
            <v>5894.7058711020818</v>
          </cell>
          <cell r="C610">
            <v>5740.0573524348556</v>
          </cell>
          <cell r="D610">
            <v>5406.5567682025339</v>
          </cell>
          <cell r="E610">
            <v>6165.3561481130728</v>
          </cell>
          <cell r="F610">
            <v>6438.2320091148904</v>
          </cell>
          <cell r="G610">
            <v>6820.7201724190827</v>
          </cell>
          <cell r="H610">
            <v>6769.2537206930647</v>
          </cell>
          <cell r="I610">
            <v>6307.9940349393019</v>
          </cell>
          <cell r="J610">
            <v>7331.525631603834</v>
          </cell>
          <cell r="K610">
            <v>6464.3974592532522</v>
          </cell>
          <cell r="L610">
            <v>7069.5357229377005</v>
          </cell>
          <cell r="M610">
            <v>6882.8771848530159</v>
          </cell>
          <cell r="N610">
            <v>7930.1453649278064</v>
          </cell>
          <cell r="O610">
            <v>7105.1649524780059</v>
          </cell>
          <cell r="Z610">
            <v>7180.0242120085632</v>
          </cell>
          <cell r="AA610">
            <v>6750.9472671148851</v>
          </cell>
          <cell r="AB610">
            <v>7068.6399174410017</v>
          </cell>
          <cell r="AC610">
            <v>6657.9479334672678</v>
          </cell>
          <cell r="AD610">
            <v>7592.3775492079385</v>
          </cell>
          <cell r="AE610">
            <v>6438.2320091148904</v>
          </cell>
          <cell r="AF610">
            <v>6820.7201724190827</v>
          </cell>
          <cell r="AG610">
            <v>6769.2537206930647</v>
          </cell>
          <cell r="AH610">
            <v>6307.9940349393019</v>
          </cell>
          <cell r="AI610">
            <v>7331.525631603834</v>
          </cell>
          <cell r="AJ610">
            <v>6464.3974592532522</v>
          </cell>
          <cell r="AK610">
            <v>7069.5357229377005</v>
          </cell>
          <cell r="AL610">
            <v>6882.8771848530159</v>
          </cell>
          <cell r="AM610">
            <v>7930.1453649278064</v>
          </cell>
          <cell r="AN610">
            <v>7105.1649524780059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X610">
            <v>4.0503583653092141</v>
          </cell>
          <cell r="BY610">
            <v>3.7697243596181114</v>
          </cell>
          <cell r="BZ610">
            <v>3.9916889570837397</v>
          </cell>
          <cell r="CA610">
            <v>3.7363929121174686</v>
          </cell>
          <cell r="CB610">
            <v>4.3322383604384891</v>
          </cell>
          <cell r="CC610">
            <v>3.6396461301947549</v>
          </cell>
          <cell r="CD610">
            <v>3.762965931676634</v>
          </cell>
          <cell r="CE610">
            <v>3.7731571629638441</v>
          </cell>
          <cell r="CF610">
            <v>3.6196305605302133</v>
          </cell>
          <cell r="CG610">
            <v>4.2297375176955887</v>
          </cell>
          <cell r="CH610">
            <v>3.5863977236705931</v>
          </cell>
          <cell r="CI610">
            <v>3.9559689263718023</v>
          </cell>
          <cell r="CJ610">
            <v>3.8812070669997816</v>
          </cell>
          <cell r="CK610">
            <v>4.3464959649250678</v>
          </cell>
          <cell r="CL610">
            <v>4.0106470111418524</v>
          </cell>
          <cell r="CM610">
            <v>4.8566811715882849</v>
          </cell>
          <cell r="CN610">
            <v>4.9063921318572881</v>
          </cell>
          <cell r="CO610">
            <v>4.851614684492076</v>
          </cell>
          <cell r="CP610">
            <v>4.8819686985324733</v>
          </cell>
          <cell r="CQ610">
            <v>4.8014519633417008</v>
          </cell>
          <cell r="CR610">
            <v>4.8463480170393298</v>
          </cell>
          <cell r="CS610">
            <v>4.9660041895845488</v>
          </cell>
          <cell r="CT610">
            <v>4.9152208094270273</v>
          </cell>
          <cell r="CU610">
            <v>4.7745688818745986</v>
          </cell>
          <cell r="CV610">
            <v>4.7488458821384389</v>
          </cell>
          <cell r="CW610">
            <v>4.9382916606444853</v>
          </cell>
          <cell r="CX610">
            <v>4.8960422546875098</v>
          </cell>
          <cell r="CY610">
            <v>4.8585910107850614</v>
          </cell>
          <cell r="CZ610">
            <v>4.9986071154010636</v>
          </cell>
          <cell r="DA610">
            <v>4.8536321683699306</v>
          </cell>
        </row>
        <row r="611">
          <cell r="A611">
            <v>6841.8569195479349</v>
          </cell>
          <cell r="B611">
            <v>5085.8307645417681</v>
          </cell>
          <cell r="C611">
            <v>4695.0536326767824</v>
          </cell>
          <cell r="D611">
            <v>4081.2851164150193</v>
          </cell>
          <cell r="E611">
            <v>4621.1003795610495</v>
          </cell>
          <cell r="F611">
            <v>6311.5388211215932</v>
          </cell>
          <cell r="G611">
            <v>5270.4930993796106</v>
          </cell>
          <cell r="H611">
            <v>5769.8715831572454</v>
          </cell>
          <cell r="I611">
            <v>6907.7241367385413</v>
          </cell>
          <cell r="J611">
            <v>5841.2478042590574</v>
          </cell>
          <cell r="K611">
            <v>6383.6305409066445</v>
          </cell>
          <cell r="L611">
            <v>6816.8836715293619</v>
          </cell>
          <cell r="M611">
            <v>6350.4871907159013</v>
          </cell>
          <cell r="N611">
            <v>7059.8103257943503</v>
          </cell>
          <cell r="O611">
            <v>6974.7359394201339</v>
          </cell>
          <cell r="Z611">
            <v>7835.6776882537879</v>
          </cell>
          <cell r="AA611">
            <v>5824.5781980760466</v>
          </cell>
          <cell r="AB611">
            <v>5781.7616592955692</v>
          </cell>
          <cell r="AC611">
            <v>5025.9314701989233</v>
          </cell>
          <cell r="AD611">
            <v>5690.6913293489979</v>
          </cell>
          <cell r="AE611">
            <v>6311.5388211215932</v>
          </cell>
          <cell r="AF611">
            <v>5270.4930993796106</v>
          </cell>
          <cell r="AG611">
            <v>5769.8715831572454</v>
          </cell>
          <cell r="AH611">
            <v>6907.7241367385413</v>
          </cell>
          <cell r="AI611">
            <v>5841.2478042590574</v>
          </cell>
          <cell r="AJ611">
            <v>6383.6305409066445</v>
          </cell>
          <cell r="AK611">
            <v>6816.8836715293619</v>
          </cell>
          <cell r="AL611">
            <v>6350.4871907159013</v>
          </cell>
          <cell r="AM611">
            <v>7059.8103257943503</v>
          </cell>
          <cell r="AN611">
            <v>6974.7359394201339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X611">
            <v>4.3764375425462996</v>
          </cell>
          <cell r="BY611">
            <v>3.2367261251460966</v>
          </cell>
          <cell r="BZ611">
            <v>3.2673756382564716</v>
          </cell>
          <cell r="CA611">
            <v>2.8576305248714733</v>
          </cell>
          <cell r="CB611">
            <v>3.2031576575651495</v>
          </cell>
          <cell r="CC611">
            <v>3.5669259928294252</v>
          </cell>
          <cell r="CD611">
            <v>2.9658511717604301</v>
          </cell>
          <cell r="CE611">
            <v>3.2853651568162885</v>
          </cell>
          <cell r="CF611">
            <v>3.8918323535295554</v>
          </cell>
          <cell r="CG611">
            <v>3.4810608418370403</v>
          </cell>
          <cell r="CH611">
            <v>3.6537197985233623</v>
          </cell>
          <cell r="CI611">
            <v>3.9045263879441108</v>
          </cell>
          <cell r="CJ611">
            <v>3.54194546358505</v>
          </cell>
          <cell r="CK611">
            <v>3.9685032026680798</v>
          </cell>
          <cell r="CL611">
            <v>3.8715493203567384</v>
          </cell>
          <cell r="CM611">
            <v>4.9052705302209363</v>
          </cell>
          <cell r="CN611">
            <v>4.9302127739211459</v>
          </cell>
          <cell r="CO611">
            <v>4.8480629887515407</v>
          </cell>
          <cell r="CP611">
            <v>4.8185638909488766</v>
          </cell>
          <cell r="CQ611">
            <v>4.8673642747739958</v>
          </cell>
          <cell r="CR611">
            <v>4.8478401895404755</v>
          </cell>
          <cell r="CS611">
            <v>4.8686553320937698</v>
          </cell>
          <cell r="CT611">
            <v>4.811601327882375</v>
          </cell>
          <cell r="CU611">
            <v>4.8628177907867149</v>
          </cell>
          <cell r="CV611">
            <v>4.5972820840902751</v>
          </cell>
          <cell r="CW611">
            <v>4.786737819708633</v>
          </cell>
          <cell r="CX611">
            <v>4.7832673581858556</v>
          </cell>
          <cell r="CY611">
            <v>4.9121578019574956</v>
          </cell>
          <cell r="CZ611">
            <v>4.8738643035648437</v>
          </cell>
          <cell r="DA611">
            <v>4.9357153961535127</v>
          </cell>
        </row>
        <row r="612">
          <cell r="A612">
            <v>6473.0597738624865</v>
          </cell>
          <cell r="B612">
            <v>5712.4083383739298</v>
          </cell>
          <cell r="C612">
            <v>5145.9496017176098</v>
          </cell>
          <cell r="D612">
            <v>5066.1963809031167</v>
          </cell>
          <cell r="E612">
            <v>4684.027990266427</v>
          </cell>
          <cell r="F612">
            <v>5598.4607132185884</v>
          </cell>
          <cell r="G612">
            <v>5847.1264135149167</v>
          </cell>
          <cell r="H612">
            <v>5527.0199766714823</v>
          </cell>
          <cell r="I612">
            <v>5143.860094061527</v>
          </cell>
          <cell r="J612">
            <v>6976.1351039760666</v>
          </cell>
          <cell r="K612">
            <v>7930.4791449939621</v>
          </cell>
          <cell r="L612">
            <v>6757.5461202043898</v>
          </cell>
          <cell r="M612">
            <v>7939.4772213549168</v>
          </cell>
          <cell r="N612">
            <v>7653.4074010941422</v>
          </cell>
          <cell r="O612">
            <v>7451.9403794189984</v>
          </cell>
          <cell r="Z612">
            <v>7413.3105443746526</v>
          </cell>
          <cell r="AA612">
            <v>6542.1699239727723</v>
          </cell>
          <cell r="AB612">
            <v>6337.0211366287122</v>
          </cell>
          <cell r="AC612">
            <v>6238.8083896855687</v>
          </cell>
          <cell r="AD612">
            <v>5768.1840430328666</v>
          </cell>
          <cell r="AE612">
            <v>5598.4607132185884</v>
          </cell>
          <cell r="AF612">
            <v>5847.1264135149167</v>
          </cell>
          <cell r="AG612">
            <v>5527.0199766714823</v>
          </cell>
          <cell r="AH612">
            <v>5143.860094061527</v>
          </cell>
          <cell r="AI612">
            <v>6976.1351039760666</v>
          </cell>
          <cell r="AJ612">
            <v>7930.4791449939621</v>
          </cell>
          <cell r="AK612">
            <v>6757.5461202043898</v>
          </cell>
          <cell r="AL612">
            <v>7939.4772213549168</v>
          </cell>
          <cell r="AM612">
            <v>7653.4074010941422</v>
          </cell>
          <cell r="AN612">
            <v>7451.9403794189984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X612">
            <v>4.0727158034392552</v>
          </cell>
          <cell r="BY612">
            <v>3.6359767820813276</v>
          </cell>
          <cell r="BZ612">
            <v>3.6077088341662367</v>
          </cell>
          <cell r="CA612">
            <v>3.5734470918684358</v>
          </cell>
          <cell r="CB612">
            <v>3.2974964528006718</v>
          </cell>
          <cell r="CC612">
            <v>3.1125620662485409</v>
          </cell>
          <cell r="CD612">
            <v>3.2879077325584305</v>
          </cell>
          <cell r="CE612">
            <v>3.0964466878232533</v>
          </cell>
          <cell r="CF612">
            <v>2.9299979602060926</v>
          </cell>
          <cell r="CG612">
            <v>3.9240687781001236</v>
          </cell>
          <cell r="CH612">
            <v>4.5401476186680494</v>
          </cell>
          <cell r="CI612">
            <v>3.759366401497537</v>
          </cell>
          <cell r="CJ612">
            <v>4.4000817825400986</v>
          </cell>
          <cell r="CK612">
            <v>4.327722666258869</v>
          </cell>
          <cell r="CL612">
            <v>4.1666277176247268</v>
          </cell>
          <cell r="CM612">
            <v>4.986952399293461</v>
          </cell>
          <cell r="CN612">
            <v>4.9295565650184754</v>
          </cell>
          <cell r="CO612">
            <v>4.8123899522508573</v>
          </cell>
          <cell r="CP612">
            <v>4.7832317887288989</v>
          </cell>
          <cell r="CQ612">
            <v>4.7924976356206503</v>
          </cell>
          <cell r="CR612">
            <v>4.9278530685984476</v>
          </cell>
          <cell r="CS612">
            <v>4.8722548573841777</v>
          </cell>
          <cell r="CT612">
            <v>4.8902894222526978</v>
          </cell>
          <cell r="CU612">
            <v>4.8098215672475133</v>
          </cell>
          <cell r="CV612">
            <v>4.870633007675397</v>
          </cell>
          <cell r="CW612">
            <v>4.785602131951233</v>
          </cell>
          <cell r="CX612">
            <v>4.9247194898284965</v>
          </cell>
          <cell r="CY612">
            <v>4.943542748134254</v>
          </cell>
          <cell r="CZ612">
            <v>4.8450977736007719</v>
          </cell>
          <cell r="DA612">
            <v>4.8999518065284624</v>
          </cell>
        </row>
        <row r="613">
          <cell r="A613">
            <v>7200.4487453577867</v>
          </cell>
          <cell r="B613">
            <v>5530.6945599445362</v>
          </cell>
          <cell r="C613">
            <v>4285.2730525259894</v>
          </cell>
          <cell r="D613">
            <v>4500.8010834987172</v>
          </cell>
          <cell r="E613">
            <v>3992.18703155295</v>
          </cell>
          <cell r="F613">
            <v>6603.1479244604106</v>
          </cell>
          <cell r="G613">
            <v>5629.8288488751896</v>
          </cell>
          <cell r="H613">
            <v>6822.3809502543181</v>
          </cell>
          <cell r="I613">
            <v>6360.1414757153434</v>
          </cell>
          <cell r="J613">
            <v>6440.716918462278</v>
          </cell>
          <cell r="K613">
            <v>6496.2520988392653</v>
          </cell>
          <cell r="L613">
            <v>6515.8476602305936</v>
          </cell>
          <cell r="M613">
            <v>6091.1425905729247</v>
          </cell>
          <cell r="N613">
            <v>8690.2093412337235</v>
          </cell>
          <cell r="O613">
            <v>6464.2647388295136</v>
          </cell>
          <cell r="Z613">
            <v>8246.3571283134752</v>
          </cell>
          <cell r="AA613">
            <v>6334.0611289438366</v>
          </cell>
          <cell r="AB613">
            <v>5277.1340591867784</v>
          </cell>
          <cell r="AC613">
            <v>5542.5477910574255</v>
          </cell>
          <cell r="AD613">
            <v>4916.2109150625856</v>
          </cell>
          <cell r="AE613">
            <v>6603.1479244604106</v>
          </cell>
          <cell r="AF613">
            <v>5629.8288488751896</v>
          </cell>
          <cell r="AG613">
            <v>6822.3809502543181</v>
          </cell>
          <cell r="AH613">
            <v>6360.1414757153434</v>
          </cell>
          <cell r="AI613">
            <v>6440.716918462278</v>
          </cell>
          <cell r="AJ613">
            <v>6496.2520988392653</v>
          </cell>
          <cell r="AK613">
            <v>6515.8476602305936</v>
          </cell>
          <cell r="AL613">
            <v>6091.1425905729247</v>
          </cell>
          <cell r="AM613">
            <v>8690.2093412337235</v>
          </cell>
          <cell r="AN613">
            <v>6464.2647388295136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X613">
            <v>4.7555271744243308</v>
          </cell>
          <cell r="BY613">
            <v>3.6063385524104081</v>
          </cell>
          <cell r="BZ613">
            <v>3.040093178775733</v>
          </cell>
          <cell r="CA613">
            <v>3.105700831800815</v>
          </cell>
          <cell r="CB613">
            <v>2.7952091333548985</v>
          </cell>
          <cell r="CC613">
            <v>3.7231284964586919</v>
          </cell>
          <cell r="CD613">
            <v>3.1363950882218621</v>
          </cell>
          <cell r="CE613">
            <v>3.9348590882786976</v>
          </cell>
          <cell r="CF613">
            <v>3.5842742480492173</v>
          </cell>
          <cell r="CG613">
            <v>3.5281519417499605</v>
          </cell>
          <cell r="CH613">
            <v>3.6040438728345179</v>
          </cell>
          <cell r="CI613">
            <v>3.7027191657667053</v>
          </cell>
          <cell r="CJ613">
            <v>3.4821136805640891</v>
          </cell>
          <cell r="CK613">
            <v>4.8748589566304981</v>
          </cell>
          <cell r="CL613">
            <v>3.6167517785401269</v>
          </cell>
          <cell r="CM613">
            <v>4.7508422151721321</v>
          </cell>
          <cell r="CN613">
            <v>4.811969780955228</v>
          </cell>
          <cell r="CO613">
            <v>4.755742893986187</v>
          </cell>
          <cell r="CP613">
            <v>4.8894157111869294</v>
          </cell>
          <cell r="CQ613">
            <v>4.818627286039761</v>
          </cell>
          <cell r="CR613">
            <v>4.8590362241340124</v>
          </cell>
          <cell r="CS613">
            <v>4.917807926998079</v>
          </cell>
          <cell r="CT613">
            <v>4.7502221144106018</v>
          </cell>
          <cell r="CU613">
            <v>4.8615267507585189</v>
          </cell>
          <cell r="CV613">
            <v>5.0014285291400116</v>
          </cell>
          <cell r="CW613">
            <v>4.9383280514080523</v>
          </cell>
          <cell r="CX613">
            <v>4.8212237077917415</v>
          </cell>
          <cell r="CY613">
            <v>4.792509212185518</v>
          </cell>
          <cell r="CZ613">
            <v>4.8839962196907258</v>
          </cell>
          <cell r="DA613">
            <v>4.8967458751361139</v>
          </cell>
        </row>
        <row r="614">
          <cell r="A614">
            <v>6277.1860288900507</v>
          </cell>
          <cell r="B614">
            <v>4495.3020213353493</v>
          </cell>
          <cell r="C614">
            <v>4317.8993959035588</v>
          </cell>
          <cell r="D614">
            <v>4481.6871358079479</v>
          </cell>
          <cell r="E614">
            <v>4207.0119456062303</v>
          </cell>
          <cell r="F614">
            <v>6275.0804150949662</v>
          </cell>
          <cell r="G614">
            <v>6124.736590474623</v>
          </cell>
          <cell r="H614">
            <v>5718.1541796965803</v>
          </cell>
          <cell r="I614">
            <v>6938.612265221891</v>
          </cell>
          <cell r="J614">
            <v>6722.9487104081718</v>
          </cell>
          <cell r="K614">
            <v>6021.1293131111925</v>
          </cell>
          <cell r="L614">
            <v>7401.7276053908063</v>
          </cell>
          <cell r="M614">
            <v>7122.9559171454812</v>
          </cell>
          <cell r="N614">
            <v>8082.9801472915169</v>
          </cell>
          <cell r="O614">
            <v>6580.0391832653659</v>
          </cell>
          <cell r="Z614">
            <v>7188.9849627025033</v>
          </cell>
          <cell r="AA614">
            <v>5148.2716117464361</v>
          </cell>
          <cell r="AB614">
            <v>5317.3120328547584</v>
          </cell>
          <cell r="AC614">
            <v>5519.0097660288884</v>
          </cell>
          <cell r="AD614">
            <v>5180.758787932481</v>
          </cell>
          <cell r="AE614">
            <v>6275.0804150949662</v>
          </cell>
          <cell r="AF614">
            <v>6124.736590474623</v>
          </cell>
          <cell r="AG614">
            <v>5718.1541796965803</v>
          </cell>
          <cell r="AH614">
            <v>6938.612265221891</v>
          </cell>
          <cell r="AI614">
            <v>6722.9487104081718</v>
          </cell>
          <cell r="AJ614">
            <v>6021.1293131111925</v>
          </cell>
          <cell r="AK614">
            <v>7401.7276053908063</v>
          </cell>
          <cell r="AL614">
            <v>7122.9559171454812</v>
          </cell>
          <cell r="AM614">
            <v>8082.9801472915169</v>
          </cell>
          <cell r="AN614">
            <v>6580.0391832653659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X614">
            <v>3.9530117797939042</v>
          </cell>
          <cell r="BY614">
            <v>2.9249900553591135</v>
          </cell>
          <cell r="BZ614">
            <v>2.9017269178342917</v>
          </cell>
          <cell r="CA614">
            <v>3.1657610759506216</v>
          </cell>
          <cell r="CB614">
            <v>2.9145957902897468</v>
          </cell>
          <cell r="CC614">
            <v>3.525055001044779</v>
          </cell>
          <cell r="CD614">
            <v>3.324232463923058</v>
          </cell>
          <cell r="CE614">
            <v>3.2162534803651019</v>
          </cell>
          <cell r="CF614">
            <v>3.973775011127763</v>
          </cell>
          <cell r="CG614">
            <v>3.7441052684849132</v>
          </cell>
          <cell r="CH614">
            <v>3.3592370068009303</v>
          </cell>
          <cell r="CI614">
            <v>4.0783490357177694</v>
          </cell>
          <cell r="CJ614">
            <v>3.9548821149499513</v>
          </cell>
          <cell r="CK614">
            <v>4.544142832661402</v>
          </cell>
          <cell r="CL614">
            <v>3.7040652326368009</v>
          </cell>
          <cell r="CM614">
            <v>4.9824919099812144</v>
          </cell>
          <cell r="CN614">
            <v>4.8221886105115122</v>
          </cell>
          <cell r="CO614">
            <v>5.0204511260755202</v>
          </cell>
          <cell r="CP614">
            <v>4.7762842295066665</v>
          </cell>
          <cell r="CQ614">
            <v>4.8699238982825328</v>
          </cell>
          <cell r="CR614">
            <v>4.8770873453466699</v>
          </cell>
          <cell r="CS614">
            <v>5.0478119174832976</v>
          </cell>
          <cell r="CT614">
            <v>4.8709394114691369</v>
          </cell>
          <cell r="CU614">
            <v>4.783838180020977</v>
          </cell>
          <cell r="CV614">
            <v>4.9194764147792105</v>
          </cell>
          <cell r="CW614">
            <v>4.9107117658140558</v>
          </cell>
          <cell r="CX614">
            <v>4.9722830465453374</v>
          </cell>
          <cell r="CY614">
            <v>4.9343942881224816</v>
          </cell>
          <cell r="CZ614">
            <v>4.8733395722730819</v>
          </cell>
          <cell r="DA614">
            <v>4.8669511683661018</v>
          </cell>
        </row>
        <row r="615">
          <cell r="A615">
            <v>6167.8925677833149</v>
          </cell>
          <cell r="B615">
            <v>6004.4190541494509</v>
          </cell>
          <cell r="C615">
            <v>4625.6643660935888</v>
          </cell>
          <cell r="D615">
            <v>4559.7014800537427</v>
          </cell>
          <cell r="E615">
            <v>4711.910718484718</v>
          </cell>
          <cell r="F615">
            <v>5882.2326962243333</v>
          </cell>
          <cell r="G615">
            <v>6970.6532409962365</v>
          </cell>
          <cell r="H615">
            <v>5661.7544387517128</v>
          </cell>
          <cell r="I615">
            <v>5967.1250174695715</v>
          </cell>
          <cell r="J615">
            <v>6535.3857752680951</v>
          </cell>
          <cell r="K615">
            <v>6510.2163794586704</v>
          </cell>
          <cell r="L615">
            <v>7085.2002500498284</v>
          </cell>
          <cell r="M615">
            <v>6009.1770251717244</v>
          </cell>
          <cell r="N615">
            <v>6741.2161107879137</v>
          </cell>
          <cell r="O615">
            <v>7357.6596543879741</v>
          </cell>
          <cell r="Z615">
            <v>7063.8159706092465</v>
          </cell>
          <cell r="AA615">
            <v>6876.5969482789815</v>
          </cell>
          <cell r="AB615">
            <v>5696.3116873708368</v>
          </cell>
          <cell r="AC615">
            <v>5615.081159398309</v>
          </cell>
          <cell r="AD615">
            <v>5802.5204535579924</v>
          </cell>
          <cell r="AE615">
            <v>5882.2326962243333</v>
          </cell>
          <cell r="AF615">
            <v>6970.6532409962365</v>
          </cell>
          <cell r="AG615">
            <v>5661.7544387517128</v>
          </cell>
          <cell r="AH615">
            <v>5967.1250174695715</v>
          </cell>
          <cell r="AI615">
            <v>6535.3857752680951</v>
          </cell>
          <cell r="AJ615">
            <v>6510.2163794586704</v>
          </cell>
          <cell r="AK615">
            <v>7085.2002500498284</v>
          </cell>
          <cell r="AL615">
            <v>6009.1770251717244</v>
          </cell>
          <cell r="AM615">
            <v>6741.2161107879137</v>
          </cell>
          <cell r="AN615">
            <v>7357.6596543879741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X615">
            <v>4.032128697529151</v>
          </cell>
          <cell r="BY615">
            <v>3.8217919170364696</v>
          </cell>
          <cell r="BZ615">
            <v>3.1787676830039349</v>
          </cell>
          <cell r="CA615">
            <v>3.1182050284305265</v>
          </cell>
          <cell r="CB615">
            <v>3.3448747514952455</v>
          </cell>
          <cell r="CC615">
            <v>3.3819388425597601</v>
          </cell>
          <cell r="CD615">
            <v>3.8840343044175119</v>
          </cell>
          <cell r="CE615">
            <v>3.1458980043591391</v>
          </cell>
          <cell r="CF615">
            <v>3.3215891934559676</v>
          </cell>
          <cell r="CG615">
            <v>3.6732511816496469</v>
          </cell>
          <cell r="CH615">
            <v>3.6139046072418375</v>
          </cell>
          <cell r="CI615">
            <v>3.9217961539358677</v>
          </cell>
          <cell r="CJ615">
            <v>3.333985502499802</v>
          </cell>
          <cell r="CK615">
            <v>3.8603110986448974</v>
          </cell>
          <cell r="CL615">
            <v>4.1059065917418121</v>
          </cell>
          <cell r="CM615">
            <v>4.7996782640598434</v>
          </cell>
          <cell r="CN615">
            <v>4.9296225561462759</v>
          </cell>
          <cell r="CO615">
            <v>4.9095545652801862</v>
          </cell>
          <cell r="CP615">
            <v>4.9335383203119871</v>
          </cell>
          <cell r="CQ615">
            <v>4.7527388892547551</v>
          </cell>
          <cell r="CR615">
            <v>4.7652269207964535</v>
          </cell>
          <cell r="CS615">
            <v>4.9169699893221033</v>
          </cell>
          <cell r="CT615">
            <v>4.9307561704436011</v>
          </cell>
          <cell r="CU615">
            <v>4.9218271035151826</v>
          </cell>
          <cell r="CV615">
            <v>4.87447376238035</v>
          </cell>
          <cell r="CW615">
            <v>4.9354399734429135</v>
          </cell>
          <cell r="CX615">
            <v>4.9496472464286381</v>
          </cell>
          <cell r="CY615">
            <v>4.9380834699960108</v>
          </cell>
          <cell r="CZ615">
            <v>4.784351510301506</v>
          </cell>
          <cell r="DA615">
            <v>4.9095056610398986</v>
          </cell>
        </row>
        <row r="616">
          <cell r="A616">
            <v>5802.5787381705877</v>
          </cell>
          <cell r="B616">
            <v>4977.4780172187702</v>
          </cell>
          <cell r="C616">
            <v>4979.8273094500464</v>
          </cell>
          <cell r="D616">
            <v>5409.9082459054716</v>
          </cell>
          <cell r="E616">
            <v>5036.5002018691885</v>
          </cell>
          <cell r="F616">
            <v>6588.5338265139753</v>
          </cell>
          <cell r="G616">
            <v>6431.6241413923399</v>
          </cell>
          <cell r="H616">
            <v>6488.9497170122013</v>
          </cell>
          <cell r="I616">
            <v>6848.6715601076339</v>
          </cell>
          <cell r="J616">
            <v>6322.7558469619171</v>
          </cell>
          <cell r="K616">
            <v>6981.5417852487735</v>
          </cell>
          <cell r="L616">
            <v>7057.0818356600021</v>
          </cell>
          <cell r="M616">
            <v>7295.5886638245738</v>
          </cell>
          <cell r="N616">
            <v>7183.3502177464661</v>
          </cell>
          <cell r="O616">
            <v>7551.6028891230962</v>
          </cell>
          <cell r="Z616">
            <v>6645.4381153622935</v>
          </cell>
          <cell r="AA616">
            <v>5700.4865640878988</v>
          </cell>
          <cell r="AB616">
            <v>6132.4485001199146</v>
          </cell>
          <cell r="AC616">
            <v>6662.0751377125971</v>
          </cell>
          <cell r="AD616">
            <v>6202.2387905289224</v>
          </cell>
          <cell r="AE616">
            <v>6588.5338265139753</v>
          </cell>
          <cell r="AF616">
            <v>6431.6241413923399</v>
          </cell>
          <cell r="AG616">
            <v>6488.9497170122013</v>
          </cell>
          <cell r="AH616">
            <v>6848.6715601076339</v>
          </cell>
          <cell r="AI616">
            <v>6322.7558469619171</v>
          </cell>
          <cell r="AJ616">
            <v>6981.5417852487735</v>
          </cell>
          <cell r="AK616">
            <v>7057.0818356600021</v>
          </cell>
          <cell r="AL616">
            <v>7295.5886638245738</v>
          </cell>
          <cell r="AM616">
            <v>7183.3502177464661</v>
          </cell>
          <cell r="AN616">
            <v>7551.6028891230962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X616">
            <v>3.7439813512911004</v>
          </cell>
          <cell r="BY616">
            <v>3.1934583288404057</v>
          </cell>
          <cell r="BZ616">
            <v>3.4254804667162051</v>
          </cell>
          <cell r="CA616">
            <v>3.7716443672894844</v>
          </cell>
          <cell r="CB616">
            <v>3.4675889040810373</v>
          </cell>
          <cell r="CC616">
            <v>3.6760158257043223</v>
          </cell>
          <cell r="CD616">
            <v>3.7281934668065198</v>
          </cell>
          <cell r="CE616">
            <v>3.6228196256974861</v>
          </cell>
          <cell r="CF616">
            <v>3.8116475397310201</v>
          </cell>
          <cell r="CG616">
            <v>3.6039122395217333</v>
          </cell>
          <cell r="CH616">
            <v>3.9303810731291589</v>
          </cell>
          <cell r="CI616">
            <v>3.82680575637103</v>
          </cell>
          <cell r="CJ616">
            <v>4.0871290563968499</v>
          </cell>
          <cell r="CK616">
            <v>4.0053979365366095</v>
          </cell>
          <cell r="CL616">
            <v>4.2124643849576193</v>
          </cell>
          <cell r="CM616">
            <v>4.8629194592108096</v>
          </cell>
          <cell r="CN616">
            <v>4.8905511831529216</v>
          </cell>
          <cell r="CO616">
            <v>4.9047801996541853</v>
          </cell>
          <cell r="CP616">
            <v>4.839337666500219</v>
          </cell>
          <cell r="CQ616">
            <v>4.9003603116120367</v>
          </cell>
          <cell r="CR616">
            <v>4.910418905345459</v>
          </cell>
          <cell r="CS616">
            <v>4.7263877841894235</v>
          </cell>
          <cell r="CT616">
            <v>4.9072121350087095</v>
          </cell>
          <cell r="CU616">
            <v>4.9226701920205311</v>
          </cell>
          <cell r="CV616">
            <v>4.8066150359695268</v>
          </cell>
          <cell r="CW616">
            <v>4.8665794447201778</v>
          </cell>
          <cell r="CX616">
            <v>5.0523784099679707</v>
          </cell>
          <cell r="CY616">
            <v>4.890453389569652</v>
          </cell>
          <cell r="CZ616">
            <v>4.913472236041307</v>
          </cell>
          <cell r="DA616">
            <v>4.9114535087296751</v>
          </cell>
        </row>
        <row r="617">
          <cell r="A617">
            <v>5809.472475892022</v>
          </cell>
          <cell r="B617">
            <v>5939.8128131777021</v>
          </cell>
          <cell r="C617">
            <v>4336.6622520614537</v>
          </cell>
          <cell r="D617">
            <v>4668.9600013319869</v>
          </cell>
          <cell r="E617">
            <v>5055.2401927376668</v>
          </cell>
          <cell r="F617">
            <v>5693.7338480832004</v>
          </cell>
          <cell r="G617">
            <v>6369.3783630529979</v>
          </cell>
          <cell r="H617">
            <v>6382.3304563567663</v>
          </cell>
          <cell r="I617">
            <v>5131.420007277653</v>
          </cell>
          <cell r="J617">
            <v>5938.2342796255016</v>
          </cell>
          <cell r="K617">
            <v>6389.3703936917627</v>
          </cell>
          <cell r="L617">
            <v>8432.6653847971465</v>
          </cell>
          <cell r="M617">
            <v>6432.5473330077075</v>
          </cell>
          <cell r="N617">
            <v>7312.1872096982643</v>
          </cell>
          <cell r="O617">
            <v>7792.4825039849829</v>
          </cell>
          <cell r="Z617">
            <v>6653.3332098501924</v>
          </cell>
          <cell r="AA617">
            <v>6802.6062631686418</v>
          </cell>
          <cell r="AB617">
            <v>5340.4177033837541</v>
          </cell>
          <cell r="AC617">
            <v>5749.6284465435101</v>
          </cell>
          <cell r="AD617">
            <v>6225.3163034128693</v>
          </cell>
          <cell r="AE617">
            <v>5693.7338480832004</v>
          </cell>
          <cell r="AF617">
            <v>6369.3783630529979</v>
          </cell>
          <cell r="AG617">
            <v>6382.3304563567663</v>
          </cell>
          <cell r="AH617">
            <v>5131.420007277653</v>
          </cell>
          <cell r="AI617">
            <v>5938.2342796255016</v>
          </cell>
          <cell r="AJ617">
            <v>6389.3703936917627</v>
          </cell>
          <cell r="AK617">
            <v>8432.6653847971465</v>
          </cell>
          <cell r="AL617">
            <v>6432.5473330077075</v>
          </cell>
          <cell r="AM617">
            <v>7312.1872096982643</v>
          </cell>
          <cell r="AN617">
            <v>7792.4825039849829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X617">
            <v>3.6867016653330409</v>
          </cell>
          <cell r="BY617">
            <v>3.9306252924464329</v>
          </cell>
          <cell r="BZ617">
            <v>2.9797684834788574</v>
          </cell>
          <cell r="CA617">
            <v>3.1990566586519988</v>
          </cell>
          <cell r="CB617">
            <v>3.3470280111526201</v>
          </cell>
          <cell r="CC617">
            <v>3.2556694927489431</v>
          </cell>
          <cell r="CD617">
            <v>3.5078065668422664</v>
          </cell>
          <cell r="CE617">
            <v>3.6887197386353976</v>
          </cell>
          <cell r="CF617">
            <v>2.8789172765416606</v>
          </cell>
          <cell r="CG617">
            <v>3.4445495723029382</v>
          </cell>
          <cell r="CH617">
            <v>3.6410924977368322</v>
          </cell>
          <cell r="CI617">
            <v>4.6373543623072822</v>
          </cell>
          <cell r="CJ617">
            <v>3.6047501653385008</v>
          </cell>
          <cell r="CK617">
            <v>4.0870789857614129</v>
          </cell>
          <cell r="CL617">
            <v>4.4465152380029034</v>
          </cell>
          <cell r="CM617">
            <v>4.9443409905874391</v>
          </cell>
          <cell r="CN617">
            <v>4.7415553624901365</v>
          </cell>
          <cell r="CO617">
            <v>4.9102074406974268</v>
          </cell>
          <cell r="CP617">
            <v>4.9240786843383377</v>
          </cell>
          <cell r="CQ617">
            <v>5.0957628822972589</v>
          </cell>
          <cell r="CR617">
            <v>4.7914172035610925</v>
          </cell>
          <cell r="CS617">
            <v>4.9747189153893654</v>
          </cell>
          <cell r="CT617">
            <v>4.740353864129446</v>
          </cell>
          <cell r="CU617">
            <v>4.8833236946404437</v>
          </cell>
          <cell r="CV617">
            <v>4.7231531064293772</v>
          </cell>
          <cell r="CW617">
            <v>4.8076571460789141</v>
          </cell>
          <cell r="CX617">
            <v>4.981977013196345</v>
          </cell>
          <cell r="CY617">
            <v>4.8889427955823779</v>
          </cell>
          <cell r="CZ617">
            <v>4.9016399451549892</v>
          </cell>
          <cell r="DA617">
            <v>4.8013480200720489</v>
          </cell>
        </row>
        <row r="618">
          <cell r="A618">
            <v>5738.7714857148567</v>
          </cell>
          <cell r="B618">
            <v>5572.6192145705745</v>
          </cell>
          <cell r="C618">
            <v>4708.9772829632675</v>
          </cell>
          <cell r="D618">
            <v>5413.1123914563104</v>
          </cell>
          <cell r="E618">
            <v>5410.3828760485021</v>
          </cell>
          <cell r="F618">
            <v>6224.5193450093266</v>
          </cell>
          <cell r="G618">
            <v>6666.5001099220553</v>
          </cell>
          <cell r="H618">
            <v>6829.4998194693962</v>
          </cell>
          <cell r="I618">
            <v>6979.1168400811357</v>
          </cell>
          <cell r="J618">
            <v>6704.5916334634958</v>
          </cell>
          <cell r="K618">
            <v>6545.0831815967103</v>
          </cell>
          <cell r="L618">
            <v>7943.9410759374578</v>
          </cell>
          <cell r="M618">
            <v>7025.3174010658568</v>
          </cell>
          <cell r="N618">
            <v>8242.6804134423965</v>
          </cell>
          <cell r="O618">
            <v>7243.9791222027252</v>
          </cell>
          <cell r="Z618">
            <v>6572.3624766438534</v>
          </cell>
          <cell r="AA618">
            <v>6382.075591202236</v>
          </cell>
          <cell r="AB618">
            <v>5798.9080507283643</v>
          </cell>
          <cell r="AC618">
            <v>6666.020908591061</v>
          </cell>
          <cell r="AD618">
            <v>6662.6596248298947</v>
          </cell>
          <cell r="AE618">
            <v>6224.5193450093266</v>
          </cell>
          <cell r="AF618">
            <v>6666.5001099220553</v>
          </cell>
          <cell r="AG618">
            <v>6829.4998194693962</v>
          </cell>
          <cell r="AH618">
            <v>6979.1168400811357</v>
          </cell>
          <cell r="AI618">
            <v>6704.5916334634958</v>
          </cell>
          <cell r="AJ618">
            <v>6545.0831815967103</v>
          </cell>
          <cell r="AK618">
            <v>7943.9410759374578</v>
          </cell>
          <cell r="AL618">
            <v>7025.3174010658568</v>
          </cell>
          <cell r="AM618">
            <v>8242.6804134423965</v>
          </cell>
          <cell r="AN618">
            <v>7243.9791222027252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X618">
            <v>3.6535448998718647</v>
          </cell>
          <cell r="BY618">
            <v>3.6522976421296938</v>
          </cell>
          <cell r="BZ618">
            <v>3.2751331716535663</v>
          </cell>
          <cell r="CA618">
            <v>3.8371672964571295</v>
          </cell>
          <cell r="CB618">
            <v>3.8087324449620179</v>
          </cell>
          <cell r="CC618">
            <v>3.5409958714306047</v>
          </cell>
          <cell r="CD618">
            <v>3.7181300682310336</v>
          </cell>
          <cell r="CE618">
            <v>3.8960257613067673</v>
          </cell>
          <cell r="CF618">
            <v>3.8722725952510868</v>
          </cell>
          <cell r="CG618">
            <v>3.6920279552991602</v>
          </cell>
          <cell r="CH618">
            <v>3.6146730585428855</v>
          </cell>
          <cell r="CI618">
            <v>4.3611518491965269</v>
          </cell>
          <cell r="CJ618">
            <v>3.9531485987396109</v>
          </cell>
          <cell r="CK618">
            <v>4.7534132131617524</v>
          </cell>
          <cell r="CL618">
            <v>4.1032997226245849</v>
          </cell>
          <cell r="CM618">
            <v>4.9284935678173269</v>
          </cell>
          <cell r="CN618">
            <v>4.7874352857610347</v>
          </cell>
          <cell r="CO618">
            <v>4.8509231485822877</v>
          </cell>
          <cell r="CP618">
            <v>4.7595190856816751</v>
          </cell>
          <cell r="CQ618">
            <v>4.7926343605417951</v>
          </cell>
          <cell r="CR618">
            <v>4.8160117313748776</v>
          </cell>
          <cell r="CS618">
            <v>4.9122498480774652</v>
          </cell>
          <cell r="CT618">
            <v>4.8025756388297971</v>
          </cell>
          <cell r="CU618">
            <v>4.9378930807883812</v>
          </cell>
          <cell r="CV618">
            <v>4.9752451562305291</v>
          </cell>
          <cell r="CW618">
            <v>4.9608178813629848</v>
          </cell>
          <cell r="CX618">
            <v>4.9904756537807229</v>
          </cell>
          <cell r="CY618">
            <v>4.8688898111656362</v>
          </cell>
          <cell r="CZ618">
            <v>4.7508358839278726</v>
          </cell>
          <cell r="DA618">
            <v>4.8367215374476178</v>
          </cell>
        </row>
        <row r="619">
          <cell r="A619">
            <v>6703.2030488361279</v>
          </cell>
          <cell r="B619">
            <v>5576.9164123744222</v>
          </cell>
          <cell r="C619">
            <v>5730.1187188736058</v>
          </cell>
          <cell r="D619">
            <v>4827.3963079157656</v>
          </cell>
          <cell r="E619">
            <v>4802.460974433664</v>
          </cell>
          <cell r="F619">
            <v>5284.4544176216814</v>
          </cell>
          <cell r="G619">
            <v>5223.7831597650775</v>
          </cell>
          <cell r="H619">
            <v>6293.5687491625622</v>
          </cell>
          <cell r="I619">
            <v>6567.7168527933272</v>
          </cell>
          <cell r="J619">
            <v>7616.8083956435985</v>
          </cell>
          <cell r="K619">
            <v>7433.8087263991792</v>
          </cell>
          <cell r="L619">
            <v>8710.951974265723</v>
          </cell>
          <cell r="M619">
            <v>7244.6345497312941</v>
          </cell>
          <cell r="N619">
            <v>7009.5426965601982</v>
          </cell>
          <cell r="O619">
            <v>8517.1546716966204</v>
          </cell>
          <cell r="Z619">
            <v>7676.8835108978665</v>
          </cell>
          <cell r="AA619">
            <v>6386.9969827702798</v>
          </cell>
          <cell r="AB619">
            <v>7056.4009069917292</v>
          </cell>
          <cell r="AC619">
            <v>5944.736113998254</v>
          </cell>
          <cell r="AD619">
            <v>5914.0292964903219</v>
          </cell>
          <cell r="AE619">
            <v>5284.4544176216814</v>
          </cell>
          <cell r="AF619">
            <v>5223.7831597650775</v>
          </cell>
          <cell r="AG619">
            <v>6293.5687491625622</v>
          </cell>
          <cell r="AH619">
            <v>6567.7168527933272</v>
          </cell>
          <cell r="AI619">
            <v>7616.8083956435985</v>
          </cell>
          <cell r="AJ619">
            <v>7433.8087263991792</v>
          </cell>
          <cell r="AK619">
            <v>8710.951974265723</v>
          </cell>
          <cell r="AL619">
            <v>7244.6345497312941</v>
          </cell>
          <cell r="AM619">
            <v>7009.5426965601982</v>
          </cell>
          <cell r="AN619">
            <v>8517.1546716966204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X619">
            <v>4.292890515015336</v>
          </cell>
          <cell r="BY619">
            <v>3.5978131236793112</v>
          </cell>
          <cell r="BZ619">
            <v>3.9617209199058059</v>
          </cell>
          <cell r="CA619">
            <v>3.3527753334774526</v>
          </cell>
          <cell r="CB619">
            <v>3.3080176480312864</v>
          </cell>
          <cell r="CC619">
            <v>3.0520127338926515</v>
          </cell>
          <cell r="CD619">
            <v>3.052605558509621</v>
          </cell>
          <cell r="CE619">
            <v>3.5673205993321453</v>
          </cell>
          <cell r="CF619">
            <v>3.6723489116737511</v>
          </cell>
          <cell r="CG619">
            <v>4.3458016400946029</v>
          </cell>
          <cell r="CH619">
            <v>4.0979404114987945</v>
          </cell>
          <cell r="CI619">
            <v>4.9566298056438782</v>
          </cell>
          <cell r="CJ619">
            <v>4.0632697404830624</v>
          </cell>
          <cell r="CK619">
            <v>4.0369110885728334</v>
          </cell>
          <cell r="CL619">
            <v>4.740623314562872</v>
          </cell>
          <cell r="CM619">
            <v>4.8993929592515144</v>
          </cell>
          <cell r="CN619">
            <v>4.8636828176079652</v>
          </cell>
          <cell r="CO619">
            <v>4.8798503517745333</v>
          </cell>
          <cell r="CP619">
            <v>4.8577511576467201</v>
          </cell>
          <cell r="CQ619">
            <v>4.8980452084429755</v>
          </cell>
          <cell r="CR619">
            <v>4.7437407936653075</v>
          </cell>
          <cell r="CS619">
            <v>4.6883668426769578</v>
          </cell>
          <cell r="CT619">
            <v>4.8335028005396454</v>
          </cell>
          <cell r="CU619">
            <v>4.8997917232141397</v>
          </cell>
          <cell r="CV619">
            <v>4.8018685470394518</v>
          </cell>
          <cell r="CW619">
            <v>4.9699598347648406</v>
          </cell>
          <cell r="CX619">
            <v>4.8148889029656203</v>
          </cell>
          <cell r="CY619">
            <v>4.8848132421847508</v>
          </cell>
          <cell r="CZ619">
            <v>4.7571586652674105</v>
          </cell>
          <cell r="DA619">
            <v>4.9222789462585821</v>
          </cell>
        </row>
        <row r="620">
          <cell r="A620">
            <v>6580.1296898878354</v>
          </cell>
          <cell r="B620">
            <v>6017.3518886264428</v>
          </cell>
          <cell r="C620">
            <v>5060.14254673492</v>
          </cell>
          <cell r="D620">
            <v>5241.1037793378873</v>
          </cell>
          <cell r="E620">
            <v>4987.3464522117574</v>
          </cell>
          <cell r="F620">
            <v>5366.0066926304489</v>
          </cell>
          <cell r="G620">
            <v>5187.9007857817724</v>
          </cell>
          <cell r="H620">
            <v>5764.9849692200723</v>
          </cell>
          <cell r="I620">
            <v>6093.0291343747176</v>
          </cell>
          <cell r="J620">
            <v>6006.4044864475009</v>
          </cell>
          <cell r="K620">
            <v>6701.453829107787</v>
          </cell>
          <cell r="L620">
            <v>7434.3984237323693</v>
          </cell>
          <cell r="M620">
            <v>6445.5147226950612</v>
          </cell>
          <cell r="N620">
            <v>6691.1450085947281</v>
          </cell>
          <cell r="O620">
            <v>7312.7393264270013</v>
          </cell>
          <cell r="Z620">
            <v>7535.9330081221824</v>
          </cell>
          <cell r="AA620">
            <v>6891.4083545607627</v>
          </cell>
          <cell r="AB620">
            <v>6231.3533467778989</v>
          </cell>
          <cell r="AC620">
            <v>6454.1995160316019</v>
          </cell>
          <cell r="AD620">
            <v>6141.7080091120715</v>
          </cell>
          <cell r="AE620">
            <v>5366.0066926304489</v>
          </cell>
          <cell r="AF620">
            <v>5187.9007857817724</v>
          </cell>
          <cell r="AG620">
            <v>5764.9849692200723</v>
          </cell>
          <cell r="AH620">
            <v>6093.0291343747176</v>
          </cell>
          <cell r="AI620">
            <v>6006.4044864475009</v>
          </cell>
          <cell r="AJ620">
            <v>6701.453829107787</v>
          </cell>
          <cell r="AK620">
            <v>7434.3984237323693</v>
          </cell>
          <cell r="AL620">
            <v>6445.5147226950612</v>
          </cell>
          <cell r="AM620">
            <v>6691.1450085947281</v>
          </cell>
          <cell r="AN620">
            <v>7312.7393264270013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X620">
            <v>4.351374277809593</v>
          </cell>
          <cell r="BY620">
            <v>3.6921068211430783</v>
          </cell>
          <cell r="BZ620">
            <v>3.5249123841596752</v>
          </cell>
          <cell r="CA620">
            <v>3.6702063687681643</v>
          </cell>
          <cell r="CB620">
            <v>3.3923853395642909</v>
          </cell>
          <cell r="CC620">
            <v>3.0460629875811365</v>
          </cell>
          <cell r="CD620">
            <v>2.8872811794852411</v>
          </cell>
          <cell r="CE620">
            <v>3.2604440305312132</v>
          </cell>
          <cell r="CF620">
            <v>3.5142539054963233</v>
          </cell>
          <cell r="CG620">
            <v>3.3506794720345368</v>
          </cell>
          <cell r="CH620">
            <v>3.7794176212519823</v>
          </cell>
          <cell r="CI620">
            <v>4.0928891057285055</v>
          </cell>
          <cell r="CJ620">
            <v>3.5610650963000778</v>
          </cell>
          <cell r="CK620">
            <v>3.7051838825933281</v>
          </cell>
          <cell r="CL620">
            <v>4.0067191262273338</v>
          </cell>
          <cell r="CM620">
            <v>4.7447979614999953</v>
          </cell>
          <cell r="CN620">
            <v>5.1137661365300406</v>
          </cell>
          <cell r="CO620">
            <v>4.8432979573608268</v>
          </cell>
          <cell r="CP620">
            <v>4.8179139327311065</v>
          </cell>
          <cell r="CQ620">
            <v>4.9601078889816561</v>
          </cell>
          <cell r="CR620">
            <v>4.8263572548976832</v>
          </cell>
          <cell r="CS620">
            <v>4.9227719528497955</v>
          </cell>
          <cell r="CT620">
            <v>4.8442725039364909</v>
          </cell>
          <cell r="CU620">
            <v>4.7501492362369886</v>
          </cell>
          <cell r="CV620">
            <v>4.9112136329184146</v>
          </cell>
          <cell r="CW620">
            <v>4.8579303260288009</v>
          </cell>
          <cell r="CX620">
            <v>4.9764883272876608</v>
          </cell>
          <cell r="CY620">
            <v>4.9588940297910913</v>
          </cell>
          <cell r="CZ620">
            <v>4.9476368013091419</v>
          </cell>
          <cell r="DA620">
            <v>5.0003261104673751</v>
          </cell>
        </row>
        <row r="621">
          <cell r="A621">
            <v>5749.6091422232867</v>
          </cell>
          <cell r="B621">
            <v>6670.4224130278681</v>
          </cell>
          <cell r="C621">
            <v>4773.1306964034711</v>
          </cell>
          <cell r="D621">
            <v>5090.2418852029214</v>
          </cell>
          <cell r="E621">
            <v>4741.4578740973775</v>
          </cell>
          <cell r="F621">
            <v>6106.1574438992775</v>
          </cell>
          <cell r="G621">
            <v>6315.7020171217055</v>
          </cell>
          <cell r="H621">
            <v>6778.8313129366179</v>
          </cell>
          <cell r="I621">
            <v>5248.7462507909195</v>
          </cell>
          <cell r="J621">
            <v>5849.1267196112158</v>
          </cell>
          <cell r="K621">
            <v>7306.1251093801866</v>
          </cell>
          <cell r="L621">
            <v>6954.4026051351575</v>
          </cell>
          <cell r="M621">
            <v>6041.4070275400736</v>
          </cell>
          <cell r="N621">
            <v>7568.554931291189</v>
          </cell>
          <cell r="O621">
            <v>7034.9520077333245</v>
          </cell>
          <cell r="Z621">
            <v>6584.7743677860726</v>
          </cell>
          <cell r="AA621">
            <v>7639.3412910546422</v>
          </cell>
          <cell r="AB621">
            <v>5877.9102890755403</v>
          </cell>
          <cell r="AC621">
            <v>6268.4194198709192</v>
          </cell>
          <cell r="AD621">
            <v>5838.9065366207142</v>
          </cell>
          <cell r="AE621">
            <v>6106.1574438992775</v>
          </cell>
          <cell r="AF621">
            <v>6315.7020171217055</v>
          </cell>
          <cell r="AG621">
            <v>6778.8313129366179</v>
          </cell>
          <cell r="AH621">
            <v>5248.7462507909195</v>
          </cell>
          <cell r="AI621">
            <v>5849.1267196112158</v>
          </cell>
          <cell r="AJ621">
            <v>7306.1251093801866</v>
          </cell>
          <cell r="AK621">
            <v>6954.4026051351575</v>
          </cell>
          <cell r="AL621">
            <v>6041.4070275400736</v>
          </cell>
          <cell r="AM621">
            <v>7568.554931291189</v>
          </cell>
          <cell r="AN621">
            <v>7034.9520077333245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X621">
            <v>3.6640223567412242</v>
          </cell>
          <cell r="BY621">
            <v>4.233324863420485</v>
          </cell>
          <cell r="BZ621">
            <v>3.3290444387474216</v>
          </cell>
          <cell r="CA621">
            <v>3.5271650678644551</v>
          </cell>
          <cell r="CB621">
            <v>3.2764220207550228</v>
          </cell>
          <cell r="CC621">
            <v>3.4722887162715561</v>
          </cell>
          <cell r="CD621">
            <v>3.5360500771282783</v>
          </cell>
          <cell r="CE621">
            <v>3.7648344973761549</v>
          </cell>
          <cell r="CF621">
            <v>2.9825461471735295</v>
          </cell>
          <cell r="CG621">
            <v>3.377832850453494</v>
          </cell>
          <cell r="CH621">
            <v>4.1013732333490376</v>
          </cell>
          <cell r="CI621">
            <v>3.8952401279594677</v>
          </cell>
          <cell r="CJ621">
            <v>3.4247441495540532</v>
          </cell>
          <cell r="CK621">
            <v>4.3143563624397991</v>
          </cell>
          <cell r="CL621">
            <v>3.9687709595416649</v>
          </cell>
          <cell r="CM621">
            <v>4.9236811251356594</v>
          </cell>
          <cell r="CN621">
            <v>4.9440340258607032</v>
          </cell>
          <cell r="CO621">
            <v>4.8373832497548799</v>
          </cell>
          <cell r="CP621">
            <v>4.8689957812665545</v>
          </cell>
          <cell r="CQ621">
            <v>4.8824614498938681</v>
          </cell>
          <cell r="CR621">
            <v>4.8179168967261772</v>
          </cell>
          <cell r="CS621">
            <v>4.8933959701289593</v>
          </cell>
          <cell r="CT621">
            <v>4.933056312656392</v>
          </cell>
          <cell r="CU621">
            <v>4.8214263937284887</v>
          </cell>
          <cell r="CV621">
            <v>4.74416746498044</v>
          </cell>
          <cell r="CW621">
            <v>4.880507084512411</v>
          </cell>
          <cell r="CX621">
            <v>4.891394932375877</v>
          </cell>
          <cell r="CY621">
            <v>4.8330033873063245</v>
          </cell>
          <cell r="CZ621">
            <v>4.806224890360733</v>
          </cell>
          <cell r="DA621">
            <v>4.8563752641708122</v>
          </cell>
        </row>
        <row r="622">
          <cell r="A622">
            <v>6715.4661705063672</v>
          </cell>
          <cell r="B622">
            <v>6400.0470954198217</v>
          </cell>
          <cell r="C622">
            <v>4566.0045009923033</v>
          </cell>
          <cell r="D622">
            <v>5186.7074011573268</v>
          </cell>
          <cell r="E622">
            <v>4971.6730939623776</v>
          </cell>
          <cell r="F622">
            <v>7182.5252255814748</v>
          </cell>
          <cell r="G622">
            <v>6259.6252672492565</v>
          </cell>
          <cell r="H622">
            <v>5823.4454862178454</v>
          </cell>
          <cell r="I622">
            <v>6488.2544529289935</v>
          </cell>
          <cell r="J622">
            <v>6058.1163751813347</v>
          </cell>
          <cell r="K622">
            <v>7014.7689323891955</v>
          </cell>
          <cell r="L622">
            <v>7706.5792796727692</v>
          </cell>
          <cell r="M622">
            <v>7834.5977639414341</v>
          </cell>
          <cell r="N622">
            <v>6549.2449576111067</v>
          </cell>
          <cell r="O622">
            <v>7618.4614242125299</v>
          </cell>
          <cell r="Z622">
            <v>7690.9279245694397</v>
          </cell>
          <cell r="AA622">
            <v>7329.6923363121232</v>
          </cell>
          <cell r="AB622">
            <v>5622.8430653639143</v>
          </cell>
          <cell r="AC622">
            <v>6387.2126574406821</v>
          </cell>
          <cell r="AD622">
            <v>6122.4069256978237</v>
          </cell>
          <cell r="AE622">
            <v>7182.5252255814748</v>
          </cell>
          <cell r="AF622">
            <v>6259.6252672492565</v>
          </cell>
          <cell r="AG622">
            <v>5823.4454862178454</v>
          </cell>
          <cell r="AH622">
            <v>6488.2544529289935</v>
          </cell>
          <cell r="AI622">
            <v>6058.1163751813347</v>
          </cell>
          <cell r="AJ622">
            <v>7014.7689323891955</v>
          </cell>
          <cell r="AK622">
            <v>7706.5792796727692</v>
          </cell>
          <cell r="AL622">
            <v>7834.5977639414341</v>
          </cell>
          <cell r="AM622">
            <v>6549.2449576111067</v>
          </cell>
          <cell r="AN622">
            <v>7618.4614242125299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X622">
            <v>4.3470815507903939</v>
          </cell>
          <cell r="BY622">
            <v>4.1136217487002673</v>
          </cell>
          <cell r="BZ622">
            <v>3.2140509044549792</v>
          </cell>
          <cell r="CA622">
            <v>3.5208343338233079</v>
          </cell>
          <cell r="CB622">
            <v>3.4742034468215839</v>
          </cell>
          <cell r="CC622">
            <v>3.9393481092167288</v>
          </cell>
          <cell r="CD622">
            <v>3.5800414405910863</v>
          </cell>
          <cell r="CE622">
            <v>3.2970649173283708</v>
          </cell>
          <cell r="CF622">
            <v>3.579174252757559</v>
          </cell>
          <cell r="CG622">
            <v>3.4189368709196253</v>
          </cell>
          <cell r="CH622">
            <v>3.92094756846884</v>
          </cell>
          <cell r="CI622">
            <v>4.4298370901903512</v>
          </cell>
          <cell r="CJ622">
            <v>4.4480834753777794</v>
          </cell>
          <cell r="CK622">
            <v>3.6889268839911886</v>
          </cell>
          <cell r="CL622">
            <v>4.3176714656443353</v>
          </cell>
          <cell r="CM622">
            <v>4.8471681894139103</v>
          </cell>
          <cell r="CN622">
            <v>4.881671211737789</v>
          </cell>
          <cell r="CO622">
            <v>4.7930322051822047</v>
          </cell>
          <cell r="CP622">
            <v>4.9701891940791469</v>
          </cell>
          <cell r="CQ622">
            <v>4.8280758054043167</v>
          </cell>
          <cell r="CR622">
            <v>4.995281137232527</v>
          </cell>
          <cell r="CS622">
            <v>4.7903518858722505</v>
          </cell>
          <cell r="CT622">
            <v>4.839044898348031</v>
          </cell>
          <cell r="CU622">
            <v>4.9665197449859466</v>
          </cell>
          <cell r="CV622">
            <v>4.8546023915385819</v>
          </cell>
          <cell r="CW622">
            <v>4.9015052317441112</v>
          </cell>
          <cell r="CX622">
            <v>4.7662962327611567</v>
          </cell>
          <cell r="CY622">
            <v>4.8255954563073287</v>
          </cell>
          <cell r="CZ622">
            <v>4.8640532692678526</v>
          </cell>
          <cell r="DA622">
            <v>4.8342022357929038</v>
          </cell>
        </row>
        <row r="623">
          <cell r="A623">
            <v>6579.7944661474421</v>
          </cell>
          <cell r="B623">
            <v>5671.1422908943568</v>
          </cell>
          <cell r="C623">
            <v>4000.3677736351428</v>
          </cell>
          <cell r="D623">
            <v>4443.9335629710667</v>
          </cell>
          <cell r="E623">
            <v>4717.4464298866806</v>
          </cell>
          <cell r="F623">
            <v>6102.203794217643</v>
          </cell>
          <cell r="G623">
            <v>5511.7876463820176</v>
          </cell>
          <cell r="H623">
            <v>6412.2720637322664</v>
          </cell>
          <cell r="I623">
            <v>6631.539757755485</v>
          </cell>
          <cell r="J623">
            <v>7251.2878726718181</v>
          </cell>
          <cell r="K623">
            <v>6855.2745476370155</v>
          </cell>
          <cell r="L623">
            <v>6366.0048718897297</v>
          </cell>
          <cell r="M623">
            <v>6430.9707786756571</v>
          </cell>
          <cell r="N623">
            <v>7599.2069558972362</v>
          </cell>
          <cell r="O623">
            <v>8064.1785892472708</v>
          </cell>
          <cell r="Z623">
            <v>7535.5490911221541</v>
          </cell>
          <cell r="AA623">
            <v>6494.909735500506</v>
          </cell>
          <cell r="AB623">
            <v>4926.2851558734283</v>
          </cell>
          <cell r="AC623">
            <v>5472.5178242946131</v>
          </cell>
          <cell r="AD623">
            <v>5809.337450006773</v>
          </cell>
          <cell r="AE623">
            <v>6102.203794217643</v>
          </cell>
          <cell r="AF623">
            <v>5511.7876463820176</v>
          </cell>
          <cell r="AG623">
            <v>6412.2720637322664</v>
          </cell>
          <cell r="AH623">
            <v>6631.539757755485</v>
          </cell>
          <cell r="AI623">
            <v>7251.2878726718181</v>
          </cell>
          <cell r="AJ623">
            <v>6855.2745476370155</v>
          </cell>
          <cell r="AK623">
            <v>6366.0048718897297</v>
          </cell>
          <cell r="AL623">
            <v>6430.9707786756571</v>
          </cell>
          <cell r="AM623">
            <v>7599.2069558972362</v>
          </cell>
          <cell r="AN623">
            <v>8064.1785892472708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X623">
            <v>4.2772974456260897</v>
          </cell>
          <cell r="BY623">
            <v>3.5582299798483787</v>
          </cell>
          <cell r="BZ623">
            <v>2.7841538872647074</v>
          </cell>
          <cell r="CA623">
            <v>3.103048426692304</v>
          </cell>
          <cell r="CB623">
            <v>3.3114523862887109</v>
          </cell>
          <cell r="CC623">
            <v>3.4050310051356187</v>
          </cell>
          <cell r="CD623">
            <v>3.1848545756632309</v>
          </cell>
          <cell r="CE623">
            <v>3.6198131406392569</v>
          </cell>
          <cell r="CF623">
            <v>3.721173370358521</v>
          </cell>
          <cell r="CG623">
            <v>4.0268319147987572</v>
          </cell>
          <cell r="CH623">
            <v>3.7714997387502947</v>
          </cell>
          <cell r="CI623">
            <v>3.4467167407982919</v>
          </cell>
          <cell r="CJ623">
            <v>3.6134322092176583</v>
          </cell>
          <cell r="CK623">
            <v>4.2625094611443233</v>
          </cell>
          <cell r="CL623">
            <v>4.6328438698118797</v>
          </cell>
          <cell r="CM623">
            <v>4.8267253419069087</v>
          </cell>
          <cell r="CN623">
            <v>5.0008777815718455</v>
          </cell>
          <cell r="CO623">
            <v>4.8476744484792142</v>
          </cell>
          <cell r="CP623">
            <v>4.8317645930512878</v>
          </cell>
          <cell r="CQ623">
            <v>4.8063481388463911</v>
          </cell>
          <cell r="CR623">
            <v>4.9099014177213105</v>
          </cell>
          <cell r="CS623">
            <v>4.7414372347393074</v>
          </cell>
          <cell r="CT623">
            <v>4.8532529125680668</v>
          </cell>
          <cell r="CU623">
            <v>4.8824927698254355</v>
          </cell>
          <cell r="CV623">
            <v>4.9335414383448208</v>
          </cell>
          <cell r="CW623">
            <v>4.9798688596326093</v>
          </cell>
          <cell r="CX623">
            <v>5.0602096283707168</v>
          </cell>
          <cell r="CY623">
            <v>4.8760007116844797</v>
          </cell>
          <cell r="CZ623">
            <v>4.884386832319346</v>
          </cell>
          <cell r="DA623">
            <v>4.7689152907796135</v>
          </cell>
        </row>
        <row r="624">
          <cell r="A624">
            <v>6994.0669358970199</v>
          </cell>
          <cell r="B624">
            <v>5357.5482443204637</v>
          </cell>
          <cell r="C624">
            <v>5911.4324633461829</v>
          </cell>
          <cell r="D624">
            <v>4944.7340096249172</v>
          </cell>
          <cell r="E624">
            <v>4926.1891757214162</v>
          </cell>
          <cell r="F624">
            <v>5083.6977234623282</v>
          </cell>
          <cell r="G624">
            <v>6405.016085848647</v>
          </cell>
          <cell r="H624">
            <v>7137.2498606063118</v>
          </cell>
          <cell r="I624">
            <v>7362.007037122542</v>
          </cell>
          <cell r="J624">
            <v>7000.184349329109</v>
          </cell>
          <cell r="K624">
            <v>6052.1340730142829</v>
          </cell>
          <cell r="L624">
            <v>6636.3442092846299</v>
          </cell>
          <cell r="M624">
            <v>7729.4100477911079</v>
          </cell>
          <cell r="N624">
            <v>7051.9076434776425</v>
          </cell>
          <cell r="O624">
            <v>7406.4588661583848</v>
          </cell>
          <cell r="Z624">
            <v>8009.9971227376773</v>
          </cell>
          <cell r="AA624">
            <v>6135.7642720974764</v>
          </cell>
          <cell r="AB624">
            <v>7279.6811798301023</v>
          </cell>
          <cell r="AC624">
            <v>6089.232573039777</v>
          </cell>
          <cell r="AD624">
            <v>6066.3953877741988</v>
          </cell>
          <cell r="AE624">
            <v>5083.6977234623282</v>
          </cell>
          <cell r="AF624">
            <v>6405.016085848647</v>
          </cell>
          <cell r="AG624">
            <v>7137.2498606063118</v>
          </cell>
          <cell r="AH624">
            <v>7362.007037122542</v>
          </cell>
          <cell r="AI624">
            <v>7000.184349329109</v>
          </cell>
          <cell r="AJ624">
            <v>6052.1340730142829</v>
          </cell>
          <cell r="AK624">
            <v>6636.3442092846299</v>
          </cell>
          <cell r="AL624">
            <v>7729.4100477911079</v>
          </cell>
          <cell r="AM624">
            <v>7051.9076434776425</v>
          </cell>
          <cell r="AN624">
            <v>7406.4588661583848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X624">
            <v>4.546996949964397</v>
          </cell>
          <cell r="BY624">
            <v>3.42545514914646</v>
          </cell>
          <cell r="BZ624">
            <v>4.1310905857396918</v>
          </cell>
          <cell r="CA624">
            <v>3.3309009137962815</v>
          </cell>
          <cell r="CB624">
            <v>3.4396681789413837</v>
          </cell>
          <cell r="CC624">
            <v>2.876984069269557</v>
          </cell>
          <cell r="CD624">
            <v>3.554245304640661</v>
          </cell>
          <cell r="CE624">
            <v>4.093303196138816</v>
          </cell>
          <cell r="CF624">
            <v>4.18552326143329</v>
          </cell>
          <cell r="CG624">
            <v>3.9895307418493537</v>
          </cell>
          <cell r="CH624">
            <v>3.4991711956661629</v>
          </cell>
          <cell r="CI624">
            <v>3.8057418312972775</v>
          </cell>
          <cell r="CJ624">
            <v>4.3684795842958275</v>
          </cell>
          <cell r="CK624">
            <v>3.9857337111526356</v>
          </cell>
          <cell r="CL624">
            <v>4.1348200965586894</v>
          </cell>
          <cell r="CM624">
            <v>4.826305765767759</v>
          </cell>
          <cell r="CN624">
            <v>4.9074684508505042</v>
          </cell>
          <cell r="CO624">
            <v>4.8278612113666339</v>
          </cell>
          <cell r="CP624">
            <v>5.0085035247171543</v>
          </cell>
          <cell r="CQ624">
            <v>4.8319374055095157</v>
          </cell>
          <cell r="CR624">
            <v>4.8411595730268093</v>
          </cell>
          <cell r="CS624">
            <v>4.9371913788240311</v>
          </cell>
          <cell r="CT624">
            <v>4.7770976813019459</v>
          </cell>
          <cell r="CU624">
            <v>4.818963134033436</v>
          </cell>
          <cell r="CV624">
            <v>4.8072288445496847</v>
          </cell>
          <cell r="CW624">
            <v>4.7386047477960958</v>
          </cell>
          <cell r="CX624">
            <v>4.7774562129839762</v>
          </cell>
          <cell r="CY624">
            <v>4.8475597689608332</v>
          </cell>
          <cell r="CZ624">
            <v>4.8473621957173183</v>
          </cell>
          <cell r="DA624">
            <v>4.9075093117955948</v>
          </cell>
        </row>
        <row r="625">
          <cell r="A625">
            <v>7284.843091189241</v>
          </cell>
          <cell r="B625">
            <v>5500.6980609800848</v>
          </cell>
          <cell r="C625">
            <v>5214.0352458442712</v>
          </cell>
          <cell r="D625">
            <v>4986.8928702650073</v>
          </cell>
          <cell r="E625">
            <v>5021.632639453409</v>
          </cell>
          <cell r="F625">
            <v>6107.7083904352075</v>
          </cell>
          <cell r="G625">
            <v>5726.644126467394</v>
          </cell>
          <cell r="H625">
            <v>6968.317840049046</v>
          </cell>
          <cell r="I625">
            <v>6218.6309663592001</v>
          </cell>
          <cell r="J625">
            <v>6247.9439504542788</v>
          </cell>
          <cell r="K625">
            <v>5926.720892667091</v>
          </cell>
          <cell r="L625">
            <v>6347.9611332951226</v>
          </cell>
          <cell r="M625">
            <v>7192.9202298205309</v>
          </cell>
          <cell r="N625">
            <v>7438.0355814402892</v>
          </cell>
          <cell r="O625">
            <v>6704.210739892259</v>
          </cell>
          <cell r="Z625">
            <v>8343.010259243023</v>
          </cell>
          <cell r="AA625">
            <v>6299.7074585258069</v>
          </cell>
          <cell r="AB625">
            <v>6420.8657521662653</v>
          </cell>
          <cell r="AC625">
            <v>6141.1494419658275</v>
          </cell>
          <cell r="AD625">
            <v>6183.9300108923135</v>
          </cell>
          <cell r="AE625">
            <v>6107.7083904352075</v>
          </cell>
          <cell r="AF625">
            <v>5726.644126467394</v>
          </cell>
          <cell r="AG625">
            <v>6968.317840049046</v>
          </cell>
          <cell r="AH625">
            <v>6218.6309663592001</v>
          </cell>
          <cell r="AI625">
            <v>6247.9439504542788</v>
          </cell>
          <cell r="AJ625">
            <v>5926.720892667091</v>
          </cell>
          <cell r="AK625">
            <v>6347.9611332951226</v>
          </cell>
          <cell r="AL625">
            <v>7192.9202298205309</v>
          </cell>
          <cell r="AM625">
            <v>7438.0355814402892</v>
          </cell>
          <cell r="AN625">
            <v>6704.210739892259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X625">
            <v>4.7137138459227588</v>
          </cell>
          <cell r="BY625">
            <v>3.5029276847861603</v>
          </cell>
          <cell r="BZ625">
            <v>3.6549062589158887</v>
          </cell>
          <cell r="CA625">
            <v>3.52751874134445</v>
          </cell>
          <cell r="CB625">
            <v>3.4426164071364522</v>
          </cell>
          <cell r="CC625">
            <v>3.4455248877515299</v>
          </cell>
          <cell r="CD625">
            <v>3.2387102489749697</v>
          </cell>
          <cell r="CE625">
            <v>3.844638341949782</v>
          </cell>
          <cell r="CF625">
            <v>3.4842287437014421</v>
          </cell>
          <cell r="CG625">
            <v>3.5291852131067771</v>
          </cell>
          <cell r="CH625">
            <v>3.3481704589436188</v>
          </cell>
          <cell r="CI625">
            <v>3.6540037288241991</v>
          </cell>
          <cell r="CJ625">
            <v>4.0841066032832334</v>
          </cell>
          <cell r="CK625">
            <v>4.1730315932409914</v>
          </cell>
          <cell r="CL625">
            <v>3.6653889135791857</v>
          </cell>
          <cell r="CM625">
            <v>4.8491620622795502</v>
          </cell>
          <cell r="CN625">
            <v>4.9271563795258375</v>
          </cell>
          <cell r="CO625">
            <v>4.8130955415670584</v>
          </cell>
          <cell r="CP625">
            <v>4.769660545553152</v>
          </cell>
          <cell r="CQ625">
            <v>4.9213365646325888</v>
          </cell>
          <cell r="CR625">
            <v>4.8565743073032417</v>
          </cell>
          <cell r="CS625">
            <v>4.8443469025640589</v>
          </cell>
          <cell r="CT625">
            <v>4.9656898921413291</v>
          </cell>
          <cell r="CU625">
            <v>4.8898468977135501</v>
          </cell>
          <cell r="CV625">
            <v>4.8503134930994465</v>
          </cell>
          <cell r="CW625">
            <v>4.8496908045363609</v>
          </cell>
          <cell r="CX625">
            <v>4.759621398468366</v>
          </cell>
          <cell r="CY625">
            <v>4.8251998982566553</v>
          </cell>
          <cell r="CZ625">
            <v>4.8833034737108543</v>
          </cell>
          <cell r="DA625">
            <v>5.0111191718816377</v>
          </cell>
        </row>
        <row r="626">
          <cell r="A626">
            <v>5902.9665467696859</v>
          </cell>
          <cell r="B626">
            <v>6066.5147911125505</v>
          </cell>
          <cell r="C626">
            <v>4343.2989513147777</v>
          </cell>
          <cell r="D626">
            <v>4967.2981513045625</v>
          </cell>
          <cell r="E626">
            <v>4349.5113463700236</v>
          </cell>
          <cell r="F626">
            <v>5656.3656934605151</v>
          </cell>
          <cell r="G626">
            <v>5991.571984165731</v>
          </cell>
          <cell r="H626">
            <v>5576.2530506722032</v>
          </cell>
          <cell r="I626">
            <v>7301.5673747456158</v>
          </cell>
          <cell r="J626">
            <v>5718.5980329253389</v>
          </cell>
          <cell r="K626">
            <v>6307.6156877507401</v>
          </cell>
          <cell r="L626">
            <v>7786.0805256389986</v>
          </cell>
          <cell r="M626">
            <v>7049.3051424332007</v>
          </cell>
          <cell r="N626">
            <v>7006.6053346577501</v>
          </cell>
          <cell r="O626">
            <v>6549.4765483517695</v>
          </cell>
          <cell r="Z626">
            <v>6760.4078554872622</v>
          </cell>
          <cell r="AA626">
            <v>6947.7124636103945</v>
          </cell>
          <cell r="AB626">
            <v>5348.590520201029</v>
          </cell>
          <cell r="AC626">
            <v>6117.0193672800624</v>
          </cell>
          <cell r="AD626">
            <v>5356.240824191771</v>
          </cell>
          <cell r="AE626">
            <v>5656.3656934605151</v>
          </cell>
          <cell r="AF626">
            <v>5991.571984165731</v>
          </cell>
          <cell r="AG626">
            <v>5576.2530506722032</v>
          </cell>
          <cell r="AH626">
            <v>7301.5673747456158</v>
          </cell>
          <cell r="AI626">
            <v>5718.5980329253389</v>
          </cell>
          <cell r="AJ626">
            <v>6307.6156877507401</v>
          </cell>
          <cell r="AK626">
            <v>7786.0805256389986</v>
          </cell>
          <cell r="AL626">
            <v>7049.3051424332007</v>
          </cell>
          <cell r="AM626">
            <v>7006.6053346577501</v>
          </cell>
          <cell r="AN626">
            <v>6549.4765483517695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X626">
            <v>3.7916500318263058</v>
          </cell>
          <cell r="BY626">
            <v>3.9242956025407163</v>
          </cell>
          <cell r="BZ626">
            <v>3.0410919387261592</v>
          </cell>
          <cell r="CA626">
            <v>3.4011874609716721</v>
          </cell>
          <cell r="CB626">
            <v>3.0502497393804902</v>
          </cell>
          <cell r="CC626">
            <v>3.1850055498933632</v>
          </cell>
          <cell r="CD626">
            <v>3.2988006086837403</v>
          </cell>
          <cell r="CE626">
            <v>3.1298212102024632</v>
          </cell>
          <cell r="CF626">
            <v>4.1628380298150773</v>
          </cell>
          <cell r="CG626">
            <v>3.1888108311952141</v>
          </cell>
          <cell r="CH626">
            <v>3.5743565093757663</v>
          </cell>
          <cell r="CI626">
            <v>4.2308422785025881</v>
          </cell>
          <cell r="CJ626">
            <v>3.9750940989555059</v>
          </cell>
          <cell r="CK626">
            <v>3.9619917847380086</v>
          </cell>
          <cell r="CL626">
            <v>3.678229378634891</v>
          </cell>
          <cell r="CM626">
            <v>4.8848562504536073</v>
          </cell>
          <cell r="CN626">
            <v>4.8505083702415215</v>
          </cell>
          <cell r="CO626">
            <v>4.8185562795655184</v>
          </cell>
          <cell r="CP626">
            <v>4.9273841453721294</v>
          </cell>
          <cell r="CQ626">
            <v>4.8109609536517448</v>
          </cell>
          <cell r="CR626">
            <v>4.8655778045252003</v>
          </cell>
          <cell r="CS626">
            <v>4.976131526965184</v>
          </cell>
          <cell r="CT626">
            <v>4.8812390843538749</v>
          </cell>
          <cell r="CU626">
            <v>4.8054461965876403</v>
          </cell>
          <cell r="CV626">
            <v>4.9132396684553257</v>
          </cell>
          <cell r="CW626">
            <v>4.8347552420192104</v>
          </cell>
          <cell r="CX626">
            <v>5.0419576205648564</v>
          </cell>
          <cell r="CY626">
            <v>4.8585427899340319</v>
          </cell>
          <cell r="CZ626">
            <v>4.8450829890682625</v>
          </cell>
          <cell r="DA626">
            <v>4.8783720421500254</v>
          </cell>
        </row>
        <row r="627">
          <cell r="A627">
            <v>7167.3293388646225</v>
          </cell>
          <cell r="B627">
            <v>5540.6204255446892</v>
          </cell>
          <cell r="C627">
            <v>4767.3486816031045</v>
          </cell>
          <cell r="D627">
            <v>4652.5108546511619</v>
          </cell>
          <cell r="E627">
            <v>4835.4190497835216</v>
          </cell>
          <cell r="F627">
            <v>5646.031315833663</v>
          </cell>
          <cell r="G627">
            <v>6287.9303067606625</v>
          </cell>
          <cell r="H627">
            <v>7199.2286676090007</v>
          </cell>
          <cell r="I627">
            <v>6976.2867677520198</v>
          </cell>
          <cell r="J627">
            <v>5703.609257577371</v>
          </cell>
          <cell r="K627">
            <v>7035.3132381214982</v>
          </cell>
          <cell r="L627">
            <v>7361.4665943374566</v>
          </cell>
          <cell r="M627">
            <v>6514.9016380668145</v>
          </cell>
          <cell r="N627">
            <v>7162.0391913758967</v>
          </cell>
          <cell r="O627">
            <v>7587.994847280358</v>
          </cell>
          <cell r="Z627">
            <v>8208.4269293107409</v>
          </cell>
          <cell r="AA627">
            <v>6345.4287860776076</v>
          </cell>
          <cell r="AB627">
            <v>5870.7899803204764</v>
          </cell>
          <cell r="AC627">
            <v>5729.3720122090008</v>
          </cell>
          <cell r="AD627">
            <v>5954.6157841708346</v>
          </cell>
          <cell r="AE627">
            <v>5646.031315833663</v>
          </cell>
          <cell r="AF627">
            <v>6287.9303067606625</v>
          </cell>
          <cell r="AG627">
            <v>7199.2286676090007</v>
          </cell>
          <cell r="AH627">
            <v>6976.2867677520198</v>
          </cell>
          <cell r="AI627">
            <v>5703.609257577371</v>
          </cell>
          <cell r="AJ627">
            <v>7035.3132381214982</v>
          </cell>
          <cell r="AK627">
            <v>7361.4665943374566</v>
          </cell>
          <cell r="AL627">
            <v>6514.9016380668145</v>
          </cell>
          <cell r="AM627">
            <v>7162.0391913758967</v>
          </cell>
          <cell r="AN627">
            <v>7587.994847280358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X627">
            <v>4.6642925383954674</v>
          </cell>
          <cell r="BY627">
            <v>3.5908001173777357</v>
          </cell>
          <cell r="BZ627">
            <v>3.3771319734989835</v>
          </cell>
          <cell r="CA627">
            <v>3.1450867287154782</v>
          </cell>
          <cell r="CB627">
            <v>3.3386192959139671</v>
          </cell>
          <cell r="CC627">
            <v>3.2871779555933114</v>
          </cell>
          <cell r="CD627">
            <v>3.5216320868148685</v>
          </cell>
          <cell r="CE627">
            <v>4.1055790465117843</v>
          </cell>
          <cell r="CF627">
            <v>3.9077589009038682</v>
          </cell>
          <cell r="CG627">
            <v>3.1783250683334021</v>
          </cell>
          <cell r="CH627">
            <v>3.9836797206761045</v>
          </cell>
          <cell r="CI627">
            <v>4.0911862459205146</v>
          </cell>
          <cell r="CJ627">
            <v>3.5820976905961897</v>
          </cell>
          <cell r="CK627">
            <v>4.1017071473318039</v>
          </cell>
          <cell r="CL627">
            <v>4.25261144534604</v>
          </cell>
          <cell r="CM627">
            <v>4.8214902296753124</v>
          </cell>
          <cell r="CN627">
            <v>4.8414659217813067</v>
          </cell>
          <cell r="CO627">
            <v>4.7627265492388675</v>
          </cell>
          <cell r="CP627">
            <v>4.9909306090587116</v>
          </cell>
          <cell r="CQ627">
            <v>4.8864558672531491</v>
          </cell>
          <cell r="CR627">
            <v>4.7057321375524745</v>
          </cell>
          <cell r="CS627">
            <v>4.8918245561174816</v>
          </cell>
          <cell r="CT627">
            <v>4.8041735244607882</v>
          </cell>
          <cell r="CU627">
            <v>4.8910679795973167</v>
          </cell>
          <cell r="CV627">
            <v>4.916528799643066</v>
          </cell>
          <cell r="CW627">
            <v>4.8384489067566587</v>
          </cell>
          <cell r="CX627">
            <v>4.9297197477705934</v>
          </cell>
          <cell r="CY627">
            <v>4.9828472379752364</v>
          </cell>
          <cell r="CZ627">
            <v>4.7838679059805793</v>
          </cell>
          <cell r="DA627">
            <v>4.8885319634835973</v>
          </cell>
        </row>
        <row r="628">
          <cell r="A628">
            <v>6443.4162809992322</v>
          </cell>
          <cell r="B628">
            <v>6099.5809843052775</v>
          </cell>
          <cell r="C628">
            <v>4773.962029127676</v>
          </cell>
          <cell r="D628">
            <v>4592.066756080264</v>
          </cell>
          <cell r="E628">
            <v>4693.1069457078493</v>
          </cell>
          <cell r="F628">
            <v>5734.1334725145116</v>
          </cell>
          <cell r="G628">
            <v>6295.2758418534149</v>
          </cell>
          <cell r="H628">
            <v>5760.6570944465375</v>
          </cell>
          <cell r="I628">
            <v>7160.6811556056036</v>
          </cell>
          <cell r="J628">
            <v>9006.8029663851776</v>
          </cell>
          <cell r="K628">
            <v>5670.1713071992153</v>
          </cell>
          <cell r="L628">
            <v>5886.8081932208697</v>
          </cell>
          <cell r="M628">
            <v>6716.9302633522102</v>
          </cell>
          <cell r="N628">
            <v>7573.5468479647725</v>
          </cell>
          <cell r="O628">
            <v>8468.7420693869808</v>
          </cell>
          <cell r="Z628">
            <v>7379.3611563120567</v>
          </cell>
          <cell r="AA628">
            <v>6985.5817197615224</v>
          </cell>
          <cell r="AB628">
            <v>5878.9340404630575</v>
          </cell>
          <cell r="AC628">
            <v>5654.9376395714607</v>
          </cell>
          <cell r="AD628">
            <v>5779.3643959285891</v>
          </cell>
          <cell r="AE628">
            <v>5734.1334725145116</v>
          </cell>
          <cell r="AF628">
            <v>6295.2758418534149</v>
          </cell>
          <cell r="AG628">
            <v>5760.6570944465375</v>
          </cell>
          <cell r="AH628">
            <v>7160.6811556056036</v>
          </cell>
          <cell r="AI628">
            <v>9006.8029663851776</v>
          </cell>
          <cell r="AJ628">
            <v>5670.1713071992153</v>
          </cell>
          <cell r="AK628">
            <v>5886.8081932208697</v>
          </cell>
          <cell r="AL628">
            <v>6716.9302633522102</v>
          </cell>
          <cell r="AM628">
            <v>7573.5468479647725</v>
          </cell>
          <cell r="AN628">
            <v>8468.7420693869808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X628">
            <v>4.3041078938607535</v>
          </cell>
          <cell r="BY628">
            <v>3.8573861842850232</v>
          </cell>
          <cell r="BZ628">
            <v>3.3603114828072838</v>
          </cell>
          <cell r="CA628">
            <v>3.1226701501560838</v>
          </cell>
          <cell r="CB628">
            <v>3.2149265302077921</v>
          </cell>
          <cell r="CC628">
            <v>3.2881867103166336</v>
          </cell>
          <cell r="CD628">
            <v>3.5561099858727068</v>
          </cell>
          <cell r="CE628">
            <v>3.2855497533041844</v>
          </cell>
          <cell r="CF628">
            <v>4.0733707484887383</v>
          </cell>
          <cell r="CG628">
            <v>5.1824151780904542</v>
          </cell>
          <cell r="CH628">
            <v>3.1853144103924755</v>
          </cell>
          <cell r="CI628">
            <v>3.2742918522462126</v>
          </cell>
          <cell r="CJ628">
            <v>3.7754076749894607</v>
          </cell>
          <cell r="CK628">
            <v>4.3568883844373714</v>
          </cell>
          <cell r="CL628">
            <v>4.7806033989426622</v>
          </cell>
          <cell r="CM628">
            <v>4.6972400144406228</v>
          </cell>
          <cell r="CN628">
            <v>4.9615410902106873</v>
          </cell>
          <cell r="CO628">
            <v>4.7932070245322871</v>
          </cell>
          <cell r="CP628">
            <v>4.9614525676584682</v>
          </cell>
          <cell r="CQ628">
            <v>4.9251125674449554</v>
          </cell>
          <cell r="CR628">
            <v>4.7776954605187427</v>
          </cell>
          <cell r="CS628">
            <v>4.8500555781708545</v>
          </cell>
          <cell r="CT628">
            <v>4.8036472924184821</v>
          </cell>
          <cell r="CU628">
            <v>4.8162334703229144</v>
          </cell>
          <cell r="CV628">
            <v>4.7615198054696695</v>
          </cell>
          <cell r="CW628">
            <v>4.8769803883255403</v>
          </cell>
          <cell r="CX628">
            <v>4.9257190113332276</v>
          </cell>
          <cell r="CY628">
            <v>4.8743209345649685</v>
          </cell>
          <cell r="CZ628">
            <v>4.7624454859109404</v>
          </cell>
          <cell r="DA628">
            <v>4.8533691525101821</v>
          </cell>
        </row>
        <row r="629">
          <cell r="A629">
            <v>7044.0871053121764</v>
          </cell>
          <cell r="B629">
            <v>5754.7209568291373</v>
          </cell>
          <cell r="C629">
            <v>4333.2905474112276</v>
          </cell>
          <cell r="D629">
            <v>4926.4722488657571</v>
          </cell>
          <cell r="E629">
            <v>5511.9856050681601</v>
          </cell>
          <cell r="F629">
            <v>7446.2383055124219</v>
          </cell>
          <cell r="G629">
            <v>7217.6865970817225</v>
          </cell>
          <cell r="H629">
            <v>6091.4629503680781</v>
          </cell>
          <cell r="I629">
            <v>5982.2936146406037</v>
          </cell>
          <cell r="J629">
            <v>6419.9781527887353</v>
          </cell>
          <cell r="K629">
            <v>6782.1316366160045</v>
          </cell>
          <cell r="L629">
            <v>7725.907555025995</v>
          </cell>
          <cell r="M629">
            <v>7270.5560958286851</v>
          </cell>
          <cell r="N629">
            <v>7977.7866143420752</v>
          </cell>
          <cell r="O629">
            <v>7136.2510238972181</v>
          </cell>
          <cell r="Z629">
            <v>8067.2830218814015</v>
          </cell>
          <cell r="AA629">
            <v>6590.6287041343103</v>
          </cell>
          <cell r="AB629">
            <v>5336.2655905010661</v>
          </cell>
          <cell r="AC629">
            <v>6066.7439804806463</v>
          </cell>
          <cell r="AD629">
            <v>6787.7791248579997</v>
          </cell>
          <cell r="AE629">
            <v>7446.2383055124219</v>
          </cell>
          <cell r="AF629">
            <v>7217.6865970817225</v>
          </cell>
          <cell r="AG629">
            <v>6091.4629503680781</v>
          </cell>
          <cell r="AH629">
            <v>5982.2936146406037</v>
          </cell>
          <cell r="AI629">
            <v>6419.9781527887353</v>
          </cell>
          <cell r="AJ629">
            <v>6782.1316366160045</v>
          </cell>
          <cell r="AK629">
            <v>7725.907555025995</v>
          </cell>
          <cell r="AL629">
            <v>7270.5560958286851</v>
          </cell>
          <cell r="AM629">
            <v>7977.7866143420752</v>
          </cell>
          <cell r="AN629">
            <v>7136.2510238972181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X629">
            <v>4.5265874800717905</v>
          </cell>
          <cell r="BY629">
            <v>3.7221754198573307</v>
          </cell>
          <cell r="BZ629">
            <v>3.0821260284815222</v>
          </cell>
          <cell r="CA629">
            <v>3.4172179294670921</v>
          </cell>
          <cell r="CB629">
            <v>3.7897526151300629</v>
          </cell>
          <cell r="CC629">
            <v>4.1893106409109953</v>
          </cell>
          <cell r="CD629">
            <v>3.9518225390616935</v>
          </cell>
          <cell r="CE629">
            <v>3.4616308468315347</v>
          </cell>
          <cell r="CF629">
            <v>3.2491173583155475</v>
          </cell>
          <cell r="CG629">
            <v>3.6499376784894735</v>
          </cell>
          <cell r="CH629">
            <v>3.7560897064109646</v>
          </cell>
          <cell r="CI629">
            <v>4.2835891688834371</v>
          </cell>
          <cell r="CJ629">
            <v>3.9953199506965635</v>
          </cell>
          <cell r="CK629">
            <v>4.5347780941109166</v>
          </cell>
          <cell r="CL629">
            <v>4.0333238657228669</v>
          </cell>
          <cell r="CM629">
            <v>4.8827390087417379</v>
          </cell>
          <cell r="CN629">
            <v>4.851065562708043</v>
          </cell>
          <cell r="CO629">
            <v>4.7434483834533534</v>
          </cell>
          <cell r="CP629">
            <v>4.8639614821026429</v>
          </cell>
          <cell r="CQ629">
            <v>4.907089466038677</v>
          </cell>
          <cell r="CR629">
            <v>4.8696920902906804</v>
          </cell>
          <cell r="CS629">
            <v>5.0038896312171799</v>
          </cell>
          <cell r="CT629">
            <v>4.821120543608826</v>
          </cell>
          <cell r="CU629">
            <v>5.0443993589878664</v>
          </cell>
          <cell r="CV629">
            <v>4.8189812511528363</v>
          </cell>
          <cell r="CW629">
            <v>4.9469485604554473</v>
          </cell>
          <cell r="CX629">
            <v>4.9413865754281048</v>
          </cell>
          <cell r="CY629">
            <v>4.9856662332939878</v>
          </cell>
          <cell r="CZ629">
            <v>4.8198498746209761</v>
          </cell>
          <cell r="DA629">
            <v>4.8474591476197979</v>
          </cell>
        </row>
        <row r="630">
          <cell r="A630">
            <v>6961.2333490194405</v>
          </cell>
          <cell r="B630">
            <v>5875.8157138832185</v>
          </cell>
          <cell r="C630">
            <v>5344.7940028510075</v>
          </cell>
          <cell r="D630">
            <v>4172.7281475527261</v>
          </cell>
          <cell r="E630">
            <v>4628.2785685626886</v>
          </cell>
          <cell r="F630">
            <v>5879.7302847100354</v>
          </cell>
          <cell r="G630">
            <v>6457.0506612816516</v>
          </cell>
          <cell r="H630">
            <v>7832.8356625037313</v>
          </cell>
          <cell r="I630">
            <v>6836.0535262614421</v>
          </cell>
          <cell r="J630">
            <v>6570.540767068258</v>
          </cell>
          <cell r="K630">
            <v>6325.945963518504</v>
          </cell>
          <cell r="L630">
            <v>7106.0799168302092</v>
          </cell>
          <cell r="M630">
            <v>8291.7420488475218</v>
          </cell>
          <cell r="N630">
            <v>8284.5818346583437</v>
          </cell>
          <cell r="O630">
            <v>6999.1177388475817</v>
          </cell>
          <cell r="Z630">
            <v>7972.3942603646065</v>
          </cell>
          <cell r="AA630">
            <v>6729.3132012190381</v>
          </cell>
          <cell r="AB630">
            <v>6581.8896779883144</v>
          </cell>
          <cell r="AC630">
            <v>5138.5397283372513</v>
          </cell>
          <cell r="AD630">
            <v>5699.5309680836881</v>
          </cell>
          <cell r="AE630">
            <v>5879.7302847100354</v>
          </cell>
          <cell r="AF630">
            <v>6457.0506612816516</v>
          </cell>
          <cell r="AG630">
            <v>7832.8356625037313</v>
          </cell>
          <cell r="AH630">
            <v>6836.0535262614421</v>
          </cell>
          <cell r="AI630">
            <v>6570.540767068258</v>
          </cell>
          <cell r="AJ630">
            <v>6325.945963518504</v>
          </cell>
          <cell r="AK630">
            <v>7106.0799168302092</v>
          </cell>
          <cell r="AL630">
            <v>8291.7420488475218</v>
          </cell>
          <cell r="AM630">
            <v>8284.5818346583437</v>
          </cell>
          <cell r="AN630">
            <v>6999.1177388475817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X630">
            <v>4.6134814843890899</v>
          </cell>
          <cell r="BY630">
            <v>3.8596526402655758</v>
          </cell>
          <cell r="BZ630">
            <v>3.7936283100003432</v>
          </cell>
          <cell r="CA630">
            <v>2.9885369024198796</v>
          </cell>
          <cell r="CB630">
            <v>3.1374164908165798</v>
          </cell>
          <cell r="CC630">
            <v>3.2959900489048284</v>
          </cell>
          <cell r="CD630">
            <v>3.5911038754096496</v>
          </cell>
          <cell r="CE630">
            <v>4.392080581220374</v>
          </cell>
          <cell r="CF630">
            <v>3.9007917921545299</v>
          </cell>
          <cell r="CG630">
            <v>3.7714020718493297</v>
          </cell>
          <cell r="CH630">
            <v>3.7093815995058983</v>
          </cell>
          <cell r="CI630">
            <v>3.9779109586003405</v>
          </cell>
          <cell r="CJ630">
            <v>4.7603189352611466</v>
          </cell>
          <cell r="CK630">
            <v>4.7134787036074517</v>
          </cell>
          <cell r="CL630">
            <v>3.9779738645082481</v>
          </cell>
          <cell r="CM630">
            <v>4.7344236949258613</v>
          </cell>
          <cell r="CN630">
            <v>4.7767185916034132</v>
          </cell>
          <cell r="CO630">
            <v>4.753384619338294</v>
          </cell>
          <cell r="CP630">
            <v>4.7107301988277328</v>
          </cell>
          <cell r="CQ630">
            <v>4.9770737748469625</v>
          </cell>
          <cell r="CR630">
            <v>4.8874085953167663</v>
          </cell>
          <cell r="CS630">
            <v>4.9262149942454698</v>
          </cell>
          <cell r="CT630">
            <v>4.8860268695079716</v>
          </cell>
          <cell r="CU630">
            <v>4.8013108026549469</v>
          </cell>
          <cell r="CV630">
            <v>4.7731536470160894</v>
          </cell>
          <cell r="CW630">
            <v>4.6723040860689231</v>
          </cell>
          <cell r="CX630">
            <v>4.8942050999942195</v>
          </cell>
          <cell r="CY630">
            <v>4.7721805645036266</v>
          </cell>
          <cell r="CZ630">
            <v>4.8154422467517533</v>
          </cell>
          <cell r="DA630">
            <v>4.8204602873400351</v>
          </cell>
        </row>
        <row r="631">
          <cell r="A631">
            <v>7113.1855665795147</v>
          </cell>
          <cell r="B631">
            <v>6780.0514590284147</v>
          </cell>
          <cell r="C631">
            <v>5235.1194646572185</v>
          </cell>
          <cell r="D631">
            <v>4638.6377655130618</v>
          </cell>
          <cell r="E631">
            <v>4989.2599476433306</v>
          </cell>
          <cell r="F631">
            <v>5661.5040300806804</v>
          </cell>
          <cell r="G631">
            <v>6982.4671272780542</v>
          </cell>
          <cell r="H631">
            <v>6143.7363380769821</v>
          </cell>
          <cell r="I631">
            <v>7419.4285133972389</v>
          </cell>
          <cell r="J631">
            <v>6225.2099769912284</v>
          </cell>
          <cell r="K631">
            <v>6224.8865217792309</v>
          </cell>
          <cell r="L631">
            <v>7080.0887766863261</v>
          </cell>
          <cell r="M631">
            <v>7872.3350248051065</v>
          </cell>
          <cell r="N631">
            <v>8509.8290740703742</v>
          </cell>
          <cell r="O631">
            <v>7157.1008535763576</v>
          </cell>
          <cell r="Z631">
            <v>8146.4184492385875</v>
          </cell>
          <cell r="AA631">
            <v>7764.8946137610437</v>
          </cell>
          <cell r="AB631">
            <v>6446.8300834574911</v>
          </cell>
          <cell r="AC631">
            <v>5712.2878847101356</v>
          </cell>
          <cell r="AD631">
            <v>6144.0643984926974</v>
          </cell>
          <cell r="AE631">
            <v>5661.5040300806804</v>
          </cell>
          <cell r="AF631">
            <v>6982.4671272780542</v>
          </cell>
          <cell r="AG631">
            <v>6143.7363380769821</v>
          </cell>
          <cell r="AH631">
            <v>7419.4285133972389</v>
          </cell>
          <cell r="AI631">
            <v>6225.2099769912284</v>
          </cell>
          <cell r="AJ631">
            <v>6224.8865217792309</v>
          </cell>
          <cell r="AK631">
            <v>7080.0887766863261</v>
          </cell>
          <cell r="AL631">
            <v>7872.3350248051065</v>
          </cell>
          <cell r="AM631">
            <v>8509.8290740703742</v>
          </cell>
          <cell r="AN631">
            <v>7157.1008535763576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X631">
            <v>4.688579011088521</v>
          </cell>
          <cell r="BY631">
            <v>4.3049913470482082</v>
          </cell>
          <cell r="BZ631">
            <v>3.5651860340206536</v>
          </cell>
          <cell r="CA631">
            <v>3.1740457346303614</v>
          </cell>
          <cell r="CB631">
            <v>3.436396357081835</v>
          </cell>
          <cell r="CC631">
            <v>3.1990567632695801</v>
          </cell>
          <cell r="CD631">
            <v>3.9635585451667485</v>
          </cell>
          <cell r="CE631">
            <v>3.518158322200875</v>
          </cell>
          <cell r="CF631">
            <v>4.1124313306421625</v>
          </cell>
          <cell r="CG631">
            <v>3.4848122139327429</v>
          </cell>
          <cell r="CH631">
            <v>3.5229485645216134</v>
          </cell>
          <cell r="CI631">
            <v>4.0314590657627081</v>
          </cell>
          <cell r="CJ631">
            <v>4.3879396590343154</v>
          </cell>
          <cell r="CK631">
            <v>4.8101568750749619</v>
          </cell>
          <cell r="CL631">
            <v>4.0422156302232075</v>
          </cell>
          <cell r="CM631">
            <v>4.7602812286331755</v>
          </cell>
          <cell r="CN631">
            <v>4.9416322027928343</v>
          </cell>
          <cell r="CO631">
            <v>4.9541729394516691</v>
          </cell>
          <cell r="CP631">
            <v>4.930648485299459</v>
          </cell>
          <cell r="CQ631">
            <v>4.898460886755756</v>
          </cell>
          <cell r="CR631">
            <v>4.8486072905982489</v>
          </cell>
          <cell r="CS631">
            <v>4.8264827442443279</v>
          </cell>
          <cell r="CT631">
            <v>4.7843652301486115</v>
          </cell>
          <cell r="CU631">
            <v>4.9428670711429614</v>
          </cell>
          <cell r="CV631">
            <v>4.8942005344753809</v>
          </cell>
          <cell r="CW631">
            <v>4.8409686684224456</v>
          </cell>
          <cell r="CX631">
            <v>4.8115342811005224</v>
          </cell>
          <cell r="CY631">
            <v>4.9153003094386758</v>
          </cell>
          <cell r="CZ631">
            <v>4.8469521490542231</v>
          </cell>
          <cell r="DA631">
            <v>4.85092763053997</v>
          </cell>
        </row>
        <row r="632">
          <cell r="A632">
            <v>6607.9145066518558</v>
          </cell>
          <cell r="B632">
            <v>5636.1938859019592</v>
          </cell>
          <cell r="C632">
            <v>5062.2410330879729</v>
          </cell>
          <cell r="D632">
            <v>5063.1695899456263</v>
          </cell>
          <cell r="E632">
            <v>5182.9345282281374</v>
          </cell>
          <cell r="F632">
            <v>5970.0047556554618</v>
          </cell>
          <cell r="G632">
            <v>6974.7381884767492</v>
          </cell>
          <cell r="H632">
            <v>6836.044699307573</v>
          </cell>
          <cell r="I632">
            <v>6917.8681037712022</v>
          </cell>
          <cell r="J632">
            <v>5520.062793216397</v>
          </cell>
          <cell r="K632">
            <v>7007.0527841132798</v>
          </cell>
          <cell r="L632">
            <v>7024.3450069050496</v>
          </cell>
          <cell r="M632">
            <v>6735.8972499563142</v>
          </cell>
          <cell r="N632">
            <v>7890.0279364930693</v>
          </cell>
          <cell r="O632">
            <v>7443.6575540795702</v>
          </cell>
          <cell r="Z632">
            <v>7567.7537362300773</v>
          </cell>
          <cell r="AA632">
            <v>6454.8848649925312</v>
          </cell>
          <cell r="AB632">
            <v>6233.937544720643</v>
          </cell>
          <cell r="AC632">
            <v>6235.0810235513618</v>
          </cell>
          <cell r="AD632">
            <v>6382.5665226456367</v>
          </cell>
          <cell r="AE632">
            <v>5970.0047556554618</v>
          </cell>
          <cell r="AF632">
            <v>6974.7381884767492</v>
          </cell>
          <cell r="AG632">
            <v>6836.044699307573</v>
          </cell>
          <cell r="AH632">
            <v>6917.8681037712022</v>
          </cell>
          <cell r="AI632">
            <v>5520.062793216397</v>
          </cell>
          <cell r="AJ632">
            <v>7007.0527841132798</v>
          </cell>
          <cell r="AK632">
            <v>7024.3450069050496</v>
          </cell>
          <cell r="AL632">
            <v>6735.8972499563142</v>
          </cell>
          <cell r="AM632">
            <v>7890.0279364930693</v>
          </cell>
          <cell r="AN632">
            <v>7443.6575540795702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X632">
            <v>4.2039897713467811</v>
          </cell>
          <cell r="BY632">
            <v>3.6841859115315301</v>
          </cell>
          <cell r="BZ632">
            <v>3.57201368634064</v>
          </cell>
          <cell r="CA632">
            <v>3.4423958156908712</v>
          </cell>
          <cell r="CB632">
            <v>3.5663770695574786</v>
          </cell>
          <cell r="CC632">
            <v>3.3253376953338143</v>
          </cell>
          <cell r="CD632">
            <v>3.8987288638524582</v>
          </cell>
          <cell r="CE632">
            <v>3.740154854079536</v>
          </cell>
          <cell r="CF632">
            <v>3.8396615432958363</v>
          </cell>
          <cell r="CG632">
            <v>3.1548151770090054</v>
          </cell>
          <cell r="CH632">
            <v>3.9956552175176316</v>
          </cell>
          <cell r="CI632">
            <v>3.8784539105426235</v>
          </cell>
          <cell r="CJ632">
            <v>3.8532579768970159</v>
          </cell>
          <cell r="CK632">
            <v>4.362784276817318</v>
          </cell>
          <cell r="CL632">
            <v>4.2541034513043021</v>
          </cell>
          <cell r="CM632">
            <v>4.9318797161202994</v>
          </cell>
          <cell r="CN632">
            <v>4.800142146225495</v>
          </cell>
          <cell r="CO632">
            <v>4.7814153147708227</v>
          </cell>
          <cell r="CP632">
            <v>4.9623618775303626</v>
          </cell>
          <cell r="CQ632">
            <v>4.9031505313756476</v>
          </cell>
          <cell r="CR632">
            <v>4.9186515510006794</v>
          </cell>
          <cell r="CS632">
            <v>4.9013081998139469</v>
          </cell>
          <cell r="CT632">
            <v>5.0075171531242049</v>
          </cell>
          <cell r="CU632">
            <v>4.9361286364148187</v>
          </cell>
          <cell r="CV632">
            <v>4.7937704299306452</v>
          </cell>
          <cell r="CW632">
            <v>4.8045699248065503</v>
          </cell>
          <cell r="CX632">
            <v>4.9619722922382925</v>
          </cell>
          <cell r="CY632">
            <v>4.789327141921639</v>
          </cell>
          <cell r="CZ632">
            <v>4.9547521772657896</v>
          </cell>
          <cell r="DA632">
            <v>4.7938614030863276</v>
          </cell>
        </row>
        <row r="633">
          <cell r="A633">
            <v>6871.1312870349475</v>
          </cell>
          <cell r="B633">
            <v>6333.7760074712078</v>
          </cell>
          <cell r="C633">
            <v>4322.4863593059063</v>
          </cell>
          <cell r="D633">
            <v>5748.8922495488123</v>
          </cell>
          <cell r="E633">
            <v>4711.5270824224863</v>
          </cell>
          <cell r="F633">
            <v>6238.0736465415439</v>
          </cell>
          <cell r="G633">
            <v>6748.784506640889</v>
          </cell>
          <cell r="H633">
            <v>5828.6972490064281</v>
          </cell>
          <cell r="I633">
            <v>7235.3111036347318</v>
          </cell>
          <cell r="J633">
            <v>7191.7218971656894</v>
          </cell>
          <cell r="K633">
            <v>7689.9620081414896</v>
          </cell>
          <cell r="L633">
            <v>6692.9620095888922</v>
          </cell>
          <cell r="M633">
            <v>7021.4051609040189</v>
          </cell>
          <cell r="N633">
            <v>7604.2512823202514</v>
          </cell>
          <cell r="O633">
            <v>7634.772069184567</v>
          </cell>
          <cell r="Z633">
            <v>7869.2043332644935</v>
          </cell>
          <cell r="AA633">
            <v>7253.7949752124441</v>
          </cell>
          <cell r="AB633">
            <v>5322.9606859282194</v>
          </cell>
          <cell r="AC633">
            <v>7079.5197227411536</v>
          </cell>
          <cell r="AD633">
            <v>5802.0480218353187</v>
          </cell>
          <cell r="AE633">
            <v>6238.0736465415439</v>
          </cell>
          <cell r="AF633">
            <v>6748.784506640889</v>
          </cell>
          <cell r="AG633">
            <v>5828.6972490064281</v>
          </cell>
          <cell r="AH633">
            <v>7235.3111036347318</v>
          </cell>
          <cell r="AI633">
            <v>7191.7218971656894</v>
          </cell>
          <cell r="AJ633">
            <v>7689.9620081414896</v>
          </cell>
          <cell r="AK633">
            <v>6692.9620095888922</v>
          </cell>
          <cell r="AL633">
            <v>7021.4051609040189</v>
          </cell>
          <cell r="AM633">
            <v>7604.2512823202514</v>
          </cell>
          <cell r="AN633">
            <v>7634.772069184567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X633">
            <v>4.5348178701187294</v>
          </cell>
          <cell r="BY633">
            <v>4.0350981476983145</v>
          </cell>
          <cell r="BZ633">
            <v>3.0053284870244568</v>
          </cell>
          <cell r="CA633">
            <v>3.8754226001777776</v>
          </cell>
          <cell r="CB633">
            <v>3.2473219738907342</v>
          </cell>
          <cell r="CC633">
            <v>3.5864892615840351</v>
          </cell>
          <cell r="CD633">
            <v>3.6605888389608325</v>
          </cell>
          <cell r="CE633">
            <v>3.3068883971326244</v>
          </cell>
          <cell r="CF633">
            <v>4.088274154701554</v>
          </cell>
          <cell r="CG633">
            <v>4.1272987407796586</v>
          </cell>
          <cell r="CH633">
            <v>4.2213999344810373</v>
          </cell>
          <cell r="CI633">
            <v>3.7934937085236875</v>
          </cell>
          <cell r="CJ633">
            <v>3.9254429946759521</v>
          </cell>
          <cell r="CK633">
            <v>4.2351577761040042</v>
          </cell>
          <cell r="CL633">
            <v>4.1954372542612628</v>
          </cell>
          <cell r="CM633">
            <v>4.7542072348293836</v>
          </cell>
          <cell r="CN633">
            <v>4.9251369269243455</v>
          </cell>
          <cell r="CO633">
            <v>4.8525324259940836</v>
          </cell>
          <cell r="CP633">
            <v>5.0048591978011432</v>
          </cell>
          <cell r="CQ633">
            <v>4.895117301406799</v>
          </cell>
          <cell r="CR633">
            <v>4.7652764259783229</v>
          </cell>
          <cell r="CS633">
            <v>5.0510509045283296</v>
          </cell>
          <cell r="CT633">
            <v>4.8290210134603688</v>
          </cell>
          <cell r="CU633">
            <v>4.8486890548052157</v>
          </cell>
          <cell r="CV633">
            <v>4.7739087720472648</v>
          </cell>
          <cell r="CW633">
            <v>4.9908536007952078</v>
          </cell>
          <cell r="CX633">
            <v>4.8337716171375744</v>
          </cell>
          <cell r="CY633">
            <v>4.9005237101445136</v>
          </cell>
          <cell r="CZ633">
            <v>4.9191945751326758</v>
          </cell>
          <cell r="DA633">
            <v>4.9856981486125731</v>
          </cell>
        </row>
        <row r="634">
          <cell r="A634">
            <v>5863.9804863831287</v>
          </cell>
          <cell r="B634">
            <v>5151.0753183587894</v>
          </cell>
          <cell r="C634">
            <v>4661.9333711628078</v>
          </cell>
          <cell r="D634">
            <v>5087.1490982440027</v>
          </cell>
          <cell r="E634">
            <v>4775.9432891985562</v>
          </cell>
          <cell r="F634">
            <v>6473.0982137078527</v>
          </cell>
          <cell r="G634">
            <v>6283.2635238900029</v>
          </cell>
          <cell r="H634">
            <v>5630.8255684114238</v>
          </cell>
          <cell r="I634">
            <v>5569.0363310878729</v>
          </cell>
          <cell r="J634">
            <v>6173.5622440227162</v>
          </cell>
          <cell r="K634">
            <v>6398.2865773319136</v>
          </cell>
          <cell r="L634">
            <v>7928.9892046722371</v>
          </cell>
          <cell r="M634">
            <v>6886.9124338058027</v>
          </cell>
          <cell r="N634">
            <v>6560.6229848376179</v>
          </cell>
          <cell r="O634">
            <v>7066.4280105047928</v>
          </cell>
          <cell r="Z634">
            <v>6715.758835913196</v>
          </cell>
          <cell r="AA634">
            <v>5899.2999148023137</v>
          </cell>
          <cell r="AB634">
            <v>5740.9754461553021</v>
          </cell>
          <cell r="AC634">
            <v>6264.6107824285291</v>
          </cell>
          <cell r="AD634">
            <v>5881.3738791552469</v>
          </cell>
          <cell r="AE634">
            <v>6473.0982137078527</v>
          </cell>
          <cell r="AF634">
            <v>6283.2635238900029</v>
          </cell>
          <cell r="AG634">
            <v>5630.8255684114238</v>
          </cell>
          <cell r="AH634">
            <v>5569.0363310878729</v>
          </cell>
          <cell r="AI634">
            <v>6173.5622440227162</v>
          </cell>
          <cell r="AJ634">
            <v>6398.2865773319136</v>
          </cell>
          <cell r="AK634">
            <v>7928.9892046722371</v>
          </cell>
          <cell r="AL634">
            <v>6886.9124338058027</v>
          </cell>
          <cell r="AM634">
            <v>6560.6229848376179</v>
          </cell>
          <cell r="AN634">
            <v>7066.4280105047928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X634">
            <v>3.8025798817483492</v>
          </cell>
          <cell r="BY634">
            <v>3.3356019424501291</v>
          </cell>
          <cell r="BZ634">
            <v>3.1916589000730884</v>
          </cell>
          <cell r="CA634">
            <v>3.5083554163384765</v>
          </cell>
          <cell r="CB634">
            <v>3.3659411163132735</v>
          </cell>
          <cell r="CC634">
            <v>3.5912242780757215</v>
          </cell>
          <cell r="CD634">
            <v>3.5322696347892122</v>
          </cell>
          <cell r="CE634">
            <v>3.2075485680104889</v>
          </cell>
          <cell r="CF634">
            <v>3.1656579789690729</v>
          </cell>
          <cell r="CG634">
            <v>3.463625781678449</v>
          </cell>
          <cell r="CH634">
            <v>3.6585178654128208</v>
          </cell>
          <cell r="CI634">
            <v>4.6009882118927665</v>
          </cell>
          <cell r="CJ634">
            <v>3.7623700295031117</v>
          </cell>
          <cell r="CK634">
            <v>3.8406749874327013</v>
          </cell>
          <cell r="CL634">
            <v>3.8947957923403713</v>
          </cell>
          <cell r="CM634">
            <v>4.8386463529110308</v>
          </cell>
          <cell r="CN634">
            <v>4.8454419318794315</v>
          </cell>
          <cell r="CO634">
            <v>4.9280641650397214</v>
          </cell>
          <cell r="CP634">
            <v>4.8921261318631144</v>
          </cell>
          <cell r="CQ634">
            <v>4.7871761676048061</v>
          </cell>
          <cell r="CR634">
            <v>4.9382924264192063</v>
          </cell>
          <cell r="CS634">
            <v>4.8734729772192313</v>
          </cell>
          <cell r="CT634">
            <v>4.8095668821250106</v>
          </cell>
          <cell r="CU634">
            <v>4.819735386818758</v>
          </cell>
          <cell r="CV634">
            <v>4.8832842309857529</v>
          </cell>
          <cell r="CW634">
            <v>4.7914354696433259</v>
          </cell>
          <cell r="CX634">
            <v>4.7214331127477198</v>
          </cell>
          <cell r="CY634">
            <v>5.0149913738802194</v>
          </cell>
          <cell r="CZ634">
            <v>4.679987139321895</v>
          </cell>
          <cell r="DA634">
            <v>4.9707552778975375</v>
          </cell>
        </row>
        <row r="635">
          <cell r="A635">
            <v>6664.1836440031093</v>
          </cell>
          <cell r="B635">
            <v>5599.2203477439461</v>
          </cell>
          <cell r="C635">
            <v>5235.7127715459592</v>
          </cell>
          <cell r="D635">
            <v>4651.354055320041</v>
          </cell>
          <cell r="E635">
            <v>5643.453995505336</v>
          </cell>
          <cell r="F635">
            <v>6322.2415969455087</v>
          </cell>
          <cell r="G635">
            <v>6745.7591392428812</v>
          </cell>
          <cell r="H635">
            <v>6623.2244518625321</v>
          </cell>
          <cell r="I635">
            <v>5988.9209804776165</v>
          </cell>
          <cell r="J635">
            <v>6522.1048369738919</v>
          </cell>
          <cell r="K635">
            <v>6740.7907396469054</v>
          </cell>
          <cell r="L635">
            <v>6803.0798851391592</v>
          </cell>
          <cell r="M635">
            <v>6853.9683503986962</v>
          </cell>
          <cell r="N635">
            <v>7214.8765515148598</v>
          </cell>
          <cell r="O635">
            <v>6320.6489691587976</v>
          </cell>
          <cell r="Z635">
            <v>7632.196303396423</v>
          </cell>
          <cell r="AA635">
            <v>6412.54069857584</v>
          </cell>
          <cell r="AB635">
            <v>6447.5607160103646</v>
          </cell>
          <cell r="AC635">
            <v>5727.9474623436645</v>
          </cell>
          <cell r="AD635">
            <v>6949.6769344908162</v>
          </cell>
          <cell r="AE635">
            <v>6322.2415969455087</v>
          </cell>
          <cell r="AF635">
            <v>6745.7591392428812</v>
          </cell>
          <cell r="AG635">
            <v>6623.2244518625321</v>
          </cell>
          <cell r="AH635">
            <v>5988.9209804776165</v>
          </cell>
          <cell r="AI635">
            <v>6522.1048369738919</v>
          </cell>
          <cell r="AJ635">
            <v>6740.7907396469054</v>
          </cell>
          <cell r="AK635">
            <v>6803.0798851391592</v>
          </cell>
          <cell r="AL635">
            <v>6853.9683503986962</v>
          </cell>
          <cell r="AM635">
            <v>7214.8765515148598</v>
          </cell>
          <cell r="AN635">
            <v>6320.6489691587976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X635">
            <v>4.3315103630235834</v>
          </cell>
          <cell r="BY635">
            <v>3.6018766811778584</v>
          </cell>
          <cell r="BZ635">
            <v>3.6704712319686092</v>
          </cell>
          <cell r="CA635">
            <v>3.2789961489887212</v>
          </cell>
          <cell r="CB635">
            <v>3.8039695820749393</v>
          </cell>
          <cell r="CC635">
            <v>3.5387193671647492</v>
          </cell>
          <cell r="CD635">
            <v>3.7475879942987671</v>
          </cell>
          <cell r="CE635">
            <v>3.5931711165305456</v>
          </cell>
          <cell r="CF635">
            <v>3.4002800551892527</v>
          </cell>
          <cell r="CG635">
            <v>3.6913858715346417</v>
          </cell>
          <cell r="CH635">
            <v>3.6926896849179616</v>
          </cell>
          <cell r="CI635">
            <v>3.9371139205404586</v>
          </cell>
          <cell r="CJ635">
            <v>3.9363633899540584</v>
          </cell>
          <cell r="CK635">
            <v>3.9147202642351222</v>
          </cell>
          <cell r="CL635">
            <v>3.5633596673946131</v>
          </cell>
          <cell r="CM635">
            <v>4.8274447262372835</v>
          </cell>
          <cell r="CN635">
            <v>4.8776252517027556</v>
          </cell>
          <cell r="CO635">
            <v>4.8126109130144465</v>
          </cell>
          <cell r="CP635">
            <v>4.7859180167036559</v>
          </cell>
          <cell r="CQ635">
            <v>5.0053530578026049</v>
          </cell>
          <cell r="CR635">
            <v>4.8947678686719716</v>
          </cell>
          <cell r="CS635">
            <v>4.9315805036340041</v>
          </cell>
          <cell r="CT635">
            <v>5.0500852387967461</v>
          </cell>
          <cell r="CU635">
            <v>4.8254856717461792</v>
          </cell>
          <cell r="CV635">
            <v>4.8406698722727253</v>
          </cell>
          <cell r="CW635">
            <v>5.0012108816176761</v>
          </cell>
          <cell r="CX635">
            <v>4.7340705409966777</v>
          </cell>
          <cell r="CY635">
            <v>4.7703917601884651</v>
          </cell>
          <cell r="CZ635">
            <v>5.0493480347070427</v>
          </cell>
          <cell r="DA635">
            <v>4.8596964963425684</v>
          </cell>
        </row>
        <row r="636">
          <cell r="A636">
            <v>5725.7226955542355</v>
          </cell>
          <cell r="B636">
            <v>5539.6794060160237</v>
          </cell>
          <cell r="C636">
            <v>4699.4410176204838</v>
          </cell>
          <cell r="D636">
            <v>4848.3564110102652</v>
          </cell>
          <cell r="E636">
            <v>4444.9499828245198</v>
          </cell>
          <cell r="F636">
            <v>6031.6549995339919</v>
          </cell>
          <cell r="G636">
            <v>7195.8331160678081</v>
          </cell>
          <cell r="H636">
            <v>6643.3969358848954</v>
          </cell>
          <cell r="I636">
            <v>6644.7168984869149</v>
          </cell>
          <cell r="J636">
            <v>6674.5407462152989</v>
          </cell>
          <cell r="K636">
            <v>7122.9145533843766</v>
          </cell>
          <cell r="L636">
            <v>7396.9437506481108</v>
          </cell>
          <cell r="M636">
            <v>7929.4153156000802</v>
          </cell>
          <cell r="N636">
            <v>7282.3697458712168</v>
          </cell>
          <cell r="O636">
            <v>8282.3064937292584</v>
          </cell>
          <cell r="Z636">
            <v>6557.4182714196613</v>
          </cell>
          <cell r="AA636">
            <v>6344.3510778162854</v>
          </cell>
          <cell r="AB636">
            <v>5787.1645398666269</v>
          </cell>
          <cell r="AC636">
            <v>5970.5476019870648</v>
          </cell>
          <cell r="AD636">
            <v>5473.7695027200834</v>
          </cell>
          <cell r="AE636">
            <v>6031.6549995339919</v>
          </cell>
          <cell r="AF636">
            <v>7195.8331160678081</v>
          </cell>
          <cell r="AG636">
            <v>6643.3969358848954</v>
          </cell>
          <cell r="AH636">
            <v>6644.7168984869149</v>
          </cell>
          <cell r="AI636">
            <v>6674.5407462152989</v>
          </cell>
          <cell r="AJ636">
            <v>7122.9145533843766</v>
          </cell>
          <cell r="AK636">
            <v>7396.9437506481108</v>
          </cell>
          <cell r="AL636">
            <v>7929.4153156000802</v>
          </cell>
          <cell r="AM636">
            <v>7282.3697458712168</v>
          </cell>
          <cell r="AN636">
            <v>8282.3064937292584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X636">
            <v>3.6659959285984329</v>
          </cell>
          <cell r="BY636">
            <v>3.6214014028806929</v>
          </cell>
          <cell r="BZ636">
            <v>3.2033771669231821</v>
          </cell>
          <cell r="CA636">
            <v>3.3485231292724511</v>
          </cell>
          <cell r="CB636">
            <v>3.1811254283587438</v>
          </cell>
          <cell r="CC636">
            <v>3.3664400257794735</v>
          </cell>
          <cell r="CD636">
            <v>3.9715478306160121</v>
          </cell>
          <cell r="CE636">
            <v>3.7246918098431721</v>
          </cell>
          <cell r="CF636">
            <v>3.7007803228839173</v>
          </cell>
          <cell r="CG636">
            <v>3.8581673802952428</v>
          </cell>
          <cell r="CH636">
            <v>3.987489904442576</v>
          </cell>
          <cell r="CI636">
            <v>4.1514388653651553</v>
          </cell>
          <cell r="CJ636">
            <v>4.3606201211530315</v>
          </cell>
          <cell r="CK636">
            <v>4.0649778838861588</v>
          </cell>
          <cell r="CL636">
            <v>4.7666079877103336</v>
          </cell>
          <cell r="CM636">
            <v>4.900586323784407</v>
          </cell>
          <cell r="CN636">
            <v>4.7997396148939924</v>
          </cell>
          <cell r="CO636">
            <v>4.9495405906048591</v>
          </cell>
          <cell r="CP636">
            <v>4.8850385771509854</v>
          </cell>
          <cell r="CQ636">
            <v>4.7142525852282624</v>
          </cell>
          <cell r="CR636">
            <v>4.9087707085106409</v>
          </cell>
          <cell r="CS636">
            <v>4.9639616889217333</v>
          </cell>
          <cell r="CT636">
            <v>4.8866022814224221</v>
          </cell>
          <cell r="CU636">
            <v>4.919152784860402</v>
          </cell>
          <cell r="CV636">
            <v>4.7396629541588817</v>
          </cell>
          <cell r="CW636">
            <v>4.8940147462422097</v>
          </cell>
          <cell r="CX636">
            <v>4.8815844274902025</v>
          </cell>
          <cell r="CY636">
            <v>4.981957822193336</v>
          </cell>
          <cell r="CZ636">
            <v>4.9081934770133913</v>
          </cell>
          <cell r="DA636">
            <v>4.7604608405507367</v>
          </cell>
        </row>
        <row r="637">
          <cell r="A637">
            <v>5902.3791137458593</v>
          </cell>
          <cell r="B637">
            <v>6016.033984135518</v>
          </cell>
          <cell r="C637">
            <v>4686.1744646299157</v>
          </cell>
          <cell r="D637">
            <v>5152.9616985180292</v>
          </cell>
          <cell r="E637">
            <v>5274.3746301294004</v>
          </cell>
          <cell r="F637">
            <v>5459.7183187711407</v>
          </cell>
          <cell r="G637">
            <v>6671.4866839698143</v>
          </cell>
          <cell r="H637">
            <v>6696.5818173989901</v>
          </cell>
          <cell r="I637">
            <v>6316.6586062503638</v>
          </cell>
          <cell r="J637">
            <v>6231.7801212978475</v>
          </cell>
          <cell r="K637">
            <v>5947.2562243628117</v>
          </cell>
          <cell r="L637">
            <v>6229.7885623652464</v>
          </cell>
          <cell r="M637">
            <v>6060.4125498330823</v>
          </cell>
          <cell r="N637">
            <v>8326.9212733028962</v>
          </cell>
          <cell r="O637">
            <v>7080.171450938521</v>
          </cell>
          <cell r="Z637">
            <v>6759.7350942921266</v>
          </cell>
          <cell r="AA637">
            <v>6889.899016535107</v>
          </cell>
          <cell r="AB637">
            <v>5770.8273361980619</v>
          </cell>
          <cell r="AC637">
            <v>6345.6562397827556</v>
          </cell>
          <cell r="AD637">
            <v>6495.1711735521239</v>
          </cell>
          <cell r="AE637">
            <v>5459.7183187711407</v>
          </cell>
          <cell r="AF637">
            <v>6671.4866839698143</v>
          </cell>
          <cell r="AG637">
            <v>6696.5818173989901</v>
          </cell>
          <cell r="AH637">
            <v>6316.6586062503638</v>
          </cell>
          <cell r="AI637">
            <v>6231.7801212978475</v>
          </cell>
          <cell r="AJ637">
            <v>5947.2562243628117</v>
          </cell>
          <cell r="AK637">
            <v>6229.7885623652464</v>
          </cell>
          <cell r="AL637">
            <v>6060.4125498330823</v>
          </cell>
          <cell r="AM637">
            <v>8326.9212733028962</v>
          </cell>
          <cell r="AN637">
            <v>7080.171450938521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X637">
            <v>3.7825358562091762</v>
          </cell>
          <cell r="BY637">
            <v>3.9375333000454127</v>
          </cell>
          <cell r="BZ637">
            <v>3.2948303388664439</v>
          </cell>
          <cell r="CA637">
            <v>3.5224265879883507</v>
          </cell>
          <cell r="CB637">
            <v>3.6802481779663521</v>
          </cell>
          <cell r="CC637">
            <v>3.046743447285694</v>
          </cell>
          <cell r="CD637">
            <v>3.7063691859106638</v>
          </cell>
          <cell r="CE637">
            <v>3.7318477798394465</v>
          </cell>
          <cell r="CF637">
            <v>3.57870627232422</v>
          </cell>
          <cell r="CG637">
            <v>3.4514197238098241</v>
          </cell>
          <cell r="CH637">
            <v>3.3440009456271227</v>
          </cell>
          <cell r="CI637">
            <v>3.4442415910238786</v>
          </cell>
          <cell r="CJ637">
            <v>3.4820096298459151</v>
          </cell>
          <cell r="CK637">
            <v>4.6205136750860722</v>
          </cell>
          <cell r="CL637">
            <v>3.9013458684377778</v>
          </cell>
          <cell r="CM637">
            <v>4.8961392251554789</v>
          </cell>
          <cell r="CN637">
            <v>4.7939748627706367</v>
          </cell>
          <cell r="CO637">
            <v>4.798573591512115</v>
          </cell>
          <cell r="CP637">
            <v>4.9356201262883896</v>
          </cell>
          <cell r="CQ637">
            <v>4.8352688884189314</v>
          </cell>
          <cell r="CR637">
            <v>4.9095477315364118</v>
          </cell>
          <cell r="CS637">
            <v>4.9315232219683427</v>
          </cell>
          <cell r="CT637">
            <v>4.9162775606331364</v>
          </cell>
          <cell r="CU637">
            <v>4.8358017319168125</v>
          </cell>
          <cell r="CV637">
            <v>4.9467672904442512</v>
          </cell>
          <cell r="CW637">
            <v>4.8725622194557907</v>
          </cell>
          <cell r="CX637">
            <v>4.9554926442950258</v>
          </cell>
          <cell r="CY637">
            <v>4.7684733141526205</v>
          </cell>
          <cell r="CZ637">
            <v>4.9374343514156793</v>
          </cell>
          <cell r="DA637">
            <v>4.9720610929424609</v>
          </cell>
        </row>
        <row r="638">
          <cell r="A638">
            <v>6093.030504000144</v>
          </cell>
          <cell r="B638">
            <v>5236.6185023071666</v>
          </cell>
          <cell r="C638">
            <v>5912.5491787437659</v>
          </cell>
          <cell r="D638">
            <v>5556.9217156611676</v>
          </cell>
          <cell r="E638">
            <v>4330.1831715840563</v>
          </cell>
          <cell r="F638">
            <v>5995.1539383902036</v>
          </cell>
          <cell r="G638">
            <v>6786.9722754527411</v>
          </cell>
          <cell r="H638">
            <v>5604.7588460762699</v>
          </cell>
          <cell r="I638">
            <v>5833.8558267501949</v>
          </cell>
          <cell r="J638">
            <v>5917.0269598976147</v>
          </cell>
          <cell r="K638">
            <v>7157.3484273004706</v>
          </cell>
          <cell r="L638">
            <v>6564.2704868698847</v>
          </cell>
          <cell r="M638">
            <v>7361.5392644075901</v>
          </cell>
          <cell r="N638">
            <v>7569.1792182136487</v>
          </cell>
          <cell r="O638">
            <v>6772.6375949193325</v>
          </cell>
          <cell r="Z638">
            <v>6978.0797428891883</v>
          </cell>
          <cell r="AA638">
            <v>5997.2687594782947</v>
          </cell>
          <cell r="AB638">
            <v>7281.056368012225</v>
          </cell>
          <cell r="AC638">
            <v>6843.1160606357471</v>
          </cell>
          <cell r="AD638">
            <v>5332.4389874792141</v>
          </cell>
          <cell r="AE638">
            <v>5995.1539383902036</v>
          </cell>
          <cell r="AF638">
            <v>6786.9722754527411</v>
          </cell>
          <cell r="AG638">
            <v>5604.7588460762699</v>
          </cell>
          <cell r="AH638">
            <v>5833.8558267501949</v>
          </cell>
          <cell r="AI638">
            <v>5917.0269598976147</v>
          </cell>
          <cell r="AJ638">
            <v>7157.3484273004706</v>
          </cell>
          <cell r="AK638">
            <v>6564.2704868698847</v>
          </cell>
          <cell r="AL638">
            <v>7361.5392644075901</v>
          </cell>
          <cell r="AM638">
            <v>7569.1792182136487</v>
          </cell>
          <cell r="AN638">
            <v>6772.6375949193325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X638">
            <v>3.984049971394954</v>
          </cell>
          <cell r="BY638">
            <v>3.3666801921256724</v>
          </cell>
          <cell r="BZ638">
            <v>3.9562229191242673</v>
          </cell>
          <cell r="CA638">
            <v>3.8421028235000798</v>
          </cell>
          <cell r="CB638">
            <v>2.9669998162541495</v>
          </cell>
          <cell r="CC638">
            <v>3.350885922415801</v>
          </cell>
          <cell r="CD638">
            <v>3.806602551915979</v>
          </cell>
          <cell r="CE638">
            <v>3.0887593413279735</v>
          </cell>
          <cell r="CF638">
            <v>3.2660770258357394</v>
          </cell>
          <cell r="CG638">
            <v>3.3937165866134644</v>
          </cell>
          <cell r="CH638">
            <v>4.1169525724762712</v>
          </cell>
          <cell r="CI638">
            <v>3.6594331874628154</v>
          </cell>
          <cell r="CJ638">
            <v>4.1884959445147052</v>
          </cell>
          <cell r="CK638">
            <v>4.1735194350351721</v>
          </cell>
          <cell r="CL638">
            <v>3.7348330757315549</v>
          </cell>
          <cell r="CM638">
            <v>4.7986412896706732</v>
          </cell>
          <cell r="CN638">
            <v>4.8804378129141375</v>
          </cell>
          <cell r="CO638">
            <v>5.0422081986232676</v>
          </cell>
          <cell r="CP638">
            <v>4.8796880357159909</v>
          </cell>
          <cell r="CQ638">
            <v>4.9239712801698641</v>
          </cell>
          <cell r="CR638">
            <v>4.9017124615866567</v>
          </cell>
          <cell r="CS638">
            <v>4.8847875071492117</v>
          </cell>
          <cell r="CT638">
            <v>4.9714147303163747</v>
          </cell>
          <cell r="CU638">
            <v>4.8936894391034214</v>
          </cell>
          <cell r="CV638">
            <v>4.776778600425061</v>
          </cell>
          <cell r="CW638">
            <v>4.7630312538750941</v>
          </cell>
          <cell r="CX638">
            <v>4.9145050018585295</v>
          </cell>
          <cell r="CY638">
            <v>4.8152370186289311</v>
          </cell>
          <cell r="CZ638">
            <v>4.9688225089095859</v>
          </cell>
          <cell r="DA638">
            <v>4.9681394366722023</v>
          </cell>
        </row>
        <row r="639">
          <cell r="A639">
            <v>6285.3907151213207</v>
          </cell>
          <cell r="B639">
            <v>5696.1690259956031</v>
          </cell>
          <cell r="C639">
            <v>4531.2291508039443</v>
          </cell>
          <cell r="D639">
            <v>4383.5991407844349</v>
          </cell>
          <cell r="E639">
            <v>5203.2369726283468</v>
          </cell>
          <cell r="F639">
            <v>5963.9269735422222</v>
          </cell>
          <cell r="G639">
            <v>6391.0222544211219</v>
          </cell>
          <cell r="H639">
            <v>5539.2408519206583</v>
          </cell>
          <cell r="I639">
            <v>6044.6147966752378</v>
          </cell>
          <cell r="J639">
            <v>5714.4595799293356</v>
          </cell>
          <cell r="K639">
            <v>6042.1043957287739</v>
          </cell>
          <cell r="L639">
            <v>5811.3163928967197</v>
          </cell>
          <cell r="M639">
            <v>6821.5474172488548</v>
          </cell>
          <cell r="N639">
            <v>7333.8517427700572</v>
          </cell>
          <cell r="O639">
            <v>7592.5703196951754</v>
          </cell>
          <cell r="Z639">
            <v>7198.3814288369813</v>
          </cell>
          <cell r="AA639">
            <v>6523.57175403562</v>
          </cell>
          <cell r="AB639">
            <v>5580.0186799280864</v>
          </cell>
          <cell r="AC639">
            <v>5398.2185135249656</v>
          </cell>
          <cell r="AD639">
            <v>6407.5681315316651</v>
          </cell>
          <cell r="AE639">
            <v>5963.9269735422222</v>
          </cell>
          <cell r="AF639">
            <v>6391.0222544211219</v>
          </cell>
          <cell r="AG639">
            <v>5539.2408519206583</v>
          </cell>
          <cell r="AH639">
            <v>6044.6147966752378</v>
          </cell>
          <cell r="AI639">
            <v>5714.4595799293356</v>
          </cell>
          <cell r="AJ639">
            <v>6042.1043957287739</v>
          </cell>
          <cell r="AK639">
            <v>5811.3163928967197</v>
          </cell>
          <cell r="AL639">
            <v>6821.5474172488548</v>
          </cell>
          <cell r="AM639">
            <v>7333.8517427700572</v>
          </cell>
          <cell r="AN639">
            <v>7592.5703196951754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X639">
            <v>4.0664706242376827</v>
          </cell>
          <cell r="BY639">
            <v>3.7295454333839242</v>
          </cell>
          <cell r="BZ639">
            <v>3.1394747030913095</v>
          </cell>
          <cell r="CA639">
            <v>3.0552681786105631</v>
          </cell>
          <cell r="CB639">
            <v>3.6699053376387325</v>
          </cell>
          <cell r="CC639">
            <v>3.371111392742387</v>
          </cell>
          <cell r="CD639">
            <v>3.5717224702049557</v>
          </cell>
          <cell r="CE639">
            <v>3.1107427182505951</v>
          </cell>
          <cell r="CF639">
            <v>3.4866597308070446</v>
          </cell>
          <cell r="CG639">
            <v>3.1842243511430719</v>
          </cell>
          <cell r="CH639">
            <v>3.4500034376049675</v>
          </cell>
          <cell r="CI639">
            <v>3.3189719586582824</v>
          </cell>
          <cell r="CJ639">
            <v>3.8188612811712925</v>
          </cell>
          <cell r="CK639">
            <v>4.0297854053087319</v>
          </cell>
          <cell r="CL639">
            <v>4.3629006950373475</v>
          </cell>
          <cell r="CM639">
            <v>4.8498058336311844</v>
          </cell>
          <cell r="CN639">
            <v>4.7922192249333939</v>
          </cell>
          <cell r="CO639">
            <v>4.8695160358223939</v>
          </cell>
          <cell r="CP639">
            <v>4.8407010116565106</v>
          </cell>
          <cell r="CQ639">
            <v>4.7834970025612842</v>
          </cell>
          <cell r="CR639">
            <v>4.8469255540138212</v>
          </cell>
          <cell r="CS639">
            <v>4.9022985851159673</v>
          </cell>
          <cell r="CT639">
            <v>4.878578432408518</v>
          </cell>
          <cell r="CU639">
            <v>4.7497002181536443</v>
          </cell>
          <cell r="CV639">
            <v>4.9167558303552985</v>
          </cell>
          <cell r="CW639">
            <v>4.7981722257996635</v>
          </cell>
          <cell r="CX639">
            <v>4.797092284412023</v>
          </cell>
          <cell r="CY639">
            <v>4.893911988452496</v>
          </cell>
          <cell r="CZ639">
            <v>4.9860581842075851</v>
          </cell>
          <cell r="DA639">
            <v>4.7678285557528017</v>
          </cell>
        </row>
        <row r="640">
          <cell r="A640">
            <v>7159.9514089221711</v>
          </cell>
          <cell r="B640">
            <v>5650.3046517979819</v>
          </cell>
          <cell r="C640">
            <v>4743.3653593172585</v>
          </cell>
          <cell r="D640">
            <v>5310.483585607346</v>
          </cell>
          <cell r="E640">
            <v>4664.6793616530613</v>
          </cell>
          <cell r="F640">
            <v>6988.6608891543474</v>
          </cell>
          <cell r="G640">
            <v>6006.4827683142985</v>
          </cell>
          <cell r="H640">
            <v>6537.9156905381005</v>
          </cell>
          <cell r="I640">
            <v>5740.0030858406226</v>
          </cell>
          <cell r="J640">
            <v>6571.2560225258439</v>
          </cell>
          <cell r="K640">
            <v>6588.4799652516422</v>
          </cell>
          <cell r="L640">
            <v>7676.0143749441959</v>
          </cell>
          <cell r="M640">
            <v>7390.4314763926068</v>
          </cell>
          <cell r="N640">
            <v>6862.0491643992309</v>
          </cell>
          <cell r="O640">
            <v>7964.6591422938263</v>
          </cell>
          <cell r="Z640">
            <v>8199.9773107765704</v>
          </cell>
          <cell r="AA640">
            <v>6471.0453042995478</v>
          </cell>
          <cell r="AB640">
            <v>5841.2555246776828</v>
          </cell>
          <cell r="AC640">
            <v>6539.6378379766938</v>
          </cell>
          <cell r="AD640">
            <v>5744.3570182896092</v>
          </cell>
          <cell r="AE640">
            <v>6988.6608891543474</v>
          </cell>
          <cell r="AF640">
            <v>6006.4827683142985</v>
          </cell>
          <cell r="AG640">
            <v>6537.9156905381005</v>
          </cell>
          <cell r="AH640">
            <v>5740.0030858406226</v>
          </cell>
          <cell r="AI640">
            <v>6571.2560225258439</v>
          </cell>
          <cell r="AJ640">
            <v>6588.4799652516422</v>
          </cell>
          <cell r="AK640">
            <v>7676.0143749441959</v>
          </cell>
          <cell r="AL640">
            <v>7390.4314763926068</v>
          </cell>
          <cell r="AM640">
            <v>6862.0491643992309</v>
          </cell>
          <cell r="AN640">
            <v>7964.6591422938263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X640">
            <v>4.5031366005954263</v>
          </cell>
          <cell r="BY640">
            <v>3.736697954423116</v>
          </cell>
          <cell r="BZ640">
            <v>3.227618442630817</v>
          </cell>
          <cell r="CA640">
            <v>3.6365937048031056</v>
          </cell>
          <cell r="CB640">
            <v>3.1708516991477378</v>
          </cell>
          <cell r="CC640">
            <v>3.796376715213222</v>
          </cell>
          <cell r="CD640">
            <v>3.3539549676339178</v>
          </cell>
          <cell r="CE640">
            <v>3.638486270568666</v>
          </cell>
          <cell r="CF640">
            <v>3.2161169813747699</v>
          </cell>
          <cell r="CG640">
            <v>3.7351728973336145</v>
          </cell>
          <cell r="CH640">
            <v>3.7722793303063917</v>
          </cell>
          <cell r="CI640">
            <v>4.2268941768678845</v>
          </cell>
          <cell r="CJ640">
            <v>4.1364557297545312</v>
          </cell>
          <cell r="CK640">
            <v>3.8780549703638925</v>
          </cell>
          <cell r="CL640">
            <v>4.3050721036116881</v>
          </cell>
          <cell r="CM640">
            <v>4.9888984623364614</v>
          </cell>
          <cell r="CN640">
            <v>4.7445342012914562</v>
          </cell>
          <cell r="CO640">
            <v>4.9582811841269434</v>
          </cell>
          <cell r="CP640">
            <v>4.9268126848464524</v>
          </cell>
          <cell r="CQ640">
            <v>4.9633240299129149</v>
          </cell>
          <cell r="CR640">
            <v>5.043497411081888</v>
          </cell>
          <cell r="CS640">
            <v>4.9064812534060254</v>
          </cell>
          <cell r="CT640">
            <v>4.9229532421725066</v>
          </cell>
          <cell r="CU640">
            <v>4.8897586570050233</v>
          </cell>
          <cell r="CV640">
            <v>4.8199753137149193</v>
          </cell>
          <cell r="CW640">
            <v>4.7850724883406803</v>
          </cell>
          <cell r="CX640">
            <v>4.9753259697865024</v>
          </cell>
          <cell r="CY640">
            <v>4.8949532625048411</v>
          </cell>
          <cell r="CZ640">
            <v>4.8478257375552642</v>
          </cell>
          <cell r="DA640">
            <v>5.0686686369743921</v>
          </cell>
        </row>
        <row r="641">
          <cell r="A641">
            <v>6699.850024971196</v>
          </cell>
          <cell r="B641">
            <v>5555.1562264718987</v>
          </cell>
          <cell r="C641">
            <v>4855.2948976560547</v>
          </cell>
          <cell r="D641">
            <v>5227.071797607904</v>
          </cell>
          <cell r="E641">
            <v>6082.6562722113467</v>
          </cell>
          <cell r="F641">
            <v>6946.9530677974626</v>
          </cell>
          <cell r="G641">
            <v>6500.1482506753873</v>
          </cell>
          <cell r="H641">
            <v>6279.0949599981386</v>
          </cell>
          <cell r="I641">
            <v>6950.6059221775186</v>
          </cell>
          <cell r="J641">
            <v>6501.6990390130477</v>
          </cell>
          <cell r="K641">
            <v>6879.931618366496</v>
          </cell>
          <cell r="L641">
            <v>6701.0136060450532</v>
          </cell>
          <cell r="M641">
            <v>6735.3421250578867</v>
          </cell>
          <cell r="N641">
            <v>7760.2235789481192</v>
          </cell>
          <cell r="O641">
            <v>7920.6517099638168</v>
          </cell>
          <cell r="Z641">
            <v>7673.0434401984103</v>
          </cell>
          <cell r="AA641">
            <v>6362.0759993042993</v>
          </cell>
          <cell r="AB641">
            <v>5979.0920573225594</v>
          </cell>
          <cell r="AC641">
            <v>6436.9197189690713</v>
          </cell>
          <cell r="AD641">
            <v>7490.5361200942752</v>
          </cell>
          <cell r="AE641">
            <v>6946.9530677974626</v>
          </cell>
          <cell r="AF641">
            <v>6500.1482506753873</v>
          </cell>
          <cell r="AG641">
            <v>6279.0949599981386</v>
          </cell>
          <cell r="AH641">
            <v>6950.6059221775186</v>
          </cell>
          <cell r="AI641">
            <v>6501.6990390130477</v>
          </cell>
          <cell r="AJ641">
            <v>6879.931618366496</v>
          </cell>
          <cell r="AK641">
            <v>6701.0136060450532</v>
          </cell>
          <cell r="AL641">
            <v>6735.3421250578867</v>
          </cell>
          <cell r="AM641">
            <v>7760.2235789481192</v>
          </cell>
          <cell r="AN641">
            <v>7920.6517099638168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X641">
            <v>4.2808161239713476</v>
          </cell>
          <cell r="BY641">
            <v>3.661591698820684</v>
          </cell>
          <cell r="BZ641">
            <v>3.2571165972097824</v>
          </cell>
          <cell r="CA641">
            <v>3.5769375857967205</v>
          </cell>
          <cell r="CB641">
            <v>4.1865076106812724</v>
          </cell>
          <cell r="CC641">
            <v>3.9555864729911612</v>
          </cell>
          <cell r="CD641">
            <v>3.8316845818501459</v>
          </cell>
          <cell r="CE641">
            <v>3.5445391241252255</v>
          </cell>
          <cell r="CF641">
            <v>3.8451834941944192</v>
          </cell>
          <cell r="CG641">
            <v>3.6053675587584926</v>
          </cell>
          <cell r="CH641">
            <v>3.9478965637766259</v>
          </cell>
          <cell r="CI641">
            <v>3.7908168375344449</v>
          </cell>
          <cell r="CJ641">
            <v>3.7871060802500591</v>
          </cell>
          <cell r="CK641">
            <v>4.3800739648471883</v>
          </cell>
          <cell r="CL641">
            <v>4.4645719447373029</v>
          </cell>
          <cell r="CM641">
            <v>4.9107544481399232</v>
          </cell>
          <cell r="CN641">
            <v>4.7603191828262403</v>
          </cell>
          <cell r="CO641">
            <v>5.0293176927358818</v>
          </cell>
          <cell r="CP641">
            <v>4.9303059019963715</v>
          </cell>
          <cell r="CQ641">
            <v>4.9019418273652722</v>
          </cell>
          <cell r="CR641">
            <v>4.8116121998363601</v>
          </cell>
          <cell r="CS641">
            <v>4.6477273804508084</v>
          </cell>
          <cell r="CT641">
            <v>4.8533812966873295</v>
          </cell>
          <cell r="CU641">
            <v>4.9523659871947974</v>
          </cell>
          <cell r="CV641">
            <v>4.9406541189441615</v>
          </cell>
          <cell r="CW641">
            <v>4.7744735499150579</v>
          </cell>
          <cell r="CX641">
            <v>4.8430040735931454</v>
          </cell>
          <cell r="CY641">
            <v>4.8725839024366149</v>
          </cell>
          <cell r="CZ641">
            <v>4.8540017105413948</v>
          </cell>
          <cell r="DA641">
            <v>4.8605814649971659</v>
          </cell>
        </row>
        <row r="642">
          <cell r="A642">
            <v>5915.9432851809261</v>
          </cell>
          <cell r="B642">
            <v>5791.839400625744</v>
          </cell>
          <cell r="C642">
            <v>5228.9731852035065</v>
          </cell>
          <cell r="D642">
            <v>5045.6276560335173</v>
          </cell>
          <cell r="E642">
            <v>5382.2206817799024</v>
          </cell>
          <cell r="F642">
            <v>5468.9743008255973</v>
          </cell>
          <cell r="G642">
            <v>7196.2156223948823</v>
          </cell>
          <cell r="H642">
            <v>7304.6672522238987</v>
          </cell>
          <cell r="I642">
            <v>6762.2328036346471</v>
          </cell>
          <cell r="J642">
            <v>6102.629739426613</v>
          </cell>
          <cell r="K642">
            <v>6948.6938576272059</v>
          </cell>
          <cell r="L642">
            <v>5994.0740997885705</v>
          </cell>
          <cell r="M642">
            <v>6592.594897490394</v>
          </cell>
          <cell r="N642">
            <v>7683.1021205903471</v>
          </cell>
          <cell r="O642">
            <v>7429.2489090248237</v>
          </cell>
          <cell r="Z642">
            <v>6775.2695430131644</v>
          </cell>
          <cell r="AA642">
            <v>6633.1388246030356</v>
          </cell>
          <cell r="AB642">
            <v>6439.2611980574475</v>
          </cell>
          <cell r="AC642">
            <v>6213.4788675680875</v>
          </cell>
          <cell r="AD642">
            <v>6627.9790635833569</v>
          </cell>
          <cell r="AE642">
            <v>5468.9743008255973</v>
          </cell>
          <cell r="AF642">
            <v>7196.2156223948823</v>
          </cell>
          <cell r="AG642">
            <v>7304.6672522238987</v>
          </cell>
          <cell r="AH642">
            <v>6762.2328036346471</v>
          </cell>
          <cell r="AI642">
            <v>6102.629739426613</v>
          </cell>
          <cell r="AJ642">
            <v>6948.6938576272059</v>
          </cell>
          <cell r="AK642">
            <v>5994.0740997885705</v>
          </cell>
          <cell r="AL642">
            <v>6592.594897490394</v>
          </cell>
          <cell r="AM642">
            <v>7683.1021205903471</v>
          </cell>
          <cell r="AN642">
            <v>7429.2489090248237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X642">
            <v>3.8771309429043499</v>
          </cell>
          <cell r="BY642">
            <v>3.7914813737393511</v>
          </cell>
          <cell r="BZ642">
            <v>3.4672875403938268</v>
          </cell>
          <cell r="CA642">
            <v>3.478975212792383</v>
          </cell>
          <cell r="CB642">
            <v>3.7753276089337255</v>
          </cell>
          <cell r="CC642">
            <v>3.1231315905673829</v>
          </cell>
          <cell r="CD642">
            <v>4.0234750019490138</v>
          </cell>
          <cell r="CE642">
            <v>4.1833069796321301</v>
          </cell>
          <cell r="CF642">
            <v>3.9086743326507829</v>
          </cell>
          <cell r="CG642">
            <v>3.4348827197278187</v>
          </cell>
          <cell r="CH642">
            <v>3.9888117547506741</v>
          </cell>
          <cell r="CI642">
            <v>3.2473367575388608</v>
          </cell>
          <cell r="CJ642">
            <v>3.7769010297442045</v>
          </cell>
          <cell r="CK642">
            <v>4.2772551445119236</v>
          </cell>
          <cell r="CL642">
            <v>4.1145699449281539</v>
          </cell>
          <cell r="CM642">
            <v>4.7876593757032282</v>
          </cell>
          <cell r="CN642">
            <v>4.7931088906236905</v>
          </cell>
          <cell r="CO642">
            <v>5.088072822343265</v>
          </cell>
          <cell r="CP642">
            <v>4.8931736310059906</v>
          </cell>
          <cell r="CQ642">
            <v>4.8098731105012869</v>
          </cell>
          <cell r="CR642">
            <v>4.797585628601885</v>
          </cell>
          <cell r="CS642">
            <v>4.900157011013504</v>
          </cell>
          <cell r="CT642">
            <v>4.7839632830756589</v>
          </cell>
          <cell r="CU642">
            <v>4.7398845845703867</v>
          </cell>
          <cell r="CV642">
            <v>4.8675704228994787</v>
          </cell>
          <cell r="CW642">
            <v>4.7727289700956801</v>
          </cell>
          <cell r="CX642">
            <v>5.0571043434943244</v>
          </cell>
          <cell r="CY642">
            <v>4.7822020451417737</v>
          </cell>
          <cell r="CZ642">
            <v>4.9212857638246925</v>
          </cell>
          <cell r="DA642">
            <v>4.9468369410410942</v>
          </cell>
        </row>
        <row r="643">
          <cell r="A643">
            <v>6147.0887742689411</v>
          </cell>
          <cell r="B643">
            <v>4933.7403791775268</v>
          </cell>
          <cell r="C643">
            <v>5280.3074191478527</v>
          </cell>
          <cell r="D643">
            <v>4833.8651421094255</v>
          </cell>
          <cell r="E643">
            <v>4787.0125028431994</v>
          </cell>
          <cell r="F643">
            <v>6917.3880846376705</v>
          </cell>
          <cell r="G643">
            <v>6503.5197827921475</v>
          </cell>
          <cell r="H643">
            <v>5892.1567045427673</v>
          </cell>
          <cell r="I643">
            <v>7042.1589935315951</v>
          </cell>
          <cell r="J643">
            <v>6522.2164968662901</v>
          </cell>
          <cell r="K643">
            <v>6388.753412609065</v>
          </cell>
          <cell r="L643">
            <v>6126.1235745593021</v>
          </cell>
          <cell r="M643">
            <v>6483.7524203161756</v>
          </cell>
          <cell r="N643">
            <v>6815.5380265281183</v>
          </cell>
          <cell r="O643">
            <v>7637.8985963448367</v>
          </cell>
          <cell r="Z643">
            <v>7039.9903012641489</v>
          </cell>
          <cell r="AA643">
            <v>5650.3957716953364</v>
          </cell>
          <cell r="AB643">
            <v>6502.477154433971</v>
          </cell>
          <cell r="AC643">
            <v>5952.7022120340553</v>
          </cell>
          <cell r="AD643">
            <v>5895.0051515657951</v>
          </cell>
          <cell r="AE643">
            <v>6917.3880846376705</v>
          </cell>
          <cell r="AF643">
            <v>6503.5197827921475</v>
          </cell>
          <cell r="AG643">
            <v>5892.1567045427673</v>
          </cell>
          <cell r="AH643">
            <v>7042.1589935315951</v>
          </cell>
          <cell r="AI643">
            <v>6522.2164968662901</v>
          </cell>
          <cell r="AJ643">
            <v>6388.753412609065</v>
          </cell>
          <cell r="AK643">
            <v>6126.1235745593021</v>
          </cell>
          <cell r="AL643">
            <v>6483.7524203161756</v>
          </cell>
          <cell r="AM643">
            <v>6815.5380265281183</v>
          </cell>
          <cell r="AN643">
            <v>7637.8985963448367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X643">
            <v>3.9527806616461461</v>
          </cell>
          <cell r="BY643">
            <v>3.1604474519797479</v>
          </cell>
          <cell r="BZ643">
            <v>3.692512824942991</v>
          </cell>
          <cell r="CA643">
            <v>3.4034827039488316</v>
          </cell>
          <cell r="CB643">
            <v>3.3441303541854506</v>
          </cell>
          <cell r="CC643">
            <v>3.961868806287594</v>
          </cell>
          <cell r="CD643">
            <v>3.7054195327688002</v>
          </cell>
          <cell r="CE643">
            <v>3.4343787720641306</v>
          </cell>
          <cell r="CF643">
            <v>3.8906835429924773</v>
          </cell>
          <cell r="CG643">
            <v>3.734726578116724</v>
          </cell>
          <cell r="CH643">
            <v>3.6351064965456534</v>
          </cell>
          <cell r="CI643">
            <v>3.4119943098503165</v>
          </cell>
          <cell r="CJ643">
            <v>3.7005499669184823</v>
          </cell>
          <cell r="CK643">
            <v>3.85725887849269</v>
          </cell>
          <cell r="CL643">
            <v>4.1776066435202326</v>
          </cell>
          <cell r="CM643">
            <v>4.8795130091952226</v>
          </cell>
          <cell r="CN643">
            <v>4.898210331297209</v>
          </cell>
          <cell r="CO643">
            <v>4.8246293911880649</v>
          </cell>
          <cell r="CP643">
            <v>4.7917896467441938</v>
          </cell>
          <cell r="CQ643">
            <v>4.8295662354105993</v>
          </cell>
          <cell r="CR643">
            <v>4.7835375434473164</v>
          </cell>
          <cell r="CS643">
            <v>4.8085951566446736</v>
          </cell>
          <cell r="CT643">
            <v>4.7003828500945701</v>
          </cell>
          <cell r="CU643">
            <v>4.9589194470462514</v>
          </cell>
          <cell r="CV643">
            <v>4.7845768409089358</v>
          </cell>
          <cell r="CW643">
            <v>4.8151089999099552</v>
          </cell>
          <cell r="CX643">
            <v>4.9190879820102538</v>
          </cell>
          <cell r="CY643">
            <v>4.8002879085381949</v>
          </cell>
          <cell r="CZ643">
            <v>4.8409265517827054</v>
          </cell>
          <cell r="DA643">
            <v>5.0090282222918923</v>
          </cell>
        </row>
        <row r="644">
          <cell r="A644">
            <v>6520.2546510332095</v>
          </cell>
          <cell r="B644">
            <v>5763.167800960945</v>
          </cell>
          <cell r="C644">
            <v>5075.6501079554555</v>
          </cell>
          <cell r="D644">
            <v>5076.8502304502435</v>
          </cell>
          <cell r="E644">
            <v>5408.958524345454</v>
          </cell>
          <cell r="F644">
            <v>5374.4681888569939</v>
          </cell>
          <cell r="G644">
            <v>6421.3793445637993</v>
          </cell>
          <cell r="H644">
            <v>6387.8069699351618</v>
          </cell>
          <cell r="I644">
            <v>6629.4835983562416</v>
          </cell>
          <cell r="J644">
            <v>6227.7176527373422</v>
          </cell>
          <cell r="K644">
            <v>7217.6877672246828</v>
          </cell>
          <cell r="L644">
            <v>6646.2346912718476</v>
          </cell>
          <cell r="M644">
            <v>7464.7331271641679</v>
          </cell>
          <cell r="N644">
            <v>6947.033408225836</v>
          </cell>
          <cell r="O644">
            <v>6964.6525434256464</v>
          </cell>
          <cell r="Z644">
            <v>7467.3607606236883</v>
          </cell>
          <cell r="AA644">
            <v>6600.3025030573272</v>
          </cell>
          <cell r="AB644">
            <v>6250.450258103906</v>
          </cell>
          <cell r="AC644">
            <v>6251.9281586285188</v>
          </cell>
          <cell r="AD644">
            <v>6660.9055954384685</v>
          </cell>
          <cell r="AE644">
            <v>5374.4681888569939</v>
          </cell>
          <cell r="AF644">
            <v>6421.3793445637993</v>
          </cell>
          <cell r="AG644">
            <v>6387.8069699351618</v>
          </cell>
          <cell r="AH644">
            <v>6629.4835983562416</v>
          </cell>
          <cell r="AI644">
            <v>6227.7176527373422</v>
          </cell>
          <cell r="AJ644">
            <v>7217.6877672246828</v>
          </cell>
          <cell r="AK644">
            <v>6646.2346912718476</v>
          </cell>
          <cell r="AL644">
            <v>7464.7331271641679</v>
          </cell>
          <cell r="AM644">
            <v>6947.033408225836</v>
          </cell>
          <cell r="AN644">
            <v>6964.6525434256464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X644">
            <v>4.2303212055622881</v>
          </cell>
          <cell r="BY644">
            <v>3.8049160640838977</v>
          </cell>
          <cell r="BZ644">
            <v>3.5725472129088622</v>
          </cell>
          <cell r="CA644">
            <v>3.51245501392191</v>
          </cell>
          <cell r="CB644">
            <v>3.8385707678316821</v>
          </cell>
          <cell r="CC644">
            <v>3.0468059858804133</v>
          </cell>
          <cell r="CD644">
            <v>3.608018020762247</v>
          </cell>
          <cell r="CE644">
            <v>3.5942068012915835</v>
          </cell>
          <cell r="CF644">
            <v>3.7608169758822299</v>
          </cell>
          <cell r="CG644">
            <v>3.4761408196955386</v>
          </cell>
          <cell r="CH644">
            <v>3.9519313351231138</v>
          </cell>
          <cell r="CI644">
            <v>3.643587156269561</v>
          </cell>
          <cell r="CJ644">
            <v>4.0668421904322951</v>
          </cell>
          <cell r="CK644">
            <v>3.8779755865862149</v>
          </cell>
          <cell r="CL644">
            <v>3.8563569776274265</v>
          </cell>
          <cell r="CM644">
            <v>4.8361629383947466</v>
          </cell>
          <cell r="CN644">
            <v>4.7525412523588102</v>
          </cell>
          <cell r="CO644">
            <v>4.7933645756177308</v>
          </cell>
          <cell r="CP644">
            <v>4.8765237504030248</v>
          </cell>
          <cell r="CQ644">
            <v>4.7541279110420778</v>
          </cell>
          <cell r="CR644">
            <v>4.8327889759528837</v>
          </cell>
          <cell r="CS644">
            <v>4.8760344379809553</v>
          </cell>
          <cell r="CT644">
            <v>4.8691803174018915</v>
          </cell>
          <cell r="CU644">
            <v>4.8295274348890871</v>
          </cell>
          <cell r="CV644">
            <v>4.9083857730424985</v>
          </cell>
          <cell r="CW644">
            <v>5.003752686122076</v>
          </cell>
          <cell r="CX644">
            <v>4.9975097031879381</v>
          </cell>
          <cell r="CY644">
            <v>5.0287969580379244</v>
          </cell>
          <cell r="CZ644">
            <v>4.9079649463366932</v>
          </cell>
          <cell r="DA644">
            <v>4.9479962450834254</v>
          </cell>
        </row>
        <row r="645">
          <cell r="A645">
            <v>6563.7576409226958</v>
          </cell>
          <cell r="B645">
            <v>5675.3468154790407</v>
          </cell>
          <cell r="C645">
            <v>6206.4316338710105</v>
          </cell>
          <cell r="D645">
            <v>4642.1206147584462</v>
          </cell>
          <cell r="E645">
            <v>5319.734262098309</v>
          </cell>
          <cell r="F645">
            <v>5771.4441998034599</v>
          </cell>
          <cell r="G645">
            <v>6512.7264963072857</v>
          </cell>
          <cell r="H645">
            <v>7187.2769872782274</v>
          </cell>
          <cell r="I645">
            <v>6397.0817056801034</v>
          </cell>
          <cell r="J645">
            <v>7242.1352992042202</v>
          </cell>
          <cell r="K645">
            <v>7234.7468718574546</v>
          </cell>
          <cell r="L645">
            <v>5843.5650518945722</v>
          </cell>
          <cell r="M645">
            <v>7426.5965113873808</v>
          </cell>
          <cell r="N645">
            <v>7113.5126528736573</v>
          </cell>
          <cell r="O645">
            <v>8165.6599606717446</v>
          </cell>
          <cell r="Z645">
            <v>7517.1828208125626</v>
          </cell>
          <cell r="AA645">
            <v>6499.7249925082624</v>
          </cell>
          <cell r="AB645">
            <v>7642.9602873984677</v>
          </cell>
          <cell r="AC645">
            <v>5716.5768675008576</v>
          </cell>
          <cell r="AD645">
            <v>6551.0296581437206</v>
          </cell>
          <cell r="AE645">
            <v>5771.4441998034599</v>
          </cell>
          <cell r="AF645">
            <v>6512.7264963072857</v>
          </cell>
          <cell r="AG645">
            <v>7187.2769872782274</v>
          </cell>
          <cell r="AH645">
            <v>6397.0817056801034</v>
          </cell>
          <cell r="AI645">
            <v>7242.1352992042202</v>
          </cell>
          <cell r="AJ645">
            <v>7234.7468718574546</v>
          </cell>
          <cell r="AK645">
            <v>5843.5650518945722</v>
          </cell>
          <cell r="AL645">
            <v>7426.5965113873808</v>
          </cell>
          <cell r="AM645">
            <v>7113.5126528736573</v>
          </cell>
          <cell r="AN645">
            <v>8165.6599606717446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X645">
            <v>4.2750545021033455</v>
          </cell>
          <cell r="BY645">
            <v>3.6266812626615987</v>
          </cell>
          <cell r="BZ645">
            <v>4.2808466521236337</v>
          </cell>
          <cell r="CA645">
            <v>3.215900374897513</v>
          </cell>
          <cell r="CB645">
            <v>3.6091329949422963</v>
          </cell>
          <cell r="CC645">
            <v>3.2537298745035037</v>
          </cell>
          <cell r="CD645">
            <v>3.6438454029009679</v>
          </cell>
          <cell r="CE645">
            <v>4.0436561671032019</v>
          </cell>
          <cell r="CF645">
            <v>3.5313529449175758</v>
          </cell>
          <cell r="CG645">
            <v>3.9800267683446537</v>
          </cell>
          <cell r="CH645">
            <v>3.9963630114752919</v>
          </cell>
          <cell r="CI645">
            <v>3.4178199694378857</v>
          </cell>
          <cell r="CJ645">
            <v>4.2232342513439782</v>
          </cell>
          <cell r="CK645">
            <v>4.0176965502746524</v>
          </cell>
          <cell r="CL645">
            <v>4.626084105997422</v>
          </cell>
          <cell r="CM645">
            <v>4.8174874534934915</v>
          </cell>
          <cell r="CN645">
            <v>4.910127039901643</v>
          </cell>
          <cell r="CO645">
            <v>4.8914663213552734</v>
          </cell>
          <cell r="CP645">
            <v>4.8701304784692914</v>
          </cell>
          <cell r="CQ645">
            <v>4.9729468229127098</v>
          </cell>
          <cell r="CR645">
            <v>4.8597076277837354</v>
          </cell>
          <cell r="CS645">
            <v>4.8967736877770545</v>
          </cell>
          <cell r="CT645">
            <v>4.8696449486371405</v>
          </cell>
          <cell r="CU645">
            <v>4.9630415089669588</v>
          </cell>
          <cell r="CV645">
            <v>4.985259579400914</v>
          </cell>
          <cell r="CW645">
            <v>4.9598157748791705</v>
          </cell>
          <cell r="CX645">
            <v>4.6842043784119038</v>
          </cell>
          <cell r="CY645">
            <v>4.8178335716875376</v>
          </cell>
          <cell r="CZ645">
            <v>4.8508082970988449</v>
          </cell>
          <cell r="DA645">
            <v>4.8359845200662539</v>
          </cell>
        </row>
        <row r="646">
          <cell r="A646">
            <v>6514.279798901187</v>
          </cell>
          <cell r="B646">
            <v>5588.9541803124011</v>
          </cell>
          <cell r="C646">
            <v>4912.3369210346818</v>
          </cell>
          <cell r="D646">
            <v>5656.5933785426332</v>
          </cell>
          <cell r="E646">
            <v>4687.4807095448132</v>
          </cell>
          <cell r="F646">
            <v>5267.6947863847017</v>
          </cell>
          <cell r="G646">
            <v>6531.0047163884719</v>
          </cell>
          <cell r="H646">
            <v>6810.6830735911344</v>
          </cell>
          <cell r="I646">
            <v>6144.7231696979552</v>
          </cell>
          <cell r="J646">
            <v>6376.9040682408404</v>
          </cell>
          <cell r="K646">
            <v>6502.5122164741988</v>
          </cell>
          <cell r="L646">
            <v>6305.5573442242676</v>
          </cell>
          <cell r="M646">
            <v>8053.5484545695972</v>
          </cell>
          <cell r="N646">
            <v>7665.7738266123188</v>
          </cell>
          <cell r="O646">
            <v>7581.6377619735485</v>
          </cell>
          <cell r="Z646">
            <v>7460.5180253703766</v>
          </cell>
          <cell r="AA646">
            <v>6400.7833087278577</v>
          </cell>
          <cell r="AB646">
            <v>6049.3369170284886</v>
          </cell>
          <cell r="AC646">
            <v>6965.8575336948606</v>
          </cell>
          <cell r="AD646">
            <v>5772.435922032746</v>
          </cell>
          <cell r="AE646">
            <v>5267.6947863847017</v>
          </cell>
          <cell r="AF646">
            <v>6531.0047163884719</v>
          </cell>
          <cell r="AG646">
            <v>6810.6830735911344</v>
          </cell>
          <cell r="AH646">
            <v>6144.7231696979552</v>
          </cell>
          <cell r="AI646">
            <v>6376.9040682408404</v>
          </cell>
          <cell r="AJ646">
            <v>6502.5122164741988</v>
          </cell>
          <cell r="AK646">
            <v>6305.5573442242676</v>
          </cell>
          <cell r="AL646">
            <v>8053.5484545695972</v>
          </cell>
          <cell r="AM646">
            <v>7665.7738266123188</v>
          </cell>
          <cell r="AN646">
            <v>7581.6377619735485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X646">
            <v>4.2600496395900613</v>
          </cell>
          <cell r="BY646">
            <v>3.6249643486156553</v>
          </cell>
          <cell r="BZ646">
            <v>3.3743495682821067</v>
          </cell>
          <cell r="CA646">
            <v>3.9449079059748198</v>
          </cell>
          <cell r="CB646">
            <v>3.2716897112444112</v>
          </cell>
          <cell r="CC646">
            <v>2.9274395268887283</v>
          </cell>
          <cell r="CD646">
            <v>3.6048806291211282</v>
          </cell>
          <cell r="CE646">
            <v>3.7437859358432326</v>
          </cell>
          <cell r="CF646">
            <v>3.3498511067075878</v>
          </cell>
          <cell r="CG646">
            <v>3.6031708319754117</v>
          </cell>
          <cell r="CH646">
            <v>3.8079126815393658</v>
          </cell>
          <cell r="CI646">
            <v>3.5847658087635499</v>
          </cell>
          <cell r="CJ646">
            <v>4.4532449427116232</v>
          </cell>
          <cell r="CK646">
            <v>4.2294154580314229</v>
          </cell>
          <cell r="CL646">
            <v>4.3031395055681481</v>
          </cell>
          <cell r="CM646">
            <v>4.7980134367496543</v>
          </cell>
          <cell r="CN646">
            <v>4.8376731300402094</v>
          </cell>
          <cell r="CO646">
            <v>4.9116208812105056</v>
          </cell>
          <cell r="CP646">
            <v>4.8377659613549708</v>
          </cell>
          <cell r="CQ646">
            <v>4.8338608892897446</v>
          </cell>
          <cell r="CR646">
            <v>4.9299192615539136</v>
          </cell>
          <cell r="CS646">
            <v>4.9635939292963833</v>
          </cell>
          <cell r="CT646">
            <v>4.9841005871690802</v>
          </cell>
          <cell r="CU646">
            <v>5.0255541105881196</v>
          </cell>
          <cell r="CV646">
            <v>4.8487764984477781</v>
          </cell>
          <cell r="CW646">
            <v>4.6784428774614595</v>
          </cell>
          <cell r="CX646">
            <v>4.8191431448560378</v>
          </cell>
          <cell r="CY646">
            <v>4.954705298661163</v>
          </cell>
          <cell r="CZ646">
            <v>4.9657264180629532</v>
          </cell>
          <cell r="DA646">
            <v>4.8270827101698508</v>
          </cell>
        </row>
        <row r="647">
          <cell r="A647">
            <v>5714.5221860285756</v>
          </cell>
          <cell r="B647">
            <v>5517.2526055228473</v>
          </cell>
          <cell r="C647">
            <v>4883.6896020976137</v>
          </cell>
          <cell r="D647">
            <v>5922.8869170680146</v>
          </cell>
          <cell r="E647">
            <v>5016.7346811333555</v>
          </cell>
          <cell r="F647">
            <v>5860.8539567713251</v>
          </cell>
          <cell r="G647">
            <v>5505.7239227526743</v>
          </cell>
          <cell r="H647">
            <v>6187.1909553236546</v>
          </cell>
          <cell r="I647">
            <v>6732.941988622606</v>
          </cell>
          <cell r="J647">
            <v>6682.4972996548349</v>
          </cell>
          <cell r="K647">
            <v>8059.2636788714499</v>
          </cell>
          <cell r="L647">
            <v>6906.1468820317314</v>
          </cell>
          <cell r="M647">
            <v>6936.0932341769903</v>
          </cell>
          <cell r="N647">
            <v>6806.526834495382</v>
          </cell>
          <cell r="O647">
            <v>7353.1206405115317</v>
          </cell>
          <cell r="Z647">
            <v>6544.5908206823406</v>
          </cell>
          <cell r="AA647">
            <v>6318.6666499906723</v>
          </cell>
          <cell r="AB647">
            <v>6014.05894509667</v>
          </cell>
          <cell r="AC647">
            <v>7293.7868592404784</v>
          </cell>
          <cell r="AD647">
            <v>6177.8983806194201</v>
          </cell>
          <cell r="AE647">
            <v>5860.8539567713251</v>
          </cell>
          <cell r="AF647">
            <v>5505.7239227526743</v>
          </cell>
          <cell r="AG647">
            <v>6187.1909553236546</v>
          </cell>
          <cell r="AH647">
            <v>6732.941988622606</v>
          </cell>
          <cell r="AI647">
            <v>6682.4972996548349</v>
          </cell>
          <cell r="AJ647">
            <v>8059.2636788714499</v>
          </cell>
          <cell r="AK647">
            <v>6906.1468820317314</v>
          </cell>
          <cell r="AL647">
            <v>6936.0932341769903</v>
          </cell>
          <cell r="AM647">
            <v>6806.526834495382</v>
          </cell>
          <cell r="AN647">
            <v>7353.1206405115317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X647">
            <v>3.6510949846837875</v>
          </cell>
          <cell r="BY647">
            <v>3.4401781501752855</v>
          </cell>
          <cell r="BZ647">
            <v>3.4747322108491638</v>
          </cell>
          <cell r="CA647">
            <v>4.1345755235812831</v>
          </cell>
          <cell r="CB647">
            <v>3.5268511800390985</v>
          </cell>
          <cell r="CC647">
            <v>3.3804631706138699</v>
          </cell>
          <cell r="CD647">
            <v>3.1640733782166635</v>
          </cell>
          <cell r="CE647">
            <v>3.420686956781859</v>
          </cell>
          <cell r="CF647">
            <v>3.8623190921346331</v>
          </cell>
          <cell r="CG647">
            <v>3.777387853211382</v>
          </cell>
          <cell r="CH647">
            <v>4.4342332734881262</v>
          </cell>
          <cell r="CI647">
            <v>3.8702226405219253</v>
          </cell>
          <cell r="CJ647">
            <v>3.8662095663541343</v>
          </cell>
          <cell r="CK647">
            <v>3.8464150188113617</v>
          </cell>
          <cell r="CL647">
            <v>4.0128753316900783</v>
          </cell>
          <cell r="CM647">
            <v>4.9109612007646835</v>
          </cell>
          <cell r="CN647">
            <v>5.0321276177352736</v>
          </cell>
          <cell r="CO647">
            <v>4.7419118430873262</v>
          </cell>
          <cell r="CP647">
            <v>4.8331388754607669</v>
          </cell>
          <cell r="CQ647">
            <v>4.7991106298425592</v>
          </cell>
          <cell r="CR647">
            <v>4.7499804960823599</v>
          </cell>
          <cell r="CS647">
            <v>4.7673278485504005</v>
          </cell>
          <cell r="CT647">
            <v>4.9554982116003474</v>
          </cell>
          <cell r="CU647">
            <v>4.7759949313225247</v>
          </cell>
          <cell r="CV647">
            <v>4.8467916166753593</v>
          </cell>
          <cell r="CW647">
            <v>4.979479675703316</v>
          </cell>
          <cell r="CX647">
            <v>4.8888532054009053</v>
          </cell>
          <cell r="CY647">
            <v>4.9151487615940885</v>
          </cell>
          <cell r="CZ647">
            <v>4.8481556549265932</v>
          </cell>
          <cell r="DA647">
            <v>5.0202247356926692</v>
          </cell>
        </row>
        <row r="648">
          <cell r="A648">
            <v>6506.6848177216616</v>
          </cell>
          <cell r="B648">
            <v>5868.6044380867252</v>
          </cell>
          <cell r="C648">
            <v>5245.5102156505882</v>
          </cell>
          <cell r="D648">
            <v>4696.4741627540006</v>
          </cell>
          <cell r="E648">
            <v>5351.969753406247</v>
          </cell>
          <cell r="F648">
            <v>6048.7243653065179</v>
          </cell>
          <cell r="G648">
            <v>5976.8863299224067</v>
          </cell>
          <cell r="H648">
            <v>5817.9288189620756</v>
          </cell>
          <cell r="I648">
            <v>5807.330221055412</v>
          </cell>
          <cell r="J648">
            <v>6644.8156223598808</v>
          </cell>
          <cell r="K648">
            <v>5835.8046352890824</v>
          </cell>
          <cell r="L648">
            <v>7504.9426215354588</v>
          </cell>
          <cell r="M648">
            <v>7686.0774232227695</v>
          </cell>
          <cell r="N648">
            <v>6548.510738209231</v>
          </cell>
          <cell r="O648">
            <v>7369.4365085695244</v>
          </cell>
          <cell r="Z648">
            <v>7451.8198276046369</v>
          </cell>
          <cell r="AA648">
            <v>6721.054444345451</v>
          </cell>
          <cell r="AB648">
            <v>6459.6258575646534</v>
          </cell>
          <cell r="AC648">
            <v>5783.5109825150485</v>
          </cell>
          <cell r="AD648">
            <v>6590.7263138785211</v>
          </cell>
          <cell r="AE648">
            <v>6048.7243653065179</v>
          </cell>
          <cell r="AF648">
            <v>5976.8863299224067</v>
          </cell>
          <cell r="AG648">
            <v>5817.9288189620756</v>
          </cell>
          <cell r="AH648">
            <v>5807.330221055412</v>
          </cell>
          <cell r="AI648">
            <v>6644.8156223598808</v>
          </cell>
          <cell r="AJ648">
            <v>5835.8046352890824</v>
          </cell>
          <cell r="AK648">
            <v>7504.9426215354588</v>
          </cell>
          <cell r="AL648">
            <v>7686.0774232227695</v>
          </cell>
          <cell r="AM648">
            <v>6548.510738209231</v>
          </cell>
          <cell r="AN648">
            <v>7369.4365085695244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X648">
            <v>4.1276893360672986</v>
          </cell>
          <cell r="BY648">
            <v>3.7916152348946568</v>
          </cell>
          <cell r="BZ648">
            <v>3.6337726566359638</v>
          </cell>
          <cell r="CA648">
            <v>3.2918187391684026</v>
          </cell>
          <cell r="CB648">
            <v>3.7643865829459338</v>
          </cell>
          <cell r="CC648">
            <v>3.4251577777198512</v>
          </cell>
          <cell r="CD648">
            <v>3.3608435113265944</v>
          </cell>
          <cell r="CE648">
            <v>3.239201507373668</v>
          </cell>
          <cell r="CF648">
            <v>3.3397169591073137</v>
          </cell>
          <cell r="CG648">
            <v>3.7244260443106665</v>
          </cell>
          <cell r="CH648">
            <v>3.2339304731415788</v>
          </cell>
          <cell r="CI648">
            <v>4.1500588897483626</v>
          </cell>
          <cell r="CJ648">
            <v>4.3228082852264267</v>
          </cell>
          <cell r="CK648">
            <v>3.6124867430801584</v>
          </cell>
          <cell r="CL648">
            <v>4.0754648438317496</v>
          </cell>
          <cell r="CM648">
            <v>4.9460952777553038</v>
          </cell>
          <cell r="CN648">
            <v>4.8564652930135352</v>
          </cell>
          <cell r="CO648">
            <v>4.8703115911500454</v>
          </cell>
          <cell r="CP648">
            <v>4.8135200702263727</v>
          </cell>
          <cell r="CQ648">
            <v>4.7967401922504225</v>
          </cell>
          <cell r="CR648">
            <v>4.8382727604490734</v>
          </cell>
          <cell r="CS648">
            <v>4.8722979768908505</v>
          </cell>
          <cell r="CT648">
            <v>4.9208210648737047</v>
          </cell>
          <cell r="CU648">
            <v>4.7640246018240351</v>
          </cell>
          <cell r="CV648">
            <v>4.8879945772167286</v>
          </cell>
          <cell r="CW648">
            <v>4.9439856493189094</v>
          </cell>
          <cell r="CX648">
            <v>4.9545047866996565</v>
          </cell>
          <cell r="CY648">
            <v>4.8713116510303198</v>
          </cell>
          <cell r="CZ648">
            <v>4.9664196953882573</v>
          </cell>
          <cell r="DA648">
            <v>4.9540942649370692</v>
          </cell>
        </row>
        <row r="649">
          <cell r="A649">
            <v>6507.00973233268</v>
          </cell>
          <cell r="B649">
            <v>4777.2402044288237</v>
          </cell>
          <cell r="C649">
            <v>3881.7744169204293</v>
          </cell>
          <cell r="D649">
            <v>4867.7549589161517</v>
          </cell>
          <cell r="E649">
            <v>4624.2736382953599</v>
          </cell>
          <cell r="F649">
            <v>6842.471453534793</v>
          </cell>
          <cell r="G649">
            <v>6384.6393213414231</v>
          </cell>
          <cell r="H649">
            <v>5687.1645742902529</v>
          </cell>
          <cell r="I649">
            <v>7032.4046031467869</v>
          </cell>
          <cell r="J649">
            <v>6767.2390524356779</v>
          </cell>
          <cell r="K649">
            <v>6418.6362358077849</v>
          </cell>
          <cell r="L649">
            <v>6441.3834247977493</v>
          </cell>
          <cell r="M649">
            <v>6673.461032340324</v>
          </cell>
          <cell r="N649">
            <v>6428.9569595989424</v>
          </cell>
          <cell r="O649">
            <v>7221.5408446679949</v>
          </cell>
          <cell r="Z649">
            <v>7452.1919380123945</v>
          </cell>
          <cell r="AA649">
            <v>5471.1630075633366</v>
          </cell>
          <cell r="AB649">
            <v>4780.2424103490566</v>
          </cell>
          <cell r="AC649">
            <v>5994.4361002456708</v>
          </cell>
          <cell r="AD649">
            <v>5694.5990644081612</v>
          </cell>
          <cell r="AE649">
            <v>6842.471453534793</v>
          </cell>
          <cell r="AF649">
            <v>6384.6393213414231</v>
          </cell>
          <cell r="AG649">
            <v>5687.1645742902529</v>
          </cell>
          <cell r="AH649">
            <v>7032.4046031467869</v>
          </cell>
          <cell r="AI649">
            <v>6767.2390524356779</v>
          </cell>
          <cell r="AJ649">
            <v>6418.6362358077849</v>
          </cell>
          <cell r="AK649">
            <v>6441.3834247977493</v>
          </cell>
          <cell r="AL649">
            <v>6673.461032340324</v>
          </cell>
          <cell r="AM649">
            <v>6428.9569595989424</v>
          </cell>
          <cell r="AN649">
            <v>7221.5408446679949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X649">
            <v>4.0954721198815243</v>
          </cell>
          <cell r="BY649">
            <v>3.0910847087246416</v>
          </cell>
          <cell r="BZ649">
            <v>2.7484235766030438</v>
          </cell>
          <cell r="CA649">
            <v>3.3886363534500958</v>
          </cell>
          <cell r="CB649">
            <v>3.282985124894644</v>
          </cell>
          <cell r="CC649">
            <v>3.8321817905043862</v>
          </cell>
          <cell r="CD649">
            <v>3.5651386720370613</v>
          </cell>
          <cell r="CE649">
            <v>3.2801782436758682</v>
          </cell>
          <cell r="CF649">
            <v>3.7179840534073887</v>
          </cell>
          <cell r="CG649">
            <v>3.6650951094054229</v>
          </cell>
          <cell r="CH649">
            <v>3.6845621511908671</v>
          </cell>
          <cell r="CI649">
            <v>3.5785562476928896</v>
          </cell>
          <cell r="CJ649">
            <v>3.6316666310501788</v>
          </cell>
          <cell r="CK649">
            <v>3.6758226653116126</v>
          </cell>
          <cell r="CL649">
            <v>4.0397744498481147</v>
          </cell>
          <cell r="CM649">
            <v>4.9852528880902796</v>
          </cell>
          <cell r="CN649">
            <v>4.8492646124016758</v>
          </cell>
          <cell r="CO649">
            <v>4.765115050092974</v>
          </cell>
          <cell r="CP649">
            <v>4.8465255313370585</v>
          </cell>
          <cell r="CQ649">
            <v>4.7522729098115564</v>
          </cell>
          <cell r="CR649">
            <v>4.8918600833142234</v>
          </cell>
          <cell r="CS649">
            <v>4.9064466023220197</v>
          </cell>
          <cell r="CT649">
            <v>4.7501299163590005</v>
          </cell>
          <cell r="CU649">
            <v>5.1820722331426401</v>
          </cell>
          <cell r="CV649">
            <v>5.0586357003392877</v>
          </cell>
          <cell r="CW649">
            <v>4.7726986366491655</v>
          </cell>
          <cell r="CX649">
            <v>4.9314932056024539</v>
          </cell>
          <cell r="CY649">
            <v>5.0344529772649036</v>
          </cell>
          <cell r="CZ649">
            <v>4.7917384256448647</v>
          </cell>
          <cell r="DA649">
            <v>4.8975613999423082</v>
          </cell>
        </row>
        <row r="650">
          <cell r="A650">
            <v>6346.1965979849419</v>
          </cell>
          <cell r="B650">
            <v>5308.2851992369642</v>
          </cell>
          <cell r="C650">
            <v>5363.7205987659217</v>
          </cell>
          <cell r="D650">
            <v>5820.8545386549513</v>
          </cell>
          <cell r="E650">
            <v>4340.2616954672931</v>
          </cell>
          <cell r="F650">
            <v>7154.4304244832347</v>
          </cell>
          <cell r="G650">
            <v>6618.6817371908455</v>
          </cell>
          <cell r="H650">
            <v>6733.2654211991066</v>
          </cell>
          <cell r="I650">
            <v>5829.6217696701669</v>
          </cell>
          <cell r="J650">
            <v>7399.9122106737714</v>
          </cell>
          <cell r="K650">
            <v>6603.9078999590984</v>
          </cell>
          <cell r="L650">
            <v>7834.2249985303597</v>
          </cell>
          <cell r="M650">
            <v>7174.5980893951191</v>
          </cell>
          <cell r="N650">
            <v>7105.4093767883396</v>
          </cell>
          <cell r="O650">
            <v>7872.3541919610479</v>
          </cell>
          <cell r="Z650">
            <v>7268.0197310218409</v>
          </cell>
          <cell r="AA650">
            <v>6079.3454741373271</v>
          </cell>
          <cell r="AB650">
            <v>6605.196987161572</v>
          </cell>
          <cell r="AC650">
            <v>7168.1382640019501</v>
          </cell>
          <cell r="AD650">
            <v>5344.8502669936433</v>
          </cell>
          <cell r="AE650">
            <v>7154.4304244832347</v>
          </cell>
          <cell r="AF650">
            <v>6618.6817371908455</v>
          </cell>
          <cell r="AG650">
            <v>6733.2654211991066</v>
          </cell>
          <cell r="AH650">
            <v>5829.6217696701669</v>
          </cell>
          <cell r="AI650">
            <v>7399.9122106737714</v>
          </cell>
          <cell r="AJ650">
            <v>6603.9078999590984</v>
          </cell>
          <cell r="AK650">
            <v>7834.2249985303597</v>
          </cell>
          <cell r="AL650">
            <v>7174.5980893951191</v>
          </cell>
          <cell r="AM650">
            <v>7105.4093767883396</v>
          </cell>
          <cell r="AN650">
            <v>7872.3541919610479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X650">
            <v>4.0840640081795128</v>
          </cell>
          <cell r="BY650">
            <v>3.384628398713744</v>
          </cell>
          <cell r="BZ650">
            <v>3.7472049477596738</v>
          </cell>
          <cell r="CA650">
            <v>3.8472171060941385</v>
          </cell>
          <cell r="CB650">
            <v>3.0172648351775813</v>
          </cell>
          <cell r="CC650">
            <v>4.0574372193730399</v>
          </cell>
          <cell r="CD650">
            <v>3.6213993459659339</v>
          </cell>
          <cell r="CE650">
            <v>3.6941514268329212</v>
          </cell>
          <cell r="CF650">
            <v>3.2727283398059668</v>
          </cell>
          <cell r="CG650">
            <v>4.0205592430162769</v>
          </cell>
          <cell r="CH650">
            <v>3.7871079852356631</v>
          </cell>
          <cell r="CI650">
            <v>4.3800996366615594</v>
          </cell>
          <cell r="CJ650">
            <v>4.0771646602488518</v>
          </cell>
          <cell r="CK650">
            <v>4.0125042182773747</v>
          </cell>
          <cell r="CL650">
            <v>4.3904383638393867</v>
          </cell>
          <cell r="CM650">
            <v>4.8756294673239937</v>
          </cell>
          <cell r="CN650">
            <v>4.920995472165699</v>
          </cell>
          <cell r="CO650">
            <v>4.8293142099504767</v>
          </cell>
          <cell r="CP650">
            <v>5.1046599212609687</v>
          </cell>
          <cell r="CQ650">
            <v>4.8532118289052484</v>
          </cell>
          <cell r="CR650">
            <v>4.8309260711588644</v>
          </cell>
          <cell r="CS650">
            <v>5.0072838950060525</v>
          </cell>
          <cell r="CT650">
            <v>4.9936508801017006</v>
          </cell>
          <cell r="CU650">
            <v>4.8801992814331649</v>
          </cell>
          <cell r="CV650">
            <v>5.0425154458930708</v>
          </cell>
          <cell r="CW650">
            <v>4.7774973479998204</v>
          </cell>
          <cell r="CX650">
            <v>4.9002607048727134</v>
          </cell>
          <cell r="CY650">
            <v>4.8211035755496621</v>
          </cell>
          <cell r="CZ650">
            <v>4.8515525332598823</v>
          </cell>
          <cell r="DA650">
            <v>4.9125148536977905</v>
          </cell>
        </row>
        <row r="651">
          <cell r="A651">
            <v>6188.734499152637</v>
          </cell>
          <cell r="B651">
            <v>5264.7577375719056</v>
          </cell>
          <cell r="C651">
            <v>5688.3873497811819</v>
          </cell>
          <cell r="D651">
            <v>4959.1251462473483</v>
          </cell>
          <cell r="E651">
            <v>5122.0735671739631</v>
          </cell>
          <cell r="F651">
            <v>6284.700635553032</v>
          </cell>
          <cell r="G651">
            <v>6420.7823453131177</v>
          </cell>
          <cell r="H651">
            <v>6833.471272481861</v>
          </cell>
          <cell r="I651">
            <v>6617.9118963835072</v>
          </cell>
          <cell r="J651">
            <v>6208.7582699940822</v>
          </cell>
          <cell r="K651">
            <v>6645.9825834435778</v>
          </cell>
          <cell r="L651">
            <v>6955.0700036119615</v>
          </cell>
          <cell r="M651">
            <v>6574.7743500170272</v>
          </cell>
          <cell r="N651">
            <v>7139.8245472238868</v>
          </cell>
          <cell r="O651">
            <v>7584.1612644620363</v>
          </cell>
          <cell r="Z651">
            <v>7087.6853175615506</v>
          </cell>
          <cell r="AA651">
            <v>6029.4953875006486</v>
          </cell>
          <cell r="AB651">
            <v>7005.0104759795659</v>
          </cell>
          <cell r="AC651">
            <v>6106.9546542910239</v>
          </cell>
          <cell r="AD651">
            <v>6307.618801341272</v>
          </cell>
          <cell r="AE651">
            <v>6284.700635553032</v>
          </cell>
          <cell r="AF651">
            <v>6420.7823453131177</v>
          </cell>
          <cell r="AG651">
            <v>6833.471272481861</v>
          </cell>
          <cell r="AH651">
            <v>6617.9118963835072</v>
          </cell>
          <cell r="AI651">
            <v>6208.7582699940822</v>
          </cell>
          <cell r="AJ651">
            <v>6645.9825834435778</v>
          </cell>
          <cell r="AK651">
            <v>6955.0700036119615</v>
          </cell>
          <cell r="AL651">
            <v>6574.7743500170272</v>
          </cell>
          <cell r="AM651">
            <v>7139.8245472238868</v>
          </cell>
          <cell r="AN651">
            <v>7584.1612644620363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X651">
            <v>4.0784430554057058</v>
          </cell>
          <cell r="BY651">
            <v>3.5392912961629777</v>
          </cell>
          <cell r="BZ651">
            <v>3.9572536595185941</v>
          </cell>
          <cell r="CA651">
            <v>3.4939390951201683</v>
          </cell>
          <cell r="CB651">
            <v>3.4513484589595915</v>
          </cell>
          <cell r="CC651">
            <v>3.5472146100843163</v>
          </cell>
          <cell r="CD651">
            <v>3.5974637973355073</v>
          </cell>
          <cell r="CE651">
            <v>3.8681772600080833</v>
          </cell>
          <cell r="CF651">
            <v>3.7397759934600887</v>
          </cell>
          <cell r="CG651">
            <v>3.3916525633286603</v>
          </cell>
          <cell r="CH651">
            <v>3.684288259603663</v>
          </cell>
          <cell r="CI651">
            <v>3.9563246589263965</v>
          </cell>
          <cell r="CJ651">
            <v>3.700006136147898</v>
          </cell>
          <cell r="CK651">
            <v>4.0251470377413368</v>
          </cell>
          <cell r="CL651">
            <v>4.3357919539057788</v>
          </cell>
          <cell r="CM651">
            <v>4.7612080577629019</v>
          </cell>
          <cell r="CN651">
            <v>4.6673653177730925</v>
          </cell>
          <cell r="CO651">
            <v>4.8497799672428377</v>
          </cell>
          <cell r="CP651">
            <v>4.7886875411949639</v>
          </cell>
          <cell r="CQ651">
            <v>5.0070711799829075</v>
          </cell>
          <cell r="CR651">
            <v>4.8540502332943056</v>
          </cell>
          <cell r="CS651">
            <v>4.8898850686798392</v>
          </cell>
          <cell r="CT651">
            <v>4.8399641082246854</v>
          </cell>
          <cell r="CU651">
            <v>4.8482223270192648</v>
          </cell>
          <cell r="CV651">
            <v>5.0153417287018351</v>
          </cell>
          <cell r="CW651">
            <v>4.9421136942873183</v>
          </cell>
          <cell r="CX651">
            <v>4.8163353501015465</v>
          </cell>
          <cell r="CY651">
            <v>4.8683920372518887</v>
          </cell>
          <cell r="CZ651">
            <v>4.8597387771592206</v>
          </cell>
          <cell r="DA651">
            <v>4.7923249623421151</v>
          </cell>
        </row>
        <row r="652">
          <cell r="A652">
            <v>6610.653685500225</v>
          </cell>
          <cell r="B652">
            <v>4723.1656087095698</v>
          </cell>
          <cell r="C652">
            <v>5786.6866270660439</v>
          </cell>
          <cell r="D652">
            <v>5670.4193412268742</v>
          </cell>
          <cell r="E652">
            <v>4700.7226951977427</v>
          </cell>
          <cell r="F652">
            <v>6062.0318319155331</v>
          </cell>
          <cell r="G652">
            <v>5827.7300187237233</v>
          </cell>
          <cell r="H652">
            <v>7305.211577758746</v>
          </cell>
          <cell r="I652">
            <v>7253.5822224083295</v>
          </cell>
          <cell r="J652">
            <v>6878.5836923721463</v>
          </cell>
          <cell r="K652">
            <v>6456.1797424428214</v>
          </cell>
          <cell r="L652">
            <v>6661.7903666574566</v>
          </cell>
          <cell r="M652">
            <v>6824.2449601192011</v>
          </cell>
          <cell r="N652">
            <v>6759.9165702861583</v>
          </cell>
          <cell r="O652">
            <v>8540.6614929691768</v>
          </cell>
          <cell r="Z652">
            <v>7570.8907972412444</v>
          </cell>
          <cell r="AA652">
            <v>5409.2337523682863</v>
          </cell>
          <cell r="AB652">
            <v>7126.0619137281155</v>
          </cell>
          <cell r="AC652">
            <v>6982.8836269420681</v>
          </cell>
          <cell r="AD652">
            <v>5788.7428720552516</v>
          </cell>
          <cell r="AE652">
            <v>6062.0318319155331</v>
          </cell>
          <cell r="AF652">
            <v>5827.7300187237233</v>
          </cell>
          <cell r="AG652">
            <v>7305.211577758746</v>
          </cell>
          <cell r="AH652">
            <v>7253.5822224083295</v>
          </cell>
          <cell r="AI652">
            <v>6878.5836923721463</v>
          </cell>
          <cell r="AJ652">
            <v>6456.1797424428214</v>
          </cell>
          <cell r="AK652">
            <v>6661.7903666574566</v>
          </cell>
          <cell r="AL652">
            <v>6824.2449601192011</v>
          </cell>
          <cell r="AM652">
            <v>6759.9165702861583</v>
          </cell>
          <cell r="AN652">
            <v>8540.6614929691768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X652">
            <v>4.1636863527522516</v>
          </cell>
          <cell r="BY652">
            <v>3.0602652980811857</v>
          </cell>
          <cell r="BZ652">
            <v>3.9181669407014081</v>
          </cell>
          <cell r="CA652">
            <v>3.881085958974245</v>
          </cell>
          <cell r="CB652">
            <v>3.2387564902906774</v>
          </cell>
          <cell r="CC652">
            <v>3.3675024108256437</v>
          </cell>
          <cell r="CD652">
            <v>3.2662009858394447</v>
          </cell>
          <cell r="CE652">
            <v>4.1329005902248026</v>
          </cell>
          <cell r="CF652">
            <v>4.1748172113498976</v>
          </cell>
          <cell r="CG652">
            <v>3.9264851887532188</v>
          </cell>
          <cell r="CH652">
            <v>3.5687381088712833</v>
          </cell>
          <cell r="CI652">
            <v>3.6990655329375564</v>
          </cell>
          <cell r="CJ652">
            <v>3.8797150513504071</v>
          </cell>
          <cell r="CK652">
            <v>3.7803935749911108</v>
          </cell>
          <cell r="CL652">
            <v>4.815534735376791</v>
          </cell>
          <cell r="CM652">
            <v>4.9816832514469747</v>
          </cell>
          <cell r="CN652">
            <v>4.8426580888040336</v>
          </cell>
          <cell r="CO652">
            <v>4.9828038451037182</v>
          </cell>
          <cell r="CP652">
            <v>4.9293389070093312</v>
          </cell>
          <cell r="CQ652">
            <v>4.8968082534222113</v>
          </cell>
          <cell r="CR652">
            <v>4.9319360055744275</v>
          </cell>
          <cell r="CS652">
            <v>4.8883653155956033</v>
          </cell>
          <cell r="CT652">
            <v>4.8426711115596408</v>
          </cell>
          <cell r="CU652">
            <v>4.7601672122484198</v>
          </cell>
          <cell r="CV652">
            <v>4.7995685371746761</v>
          </cell>
          <cell r="CW652">
            <v>4.9564196470331447</v>
          </cell>
          <cell r="CX652">
            <v>4.9340787001688069</v>
          </cell>
          <cell r="CY652">
            <v>4.8190553396609541</v>
          </cell>
          <cell r="CZ652">
            <v>4.8990452986606181</v>
          </cell>
          <cell r="DA652">
            <v>4.8590808434167254</v>
          </cell>
        </row>
        <row r="653">
          <cell r="A653">
            <v>6418.2671959805575</v>
          </cell>
          <cell r="B653">
            <v>5367.391113171373</v>
          </cell>
          <cell r="C653">
            <v>4594.5357971956591</v>
          </cell>
          <cell r="D653">
            <v>4794.6194613677526</v>
          </cell>
          <cell r="E653">
            <v>4207.6129155381041</v>
          </cell>
          <cell r="F653">
            <v>6384.8435569046023</v>
          </cell>
          <cell r="G653">
            <v>6002.0631475374839</v>
          </cell>
          <cell r="H653">
            <v>7080.903958555622</v>
          </cell>
          <cell r="I653">
            <v>7118.9327586912486</v>
          </cell>
          <cell r="J653">
            <v>6286.7953673788925</v>
          </cell>
          <cell r="K653">
            <v>6818.6239174150542</v>
          </cell>
          <cell r="L653">
            <v>6903.0972731176316</v>
          </cell>
          <cell r="M653">
            <v>6831.9710377993069</v>
          </cell>
          <cell r="N653">
            <v>8232.5786363427469</v>
          </cell>
          <cell r="O653">
            <v>8419.83316839693</v>
          </cell>
          <cell r="Z653">
            <v>7350.5590157999077</v>
          </cell>
          <cell r="AA653">
            <v>6147.0368767061937</v>
          </cell>
          <cell r="AB653">
            <v>5657.9781601646364</v>
          </cell>
          <cell r="AC653">
            <v>5904.3728019872979</v>
          </cell>
          <cell r="AD653">
            <v>5181.4988572016191</v>
          </cell>
          <cell r="AE653">
            <v>6384.8435569046023</v>
          </cell>
          <cell r="AF653">
            <v>6002.0631475374839</v>
          </cell>
          <cell r="AG653">
            <v>7080.903958555622</v>
          </cell>
          <cell r="AH653">
            <v>7118.9327586912486</v>
          </cell>
          <cell r="AI653">
            <v>6286.7953673788925</v>
          </cell>
          <cell r="AJ653">
            <v>6818.6239174150542</v>
          </cell>
          <cell r="AK653">
            <v>6903.0972731176316</v>
          </cell>
          <cell r="AL653">
            <v>6831.9710377993069</v>
          </cell>
          <cell r="AM653">
            <v>8232.5786363427469</v>
          </cell>
          <cell r="AN653">
            <v>8419.83316839693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X653">
            <v>4.2256307452084636</v>
          </cell>
          <cell r="BY653">
            <v>3.4059452327976403</v>
          </cell>
          <cell r="BZ653">
            <v>3.1433341344278092</v>
          </cell>
          <cell r="CA653">
            <v>3.3704898683269016</v>
          </cell>
          <cell r="CB653">
            <v>2.8146566282012651</v>
          </cell>
          <cell r="CC653">
            <v>3.4941731735458728</v>
          </cell>
          <cell r="CD653">
            <v>3.3670693375257295</v>
          </cell>
          <cell r="CE653">
            <v>4.0153906134403652</v>
          </cell>
          <cell r="CF653">
            <v>3.9658914814185544</v>
          </cell>
          <cell r="CG653">
            <v>3.4679888399654151</v>
          </cell>
          <cell r="CH653">
            <v>3.9275588571350557</v>
          </cell>
          <cell r="CI653">
            <v>3.9850942037592962</v>
          </cell>
          <cell r="CJ653">
            <v>3.9190687550680767</v>
          </cell>
          <cell r="CK653">
            <v>4.6095543018759582</v>
          </cell>
          <cell r="CL653">
            <v>4.6055971272414533</v>
          </cell>
          <cell r="CM653">
            <v>4.7658016201112954</v>
          </cell>
          <cell r="CN653">
            <v>4.9446470132020819</v>
          </cell>
          <cell r="CO653">
            <v>4.9314865569231223</v>
          </cell>
          <cell r="CP653">
            <v>4.7994103151216336</v>
          </cell>
          <cell r="CQ653">
            <v>5.0435591815249099</v>
          </cell>
          <cell r="CR653">
            <v>5.0062550437246065</v>
          </cell>
          <cell r="CS653">
            <v>4.8837748721486527</v>
          </cell>
          <cell r="CT653">
            <v>4.831344877835817</v>
          </cell>
          <cell r="CU653">
            <v>4.9179170579072577</v>
          </cell>
          <cell r="CV653">
            <v>4.9665952492223822</v>
          </cell>
          <cell r="CW653">
            <v>4.7564306728689996</v>
          </cell>
          <cell r="CX653">
            <v>4.7458339255755693</v>
          </cell>
          <cell r="CY653">
            <v>4.77606544832304</v>
          </cell>
          <cell r="CZ653">
            <v>4.8930999583633534</v>
          </cell>
          <cell r="DA653">
            <v>5.0086960366888471</v>
          </cell>
        </row>
        <row r="654">
          <cell r="A654">
            <v>6716.0244789019252</v>
          </cell>
          <cell r="B654">
            <v>5990.3542484130558</v>
          </cell>
          <cell r="C654">
            <v>4986.3031580792749</v>
          </cell>
          <cell r="D654">
            <v>5855.4928399052578</v>
          </cell>
          <cell r="E654">
            <v>4734.2431680267337</v>
          </cell>
          <cell r="F654">
            <v>5998.0323812760789</v>
          </cell>
          <cell r="G654">
            <v>6665.4318918627378</v>
          </cell>
          <cell r="H654">
            <v>6447.5414368388983</v>
          </cell>
          <cell r="I654">
            <v>5309.4659851769702</v>
          </cell>
          <cell r="J654">
            <v>6586.1891922208461</v>
          </cell>
          <cell r="K654">
            <v>6439.278072710732</v>
          </cell>
          <cell r="L654">
            <v>6843.6864304286046</v>
          </cell>
          <cell r="M654">
            <v>7663.6727000059473</v>
          </cell>
          <cell r="N654">
            <v>7485.4527903698254</v>
          </cell>
          <cell r="O654">
            <v>7257.2856792913508</v>
          </cell>
          <cell r="Z654">
            <v>7691.567330609304</v>
          </cell>
          <cell r="AA654">
            <v>6860.4891451205413</v>
          </cell>
          <cell r="AB654">
            <v>6140.4232361389631</v>
          </cell>
          <cell r="AC654">
            <v>7210.793879417779</v>
          </cell>
          <cell r="AD654">
            <v>5830.0219286469073</v>
          </cell>
          <cell r="AE654">
            <v>5998.0323812760789</v>
          </cell>
          <cell r="AF654">
            <v>6665.4318918627378</v>
          </cell>
          <cell r="AG654">
            <v>6447.5414368388983</v>
          </cell>
          <cell r="AH654">
            <v>5309.4659851769702</v>
          </cell>
          <cell r="AI654">
            <v>6586.1891922208461</v>
          </cell>
          <cell r="AJ654">
            <v>6439.278072710732</v>
          </cell>
          <cell r="AK654">
            <v>6843.6864304286046</v>
          </cell>
          <cell r="AL654">
            <v>7663.6727000059473</v>
          </cell>
          <cell r="AM654">
            <v>7485.4527903698254</v>
          </cell>
          <cell r="AN654">
            <v>7257.2856792913508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X654">
            <v>4.4318100927047412</v>
          </cell>
          <cell r="BY654">
            <v>3.8880165493024132</v>
          </cell>
          <cell r="BZ654">
            <v>3.4653055143146632</v>
          </cell>
          <cell r="CA654">
            <v>4.0524323023324849</v>
          </cell>
          <cell r="CB654">
            <v>3.2324517939869235</v>
          </cell>
          <cell r="CC654">
            <v>3.3485032252594134</v>
          </cell>
          <cell r="CD654">
            <v>3.7290197735925759</v>
          </cell>
          <cell r="CE654">
            <v>3.6183156836791266</v>
          </cell>
          <cell r="CF654">
            <v>3.0103922554536475</v>
          </cell>
          <cell r="CG654">
            <v>3.6377984296039787</v>
          </cell>
          <cell r="CH654">
            <v>3.6965189810586883</v>
          </cell>
          <cell r="CI654">
            <v>3.8640846223302545</v>
          </cell>
          <cell r="CJ654">
            <v>4.2268184501072001</v>
          </cell>
          <cell r="CK654">
            <v>4.1783947734977414</v>
          </cell>
          <cell r="CL654">
            <v>4.1274617299138923</v>
          </cell>
          <cell r="CM654">
            <v>4.7548939973391366</v>
          </cell>
          <cell r="CN654">
            <v>4.8343057271542413</v>
          </cell>
          <cell r="CO654">
            <v>4.8547169332664017</v>
          </cell>
          <cell r="CP654">
            <v>4.8749980741854442</v>
          </cell>
          <cell r="CQ654">
            <v>4.9413460234498769</v>
          </cell>
          <cell r="CR654">
            <v>4.9075555024679884</v>
          </cell>
          <cell r="CS654">
            <v>4.8971199797063099</v>
          </cell>
          <cell r="CT654">
            <v>4.8819668131522684</v>
          </cell>
          <cell r="CU654">
            <v>4.8320886172947306</v>
          </cell>
          <cell r="CV654">
            <v>4.9602401838560226</v>
          </cell>
          <cell r="CW654">
            <v>4.7725597579378336</v>
          </cell>
          <cell r="CX654">
            <v>4.852333131742733</v>
          </cell>
          <cell r="CY654">
            <v>4.9674155181961082</v>
          </cell>
          <cell r="CZ654">
            <v>4.9081264333150365</v>
          </cell>
          <cell r="DA654">
            <v>4.8172401744417197</v>
          </cell>
        </row>
        <row r="655">
          <cell r="A655">
            <v>6779.0406669316026</v>
          </cell>
          <cell r="B655">
            <v>5723.7778173490678</v>
          </cell>
          <cell r="C655">
            <v>5339.3509324429342</v>
          </cell>
          <cell r="D655">
            <v>6124.6273155063964</v>
          </cell>
          <cell r="E655">
            <v>5227.9232576040195</v>
          </cell>
          <cell r="F655">
            <v>6110.0434318019143</v>
          </cell>
          <cell r="G655">
            <v>6794.9653223615505</v>
          </cell>
          <cell r="H655">
            <v>7310.0437925741671</v>
          </cell>
          <cell r="I655">
            <v>6961.0518769360242</v>
          </cell>
          <cell r="J655">
            <v>6992.125272710834</v>
          </cell>
          <cell r="K655">
            <v>6532.3305169094965</v>
          </cell>
          <cell r="L655">
            <v>5705.205532298407</v>
          </cell>
          <cell r="M655">
            <v>5951.006412461531</v>
          </cell>
          <cell r="N655">
            <v>7406.4303212534933</v>
          </cell>
          <cell r="O655">
            <v>6939.5419310202733</v>
          </cell>
          <cell r="Z655">
            <v>7763.7369980474186</v>
          </cell>
          <cell r="AA655">
            <v>6555.1908879859238</v>
          </cell>
          <cell r="AB655">
            <v>6575.1867650385639</v>
          </cell>
          <cell r="AC655">
            <v>7542.22169983612</v>
          </cell>
          <cell r="AD655">
            <v>6437.9682562479002</v>
          </cell>
          <cell r="AE655">
            <v>6110.0434318019143</v>
          </cell>
          <cell r="AF655">
            <v>6794.9653223615505</v>
          </cell>
          <cell r="AG655">
            <v>7310.0437925741671</v>
          </cell>
          <cell r="AH655">
            <v>6961.0518769360242</v>
          </cell>
          <cell r="AI655">
            <v>6992.125272710834</v>
          </cell>
          <cell r="AJ655">
            <v>6532.3305169094965</v>
          </cell>
          <cell r="AK655">
            <v>5705.205532298407</v>
          </cell>
          <cell r="AL655">
            <v>5951.006412461531</v>
          </cell>
          <cell r="AM655">
            <v>7406.4303212534933</v>
          </cell>
          <cell r="AN655">
            <v>6939.5419310202733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X655">
            <v>4.4588685833767361</v>
          </cell>
          <cell r="BY655">
            <v>3.6213563002340128</v>
          </cell>
          <cell r="BZ655">
            <v>3.6272799893633514</v>
          </cell>
          <cell r="CA655">
            <v>4.3665223514380473</v>
          </cell>
          <cell r="CB655">
            <v>3.5166206544487095</v>
          </cell>
          <cell r="CC655">
            <v>3.4659851757410682</v>
          </cell>
          <cell r="CD655">
            <v>3.9227843126687816</v>
          </cell>
          <cell r="CE655">
            <v>4.125089576089132</v>
          </cell>
          <cell r="CF655">
            <v>3.9724475113936468</v>
          </cell>
          <cell r="CG655">
            <v>3.9970543386084887</v>
          </cell>
          <cell r="CH655">
            <v>3.6856623689603936</v>
          </cell>
          <cell r="CI655">
            <v>3.1804777932366814</v>
          </cell>
          <cell r="CJ655">
            <v>3.3685427580662739</v>
          </cell>
          <cell r="CK655">
            <v>4.0817620774139174</v>
          </cell>
          <cell r="CL655">
            <v>3.8827284986185018</v>
          </cell>
          <cell r="CM655">
            <v>4.7703833216159195</v>
          </cell>
          <cell r="CN655">
            <v>4.959309607069553</v>
          </cell>
          <cell r="CO655">
            <v>4.9663137028294146</v>
          </cell>
          <cell r="CP655">
            <v>4.7322833670223119</v>
          </cell>
          <cell r="CQ655">
            <v>5.0156871975617818</v>
          </cell>
          <cell r="CR655">
            <v>4.8297508990517271</v>
          </cell>
          <cell r="CS655">
            <v>4.7456963893766888</v>
          </cell>
          <cell r="CT655">
            <v>4.8550502650942882</v>
          </cell>
          <cell r="CU655">
            <v>4.8009130266930571</v>
          </cell>
          <cell r="CV655">
            <v>4.7926562847622121</v>
          </cell>
          <cell r="CW655">
            <v>4.8557882261435834</v>
          </cell>
          <cell r="CX655">
            <v>4.9145760809044567</v>
          </cell>
          <cell r="CY655">
            <v>4.8401128702870624</v>
          </cell>
          <cell r="CZ655">
            <v>4.9712818964937302</v>
          </cell>
          <cell r="DA655">
            <v>4.89667089867232</v>
          </cell>
        </row>
        <row r="656">
          <cell r="A656">
            <v>6727.7393756014244</v>
          </cell>
          <cell r="B656">
            <v>5462.9621530400209</v>
          </cell>
          <cell r="C656">
            <v>5624.6494187439203</v>
          </cell>
          <cell r="D656">
            <v>5491.1521502809674</v>
          </cell>
          <cell r="E656">
            <v>5293.785027787234</v>
          </cell>
          <cell r="F656">
            <v>6202.5901700133263</v>
          </cell>
          <cell r="G656">
            <v>6284.3229328524412</v>
          </cell>
          <cell r="H656">
            <v>7463.4359440662111</v>
          </cell>
          <cell r="I656">
            <v>6058.448941670159</v>
          </cell>
          <cell r="J656">
            <v>7102.0891573085837</v>
          </cell>
          <cell r="K656">
            <v>7433.3868913695087</v>
          </cell>
          <cell r="L656">
            <v>6452.2532938216455</v>
          </cell>
          <cell r="M656">
            <v>7052.8188261270443</v>
          </cell>
          <cell r="N656">
            <v>6520.9771899044881</v>
          </cell>
          <cell r="O656">
            <v>6878.7390234361483</v>
          </cell>
          <cell r="Z656">
            <v>7704.9838863437835</v>
          </cell>
          <cell r="AA656">
            <v>6256.4901835420014</v>
          </cell>
          <cell r="AB656">
            <v>6926.5198867881572</v>
          </cell>
          <cell r="AC656">
            <v>6762.1235989485795</v>
          </cell>
          <cell r="AD656">
            <v>6519.0742642833284</v>
          </cell>
          <cell r="AE656">
            <v>6202.5901700133263</v>
          </cell>
          <cell r="AF656">
            <v>6284.3229328524412</v>
          </cell>
          <cell r="AG656">
            <v>7463.4359440662111</v>
          </cell>
          <cell r="AH656">
            <v>6058.448941670159</v>
          </cell>
          <cell r="AI656">
            <v>7102.0891573085837</v>
          </cell>
          <cell r="AJ656">
            <v>7433.3868913695087</v>
          </cell>
          <cell r="AK656">
            <v>6452.2532938216455</v>
          </cell>
          <cell r="AL656">
            <v>7052.8188261270443</v>
          </cell>
          <cell r="AM656">
            <v>6520.9771899044881</v>
          </cell>
          <cell r="AN656">
            <v>6878.7390234361483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X656">
            <v>4.3576270466862264</v>
          </cell>
          <cell r="BY656">
            <v>3.4868925285615169</v>
          </cell>
          <cell r="BZ656">
            <v>3.9406186542371873</v>
          </cell>
          <cell r="CA656">
            <v>3.6271745788322982</v>
          </cell>
          <cell r="CB656">
            <v>3.6398632210192656</v>
          </cell>
          <cell r="CC656">
            <v>3.5682873313118697</v>
          </cell>
          <cell r="CD656">
            <v>3.5504330863184279</v>
          </cell>
          <cell r="CE656">
            <v>4.0790559814689837</v>
          </cell>
          <cell r="CF656">
            <v>3.3996472502418587</v>
          </cell>
          <cell r="CG656">
            <v>4.1078094615408762</v>
          </cell>
          <cell r="CH656">
            <v>4.2448224874847069</v>
          </cell>
          <cell r="CI656">
            <v>3.7797659792125113</v>
          </cell>
          <cell r="CJ656">
            <v>3.9488177072695501</v>
          </cell>
          <cell r="CK656">
            <v>3.6631982282710118</v>
          </cell>
          <cell r="CL656">
            <v>3.8179980356283885</v>
          </cell>
          <cell r="CM656">
            <v>4.8442752598906758</v>
          </cell>
          <cell r="CN656">
            <v>4.9158581331661697</v>
          </cell>
          <cell r="CO656">
            <v>4.8156821246108885</v>
          </cell>
          <cell r="CP656">
            <v>5.107657660768254</v>
          </cell>
          <cell r="CQ656">
            <v>4.9069089556038969</v>
          </cell>
          <cell r="CR656">
            <v>4.7623400663242936</v>
          </cell>
          <cell r="CS656">
            <v>4.8493585670019153</v>
          </cell>
          <cell r="CT656">
            <v>5.0128681250426528</v>
          </cell>
          <cell r="CU656">
            <v>4.8824154476527717</v>
          </cell>
          <cell r="CV656">
            <v>4.7367772763918348</v>
          </cell>
          <cell r="CW656">
            <v>4.7977138262067376</v>
          </cell>
          <cell r="CX656">
            <v>4.6768520542443293</v>
          </cell>
          <cell r="CY656">
            <v>4.8933105392243075</v>
          </cell>
          <cell r="CZ656">
            <v>4.8770745719861237</v>
          </cell>
          <cell r="DA656">
            <v>4.9360581546447726</v>
          </cell>
        </row>
        <row r="657">
          <cell r="A657">
            <v>6394.160049737462</v>
          </cell>
          <cell r="B657">
            <v>6143.9101113949155</v>
          </cell>
          <cell r="C657">
            <v>4812.112166029433</v>
          </cell>
          <cell r="D657">
            <v>5268.5996322210895</v>
          </cell>
          <cell r="E657">
            <v>6189.262537782598</v>
          </cell>
          <cell r="F657">
            <v>5803.786324109813</v>
          </cell>
          <cell r="G657">
            <v>7707.0250451343845</v>
          </cell>
          <cell r="H657">
            <v>6772.1137550276871</v>
          </cell>
          <cell r="I657">
            <v>6503.4513873476944</v>
          </cell>
          <cell r="J657">
            <v>7499.3810596178309</v>
          </cell>
          <cell r="K657">
            <v>7201.8123772651525</v>
          </cell>
          <cell r="L657">
            <v>7670.788718287884</v>
          </cell>
          <cell r="M657">
            <v>7836.8604623456331</v>
          </cell>
          <cell r="N657">
            <v>7293.7990589046085</v>
          </cell>
          <cell r="O657">
            <v>7817.1207377142227</v>
          </cell>
          <cell r="Z657">
            <v>7322.9501619221255</v>
          </cell>
          <cell r="AA657">
            <v>7036.3499185356941</v>
          </cell>
          <cell r="AB657">
            <v>5925.9143342131219</v>
          </cell>
          <cell r="AC657">
            <v>6488.0595058053696</v>
          </cell>
          <cell r="AD657">
            <v>7621.8172655599419</v>
          </cell>
          <cell r="AE657">
            <v>5803.786324109813</v>
          </cell>
          <cell r="AF657">
            <v>7707.0250451343845</v>
          </cell>
          <cell r="AG657">
            <v>6772.1137550276871</v>
          </cell>
          <cell r="AH657">
            <v>6503.4513873476944</v>
          </cell>
          <cell r="AI657">
            <v>7499.3810596178309</v>
          </cell>
          <cell r="AJ657">
            <v>7201.8123772651525</v>
          </cell>
          <cell r="AK657">
            <v>7670.788718287884</v>
          </cell>
          <cell r="AL657">
            <v>7836.8604623456331</v>
          </cell>
          <cell r="AM657">
            <v>7293.7990589046085</v>
          </cell>
          <cell r="AN657">
            <v>7817.1207377142227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X657">
            <v>4.0257218011013771</v>
          </cell>
          <cell r="BY657">
            <v>3.9847014311348254</v>
          </cell>
          <cell r="BZ657">
            <v>3.3799988911253203</v>
          </cell>
          <cell r="CA657">
            <v>3.7227726890785586</v>
          </cell>
          <cell r="CB657">
            <v>4.2173044418758874</v>
          </cell>
          <cell r="CC657">
            <v>3.2338459562321149</v>
          </cell>
          <cell r="CD657">
            <v>4.1940029268029093</v>
          </cell>
          <cell r="CE657">
            <v>3.792666751623456</v>
          </cell>
          <cell r="CF657">
            <v>3.6025033306329544</v>
          </cell>
          <cell r="CG657">
            <v>4.1404167874127689</v>
          </cell>
          <cell r="CH657">
            <v>4.0850089002777379</v>
          </cell>
          <cell r="CI657">
            <v>4.3166016642673313</v>
          </cell>
          <cell r="CJ657">
            <v>4.3722267143706173</v>
          </cell>
          <cell r="CK657">
            <v>4.0475104232672239</v>
          </cell>
          <cell r="CL657">
            <v>4.4082327561319481</v>
          </cell>
          <cell r="CM657">
            <v>4.9836720337858731</v>
          </cell>
          <cell r="CN657">
            <v>4.8379210695835342</v>
          </cell>
          <cell r="CO657">
            <v>4.8033689538178725</v>
          </cell>
          <cell r="CP657">
            <v>4.7748028096114776</v>
          </cell>
          <cell r="CQ657">
            <v>4.9514308075971059</v>
          </cell>
          <cell r="CR657">
            <v>4.9169888315096415</v>
          </cell>
          <cell r="CS657">
            <v>5.0346023783186284</v>
          </cell>
          <cell r="CT657">
            <v>4.8920027859559232</v>
          </cell>
          <cell r="CU657">
            <v>4.9459149370720388</v>
          </cell>
          <cell r="CV657">
            <v>4.9623626154901652</v>
          </cell>
          <cell r="CW657">
            <v>4.8300978764290026</v>
          </cell>
          <cell r="CX657">
            <v>4.8686121946639398</v>
          </cell>
          <cell r="CY657">
            <v>4.9107358754290011</v>
          </cell>
          <cell r="CZ657">
            <v>4.9371117132679174</v>
          </cell>
          <cell r="DA657">
            <v>4.8583571533584138</v>
          </cell>
        </row>
        <row r="658">
          <cell r="A658">
            <v>7194.0301599865943</v>
          </cell>
          <cell r="B658">
            <v>6060.5175890488408</v>
          </cell>
          <cell r="C658">
            <v>5589.7834403983443</v>
          </cell>
          <cell r="D658">
            <v>5274.4197073116538</v>
          </cell>
          <cell r="E658">
            <v>4692.501164089439</v>
          </cell>
          <cell r="F658">
            <v>5971.4357379184512</v>
          </cell>
          <cell r="G658">
            <v>5907.1458763289847</v>
          </cell>
          <cell r="H658">
            <v>6349.9390613711294</v>
          </cell>
          <cell r="I658">
            <v>5859.7681098657886</v>
          </cell>
          <cell r="J658">
            <v>6091.2868267840522</v>
          </cell>
          <cell r="K658">
            <v>6778.829872097419</v>
          </cell>
          <cell r="L658">
            <v>7670.4033003939403</v>
          </cell>
          <cell r="M658">
            <v>7038.5737268195935</v>
          </cell>
          <cell r="N658">
            <v>6465.9087264906193</v>
          </cell>
          <cell r="O658">
            <v>6530.3573425752556</v>
          </cell>
          <cell r="Z658">
            <v>8239.006204905605</v>
          </cell>
          <cell r="AA658">
            <v>6940.8441319637186</v>
          </cell>
          <cell r="AB658">
            <v>6883.5838965772518</v>
          </cell>
          <cell r="AC658">
            <v>6495.226684211736</v>
          </cell>
          <cell r="AD658">
            <v>5778.6184012692611</v>
          </cell>
          <cell r="AE658">
            <v>5971.4357379184512</v>
          </cell>
          <cell r="AF658">
            <v>5907.1458763289847</v>
          </cell>
          <cell r="AG658">
            <v>6349.9390613711294</v>
          </cell>
          <cell r="AH658">
            <v>5859.7681098657886</v>
          </cell>
          <cell r="AI658">
            <v>6091.2868267840522</v>
          </cell>
          <cell r="AJ658">
            <v>6778.829872097419</v>
          </cell>
          <cell r="AK658">
            <v>7670.4033003939403</v>
          </cell>
          <cell r="AL658">
            <v>7038.5737268195935</v>
          </cell>
          <cell r="AM658">
            <v>6465.9087264906193</v>
          </cell>
          <cell r="AN658">
            <v>6530.3573425752556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X658">
            <v>4.6098833634285397</v>
          </cell>
          <cell r="BY658">
            <v>3.8746747788987537</v>
          </cell>
          <cell r="BZ658">
            <v>3.7824763996072672</v>
          </cell>
          <cell r="CA658">
            <v>3.705342422756523</v>
          </cell>
          <cell r="CB658">
            <v>3.1728958597003984</v>
          </cell>
          <cell r="CC658">
            <v>3.3069861102314859</v>
          </cell>
          <cell r="CD658">
            <v>3.3224694092931508</v>
          </cell>
          <cell r="CE658">
            <v>3.4963506768583605</v>
          </cell>
          <cell r="CF658">
            <v>3.2955733553373761</v>
          </cell>
          <cell r="CG658">
            <v>3.4476587802241228</v>
          </cell>
          <cell r="CH658">
            <v>3.8295124470885065</v>
          </cell>
          <cell r="CI658">
            <v>4.3456158073834681</v>
          </cell>
          <cell r="CJ658">
            <v>3.9104834362722092</v>
          </cell>
          <cell r="CK658">
            <v>3.6585507229900061</v>
          </cell>
          <cell r="CL658">
            <v>3.6964802226214282</v>
          </cell>
          <cell r="CM658">
            <v>4.8965706851809205</v>
          </cell>
          <cell r="CN658">
            <v>4.9077696595359699</v>
          </cell>
          <cell r="CO658">
            <v>4.985922440965787</v>
          </cell>
          <cell r="CP658">
            <v>4.8025633181134504</v>
          </cell>
          <cell r="CQ658">
            <v>4.9897103265939098</v>
          </cell>
          <cell r="CR658">
            <v>4.947132333422517</v>
          </cell>
          <cell r="CS658">
            <v>4.8710640524615165</v>
          </cell>
          <cell r="CT658">
            <v>4.9757861629764024</v>
          </cell>
          <cell r="CU658">
            <v>4.8714313031785768</v>
          </cell>
          <cell r="CV658">
            <v>4.8405187762222415</v>
          </cell>
          <cell r="CW658">
            <v>4.8497392011359892</v>
          </cell>
          <cell r="CX658">
            <v>4.8358631996454182</v>
          </cell>
          <cell r="CY658">
            <v>4.9312991473772936</v>
          </cell>
          <cell r="CZ658">
            <v>4.8420316595375015</v>
          </cell>
          <cell r="DA658">
            <v>4.8401151641953657</v>
          </cell>
        </row>
        <row r="659">
          <cell r="A659">
            <v>5990.5789171502602</v>
          </cell>
          <cell r="B659">
            <v>5605.2309635960401</v>
          </cell>
          <cell r="C659">
            <v>5174.8552472608308</v>
          </cell>
          <cell r="D659">
            <v>5438.7267701726332</v>
          </cell>
          <cell r="E659">
            <v>4639.1328108027074</v>
          </cell>
          <cell r="F659">
            <v>6710.8685229059138</v>
          </cell>
          <cell r="G659">
            <v>6496.4718947941228</v>
          </cell>
          <cell r="H659">
            <v>6888.518279670262</v>
          </cell>
          <cell r="I659">
            <v>7731.0262559802622</v>
          </cell>
          <cell r="J659">
            <v>7513.3301644762796</v>
          </cell>
          <cell r="K659">
            <v>7405.4080868609335</v>
          </cell>
          <cell r="L659">
            <v>7828.2529544438285</v>
          </cell>
          <cell r="M659">
            <v>7359.2076118957184</v>
          </cell>
          <cell r="N659">
            <v>7746.8962681809753</v>
          </cell>
          <cell r="O659">
            <v>7454.2797213414706</v>
          </cell>
          <cell r="Z659">
            <v>6860.7464483398371</v>
          </cell>
          <cell r="AA659">
            <v>6419.4243924441462</v>
          </cell>
          <cell r="AB659">
            <v>6372.6172269429571</v>
          </cell>
          <cell r="AC659">
            <v>6697.5639418288465</v>
          </cell>
          <cell r="AD659">
            <v>5712.8975122243692</v>
          </cell>
          <cell r="AE659">
            <v>6710.8685229059138</v>
          </cell>
          <cell r="AF659">
            <v>6496.4718947941228</v>
          </cell>
          <cell r="AG659">
            <v>6888.518279670262</v>
          </cell>
          <cell r="AH659">
            <v>7731.0262559802622</v>
          </cell>
          <cell r="AI659">
            <v>7513.3301644762796</v>
          </cell>
          <cell r="AJ659">
            <v>7405.4080868609335</v>
          </cell>
          <cell r="AK659">
            <v>7828.2529544438285</v>
          </cell>
          <cell r="AL659">
            <v>7359.2076118957184</v>
          </cell>
          <cell r="AM659">
            <v>7746.8962681809753</v>
          </cell>
          <cell r="AN659">
            <v>7454.2797213414706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X659">
            <v>3.8401574267931533</v>
          </cell>
          <cell r="BY659">
            <v>3.5571456028352095</v>
          </cell>
          <cell r="BZ659">
            <v>3.6379375518026822</v>
          </cell>
          <cell r="CA659">
            <v>3.7449518199115945</v>
          </cell>
          <cell r="CB659">
            <v>3.1654764873518419</v>
          </cell>
          <cell r="CC659">
            <v>3.7464135746766805</v>
          </cell>
          <cell r="CD659">
            <v>3.6591205240970717</v>
          </cell>
          <cell r="CE659">
            <v>3.737107153949919</v>
          </cell>
          <cell r="CF659">
            <v>4.3400945666536028</v>
          </cell>
          <cell r="CG659">
            <v>4.2268314112542322</v>
          </cell>
          <cell r="CH659">
            <v>4.168896279037611</v>
          </cell>
          <cell r="CI659">
            <v>4.3229261604936218</v>
          </cell>
          <cell r="CJ659">
            <v>4.1437555380278388</v>
          </cell>
          <cell r="CK659">
            <v>4.4221250711742224</v>
          </cell>
          <cell r="CL659">
            <v>4.2202451649626322</v>
          </cell>
          <cell r="CM659">
            <v>4.8947382939940143</v>
          </cell>
          <cell r="CN659">
            <v>4.9442631965557018</v>
          </cell>
          <cell r="CO659">
            <v>4.7992097254787458</v>
          </cell>
          <cell r="CP659">
            <v>4.8997934109654446</v>
          </cell>
          <cell r="CQ659">
            <v>4.944523855613296</v>
          </cell>
          <cell r="CR659">
            <v>4.9076111839128886</v>
          </cell>
          <cell r="CS659">
            <v>4.8641614888632949</v>
          </cell>
          <cell r="CT659">
            <v>5.050070025706126</v>
          </cell>
          <cell r="CU659">
            <v>4.8802839492808765</v>
          </cell>
          <cell r="CV659">
            <v>4.8699520281875994</v>
          </cell>
          <cell r="CW659">
            <v>4.8667052190981144</v>
          </cell>
          <cell r="CX659">
            <v>4.9612849195393744</v>
          </cell>
          <cell r="CY659">
            <v>4.8656858374726069</v>
          </cell>
          <cell r="CZ659">
            <v>4.799586849280665</v>
          </cell>
          <cell r="DA659">
            <v>4.8392174790252147</v>
          </cell>
        </row>
        <row r="660">
          <cell r="A660">
            <v>6173.6951219768971</v>
          </cell>
          <cell r="B660">
            <v>5584.9373865488451</v>
          </cell>
          <cell r="C660">
            <v>5274.5969282025353</v>
          </cell>
          <cell r="D660">
            <v>4858.325024952228</v>
          </cell>
          <cell r="E660">
            <v>4894.5991957774231</v>
          </cell>
          <cell r="F660">
            <v>5947.6804845747092</v>
          </cell>
          <cell r="G660">
            <v>6037.3852051394142</v>
          </cell>
          <cell r="H660">
            <v>5844.1260769091805</v>
          </cell>
          <cell r="I660">
            <v>6791.4287199131841</v>
          </cell>
          <cell r="J660">
            <v>7201.4378419005452</v>
          </cell>
          <cell r="K660">
            <v>7761.2445323611391</v>
          </cell>
          <cell r="L660">
            <v>6829.1565714913822</v>
          </cell>
          <cell r="M660">
            <v>7807.9773270624237</v>
          </cell>
          <cell r="N660">
            <v>8390.9088120232809</v>
          </cell>
          <cell r="O660">
            <v>7611.1511911396046</v>
          </cell>
          <cell r="Z660">
            <v>7070.4613806147718</v>
          </cell>
          <cell r="AA660">
            <v>6396.1830515693819</v>
          </cell>
          <cell r="AB660">
            <v>6495.4449243070139</v>
          </cell>
          <cell r="AC660">
            <v>5982.8235320179438</v>
          </cell>
          <cell r="AD660">
            <v>6027.4936522142652</v>
          </cell>
          <cell r="AE660">
            <v>5947.6804845747092</v>
          </cell>
          <cell r="AF660">
            <v>6037.3852051394142</v>
          </cell>
          <cell r="AG660">
            <v>5844.1260769091805</v>
          </cell>
          <cell r="AH660">
            <v>6791.4287199131841</v>
          </cell>
          <cell r="AI660">
            <v>7201.4378419005452</v>
          </cell>
          <cell r="AJ660">
            <v>7761.2445323611391</v>
          </cell>
          <cell r="AK660">
            <v>6829.1565714913822</v>
          </cell>
          <cell r="AL660">
            <v>7807.9773270624237</v>
          </cell>
          <cell r="AM660">
            <v>8390.9088120232809</v>
          </cell>
          <cell r="AN660">
            <v>7611.1511911396046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X660">
            <v>3.9807013304775105</v>
          </cell>
          <cell r="BY660">
            <v>3.6298704418492327</v>
          </cell>
          <cell r="BZ660">
            <v>3.754234180298806</v>
          </cell>
          <cell r="CA660">
            <v>3.3489905237948587</v>
          </cell>
          <cell r="CB660">
            <v>3.3907352408361828</v>
          </cell>
          <cell r="CC660">
            <v>3.4924153980072852</v>
          </cell>
          <cell r="CD660">
            <v>3.4342645216179655</v>
          </cell>
          <cell r="CE660">
            <v>3.3543870699475087</v>
          </cell>
          <cell r="CF660">
            <v>3.7637603396570696</v>
          </cell>
          <cell r="CG660">
            <v>4.1444552656698841</v>
          </cell>
          <cell r="CH660">
            <v>4.2984269666807551</v>
          </cell>
          <cell r="CI660">
            <v>3.8424934765060343</v>
          </cell>
          <cell r="CJ660">
            <v>4.3727757695303513</v>
          </cell>
          <cell r="CK660">
            <v>4.7007627357539183</v>
          </cell>
          <cell r="CL660">
            <v>4.2846360626089783</v>
          </cell>
          <cell r="CM660">
            <v>4.8662598527214218</v>
          </cell>
          <cell r="CN660">
            <v>4.8276624367492298</v>
          </cell>
          <cell r="CO660">
            <v>4.7401783330503262</v>
          </cell>
          <cell r="CP660">
            <v>4.8943994411249667</v>
          </cell>
          <cell r="CQ660">
            <v>4.8702361187217864</v>
          </cell>
          <cell r="CR660">
            <v>4.665829567562251</v>
          </cell>
          <cell r="CS660">
            <v>4.8163970130497802</v>
          </cell>
          <cell r="CT660">
            <v>4.7732429163428893</v>
          </cell>
          <cell r="CU660">
            <v>4.9436341180147325</v>
          </cell>
          <cell r="CV660">
            <v>4.7605693451608406</v>
          </cell>
          <cell r="CW660">
            <v>4.9468523753293647</v>
          </cell>
          <cell r="CX660">
            <v>4.8692387165999644</v>
          </cell>
          <cell r="CY660">
            <v>4.8920227863817827</v>
          </cell>
          <cell r="CZ660">
            <v>4.8904385432952973</v>
          </cell>
          <cell r="DA660">
            <v>4.8668005198377235</v>
          </cell>
        </row>
        <row r="661">
          <cell r="A661">
            <v>6877.0262267124435</v>
          </cell>
          <cell r="B661">
            <v>5720.9084231778352</v>
          </cell>
          <cell r="C661">
            <v>5385.6887405652924</v>
          </cell>
          <cell r="D661">
            <v>5480.8915729031614</v>
          </cell>
          <cell r="E661">
            <v>5166.2633160779887</v>
          </cell>
          <cell r="F661">
            <v>6879.6798210923644</v>
          </cell>
          <cell r="G661">
            <v>5756.9355920836761</v>
          </cell>
          <cell r="H661">
            <v>6789.297985712532</v>
          </cell>
          <cell r="I661">
            <v>4918.2055734889345</v>
          </cell>
          <cell r="J661">
            <v>6390.2053804533662</v>
          </cell>
          <cell r="K661">
            <v>7172.9190346132691</v>
          </cell>
          <cell r="L661">
            <v>6959.3047944986993</v>
          </cell>
          <cell r="M661">
            <v>7164.1983432962315</v>
          </cell>
          <cell r="N661">
            <v>7628.1122126961009</v>
          </cell>
          <cell r="O661">
            <v>6874.3155156669136</v>
          </cell>
          <cell r="Z661">
            <v>7875.9555482997857</v>
          </cell>
          <cell r="AA661">
            <v>6551.904697094953</v>
          </cell>
          <cell r="AB661">
            <v>6632.2498325428414</v>
          </cell>
          <cell r="AC661">
            <v>6749.488128190088</v>
          </cell>
          <cell r="AD661">
            <v>6362.0366239980776</v>
          </cell>
          <cell r="AE661">
            <v>6879.6798210923644</v>
          </cell>
          <cell r="AF661">
            <v>5756.9355920836761</v>
          </cell>
          <cell r="AG661">
            <v>6789.297985712532</v>
          </cell>
          <cell r="AH661">
            <v>4918.2055734889345</v>
          </cell>
          <cell r="AI661">
            <v>6390.2053804533662</v>
          </cell>
          <cell r="AJ661">
            <v>7172.9190346132691</v>
          </cell>
          <cell r="AK661">
            <v>6959.3047944986993</v>
          </cell>
          <cell r="AL661">
            <v>7164.1983432962315</v>
          </cell>
          <cell r="AM661">
            <v>7628.1122126961009</v>
          </cell>
          <cell r="AN661">
            <v>6874.3155156669136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X661">
            <v>4.4001133207820944</v>
          </cell>
          <cell r="BY661">
            <v>3.6557566945806097</v>
          </cell>
          <cell r="BZ661">
            <v>3.7380376870399004</v>
          </cell>
          <cell r="CA661">
            <v>3.6227909573303645</v>
          </cell>
          <cell r="CB661">
            <v>3.5799016649452167</v>
          </cell>
          <cell r="CC661">
            <v>3.8828421263812221</v>
          </cell>
          <cell r="CD661">
            <v>3.2388298673062912</v>
          </cell>
          <cell r="CE661">
            <v>3.7593626965915861</v>
          </cell>
          <cell r="CF661">
            <v>2.7579647252297739</v>
          </cell>
          <cell r="CG661">
            <v>3.549361213390577</v>
          </cell>
          <cell r="CH661">
            <v>4.0558144800233658</v>
          </cell>
          <cell r="CI661">
            <v>3.9108883351018751</v>
          </cell>
          <cell r="CJ661">
            <v>4.0273762150309143</v>
          </cell>
          <cell r="CK661">
            <v>4.3154719602278542</v>
          </cell>
          <cell r="CL661">
            <v>3.8809540678655865</v>
          </cell>
          <cell r="CM661">
            <v>4.9039556105035551</v>
          </cell>
          <cell r="CN661">
            <v>4.9101801151776838</v>
          </cell>
          <cell r="CO661">
            <v>4.8609856314230333</v>
          </cell>
          <cell r="CP661">
            <v>5.1042824480377345</v>
          </cell>
          <cell r="CQ661">
            <v>4.868915114820302</v>
          </cell>
          <cell r="CR661">
            <v>4.8542890111200769</v>
          </cell>
          <cell r="CS661">
            <v>4.8697915376453853</v>
          </cell>
          <cell r="CT661">
            <v>4.9478642792505187</v>
          </cell>
          <cell r="CU661">
            <v>4.8856809858782011</v>
          </cell>
          <cell r="CV661">
            <v>4.9325529154914891</v>
          </cell>
          <cell r="CW661">
            <v>4.845348096747756</v>
          </cell>
          <cell r="CX661">
            <v>4.875257702181865</v>
          </cell>
          <cell r="CY661">
            <v>4.8736297824151382</v>
          </cell>
          <cell r="CZ661">
            <v>4.8427930390091012</v>
          </cell>
          <cell r="DA661">
            <v>4.8528637055401891</v>
          </cell>
        </row>
        <row r="662">
          <cell r="A662">
            <v>7120.8182343400176</v>
          </cell>
          <cell r="B662">
            <v>5424.3317721252606</v>
          </cell>
          <cell r="C662">
            <v>5924.2437874595907</v>
          </cell>
          <cell r="D662">
            <v>5208.195798381601</v>
          </cell>
          <cell r="E662">
            <v>5267.8938022269622</v>
          </cell>
          <cell r="F662">
            <v>5734.8145265160829</v>
          </cell>
          <cell r="G662">
            <v>5783.0847817418253</v>
          </cell>
          <cell r="H662">
            <v>6686.7656780622792</v>
          </cell>
          <cell r="I662">
            <v>6543.0542046006658</v>
          </cell>
          <cell r="J662">
            <v>6703.2146609440852</v>
          </cell>
          <cell r="K662">
            <v>5936.0014347799633</v>
          </cell>
          <cell r="L662">
            <v>7356.3634649950418</v>
          </cell>
          <cell r="M662">
            <v>7227.5512680816755</v>
          </cell>
          <cell r="N662">
            <v>7734.5032571848988</v>
          </cell>
          <cell r="O662">
            <v>8058.4721754170059</v>
          </cell>
          <cell r="Z662">
            <v>8155.1598077873114</v>
          </cell>
          <cell r="AA662">
            <v>6212.2485080170864</v>
          </cell>
          <cell r="AB662">
            <v>7295.4577882266894</v>
          </cell>
          <cell r="AC662">
            <v>6413.6747174960401</v>
          </cell>
          <cell r="AD662">
            <v>6487.1903057669242</v>
          </cell>
          <cell r="AE662">
            <v>5734.8145265160829</v>
          </cell>
          <cell r="AF662">
            <v>5783.0847817418253</v>
          </cell>
          <cell r="AG662">
            <v>6686.7656780622792</v>
          </cell>
          <cell r="AH662">
            <v>6543.0542046006658</v>
          </cell>
          <cell r="AI662">
            <v>6703.2146609440852</v>
          </cell>
          <cell r="AJ662">
            <v>5936.0014347799633</v>
          </cell>
          <cell r="AK662">
            <v>7356.3634649950418</v>
          </cell>
          <cell r="AL662">
            <v>7227.5512680816755</v>
          </cell>
          <cell r="AM662">
            <v>7734.5032571848988</v>
          </cell>
          <cell r="AN662">
            <v>8058.4721754170059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X662">
            <v>4.5677335253262568</v>
          </cell>
          <cell r="BY662">
            <v>3.5055634582536168</v>
          </cell>
          <cell r="BZ662">
            <v>4.0399867862747811</v>
          </cell>
          <cell r="CA662">
            <v>3.6645677185457171</v>
          </cell>
          <cell r="CB662">
            <v>3.6221067992080962</v>
          </cell>
          <cell r="CC662">
            <v>3.2480226873971407</v>
          </cell>
          <cell r="CD662">
            <v>3.3467690073677403</v>
          </cell>
          <cell r="CE662">
            <v>3.9044081846721403</v>
          </cell>
          <cell r="CF662">
            <v>3.689113112954979</v>
          </cell>
          <cell r="CG662">
            <v>3.7917715759544302</v>
          </cell>
          <cell r="CH662">
            <v>3.3036664741734891</v>
          </cell>
          <cell r="CI662">
            <v>4.2245126673635811</v>
          </cell>
          <cell r="CJ662">
            <v>4.1297608977361406</v>
          </cell>
          <cell r="CK662">
            <v>4.3237443286500801</v>
          </cell>
          <cell r="CL662">
            <v>4.4467190576354225</v>
          </cell>
          <cell r="CM662">
            <v>4.8914638866511071</v>
          </cell>
          <cell r="CN662">
            <v>4.8550993666944127</v>
          </cell>
          <cell r="CO662">
            <v>4.9474309302414756</v>
          </cell>
          <cell r="CP662">
            <v>4.7950298382688921</v>
          </cell>
          <cell r="CQ662">
            <v>4.9068470673682469</v>
          </cell>
          <cell r="CR662">
            <v>4.8373494069350071</v>
          </cell>
          <cell r="CS662">
            <v>4.7341384661753416</v>
          </cell>
          <cell r="CT662">
            <v>4.692108278845919</v>
          </cell>
          <cell r="CU662">
            <v>4.8592101554339866</v>
          </cell>
          <cell r="CV662">
            <v>4.8433750045179735</v>
          </cell>
          <cell r="CW662">
            <v>4.9227177612119055</v>
          </cell>
          <cell r="CX662">
            <v>4.770827321159179</v>
          </cell>
          <cell r="CY662">
            <v>4.7948321498143551</v>
          </cell>
          <cell r="CZ662">
            <v>4.9009419318080338</v>
          </cell>
          <cell r="DA662">
            <v>4.9650103084737589</v>
          </cell>
        </row>
        <row r="663">
          <cell r="A663">
            <v>6773.9517234795612</v>
          </cell>
          <cell r="B663">
            <v>5529.8143279640144</v>
          </cell>
          <cell r="C663">
            <v>5043.866532916928</v>
          </cell>
          <cell r="D663">
            <v>5493.2830800744496</v>
          </cell>
          <cell r="E663">
            <v>5096.3866432294644</v>
          </cell>
          <cell r="F663">
            <v>4693.2077689476255</v>
          </cell>
          <cell r="G663">
            <v>6731.6574535910468</v>
          </cell>
          <cell r="H663">
            <v>6989.2416821270326</v>
          </cell>
          <cell r="I663">
            <v>6145.8989484364856</v>
          </cell>
          <cell r="J663">
            <v>7072.8354578935632</v>
          </cell>
          <cell r="K663">
            <v>8060.911655892266</v>
          </cell>
          <cell r="L663">
            <v>6423.7129558482711</v>
          </cell>
          <cell r="M663">
            <v>7137.5209609066405</v>
          </cell>
          <cell r="N663">
            <v>6855.5120405609559</v>
          </cell>
          <cell r="O663">
            <v>7038.6312003797912</v>
          </cell>
          <cell r="Z663">
            <v>7757.9088550253082</v>
          </cell>
          <cell r="AA663">
            <v>6333.0530379867541</v>
          </cell>
          <cell r="AB663">
            <v>6211.3101183035578</v>
          </cell>
          <cell r="AC663">
            <v>6764.7477496276797</v>
          </cell>
          <cell r="AD663">
            <v>6275.9864316972071</v>
          </cell>
          <cell r="AE663">
            <v>4693.2077689476255</v>
          </cell>
          <cell r="AF663">
            <v>6731.6574535910468</v>
          </cell>
          <cell r="AG663">
            <v>6989.2416821270326</v>
          </cell>
          <cell r="AH663">
            <v>6145.8989484364856</v>
          </cell>
          <cell r="AI663">
            <v>7072.8354578935632</v>
          </cell>
          <cell r="AJ663">
            <v>8060.911655892266</v>
          </cell>
          <cell r="AK663">
            <v>6423.7129558482711</v>
          </cell>
          <cell r="AL663">
            <v>7137.5209609066405</v>
          </cell>
          <cell r="AM663">
            <v>6855.5120405609559</v>
          </cell>
          <cell r="AN663">
            <v>7038.6312003797912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X663">
            <v>4.3446986208259935</v>
          </cell>
          <cell r="BY663">
            <v>3.5388950024728483</v>
          </cell>
          <cell r="BZ663">
            <v>3.4906633022768467</v>
          </cell>
          <cell r="CA663">
            <v>3.8152510522249994</v>
          </cell>
          <cell r="CB663">
            <v>3.4142705753303679</v>
          </cell>
          <cell r="CC663">
            <v>2.6959795033686755</v>
          </cell>
          <cell r="CD663">
            <v>3.7096141266902407</v>
          </cell>
          <cell r="CE663">
            <v>3.9727933215671078</v>
          </cell>
          <cell r="CF663">
            <v>3.4504108554423074</v>
          </cell>
          <cell r="CG663">
            <v>4.01955158166398</v>
          </cell>
          <cell r="CH663">
            <v>4.4626053263199177</v>
          </cell>
          <cell r="CI663">
            <v>3.6749679928178351</v>
          </cell>
          <cell r="CJ663">
            <v>4.103139064177574</v>
          </cell>
          <cell r="CK663">
            <v>3.9365470420438236</v>
          </cell>
          <cell r="CL663">
            <v>3.9639727157629081</v>
          </cell>
          <cell r="CM663">
            <v>4.8920642519152917</v>
          </cell>
          <cell r="CN663">
            <v>4.9028948948571474</v>
          </cell>
          <cell r="CO663">
            <v>4.8750872031262329</v>
          </cell>
          <cell r="CP663">
            <v>4.8577551581103684</v>
          </cell>
          <cell r="CQ663">
            <v>5.0360634856389908</v>
          </cell>
          <cell r="CR663">
            <v>4.7693624749381076</v>
          </cell>
          <cell r="CS663">
            <v>4.9716483988002045</v>
          </cell>
          <cell r="CT663">
            <v>4.8199354455066095</v>
          </cell>
          <cell r="CU663">
            <v>4.8800215441666355</v>
          </cell>
          <cell r="CV663">
            <v>4.8208440662596068</v>
          </cell>
          <cell r="CW663">
            <v>4.9488332158672215</v>
          </cell>
          <cell r="CX663">
            <v>4.7889433627888671</v>
          </cell>
          <cell r="CY663">
            <v>4.7658272463667926</v>
          </cell>
          <cell r="CZ663">
            <v>4.7712435716019215</v>
          </cell>
          <cell r="DA663">
            <v>4.8647966269413496</v>
          </cell>
        </row>
        <row r="664">
          <cell r="A664">
            <v>6419.8133089711928</v>
          </cell>
          <cell r="B664">
            <v>5909.7836145640877</v>
          </cell>
          <cell r="C664">
            <v>4423.9971020501944</v>
          </cell>
          <cell r="D664">
            <v>4901.4229533372072</v>
          </cell>
          <cell r="E664">
            <v>5712.1442157786923</v>
          </cell>
          <cell r="F664">
            <v>5812.0260944035699</v>
          </cell>
          <cell r="G664">
            <v>6044.260214880177</v>
          </cell>
          <cell r="H664">
            <v>7119.7253020782491</v>
          </cell>
          <cell r="I664">
            <v>6886.6705331130997</v>
          </cell>
          <cell r="J664">
            <v>6230.7245148449238</v>
          </cell>
          <cell r="K664">
            <v>6800.0275985283952</v>
          </cell>
          <cell r="L664">
            <v>6960.871034607796</v>
          </cell>
          <cell r="M664">
            <v>6845.0312351364673</v>
          </cell>
          <cell r="N664">
            <v>6550.023000195195</v>
          </cell>
          <cell r="O664">
            <v>6926.6411532084458</v>
          </cell>
          <cell r="Z664">
            <v>7352.3297109791101</v>
          </cell>
          <cell r="AA664">
            <v>6768.2151432812088</v>
          </cell>
          <cell r="AB664">
            <v>5447.9669087156944</v>
          </cell>
          <cell r="AC664">
            <v>6035.8968234915656</v>
          </cell>
          <cell r="AD664">
            <v>7034.2660601998277</v>
          </cell>
          <cell r="AE664">
            <v>5812.0260944035699</v>
          </cell>
          <cell r="AF664">
            <v>6044.260214880177</v>
          </cell>
          <cell r="AG664">
            <v>7119.7253020782491</v>
          </cell>
          <cell r="AH664">
            <v>6886.6705331130997</v>
          </cell>
          <cell r="AI664">
            <v>6230.7245148449238</v>
          </cell>
          <cell r="AJ664">
            <v>6800.0275985283952</v>
          </cell>
          <cell r="AK664">
            <v>6960.871034607796</v>
          </cell>
          <cell r="AL664">
            <v>6845.0312351364673</v>
          </cell>
          <cell r="AM664">
            <v>6550.023000195195</v>
          </cell>
          <cell r="AN664">
            <v>6926.6411532084458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X664">
            <v>4.132044005043336</v>
          </cell>
          <cell r="BY664">
            <v>3.8716581829833534</v>
          </cell>
          <cell r="BZ664">
            <v>3.1124366250678963</v>
          </cell>
          <cell r="CA664">
            <v>3.3836935742212435</v>
          </cell>
          <cell r="CB664">
            <v>3.937698656330836</v>
          </cell>
          <cell r="CC664">
            <v>3.3809544189047034</v>
          </cell>
          <cell r="CD664">
            <v>3.4183195256707282</v>
          </cell>
          <cell r="CE664">
            <v>4.0975957892321579</v>
          </cell>
          <cell r="CF664">
            <v>3.8962456211946797</v>
          </cell>
          <cell r="CG664">
            <v>3.4479132662249157</v>
          </cell>
          <cell r="CH664">
            <v>3.8050432137621848</v>
          </cell>
          <cell r="CI664">
            <v>3.7852284891114922</v>
          </cell>
          <cell r="CJ664">
            <v>3.8751885380102724</v>
          </cell>
          <cell r="CK664">
            <v>3.8146220043376817</v>
          </cell>
          <cell r="CL664">
            <v>3.8415769610328407</v>
          </cell>
          <cell r="CM664">
            <v>4.8749163964831457</v>
          </cell>
          <cell r="CN664">
            <v>4.7894349941768946</v>
          </cell>
          <cell r="CO664">
            <v>4.7955793271394818</v>
          </cell>
          <cell r="CP664">
            <v>4.8871752903364509</v>
          </cell>
          <cell r="CQ664">
            <v>4.8942195659848551</v>
          </cell>
          <cell r="CR664">
            <v>4.7097231106440205</v>
          </cell>
          <cell r="CS664">
            <v>4.8443736469661127</v>
          </cell>
          <cell r="CT664">
            <v>4.7603760159266022</v>
          </cell>
          <cell r="CU664">
            <v>4.8425054106046019</v>
          </cell>
          <cell r="CV664">
            <v>4.9509592628335151</v>
          </cell>
          <cell r="CW664">
            <v>4.8961894917055524</v>
          </cell>
          <cell r="CX664">
            <v>5.0382373486117311</v>
          </cell>
          <cell r="CY664">
            <v>4.8393800841699539</v>
          </cell>
          <cell r="CZ664">
            <v>4.7043372772661476</v>
          </cell>
          <cell r="DA664">
            <v>4.939924214035269</v>
          </cell>
        </row>
        <row r="665">
          <cell r="A665">
            <v>5996.5510896320402</v>
          </cell>
          <cell r="B665">
            <v>5710.2704790872303</v>
          </cell>
          <cell r="C665">
            <v>5792.8955748147273</v>
          </cell>
          <cell r="D665">
            <v>5100.2416671560013</v>
          </cell>
          <cell r="E665">
            <v>5033.4582143889993</v>
          </cell>
          <cell r="F665">
            <v>5921.424097549565</v>
          </cell>
          <cell r="G665">
            <v>6381.3789932105883</v>
          </cell>
          <cell r="H665">
            <v>6739.8308209799106</v>
          </cell>
          <cell r="I665">
            <v>7235.0001568857961</v>
          </cell>
          <cell r="J665">
            <v>6123.6102433251908</v>
          </cell>
          <cell r="K665">
            <v>6992.6403796551804</v>
          </cell>
          <cell r="L665">
            <v>7336.0599648732032</v>
          </cell>
          <cell r="M665">
            <v>7906.3359196139754</v>
          </cell>
          <cell r="N665">
            <v>7577.9204194350868</v>
          </cell>
          <cell r="O665">
            <v>8145.0616076408642</v>
          </cell>
          <cell r="Z665">
            <v>6867.5861147076303</v>
          </cell>
          <cell r="AA665">
            <v>6539.7215277975238</v>
          </cell>
          <cell r="AB665">
            <v>7133.7079725053909</v>
          </cell>
          <cell r="AC665">
            <v>6280.7337320004417</v>
          </cell>
          <cell r="AD665">
            <v>6198.492710514287</v>
          </cell>
          <cell r="AE665">
            <v>5921.424097549565</v>
          </cell>
          <cell r="AF665">
            <v>6381.3789932105883</v>
          </cell>
          <cell r="AG665">
            <v>6739.8308209799106</v>
          </cell>
          <cell r="AH665">
            <v>7235.0001568857961</v>
          </cell>
          <cell r="AI665">
            <v>6123.6102433251908</v>
          </cell>
          <cell r="AJ665">
            <v>6992.6403796551804</v>
          </cell>
          <cell r="AK665">
            <v>7336.0599648732032</v>
          </cell>
          <cell r="AL665">
            <v>7906.3359196139754</v>
          </cell>
          <cell r="AM665">
            <v>7577.9204194350868</v>
          </cell>
          <cell r="AN665">
            <v>8145.0616076408642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X665">
            <v>4.0479706538705207</v>
          </cell>
          <cell r="BY665">
            <v>3.6550983949018998</v>
          </cell>
          <cell r="BZ665">
            <v>3.9754107104893386</v>
          </cell>
          <cell r="CA665">
            <v>3.5918972362278763</v>
          </cell>
          <cell r="CB665">
            <v>3.5431862062170985</v>
          </cell>
          <cell r="CC665">
            <v>3.3250892033334889</v>
          </cell>
          <cell r="CD665">
            <v>3.5745176070604052</v>
          </cell>
          <cell r="CE665">
            <v>3.8374066197626804</v>
          </cell>
          <cell r="CF665">
            <v>4.0068931955173328</v>
          </cell>
          <cell r="CG665">
            <v>3.3993869229073681</v>
          </cell>
          <cell r="CH665">
            <v>4.0540045282959269</v>
          </cell>
          <cell r="CI665">
            <v>4.1702982194544918</v>
          </cell>
          <cell r="CJ665">
            <v>4.4890090641885108</v>
          </cell>
          <cell r="CK665">
            <v>4.1869446465983318</v>
          </cell>
          <cell r="CL665">
            <v>4.5576449216601622</v>
          </cell>
          <cell r="CM665">
            <v>4.648083208277713</v>
          </cell>
          <cell r="CN665">
            <v>4.9019324094332442</v>
          </cell>
          <cell r="CO665">
            <v>4.9163235769716511</v>
          </cell>
          <cell r="CP665">
            <v>4.7906408633183588</v>
          </cell>
          <cell r="CQ665">
            <v>4.792909777033505</v>
          </cell>
          <cell r="CR665">
            <v>4.8789908261859001</v>
          </cell>
          <cell r="CS665">
            <v>4.8910739966288617</v>
          </cell>
          <cell r="CT665">
            <v>4.8119190250510568</v>
          </cell>
          <cell r="CU665">
            <v>4.9469544784020769</v>
          </cell>
          <cell r="CV665">
            <v>4.9353059083152981</v>
          </cell>
          <cell r="CW665">
            <v>4.7256777131483023</v>
          </cell>
          <cell r="CX665">
            <v>4.8195101085454812</v>
          </cell>
          <cell r="CY665">
            <v>4.8253843978878237</v>
          </cell>
          <cell r="CZ665">
            <v>4.9586100507774846</v>
          </cell>
          <cell r="DA665">
            <v>4.8962211108537446</v>
          </cell>
        </row>
        <row r="666">
          <cell r="A666">
            <v>6293.1948265063356</v>
          </cell>
          <cell r="B666">
            <v>4415.4860475905198</v>
          </cell>
          <cell r="C666">
            <v>5530.0876702665619</v>
          </cell>
          <cell r="D666">
            <v>4990.4888455673863</v>
          </cell>
          <cell r="E666">
            <v>5011.4371025069186</v>
          </cell>
          <cell r="F666">
            <v>7156.2469143417638</v>
          </cell>
          <cell r="G666">
            <v>7267.5591332240929</v>
          </cell>
          <cell r="H666">
            <v>6539.4800166235436</v>
          </cell>
          <cell r="I666">
            <v>7033.3230985556693</v>
          </cell>
          <cell r="J666">
            <v>6499.0303619592169</v>
          </cell>
          <cell r="K666">
            <v>6869.5381844984986</v>
          </cell>
          <cell r="L666">
            <v>6553.5543629147387</v>
          </cell>
          <cell r="M666">
            <v>6954.9266964730368</v>
          </cell>
          <cell r="N666">
            <v>8574.7686504019402</v>
          </cell>
          <cell r="O666">
            <v>7805.3967031256725</v>
          </cell>
          <cell r="Z666">
            <v>7207.3191342253385</v>
          </cell>
          <cell r="AA666">
            <v>5056.8618889193276</v>
          </cell>
          <cell r="AB666">
            <v>6810.0710590309682</v>
          </cell>
          <cell r="AC666">
            <v>6145.5777347517433</v>
          </cell>
          <cell r="AD666">
            <v>6171.3746346974858</v>
          </cell>
          <cell r="AE666">
            <v>7156.2469143417638</v>
          </cell>
          <cell r="AF666">
            <v>7267.5591332240929</v>
          </cell>
          <cell r="AG666">
            <v>6539.4800166235436</v>
          </cell>
          <cell r="AH666">
            <v>7033.3230985556693</v>
          </cell>
          <cell r="AI666">
            <v>6499.0303619592169</v>
          </cell>
          <cell r="AJ666">
            <v>6869.5381844984986</v>
          </cell>
          <cell r="AK666">
            <v>6553.5543629147387</v>
          </cell>
          <cell r="AL666">
            <v>6954.9266964730368</v>
          </cell>
          <cell r="AM666">
            <v>8574.7686504019402</v>
          </cell>
          <cell r="AN666">
            <v>7805.3967031256725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X666">
            <v>4.0178101548015155</v>
          </cell>
          <cell r="BY666">
            <v>2.918651933915418</v>
          </cell>
          <cell r="BZ666">
            <v>3.8366795412672392</v>
          </cell>
          <cell r="CA666">
            <v>3.5221526405777426</v>
          </cell>
          <cell r="CB666">
            <v>3.5027362875221417</v>
          </cell>
          <cell r="CC666">
            <v>4.0388403753676947</v>
          </cell>
          <cell r="CD666">
            <v>4.0453687596764238</v>
          </cell>
          <cell r="CE666">
            <v>3.5871273607804817</v>
          </cell>
          <cell r="CF666">
            <v>3.9827191241713504</v>
          </cell>
          <cell r="CG666">
            <v>3.6098877471811917</v>
          </cell>
          <cell r="CH666">
            <v>3.8114747955120101</v>
          </cell>
          <cell r="CI666">
            <v>3.6795628564848322</v>
          </cell>
          <cell r="CJ666">
            <v>4.0765057107171243</v>
          </cell>
          <cell r="CK666">
            <v>4.8161001961705656</v>
          </cell>
          <cell r="CL666">
            <v>4.4256185229188425</v>
          </cell>
          <cell r="CM666">
            <v>4.9146373419853449</v>
          </cell>
          <cell r="CN666">
            <v>4.7468545231563928</v>
          </cell>
          <cell r="CO666">
            <v>4.8629886150693205</v>
          </cell>
          <cell r="CP666">
            <v>4.780371832644545</v>
          </cell>
          <cell r="CQ666">
            <v>4.8270478630467215</v>
          </cell>
          <cell r="CR666">
            <v>4.8544022807334946</v>
          </cell>
          <cell r="CS666">
            <v>4.9219544856858359</v>
          </cell>
          <cell r="CT666">
            <v>4.9946326977611326</v>
          </cell>
          <cell r="CU666">
            <v>4.838246873915951</v>
          </cell>
          <cell r="CV666">
            <v>4.9324421928100985</v>
          </cell>
          <cell r="CW666">
            <v>4.9378924353457805</v>
          </cell>
          <cell r="CX666">
            <v>4.8796403704306153</v>
          </cell>
          <cell r="CY666">
            <v>4.6742467792631173</v>
          </cell>
          <cell r="CZ666">
            <v>4.8779128119252837</v>
          </cell>
          <cell r="DA666">
            <v>4.8320135120029022</v>
          </cell>
        </row>
        <row r="667">
          <cell r="A667">
            <v>7265.3520714631677</v>
          </cell>
          <cell r="B667">
            <v>6853.596588440404</v>
          </cell>
          <cell r="C667">
            <v>5081.4727879631391</v>
          </cell>
          <cell r="D667">
            <v>4328.7205107741038</v>
          </cell>
          <cell r="E667">
            <v>4350.7098822437556</v>
          </cell>
          <cell r="F667">
            <v>5859.9969601677822</v>
          </cell>
          <cell r="G667">
            <v>6077.1386210563969</v>
          </cell>
          <cell r="H667">
            <v>6284.1485386282293</v>
          </cell>
          <cell r="I667">
            <v>5650.7871434090075</v>
          </cell>
          <cell r="J667">
            <v>6126.3585733063856</v>
          </cell>
          <cell r="K667">
            <v>6374.1697669118084</v>
          </cell>
          <cell r="L667">
            <v>6800.7864384919458</v>
          </cell>
          <cell r="M667">
            <v>6497.8015200497421</v>
          </cell>
          <cell r="N667">
            <v>6781.6383869562942</v>
          </cell>
          <cell r="O667">
            <v>8795.5465491454033</v>
          </cell>
          <cell r="Z667">
            <v>8320.6880519556198</v>
          </cell>
          <cell r="AA667">
            <v>7849.1226144909024</v>
          </cell>
          <cell r="AB667">
            <v>6257.6206443564643</v>
          </cell>
          <cell r="AC667">
            <v>5330.6377820291464</v>
          </cell>
          <cell r="AD667">
            <v>5357.7167708590896</v>
          </cell>
          <cell r="AE667">
            <v>5859.9969601677822</v>
          </cell>
          <cell r="AF667">
            <v>6077.1386210563969</v>
          </cell>
          <cell r="AG667">
            <v>6284.1485386282293</v>
          </cell>
          <cell r="AH667">
            <v>5650.7871434090075</v>
          </cell>
          <cell r="AI667">
            <v>6126.3585733063856</v>
          </cell>
          <cell r="AJ667">
            <v>6374.1697669118084</v>
          </cell>
          <cell r="AK667">
            <v>6800.7864384919458</v>
          </cell>
          <cell r="AL667">
            <v>6497.8015200497421</v>
          </cell>
          <cell r="AM667">
            <v>6781.6383869562942</v>
          </cell>
          <cell r="AN667">
            <v>8795.5465491454033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X667">
            <v>4.5348365659470957</v>
          </cell>
          <cell r="BY667">
            <v>4.3698776957056484</v>
          </cell>
          <cell r="BZ667">
            <v>3.5385523513047068</v>
          </cell>
          <cell r="CA667">
            <v>2.9865574239199959</v>
          </cell>
          <cell r="CB667">
            <v>3.0828901370100823</v>
          </cell>
          <cell r="CC667">
            <v>3.2624773925071042</v>
          </cell>
          <cell r="CD667">
            <v>3.4000307481773171</v>
          </cell>
          <cell r="CE667">
            <v>3.4735814422239031</v>
          </cell>
          <cell r="CF667">
            <v>3.2129247785562511</v>
          </cell>
          <cell r="CG667">
            <v>3.4978732395583045</v>
          </cell>
          <cell r="CH667">
            <v>3.5035656472023793</v>
          </cell>
          <cell r="CI667">
            <v>3.7969561890486805</v>
          </cell>
          <cell r="CJ667">
            <v>3.6721838618089193</v>
          </cell>
          <cell r="CK667">
            <v>3.8248345887376414</v>
          </cell>
          <cell r="CL667">
            <v>5.023991536360187</v>
          </cell>
          <cell r="CM667">
            <v>5.0269519728623813</v>
          </cell>
          <cell r="CN667">
            <v>4.9210634751370579</v>
          </cell>
          <cell r="CO667">
            <v>4.8449660897628259</v>
          </cell>
          <cell r="CP667">
            <v>4.8900740890102776</v>
          </cell>
          <cell r="CQ667">
            <v>4.7613360944420338</v>
          </cell>
          <cell r="CR667">
            <v>4.9210413623442566</v>
          </cell>
          <cell r="CS667">
            <v>4.8969247884404714</v>
          </cell>
          <cell r="CT667">
            <v>4.9565111967800632</v>
          </cell>
          <cell r="CU667">
            <v>4.8185406379281108</v>
          </cell>
          <cell r="CV667">
            <v>4.7984997988593001</v>
          </cell>
          <cell r="CW667">
            <v>4.984487397118337</v>
          </cell>
          <cell r="CX667">
            <v>4.9071652883556141</v>
          </cell>
          <cell r="CY667">
            <v>4.8478498395699576</v>
          </cell>
          <cell r="CZ667">
            <v>4.8576822777773163</v>
          </cell>
          <cell r="DA667">
            <v>4.7964626595163509</v>
          </cell>
        </row>
        <row r="668">
          <cell r="A668">
            <v>6384.1792324704893</v>
          </cell>
          <cell r="B668">
            <v>5995.351341960788</v>
          </cell>
          <cell r="C668">
            <v>5493.2537519247744</v>
          </cell>
          <cell r="D668">
            <v>5190.6572699616499</v>
          </cell>
          <cell r="E668">
            <v>4492.4095040313123</v>
          </cell>
          <cell r="F668">
            <v>6621.2920250137222</v>
          </cell>
          <cell r="G668">
            <v>6945.9236890097218</v>
          </cell>
          <cell r="H668">
            <v>5048.1930613948825</v>
          </cell>
          <cell r="I668">
            <v>6261.3448822582923</v>
          </cell>
          <cell r="J668">
            <v>6563.6670654915361</v>
          </cell>
          <cell r="K668">
            <v>6865.2174247473804</v>
          </cell>
          <cell r="L668">
            <v>6593.2584191206124</v>
          </cell>
          <cell r="M668">
            <v>7297.2328999142692</v>
          </cell>
          <cell r="N668">
            <v>7653.7162897594053</v>
          </cell>
          <cell r="O668">
            <v>8276.4876062480143</v>
          </cell>
          <cell r="Z668">
            <v>7311.5195710622229</v>
          </cell>
          <cell r="AA668">
            <v>6866.2120964886435</v>
          </cell>
          <cell r="AB668">
            <v>6764.7116332412452</v>
          </cell>
          <cell r="AC668">
            <v>6392.0767552335456</v>
          </cell>
          <cell r="AD668">
            <v>5532.2139128482622</v>
          </cell>
          <cell r="AE668">
            <v>6621.2920250137222</v>
          </cell>
          <cell r="AF668">
            <v>6945.9236890097218</v>
          </cell>
          <cell r="AG668">
            <v>5048.1930613948825</v>
          </cell>
          <cell r="AH668">
            <v>6261.3448822582923</v>
          </cell>
          <cell r="AI668">
            <v>6563.6670654915361</v>
          </cell>
          <cell r="AJ668">
            <v>6865.2174247473804</v>
          </cell>
          <cell r="AK668">
            <v>6593.2584191206124</v>
          </cell>
          <cell r="AL668">
            <v>7297.2328999142692</v>
          </cell>
          <cell r="AM668">
            <v>7653.7162897594053</v>
          </cell>
          <cell r="AN668">
            <v>8276.4876062480143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X668">
            <v>4.117371355888797</v>
          </cell>
          <cell r="BY668">
            <v>3.8786422095829902</v>
          </cell>
          <cell r="BZ668">
            <v>3.7511790206979025</v>
          </cell>
          <cell r="CA668">
            <v>3.5451470116569186</v>
          </cell>
          <cell r="CB668">
            <v>3.1599592220628239</v>
          </cell>
          <cell r="CC668">
            <v>3.7003131019581095</v>
          </cell>
          <cell r="CD668">
            <v>3.9553558432413212</v>
          </cell>
          <cell r="CE668">
            <v>2.8957369421470798</v>
          </cell>
          <cell r="CF668">
            <v>3.5727598990054741</v>
          </cell>
          <cell r="CG668">
            <v>3.7127398715623947</v>
          </cell>
          <cell r="CH668">
            <v>3.941118052854804</v>
          </cell>
          <cell r="CI668">
            <v>3.8026189948374509</v>
          </cell>
          <cell r="CJ668">
            <v>4.0285032113498156</v>
          </cell>
          <cell r="CK668">
            <v>4.310056409246859</v>
          </cell>
          <cell r="CL668">
            <v>4.6915322312563079</v>
          </cell>
          <cell r="CM668">
            <v>4.8651332943320362</v>
          </cell>
          <cell r="CN668">
            <v>4.850032298390925</v>
          </cell>
          <cell r="CO668">
            <v>4.9407016906327073</v>
          </cell>
          <cell r="CP668">
            <v>4.9398625777297234</v>
          </cell>
          <cell r="CQ668">
            <v>4.7965019106370885</v>
          </cell>
          <cell r="CR668">
            <v>4.9024300366173099</v>
          </cell>
          <cell r="CS668">
            <v>4.8111797444501354</v>
          </cell>
          <cell r="CT668">
            <v>4.7762162786012246</v>
          </cell>
          <cell r="CU668">
            <v>4.8014336326403653</v>
          </cell>
          <cell r="CV668">
            <v>4.8434983641689673</v>
          </cell>
          <cell r="CW668">
            <v>4.7724565998973718</v>
          </cell>
          <cell r="CX668">
            <v>4.7503369968815452</v>
          </cell>
          <cell r="CY668">
            <v>4.9627412105688569</v>
          </cell>
          <cell r="CZ668">
            <v>4.8651534305631934</v>
          </cell>
          <cell r="DA668">
            <v>4.8332415493597694</v>
          </cell>
        </row>
        <row r="669">
          <cell r="A669">
            <v>7027.0131249737178</v>
          </cell>
          <cell r="B669">
            <v>6254.421751569661</v>
          </cell>
          <cell r="C669">
            <v>4145.2009036084164</v>
          </cell>
          <cell r="D669">
            <v>5232.6572689122186</v>
          </cell>
          <cell r="E669">
            <v>4772.7358481076153</v>
          </cell>
          <cell r="F669">
            <v>5377.6783571190845</v>
          </cell>
          <cell r="G669">
            <v>6784.4321463437082</v>
          </cell>
          <cell r="H669">
            <v>6090.1701665603914</v>
          </cell>
          <cell r="I669">
            <v>7377.5877981857757</v>
          </cell>
          <cell r="J669">
            <v>6526.0137410225725</v>
          </cell>
          <cell r="K669">
            <v>5435.6595418097631</v>
          </cell>
          <cell r="L669">
            <v>5695.8149908212417</v>
          </cell>
          <cell r="M669">
            <v>6888.1564207701058</v>
          </cell>
          <cell r="N669">
            <v>7355.6534502190361</v>
          </cell>
          <cell r="O669">
            <v>8558.0676910565508</v>
          </cell>
          <cell r="Z669">
            <v>8047.7289434549002</v>
          </cell>
          <cell r="AA669">
            <v>7162.9140375156621</v>
          </cell>
          <cell r="AB669">
            <v>5104.6410817881278</v>
          </cell>
          <cell r="AC669">
            <v>6443.7979926508924</v>
          </cell>
          <cell r="AD669">
            <v>5877.424049957348</v>
          </cell>
          <cell r="AE669">
            <v>5377.6783571190845</v>
          </cell>
          <cell r="AF669">
            <v>6784.4321463437082</v>
          </cell>
          <cell r="AG669">
            <v>6090.1701665603914</v>
          </cell>
          <cell r="AH669">
            <v>7377.5877981857757</v>
          </cell>
          <cell r="AI669">
            <v>6526.0137410225725</v>
          </cell>
          <cell r="AJ669">
            <v>5435.6595418097631</v>
          </cell>
          <cell r="AK669">
            <v>5695.8149908212417</v>
          </cell>
          <cell r="AL669">
            <v>6888.1564207701058</v>
          </cell>
          <cell r="AM669">
            <v>7355.6534502190361</v>
          </cell>
          <cell r="AN669">
            <v>8558.0676910565508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X669">
            <v>4.4412278386285537</v>
          </cell>
          <cell r="BY669">
            <v>3.996325207374078</v>
          </cell>
          <cell r="BZ669">
            <v>3.0492663287217225</v>
          </cell>
          <cell r="CA669">
            <v>3.5844519901423113</v>
          </cell>
          <cell r="CB669">
            <v>3.3212376515290587</v>
          </cell>
          <cell r="CC669">
            <v>2.9730744074224327</v>
          </cell>
          <cell r="CD669">
            <v>3.9367404635772441</v>
          </cell>
          <cell r="CE669">
            <v>3.5375528241576775</v>
          </cell>
          <cell r="CF669">
            <v>4.1023365187430825</v>
          </cell>
          <cell r="CG669">
            <v>3.6474726008251417</v>
          </cell>
          <cell r="CH669">
            <v>3.0046843351544461</v>
          </cell>
          <cell r="CI669">
            <v>3.3308583691657532</v>
          </cell>
          <cell r="CJ669">
            <v>3.7656152975096524</v>
          </cell>
          <cell r="CK669">
            <v>4.1817461627732682</v>
          </cell>
          <cell r="CL669">
            <v>4.8296719904885856</v>
          </cell>
          <cell r="CM669">
            <v>4.9645218054451847</v>
          </cell>
          <cell r="CN669">
            <v>4.9106168798223893</v>
          </cell>
          <cell r="CO669">
            <v>4.5864534365415697</v>
          </cell>
          <cell r="CP669">
            <v>4.9252273776597448</v>
          </cell>
          <cell r="CQ669">
            <v>4.8483527326944964</v>
          </cell>
          <cell r="CR669">
            <v>4.9555992696272559</v>
          </cell>
          <cell r="CS669">
            <v>4.7215419722026599</v>
          </cell>
          <cell r="CT669">
            <v>4.7166497706155814</v>
          </cell>
          <cell r="CU669">
            <v>4.9270870923799679</v>
          </cell>
          <cell r="CV669">
            <v>4.9018845809525633</v>
          </cell>
          <cell r="CW669">
            <v>4.9563335983515184</v>
          </cell>
          <cell r="CX669">
            <v>4.6849703133732659</v>
          </cell>
          <cell r="CY669">
            <v>5.0115744535157312</v>
          </cell>
          <cell r="CZ669">
            <v>4.8191531531686147</v>
          </cell>
          <cell r="DA669">
            <v>4.8547315104608693</v>
          </cell>
        </row>
        <row r="670">
          <cell r="A670">
            <v>6797.7103691474013</v>
          </cell>
          <cell r="B670">
            <v>6776.5461827630497</v>
          </cell>
          <cell r="C670">
            <v>5940.4943636852158</v>
          </cell>
          <cell r="D670">
            <v>4237.6782968088082</v>
          </cell>
          <cell r="E670">
            <v>5077.9805738979594</v>
          </cell>
          <cell r="F670">
            <v>6211.2728046315597</v>
          </cell>
          <cell r="G670">
            <v>5878.5587229595985</v>
          </cell>
          <cell r="H670">
            <v>6792.0755787959388</v>
          </cell>
          <cell r="I670">
            <v>6153.1363151757751</v>
          </cell>
          <cell r="J670">
            <v>7883.5506609643562</v>
          </cell>
          <cell r="K670">
            <v>6506.9654266011175</v>
          </cell>
          <cell r="L670">
            <v>7306.7945607536049</v>
          </cell>
          <cell r="M670">
            <v>6976.7609461048878</v>
          </cell>
          <cell r="N670">
            <v>7779.6910185408951</v>
          </cell>
          <cell r="O670">
            <v>7416.6427205651098</v>
          </cell>
          <cell r="Z670">
            <v>7785.118586528276</v>
          </cell>
          <cell r="AA670">
            <v>7760.8801750864786</v>
          </cell>
          <cell r="AB670">
            <v>7315.4696913727666</v>
          </cell>
          <cell r="AC670">
            <v>5218.5231134301803</v>
          </cell>
          <cell r="AD670">
            <v>6253.3201291828827</v>
          </cell>
          <cell r="AE670">
            <v>6211.2728046315597</v>
          </cell>
          <cell r="AF670">
            <v>5878.5587229595985</v>
          </cell>
          <cell r="AG670">
            <v>6792.0755787959388</v>
          </cell>
          <cell r="AH670">
            <v>6153.1363151757751</v>
          </cell>
          <cell r="AI670">
            <v>7883.5506609643562</v>
          </cell>
          <cell r="AJ670">
            <v>6506.9654266011175</v>
          </cell>
          <cell r="AK670">
            <v>7306.7945607536049</v>
          </cell>
          <cell r="AL670">
            <v>6976.7609461048878</v>
          </cell>
          <cell r="AM670">
            <v>7779.6910185408951</v>
          </cell>
          <cell r="AN670">
            <v>7416.6427205651098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X670">
            <v>4.4557802090275631</v>
          </cell>
          <cell r="BY670">
            <v>4.3967501249095138</v>
          </cell>
          <cell r="BZ670">
            <v>4.2235350654689041</v>
          </cell>
          <cell r="CA670">
            <v>2.9829596762307591</v>
          </cell>
          <cell r="CB670">
            <v>3.5538857929105188</v>
          </cell>
          <cell r="CC670">
            <v>3.4664073168104217</v>
          </cell>
          <cell r="CD670">
            <v>3.4652460813619239</v>
          </cell>
          <cell r="CE670">
            <v>3.9125362457362312</v>
          </cell>
          <cell r="CF670">
            <v>3.512743826629924</v>
          </cell>
          <cell r="CG670">
            <v>4.4802728834913959</v>
          </cell>
          <cell r="CH670">
            <v>3.647172426103058</v>
          </cell>
          <cell r="CI670">
            <v>4.1447490673329819</v>
          </cell>
          <cell r="CJ670">
            <v>3.8315414109216408</v>
          </cell>
          <cell r="CK670">
            <v>4.4054354459478029</v>
          </cell>
          <cell r="CL670">
            <v>4.1924643251899205</v>
          </cell>
          <cell r="CM670">
            <v>4.7868366520126413</v>
          </cell>
          <cell r="CN670">
            <v>4.8360004110157213</v>
          </cell>
          <cell r="CO670">
            <v>4.7454045971948462</v>
          </cell>
          <cell r="CP670">
            <v>4.7929992860328641</v>
          </cell>
          <cell r="CQ670">
            <v>4.8207468989988751</v>
          </cell>
          <cell r="CR670">
            <v>4.909170853519905</v>
          </cell>
          <cell r="CS670">
            <v>4.647762369172268</v>
          </cell>
          <cell r="CT670">
            <v>4.7561032216776189</v>
          </cell>
          <cell r="CU670">
            <v>4.7990711947200477</v>
          </cell>
          <cell r="CV670">
            <v>4.8208601341526744</v>
          </cell>
          <cell r="CW670">
            <v>4.8879790851241349</v>
          </cell>
          <cell r="CX670">
            <v>4.8298738740829839</v>
          </cell>
          <cell r="CY670">
            <v>4.9887007606096851</v>
          </cell>
          <cell r="CZ670">
            <v>4.8381646332396926</v>
          </cell>
          <cell r="DA670">
            <v>4.8466886111232848</v>
          </cell>
        </row>
        <row r="671">
          <cell r="A671">
            <v>6703.0805542730259</v>
          </cell>
          <cell r="B671">
            <v>6001.8024695377744</v>
          </cell>
          <cell r="C671">
            <v>5372.0576024948559</v>
          </cell>
          <cell r="D671">
            <v>4727.208089903037</v>
          </cell>
          <cell r="E671">
            <v>4814.7279831869491</v>
          </cell>
          <cell r="F671">
            <v>6115.2632478463011</v>
          </cell>
          <cell r="G671">
            <v>6228.5978840386442</v>
          </cell>
          <cell r="H671">
            <v>6802.1055347254105</v>
          </cell>
          <cell r="I671">
            <v>6867.5013812915176</v>
          </cell>
          <cell r="J671">
            <v>5769.6812863939067</v>
          </cell>
          <cell r="K671">
            <v>6008.0778412439549</v>
          </cell>
          <cell r="L671">
            <v>7361.5679975002295</v>
          </cell>
          <cell r="M671">
            <v>7984.2579188330892</v>
          </cell>
          <cell r="N671">
            <v>8970.7588509856741</v>
          </cell>
          <cell r="O671">
            <v>7300.2837463622336</v>
          </cell>
          <cell r="Z671">
            <v>7676.7432232645097</v>
          </cell>
          <cell r="AA671">
            <v>6873.6002890529526</v>
          </cell>
          <cell r="AB671">
            <v>6615.4636576374705</v>
          </cell>
          <cell r="AC671">
            <v>5821.3585249569796</v>
          </cell>
          <cell r="AD671">
            <v>5929.1356033470456</v>
          </cell>
          <cell r="AE671">
            <v>6115.2632478463011</v>
          </cell>
          <cell r="AF671">
            <v>6228.5978840386442</v>
          </cell>
          <cell r="AG671">
            <v>6802.1055347254105</v>
          </cell>
          <cell r="AH671">
            <v>6867.5013812915176</v>
          </cell>
          <cell r="AI671">
            <v>5769.6812863939067</v>
          </cell>
          <cell r="AJ671">
            <v>6008.0778412439549</v>
          </cell>
          <cell r="AK671">
            <v>7361.5679975002295</v>
          </cell>
          <cell r="AL671">
            <v>7984.2579188330892</v>
          </cell>
          <cell r="AM671">
            <v>8970.7588509856741</v>
          </cell>
          <cell r="AN671">
            <v>7300.2837463622336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X671">
            <v>4.3149842928026692</v>
          </cell>
          <cell r="BY671">
            <v>3.8060258317362834</v>
          </cell>
          <cell r="BZ671">
            <v>3.7401333559067864</v>
          </cell>
          <cell r="CA671">
            <v>3.3091263435102483</v>
          </cell>
          <cell r="CB671">
            <v>3.3374070456707212</v>
          </cell>
          <cell r="CC671">
            <v>3.5585803082889078</v>
          </cell>
          <cell r="CD671">
            <v>3.5721464627764781</v>
          </cell>
          <cell r="CE671">
            <v>3.8020364305700931</v>
          </cell>
          <cell r="CF671">
            <v>3.9388264621323188</v>
          </cell>
          <cell r="CG671">
            <v>3.3977047090383823</v>
          </cell>
          <cell r="CH671">
            <v>3.3771991748845474</v>
          </cell>
          <cell r="CI671">
            <v>4.2422188774096705</v>
          </cell>
          <cell r="CJ671">
            <v>4.4398650641880879</v>
          </cell>
          <cell r="CK671">
            <v>4.9742898983459263</v>
          </cell>
          <cell r="CL671">
            <v>4.0662825831971015</v>
          </cell>
          <cell r="CM671">
            <v>4.8742177925200494</v>
          </cell>
          <cell r="CN671">
            <v>4.9478859173304066</v>
          </cell>
          <cell r="CO671">
            <v>4.8459657026683205</v>
          </cell>
          <cell r="CP671">
            <v>4.8196792174206591</v>
          </cell>
          <cell r="CQ671">
            <v>4.8673137289410402</v>
          </cell>
          <cell r="CR671">
            <v>4.7080982956842146</v>
          </cell>
          <cell r="CS671">
            <v>4.7771422350438977</v>
          </cell>
          <cell r="CT671">
            <v>4.9015589184651294</v>
          </cell>
          <cell r="CU671">
            <v>4.7768218423426809</v>
          </cell>
          <cell r="CV671">
            <v>4.6523601500949985</v>
          </cell>
          <cell r="CW671">
            <v>4.8740054654453493</v>
          </cell>
          <cell r="CX671">
            <v>4.7542760116897247</v>
          </cell>
          <cell r="CY671">
            <v>4.9268792887695314</v>
          </cell>
          <cell r="CZ671">
            <v>4.940890461113332</v>
          </cell>
          <cell r="DA671">
            <v>4.918688501862122</v>
          </cell>
        </row>
        <row r="672">
          <cell r="A672">
            <v>5880.8679053174383</v>
          </cell>
          <cell r="B672">
            <v>4830.6756427348982</v>
          </cell>
          <cell r="C672">
            <v>6171.4167867454107</v>
          </cell>
          <cell r="D672">
            <v>5396.2686731217145</v>
          </cell>
          <cell r="E672">
            <v>5491.2528460956692</v>
          </cell>
          <cell r="F672">
            <v>6866.9066150654617</v>
          </cell>
          <cell r="G672">
            <v>6013.8155886993145</v>
          </cell>
          <cell r="H672">
            <v>5729.329457393168</v>
          </cell>
          <cell r="I672">
            <v>6221.3607226943441</v>
          </cell>
          <cell r="J672">
            <v>5573.7672232274099</v>
          </cell>
          <cell r="K672">
            <v>5709.8604738178537</v>
          </cell>
          <cell r="L672">
            <v>6162.1647571176381</v>
          </cell>
          <cell r="M672">
            <v>6259.7472179408524</v>
          </cell>
          <cell r="N672">
            <v>7572.5802053832203</v>
          </cell>
          <cell r="O672">
            <v>7885.2612991581536</v>
          </cell>
          <cell r="Z672">
            <v>6735.0992537722268</v>
          </cell>
          <cell r="AA672">
            <v>5532.3602638959992</v>
          </cell>
          <cell r="AB672">
            <v>7599.8409715278513</v>
          </cell>
          <cell r="AC672">
            <v>6645.2785758114851</v>
          </cell>
          <cell r="AD672">
            <v>6762.247601621656</v>
          </cell>
          <cell r="AE672">
            <v>6866.9066150654617</v>
          </cell>
          <cell r="AF672">
            <v>6013.8155886993145</v>
          </cell>
          <cell r="AG672">
            <v>5729.329457393168</v>
          </cell>
          <cell r="AH672">
            <v>6221.3607226943441</v>
          </cell>
          <cell r="AI672">
            <v>5573.7672232274099</v>
          </cell>
          <cell r="AJ672">
            <v>5709.8604738178537</v>
          </cell>
          <cell r="AK672">
            <v>6162.1647571176381</v>
          </cell>
          <cell r="AL672">
            <v>6259.7472179408524</v>
          </cell>
          <cell r="AM672">
            <v>7572.5802053832203</v>
          </cell>
          <cell r="AN672">
            <v>7885.2612991581536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X672">
            <v>3.918425819488411</v>
          </cell>
          <cell r="BY672">
            <v>3.1199582933506433</v>
          </cell>
          <cell r="BZ672">
            <v>4.2856457335386136</v>
          </cell>
          <cell r="CA672">
            <v>3.7109643529170566</v>
          </cell>
          <cell r="CB672">
            <v>3.8368413840031219</v>
          </cell>
          <cell r="CC672">
            <v>3.8633607085425901</v>
          </cell>
          <cell r="CD672">
            <v>3.2878233417905602</v>
          </cell>
          <cell r="CE672">
            <v>3.1935427230840858</v>
          </cell>
          <cell r="CF672">
            <v>3.5365661793790562</v>
          </cell>
          <cell r="CG672">
            <v>3.1307304384905925</v>
          </cell>
          <cell r="CH672">
            <v>3.2857618883551631</v>
          </cell>
          <cell r="CI672">
            <v>3.426526432716011</v>
          </cell>
          <cell r="CJ672">
            <v>3.4351676759432799</v>
          </cell>
          <cell r="CK672">
            <v>4.2370747038098999</v>
          </cell>
          <cell r="CL672">
            <v>4.2730978307167691</v>
          </cell>
          <cell r="CM672">
            <v>4.7091172763537905</v>
          </cell>
          <cell r="CN672">
            <v>4.8581262897769042</v>
          </cell>
          <cell r="CO672">
            <v>4.8584235394984105</v>
          </cell>
          <cell r="CP672">
            <v>4.9060677877826677</v>
          </cell>
          <cell r="CQ672">
            <v>4.8286347814925659</v>
          </cell>
          <cell r="CR672">
            <v>4.869709095348342</v>
          </cell>
          <cell r="CS672">
            <v>5.0112811363380274</v>
          </cell>
          <cell r="CT672">
            <v>4.9151661321114535</v>
          </cell>
          <cell r="CU672">
            <v>4.8195970422319157</v>
          </cell>
          <cell r="CV672">
            <v>4.8776461059650495</v>
          </cell>
          <cell r="CW672">
            <v>4.7609820444891291</v>
          </cell>
          <cell r="CX672">
            <v>4.9270430278874011</v>
          </cell>
          <cell r="CY672">
            <v>4.9924760581623833</v>
          </cell>
          <cell r="CZ672">
            <v>4.8964902753747914</v>
          </cell>
          <cell r="DA672">
            <v>5.055689448258704</v>
          </cell>
        </row>
        <row r="673">
          <cell r="A673">
            <v>6559.4083910774998</v>
          </cell>
          <cell r="B673">
            <v>5005.6821487513171</v>
          </cell>
          <cell r="C673">
            <v>4950.6077912943147</v>
          </cell>
          <cell r="D673">
            <v>5335.0872056509324</v>
          </cell>
          <cell r="E673">
            <v>4762.7675667120047</v>
          </cell>
          <cell r="F673">
            <v>5272.5059824409946</v>
          </cell>
          <cell r="G673">
            <v>6283.64272793897</v>
          </cell>
          <cell r="H673">
            <v>5869.9936182515103</v>
          </cell>
          <cell r="I673">
            <v>6237.0773981879829</v>
          </cell>
          <cell r="J673">
            <v>6385.7404037976385</v>
          </cell>
          <cell r="K673">
            <v>7477.5352800804749</v>
          </cell>
          <cell r="L673">
            <v>7083.2916427572127</v>
          </cell>
          <cell r="M673">
            <v>6411.8812401326868</v>
          </cell>
          <cell r="N673">
            <v>6290.5300474442038</v>
          </cell>
          <cell r="O673">
            <v>6453.6056711696801</v>
          </cell>
          <cell r="Z673">
            <v>7512.2018163318517</v>
          </cell>
          <cell r="AA673">
            <v>5732.7875149503388</v>
          </cell>
          <cell r="AB673">
            <v>6096.4658888457643</v>
          </cell>
          <cell r="AC673">
            <v>6569.9361642956592</v>
          </cell>
          <cell r="AD673">
            <v>5865.1485294433578</v>
          </cell>
          <cell r="AE673">
            <v>5272.5059824409946</v>
          </cell>
          <cell r="AF673">
            <v>6283.64272793897</v>
          </cell>
          <cell r="AG673">
            <v>5869.9936182515103</v>
          </cell>
          <cell r="AH673">
            <v>6237.0773981879829</v>
          </cell>
          <cell r="AI673">
            <v>6385.7404037976385</v>
          </cell>
          <cell r="AJ673">
            <v>7477.5352800804749</v>
          </cell>
          <cell r="AK673">
            <v>7083.2916427572127</v>
          </cell>
          <cell r="AL673">
            <v>6411.8812401326868</v>
          </cell>
          <cell r="AM673">
            <v>6290.5300474442038</v>
          </cell>
          <cell r="AN673">
            <v>6453.6056711696801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X673">
            <v>4.0920702363869177</v>
          </cell>
          <cell r="BY673">
            <v>3.2138953984825922</v>
          </cell>
          <cell r="BZ673">
            <v>3.4277521568956968</v>
          </cell>
          <cell r="CA673">
            <v>3.7333854336330603</v>
          </cell>
          <cell r="CB673">
            <v>3.1910159667864915</v>
          </cell>
          <cell r="CC673">
            <v>2.9829420855405004</v>
          </cell>
          <cell r="CD673">
            <v>3.5127894608564874</v>
          </cell>
          <cell r="CE673">
            <v>3.3033770420400006</v>
          </cell>
          <cell r="CF673">
            <v>3.4267281971753749</v>
          </cell>
          <cell r="CG673">
            <v>3.5781937717281984</v>
          </cell>
          <cell r="CH673">
            <v>4.1300283304893357</v>
          </cell>
          <cell r="CI673">
            <v>3.882833602299558</v>
          </cell>
          <cell r="CJ673">
            <v>3.6484346639301246</v>
          </cell>
          <cell r="CK673">
            <v>3.5922963726979797</v>
          </cell>
          <cell r="CL673">
            <v>3.7207808230947101</v>
          </cell>
          <cell r="CM673">
            <v>5.0295751661969561</v>
          </cell>
          <cell r="CN673">
            <v>4.8869876635260301</v>
          </cell>
          <cell r="CO673">
            <v>4.8727695312536445</v>
          </cell>
          <cell r="CP673">
            <v>4.8213144417138878</v>
          </cell>
          <cell r="CQ673">
            <v>5.0356689681026259</v>
          </cell>
          <cell r="CR673">
            <v>4.8426088926510023</v>
          </cell>
          <cell r="CS673">
            <v>4.9007945737808178</v>
          </cell>
          <cell r="CT673">
            <v>4.8684040882744446</v>
          </cell>
          <cell r="CU673">
            <v>4.9866468244526105</v>
          </cell>
          <cell r="CV673">
            <v>4.8893884190170187</v>
          </cell>
          <cell r="CW673">
            <v>4.9603529051798203</v>
          </cell>
          <cell r="CX673">
            <v>4.9979680977867078</v>
          </cell>
          <cell r="CY673">
            <v>4.814886255698668</v>
          </cell>
          <cell r="CZ673">
            <v>4.7975799068504008</v>
          </cell>
          <cell r="DA673">
            <v>4.7519895066423476</v>
          </cell>
        </row>
        <row r="674">
          <cell r="A674">
            <v>6167.7029951578043</v>
          </cell>
          <cell r="B674">
            <v>4291.6401863244309</v>
          </cell>
          <cell r="C674">
            <v>3766.3336121404677</v>
          </cell>
          <cell r="D674">
            <v>4944.2515319679069</v>
          </cell>
          <cell r="E674">
            <v>5104.3083479260576</v>
          </cell>
          <cell r="F674">
            <v>6043.8234641803265</v>
          </cell>
          <cell r="G674">
            <v>6310.5934317116489</v>
          </cell>
          <cell r="H674">
            <v>6536.4026160381036</v>
          </cell>
          <cell r="I674">
            <v>6884.7350461426749</v>
          </cell>
          <cell r="J674">
            <v>7320.5848650514417</v>
          </cell>
          <cell r="K674">
            <v>6607.4845400752165</v>
          </cell>
          <cell r="L674">
            <v>6744.9329730209856</v>
          </cell>
          <cell r="M674">
            <v>5925.2317944264123</v>
          </cell>
          <cell r="N674">
            <v>6780.2914079082793</v>
          </cell>
          <cell r="O674">
            <v>6742.5832820967571</v>
          </cell>
          <cell r="Z674">
            <v>7063.5988614224443</v>
          </cell>
          <cell r="AA674">
            <v>4915.0266732291711</v>
          </cell>
          <cell r="AB674">
            <v>4638.0819003285405</v>
          </cell>
          <cell r="AC674">
            <v>6088.6384220381033</v>
          </cell>
          <cell r="AD674">
            <v>6285.7416788305409</v>
          </cell>
          <cell r="AE674">
            <v>6043.8234641803265</v>
          </cell>
          <cell r="AF674">
            <v>6310.5934317116489</v>
          </cell>
          <cell r="AG674">
            <v>6536.4026160381036</v>
          </cell>
          <cell r="AH674">
            <v>6884.7350461426749</v>
          </cell>
          <cell r="AI674">
            <v>7320.5848650514417</v>
          </cell>
          <cell r="AJ674">
            <v>6607.4845400752165</v>
          </cell>
          <cell r="AK674">
            <v>6744.9329730209856</v>
          </cell>
          <cell r="AL674">
            <v>5925.2317944264123</v>
          </cell>
          <cell r="AM674">
            <v>6780.2914079082793</v>
          </cell>
          <cell r="AN674">
            <v>6742.5832820967571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X674">
            <v>3.9718667702358843</v>
          </cell>
          <cell r="BY674">
            <v>2.7340515537750441</v>
          </cell>
          <cell r="BZ674">
            <v>2.6205509135042266</v>
          </cell>
          <cell r="CA674">
            <v>3.5043376518500438</v>
          </cell>
          <cell r="CB674">
            <v>3.5539581335060042</v>
          </cell>
          <cell r="CC674">
            <v>3.3561234210272803</v>
          </cell>
          <cell r="CD674">
            <v>3.4781049565592901</v>
          </cell>
          <cell r="CE674">
            <v>3.5674877221728902</v>
          </cell>
          <cell r="CF674">
            <v>3.9088429099922197</v>
          </cell>
          <cell r="CG674">
            <v>4.1543226278759775</v>
          </cell>
          <cell r="CH674">
            <v>3.7706454857946721</v>
          </cell>
          <cell r="CI674">
            <v>3.7701669071695094</v>
          </cell>
          <cell r="CJ674">
            <v>3.2671953605462751</v>
          </cell>
          <cell r="CK674">
            <v>3.9251481399360912</v>
          </cell>
          <cell r="CL674">
            <v>3.9140349880131975</v>
          </cell>
          <cell r="CM674">
            <v>4.8723501484878389</v>
          </cell>
          <cell r="CN674">
            <v>4.9252277205251591</v>
          </cell>
          <cell r="CO674">
            <v>4.8490085172732718</v>
          </cell>
          <cell r="CP674">
            <v>4.7601580708018467</v>
          </cell>
          <cell r="CQ674">
            <v>4.8456423604514844</v>
          </cell>
          <cell r="CR674">
            <v>4.9337936579044888</v>
          </cell>
          <cell r="CS674">
            <v>4.9708957288873794</v>
          </cell>
          <cell r="CT674">
            <v>5.0197656634960284</v>
          </cell>
          <cell r="CU674">
            <v>4.8255425536373648</v>
          </cell>
          <cell r="CV674">
            <v>4.827838058597373</v>
          </cell>
          <cell r="CW674">
            <v>4.8009544886328399</v>
          </cell>
          <cell r="CX674">
            <v>4.9014457116194556</v>
          </cell>
          <cell r="CY674">
            <v>4.9686382276319012</v>
          </cell>
          <cell r="CZ674">
            <v>4.7325961164581116</v>
          </cell>
          <cell r="DA674">
            <v>4.7196386763091045</v>
          </cell>
        </row>
        <row r="675">
          <cell r="A675">
            <v>6230.02217241979</v>
          </cell>
          <cell r="B675">
            <v>5373.8809914975109</v>
          </cell>
          <cell r="C675">
            <v>5016.5328406510998</v>
          </cell>
          <cell r="D675">
            <v>5743.4341554108314</v>
          </cell>
          <cell r="E675">
            <v>5196.9951103452386</v>
          </cell>
          <cell r="F675">
            <v>6589.5537177780116</v>
          </cell>
          <cell r="G675">
            <v>5819.224283079423</v>
          </cell>
          <cell r="H675">
            <v>6567.1630835418518</v>
          </cell>
          <cell r="I675">
            <v>6043.3041178251797</v>
          </cell>
          <cell r="J675">
            <v>6170.0067037377303</v>
          </cell>
          <cell r="K675">
            <v>6474.4405647620733</v>
          </cell>
          <cell r="L675">
            <v>6279.5396113608103</v>
          </cell>
          <cell r="M675">
            <v>6281.9782474511112</v>
          </cell>
          <cell r="N675">
            <v>7454.7983861662888</v>
          </cell>
          <cell r="O675">
            <v>7860.4725742754108</v>
          </cell>
          <cell r="Z675">
            <v>7134.9702730967965</v>
          </cell>
          <cell r="AA675">
            <v>6154.4694487984734</v>
          </cell>
          <cell r="AB675">
            <v>6177.6498225298019</v>
          </cell>
          <cell r="AC675">
            <v>7072.7983086980494</v>
          </cell>
          <cell r="AD675">
            <v>6399.8815398855313</v>
          </cell>
          <cell r="AE675">
            <v>6589.5537177780116</v>
          </cell>
          <cell r="AF675">
            <v>5819.224283079423</v>
          </cell>
          <cell r="AG675">
            <v>6567.1630835418518</v>
          </cell>
          <cell r="AH675">
            <v>6043.3041178251797</v>
          </cell>
          <cell r="AI675">
            <v>6170.0067037377303</v>
          </cell>
          <cell r="AJ675">
            <v>6474.4405647620733</v>
          </cell>
          <cell r="AK675">
            <v>6279.5396113608103</v>
          </cell>
          <cell r="AL675">
            <v>6281.9782474511112</v>
          </cell>
          <cell r="AM675">
            <v>7454.7983861662888</v>
          </cell>
          <cell r="AN675">
            <v>7860.4725742754108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X675">
            <v>3.898291322472442</v>
          </cell>
          <cell r="BY675">
            <v>3.4053340297210082</v>
          </cell>
          <cell r="BZ675">
            <v>3.5801817345236864</v>
          </cell>
          <cell r="CA675">
            <v>3.8695486180377792</v>
          </cell>
          <cell r="CB675">
            <v>3.5676795214027397</v>
          </cell>
          <cell r="CC675">
            <v>3.7611803371575747</v>
          </cell>
          <cell r="CD675">
            <v>3.2897103683716153</v>
          </cell>
          <cell r="CE675">
            <v>3.6267823299374591</v>
          </cell>
          <cell r="CF675">
            <v>3.42093513279413</v>
          </cell>
          <cell r="CG675">
            <v>3.3766845208249694</v>
          </cell>
          <cell r="CH675">
            <v>3.6027345455861983</v>
          </cell>
          <cell r="CI675">
            <v>3.5799173672151494</v>
          </cell>
          <cell r="CJ675">
            <v>3.5238048444672869</v>
          </cell>
          <cell r="CK675">
            <v>4.2328065724968127</v>
          </cell>
          <cell r="CL675">
            <v>4.308310872490849</v>
          </cell>
          <cell r="CM675">
            <v>5.0144697111838852</v>
          </cell>
          <cell r="CN675">
            <v>4.9515142968444357</v>
          </cell>
          <cell r="CO675">
            <v>4.7274326450309943</v>
          </cell>
          <cell r="CP675">
            <v>5.0076976737140919</v>
          </cell>
          <cell r="CQ675">
            <v>4.9146572504330948</v>
          </cell>
          <cell r="CR675">
            <v>4.7999750639907814</v>
          </cell>
          <cell r="CS675">
            <v>4.8463476848591309</v>
          </cell>
          <cell r="CT675">
            <v>4.9609339600075533</v>
          </cell>
          <cell r="CU675">
            <v>4.8399039854226533</v>
          </cell>
          <cell r="CV675">
            <v>5.0061318583934309</v>
          </cell>
          <cell r="CW675">
            <v>4.9235360262239638</v>
          </cell>
          <cell r="CX675">
            <v>4.8057584431622251</v>
          </cell>
          <cell r="CY675">
            <v>4.884180613778315</v>
          </cell>
          <cell r="CZ675">
            <v>4.8251921787040866</v>
          </cell>
          <cell r="DA675">
            <v>4.9986043107734046</v>
          </cell>
        </row>
        <row r="676">
          <cell r="A676">
            <v>5565.8786134993879</v>
          </cell>
          <cell r="B676">
            <v>5138.3633600607272</v>
          </cell>
          <cell r="C676">
            <v>4871.6937526578822</v>
          </cell>
          <cell r="D676">
            <v>5500.5481120582717</v>
          </cell>
          <cell r="E676">
            <v>5362.0193624241529</v>
          </cell>
          <cell r="F676">
            <v>6162.793583337525</v>
          </cell>
          <cell r="G676">
            <v>6814.9426467942685</v>
          </cell>
          <cell r="H676">
            <v>6870.2413587971359</v>
          </cell>
          <cell r="I676">
            <v>6094.7572203134259</v>
          </cell>
          <cell r="J676">
            <v>7273.2250754603792</v>
          </cell>
          <cell r="K676">
            <v>6801.1662432406383</v>
          </cell>
          <cell r="L676">
            <v>8055.2799610934635</v>
          </cell>
          <cell r="M676">
            <v>7172.9868482475049</v>
          </cell>
          <cell r="N676">
            <v>6629.4991389146744</v>
          </cell>
          <cell r="O676">
            <v>6769.1908995197491</v>
          </cell>
          <cell r="Z676">
            <v>6374.355877381855</v>
          </cell>
          <cell r="AA676">
            <v>5884.741468289707</v>
          </cell>
          <cell r="AB676">
            <v>5999.2865595633921</v>
          </cell>
          <cell r="AC676">
            <v>6773.6943318531266</v>
          </cell>
          <cell r="AD676">
            <v>6603.1019859488524</v>
          </cell>
          <cell r="AE676">
            <v>6162.793583337525</v>
          </cell>
          <cell r="AF676">
            <v>6814.9426467942685</v>
          </cell>
          <cell r="AG676">
            <v>6870.2413587971359</v>
          </cell>
          <cell r="AH676">
            <v>6094.7572203134259</v>
          </cell>
          <cell r="AI676">
            <v>7273.2250754603792</v>
          </cell>
          <cell r="AJ676">
            <v>6801.1662432406383</v>
          </cell>
          <cell r="AK676">
            <v>8055.2799610934635</v>
          </cell>
          <cell r="AL676">
            <v>7172.9868482475049</v>
          </cell>
          <cell r="AM676">
            <v>6629.4991389146744</v>
          </cell>
          <cell r="AN676">
            <v>6769.1908995197491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X676">
            <v>3.7476032597098823</v>
          </cell>
          <cell r="BY676">
            <v>3.2893840309502784</v>
          </cell>
          <cell r="BZ676">
            <v>3.390613255812525</v>
          </cell>
          <cell r="CA676">
            <v>3.7727750375375528</v>
          </cell>
          <cell r="CB676">
            <v>3.7116003947702541</v>
          </cell>
          <cell r="CC676">
            <v>3.4553690129507957</v>
          </cell>
          <cell r="CD676">
            <v>3.7289513723468146</v>
          </cell>
          <cell r="CE676">
            <v>3.8406814772355857</v>
          </cell>
          <cell r="CF676">
            <v>3.4685507331111931</v>
          </cell>
          <cell r="CG676">
            <v>4.1401487069007423</v>
          </cell>
          <cell r="CH676">
            <v>3.8543143253457561</v>
          </cell>
          <cell r="CI676">
            <v>4.5846862173374143</v>
          </cell>
          <cell r="CJ676">
            <v>4.0999529029029249</v>
          </cell>
          <cell r="CK676">
            <v>3.8118059164791176</v>
          </cell>
          <cell r="CL676">
            <v>3.6753122021251889</v>
          </cell>
          <cell r="CM676">
            <v>4.6600420308385919</v>
          </cell>
          <cell r="CN676">
            <v>4.9013977126044441</v>
          </cell>
          <cell r="CO676">
            <v>4.8476190862739896</v>
          </cell>
          <cell r="CP676">
            <v>4.9189433448764399</v>
          </cell>
          <cell r="CQ676">
            <v>4.8740943119719695</v>
          </cell>
          <cell r="CR676">
            <v>4.8864147124268591</v>
          </cell>
          <cell r="CS676">
            <v>5.0070579850150194</v>
          </cell>
          <cell r="CT676">
            <v>4.9008435551769827</v>
          </cell>
          <cell r="CU676">
            <v>4.8141042965753202</v>
          </cell>
          <cell r="CV676">
            <v>4.8130261623558956</v>
          </cell>
          <cell r="CW676">
            <v>4.8344090804245701</v>
          </cell>
          <cell r="CX676">
            <v>4.8136904296574112</v>
          </cell>
          <cell r="CY676">
            <v>4.79323036818485</v>
          </cell>
          <cell r="CZ676">
            <v>4.7649360270338832</v>
          </cell>
          <cell r="DA676">
            <v>5.0460280574562253</v>
          </cell>
        </row>
        <row r="677">
          <cell r="A677">
            <v>7032.7569890858886</v>
          </cell>
          <cell r="B677">
            <v>5670.564474076682</v>
          </cell>
          <cell r="C677">
            <v>4257.3151897183116</v>
          </cell>
          <cell r="D677">
            <v>4927.9297133269174</v>
          </cell>
          <cell r="E677">
            <v>4913.1401773248044</v>
          </cell>
          <cell r="F677">
            <v>6653.6559591166761</v>
          </cell>
          <cell r="G677">
            <v>6531.3274417289958</v>
          </cell>
          <cell r="H677">
            <v>6807.9413630168356</v>
          </cell>
          <cell r="I677">
            <v>6142.3542551511573</v>
          </cell>
          <cell r="J677">
            <v>5797.5182610428164</v>
          </cell>
          <cell r="K677">
            <v>6681.437805668912</v>
          </cell>
          <cell r="L677">
            <v>6306.7584304652755</v>
          </cell>
          <cell r="M677">
            <v>5192.8361349678735</v>
          </cell>
          <cell r="N677">
            <v>6935.8289008160218</v>
          </cell>
          <cell r="O677">
            <v>6816.147161762382</v>
          </cell>
          <cell r="Z677">
            <v>8054.3071382925455</v>
          </cell>
          <cell r="AA677">
            <v>6494.2479873231659</v>
          </cell>
          <cell r="AB677">
            <v>5242.7051235656263</v>
          </cell>
          <cell r="AC677">
            <v>6068.5387868450871</v>
          </cell>
          <cell r="AD677">
            <v>6050.3260934648324</v>
          </cell>
          <cell r="AE677">
            <v>6653.6559591166761</v>
          </cell>
          <cell r="AF677">
            <v>6531.3274417289958</v>
          </cell>
          <cell r="AG677">
            <v>6807.9413630168356</v>
          </cell>
          <cell r="AH677">
            <v>6142.3542551511573</v>
          </cell>
          <cell r="AI677">
            <v>5797.5182610428164</v>
          </cell>
          <cell r="AJ677">
            <v>6681.437805668912</v>
          </cell>
          <cell r="AK677">
            <v>6306.7584304652755</v>
          </cell>
          <cell r="AL677">
            <v>5192.8361349678735</v>
          </cell>
          <cell r="AM677">
            <v>6935.8289008160218</v>
          </cell>
          <cell r="AN677">
            <v>6816.147161762382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X677">
            <v>4.5485994264082414</v>
          </cell>
          <cell r="BY677">
            <v>3.5857134261215755</v>
          </cell>
          <cell r="BZ677">
            <v>2.904562035378996</v>
          </cell>
          <cell r="CA677">
            <v>3.3357644015400343</v>
          </cell>
          <cell r="CB677">
            <v>3.2866002565734025</v>
          </cell>
          <cell r="CC677">
            <v>3.6975870213478625</v>
          </cell>
          <cell r="CD677">
            <v>3.672799397520111</v>
          </cell>
          <cell r="CE677">
            <v>3.8607078189925477</v>
          </cell>
          <cell r="CF677">
            <v>3.5344753708948997</v>
          </cell>
          <cell r="CG677">
            <v>3.2934095838048147</v>
          </cell>
          <cell r="CH677">
            <v>3.765973300337738</v>
          </cell>
          <cell r="CI677">
            <v>3.5209638873141276</v>
          </cell>
          <cell r="CJ677">
            <v>2.9961362268967684</v>
          </cell>
          <cell r="CK677">
            <v>3.9147107530836434</v>
          </cell>
          <cell r="CL677">
            <v>3.9341486813587729</v>
          </cell>
          <cell r="CM677">
            <v>4.8512943943398223</v>
          </cell>
          <cell r="CN677">
            <v>4.9620418937066182</v>
          </cell>
          <cell r="CO677">
            <v>4.9451777948090934</v>
          </cell>
          <cell r="CP677">
            <v>4.9842050160717086</v>
          </cell>
          <cell r="CQ677">
            <v>5.0435813845486388</v>
          </cell>
          <cell r="CR677">
            <v>4.9300244465629488</v>
          </cell>
          <cell r="CS677">
            <v>4.8720460468494489</v>
          </cell>
          <cell r="CT677">
            <v>4.8312110161495765</v>
          </cell>
          <cell r="CU677">
            <v>4.7612067015397352</v>
          </cell>
          <cell r="CV677">
            <v>4.8228473470766628</v>
          </cell>
          <cell r="CW677">
            <v>4.860711321289906</v>
          </cell>
          <cell r="CX677">
            <v>4.9074034194748499</v>
          </cell>
          <cell r="CY677">
            <v>4.7484317259218747</v>
          </cell>
          <cell r="CZ677">
            <v>4.854067684610305</v>
          </cell>
          <cell r="DA677">
            <v>4.7467386970236776</v>
          </cell>
        </row>
        <row r="678">
          <cell r="A678">
            <v>6948.7448323478484</v>
          </cell>
          <cell r="B678">
            <v>6267.5777455184607</v>
          </cell>
          <cell r="C678">
            <v>4703.9862882694106</v>
          </cell>
          <cell r="D678">
            <v>4925.8148402493325</v>
          </cell>
          <cell r="E678">
            <v>4353.3129023347219</v>
          </cell>
          <cell r="F678">
            <v>6278.7782133395021</v>
          </cell>
          <cell r="G678">
            <v>5955.234535356356</v>
          </cell>
          <cell r="H678">
            <v>5804.9062242783948</v>
          </cell>
          <cell r="I678">
            <v>6631.6604635586646</v>
          </cell>
          <cell r="J678">
            <v>7427.0393730923315</v>
          </cell>
          <cell r="K678">
            <v>6429.236172769577</v>
          </cell>
          <cell r="L678">
            <v>6658.5658706581989</v>
          </cell>
          <cell r="M678">
            <v>7758.5145833866682</v>
          </cell>
          <cell r="N678">
            <v>7140.9793192438974</v>
          </cell>
          <cell r="O678">
            <v>7835.1220523968304</v>
          </cell>
          <cell r="Z678">
            <v>7958.0917117153658</v>
          </cell>
          <cell r="AA678">
            <v>7177.9810185214874</v>
          </cell>
          <cell r="AB678">
            <v>5792.7618500626559</v>
          </cell>
          <cell r="AC678">
            <v>6065.9344093382679</v>
          </cell>
          <cell r="AD678">
            <v>5360.9222809422072</v>
          </cell>
          <cell r="AE678">
            <v>6278.7782133395021</v>
          </cell>
          <cell r="AF678">
            <v>5955.234535356356</v>
          </cell>
          <cell r="AG678">
            <v>5804.9062242783948</v>
          </cell>
          <cell r="AH678">
            <v>6631.6604635586646</v>
          </cell>
          <cell r="AI678">
            <v>7427.0393730923315</v>
          </cell>
          <cell r="AJ678">
            <v>6429.236172769577</v>
          </cell>
          <cell r="AK678">
            <v>6658.5658706581989</v>
          </cell>
          <cell r="AL678">
            <v>7758.5145833866682</v>
          </cell>
          <cell r="AM678">
            <v>7140.9793192438974</v>
          </cell>
          <cell r="AN678">
            <v>7835.1220523968304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X678">
            <v>4.4970926783920433</v>
          </cell>
          <cell r="BY678">
            <v>4.0048490676946598</v>
          </cell>
          <cell r="BZ678">
            <v>3.3278731694236847</v>
          </cell>
          <cell r="CA678">
            <v>3.5014233774459296</v>
          </cell>
          <cell r="CB678">
            <v>3.0534104709615364</v>
          </cell>
          <cell r="CC678">
            <v>3.4864477955478854</v>
          </cell>
          <cell r="CD678">
            <v>3.4113311689680139</v>
          </cell>
          <cell r="CE678">
            <v>3.3759212952624948</v>
          </cell>
          <cell r="CF678">
            <v>3.6227620955610775</v>
          </cell>
          <cell r="CG678">
            <v>4.1461073523010485</v>
          </cell>
          <cell r="CH678">
            <v>3.5866122546350674</v>
          </cell>
          <cell r="CI678">
            <v>3.688847970481326</v>
          </cell>
          <cell r="CJ678">
            <v>4.2756555324670815</v>
          </cell>
          <cell r="CK678">
            <v>4.0185810492015568</v>
          </cell>
          <cell r="CL678">
            <v>4.4254106912163893</v>
          </cell>
          <cell r="CM678">
            <v>4.8482414195645989</v>
          </cell>
          <cell r="CN678">
            <v>4.9104725516977163</v>
          </cell>
          <cell r="CO678">
            <v>4.7689859568413189</v>
          </cell>
          <cell r="CP678">
            <v>4.7463550077372254</v>
          </cell>
          <cell r="CQ678">
            <v>4.8101814163642693</v>
          </cell>
          <cell r="CR678">
            <v>4.9339996179801782</v>
          </cell>
          <cell r="CS678">
            <v>4.7827989273485336</v>
          </cell>
          <cell r="CT678">
            <v>4.7109666601452185</v>
          </cell>
          <cell r="CU678">
            <v>5.0152155448284077</v>
          </cell>
          <cell r="CV678">
            <v>4.9077487262051536</v>
          </cell>
          <cell r="CW678">
            <v>4.9111374267060244</v>
          </cell>
          <cell r="CX678">
            <v>4.9453505178206196</v>
          </cell>
          <cell r="CY678">
            <v>4.9714492144274063</v>
          </cell>
          <cell r="CZ678">
            <v>4.8684664219787903</v>
          </cell>
          <cell r="DA678">
            <v>4.8506430956548279</v>
          </cell>
        </row>
        <row r="679">
          <cell r="A679">
            <v>6188.174950086036</v>
          </cell>
          <cell r="B679">
            <v>6146.2446515970314</v>
          </cell>
          <cell r="C679">
            <v>5404.3839856900277</v>
          </cell>
          <cell r="D679">
            <v>5061.8727836864227</v>
          </cell>
          <cell r="E679">
            <v>5078.0789382145385</v>
          </cell>
          <cell r="F679">
            <v>6896.113523308657</v>
          </cell>
          <cell r="G679">
            <v>6431.3838233297993</v>
          </cell>
          <cell r="H679">
            <v>6077.2311820025798</v>
          </cell>
          <cell r="I679">
            <v>5510.6710679153448</v>
          </cell>
          <cell r="J679">
            <v>6640.0255470776228</v>
          </cell>
          <cell r="K679">
            <v>7594.8635133094713</v>
          </cell>
          <cell r="L679">
            <v>8478.0354200665606</v>
          </cell>
          <cell r="M679">
            <v>7351.2503749157622</v>
          </cell>
          <cell r="N679">
            <v>7094.4552732211405</v>
          </cell>
          <cell r="O679">
            <v>7201.6942933724358</v>
          </cell>
          <cell r="Z679">
            <v>7087.0444906357316</v>
          </cell>
          <cell r="AA679">
            <v>7039.0235647094096</v>
          </cell>
          <cell r="AB679">
            <v>6655.2722429198047</v>
          </cell>
          <cell r="AC679">
            <v>6233.4840610253514</v>
          </cell>
          <cell r="AD679">
            <v>6253.4412607137947</v>
          </cell>
          <cell r="AE679">
            <v>6896.113523308657</v>
          </cell>
          <cell r="AF679">
            <v>6431.3838233297993</v>
          </cell>
          <cell r="AG679">
            <v>6077.2311820025798</v>
          </cell>
          <cell r="AH679">
            <v>5510.6710679153448</v>
          </cell>
          <cell r="AI679">
            <v>6640.0255470776228</v>
          </cell>
          <cell r="AJ679">
            <v>7594.8635133094713</v>
          </cell>
          <cell r="AK679">
            <v>8478.0354200665606</v>
          </cell>
          <cell r="AL679">
            <v>7351.2503749157622</v>
          </cell>
          <cell r="AM679">
            <v>7094.4552732211405</v>
          </cell>
          <cell r="AN679">
            <v>7201.6942933724358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X679">
            <v>3.952225001794059</v>
          </cell>
          <cell r="BY679">
            <v>3.9003672182953326</v>
          </cell>
          <cell r="BZ679">
            <v>3.6905958340455349</v>
          </cell>
          <cell r="CA679">
            <v>3.4879873037068791</v>
          </cell>
          <cell r="CB679">
            <v>3.465769554461561</v>
          </cell>
          <cell r="CC679">
            <v>3.9319807452046969</v>
          </cell>
          <cell r="CD679">
            <v>3.5513011283575526</v>
          </cell>
          <cell r="CE679">
            <v>3.4386255829672492</v>
          </cell>
          <cell r="CF679">
            <v>3.084706023216802</v>
          </cell>
          <cell r="CG679">
            <v>3.6720264361932666</v>
          </cell>
          <cell r="CH679">
            <v>4.3336597164725097</v>
          </cell>
          <cell r="CI679">
            <v>4.6532284605609506</v>
          </cell>
          <cell r="CJ679">
            <v>4.0934577395736929</v>
          </cell>
          <cell r="CK679">
            <v>3.9299444481574746</v>
          </cell>
          <cell r="CL679">
            <v>4.1224915986026778</v>
          </cell>
          <cell r="CM679">
            <v>4.9128175241802241</v>
          </cell>
          <cell r="CN679">
            <v>4.9444052286250058</v>
          </cell>
          <cell r="CO679">
            <v>4.9405633678816319</v>
          </cell>
          <cell r="CP679">
            <v>4.8962444631628506</v>
          </cell>
          <cell r="CQ679">
            <v>4.9434088197590054</v>
          </cell>
          <cell r="CR679">
            <v>4.8050748292032557</v>
          </cell>
          <cell r="CS679">
            <v>4.9616264619912887</v>
          </cell>
          <cell r="CT679">
            <v>4.8420358780310009</v>
          </cell>
          <cell r="CU679">
            <v>4.8943817788667161</v>
          </cell>
          <cell r="CV679">
            <v>4.9541720709316319</v>
          </cell>
          <cell r="CW679">
            <v>4.8014487992335537</v>
          </cell>
          <cell r="CX679">
            <v>4.991694368419668</v>
          </cell>
          <cell r="CY679">
            <v>4.9201465527205066</v>
          </cell>
          <cell r="CZ679">
            <v>4.9458367716527212</v>
          </cell>
          <cell r="DA679">
            <v>4.7861029731627616</v>
          </cell>
        </row>
        <row r="680">
          <cell r="A680">
            <v>6569.6707987300751</v>
          </cell>
          <cell r="B680">
            <v>5637.9694517501757</v>
          </cell>
          <cell r="C680">
            <v>4796.712175501294</v>
          </cell>
          <cell r="D680">
            <v>5180.8959910985741</v>
          </cell>
          <cell r="E680">
            <v>5256.5826033051444</v>
          </cell>
          <cell r="F680">
            <v>6521.1038742271239</v>
          </cell>
          <cell r="G680">
            <v>6068.1923561398507</v>
          </cell>
          <cell r="H680">
            <v>6389.9942894863625</v>
          </cell>
          <cell r="I680">
            <v>6204.2051378444849</v>
          </cell>
          <cell r="J680">
            <v>6195.5843236197015</v>
          </cell>
          <cell r="K680">
            <v>6200.6993240417987</v>
          </cell>
          <cell r="L680">
            <v>6729.7883489219112</v>
          </cell>
          <cell r="M680">
            <v>7981.0239321467498</v>
          </cell>
          <cell r="N680">
            <v>8305.9776358633608</v>
          </cell>
          <cell r="O680">
            <v>8412.1365950018608</v>
          </cell>
          <cell r="Z680">
            <v>7523.9549002704098</v>
          </cell>
          <cell r="AA680">
            <v>6456.9183424335997</v>
          </cell>
          <cell r="AB680">
            <v>5906.949891683772</v>
          </cell>
          <cell r="AC680">
            <v>6380.0561496576211</v>
          </cell>
          <cell r="AD680">
            <v>6473.2610386353062</v>
          </cell>
          <cell r="AE680">
            <v>6521.1038742271239</v>
          </cell>
          <cell r="AF680">
            <v>6068.1923561398507</v>
          </cell>
          <cell r="AG680">
            <v>6389.9942894863625</v>
          </cell>
          <cell r="AH680">
            <v>6204.2051378444849</v>
          </cell>
          <cell r="AI680">
            <v>6195.5843236197015</v>
          </cell>
          <cell r="AJ680">
            <v>6200.6993240417987</v>
          </cell>
          <cell r="AK680">
            <v>6729.7883489219112</v>
          </cell>
          <cell r="AL680">
            <v>7981.0239321467498</v>
          </cell>
          <cell r="AM680">
            <v>8305.9776358633608</v>
          </cell>
          <cell r="AN680">
            <v>8412.1365950018608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X680">
            <v>4.1914643843743074</v>
          </cell>
          <cell r="BY680">
            <v>3.6725518413756233</v>
          </cell>
          <cell r="BZ680">
            <v>3.3456072367132239</v>
          </cell>
          <cell r="CA680">
            <v>3.6902015155076437</v>
          </cell>
          <cell r="CB680">
            <v>3.6117718861618848</v>
          </cell>
          <cell r="CC680">
            <v>3.6862025311851556</v>
          </cell>
          <cell r="CD680">
            <v>3.40454950262902</v>
          </cell>
          <cell r="CE680">
            <v>3.6556174665839793</v>
          </cell>
          <cell r="CF680">
            <v>3.4936161171644606</v>
          </cell>
          <cell r="CG680">
            <v>3.5625652150300717</v>
          </cell>
          <cell r="CH680">
            <v>3.4239168889731402</v>
          </cell>
          <cell r="CI680">
            <v>3.6970531400456728</v>
          </cell>
          <cell r="CJ680">
            <v>4.4551402555574242</v>
          </cell>
          <cell r="CK680">
            <v>4.745809357828521</v>
          </cell>
          <cell r="CL680">
            <v>4.6906119151008721</v>
          </cell>
          <cell r="CM680">
            <v>4.9179888408645391</v>
          </cell>
          <cell r="CN680">
            <v>4.8168652216813683</v>
          </cell>
          <cell r="CO680">
            <v>4.8372158522338395</v>
          </cell>
          <cell r="CP680">
            <v>4.7367618857715277</v>
          </cell>
          <cell r="CQ680">
            <v>4.9103216672224974</v>
          </cell>
          <cell r="CR680">
            <v>4.8467326090834808</v>
          </cell>
          <cell r="CS680">
            <v>4.8832259670571263</v>
          </cell>
          <cell r="CT680">
            <v>4.7890223279256432</v>
          </cell>
          <cell r="CU680">
            <v>4.8653949734066266</v>
          </cell>
          <cell r="CV680">
            <v>4.7646015165541513</v>
          </cell>
          <cell r="CW680">
            <v>4.9616325036548465</v>
          </cell>
          <cell r="CX680">
            <v>4.987154795992037</v>
          </cell>
          <cell r="CY680">
            <v>4.9079978940970603</v>
          </cell>
          <cell r="CZ680">
            <v>4.7949888830693848</v>
          </cell>
          <cell r="DA680">
            <v>4.9134206778332326</v>
          </cell>
        </row>
        <row r="681">
          <cell r="A681">
            <v>6739.1073245008029</v>
          </cell>
          <cell r="B681">
            <v>5830.1201442729007</v>
          </cell>
          <cell r="C681">
            <v>4947.4631969905922</v>
          </cell>
          <cell r="D681">
            <v>5847.2079566617958</v>
          </cell>
          <cell r="E681">
            <v>4869.3416063390805</v>
          </cell>
          <cell r="F681">
            <v>5338.4242754258685</v>
          </cell>
          <cell r="G681">
            <v>5520.6935244629476</v>
          </cell>
          <cell r="H681">
            <v>6318.2495042050996</v>
          </cell>
          <cell r="I681">
            <v>6482.118762552951</v>
          </cell>
          <cell r="J681">
            <v>6912.4709654626231</v>
          </cell>
          <cell r="K681">
            <v>6429.9320710702132</v>
          </cell>
          <cell r="L681">
            <v>7072.9811219001494</v>
          </cell>
          <cell r="M681">
            <v>7873.9947727628432</v>
          </cell>
          <cell r="N681">
            <v>7230.9184167359572</v>
          </cell>
          <cell r="O681">
            <v>6592.2975754205836</v>
          </cell>
          <cell r="Z681">
            <v>7718.0030980284919</v>
          </cell>
          <cell r="AA681">
            <v>6676.9800759494028</v>
          </cell>
          <cell r="AB681">
            <v>6092.5934528308126</v>
          </cell>
          <cell r="AC681">
            <v>7200.5913931340419</v>
          </cell>
          <cell r="AD681">
            <v>5996.3899900101806</v>
          </cell>
          <cell r="AE681">
            <v>5338.4242754258685</v>
          </cell>
          <cell r="AF681">
            <v>5520.6935244629476</v>
          </cell>
          <cell r="AG681">
            <v>6318.2495042050996</v>
          </cell>
          <cell r="AH681">
            <v>6482.118762552951</v>
          </cell>
          <cell r="AI681">
            <v>6912.4709654626231</v>
          </cell>
          <cell r="AJ681">
            <v>6429.9320710702132</v>
          </cell>
          <cell r="AK681">
            <v>7072.9811219001494</v>
          </cell>
          <cell r="AL681">
            <v>7873.9947727628432</v>
          </cell>
          <cell r="AM681">
            <v>7230.9184167359572</v>
          </cell>
          <cell r="AN681">
            <v>6592.2975754205836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X681">
            <v>4.4952213793242279</v>
          </cell>
          <cell r="BY681">
            <v>3.7121228365579015</v>
          </cell>
          <cell r="BZ681">
            <v>3.3603574561071601</v>
          </cell>
          <cell r="CA681">
            <v>3.9134051759802997</v>
          </cell>
          <cell r="CB681">
            <v>3.4090679087735651</v>
          </cell>
          <cell r="CC681">
            <v>2.9576054458278791</v>
          </cell>
          <cell r="CD681">
            <v>3.1248781368018208</v>
          </cell>
          <cell r="CE681">
            <v>3.5820548579777074</v>
          </cell>
          <cell r="CF681">
            <v>3.5897807398829991</v>
          </cell>
          <cell r="CG681">
            <v>3.8792969073540484</v>
          </cell>
          <cell r="CH681">
            <v>3.5668013990959331</v>
          </cell>
          <cell r="CI681">
            <v>3.9290049205143838</v>
          </cell>
          <cell r="CJ681">
            <v>4.3729171045985522</v>
          </cell>
          <cell r="CK681">
            <v>4.0953260807285501</v>
          </cell>
          <cell r="CL681">
            <v>3.7458731350771255</v>
          </cell>
          <cell r="CM681">
            <v>4.7039316160175701</v>
          </cell>
          <cell r="CN681">
            <v>4.9279339353581166</v>
          </cell>
          <cell r="CO681">
            <v>4.9673396580873801</v>
          </cell>
          <cell r="CP681">
            <v>5.0410439924560837</v>
          </cell>
          <cell r="CQ681">
            <v>4.8190491259429153</v>
          </cell>
          <cell r="CR681">
            <v>4.945155870369863</v>
          </cell>
          <cell r="CS681">
            <v>4.8402488276661675</v>
          </cell>
          <cell r="CT681">
            <v>4.8324979098821714</v>
          </cell>
          <cell r="CU681">
            <v>4.9471627303413701</v>
          </cell>
          <cell r="CV681">
            <v>4.8818837717227082</v>
          </cell>
          <cell r="CW681">
            <v>4.938949573691592</v>
          </cell>
          <cell r="CX681">
            <v>4.9320453557544415</v>
          </cell>
          <cell r="CY681">
            <v>4.933226014241761</v>
          </cell>
          <cell r="CZ681">
            <v>4.8374012222229208</v>
          </cell>
          <cell r="DA681">
            <v>4.8215966201844571</v>
          </cell>
        </row>
        <row r="682">
          <cell r="A682">
            <v>6982.6412310343412</v>
          </cell>
          <cell r="B682">
            <v>6072.8605824902534</v>
          </cell>
          <cell r="C682">
            <v>4693.0494394712186</v>
          </cell>
          <cell r="D682">
            <v>4866.4111554370093</v>
          </cell>
          <cell r="E682">
            <v>5607.0420367764091</v>
          </cell>
          <cell r="F682">
            <v>6272.9677201141803</v>
          </cell>
          <cell r="G682">
            <v>6420.9885333576267</v>
          </cell>
          <cell r="H682">
            <v>5800.1771672895848</v>
          </cell>
          <cell r="I682">
            <v>6821.9610890103368</v>
          </cell>
          <cell r="J682">
            <v>6433.146427724465</v>
          </cell>
          <cell r="K682">
            <v>7449.8640727251623</v>
          </cell>
          <cell r="L682">
            <v>7793.3644856975579</v>
          </cell>
          <cell r="M682">
            <v>6873.9790705127407</v>
          </cell>
          <cell r="N682">
            <v>8607.1569097633692</v>
          </cell>
          <cell r="O682">
            <v>8396.1066701909476</v>
          </cell>
          <cell r="Z682">
            <v>7996.911765689465</v>
          </cell>
          <cell r="AA682">
            <v>6954.9800192604562</v>
          </cell>
          <cell r="AB682">
            <v>5779.2935794097293</v>
          </cell>
          <cell r="AC682">
            <v>5992.7812626141576</v>
          </cell>
          <cell r="AD682">
            <v>6904.837134269249</v>
          </cell>
          <cell r="AE682">
            <v>6272.9677201141803</v>
          </cell>
          <cell r="AF682">
            <v>6420.9885333576267</v>
          </cell>
          <cell r="AG682">
            <v>5800.1771672895848</v>
          </cell>
          <cell r="AH682">
            <v>6821.9610890103368</v>
          </cell>
          <cell r="AI682">
            <v>6433.146427724465</v>
          </cell>
          <cell r="AJ682">
            <v>7449.8640727251623</v>
          </cell>
          <cell r="AK682">
            <v>7793.3644856975579</v>
          </cell>
          <cell r="AL682">
            <v>6873.9790705127407</v>
          </cell>
          <cell r="AM682">
            <v>8607.1569097633692</v>
          </cell>
          <cell r="AN682">
            <v>8396.1066701909476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X682">
            <v>4.576419230075496</v>
          </cell>
          <cell r="BY682">
            <v>3.8734602200175066</v>
          </cell>
          <cell r="BZ682">
            <v>3.2839343968473611</v>
          </cell>
          <cell r="CA682">
            <v>3.3904678451250629</v>
          </cell>
          <cell r="CB682">
            <v>3.7890673240518056</v>
          </cell>
          <cell r="CC682">
            <v>3.4681229018841067</v>
          </cell>
          <cell r="CD682">
            <v>3.5845920770735851</v>
          </cell>
          <cell r="CE682">
            <v>3.2783320663067372</v>
          </cell>
          <cell r="CF682">
            <v>3.8384208020032822</v>
          </cell>
          <cell r="CG682">
            <v>3.6130386362398297</v>
          </cell>
          <cell r="CH682">
            <v>4.0752506896935294</v>
          </cell>
          <cell r="CI682">
            <v>4.2969928543800515</v>
          </cell>
          <cell r="CJ682">
            <v>3.9394110120766919</v>
          </cell>
          <cell r="CK682">
            <v>4.7344249193802108</v>
          </cell>
          <cell r="CL682">
            <v>4.5785059434054158</v>
          </cell>
          <cell r="CM682">
            <v>4.7874432393068531</v>
          </cell>
          <cell r="CN682">
            <v>4.9193069494617525</v>
          </cell>
          <cell r="CO682">
            <v>4.8215582670224295</v>
          </cell>
          <cell r="CP682">
            <v>4.8425702739785157</v>
          </cell>
          <cell r="CQ682">
            <v>4.9926170199233777</v>
          </cell>
          <cell r="CR682">
            <v>4.9554797848954601</v>
          </cell>
          <cell r="CS682">
            <v>4.9076014866441726</v>
          </cell>
          <cell r="CT682">
            <v>4.8472503783427765</v>
          </cell>
          <cell r="CU682">
            <v>4.8692692431477171</v>
          </cell>
          <cell r="CV682">
            <v>4.8781816306390837</v>
          </cell>
          <cell r="CW682">
            <v>5.008424770587995</v>
          </cell>
          <cell r="CX682">
            <v>4.9689827854134458</v>
          </cell>
          <cell r="CY682">
            <v>4.780618045066567</v>
          </cell>
          <cell r="CZ682">
            <v>4.9808059498508062</v>
          </cell>
          <cell r="DA682">
            <v>5.0241350033099694</v>
          </cell>
        </row>
        <row r="683">
          <cell r="A683">
            <v>6025.6651979070684</v>
          </cell>
          <cell r="B683">
            <v>5502.4991263842849</v>
          </cell>
          <cell r="C683">
            <v>4955.7658812359532</v>
          </cell>
          <cell r="D683">
            <v>5568.4989492345267</v>
          </cell>
          <cell r="E683">
            <v>5257.8964367684684</v>
          </cell>
          <cell r="F683">
            <v>6014.2488216317024</v>
          </cell>
          <cell r="G683">
            <v>5635.8850500763947</v>
          </cell>
          <cell r="H683">
            <v>5583.0696709516706</v>
          </cell>
          <cell r="I683">
            <v>5895.8723399197652</v>
          </cell>
          <cell r="J683">
            <v>7485.295930728802</v>
          </cell>
          <cell r="K683">
            <v>6563.2844016574072</v>
          </cell>
          <cell r="L683">
            <v>7682.3278090500889</v>
          </cell>
          <cell r="M683">
            <v>5739.4545666684198</v>
          </cell>
          <cell r="N683">
            <v>6989.1849920161039</v>
          </cell>
          <cell r="O683">
            <v>6918.0502419129689</v>
          </cell>
          <cell r="Z683">
            <v>6900.9292218942564</v>
          </cell>
          <cell r="AA683">
            <v>6301.7701394863607</v>
          </cell>
          <cell r="AB683">
            <v>6102.8178603018941</v>
          </cell>
          <cell r="AC683">
            <v>6857.3729382844467</v>
          </cell>
          <cell r="AD683">
            <v>6474.8789694491497</v>
          </cell>
          <cell r="AE683">
            <v>6014.2488216317024</v>
          </cell>
          <cell r="AF683">
            <v>5635.8850500763947</v>
          </cell>
          <cell r="AG683">
            <v>5583.0696709516706</v>
          </cell>
          <cell r="AH683">
            <v>5895.8723399197652</v>
          </cell>
          <cell r="AI683">
            <v>7485.295930728802</v>
          </cell>
          <cell r="AJ683">
            <v>6563.2844016574072</v>
          </cell>
          <cell r="AK683">
            <v>7682.3278090500889</v>
          </cell>
          <cell r="AL683">
            <v>5739.4545666684198</v>
          </cell>
          <cell r="AM683">
            <v>6989.1849920161039</v>
          </cell>
          <cell r="AN683">
            <v>6918.0502419129689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X683">
            <v>3.8619783939133279</v>
          </cell>
          <cell r="BY683">
            <v>3.5585530938378986</v>
          </cell>
          <cell r="BZ683">
            <v>3.3270997123218282</v>
          </cell>
          <cell r="CA683">
            <v>3.9045598021244756</v>
          </cell>
          <cell r="CB683">
            <v>3.6483754530267825</v>
          </cell>
          <cell r="CC683">
            <v>3.3983636984572825</v>
          </cell>
          <cell r="CD683">
            <v>3.1504928513518</v>
          </cell>
          <cell r="CE683">
            <v>3.1577233772368469</v>
          </cell>
          <cell r="CF683">
            <v>3.3012625188111682</v>
          </cell>
          <cell r="CG683">
            <v>4.294770955041848</v>
          </cell>
          <cell r="CH683">
            <v>3.6489641600360252</v>
          </cell>
          <cell r="CI683">
            <v>4.2250836557007485</v>
          </cell>
          <cell r="CJ683">
            <v>3.2424586631621799</v>
          </cell>
          <cell r="CK683">
            <v>4.0668623510474804</v>
          </cell>
          <cell r="CL683">
            <v>3.8577239701846593</v>
          </cell>
          <cell r="CM683">
            <v>4.8955880831047258</v>
          </cell>
          <cell r="CN683">
            <v>4.8517257476704421</v>
          </cell>
          <cell r="CO683">
            <v>5.0254126350381636</v>
          </cell>
          <cell r="CP683">
            <v>4.8116366685856162</v>
          </cell>
          <cell r="CQ683">
            <v>4.8622721716126955</v>
          </cell>
          <cell r="CR683">
            <v>4.8486258370014186</v>
          </cell>
          <cell r="CS683">
            <v>4.9010684002943048</v>
          </cell>
          <cell r="CT683">
            <v>4.8440219306554093</v>
          </cell>
          <cell r="CU683">
            <v>4.8929992122246375</v>
          </cell>
          <cell r="CV683">
            <v>4.775029983872253</v>
          </cell>
          <cell r="CW683">
            <v>4.9278645423181482</v>
          </cell>
          <cell r="CX683">
            <v>4.9815518850268736</v>
          </cell>
          <cell r="CY683">
            <v>4.8495708636206079</v>
          </cell>
          <cell r="CZ683">
            <v>4.7084091813407127</v>
          </cell>
          <cell r="DA683">
            <v>4.9131463145362408</v>
          </cell>
        </row>
        <row r="684">
          <cell r="A684">
            <v>6013.6948520399228</v>
          </cell>
          <cell r="B684">
            <v>5884.3031895819277</v>
          </cell>
          <cell r="C684">
            <v>4581.4152910977209</v>
          </cell>
          <cell r="D684">
            <v>4162.5026252571606</v>
          </cell>
          <cell r="E684">
            <v>4584.9288046166639</v>
          </cell>
          <cell r="F684">
            <v>5735.5123164997722</v>
          </cell>
          <cell r="G684">
            <v>6590.2854569245792</v>
          </cell>
          <cell r="H684">
            <v>5487.4322785266731</v>
          </cell>
          <cell r="I684">
            <v>5697.583489577818</v>
          </cell>
          <cell r="J684">
            <v>5811.4020242892429</v>
          </cell>
          <cell r="K684">
            <v>6814.9321166273203</v>
          </cell>
          <cell r="L684">
            <v>7283.3604486094973</v>
          </cell>
          <cell r="M684">
            <v>6977.7143488595075</v>
          </cell>
          <cell r="N684">
            <v>7080.7471210446547</v>
          </cell>
          <cell r="O684">
            <v>6547.9523866171176</v>
          </cell>
          <cell r="Z684">
            <v>6887.2201114678337</v>
          </cell>
          <cell r="AA684">
            <v>6739.0335336878397</v>
          </cell>
          <cell r="AB684">
            <v>5641.8208071197969</v>
          </cell>
          <cell r="AC684">
            <v>5125.9474264424871</v>
          </cell>
          <cell r="AD684">
            <v>5646.1475516774844</v>
          </cell>
          <cell r="AE684">
            <v>5735.5123164997722</v>
          </cell>
          <cell r="AF684">
            <v>6590.2854569245792</v>
          </cell>
          <cell r="AG684">
            <v>5487.4322785266731</v>
          </cell>
          <cell r="AH684">
            <v>5697.583489577818</v>
          </cell>
          <cell r="AI684">
            <v>5811.4020242892429</v>
          </cell>
          <cell r="AJ684">
            <v>6814.9321166273203</v>
          </cell>
          <cell r="AK684">
            <v>7283.3604486094973</v>
          </cell>
          <cell r="AL684">
            <v>6977.7143488595075</v>
          </cell>
          <cell r="AM684">
            <v>7080.7471210446547</v>
          </cell>
          <cell r="AN684">
            <v>6547.9523866171176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X684">
            <v>3.8726154559217094</v>
          </cell>
          <cell r="BY684">
            <v>3.8153350605460221</v>
          </cell>
          <cell r="BZ684">
            <v>3.1152396036126029</v>
          </cell>
          <cell r="CA684">
            <v>2.8050433617233836</v>
          </cell>
          <cell r="CB684">
            <v>3.2085888980613131</v>
          </cell>
          <cell r="CC684">
            <v>3.286217341490548</v>
          </cell>
          <cell r="CD684">
            <v>3.7004186950187155</v>
          </cell>
          <cell r="CE684">
            <v>3.1425129717489875</v>
          </cell>
          <cell r="CF684">
            <v>3.1607576399778252</v>
          </cell>
          <cell r="CG684">
            <v>3.2832892186247324</v>
          </cell>
          <cell r="CH684">
            <v>3.8701139333739856</v>
          </cell>
          <cell r="CI684">
            <v>4.1169687080187272</v>
          </cell>
          <cell r="CJ684">
            <v>3.8502120909080979</v>
          </cell>
          <cell r="CK684">
            <v>3.9944056851767464</v>
          </cell>
          <cell r="CL684">
            <v>3.6440810021669066</v>
          </cell>
          <cell r="CM684">
            <v>4.8724425160647167</v>
          </cell>
          <cell r="CN684">
            <v>4.8391832640526209</v>
          </cell>
          <cell r="CO684">
            <v>4.9617510284771322</v>
          </cell>
          <cell r="CP684">
            <v>5.0065862691927219</v>
          </cell>
          <cell r="CQ684">
            <v>4.8210904834840971</v>
          </cell>
          <cell r="CR684">
            <v>4.7817081894055775</v>
          </cell>
          <cell r="CS684">
            <v>4.8793334166804589</v>
          </cell>
          <cell r="CT684">
            <v>4.7840887761529478</v>
          </cell>
          <cell r="CU684">
            <v>4.9386316692648311</v>
          </cell>
          <cell r="CV684">
            <v>4.849298469138045</v>
          </cell>
          <cell r="CW684">
            <v>4.8244178895766652</v>
          </cell>
          <cell r="CX684">
            <v>4.8468700160643676</v>
          </cell>
          <cell r="CY684">
            <v>4.9651876732860298</v>
          </cell>
          <cell r="CZ684">
            <v>4.8566191593746115</v>
          </cell>
          <cell r="DA684">
            <v>4.92294094700567</v>
          </cell>
        </row>
        <row r="685">
          <cell r="A685">
            <v>5801.5080446542288</v>
          </cell>
          <cell r="B685">
            <v>6208.3777527922412</v>
          </cell>
          <cell r="C685">
            <v>5597.7962111614761</v>
          </cell>
          <cell r="D685">
            <v>4934.458483447841</v>
          </cell>
          <cell r="E685">
            <v>4461.5158026613854</v>
          </cell>
          <cell r="F685">
            <v>6104.7807967597173</v>
          </cell>
          <cell r="G685">
            <v>6548.1618471279089</v>
          </cell>
          <cell r="H685">
            <v>6405.0150701767452</v>
          </cell>
          <cell r="I685">
            <v>7753.4738333997875</v>
          </cell>
          <cell r="J685">
            <v>6732.8885334927709</v>
          </cell>
          <cell r="K685">
            <v>6835.3223065151824</v>
          </cell>
          <cell r="L685">
            <v>6990.4641307035226</v>
          </cell>
          <cell r="M685">
            <v>8046.8642295084646</v>
          </cell>
          <cell r="N685">
            <v>7569.8901263873659</v>
          </cell>
          <cell r="O685">
            <v>7472.0102464210513</v>
          </cell>
          <cell r="Z685">
            <v>6644.211897188522</v>
          </cell>
          <cell r="AA685">
            <v>7110.1818716518301</v>
          </cell>
          <cell r="AB685">
            <v>6893.4512877526295</v>
          </cell>
          <cell r="AC685">
            <v>6076.57869346187</v>
          </cell>
          <cell r="AD685">
            <v>5494.1696151535116</v>
          </cell>
          <cell r="AE685">
            <v>6104.7807967597173</v>
          </cell>
          <cell r="AF685">
            <v>6548.1618471279089</v>
          </cell>
          <cell r="AG685">
            <v>6405.0150701767452</v>
          </cell>
          <cell r="AH685">
            <v>7753.4738333997875</v>
          </cell>
          <cell r="AI685">
            <v>6732.8885334927709</v>
          </cell>
          <cell r="AJ685">
            <v>6835.3223065151824</v>
          </cell>
          <cell r="AK685">
            <v>6990.4641307035226</v>
          </cell>
          <cell r="AL685">
            <v>8046.8642295084646</v>
          </cell>
          <cell r="AM685">
            <v>7569.8901263873659</v>
          </cell>
          <cell r="AN685">
            <v>7472.0102464210513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X685">
            <v>3.7479402636787538</v>
          </cell>
          <cell r="BY685">
            <v>3.9530145926267006</v>
          </cell>
          <cell r="BZ685">
            <v>3.87393666831982</v>
          </cell>
          <cell r="CA685">
            <v>3.4379022229540737</v>
          </cell>
          <cell r="CB685">
            <v>3.1686289890321575</v>
          </cell>
          <cell r="CC685">
            <v>3.3490948474020623</v>
          </cell>
          <cell r="CD685">
            <v>3.7193484755242885</v>
          </cell>
          <cell r="CE685">
            <v>3.6057988806954726</v>
          </cell>
          <cell r="CF685">
            <v>4.3127323359517442</v>
          </cell>
          <cell r="CG685">
            <v>3.8637660185274356</v>
          </cell>
          <cell r="CH685">
            <v>3.800737838251409</v>
          </cell>
          <cell r="CI685">
            <v>3.8836691776813481</v>
          </cell>
          <cell r="CJ685">
            <v>4.6735164111203789</v>
          </cell>
          <cell r="CK685">
            <v>4.2788669582438308</v>
          </cell>
          <cell r="CL685">
            <v>4.2355761300182051</v>
          </cell>
          <cell r="CM685">
            <v>4.8568864457841263</v>
          </cell>
          <cell r="CN685">
            <v>4.9278721028825343</v>
          </cell>
          <cell r="CO685">
            <v>4.8751875749796998</v>
          </cell>
          <cell r="CP685">
            <v>4.8425346982963111</v>
          </cell>
          <cell r="CQ685">
            <v>4.7504834253785528</v>
          </cell>
          <cell r="CR685">
            <v>4.9940140851525063</v>
          </cell>
          <cell r="CS685">
            <v>4.8234709821475281</v>
          </cell>
          <cell r="CT685">
            <v>4.8666015699273641</v>
          </cell>
          <cell r="CU685">
            <v>4.9255071748896713</v>
          </cell>
          <cell r="CV685">
            <v>4.7741684838889347</v>
          </cell>
          <cell r="CW685">
            <v>4.927177623338614</v>
          </cell>
          <cell r="CX685">
            <v>4.9314078121117468</v>
          </cell>
          <cell r="CY685">
            <v>4.7172624270792323</v>
          </cell>
          <cell r="CZ685">
            <v>4.8469431758899688</v>
          </cell>
          <cell r="DA685">
            <v>4.8331703458274946</v>
          </cell>
        </row>
        <row r="686">
          <cell r="A686">
            <v>5818.1439941811186</v>
          </cell>
          <cell r="B686">
            <v>5943.1945890467196</v>
          </cell>
          <cell r="C686">
            <v>5132.897519834376</v>
          </cell>
          <cell r="D686">
            <v>5062.8288755229178</v>
          </cell>
          <cell r="E686">
            <v>4204.0516014329178</v>
          </cell>
          <cell r="F686">
            <v>6490.6510689656961</v>
          </cell>
          <cell r="G686">
            <v>5417.6262911998483</v>
          </cell>
          <cell r="H686">
            <v>6988.2236177383747</v>
          </cell>
          <cell r="I686">
            <v>6583.7435702967523</v>
          </cell>
          <cell r="J686">
            <v>6826.4041100864506</v>
          </cell>
          <cell r="K686">
            <v>6915.4729711370101</v>
          </cell>
          <cell r="L686">
            <v>6792.5623464006876</v>
          </cell>
          <cell r="M686">
            <v>7013.4613205377154</v>
          </cell>
          <cell r="N686">
            <v>7786.1223722167451</v>
          </cell>
          <cell r="O686">
            <v>7576.195838106556</v>
          </cell>
          <cell r="Z686">
            <v>6663.2643181998901</v>
          </cell>
          <cell r="AA686">
            <v>6806.4792622732884</v>
          </cell>
          <cell r="AB686">
            <v>6320.9480451348791</v>
          </cell>
          <cell r="AC686">
            <v>6234.6614480278213</v>
          </cell>
          <cell r="AD686">
            <v>5177.113248226512</v>
          </cell>
          <cell r="AE686">
            <v>6490.6510689656961</v>
          </cell>
          <cell r="AF686">
            <v>5417.6262911998483</v>
          </cell>
          <cell r="AG686">
            <v>6988.2236177383747</v>
          </cell>
          <cell r="AH686">
            <v>6583.7435702967523</v>
          </cell>
          <cell r="AI686">
            <v>6826.4041100864506</v>
          </cell>
          <cell r="AJ686">
            <v>6915.4729711370101</v>
          </cell>
          <cell r="AK686">
            <v>6792.5623464006876</v>
          </cell>
          <cell r="AL686">
            <v>7013.4613205377154</v>
          </cell>
          <cell r="AM686">
            <v>7786.1223722167451</v>
          </cell>
          <cell r="AN686">
            <v>7576.195838106556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X686">
            <v>3.8383675805193556</v>
          </cell>
          <cell r="BY686">
            <v>3.7801733107640931</v>
          </cell>
          <cell r="BZ686">
            <v>3.6257547064707047</v>
          </cell>
          <cell r="CA686">
            <v>3.4363856164282454</v>
          </cell>
          <cell r="CB686">
            <v>2.9608488827277042</v>
          </cell>
          <cell r="CC686">
            <v>3.6297762942157683</v>
          </cell>
          <cell r="CD686">
            <v>3.0268862990001595</v>
          </cell>
          <cell r="CE686">
            <v>3.8677746595864115</v>
          </cell>
          <cell r="CF686">
            <v>3.6999375449505583</v>
          </cell>
          <cell r="CG686">
            <v>3.8415936903137293</v>
          </cell>
          <cell r="CH686">
            <v>3.8666151871623717</v>
          </cell>
          <cell r="CI686">
            <v>3.9268087534339968</v>
          </cell>
          <cell r="CJ686">
            <v>3.8861913282727549</v>
          </cell>
          <cell r="CK686">
            <v>4.2826229181414268</v>
          </cell>
          <cell r="CL686">
            <v>4.1808395447355595</v>
          </cell>
          <cell r="CM686">
            <v>4.7560631693147046</v>
          </cell>
          <cell r="CN686">
            <v>4.9330776281314206</v>
          </cell>
          <cell r="CO686">
            <v>4.776292738771291</v>
          </cell>
          <cell r="CP686">
            <v>4.9707064770356766</v>
          </cell>
          <cell r="CQ686">
            <v>4.7904747843403443</v>
          </cell>
          <cell r="CR686">
            <v>4.8990913563286664</v>
          </cell>
          <cell r="CS686">
            <v>4.9036568574164106</v>
          </cell>
          <cell r="CT686">
            <v>4.9500862423141703</v>
          </cell>
          <cell r="CU686">
            <v>4.8751238090134867</v>
          </cell>
          <cell r="CV686">
            <v>4.8684162151484891</v>
          </cell>
          <cell r="CW686">
            <v>4.9000224676329305</v>
          </cell>
          <cell r="CX686">
            <v>4.7391561498579016</v>
          </cell>
          <cell r="CY686">
            <v>4.9444201015603015</v>
          </cell>
          <cell r="CZ686">
            <v>4.981022733824978</v>
          </cell>
          <cell r="DA686">
            <v>4.9647207706059442</v>
          </cell>
        </row>
        <row r="687">
          <cell r="A687">
            <v>6874.1859783668442</v>
          </cell>
          <cell r="B687">
            <v>4550.3014406746352</v>
          </cell>
          <cell r="C687">
            <v>5017.5369166949458</v>
          </cell>
          <cell r="D687">
            <v>5266.9943623606523</v>
          </cell>
          <cell r="E687">
            <v>5316.8837834116075</v>
          </cell>
          <cell r="F687">
            <v>6200.1395431384781</v>
          </cell>
          <cell r="G687">
            <v>6082.2093120737945</v>
          </cell>
          <cell r="H687">
            <v>5730.0238317259273</v>
          </cell>
          <cell r="I687">
            <v>5939.7656202316057</v>
          </cell>
          <cell r="J687">
            <v>6185.5101588974858</v>
          </cell>
          <cell r="K687">
            <v>7495.2384945014519</v>
          </cell>
          <cell r="L687">
            <v>7476.1767511580829</v>
          </cell>
          <cell r="M687">
            <v>7759.2560954457931</v>
          </cell>
          <cell r="N687">
            <v>6437.8115332234192</v>
          </cell>
          <cell r="O687">
            <v>6896.1640439219436</v>
          </cell>
          <cell r="Z687">
            <v>7872.7027368404988</v>
          </cell>
          <cell r="AA687">
            <v>5211.260026741269</v>
          </cell>
          <cell r="AB687">
            <v>6178.8863000713818</v>
          </cell>
          <cell r="AC687">
            <v>6486.0826832900111</v>
          </cell>
          <cell r="AD687">
            <v>6547.5194131772505</v>
          </cell>
          <cell r="AE687">
            <v>6200.1395431384781</v>
          </cell>
          <cell r="AF687">
            <v>6082.2093120737945</v>
          </cell>
          <cell r="AG687">
            <v>5730.0238317259273</v>
          </cell>
          <cell r="AH687">
            <v>5939.7656202316057</v>
          </cell>
          <cell r="AI687">
            <v>6185.5101588974858</v>
          </cell>
          <cell r="AJ687">
            <v>7495.2384945014519</v>
          </cell>
          <cell r="AK687">
            <v>7476.1767511580829</v>
          </cell>
          <cell r="AL687">
            <v>7759.2560954457931</v>
          </cell>
          <cell r="AM687">
            <v>6437.8115332234192</v>
          </cell>
          <cell r="AN687">
            <v>6896.1640439219436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X687">
            <v>4.5310573879801241</v>
          </cell>
          <cell r="BY687">
            <v>2.9812194966876859</v>
          </cell>
          <cell r="BZ687">
            <v>3.4496159658572285</v>
          </cell>
          <cell r="CA687">
            <v>3.6143620854646428</v>
          </cell>
          <cell r="CB687">
            <v>3.6325217016423319</v>
          </cell>
          <cell r="CC687">
            <v>3.5511955875659531</v>
          </cell>
          <cell r="CD687">
            <v>3.4472744652046021</v>
          </cell>
          <cell r="CE687">
            <v>3.3351244006822562</v>
          </cell>
          <cell r="CF687">
            <v>3.2491213777960568</v>
          </cell>
          <cell r="CG687">
            <v>3.4916243915539074</v>
          </cell>
          <cell r="CH687">
            <v>4.284893298117928</v>
          </cell>
          <cell r="CI687">
            <v>4.2698573693744359</v>
          </cell>
          <cell r="CJ687">
            <v>4.3186741597341625</v>
          </cell>
          <cell r="CK687">
            <v>3.6387159071689417</v>
          </cell>
          <cell r="CL687">
            <v>3.8579354041411613</v>
          </cell>
          <cell r="CM687">
            <v>4.7602682436336803</v>
          </cell>
          <cell r="CN687">
            <v>4.789122285917248</v>
          </cell>
          <cell r="CO687">
            <v>4.9073449868577494</v>
          </cell>
          <cell r="CP687">
            <v>4.9165216774278662</v>
          </cell>
          <cell r="CQ687">
            <v>4.9382800226796313</v>
          </cell>
          <cell r="CR687">
            <v>4.7833703497796911</v>
          </cell>
          <cell r="CS687">
            <v>4.8338440482654015</v>
          </cell>
          <cell r="CT687">
            <v>4.7070794199384789</v>
          </cell>
          <cell r="CU687">
            <v>5.0085326382686519</v>
          </cell>
          <cell r="CV687">
            <v>4.8535012002020395</v>
          </cell>
          <cell r="CW687">
            <v>4.7923947123619435</v>
          </cell>
          <cell r="CX687">
            <v>4.7970398677675146</v>
          </cell>
          <cell r="CY687">
            <v>4.922398655619399</v>
          </cell>
          <cell r="CZ687">
            <v>4.8472703742275298</v>
          </cell>
          <cell r="DA687">
            <v>4.8973344914104677</v>
          </cell>
        </row>
        <row r="688">
          <cell r="A688">
            <v>6601.9771832572496</v>
          </cell>
          <cell r="B688">
            <v>4920.8244638962196</v>
          </cell>
          <cell r="C688">
            <v>5526.8593103250332</v>
          </cell>
          <cell r="D688">
            <v>5022.4299112054377</v>
          </cell>
          <cell r="E688">
            <v>4961.3876856761608</v>
          </cell>
          <cell r="F688">
            <v>6466.2503567168542</v>
          </cell>
          <cell r="G688">
            <v>6403.0513066801086</v>
          </cell>
          <cell r="H688">
            <v>5764.6415551825503</v>
          </cell>
          <cell r="I688">
            <v>6826.0321804786536</v>
          </cell>
          <cell r="J688">
            <v>6652.5621975716695</v>
          </cell>
          <cell r="K688">
            <v>6399.9286005130753</v>
          </cell>
          <cell r="L688">
            <v>6652.0316471960032</v>
          </cell>
          <cell r="M688">
            <v>9012.353341518774</v>
          </cell>
          <cell r="N688">
            <v>7026.0168637824927</v>
          </cell>
          <cell r="O688">
            <v>7310.5240461210551</v>
          </cell>
          <cell r="Z688">
            <v>7560.9539809884627</v>
          </cell>
          <cell r="AA688">
            <v>5635.6037422239278</v>
          </cell>
          <cell r="AB688">
            <v>6806.095469145811</v>
          </cell>
          <cell r="AC688">
            <v>6184.9118176209613</v>
          </cell>
          <cell r="AD688">
            <v>6109.74087671692</v>
          </cell>
          <cell r="AE688">
            <v>6466.2503567168542</v>
          </cell>
          <cell r="AF688">
            <v>6403.0513066801086</v>
          </cell>
          <cell r="AG688">
            <v>5764.6415551825503</v>
          </cell>
          <cell r="AH688">
            <v>6826.0321804786536</v>
          </cell>
          <cell r="AI688">
            <v>6652.5621975716695</v>
          </cell>
          <cell r="AJ688">
            <v>6399.9286005130753</v>
          </cell>
          <cell r="AK688">
            <v>6652.0316471960032</v>
          </cell>
          <cell r="AL688">
            <v>9012.353341518774</v>
          </cell>
          <cell r="AM688">
            <v>7026.0168637824927</v>
          </cell>
          <cell r="AN688">
            <v>7310.5240461210551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X688">
            <v>4.1940824257943836</v>
          </cell>
          <cell r="BY688">
            <v>3.1630011731087424</v>
          </cell>
          <cell r="BZ688">
            <v>3.6855082593856925</v>
          </cell>
          <cell r="CA688">
            <v>3.3837870187730821</v>
          </cell>
          <cell r="CB688">
            <v>3.4314086421860277</v>
          </cell>
          <cell r="CC688">
            <v>3.5600486187220519</v>
          </cell>
          <cell r="CD688">
            <v>3.6080820540647274</v>
          </cell>
          <cell r="CE688">
            <v>3.2803659628067909</v>
          </cell>
          <cell r="CF688">
            <v>3.8531147766810672</v>
          </cell>
          <cell r="CG688">
            <v>3.830472865451009</v>
          </cell>
          <cell r="CH688">
            <v>3.6075004030782214</v>
          </cell>
          <cell r="CI688">
            <v>3.8065611698304846</v>
          </cell>
          <cell r="CJ688">
            <v>5.2301659338359334</v>
          </cell>
          <cell r="CK688">
            <v>3.7945256126783815</v>
          </cell>
          <cell r="CL688">
            <v>4.1901383386339583</v>
          </cell>
          <cell r="CM688">
            <v>4.9390880556534347</v>
          </cell>
          <cell r="CN688">
            <v>4.8814431002860319</v>
          </cell>
          <cell r="CO688">
            <v>5.0595021336019022</v>
          </cell>
          <cell r="CP688">
            <v>5.0076922069513321</v>
          </cell>
          <cell r="CQ688">
            <v>4.8781762378293925</v>
          </cell>
          <cell r="CR688">
            <v>4.9762675455604857</v>
          </cell>
          <cell r="CS688">
            <v>4.8620308675931305</v>
          </cell>
          <cell r="CT688">
            <v>4.8145660229433584</v>
          </cell>
          <cell r="CU688">
            <v>4.8535948479628201</v>
          </cell>
          <cell r="CV688">
            <v>4.7582109159309303</v>
          </cell>
          <cell r="CW688">
            <v>4.860443243567838</v>
          </cell>
          <cell r="CX688">
            <v>4.7877187376722885</v>
          </cell>
          <cell r="CY688">
            <v>4.7209551915211199</v>
          </cell>
          <cell r="CZ688">
            <v>5.0729295926532769</v>
          </cell>
          <cell r="DA688">
            <v>4.7799932566429426</v>
          </cell>
        </row>
        <row r="689">
          <cell r="A689">
            <v>6121.1067901688093</v>
          </cell>
          <cell r="B689">
            <v>6149.3216841602234</v>
          </cell>
          <cell r="C689">
            <v>5764.2981659364905</v>
          </cell>
          <cell r="D689">
            <v>5211.3361836817621</v>
          </cell>
          <cell r="E689">
            <v>5000.8355674844915</v>
          </cell>
          <cell r="F689">
            <v>6749.7451839725281</v>
          </cell>
          <cell r="G689">
            <v>6762.9905965085172</v>
          </cell>
          <cell r="H689">
            <v>7763.8931222366937</v>
          </cell>
          <cell r="I689">
            <v>6345.5164912963846</v>
          </cell>
          <cell r="J689">
            <v>6585.8460130127123</v>
          </cell>
          <cell r="K689">
            <v>6771.0722210416689</v>
          </cell>
          <cell r="L689">
            <v>5124.613071788227</v>
          </cell>
          <cell r="M689">
            <v>7092.6536907815944</v>
          </cell>
          <cell r="N689">
            <v>7810.5031274867033</v>
          </cell>
          <cell r="O689">
            <v>6481.3715849500059</v>
          </cell>
          <cell r="Z689">
            <v>7010.2342780815698</v>
          </cell>
          <cell r="AA689">
            <v>7042.5475547145988</v>
          </cell>
          <cell r="AB689">
            <v>7098.4914627180215</v>
          </cell>
          <cell r="AC689">
            <v>6417.5419702996105</v>
          </cell>
          <cell r="AD689">
            <v>6158.3192888978692</v>
          </cell>
          <cell r="AE689">
            <v>6749.7451839725281</v>
          </cell>
          <cell r="AF689">
            <v>6762.9905965085172</v>
          </cell>
          <cell r="AG689">
            <v>7763.8931222366937</v>
          </cell>
          <cell r="AH689">
            <v>6345.5164912963846</v>
          </cell>
          <cell r="AI689">
            <v>6585.8460130127123</v>
          </cell>
          <cell r="AJ689">
            <v>6771.0722210416689</v>
          </cell>
          <cell r="AK689">
            <v>5124.613071788227</v>
          </cell>
          <cell r="AL689">
            <v>7092.6536907815944</v>
          </cell>
          <cell r="AM689">
            <v>7810.5031274867033</v>
          </cell>
          <cell r="AN689">
            <v>6481.3715849500059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X689">
            <v>3.9013911670037671</v>
          </cell>
          <cell r="BY689">
            <v>3.9400448289445205</v>
          </cell>
          <cell r="BZ689">
            <v>3.9101989451586641</v>
          </cell>
          <cell r="CA689">
            <v>3.6674840182668511</v>
          </cell>
          <cell r="CB689">
            <v>3.5034787727556278</v>
          </cell>
          <cell r="CC689">
            <v>3.7322213213835513</v>
          </cell>
          <cell r="CD689">
            <v>3.8536563245366184</v>
          </cell>
          <cell r="CE689">
            <v>4.3216902750181054</v>
          </cell>
          <cell r="CF689">
            <v>3.5746718099488088</v>
          </cell>
          <cell r="CG689">
            <v>3.6937777855669203</v>
          </cell>
          <cell r="CH689">
            <v>3.8498653638409928</v>
          </cell>
          <cell r="CI689">
            <v>2.9045526310671934</v>
          </cell>
          <cell r="CJ689">
            <v>3.9677181432831676</v>
          </cell>
          <cell r="CK689">
            <v>4.5185922664871496</v>
          </cell>
          <cell r="CL689">
            <v>3.7214045404628915</v>
          </cell>
          <cell r="CM689">
            <v>4.9228904479636286</v>
          </cell>
          <cell r="CN689">
            <v>4.8970637829020003</v>
          </cell>
          <cell r="CO689">
            <v>4.9736399831381659</v>
          </cell>
          <cell r="CP689">
            <v>4.7941058994043111</v>
          </cell>
          <cell r="CQ689">
            <v>4.8158155750849554</v>
          </cell>
          <cell r="CR689">
            <v>4.954811348640388</v>
          </cell>
          <cell r="CS689">
            <v>4.8080938723889162</v>
          </cell>
          <cell r="CT689">
            <v>4.9219029378113719</v>
          </cell>
          <cell r="CU689">
            <v>4.8633770071138942</v>
          </cell>
          <cell r="CV689">
            <v>4.8848129968143459</v>
          </cell>
          <cell r="CW689">
            <v>4.8185796240069818</v>
          </cell>
          <cell r="CX689">
            <v>4.8338032036141234</v>
          </cell>
          <cell r="CY689">
            <v>4.8975071358950499</v>
          </cell>
          <cell r="CZ689">
            <v>4.7356870112290048</v>
          </cell>
          <cell r="DA689">
            <v>4.7716345351456511</v>
          </cell>
        </row>
        <row r="690">
          <cell r="A690">
            <v>6675.5516268087285</v>
          </cell>
          <cell r="B690">
            <v>5906.8473552711876</v>
          </cell>
          <cell r="C690">
            <v>5159.1031586698618</v>
          </cell>
          <cell r="D690">
            <v>4690.1374751346957</v>
          </cell>
          <cell r="E690">
            <v>5355.3173113097982</v>
          </cell>
          <cell r="F690">
            <v>6308.3823836328593</v>
          </cell>
          <cell r="G690">
            <v>5328.5622349961441</v>
          </cell>
          <cell r="H690">
            <v>6376.1842950440605</v>
          </cell>
          <cell r="I690">
            <v>6143.6649272689219</v>
          </cell>
          <cell r="J690">
            <v>6002.9989988048428</v>
          </cell>
          <cell r="K690">
            <v>6124.2065886832943</v>
          </cell>
          <cell r="L690">
            <v>7519.4801227175903</v>
          </cell>
          <cell r="M690">
            <v>6100.6599703235961</v>
          </cell>
          <cell r="N690">
            <v>6806.9785406231595</v>
          </cell>
          <cell r="O690">
            <v>7216.6411186278619</v>
          </cell>
          <cell r="Z690">
            <v>7645.215553912456</v>
          </cell>
          <cell r="AA690">
            <v>6764.8523747084582</v>
          </cell>
          <cell r="AB690">
            <v>6353.2191904146339</v>
          </cell>
          <cell r="AC690">
            <v>5775.7076174439362</v>
          </cell>
          <cell r="AD690">
            <v>6594.8486910552829</v>
          </cell>
          <cell r="AE690">
            <v>6308.3823836328593</v>
          </cell>
          <cell r="AF690">
            <v>5328.5622349961441</v>
          </cell>
          <cell r="AG690">
            <v>6376.1842950440605</v>
          </cell>
          <cell r="AH690">
            <v>6143.6649272689219</v>
          </cell>
          <cell r="AI690">
            <v>6002.9989988048428</v>
          </cell>
          <cell r="AJ690">
            <v>6124.2065886832943</v>
          </cell>
          <cell r="AK690">
            <v>7519.4801227175903</v>
          </cell>
          <cell r="AL690">
            <v>6100.6599703235961</v>
          </cell>
          <cell r="AM690">
            <v>6806.9785406231595</v>
          </cell>
          <cell r="AN690">
            <v>7216.6411186278619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X690">
            <v>4.3412048553558256</v>
          </cell>
          <cell r="BY690">
            <v>3.9492287187689978</v>
          </cell>
          <cell r="BZ690">
            <v>3.5183851968255575</v>
          </cell>
          <cell r="CA690">
            <v>3.2524339125254191</v>
          </cell>
          <cell r="CB690">
            <v>3.6815263001421079</v>
          </cell>
          <cell r="CC690">
            <v>3.619988335941084</v>
          </cell>
          <cell r="CD690">
            <v>2.9355323332610976</v>
          </cell>
          <cell r="CE690">
            <v>3.6067172266981351</v>
          </cell>
          <cell r="CF690">
            <v>3.434836058002718</v>
          </cell>
          <cell r="CG690">
            <v>3.3820652389860411</v>
          </cell>
          <cell r="CH690">
            <v>3.4851445844941473</v>
          </cell>
          <cell r="CI690">
            <v>4.2532134883977131</v>
          </cell>
          <cell r="CJ690">
            <v>3.4124520711589295</v>
          </cell>
          <cell r="CK690">
            <v>3.9315608816357148</v>
          </cell>
          <cell r="CL690">
            <v>3.9625188573584094</v>
          </cell>
          <cell r="CM690">
            <v>4.824880819036931</v>
          </cell>
          <cell r="CN690">
            <v>4.6930282954758962</v>
          </cell>
          <cell r="CO690">
            <v>4.9471786060955631</v>
          </cell>
          <cell r="CP690">
            <v>4.8652353627259446</v>
          </cell>
          <cell r="CQ690">
            <v>4.9077684450966652</v>
          </cell>
          <cell r="CR690">
            <v>4.7743909104945246</v>
          </cell>
          <cell r="CS690">
            <v>4.9731356995843994</v>
          </cell>
          <cell r="CT690">
            <v>4.8434620655321847</v>
          </cell>
          <cell r="CU690">
            <v>4.9003674180111458</v>
          </cell>
          <cell r="CV690">
            <v>4.862878577823083</v>
          </cell>
          <cell r="CW690">
            <v>4.8143334606041179</v>
          </cell>
          <cell r="CX690">
            <v>4.8437059322095619</v>
          </cell>
          <cell r="CY690">
            <v>4.8979843691459477</v>
          </cell>
          <cell r="CZ690">
            <v>4.7434738611807834</v>
          </cell>
          <cell r="DA690">
            <v>4.9896594097903346</v>
          </cell>
        </row>
        <row r="691">
          <cell r="A691">
            <v>6721.0909658307746</v>
          </cell>
          <cell r="B691">
            <v>6192.7818247578407</v>
          </cell>
          <cell r="C691">
            <v>5338.9187659909894</v>
          </cell>
          <cell r="D691">
            <v>5300.8589817124493</v>
          </cell>
          <cell r="E691">
            <v>4906.3032184779086</v>
          </cell>
          <cell r="F691">
            <v>5606.6903328989465</v>
          </cell>
          <cell r="G691">
            <v>5602.4255742193618</v>
          </cell>
          <cell r="H691">
            <v>5936.4665486387203</v>
          </cell>
          <cell r="I691">
            <v>7564.1881490511105</v>
          </cell>
          <cell r="J691">
            <v>5635.4205274907508</v>
          </cell>
          <cell r="K691">
            <v>6814.7661511017368</v>
          </cell>
          <cell r="L691">
            <v>6176.665010300896</v>
          </cell>
          <cell r="M691">
            <v>7594.1486316645114</v>
          </cell>
          <cell r="N691">
            <v>6492.8051372188593</v>
          </cell>
          <cell r="O691">
            <v>8255.8781670023836</v>
          </cell>
          <cell r="Z691">
            <v>7697.3697551634887</v>
          </cell>
          <cell r="AA691">
            <v>7092.3205414948643</v>
          </cell>
          <cell r="AB691">
            <v>6574.6545701761033</v>
          </cell>
          <cell r="AC691">
            <v>6527.7855418925501</v>
          </cell>
          <cell r="AD691">
            <v>6041.9066653560585</v>
          </cell>
          <cell r="AE691">
            <v>5606.6903328989465</v>
          </cell>
          <cell r="AF691">
            <v>5602.4255742193618</v>
          </cell>
          <cell r="AG691">
            <v>5936.4665486387203</v>
          </cell>
          <cell r="AH691">
            <v>7564.1881490511105</v>
          </cell>
          <cell r="AI691">
            <v>5635.4205274907508</v>
          </cell>
          <cell r="AJ691">
            <v>6814.7661511017368</v>
          </cell>
          <cell r="AK691">
            <v>6176.665010300896</v>
          </cell>
          <cell r="AL691">
            <v>7594.1486316645114</v>
          </cell>
          <cell r="AM691">
            <v>6492.8051372188593</v>
          </cell>
          <cell r="AN691">
            <v>8255.8781670023836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X691">
            <v>4.2770152024919348</v>
          </cell>
          <cell r="BY691">
            <v>3.9386724308274768</v>
          </cell>
          <cell r="BZ691">
            <v>3.6583659017965089</v>
          </cell>
          <cell r="CA691">
            <v>3.6417134149777053</v>
          </cell>
          <cell r="CB691">
            <v>3.3494611003289099</v>
          </cell>
          <cell r="CC691">
            <v>3.0872138820230894</v>
          </cell>
          <cell r="CD691">
            <v>3.190446271635762</v>
          </cell>
          <cell r="CE691">
            <v>3.3360955816355666</v>
          </cell>
          <cell r="CF691">
            <v>4.3111398663027778</v>
          </cell>
          <cell r="CG691">
            <v>3.184757670835149</v>
          </cell>
          <cell r="CH691">
            <v>3.7985837249793257</v>
          </cell>
          <cell r="CI691">
            <v>3.4436188886180665</v>
          </cell>
          <cell r="CJ691">
            <v>4.3014687458010821</v>
          </cell>
          <cell r="CK691">
            <v>3.6301323385929485</v>
          </cell>
          <cell r="CL691">
            <v>4.5800177744902593</v>
          </cell>
          <cell r="CM691">
            <v>4.930701262982395</v>
          </cell>
          <cell r="CN691">
            <v>4.9333920308004497</v>
          </cell>
          <cell r="CO691">
            <v>4.9237153227927033</v>
          </cell>
          <cell r="CP691">
            <v>4.9109696212874665</v>
          </cell>
          <cell r="CQ691">
            <v>4.9420394655592492</v>
          </cell>
          <cell r="CR691">
            <v>4.9756175048467108</v>
          </cell>
          <cell r="CS691">
            <v>4.8109605539212676</v>
          </cell>
          <cell r="CT691">
            <v>4.8752475809175992</v>
          </cell>
          <cell r="CU691">
            <v>4.8070356775174439</v>
          </cell>
          <cell r="CV691">
            <v>4.8479381762338161</v>
          </cell>
          <cell r="CW691">
            <v>4.9151456296783076</v>
          </cell>
          <cell r="CX691">
            <v>4.9141239023771073</v>
          </cell>
          <cell r="CY691">
            <v>4.8369261504932259</v>
          </cell>
          <cell r="CZ691">
            <v>4.9002365660729694</v>
          </cell>
          <cell r="DA691">
            <v>4.938593124930529</v>
          </cell>
        </row>
        <row r="692">
          <cell r="A692">
            <v>6528.0937050057983</v>
          </cell>
          <cell r="B692">
            <v>5050.0109372448751</v>
          </cell>
          <cell r="C692">
            <v>4504.7744842032234</v>
          </cell>
          <cell r="D692">
            <v>5434.4191924632478</v>
          </cell>
          <cell r="E692">
            <v>4647.6680904204723</v>
          </cell>
          <cell r="F692">
            <v>6405.2505055926549</v>
          </cell>
          <cell r="G692">
            <v>5517.9472590553632</v>
          </cell>
          <cell r="H692">
            <v>6394.4796732676141</v>
          </cell>
          <cell r="I692">
            <v>6352.7770613229595</v>
          </cell>
          <cell r="J692">
            <v>5806.0172997670834</v>
          </cell>
          <cell r="K692">
            <v>7849.3871730300916</v>
          </cell>
          <cell r="L692">
            <v>7482.9930448629129</v>
          </cell>
          <cell r="M692">
            <v>8075.8938653177556</v>
          </cell>
          <cell r="N692">
            <v>6437.4362815866771</v>
          </cell>
          <cell r="O692">
            <v>7082.0995846747119</v>
          </cell>
          <cell r="Z692">
            <v>7476.3384842201203</v>
          </cell>
          <cell r="AA692">
            <v>5783.5553259453163</v>
          </cell>
          <cell r="AB692">
            <v>5547.4408673985445</v>
          </cell>
          <cell r="AC692">
            <v>6692.2593405200951</v>
          </cell>
          <cell r="AD692">
            <v>5723.4083511425661</v>
          </cell>
          <cell r="AE692">
            <v>6405.2505055926549</v>
          </cell>
          <cell r="AF692">
            <v>5517.9472590553632</v>
          </cell>
          <cell r="AG692">
            <v>6394.4796732676141</v>
          </cell>
          <cell r="AH692">
            <v>6352.7770613229595</v>
          </cell>
          <cell r="AI692">
            <v>5806.0172997670834</v>
          </cell>
          <cell r="AJ692">
            <v>7849.3871730300916</v>
          </cell>
          <cell r="AK692">
            <v>7482.9930448629129</v>
          </cell>
          <cell r="AL692">
            <v>8075.8938653177556</v>
          </cell>
          <cell r="AM692">
            <v>6437.4362815866771</v>
          </cell>
          <cell r="AN692">
            <v>7082.0995846747119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X692">
            <v>4.2290142660024701</v>
          </cell>
          <cell r="BY692">
            <v>3.2385544124662862</v>
          </cell>
          <cell r="BZ692">
            <v>3.1049599637877994</v>
          </cell>
          <cell r="CA692">
            <v>3.7790133980287961</v>
          </cell>
          <cell r="CB692">
            <v>3.1516356573961883</v>
          </cell>
          <cell r="CC692">
            <v>3.6004414444989741</v>
          </cell>
          <cell r="CD692">
            <v>3.1164565670486546</v>
          </cell>
          <cell r="CE692">
            <v>3.6524060270261081</v>
          </cell>
          <cell r="CF692">
            <v>3.6229518775341489</v>
          </cell>
          <cell r="CG692">
            <v>3.2633167024322067</v>
          </cell>
          <cell r="CH692">
            <v>4.5198994615609216</v>
          </cell>
          <cell r="CI692">
            <v>4.1962250754727259</v>
          </cell>
          <cell r="CJ692">
            <v>4.5820788951288591</v>
          </cell>
          <cell r="CK692">
            <v>3.5816309137491071</v>
          </cell>
          <cell r="CL692">
            <v>3.9833948462611279</v>
          </cell>
          <cell r="CM692">
            <v>4.8434736433773198</v>
          </cell>
          <cell r="CN692">
            <v>4.8927252839693889</v>
          </cell>
          <cell r="CO692">
            <v>4.894899872176814</v>
          </cell>
          <cell r="CP692">
            <v>4.8517840944621113</v>
          </cell>
          <cell r="CQ692">
            <v>4.9753754969262749</v>
          </cell>
          <cell r="CR692">
            <v>4.8740221977457177</v>
          </cell>
          <cell r="CS692">
            <v>4.8509142990419001</v>
          </cell>
          <cell r="CT692">
            <v>4.796597711996049</v>
          </cell>
          <cell r="CU692">
            <v>4.8040573679948748</v>
          </cell>
          <cell r="CV692">
            <v>4.8744569289995523</v>
          </cell>
          <cell r="CW692">
            <v>4.7578868777851211</v>
          </cell>
          <cell r="CX692">
            <v>4.8856651964823445</v>
          </cell>
          <cell r="CY692">
            <v>4.8287550528277601</v>
          </cell>
          <cell r="CZ692">
            <v>4.924240424291221</v>
          </cell>
          <cell r="DA692">
            <v>4.8709739580460081</v>
          </cell>
        </row>
        <row r="693">
          <cell r="A693">
            <v>7145.2695832282907</v>
          </cell>
          <cell r="B693">
            <v>6222.1067932484139</v>
          </cell>
          <cell r="C693">
            <v>5045.1218306912624</v>
          </cell>
          <cell r="D693">
            <v>4296.2167632263017</v>
          </cell>
          <cell r="E693">
            <v>5180.0520529647147</v>
          </cell>
          <cell r="F693">
            <v>6189.420341648236</v>
          </cell>
          <cell r="G693">
            <v>6399.2988138428382</v>
          </cell>
          <cell r="H693">
            <v>6271.2652631398196</v>
          </cell>
          <cell r="I693">
            <v>5724.7334562947362</v>
          </cell>
          <cell r="J693">
            <v>5787.8492735773043</v>
          </cell>
          <cell r="K693">
            <v>6301.6107790065626</v>
          </cell>
          <cell r="L693">
            <v>7211.6047300234159</v>
          </cell>
          <cell r="M693">
            <v>6463.2103222448504</v>
          </cell>
          <cell r="N693">
            <v>6401.0874240965059</v>
          </cell>
          <cell r="O693">
            <v>6783.0783168831395</v>
          </cell>
          <cell r="Z693">
            <v>8183.1628618096984</v>
          </cell>
          <cell r="AA693">
            <v>7125.9051376085054</v>
          </cell>
          <cell r="AB693">
            <v>6212.8559648711289</v>
          </cell>
          <cell r="AC693">
            <v>5290.6107799844094</v>
          </cell>
          <cell r="AD693">
            <v>6379.0168752367272</v>
          </cell>
          <cell r="AE693">
            <v>6189.420341648236</v>
          </cell>
          <cell r="AF693">
            <v>6399.2988138428382</v>
          </cell>
          <cell r="AG693">
            <v>6271.2652631398196</v>
          </cell>
          <cell r="AH693">
            <v>5724.7334562947362</v>
          </cell>
          <cell r="AI693">
            <v>5787.8492735773043</v>
          </cell>
          <cell r="AJ693">
            <v>6301.6107790065626</v>
          </cell>
          <cell r="AK693">
            <v>7211.6047300234159</v>
          </cell>
          <cell r="AL693">
            <v>6463.2103222448504</v>
          </cell>
          <cell r="AM693">
            <v>6401.0874240965059</v>
          </cell>
          <cell r="AN693">
            <v>6783.0783168831395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X693">
            <v>4.5083502523153962</v>
          </cell>
          <cell r="BY693">
            <v>3.9554607425205908</v>
          </cell>
          <cell r="BZ693">
            <v>3.5213468611826788</v>
          </cell>
          <cell r="CA693">
            <v>2.9107840531167235</v>
          </cell>
          <cell r="CB693">
            <v>3.5692353237675598</v>
          </cell>
          <cell r="CC693">
            <v>3.4263940190484434</v>
          </cell>
          <cell r="CD693">
            <v>3.5984494955922934</v>
          </cell>
          <cell r="CE693">
            <v>3.5825220421725157</v>
          </cell>
          <cell r="CF693">
            <v>3.1878047064386901</v>
          </cell>
          <cell r="CG693">
            <v>3.3007053637791763</v>
          </cell>
          <cell r="CH693">
            <v>3.5950256819122361</v>
          </cell>
          <cell r="CI693">
            <v>4.0045291850901146</v>
          </cell>
          <cell r="CJ693">
            <v>3.6372899077953407</v>
          </cell>
          <cell r="CK693">
            <v>3.6087373261839155</v>
          </cell>
          <cell r="CL693">
            <v>3.8174938839489276</v>
          </cell>
          <cell r="CM693">
            <v>4.9729109373027134</v>
          </cell>
          <cell r="CN693">
            <v>4.9357152162832385</v>
          </cell>
          <cell r="CO693">
            <v>4.8338104317593142</v>
          </cell>
          <cell r="CP693">
            <v>4.9796974939557836</v>
          </cell>
          <cell r="CQ693">
            <v>4.8964993834714567</v>
          </cell>
          <cell r="CR693">
            <v>4.9490268516243185</v>
          </cell>
          <cell r="CS693">
            <v>4.8721888521300132</v>
          </cell>
          <cell r="CT693">
            <v>4.7959366233842475</v>
          </cell>
          <cell r="CU693">
            <v>4.9200633961182758</v>
          </cell>
          <cell r="CV693">
            <v>4.8041613987975875</v>
          </cell>
          <cell r="CW693">
            <v>4.8023821227858701</v>
          </cell>
          <cell r="CX693">
            <v>4.9338686934058966</v>
          </cell>
          <cell r="CY693">
            <v>4.8683019471301368</v>
          </cell>
          <cell r="CZ693">
            <v>4.8596570584945686</v>
          </cell>
          <cell r="DA693">
            <v>4.8680565773205995</v>
          </cell>
        </row>
        <row r="694">
          <cell r="A694">
            <v>5934.0553122627898</v>
          </cell>
          <cell r="B694">
            <v>5930.7196342119942</v>
          </cell>
          <cell r="C694">
            <v>4954.5403397641139</v>
          </cell>
          <cell r="D694">
            <v>5555.6003324734793</v>
          </cell>
          <cell r="E694">
            <v>5003.3989694832226</v>
          </cell>
          <cell r="F694">
            <v>6419.9509210687474</v>
          </cell>
          <cell r="G694">
            <v>6383.247244350976</v>
          </cell>
          <cell r="H694">
            <v>6570.8138560226853</v>
          </cell>
          <cell r="I694">
            <v>6121.4187602246793</v>
          </cell>
          <cell r="J694">
            <v>7725.078448660377</v>
          </cell>
          <cell r="K694">
            <v>7152.1451206339916</v>
          </cell>
          <cell r="L694">
            <v>6244.3445090283803</v>
          </cell>
          <cell r="M694">
            <v>7154.3126055875091</v>
          </cell>
          <cell r="N694">
            <v>6832.6620268877195</v>
          </cell>
          <cell r="O694">
            <v>6837.0170716831981</v>
          </cell>
          <cell r="Z694">
            <v>6796.0124507008313</v>
          </cell>
          <cell r="AA694">
            <v>6792.1922453990901</v>
          </cell>
          <cell r="AB694">
            <v>6101.3086573729988</v>
          </cell>
          <cell r="AC694">
            <v>6841.4888326529517</v>
          </cell>
          <cell r="AD694">
            <v>6161.4760109618028</v>
          </cell>
          <cell r="AE694">
            <v>6419.9509210687474</v>
          </cell>
          <cell r="AF694">
            <v>6383.247244350976</v>
          </cell>
          <cell r="AG694">
            <v>6570.8138560226853</v>
          </cell>
          <cell r="AH694">
            <v>6121.4187602246793</v>
          </cell>
          <cell r="AI694">
            <v>7725.078448660377</v>
          </cell>
          <cell r="AJ694">
            <v>7152.1451206339916</v>
          </cell>
          <cell r="AK694">
            <v>6244.3445090283803</v>
          </cell>
          <cell r="AL694">
            <v>7154.3126055875091</v>
          </cell>
          <cell r="AM694">
            <v>6832.6620268877195</v>
          </cell>
          <cell r="AN694">
            <v>6837.0170716831981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X694">
            <v>3.9435966502276236</v>
          </cell>
          <cell r="BY694">
            <v>3.8100017347463346</v>
          </cell>
          <cell r="BZ694">
            <v>3.4385906169368887</v>
          </cell>
          <cell r="CA694">
            <v>3.8666946280805727</v>
          </cell>
          <cell r="CB694">
            <v>3.5047214292880686</v>
          </cell>
          <cell r="CC694">
            <v>3.5873930274472365</v>
          </cell>
          <cell r="CD694">
            <v>3.6471219654523375</v>
          </cell>
          <cell r="CE694">
            <v>3.7307211056387466</v>
          </cell>
          <cell r="CF694">
            <v>3.3815005718754296</v>
          </cell>
          <cell r="CG694">
            <v>4.3737278567920157</v>
          </cell>
          <cell r="CH694">
            <v>3.9371168431751511</v>
          </cell>
          <cell r="CI694">
            <v>3.4949141388745684</v>
          </cell>
          <cell r="CJ694">
            <v>3.922659245761674</v>
          </cell>
          <cell r="CK694">
            <v>3.8959949227173802</v>
          </cell>
          <cell r="CL694">
            <v>3.9697061179836548</v>
          </cell>
          <cell r="CM694">
            <v>4.7213784382908965</v>
          </cell>
          <cell r="CN694">
            <v>4.8841830459283706</v>
          </cell>
          <cell r="CO694">
            <v>4.8612690465257087</v>
          </cell>
          <cell r="CP694">
            <v>4.8475007270670911</v>
          </cell>
          <cell r="CQ694">
            <v>4.8165757350492102</v>
          </cell>
          <cell r="CR694">
            <v>4.9029773148612055</v>
          </cell>
          <cell r="CS694">
            <v>4.7951093438387931</v>
          </cell>
          <cell r="CT694">
            <v>4.825402176356385</v>
          </cell>
          <cell r="CU694">
            <v>4.959635506636622</v>
          </cell>
          <cell r="CV694">
            <v>4.8390295835653605</v>
          </cell>
          <cell r="CW694">
            <v>4.9769714537912035</v>
          </cell>
          <cell r="CX694">
            <v>4.8950539256822108</v>
          </cell>
          <cell r="CY694">
            <v>4.9968287392902146</v>
          </cell>
          <cell r="CZ694">
            <v>4.8048373683240415</v>
          </cell>
          <cell r="DA694">
            <v>4.7186247707838467</v>
          </cell>
        </row>
        <row r="695">
          <cell r="A695">
            <v>6786.4861151987789</v>
          </cell>
          <cell r="B695">
            <v>5911.0057478951949</v>
          </cell>
          <cell r="C695">
            <v>4586.1780487484339</v>
          </cell>
          <cell r="D695">
            <v>5800.5405241315138</v>
          </cell>
          <cell r="E695">
            <v>5605.0618788086194</v>
          </cell>
          <cell r="F695">
            <v>5821.2232787761504</v>
          </cell>
          <cell r="G695">
            <v>6673.2162838713684</v>
          </cell>
          <cell r="H695">
            <v>7045.1500500341526</v>
          </cell>
          <cell r="I695">
            <v>6584.8485615008167</v>
          </cell>
          <cell r="J695">
            <v>6593.1123789545472</v>
          </cell>
          <cell r="K695">
            <v>7215.0353393214136</v>
          </cell>
          <cell r="L695">
            <v>6968.7723196217985</v>
          </cell>
          <cell r="M695">
            <v>7509.701920972203</v>
          </cell>
          <cell r="N695">
            <v>7944.5094466982473</v>
          </cell>
          <cell r="O695">
            <v>6667.163007145331</v>
          </cell>
          <cell r="Z695">
            <v>7772.2639423480923</v>
          </cell>
          <cell r="AA695">
            <v>6769.614798811459</v>
          </cell>
          <cell r="AB695">
            <v>5647.6859434381022</v>
          </cell>
          <cell r="AC695">
            <v>7143.1224069943655</v>
          </cell>
          <cell r="AD695">
            <v>6902.3986527707984</v>
          </cell>
          <cell r="AE695">
            <v>5821.2232787761504</v>
          </cell>
          <cell r="AF695">
            <v>6673.2162838713684</v>
          </cell>
          <cell r="AG695">
            <v>7045.1500500341526</v>
          </cell>
          <cell r="AH695">
            <v>6584.8485615008167</v>
          </cell>
          <cell r="AI695">
            <v>6593.1123789545472</v>
          </cell>
          <cell r="AJ695">
            <v>7215.0353393214136</v>
          </cell>
          <cell r="AK695">
            <v>6968.7723196217985</v>
          </cell>
          <cell r="AL695">
            <v>7509.701920972203</v>
          </cell>
          <cell r="AM695">
            <v>7944.5094466982473</v>
          </cell>
          <cell r="AN695">
            <v>6667.163007145331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X695">
            <v>4.3114626255348929</v>
          </cell>
          <cell r="BY695">
            <v>3.8341091770758666</v>
          </cell>
          <cell r="BZ695">
            <v>3.2753468575538451</v>
          </cell>
          <cell r="CA695">
            <v>4.004202309524592</v>
          </cell>
          <cell r="CB695">
            <v>3.8840185871065493</v>
          </cell>
          <cell r="CC695">
            <v>3.2321066882672205</v>
          </cell>
          <cell r="CD695">
            <v>3.8336719337829916</v>
          </cell>
          <cell r="CE695">
            <v>3.8851406782382942</v>
          </cell>
          <cell r="CF695">
            <v>3.7016463693295507</v>
          </cell>
          <cell r="CG695">
            <v>3.7142988424627599</v>
          </cell>
          <cell r="CH695">
            <v>4.0031977490613277</v>
          </cell>
          <cell r="CI695">
            <v>3.8308788433211034</v>
          </cell>
          <cell r="CJ695">
            <v>4.2430947084932926</v>
          </cell>
          <cell r="CK695">
            <v>4.5112652415316257</v>
          </cell>
          <cell r="CL695">
            <v>3.8231526919371839</v>
          </cell>
          <cell r="CM695">
            <v>4.9388979249264686</v>
          </cell>
          <cell r="CN695">
            <v>4.837340045152926</v>
          </cell>
          <cell r="CO695">
            <v>4.7241140699702671</v>
          </cell>
          <cell r="CP695">
            <v>4.8874149861949769</v>
          </cell>
          <cell r="CQ695">
            <v>4.8688441665145845</v>
          </cell>
          <cell r="CR695">
            <v>4.9344153725024746</v>
          </cell>
          <cell r="CS695">
            <v>4.7690007531063108</v>
          </cell>
          <cell r="CT695">
            <v>4.9681034890479214</v>
          </cell>
          <cell r="CU695">
            <v>4.8736911067171338</v>
          </cell>
          <cell r="CV695">
            <v>4.8631847765377927</v>
          </cell>
          <cell r="CW695">
            <v>4.9378575196203913</v>
          </cell>
          <cell r="CX695">
            <v>4.9838503601751958</v>
          </cell>
          <cell r="CY695">
            <v>4.848943336027653</v>
          </cell>
          <cell r="CZ695">
            <v>4.8247616002806488</v>
          </cell>
          <cell r="DA695">
            <v>4.7777845907380705</v>
          </cell>
        </row>
        <row r="696">
          <cell r="A696">
            <v>6444.9090798682628</v>
          </cell>
          <cell r="B696">
            <v>5978.5525717339469</v>
          </cell>
          <cell r="C696">
            <v>4424.9793850338256</v>
          </cell>
          <cell r="D696">
            <v>4870.6639883982371</v>
          </cell>
          <cell r="E696">
            <v>4481.8008262032517</v>
          </cell>
          <cell r="F696">
            <v>7053.3971658426071</v>
          </cell>
          <cell r="G696">
            <v>6688.4369769503246</v>
          </cell>
          <cell r="H696">
            <v>6983.8046387402501</v>
          </cell>
          <cell r="I696">
            <v>6344.7154385929307</v>
          </cell>
          <cell r="J696">
            <v>7796.2191544431344</v>
          </cell>
          <cell r="K696">
            <v>6709.3739436746528</v>
          </cell>
          <cell r="L696">
            <v>8141.9353250127861</v>
          </cell>
          <cell r="M696">
            <v>6184.979279743975</v>
          </cell>
          <cell r="N696">
            <v>7313.9390827021207</v>
          </cell>
          <cell r="O696">
            <v>8395.2490188184438</v>
          </cell>
          <cell r="Z696">
            <v>7381.070793173606</v>
          </cell>
          <cell r="AA696">
            <v>6846.9732040937333</v>
          </cell>
          <cell r="AB696">
            <v>5449.1765490175248</v>
          </cell>
          <cell r="AC696">
            <v>5998.0184480613007</v>
          </cell>
          <cell r="AD696">
            <v>5519.1497709830437</v>
          </cell>
          <cell r="AE696">
            <v>7053.3971658426071</v>
          </cell>
          <cell r="AF696">
            <v>6688.4369769503246</v>
          </cell>
          <cell r="AG696">
            <v>6983.8046387402501</v>
          </cell>
          <cell r="AH696">
            <v>6344.7154385929307</v>
          </cell>
          <cell r="AI696">
            <v>7796.2191544431344</v>
          </cell>
          <cell r="AJ696">
            <v>6709.3739436746528</v>
          </cell>
          <cell r="AK696">
            <v>8141.9353250127861</v>
          </cell>
          <cell r="AL696">
            <v>6184.979279743975</v>
          </cell>
          <cell r="AM696">
            <v>7313.9390827021207</v>
          </cell>
          <cell r="AN696">
            <v>8395.2490188184438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X696">
            <v>4.1546454022962411</v>
          </cell>
          <cell r="BY696">
            <v>3.9130443755910509</v>
          </cell>
          <cell r="BZ696">
            <v>3.1425170180766102</v>
          </cell>
          <cell r="CA696">
            <v>3.4326152912752086</v>
          </cell>
          <cell r="CB696">
            <v>3.1145600420434825</v>
          </cell>
          <cell r="CC696">
            <v>4.0409952835757137</v>
          </cell>
          <cell r="CD696">
            <v>3.6746807238586325</v>
          </cell>
          <cell r="CE696">
            <v>3.8455332733562497</v>
          </cell>
          <cell r="CF696">
            <v>3.6104699420359414</v>
          </cell>
          <cell r="CG696">
            <v>4.2668820908673801</v>
          </cell>
          <cell r="CH696">
            <v>3.7583369145144672</v>
          </cell>
          <cell r="CI696">
            <v>4.5270848000376782</v>
          </cell>
          <cell r="CJ696">
            <v>3.4795393832502524</v>
          </cell>
          <cell r="CK696">
            <v>4.0695950750102599</v>
          </cell>
          <cell r="CL696">
            <v>4.6629834868837108</v>
          </cell>
          <cell r="CM696">
            <v>4.8673496301135257</v>
          </cell>
          <cell r="CN696">
            <v>4.7939223007952121</v>
          </cell>
          <cell r="CO696">
            <v>4.7507303010131672</v>
          </cell>
          <cell r="CP696">
            <v>4.7872906983577748</v>
          </cell>
          <cell r="CQ696">
            <v>4.8549259197279486</v>
          </cell>
          <cell r="CR696">
            <v>4.7820832346356266</v>
          </cell>
          <cell r="CS696">
            <v>4.986687618704261</v>
          </cell>
          <cell r="CT696">
            <v>4.9755677506633909</v>
          </cell>
          <cell r="CU696">
            <v>4.814548328226806</v>
          </cell>
          <cell r="CV696">
            <v>5.0058811276828399</v>
          </cell>
          <cell r="CW696">
            <v>4.8909522587070038</v>
          </cell>
          <cell r="CX696">
            <v>4.9273811091714137</v>
          </cell>
          <cell r="CY696">
            <v>4.8699401976013261</v>
          </cell>
          <cell r="CZ696">
            <v>4.9238779039033815</v>
          </cell>
          <cell r="DA696">
            <v>4.9326107004315478</v>
          </cell>
        </row>
        <row r="697">
          <cell r="A697">
            <v>6365.8973533863373</v>
          </cell>
          <cell r="B697">
            <v>5438.1065627308708</v>
          </cell>
          <cell r="C697">
            <v>5240.3235202568876</v>
          </cell>
          <cell r="D697">
            <v>4848.1568495494239</v>
          </cell>
          <cell r="E697">
            <v>4806.1547554816489</v>
          </cell>
          <cell r="F697">
            <v>7031.0575092117797</v>
          </cell>
          <cell r="G697">
            <v>5711.0309431688602</v>
          </cell>
          <cell r="H697">
            <v>6356.5625464608793</v>
          </cell>
          <cell r="I697">
            <v>6101.854807597344</v>
          </cell>
          <cell r="J697">
            <v>6347.9841714360873</v>
          </cell>
          <cell r="K697">
            <v>6815.1045253995289</v>
          </cell>
          <cell r="L697">
            <v>7505.0394037048627</v>
          </cell>
          <cell r="M697">
            <v>6670.9767810180947</v>
          </cell>
          <cell r="N697">
            <v>7595.4496460583841</v>
          </cell>
          <cell r="O697">
            <v>7212.3726812206623</v>
          </cell>
          <cell r="Z697">
            <v>7290.5821393498209</v>
          </cell>
          <cell r="AA697">
            <v>6228.0241696069043</v>
          </cell>
          <cell r="AB697">
            <v>6453.2386596938932</v>
          </cell>
          <cell r="AC697">
            <v>5970.3018504167439</v>
          </cell>
          <cell r="AD697">
            <v>5918.5780329504187</v>
          </cell>
          <cell r="AE697">
            <v>7031.0575092117797</v>
          </cell>
          <cell r="AF697">
            <v>5711.0309431688602</v>
          </cell>
          <cell r="AG697">
            <v>6356.5625464608793</v>
          </cell>
          <cell r="AH697">
            <v>6101.854807597344</v>
          </cell>
          <cell r="AI697">
            <v>6347.9841714360873</v>
          </cell>
          <cell r="AJ697">
            <v>6815.1045253995289</v>
          </cell>
          <cell r="AK697">
            <v>7505.0394037048627</v>
          </cell>
          <cell r="AL697">
            <v>6670.9767810180947</v>
          </cell>
          <cell r="AM697">
            <v>7595.4496460583841</v>
          </cell>
          <cell r="AN697">
            <v>7212.3726812206623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X697">
            <v>4.1241532021919936</v>
          </cell>
          <cell r="BY697">
            <v>3.5641992663311064</v>
          </cell>
          <cell r="BZ697">
            <v>3.6659593037081528</v>
          </cell>
          <cell r="CA697">
            <v>3.3163081280408453</v>
          </cell>
          <cell r="CB697">
            <v>3.3202522757178943</v>
          </cell>
          <cell r="CC697">
            <v>3.8898601547982889</v>
          </cell>
          <cell r="CD697">
            <v>3.2326944729061573</v>
          </cell>
          <cell r="CE697">
            <v>3.5728804873772444</v>
          </cell>
          <cell r="CF697">
            <v>3.527756274843409</v>
          </cell>
          <cell r="CG697">
            <v>3.5391746323738311</v>
          </cell>
          <cell r="CH697">
            <v>3.8198425273512515</v>
          </cell>
          <cell r="CI697">
            <v>4.2703344225833844</v>
          </cell>
          <cell r="CJ697">
            <v>3.8226496425397731</v>
          </cell>
          <cell r="CK697">
            <v>4.2699968617361899</v>
          </cell>
          <cell r="CL697">
            <v>3.9746632115893714</v>
          </cell>
          <cell r="CM697">
            <v>4.8432239693321737</v>
          </cell>
          <cell r="CN697">
            <v>4.7873529625338636</v>
          </cell>
          <cell r="CO697">
            <v>4.8227774648469159</v>
          </cell>
          <cell r="CP697">
            <v>4.932289383094175</v>
          </cell>
          <cell r="CQ697">
            <v>4.8837500694280607</v>
          </cell>
          <cell r="CR697">
            <v>4.9521500752032477</v>
          </cell>
          <cell r="CS697">
            <v>4.8401295728404152</v>
          </cell>
          <cell r="CT697">
            <v>4.8742855840950723</v>
          </cell>
          <cell r="CU697">
            <v>4.7388223928580784</v>
          </cell>
          <cell r="CV697">
            <v>4.9140659228573069</v>
          </cell>
          <cell r="CW697">
            <v>4.8880337642130796</v>
          </cell>
          <cell r="CX697">
            <v>4.8150214377199001</v>
          </cell>
          <cell r="CY697">
            <v>4.7811466977588459</v>
          </cell>
          <cell r="CZ697">
            <v>4.8734113300098061</v>
          </cell>
          <cell r="DA697">
            <v>4.9714715693176172</v>
          </cell>
        </row>
        <row r="698">
          <cell r="A698">
            <v>6608.4175873719041</v>
          </cell>
          <cell r="B698">
            <v>5158.6485357247639</v>
          </cell>
          <cell r="C698">
            <v>4836.2475427792815</v>
          </cell>
          <cell r="D698">
            <v>5381.8158167389038</v>
          </cell>
          <cell r="E698">
            <v>5603.50491881367</v>
          </cell>
          <cell r="F698">
            <v>6614.2926258878651</v>
          </cell>
          <cell r="G698">
            <v>6466.8519416212648</v>
          </cell>
          <cell r="H698">
            <v>5865.813391251143</v>
          </cell>
          <cell r="I698">
            <v>4862.5930288775353</v>
          </cell>
          <cell r="J698">
            <v>5687.9000222485465</v>
          </cell>
          <cell r="K698">
            <v>7299.8614853676208</v>
          </cell>
          <cell r="L698">
            <v>5947.9932563888851</v>
          </cell>
          <cell r="M698">
            <v>8018.8128756085225</v>
          </cell>
          <cell r="N698">
            <v>6233.8585504190005</v>
          </cell>
          <cell r="O698">
            <v>7022.7666600098491</v>
          </cell>
          <cell r="Z698">
            <v>7568.3298924431956</v>
          </cell>
          <cell r="AA698">
            <v>5907.9731874299996</v>
          </cell>
          <cell r="AB698">
            <v>5955.6360385518574</v>
          </cell>
          <cell r="AC698">
            <v>6627.4804892635802</v>
          </cell>
          <cell r="AD698">
            <v>6900.4813218288882</v>
          </cell>
          <cell r="AE698">
            <v>6614.2926258878651</v>
          </cell>
          <cell r="AF698">
            <v>6466.8519416212648</v>
          </cell>
          <cell r="AG698">
            <v>5865.813391251143</v>
          </cell>
          <cell r="AH698">
            <v>4862.5930288775353</v>
          </cell>
          <cell r="AI698">
            <v>5687.9000222485465</v>
          </cell>
          <cell r="AJ698">
            <v>7299.8614853676208</v>
          </cell>
          <cell r="AK698">
            <v>5947.9932563888851</v>
          </cell>
          <cell r="AL698">
            <v>8018.8128756085225</v>
          </cell>
          <cell r="AM698">
            <v>6233.8585504190005</v>
          </cell>
          <cell r="AN698">
            <v>7022.7666600098491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X698">
            <v>4.3154532946297754</v>
          </cell>
          <cell r="BY698">
            <v>3.3325967494938271</v>
          </cell>
          <cell r="BZ698">
            <v>3.3394707705119959</v>
          </cell>
          <cell r="CA698">
            <v>3.7043094052421406</v>
          </cell>
          <cell r="CB698">
            <v>3.8047799546780574</v>
          </cell>
          <cell r="CC698">
            <v>3.6353147702379265</v>
          </cell>
          <cell r="CD698">
            <v>3.57367773294893</v>
          </cell>
          <cell r="CE698">
            <v>3.2793335116566666</v>
          </cell>
          <cell r="CF698">
            <v>2.7386836250644304</v>
          </cell>
          <cell r="CG698">
            <v>3.2086299953129624</v>
          </cell>
          <cell r="CH698">
            <v>4.1437571504652899</v>
          </cell>
          <cell r="CI698">
            <v>3.3043296747270197</v>
          </cell>
          <cell r="CJ698">
            <v>4.5073277192952803</v>
          </cell>
          <cell r="CK698">
            <v>3.4675065868630388</v>
          </cell>
          <cell r="CL698">
            <v>3.9175093905405074</v>
          </cell>
          <cell r="CM698">
            <v>4.8048603413362185</v>
          </cell>
          <cell r="CN698">
            <v>4.8569416366458302</v>
          </cell>
          <cell r="CO698">
            <v>4.8860469774448729</v>
          </cell>
          <cell r="CP698">
            <v>4.9017181898486832</v>
          </cell>
          <cell r="CQ698">
            <v>4.9688624583239385</v>
          </cell>
          <cell r="CR698">
            <v>4.9848089657393642</v>
          </cell>
          <cell r="CS698">
            <v>4.9577505034748137</v>
          </cell>
          <cell r="CT698">
            <v>4.90060604166713</v>
          </cell>
          <cell r="CU698">
            <v>4.8644438371529111</v>
          </cell>
          <cell r="CV698">
            <v>4.8566795657184647</v>
          </cell>
          <cell r="CW698">
            <v>4.8264460926748081</v>
          </cell>
          <cell r="CX698">
            <v>4.9316725446465215</v>
          </cell>
          <cell r="CY698">
            <v>4.8741408906401507</v>
          </cell>
          <cell r="CZ698">
            <v>4.9254598639845319</v>
          </cell>
          <cell r="DA698">
            <v>4.9114002506863326</v>
          </cell>
        </row>
        <row r="699">
          <cell r="A699">
            <v>6918.2986928560413</v>
          </cell>
          <cell r="B699">
            <v>5693.0467973563464</v>
          </cell>
          <cell r="C699">
            <v>4789.8193758338703</v>
          </cell>
          <cell r="D699">
            <v>4893.9810215721955</v>
          </cell>
          <cell r="E699">
            <v>4212.9264687941413</v>
          </cell>
          <cell r="F699">
            <v>5590.8434298965904</v>
          </cell>
          <cell r="G699">
            <v>6153.736712988989</v>
          </cell>
          <cell r="H699">
            <v>5129.9854449734139</v>
          </cell>
          <cell r="I699">
            <v>6647.2727264809619</v>
          </cell>
          <cell r="J699">
            <v>5772.0352529940837</v>
          </cell>
          <cell r="K699">
            <v>7751.9457462705377</v>
          </cell>
          <cell r="L699">
            <v>6197.9931896065455</v>
          </cell>
          <cell r="M699">
            <v>6991.2672591175851</v>
          </cell>
          <cell r="N699">
            <v>6835.3057132304084</v>
          </cell>
          <cell r="O699">
            <v>8150.5728339076486</v>
          </cell>
          <cell r="Z699">
            <v>7923.2230877855391</v>
          </cell>
          <cell r="AA699">
            <v>6519.9960029531385</v>
          </cell>
          <cell r="AB699">
            <v>5898.4616979462307</v>
          </cell>
          <cell r="AC699">
            <v>6026.7323966039621</v>
          </cell>
          <cell r="AD699">
            <v>5188.042275210003</v>
          </cell>
          <cell r="AE699">
            <v>5590.8434298965904</v>
          </cell>
          <cell r="AF699">
            <v>6153.736712988989</v>
          </cell>
          <cell r="AG699">
            <v>5129.9854449734139</v>
          </cell>
          <cell r="AH699">
            <v>6647.2727264809619</v>
          </cell>
          <cell r="AI699">
            <v>5772.0352529940837</v>
          </cell>
          <cell r="AJ699">
            <v>7751.9457462705377</v>
          </cell>
          <cell r="AK699">
            <v>6197.9931896065455</v>
          </cell>
          <cell r="AL699">
            <v>6991.2672591175851</v>
          </cell>
          <cell r="AM699">
            <v>6835.3057132304084</v>
          </cell>
          <cell r="AN699">
            <v>8150.5728339076486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X699">
            <v>4.3868632707061925</v>
          </cell>
          <cell r="BY699">
            <v>3.6791316543173225</v>
          </cell>
          <cell r="BZ699">
            <v>3.3055910891782343</v>
          </cell>
          <cell r="CA699">
            <v>3.39256523510414</v>
          </cell>
          <cell r="CB699">
            <v>2.9111535013093381</v>
          </cell>
          <cell r="CC699">
            <v>3.249926151995949</v>
          </cell>
          <cell r="CD699">
            <v>3.4536314180662551</v>
          </cell>
          <cell r="CE699">
            <v>2.9695187730786023</v>
          </cell>
          <cell r="CF699">
            <v>3.6129539228898615</v>
          </cell>
          <cell r="CG699">
            <v>3.3156364771816538</v>
          </cell>
          <cell r="CH699">
            <v>4.3707079060096508</v>
          </cell>
          <cell r="CI699">
            <v>3.4379902658025525</v>
          </cell>
          <cell r="CJ699">
            <v>3.9074066030485715</v>
          </cell>
          <cell r="CK699">
            <v>3.8642963957119605</v>
          </cell>
          <cell r="CL699">
            <v>4.5451166783141908</v>
          </cell>
          <cell r="CM699">
            <v>4.9482874607547283</v>
          </cell>
          <cell r="CN699">
            <v>4.8552224889411759</v>
          </cell>
          <cell r="CO699">
            <v>4.8887380802706968</v>
          </cell>
          <cell r="CP699">
            <v>4.8669942839366787</v>
          </cell>
          <cell r="CQ699">
            <v>4.8825369209274792</v>
          </cell>
          <cell r="CR699">
            <v>4.7131468666090948</v>
          </cell>
          <cell r="CS699">
            <v>4.8816884599011257</v>
          </cell>
          <cell r="CT699">
            <v>4.733007506529999</v>
          </cell>
          <cell r="CU699">
            <v>5.0406693494117425</v>
          </cell>
          <cell r="CV699">
            <v>4.7694598978246283</v>
          </cell>
          <cell r="CW699">
            <v>4.859214566781433</v>
          </cell>
          <cell r="CX699">
            <v>4.9391656015151852</v>
          </cell>
          <cell r="CY699">
            <v>4.902012721008</v>
          </cell>
          <cell r="CZ699">
            <v>4.846125413292552</v>
          </cell>
          <cell r="DA699">
            <v>4.9130392268689302</v>
          </cell>
        </row>
        <row r="700">
          <cell r="A700">
            <v>6144.043098436945</v>
          </cell>
          <cell r="B700">
            <v>5306.5695135691994</v>
          </cell>
          <cell r="C700">
            <v>5218.5841270227093</v>
          </cell>
          <cell r="D700">
            <v>4836.0351647352863</v>
          </cell>
          <cell r="E700">
            <v>5371.5594525451343</v>
          </cell>
          <cell r="F700">
            <v>6357.7158660564655</v>
          </cell>
          <cell r="G700">
            <v>5692.3939778931817</v>
          </cell>
          <cell r="H700">
            <v>5351.0359223496907</v>
          </cell>
          <cell r="I700">
            <v>6346.275446648533</v>
          </cell>
          <cell r="J700">
            <v>6195.6272744921625</v>
          </cell>
          <cell r="K700">
            <v>6475.8893227414601</v>
          </cell>
          <cell r="L700">
            <v>7796.8411960837839</v>
          </cell>
          <cell r="M700">
            <v>6782.0107348236697</v>
          </cell>
          <cell r="N700">
            <v>8002.0734025634347</v>
          </cell>
          <cell r="O700">
            <v>8002.8635518744713</v>
          </cell>
          <cell r="Z700">
            <v>7036.5022227435011</v>
          </cell>
          <cell r="AA700">
            <v>6077.3805748322065</v>
          </cell>
          <cell r="AB700">
            <v>6426.4675085779782</v>
          </cell>
          <cell r="AC700">
            <v>5955.3745038968545</v>
          </cell>
          <cell r="AD700">
            <v>6614.8502068645475</v>
          </cell>
          <cell r="AE700">
            <v>6357.7158660564655</v>
          </cell>
          <cell r="AF700">
            <v>5692.3939778931817</v>
          </cell>
          <cell r="AG700">
            <v>5351.0359223496907</v>
          </cell>
          <cell r="AH700">
            <v>6346.275446648533</v>
          </cell>
          <cell r="AI700">
            <v>6195.6272744921625</v>
          </cell>
          <cell r="AJ700">
            <v>6475.8893227414601</v>
          </cell>
          <cell r="AK700">
            <v>7796.8411960837839</v>
          </cell>
          <cell r="AL700">
            <v>6782.0107348236697</v>
          </cell>
          <cell r="AM700">
            <v>8002.0734025634347</v>
          </cell>
          <cell r="AN700">
            <v>8002.8635518744713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X700">
            <v>3.9866051806116602</v>
          </cell>
          <cell r="BY700">
            <v>3.3766739478259389</v>
          </cell>
          <cell r="BZ700">
            <v>3.6389262606284096</v>
          </cell>
          <cell r="CA700">
            <v>3.3471109749664087</v>
          </cell>
          <cell r="CB700">
            <v>3.533594986098215</v>
          </cell>
          <cell r="CC700">
            <v>3.5130295642791016</v>
          </cell>
          <cell r="CD700">
            <v>3.2874859003812893</v>
          </cell>
          <cell r="CE700">
            <v>3.011994222435495</v>
          </cell>
          <cell r="CF700">
            <v>3.6445055046212738</v>
          </cell>
          <cell r="CG700">
            <v>3.5373726265393661</v>
          </cell>
          <cell r="CH700">
            <v>3.5879258439104134</v>
          </cell>
          <cell r="CI700">
            <v>4.245743536420683</v>
          </cell>
          <cell r="CJ700">
            <v>3.8047164632825745</v>
          </cell>
          <cell r="CK700">
            <v>4.5193635894964732</v>
          </cell>
          <cell r="CL700">
            <v>4.5021755437697513</v>
          </cell>
          <cell r="CM700">
            <v>4.8357154541527061</v>
          </cell>
          <cell r="CN700">
            <v>4.9309936335388853</v>
          </cell>
          <cell r="CO700">
            <v>4.8384493217055144</v>
          </cell>
          <cell r="CP700">
            <v>4.8746798816217929</v>
          </cell>
          <cell r="CQ700">
            <v>5.1287364144389906</v>
          </cell>
          <cell r="CR700">
            <v>4.958227454201853</v>
          </cell>
          <cell r="CS700">
            <v>4.743929072859161</v>
          </cell>
          <cell r="CT700">
            <v>4.8673308470508267</v>
          </cell>
          <cell r="CU700">
            <v>4.7707586107822246</v>
          </cell>
          <cell r="CV700">
            <v>4.7985674940286431</v>
          </cell>
          <cell r="CW700">
            <v>4.9449635527366258</v>
          </cell>
          <cell r="CX700">
            <v>5.03120562350363</v>
          </cell>
          <cell r="CY700">
            <v>4.883636272925612</v>
          </cell>
          <cell r="CZ700">
            <v>4.8510123914568712</v>
          </cell>
          <cell r="DA700">
            <v>4.8700130311712897</v>
          </cell>
        </row>
        <row r="701">
          <cell r="A701">
            <v>6428.3919393989263</v>
          </cell>
          <cell r="B701">
            <v>5563.928305828781</v>
          </cell>
          <cell r="C701">
            <v>4935.2543565218657</v>
          </cell>
          <cell r="D701">
            <v>4762.8561492347171</v>
          </cell>
          <cell r="E701">
            <v>4888.863055638436</v>
          </cell>
          <cell r="F701">
            <v>6146.8363742651354</v>
          </cell>
          <cell r="G701">
            <v>5809.1631162233052</v>
          </cell>
          <cell r="H701">
            <v>7060.0458202904056</v>
          </cell>
          <cell r="I701">
            <v>6516.7261581979201</v>
          </cell>
          <cell r="J701">
            <v>7487.1722295800892</v>
          </cell>
          <cell r="K701">
            <v>5846.0345180737058</v>
          </cell>
          <cell r="L701">
            <v>7945.0264761651824</v>
          </cell>
          <cell r="M701">
            <v>6673.5974872766265</v>
          </cell>
          <cell r="N701">
            <v>7910.2283777045513</v>
          </cell>
          <cell r="O701">
            <v>8104.3831330558214</v>
          </cell>
          <cell r="Z701">
            <v>7362.1544389482569</v>
          </cell>
          <cell r="AA701">
            <v>6372.1222758202466</v>
          </cell>
          <cell r="AB701">
            <v>6077.5587777772089</v>
          </cell>
          <cell r="AC701">
            <v>5865.2576151053272</v>
          </cell>
          <cell r="AD701">
            <v>6020.4298361809142</v>
          </cell>
          <cell r="AE701">
            <v>6146.8363742651354</v>
          </cell>
          <cell r="AF701">
            <v>5809.1631162233052</v>
          </cell>
          <cell r="AG701">
            <v>7060.0458202904056</v>
          </cell>
          <cell r="AH701">
            <v>6516.7261581979201</v>
          </cell>
          <cell r="AI701">
            <v>7487.1722295800892</v>
          </cell>
          <cell r="AJ701">
            <v>5846.0345180737058</v>
          </cell>
          <cell r="AK701">
            <v>7945.0264761651824</v>
          </cell>
          <cell r="AL701">
            <v>6673.5974872766265</v>
          </cell>
          <cell r="AM701">
            <v>7910.2283777045513</v>
          </cell>
          <cell r="AN701">
            <v>8104.3831330558214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X701">
            <v>4.0410495473085382</v>
          </cell>
          <cell r="BY701">
            <v>3.5849402526369971</v>
          </cell>
          <cell r="BZ701">
            <v>3.4701994920844146</v>
          </cell>
          <cell r="CA701">
            <v>3.3929245421887928</v>
          </cell>
          <cell r="CB701">
            <v>3.3965784637230105</v>
          </cell>
          <cell r="CC701">
            <v>3.4780435725509733</v>
          </cell>
          <cell r="CD701">
            <v>3.3355985262725873</v>
          </cell>
          <cell r="CE701">
            <v>3.8752711910057673</v>
          </cell>
          <cell r="CF701">
            <v>3.6195300262646142</v>
          </cell>
          <cell r="CG701">
            <v>4.2576737009915151</v>
          </cell>
          <cell r="CH701">
            <v>3.3088832020344561</v>
          </cell>
          <cell r="CI701">
            <v>4.3754823756326715</v>
          </cell>
          <cell r="CJ701">
            <v>3.6975807389081221</v>
          </cell>
          <cell r="CK701">
            <v>4.3209415228877841</v>
          </cell>
          <cell r="CL701">
            <v>4.5297841755562969</v>
          </cell>
          <cell r="CM701">
            <v>4.9913483856041401</v>
          </cell>
          <cell r="CN701">
            <v>4.8697796946493037</v>
          </cell>
          <cell r="CO701">
            <v>4.7982388345378331</v>
          </cell>
          <cell r="CP701">
            <v>4.7360908695976258</v>
          </cell>
          <cell r="CQ701">
            <v>4.8561599546339762</v>
          </cell>
          <cell r="CR701">
            <v>4.8419886782426405</v>
          </cell>
          <cell r="CS701">
            <v>4.7714121653297967</v>
          </cell>
          <cell r="CT701">
            <v>4.9912871474284586</v>
          </cell>
          <cell r="CU701">
            <v>4.9326968251347605</v>
          </cell>
          <cell r="CV701">
            <v>4.8178423405742867</v>
          </cell>
          <cell r="CW701">
            <v>4.840464878416264</v>
          </cell>
          <cell r="CX701">
            <v>4.9748105366240152</v>
          </cell>
          <cell r="CY701">
            <v>4.9448085175994985</v>
          </cell>
          <cell r="CZ701">
            <v>5.015540815412324</v>
          </cell>
          <cell r="DA701">
            <v>4.9017323000616404</v>
          </cell>
        </row>
        <row r="702">
          <cell r="A702">
            <v>5458.6982180903287</v>
          </cell>
          <cell r="B702">
            <v>5548.5898013403894</v>
          </cell>
          <cell r="C702">
            <v>4499.5362178437017</v>
          </cell>
          <cell r="D702">
            <v>4201.8807837618506</v>
          </cell>
          <cell r="E702">
            <v>4610.9629917052434</v>
          </cell>
          <cell r="F702">
            <v>5849.7474149214358</v>
          </cell>
          <cell r="G702">
            <v>5301.4331353411035</v>
          </cell>
          <cell r="H702">
            <v>7005.4971584254254</v>
          </cell>
          <cell r="I702">
            <v>6621.6396278905077</v>
          </cell>
          <cell r="J702">
            <v>6471.7322786383584</v>
          </cell>
          <cell r="K702">
            <v>6611.6139406950379</v>
          </cell>
          <cell r="L702">
            <v>6350.9980454634751</v>
          </cell>
          <cell r="M702">
            <v>7953.6425660006835</v>
          </cell>
          <cell r="N702">
            <v>7270.4852962693603</v>
          </cell>
          <cell r="O702">
            <v>7784.7049376928981</v>
          </cell>
          <cell r="Z702">
            <v>6251.606886457258</v>
          </cell>
          <cell r="AA702">
            <v>6354.5557615238877</v>
          </cell>
          <cell r="AB702">
            <v>5540.9901620460278</v>
          </cell>
          <cell r="AC702">
            <v>5174.4399772988827</v>
          </cell>
          <cell r="AD702">
            <v>5678.2075613208372</v>
          </cell>
          <cell r="AE702">
            <v>5849.7474149214358</v>
          </cell>
          <cell r="AF702">
            <v>5301.4331353411035</v>
          </cell>
          <cell r="AG702">
            <v>7005.4971584254254</v>
          </cell>
          <cell r="AH702">
            <v>6621.6396278905077</v>
          </cell>
          <cell r="AI702">
            <v>6471.7322786383584</v>
          </cell>
          <cell r="AJ702">
            <v>6611.6139406950379</v>
          </cell>
          <cell r="AK702">
            <v>6350.9980454634751</v>
          </cell>
          <cell r="AL702">
            <v>7953.6425660006835</v>
          </cell>
          <cell r="AM702">
            <v>7270.4852962693603</v>
          </cell>
          <cell r="AN702">
            <v>7784.7049376928981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X702">
            <v>3.4708960992359419</v>
          </cell>
          <cell r="BY702">
            <v>3.5527511244872954</v>
          </cell>
          <cell r="BZ702">
            <v>3.1288987196209113</v>
          </cell>
          <cell r="CA702">
            <v>2.9187614909674067</v>
          </cell>
          <cell r="CB702">
            <v>3.2356328053478305</v>
          </cell>
          <cell r="CC702">
            <v>3.2290883232611556</v>
          </cell>
          <cell r="CD702">
            <v>3.0667770625991686</v>
          </cell>
          <cell r="CE702">
            <v>3.9397778824013905</v>
          </cell>
          <cell r="CF702">
            <v>3.7190144652668189</v>
          </cell>
          <cell r="CG702">
            <v>3.6566440058777867</v>
          </cell>
          <cell r="CH702">
            <v>3.7424714893930484</v>
          </cell>
          <cell r="CI702">
            <v>3.6347748982342125</v>
          </cell>
          <cell r="CJ702">
            <v>4.4235826326760908</v>
          </cell>
          <cell r="CK702">
            <v>4.1497172274276268</v>
          </cell>
          <cell r="CL702">
            <v>4.2613966539933683</v>
          </cell>
          <cell r="CM702">
            <v>4.9346594107652093</v>
          </cell>
          <cell r="CN702">
            <v>4.9003550213235521</v>
          </cell>
          <cell r="CO702">
            <v>4.8518013284715487</v>
          </cell>
          <cell r="CP702">
            <v>4.8570422512707268</v>
          </cell>
          <cell r="CQ702">
            <v>4.8079414385348569</v>
          </cell>
          <cell r="CR702">
            <v>4.9632291352669586</v>
          </cell>
          <cell r="CS702">
            <v>4.736071141438118</v>
          </cell>
          <cell r="CT702">
            <v>4.8716307042408689</v>
          </cell>
          <cell r="CU702">
            <v>4.8780338452582974</v>
          </cell>
          <cell r="CV702">
            <v>4.8489197574693002</v>
          </cell>
          <cell r="CW702">
            <v>4.8401199174833209</v>
          </cell>
          <cell r="CX702">
            <v>4.7870900213266019</v>
          </cell>
          <cell r="CY702">
            <v>4.9260527857494187</v>
          </cell>
          <cell r="CZ702">
            <v>4.8001193108634883</v>
          </cell>
          <cell r="DA702">
            <v>5.0049222039489569</v>
          </cell>
        </row>
        <row r="703">
          <cell r="A703">
            <v>6259.580089222447</v>
          </cell>
          <cell r="B703">
            <v>5520.3264189191696</v>
          </cell>
          <cell r="C703">
            <v>4695.0461798349834</v>
          </cell>
          <cell r="D703">
            <v>5891.3000374806734</v>
          </cell>
          <cell r="E703">
            <v>5311.587128781558</v>
          </cell>
          <cell r="F703">
            <v>6618.3931723339274</v>
          </cell>
          <cell r="G703">
            <v>6329.673210096762</v>
          </cell>
          <cell r="H703">
            <v>6641.1672902481732</v>
          </cell>
          <cell r="I703">
            <v>5448.8049014016915</v>
          </cell>
          <cell r="J703">
            <v>5786.9508323862929</v>
          </cell>
          <cell r="K703">
            <v>6862.0451344359344</v>
          </cell>
          <cell r="L703">
            <v>6292.0905548173014</v>
          </cell>
          <cell r="M703">
            <v>7145.2993892470176</v>
          </cell>
          <cell r="N703">
            <v>7313.8941851699128</v>
          </cell>
          <cell r="O703">
            <v>7935.1980629486998</v>
          </cell>
          <cell r="Z703">
            <v>7168.8216546625426</v>
          </cell>
          <cell r="AA703">
            <v>6322.1869532256906</v>
          </cell>
          <cell r="AB703">
            <v>5781.7524814334329</v>
          </cell>
          <cell r="AC703">
            <v>7254.8889416397478</v>
          </cell>
          <cell r="AD703">
            <v>6540.9968051181186</v>
          </cell>
          <cell r="AE703">
            <v>6618.3931723339274</v>
          </cell>
          <cell r="AF703">
            <v>6329.673210096762</v>
          </cell>
          <cell r="AG703">
            <v>6641.1672902481732</v>
          </cell>
          <cell r="AH703">
            <v>5448.8049014016915</v>
          </cell>
          <cell r="AI703">
            <v>5786.9508323862929</v>
          </cell>
          <cell r="AJ703">
            <v>6862.0451344359344</v>
          </cell>
          <cell r="AK703">
            <v>6292.0905548173014</v>
          </cell>
          <cell r="AL703">
            <v>7145.2993892470176</v>
          </cell>
          <cell r="AM703">
            <v>7313.8941851699128</v>
          </cell>
          <cell r="AN703">
            <v>7935.1980629486998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X703">
            <v>3.9456215978952813</v>
          </cell>
          <cell r="BY703">
            <v>3.6143002887103308</v>
          </cell>
          <cell r="BZ703">
            <v>3.328336453174717</v>
          </cell>
          <cell r="CA703">
            <v>4.0161200672724462</v>
          </cell>
          <cell r="CB703">
            <v>3.658960246434916</v>
          </cell>
          <cell r="CC703">
            <v>3.7280684643234863</v>
          </cell>
          <cell r="CD703">
            <v>3.6055064255321612</v>
          </cell>
          <cell r="CE703">
            <v>3.7418815871884394</v>
          </cell>
          <cell r="CF703">
            <v>3.0422437684940333</v>
          </cell>
          <cell r="CG703">
            <v>3.2171564095291063</v>
          </cell>
          <cell r="CH703">
            <v>3.9613481065779346</v>
          </cell>
          <cell r="CI703">
            <v>3.5974170898754974</v>
          </cell>
          <cell r="CJ703">
            <v>3.9941621627543586</v>
          </cell>
          <cell r="CK703">
            <v>4.0784037911847157</v>
          </cell>
          <cell r="CL703">
            <v>4.516718090658296</v>
          </cell>
          <cell r="CM703">
            <v>4.9778233380324606</v>
          </cell>
          <cell r="CN703">
            <v>4.7923688576536021</v>
          </cell>
          <cell r="CO703">
            <v>4.7592597624085053</v>
          </cell>
          <cell r="CP703">
            <v>4.9491568295631341</v>
          </cell>
          <cell r="CQ703">
            <v>4.8977135538887575</v>
          </cell>
          <cell r="CR703">
            <v>4.8638012438116558</v>
          </cell>
          <cell r="CS703">
            <v>4.8097460916497203</v>
          </cell>
          <cell r="CT703">
            <v>4.862521288671652</v>
          </cell>
          <cell r="CU703">
            <v>4.9069810779725014</v>
          </cell>
          <cell r="CV703">
            <v>4.9281594664766724</v>
          </cell>
          <cell r="CW703">
            <v>4.745890325763269</v>
          </cell>
          <cell r="CX703">
            <v>4.7919392800710909</v>
          </cell>
          <cell r="CY703">
            <v>4.901193770451763</v>
          </cell>
          <cell r="CZ703">
            <v>4.9132129349356868</v>
          </cell>
          <cell r="DA703">
            <v>4.8132888148536868</v>
          </cell>
        </row>
        <row r="704">
          <cell r="A704">
            <v>6135.5715531276583</v>
          </cell>
          <cell r="B704">
            <v>6050.9061020020927</v>
          </cell>
          <cell r="C704">
            <v>5948.6192613370149</v>
          </cell>
          <cell r="D704">
            <v>4835.9590077164839</v>
          </cell>
          <cell r="E704">
            <v>4445.8520254645655</v>
          </cell>
          <cell r="F704">
            <v>6499.8228999648363</v>
          </cell>
          <cell r="G704">
            <v>5618.5327602515863</v>
          </cell>
          <cell r="H704">
            <v>6534.3395220989987</v>
          </cell>
          <cell r="I704">
            <v>6111.4000587358214</v>
          </cell>
          <cell r="J704">
            <v>6752.5970468692467</v>
          </cell>
          <cell r="K704">
            <v>7516.7274728487364</v>
          </cell>
          <cell r="L704">
            <v>6156.4177162304959</v>
          </cell>
          <cell r="M704">
            <v>8195.547007254765</v>
          </cell>
          <cell r="N704">
            <v>8247.1569938214216</v>
          </cell>
          <cell r="O704">
            <v>7693.7492813622757</v>
          </cell>
          <cell r="Z704">
            <v>7026.8001346487681</v>
          </cell>
          <cell r="AA704">
            <v>6929.836518754506</v>
          </cell>
          <cell r="AB704">
            <v>7325.4751621094447</v>
          </cell>
          <cell r="AC704">
            <v>5955.280719721879</v>
          </cell>
          <cell r="AD704">
            <v>5474.8803304037056</v>
          </cell>
          <cell r="AE704">
            <v>6499.8228999648363</v>
          </cell>
          <cell r="AF704">
            <v>5618.5327602515863</v>
          </cell>
          <cell r="AG704">
            <v>6534.3395220989987</v>
          </cell>
          <cell r="AH704">
            <v>6111.4000587358214</v>
          </cell>
          <cell r="AI704">
            <v>6752.5970468692467</v>
          </cell>
          <cell r="AJ704">
            <v>7516.7274728487364</v>
          </cell>
          <cell r="AK704">
            <v>6156.4177162304959</v>
          </cell>
          <cell r="AL704">
            <v>8195.547007254765</v>
          </cell>
          <cell r="AM704">
            <v>8247.1569938214216</v>
          </cell>
          <cell r="AN704">
            <v>7693.7492813622757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X704">
            <v>3.994186530351056</v>
          </cell>
          <cell r="BY704">
            <v>3.8899888974827097</v>
          </cell>
          <cell r="BZ704">
            <v>4.1387310157362851</v>
          </cell>
          <cell r="CA704">
            <v>3.3915999078053236</v>
          </cell>
          <cell r="CB704">
            <v>3.0851872231870954</v>
          </cell>
          <cell r="CC704">
            <v>3.5392223978379209</v>
          </cell>
          <cell r="CD704">
            <v>3.2248715628019036</v>
          </cell>
          <cell r="CE704">
            <v>3.6455586451303046</v>
          </cell>
          <cell r="CF704">
            <v>3.3759592747464438</v>
          </cell>
          <cell r="CG704">
            <v>3.8626703467080894</v>
          </cell>
          <cell r="CH704">
            <v>4.1392438777206113</v>
          </cell>
          <cell r="CI704">
            <v>3.4345602080232225</v>
          </cell>
          <cell r="CJ704">
            <v>4.6857576605278357</v>
          </cell>
          <cell r="CK704">
            <v>4.5892343968576554</v>
          </cell>
          <cell r="CL704">
            <v>4.4818267482759078</v>
          </cell>
          <cell r="CM704">
            <v>4.8198818637856045</v>
          </cell>
          <cell r="CN704">
            <v>4.8806960575969436</v>
          </cell>
          <cell r="CO704">
            <v>4.8492629475977118</v>
          </cell>
          <cell r="CP704">
            <v>4.8106610543096062</v>
          </cell>
          <cell r="CQ704">
            <v>4.8618352965293337</v>
          </cell>
          <cell r="CR704">
            <v>5.0315385615170687</v>
          </cell>
          <cell r="CS704">
            <v>4.7732879090760285</v>
          </cell>
          <cell r="CT704">
            <v>4.9107151477206079</v>
          </cell>
          <cell r="CU704">
            <v>4.9596456716774888</v>
          </cell>
          <cell r="CV704">
            <v>4.7895016196761819</v>
          </cell>
          <cell r="CW704">
            <v>4.9752501922056949</v>
          </cell>
          <cell r="CX704">
            <v>4.9109338113464354</v>
          </cell>
          <cell r="CY704">
            <v>4.7918725361491017</v>
          </cell>
          <cell r="CZ704">
            <v>4.9234684293909954</v>
          </cell>
          <cell r="DA704">
            <v>4.7031637629736318</v>
          </cell>
        </row>
        <row r="705">
          <cell r="A705">
            <v>6321.4227572892451</v>
          </cell>
          <cell r="B705">
            <v>5660.5073922688098</v>
          </cell>
          <cell r="C705">
            <v>4900.1464231152577</v>
          </cell>
          <cell r="D705">
            <v>4816.166900903273</v>
          </cell>
          <cell r="E705">
            <v>5727.5327971019187</v>
          </cell>
          <cell r="F705">
            <v>5297.1548950762917</v>
          </cell>
          <cell r="G705">
            <v>5713.5147202104345</v>
          </cell>
          <cell r="H705">
            <v>5143.881934869727</v>
          </cell>
          <cell r="I705">
            <v>6223.2346942604354</v>
          </cell>
          <cell r="J705">
            <v>6719.0283029008306</v>
          </cell>
          <cell r="K705">
            <v>7142.2360158016381</v>
          </cell>
          <cell r="L705">
            <v>6786.7629791998697</v>
          </cell>
          <cell r="M705">
            <v>7846.9134737361701</v>
          </cell>
          <cell r="N705">
            <v>7233.4374128009886</v>
          </cell>
          <cell r="O705">
            <v>8230.0573473958302</v>
          </cell>
          <cell r="Z705">
            <v>7239.6473413220501</v>
          </cell>
          <cell r="AA705">
            <v>6482.7300540402057</v>
          </cell>
          <cell r="AB705">
            <v>6034.324830055145</v>
          </cell>
          <cell r="AC705">
            <v>5930.9075701729862</v>
          </cell>
          <cell r="AD705">
            <v>7053.2164527717778</v>
          </cell>
          <cell r="AE705">
            <v>5297.1548950762917</v>
          </cell>
          <cell r="AF705">
            <v>5713.5147202104345</v>
          </cell>
          <cell r="AG705">
            <v>5143.881934869727</v>
          </cell>
          <cell r="AH705">
            <v>6223.2346942604354</v>
          </cell>
          <cell r="AI705">
            <v>6719.0283029008306</v>
          </cell>
          <cell r="AJ705">
            <v>7142.2360158016381</v>
          </cell>
          <cell r="AK705">
            <v>6786.7629791998697</v>
          </cell>
          <cell r="AL705">
            <v>7846.9134737361701</v>
          </cell>
          <cell r="AM705">
            <v>7233.4374128009886</v>
          </cell>
          <cell r="AN705">
            <v>8230.0573473958302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X705">
            <v>4.0569099505996551</v>
          </cell>
          <cell r="BY705">
            <v>3.6247364498380885</v>
          </cell>
          <cell r="BZ705">
            <v>3.4605829532612749</v>
          </cell>
          <cell r="CA705">
            <v>3.3445665887532461</v>
          </cell>
          <cell r="CB705">
            <v>4.0408750047081208</v>
          </cell>
          <cell r="CC705">
            <v>3.088075843245035</v>
          </cell>
          <cell r="CD705">
            <v>3.2397483779581115</v>
          </cell>
          <cell r="CE705">
            <v>2.9434388132249523</v>
          </cell>
          <cell r="CF705">
            <v>3.5080559519484029</v>
          </cell>
          <cell r="CG705">
            <v>3.8015884264042374</v>
          </cell>
          <cell r="CH705">
            <v>3.9986694755836822</v>
          </cell>
          <cell r="CI705">
            <v>3.8410405970649975</v>
          </cell>
          <cell r="CJ705">
            <v>4.4102386785439451</v>
          </cell>
          <cell r="CK705">
            <v>4.0532997305536886</v>
          </cell>
          <cell r="CL705">
            <v>4.6389653870873149</v>
          </cell>
          <cell r="CM705">
            <v>4.8891029112602373</v>
          </cell>
          <cell r="CN705">
            <v>4.8999160362231997</v>
          </cell>
          <cell r="CO705">
            <v>4.7773444584217808</v>
          </cell>
          <cell r="CP705">
            <v>4.85834603823736</v>
          </cell>
          <cell r="CQ705">
            <v>4.7821030519406564</v>
          </cell>
          <cell r="CR705">
            <v>4.699610331443453</v>
          </cell>
          <cell r="CS705">
            <v>4.8316915885744427</v>
          </cell>
          <cell r="CT705">
            <v>4.7878784350813426</v>
          </cell>
          <cell r="CU705">
            <v>4.8602297967902306</v>
          </cell>
          <cell r="CV705">
            <v>4.8422645103872757</v>
          </cell>
          <cell r="CW705">
            <v>4.8935702302450412</v>
          </cell>
          <cell r="CX705">
            <v>4.8408421379607232</v>
          </cell>
          <cell r="CY705">
            <v>4.8746552388014965</v>
          </cell>
          <cell r="CZ705">
            <v>4.889260125032215</v>
          </cell>
          <cell r="DA705">
            <v>4.860588609778306</v>
          </cell>
        </row>
        <row r="706">
          <cell r="A706">
            <v>7567.8652888255147</v>
          </cell>
          <cell r="B706">
            <v>5332.5356043780594</v>
          </cell>
          <cell r="C706">
            <v>4762.3547852539978</v>
          </cell>
          <cell r="D706">
            <v>5143.4772595943568</v>
          </cell>
          <cell r="E706">
            <v>5548.5915985134397</v>
          </cell>
          <cell r="F706">
            <v>7354.411729454896</v>
          </cell>
          <cell r="G706">
            <v>6119.2473784143276</v>
          </cell>
          <cell r="H706">
            <v>7136.5015281740825</v>
          </cell>
          <cell r="I706">
            <v>6835.280251813997</v>
          </cell>
          <cell r="J706">
            <v>6844.5582899051133</v>
          </cell>
          <cell r="K706">
            <v>7610.4864031078077</v>
          </cell>
          <cell r="L706">
            <v>7424.0718712296557</v>
          </cell>
          <cell r="M706">
            <v>6677.9556368425747</v>
          </cell>
          <cell r="N706">
            <v>7666.6556906586557</v>
          </cell>
          <cell r="O706">
            <v>7796.4659245053017</v>
          </cell>
          <cell r="Z706">
            <v>8667.1431292191501</v>
          </cell>
          <cell r="AA706">
            <v>6107.1183961275983</v>
          </cell>
          <cell r="AB706">
            <v>5864.6402063880114</v>
          </cell>
          <cell r="AC706">
            <v>6333.9765509827876</v>
          </cell>
          <cell r="AD706">
            <v>6832.8578706958151</v>
          </cell>
          <cell r="AE706">
            <v>7354.411729454896</v>
          </cell>
          <cell r="AF706">
            <v>6119.2473784143276</v>
          </cell>
          <cell r="AG706">
            <v>7136.5015281740825</v>
          </cell>
          <cell r="AH706">
            <v>6835.280251813997</v>
          </cell>
          <cell r="AI706">
            <v>6844.5582899051133</v>
          </cell>
          <cell r="AJ706">
            <v>7610.4864031078077</v>
          </cell>
          <cell r="AK706">
            <v>7424.0718712296557</v>
          </cell>
          <cell r="AL706">
            <v>6677.9556368425747</v>
          </cell>
          <cell r="AM706">
            <v>7666.6556906586557</v>
          </cell>
          <cell r="AN706">
            <v>7796.4659245053017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X706">
            <v>4.6941297655547096</v>
          </cell>
          <cell r="BY706">
            <v>3.4230484225457154</v>
          </cell>
          <cell r="BZ706">
            <v>3.2455182254238171</v>
          </cell>
          <cell r="CA706">
            <v>3.5990013180426783</v>
          </cell>
          <cell r="CB706">
            <v>3.8854891328276366</v>
          </cell>
          <cell r="CC706">
            <v>4.1454660834540649</v>
          </cell>
          <cell r="CD706">
            <v>3.4451549652778528</v>
          </cell>
          <cell r="CE706">
            <v>3.9322419035215677</v>
          </cell>
          <cell r="CF706">
            <v>3.8089217192256712</v>
          </cell>
          <cell r="CG706">
            <v>3.8712449902112955</v>
          </cell>
          <cell r="CH706">
            <v>4.3302640600498297</v>
          </cell>
          <cell r="CI706">
            <v>4.0317438707696267</v>
          </cell>
          <cell r="CJ706">
            <v>3.8405889727849138</v>
          </cell>
          <cell r="CK706">
            <v>4.2605851274800903</v>
          </cell>
          <cell r="CL706">
            <v>4.3298531840820385</v>
          </cell>
          <cell r="CM706">
            <v>5.0585728985472569</v>
          </cell>
          <cell r="CN706">
            <v>4.8879913915514983</v>
          </cell>
          <cell r="CO706">
            <v>4.9506754541991498</v>
          </cell>
          <cell r="CP706">
            <v>4.8217154927548407</v>
          </cell>
          <cell r="CQ706">
            <v>4.8179670332080136</v>
          </cell>
          <cell r="CR706">
            <v>4.8605085232285301</v>
          </cell>
          <cell r="CS706">
            <v>4.8662720486281748</v>
          </cell>
          <cell r="CT706">
            <v>4.9722421613453562</v>
          </cell>
          <cell r="CU706">
            <v>4.9165607988016991</v>
          </cell>
          <cell r="CV706">
            <v>4.8439751398599062</v>
          </cell>
          <cell r="CW706">
            <v>4.8150984306272271</v>
          </cell>
          <cell r="CX706">
            <v>5.0449442193839173</v>
          </cell>
          <cell r="CY706">
            <v>4.7637924801921976</v>
          </cell>
          <cell r="CZ706">
            <v>4.9299651363177679</v>
          </cell>
          <cell r="DA706">
            <v>4.9332343862397119</v>
          </cell>
        </row>
        <row r="707">
          <cell r="A707">
            <v>6686.4017767394898</v>
          </cell>
          <cell r="B707">
            <v>6116.6727413217959</v>
          </cell>
          <cell r="C707">
            <v>5370.2767317364232</v>
          </cell>
          <cell r="D707">
            <v>4792.7143047606314</v>
          </cell>
          <cell r="E707">
            <v>4498.0058199595587</v>
          </cell>
          <cell r="F707">
            <v>6156.8361555015854</v>
          </cell>
          <cell r="G707">
            <v>6209.7717368864487</v>
          </cell>
          <cell r="H707">
            <v>5949.180427084335</v>
          </cell>
          <cell r="I707">
            <v>6724.1826811669889</v>
          </cell>
          <cell r="J707">
            <v>7755.9954835643912</v>
          </cell>
          <cell r="K707">
            <v>6918.6221774352434</v>
          </cell>
          <cell r="L707">
            <v>6478.6636620873696</v>
          </cell>
          <cell r="M707">
            <v>6317.4919535201752</v>
          </cell>
          <cell r="N707">
            <v>6757.6190409598321</v>
          </cell>
          <cell r="O707">
            <v>6644.5615411558265</v>
          </cell>
          <cell r="Z707">
            <v>7657.641753221561</v>
          </cell>
          <cell r="AA707">
            <v>7005.1561570352333</v>
          </cell>
          <cell r="AB707">
            <v>6613.2705899801376</v>
          </cell>
          <cell r="AC707">
            <v>5902.0266815192908</v>
          </cell>
          <cell r="AD707">
            <v>5539.105541229681</v>
          </cell>
          <cell r="AE707">
            <v>6156.8361555015854</v>
          </cell>
          <cell r="AF707">
            <v>6209.7717368864487</v>
          </cell>
          <cell r="AG707">
            <v>5949.180427084335</v>
          </cell>
          <cell r="AH707">
            <v>6724.1826811669889</v>
          </cell>
          <cell r="AI707">
            <v>7755.9954835643912</v>
          </cell>
          <cell r="AJ707">
            <v>6918.6221774352434</v>
          </cell>
          <cell r="AK707">
            <v>6478.6636620873696</v>
          </cell>
          <cell r="AL707">
            <v>6317.4919535201752</v>
          </cell>
          <cell r="AM707">
            <v>6757.6190409598321</v>
          </cell>
          <cell r="AN707">
            <v>6644.5615411558265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X707">
            <v>4.2608429963731931</v>
          </cell>
          <cell r="BY707">
            <v>4.0515025624837948</v>
          </cell>
          <cell r="BZ707">
            <v>3.7790941058419629</v>
          </cell>
          <cell r="CA707">
            <v>3.3163032927925244</v>
          </cell>
          <cell r="CB707">
            <v>3.1563529975132005</v>
          </cell>
          <cell r="CC707">
            <v>3.4583091275742888</v>
          </cell>
          <cell r="CD707">
            <v>3.4877781622957347</v>
          </cell>
          <cell r="CE707">
            <v>3.3808507844073397</v>
          </cell>
          <cell r="CF707">
            <v>3.8275098096258398</v>
          </cell>
          <cell r="CG707">
            <v>4.3494890960942874</v>
          </cell>
          <cell r="CH707">
            <v>3.9110607942870157</v>
          </cell>
          <cell r="CI707">
            <v>3.5712393564036655</v>
          </cell>
          <cell r="CJ707">
            <v>3.6462380958170244</v>
          </cell>
          <cell r="CK707">
            <v>3.8054844319291274</v>
          </cell>
          <cell r="CL707">
            <v>3.8017138304982363</v>
          </cell>
          <cell r="CM707">
            <v>4.9238708015392794</v>
          </cell>
          <cell r="CN707">
            <v>4.7370594868007965</v>
          </cell>
          <cell r="CO707">
            <v>4.7944160833625755</v>
          </cell>
          <cell r="CP707">
            <v>4.8758918247599228</v>
          </cell>
          <cell r="CQ707">
            <v>4.8079640115550406</v>
          </cell>
          <cell r="CR707">
            <v>4.8775409136081729</v>
          </cell>
          <cell r="CS707">
            <v>4.877911512739475</v>
          </cell>
          <cell r="CT707">
            <v>4.821012667266392</v>
          </cell>
          <cell r="CU707">
            <v>4.8131603107159604</v>
          </cell>
          <cell r="CV707">
            <v>4.8854709657228952</v>
          </cell>
          <cell r="CW707">
            <v>4.8465442626040165</v>
          </cell>
          <cell r="CX707">
            <v>4.9701970902471535</v>
          </cell>
          <cell r="CY707">
            <v>4.7468642140478989</v>
          </cell>
          <cell r="CZ707">
            <v>4.8650901352834035</v>
          </cell>
          <cell r="DA707">
            <v>4.7884399001598963</v>
          </cell>
        </row>
        <row r="708">
          <cell r="A708">
            <v>6477.8704232059181</v>
          </cell>
          <cell r="B708">
            <v>5539.4759828233082</v>
          </cell>
          <cell r="C708">
            <v>5390.1071559797156</v>
          </cell>
          <cell r="D708">
            <v>4718.4901489244203</v>
          </cell>
          <cell r="E708">
            <v>5410.4654899671878</v>
          </cell>
          <cell r="F708">
            <v>6592.6860258349398</v>
          </cell>
          <cell r="G708">
            <v>6358.9914457468167</v>
          </cell>
          <cell r="H708">
            <v>7765.7306568696467</v>
          </cell>
          <cell r="I708">
            <v>7222.5503251974951</v>
          </cell>
          <cell r="J708">
            <v>6496.1509560024942</v>
          </cell>
          <cell r="K708">
            <v>5596.0229415883396</v>
          </cell>
          <cell r="L708">
            <v>6254.2646286326835</v>
          </cell>
          <cell r="M708">
            <v>7764.373272483318</v>
          </cell>
          <cell r="N708">
            <v>7954.8762095740349</v>
          </cell>
          <cell r="O708">
            <v>6623.4340360916103</v>
          </cell>
          <cell r="Z708">
            <v>7418.8199693991164</v>
          </cell>
          <cell r="AA708">
            <v>6344.118106184289</v>
          </cell>
          <cell r="AB708">
            <v>6637.6909258373144</v>
          </cell>
          <cell r="AC708">
            <v>5810.6227462328861</v>
          </cell>
          <cell r="AD708">
            <v>6662.7613604063026</v>
          </cell>
          <cell r="AE708">
            <v>6592.6860258349398</v>
          </cell>
          <cell r="AF708">
            <v>6358.9914457468167</v>
          </cell>
          <cell r="AG708">
            <v>7765.7306568696467</v>
          </cell>
          <cell r="AH708">
            <v>7222.5503251974951</v>
          </cell>
          <cell r="AI708">
            <v>6496.1509560024942</v>
          </cell>
          <cell r="AJ708">
            <v>5596.0229415883396</v>
          </cell>
          <cell r="AK708">
            <v>6254.2646286326835</v>
          </cell>
          <cell r="AL708">
            <v>7764.373272483318</v>
          </cell>
          <cell r="AM708">
            <v>7954.8762095740349</v>
          </cell>
          <cell r="AN708">
            <v>6623.4340360916103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X708">
            <v>4.2144682490456455</v>
          </cell>
          <cell r="BY708">
            <v>3.5902010181327602</v>
          </cell>
          <cell r="BZ708">
            <v>3.7405082636782931</v>
          </cell>
          <cell r="CA708">
            <v>3.3262627306534331</v>
          </cell>
          <cell r="CB708">
            <v>3.7218387423563626</v>
          </cell>
          <cell r="CC708">
            <v>3.5546638147962284</v>
          </cell>
          <cell r="CD708">
            <v>3.5769166870280529</v>
          </cell>
          <cell r="CE708">
            <v>4.2245631756537367</v>
          </cell>
          <cell r="CF708">
            <v>4.0720003225954882</v>
          </cell>
          <cell r="CG708">
            <v>3.7371455910642255</v>
          </cell>
          <cell r="CH708">
            <v>3.1558595550159367</v>
          </cell>
          <cell r="CI708">
            <v>3.5047193852043956</v>
          </cell>
          <cell r="CJ708">
            <v>4.3367019736578323</v>
          </cell>
          <cell r="CK708">
            <v>4.5737369627106519</v>
          </cell>
          <cell r="CL708">
            <v>3.7232571351814894</v>
          </cell>
          <cell r="CM708">
            <v>4.8227992149045056</v>
          </cell>
          <cell r="CN708">
            <v>4.8412736246827572</v>
          </cell>
          <cell r="CO708">
            <v>4.8617603035187873</v>
          </cell>
          <cell r="CP708">
            <v>4.7860062966563826</v>
          </cell>
          <cell r="CQ708">
            <v>4.9046027990683179</v>
          </cell>
          <cell r="CR708">
            <v>5.0812550599735431</v>
          </cell>
          <cell r="CS708">
            <v>4.8706458372628152</v>
          </cell>
          <cell r="CT708">
            <v>5.0362542865962014</v>
          </cell>
          <cell r="CU708">
            <v>4.8594812235961209</v>
          </cell>
          <cell r="CV708">
            <v>4.7623710177674372</v>
          </cell>
          <cell r="CW708">
            <v>4.8581280109926599</v>
          </cell>
          <cell r="CX708">
            <v>4.8891137069724939</v>
          </cell>
          <cell r="CY708">
            <v>4.9051688749337554</v>
          </cell>
          <cell r="CZ708">
            <v>4.765071007314071</v>
          </cell>
          <cell r="DA708">
            <v>4.8737957010708923</v>
          </cell>
        </row>
        <row r="709">
          <cell r="A709">
            <v>5938.2962005544914</v>
          </cell>
          <cell r="B709">
            <v>5275.6245383061378</v>
          </cell>
          <cell r="C709">
            <v>5059.7720757957914</v>
          </cell>
          <cell r="D709">
            <v>5227.5186931151875</v>
          </cell>
          <cell r="E709">
            <v>4614.2186043080919</v>
          </cell>
          <cell r="F709">
            <v>6414.8639688794528</v>
          </cell>
          <cell r="G709">
            <v>5937.455144997838</v>
          </cell>
          <cell r="H709">
            <v>5373.4118265515372</v>
          </cell>
          <cell r="I709">
            <v>6745.4321156365741</v>
          </cell>
          <cell r="J709">
            <v>6845.4340156347134</v>
          </cell>
          <cell r="K709">
            <v>6058.069427952465</v>
          </cell>
          <cell r="L709">
            <v>7215.5131740605793</v>
          </cell>
          <cell r="M709">
            <v>7718.0979740698895</v>
          </cell>
          <cell r="N709">
            <v>6694.8874986490764</v>
          </cell>
          <cell r="O709">
            <v>7704.5659528858241</v>
          </cell>
          <cell r="Z709">
            <v>6800.8693534622344</v>
          </cell>
          <cell r="AA709">
            <v>6041.9406562423328</v>
          </cell>
          <cell r="AB709">
            <v>6230.8971273522393</v>
          </cell>
          <cell r="AC709">
            <v>6437.4700520455117</v>
          </cell>
          <cell r="AD709">
            <v>5682.2167117155568</v>
          </cell>
          <cell r="AE709">
            <v>6414.8639688794528</v>
          </cell>
          <cell r="AF709">
            <v>5937.455144997838</v>
          </cell>
          <cell r="AG709">
            <v>5373.4118265515372</v>
          </cell>
          <cell r="AH709">
            <v>6745.4321156365741</v>
          </cell>
          <cell r="AI709">
            <v>6845.4340156347134</v>
          </cell>
          <cell r="AJ709">
            <v>6058.069427952465</v>
          </cell>
          <cell r="AK709">
            <v>7215.5131740605793</v>
          </cell>
          <cell r="AL709">
            <v>7718.0979740698895</v>
          </cell>
          <cell r="AM709">
            <v>6694.8874986490764</v>
          </cell>
          <cell r="AN709">
            <v>7704.5659528858241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X709">
            <v>3.8131120641732195</v>
          </cell>
          <cell r="BY709">
            <v>3.3460909669400287</v>
          </cell>
          <cell r="BZ709">
            <v>3.452063202308159</v>
          </cell>
          <cell r="CA709">
            <v>3.6298772325291826</v>
          </cell>
          <cell r="CB709">
            <v>3.1750606996558504</v>
          </cell>
          <cell r="CC709">
            <v>3.6860868469562944</v>
          </cell>
          <cell r="CD709">
            <v>3.2530908128726765</v>
          </cell>
          <cell r="CE709">
            <v>3.0243937857925922</v>
          </cell>
          <cell r="CF709">
            <v>3.8463850140049325</v>
          </cell>
          <cell r="CG709">
            <v>3.7168813696968823</v>
          </cell>
          <cell r="CH709">
            <v>3.5137945491600906</v>
          </cell>
          <cell r="CI709">
            <v>4.0136102798260191</v>
          </cell>
          <cell r="CJ709">
            <v>4.3882683198908063</v>
          </cell>
          <cell r="CK709">
            <v>3.8638576671588978</v>
          </cell>
          <cell r="CL709">
            <v>4.3582691877734163</v>
          </cell>
          <cell r="CM709">
            <v>4.8864335647708979</v>
          </cell>
          <cell r="CN709">
            <v>4.9470448458950944</v>
          </cell>
          <cell r="CO709">
            <v>4.94514440593891</v>
          </cell>
          <cell r="CP709">
            <v>4.8588156354507479</v>
          </cell>
          <cell r="CQ709">
            <v>4.9031242206129138</v>
          </cell>
          <cell r="CR709">
            <v>4.7679206994984593</v>
          </cell>
          <cell r="CS709">
            <v>5.0004753426756015</v>
          </cell>
          <cell r="CT709">
            <v>4.8676453133464701</v>
          </cell>
          <cell r="CU709">
            <v>4.8046765640885445</v>
          </cell>
          <cell r="CV709">
            <v>5.0457929312375223</v>
          </cell>
          <cell r="CW709">
            <v>4.7235119342729703</v>
          </cell>
          <cell r="CX709">
            <v>4.9253733835011273</v>
          </cell>
          <cell r="CY709">
            <v>4.8186374123284024</v>
          </cell>
          <cell r="CZ709">
            <v>4.7471100414608278</v>
          </cell>
          <cell r="DA709">
            <v>4.8432987870820519</v>
          </cell>
        </row>
        <row r="710">
          <cell r="A710">
            <v>5933.663535166449</v>
          </cell>
          <cell r="B710">
            <v>5601.9302515888758</v>
          </cell>
          <cell r="C710">
            <v>4717.1613519177818</v>
          </cell>
          <cell r="D710">
            <v>5279.8201681508308</v>
          </cell>
          <cell r="E710">
            <v>4687.3205060905802</v>
          </cell>
          <cell r="F710">
            <v>6304.3646611561544</v>
          </cell>
          <cell r="G710">
            <v>5527.3040451633833</v>
          </cell>
          <cell r="H710">
            <v>5894.5626765744955</v>
          </cell>
          <cell r="I710">
            <v>6204.1775258984826</v>
          </cell>
          <cell r="J710">
            <v>7571.623594976847</v>
          </cell>
          <cell r="K710">
            <v>6252.6917118949832</v>
          </cell>
          <cell r="L710">
            <v>6551.5510018779569</v>
          </cell>
          <cell r="M710">
            <v>6905.5487548426499</v>
          </cell>
          <cell r="N710">
            <v>5876.2473248813531</v>
          </cell>
          <cell r="O710">
            <v>7530.4744864631766</v>
          </cell>
          <cell r="Z710">
            <v>6795.5637656305871</v>
          </cell>
          <cell r="AA710">
            <v>6415.6442322136691</v>
          </cell>
          <cell r="AB710">
            <v>5808.986388442956</v>
          </cell>
          <cell r="AC710">
            <v>6501.8771252642437</v>
          </cell>
          <cell r="AD710">
            <v>5772.2386381970673</v>
          </cell>
          <cell r="AE710">
            <v>6304.3646611561544</v>
          </cell>
          <cell r="AF710">
            <v>5527.3040451633833</v>
          </cell>
          <cell r="AG710">
            <v>5894.5626765744955</v>
          </cell>
          <cell r="AH710">
            <v>6204.1775258984826</v>
          </cell>
          <cell r="AI710">
            <v>7571.623594976847</v>
          </cell>
          <cell r="AJ710">
            <v>6252.6917118949832</v>
          </cell>
          <cell r="AK710">
            <v>6551.5510018779569</v>
          </cell>
          <cell r="AL710">
            <v>6905.5487548426499</v>
          </cell>
          <cell r="AM710">
            <v>5876.2473248813531</v>
          </cell>
          <cell r="AN710">
            <v>7530.4744864631766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X710">
            <v>3.7482509517321652</v>
          </cell>
          <cell r="BY710">
            <v>3.5984473422690963</v>
          </cell>
          <cell r="BZ710">
            <v>3.2675202413891284</v>
          </cell>
          <cell r="CA710">
            <v>3.6392950253507403</v>
          </cell>
          <cell r="CB710">
            <v>3.2427579335009722</v>
          </cell>
          <cell r="CC710">
            <v>3.4686997891906066</v>
          </cell>
          <cell r="CD710">
            <v>3.115895355622492</v>
          </cell>
          <cell r="CE710">
            <v>3.2310637742495403</v>
          </cell>
          <cell r="CF710">
            <v>3.496367407329918</v>
          </cell>
          <cell r="CG710">
            <v>4.132144655992585</v>
          </cell>
          <cell r="CH710">
            <v>3.5662979634020373</v>
          </cell>
          <cell r="CI710">
            <v>3.5331339754503728</v>
          </cell>
          <cell r="CJ710">
            <v>3.9602542477537033</v>
          </cell>
          <cell r="CK710">
            <v>3.2987103617832361</v>
          </cell>
          <cell r="CL710">
            <v>4.2539223659838372</v>
          </cell>
          <cell r="CM710">
            <v>4.9671121702595702</v>
          </cell>
          <cell r="CN710">
            <v>4.8846365706252604</v>
          </cell>
          <cell r="CO710">
            <v>4.8706756272296525</v>
          </cell>
          <cell r="CP710">
            <v>4.8947287490957248</v>
          </cell>
          <cell r="CQ710">
            <v>4.8768217541119405</v>
          </cell>
          <cell r="CR710">
            <v>4.9794542618527862</v>
          </cell>
          <cell r="CS710">
            <v>4.8600151884263019</v>
          </cell>
          <cell r="CT710">
            <v>4.998194995048201</v>
          </cell>
          <cell r="CU710">
            <v>4.8615447594730714</v>
          </cell>
          <cell r="CV710">
            <v>5.0201955545601074</v>
          </cell>
          <cell r="CW710">
            <v>4.8034859678489061</v>
          </cell>
          <cell r="CX710">
            <v>5.0803210193515511</v>
          </cell>
          <cell r="CY710">
            <v>4.7772972323265304</v>
          </cell>
          <cell r="CZ710">
            <v>4.8804853939034247</v>
          </cell>
          <cell r="DA710">
            <v>4.8499796597586924</v>
          </cell>
        </row>
        <row r="711">
          <cell r="A711">
            <v>5675.2422192721124</v>
          </cell>
          <cell r="B711">
            <v>5691.0278370356755</v>
          </cell>
          <cell r="C711">
            <v>4940.9508205766706</v>
          </cell>
          <cell r="D711">
            <v>4736.9330121778685</v>
          </cell>
          <cell r="E711">
            <v>5560.9879472105158</v>
          </cell>
          <cell r="F711">
            <v>7341.8966736823031</v>
          </cell>
          <cell r="G711">
            <v>6843.3697140354661</v>
          </cell>
          <cell r="H711">
            <v>7338.5150342586994</v>
          </cell>
          <cell r="I711">
            <v>6800.3415814822638</v>
          </cell>
          <cell r="J711">
            <v>6166.4311829516028</v>
          </cell>
          <cell r="K711">
            <v>7738.9350782261845</v>
          </cell>
          <cell r="L711">
            <v>7271.1301642018443</v>
          </cell>
          <cell r="M711">
            <v>6134.3137316835928</v>
          </cell>
          <cell r="N711">
            <v>7407.7199285162469</v>
          </cell>
          <cell r="O711">
            <v>8465.7873087197804</v>
          </cell>
          <cell r="Z711">
            <v>6499.6052030746996</v>
          </cell>
          <cell r="AA711">
            <v>6517.6837765321288</v>
          </cell>
          <cell r="AB711">
            <v>6084.573734376726</v>
          </cell>
          <cell r="AC711">
            <v>5833.3343589191136</v>
          </cell>
          <cell r="AD711">
            <v>6848.1234542693828</v>
          </cell>
          <cell r="AE711">
            <v>7341.8966736823031</v>
          </cell>
          <cell r="AF711">
            <v>6843.3697140354661</v>
          </cell>
          <cell r="AG711">
            <v>7338.5150342586994</v>
          </cell>
          <cell r="AH711">
            <v>6800.3415814822638</v>
          </cell>
          <cell r="AI711">
            <v>6166.4311829516028</v>
          </cell>
          <cell r="AJ711">
            <v>7738.9350782261845</v>
          </cell>
          <cell r="AK711">
            <v>7271.1301642018443</v>
          </cell>
          <cell r="AL711">
            <v>6134.3137316835928</v>
          </cell>
          <cell r="AM711">
            <v>7407.7199285162469</v>
          </cell>
          <cell r="AN711">
            <v>8465.7873087197804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X711">
            <v>3.6588896984757686</v>
          </cell>
          <cell r="BY711">
            <v>3.5987795177812099</v>
          </cell>
          <cell r="BZ711">
            <v>3.422251542337138</v>
          </cell>
          <cell r="CA711">
            <v>3.3047995717277523</v>
          </cell>
          <cell r="CB711">
            <v>3.8591408203781499</v>
          </cell>
          <cell r="CC711">
            <v>4.0145820064912465</v>
          </cell>
          <cell r="CD711">
            <v>3.8932429258253429</v>
          </cell>
          <cell r="CE711">
            <v>4.2125931354316277</v>
          </cell>
          <cell r="CF711">
            <v>3.9519756139573521</v>
          </cell>
          <cell r="CG711">
            <v>3.5352768568856878</v>
          </cell>
          <cell r="CH711">
            <v>4.1638570986411265</v>
          </cell>
          <cell r="CI711">
            <v>4.1621557308246233</v>
          </cell>
          <cell r="CJ711">
            <v>3.487886811696375</v>
          </cell>
          <cell r="CK711">
            <v>4.3222272932787371</v>
          </cell>
          <cell r="CL711">
            <v>4.671912319506629</v>
          </cell>
          <cell r="CM711">
            <v>4.8668145284862137</v>
          </cell>
          <cell r="CN711">
            <v>4.9618677089501961</v>
          </cell>
          <cell r="CO711">
            <v>4.871081163807518</v>
          </cell>
          <cell r="CP711">
            <v>4.8359174657258084</v>
          </cell>
          <cell r="CQ711">
            <v>4.8616992589176906</v>
          </cell>
          <cell r="CR711">
            <v>5.0104308181586115</v>
          </cell>
          <cell r="CS711">
            <v>4.8157688790176003</v>
          </cell>
          <cell r="CT711">
            <v>4.7727183697612467</v>
          </cell>
          <cell r="CU711">
            <v>4.7143693802610249</v>
          </cell>
          <cell r="CV711">
            <v>4.7787861296298058</v>
          </cell>
          <cell r="CW711">
            <v>5.0920483954824913</v>
          </cell>
          <cell r="CX711">
            <v>4.7861987507878032</v>
          </cell>
          <cell r="CY711">
            <v>4.8184874963703281</v>
          </cell>
          <cell r="CZ711">
            <v>4.6955242551416001</v>
          </cell>
          <cell r="DA711">
            <v>4.9645490424268823</v>
          </cell>
        </row>
        <row r="712">
          <cell r="A712">
            <v>6417.1826180777107</v>
          </cell>
          <cell r="B712">
            <v>6252.6514174209524</v>
          </cell>
          <cell r="C712">
            <v>4615.2690239884623</v>
          </cell>
          <cell r="D712">
            <v>4621.6741191748943</v>
          </cell>
          <cell r="E712">
            <v>4060.4182804844218</v>
          </cell>
          <cell r="F712">
            <v>6210.8846084666238</v>
          </cell>
          <cell r="G712">
            <v>5909.7242642490537</v>
          </cell>
          <cell r="H712">
            <v>6159.7959039937632</v>
          </cell>
          <cell r="I712">
            <v>6841.4091139682751</v>
          </cell>
          <cell r="J712">
            <v>5576.6769861581479</v>
          </cell>
          <cell r="K712">
            <v>6872.9652906860138</v>
          </cell>
          <cell r="L712">
            <v>6183.4997833625939</v>
          </cell>
          <cell r="M712">
            <v>6720.3872594562408</v>
          </cell>
          <cell r="N712">
            <v>7598.4710862604434</v>
          </cell>
          <cell r="O712">
            <v>7678.9065515655584</v>
          </cell>
          <cell r="Z712">
            <v>7349.3168964492061</v>
          </cell>
          <cell r="AA712">
            <v>7160.8865517098493</v>
          </cell>
          <cell r="AB712">
            <v>5683.5102595020735</v>
          </cell>
          <cell r="AC712">
            <v>5691.3978656233994</v>
          </cell>
          <cell r="AD712">
            <v>5000.2348368112534</v>
          </cell>
          <cell r="AE712">
            <v>6210.8846084666238</v>
          </cell>
          <cell r="AF712">
            <v>5909.7242642490537</v>
          </cell>
          <cell r="AG712">
            <v>6159.7959039937632</v>
          </cell>
          <cell r="AH712">
            <v>6841.4091139682751</v>
          </cell>
          <cell r="AI712">
            <v>5576.6769861581479</v>
          </cell>
          <cell r="AJ712">
            <v>6872.9652906860138</v>
          </cell>
          <cell r="AK712">
            <v>6183.4997833625939</v>
          </cell>
          <cell r="AL712">
            <v>6720.3872594562408</v>
          </cell>
          <cell r="AM712">
            <v>7598.4710862604434</v>
          </cell>
          <cell r="AN712">
            <v>7678.9065515655584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X712">
            <v>4.0616007641639769</v>
          </cell>
          <cell r="BY712">
            <v>4.0435206464333815</v>
          </cell>
          <cell r="BZ712">
            <v>3.1862750611519943</v>
          </cell>
          <cell r="CA712">
            <v>3.2147824149242719</v>
          </cell>
          <cell r="CB712">
            <v>2.8082664601094121</v>
          </cell>
          <cell r="CC712">
            <v>3.4600162726384087</v>
          </cell>
          <cell r="CD712">
            <v>3.2929164111782114</v>
          </cell>
          <cell r="CE712">
            <v>3.4441106811057813</v>
          </cell>
          <cell r="CF712">
            <v>3.7508336150403161</v>
          </cell>
          <cell r="CG712">
            <v>3.1927262737562478</v>
          </cell>
          <cell r="CH712">
            <v>3.8051265451294101</v>
          </cell>
          <cell r="CI712">
            <v>3.5230201395145282</v>
          </cell>
          <cell r="CJ712">
            <v>3.7864021231161602</v>
          </cell>
          <cell r="CK712">
            <v>4.3059860888847776</v>
          </cell>
          <cell r="CL712">
            <v>4.3555588635248172</v>
          </cell>
          <cell r="CM712">
            <v>4.9574332766644718</v>
          </cell>
          <cell r="CN712">
            <v>4.8519270656534088</v>
          </cell>
          <cell r="CO712">
            <v>4.88697952502174</v>
          </cell>
          <cell r="CP712">
            <v>4.850365857525369</v>
          </cell>
          <cell r="CQ712">
            <v>4.8781957553189415</v>
          </cell>
          <cell r="CR712">
            <v>4.9179312679941649</v>
          </cell>
          <cell r="CS712">
            <v>4.9169257156184782</v>
          </cell>
          <cell r="CT712">
            <v>4.9000031428166579</v>
          </cell>
          <cell r="CU712">
            <v>4.9971789040315091</v>
          </cell>
          <cell r="CV712">
            <v>4.785429684640496</v>
          </cell>
          <cell r="CW712">
            <v>4.9485980739308237</v>
          </cell>
          <cell r="CX712">
            <v>4.8086853398511371</v>
          </cell>
          <cell r="CY712">
            <v>4.8626689110791945</v>
          </cell>
          <cell r="CZ712">
            <v>4.834602010719669</v>
          </cell>
          <cell r="DA712">
            <v>4.8301723844113145</v>
          </cell>
        </row>
        <row r="713">
          <cell r="A713">
            <v>7092.5195172643434</v>
          </cell>
          <cell r="B713">
            <v>5008.9535242361981</v>
          </cell>
          <cell r="C713">
            <v>5222.5957673239809</v>
          </cell>
          <cell r="D713">
            <v>4474.3172899117953</v>
          </cell>
          <cell r="E713">
            <v>5149.4080828690558</v>
          </cell>
          <cell r="F713">
            <v>6395.4448594848755</v>
          </cell>
          <cell r="G713">
            <v>6605.9704937390952</v>
          </cell>
          <cell r="H713">
            <v>6325.0753332562117</v>
          </cell>
          <cell r="I713">
            <v>5398.3432754200348</v>
          </cell>
          <cell r="J713">
            <v>7203.9269124503371</v>
          </cell>
          <cell r="K713">
            <v>7249.5911969866693</v>
          </cell>
          <cell r="L713">
            <v>6917.5733324750672</v>
          </cell>
          <cell r="M713">
            <v>7449.3180725225393</v>
          </cell>
          <cell r="N713">
            <v>9009.7772466679744</v>
          </cell>
          <cell r="O713">
            <v>7346.3112939174716</v>
          </cell>
          <cell r="Z713">
            <v>8122.7505322640918</v>
          </cell>
          <cell r="AA713">
            <v>5736.5340773526505</v>
          </cell>
          <cell r="AB713">
            <v>6431.407675378915</v>
          </cell>
          <cell r="AC713">
            <v>5509.9341098658306</v>
          </cell>
          <cell r="AD713">
            <v>6341.2801111336357</v>
          </cell>
          <cell r="AE713">
            <v>6395.4448594848755</v>
          </cell>
          <cell r="AF713">
            <v>6605.9704937390952</v>
          </cell>
          <cell r="AG713">
            <v>6325.0753332562117</v>
          </cell>
          <cell r="AH713">
            <v>5398.3432754200348</v>
          </cell>
          <cell r="AI713">
            <v>7203.9269124503371</v>
          </cell>
          <cell r="AJ713">
            <v>7249.5911969866693</v>
          </cell>
          <cell r="AK713">
            <v>6917.5733324750672</v>
          </cell>
          <cell r="AL713">
            <v>7449.3180725225393</v>
          </cell>
          <cell r="AM713">
            <v>9009.7772466679744</v>
          </cell>
          <cell r="AN713">
            <v>7346.3112939174716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X713">
            <v>4.6007286411316635</v>
          </cell>
          <cell r="BY713">
            <v>3.1698991397156759</v>
          </cell>
          <cell r="BZ713">
            <v>3.585142064133382</v>
          </cell>
          <cell r="CA713">
            <v>3.0684614655062892</v>
          </cell>
          <cell r="CB713">
            <v>3.5969335345389166</v>
          </cell>
          <cell r="CC713">
            <v>3.6585365834351378</v>
          </cell>
          <cell r="CD713">
            <v>3.7228942985880629</v>
          </cell>
          <cell r="CE713">
            <v>3.5506068685542118</v>
          </cell>
          <cell r="CF713">
            <v>3.0334268750516569</v>
          </cell>
          <cell r="CG713">
            <v>4.1013769895418504</v>
          </cell>
          <cell r="CH713">
            <v>4.0783386074784316</v>
          </cell>
          <cell r="CI713">
            <v>3.892198726574192</v>
          </cell>
          <cell r="CJ713">
            <v>4.1416038224780838</v>
          </cell>
          <cell r="CK713">
            <v>5.0408105510596721</v>
          </cell>
          <cell r="CL713">
            <v>4.2196045604332948</v>
          </cell>
          <cell r="CM713">
            <v>4.8370840323729523</v>
          </cell>
          <cell r="CN713">
            <v>4.9580541922807289</v>
          </cell>
          <cell r="CO713">
            <v>4.9148108180470071</v>
          </cell>
          <cell r="CP713">
            <v>4.9196348266842627</v>
          </cell>
          <cell r="CQ713">
            <v>4.8300503750388222</v>
          </cell>
          <cell r="CR713">
            <v>4.7892829110001358</v>
          </cell>
          <cell r="CS713">
            <v>4.8614190590313964</v>
          </cell>
          <cell r="CT713">
            <v>4.8805666629115461</v>
          </cell>
          <cell r="CU713">
            <v>4.8756677466442584</v>
          </cell>
          <cell r="CV713">
            <v>4.8122340647628432</v>
          </cell>
          <cell r="CW713">
            <v>4.8700943207495744</v>
          </cell>
          <cell r="CX713">
            <v>4.8692929207374789</v>
          </cell>
          <cell r="CY713">
            <v>4.9278230087780912</v>
          </cell>
          <cell r="CZ713">
            <v>4.8968952460549771</v>
          </cell>
          <cell r="DA713">
            <v>4.7698498684060073</v>
          </cell>
        </row>
        <row r="714">
          <cell r="A714">
            <v>6730.1288071374611</v>
          </cell>
          <cell r="B714">
            <v>6145.7189675100353</v>
          </cell>
          <cell r="C714">
            <v>4481.5683094671813</v>
          </cell>
          <cell r="D714">
            <v>5611.6516040179695</v>
          </cell>
          <cell r="E714">
            <v>5021.7475584555723</v>
          </cell>
          <cell r="F714">
            <v>5491.9670472324669</v>
          </cell>
          <cell r="G714">
            <v>6329.49794054227</v>
          </cell>
          <cell r="H714">
            <v>6145.8148720219933</v>
          </cell>
          <cell r="I714">
            <v>5819.626896893903</v>
          </cell>
          <cell r="J714">
            <v>5950.3103248443267</v>
          </cell>
          <cell r="K714">
            <v>6506.9397092653562</v>
          </cell>
          <cell r="L714">
            <v>6879.5649097362466</v>
          </cell>
          <cell r="M714">
            <v>6919.7491792295941</v>
          </cell>
          <cell r="N714">
            <v>6929.2606847532215</v>
          </cell>
          <cell r="O714">
            <v>7729.0720625476324</v>
          </cell>
          <cell r="Z714">
            <v>7707.720397147019</v>
          </cell>
          <cell r="AA714">
            <v>7038.4215218546733</v>
          </cell>
          <cell r="AB714">
            <v>5518.8634363732754</v>
          </cell>
          <cell r="AC714">
            <v>6910.5136230227981</v>
          </cell>
          <cell r="AD714">
            <v>6184.0715288242955</v>
          </cell>
          <cell r="AE714">
            <v>5491.9670472324669</v>
          </cell>
          <cell r="AF714">
            <v>6329.49794054227</v>
          </cell>
          <cell r="AG714">
            <v>6145.8148720219933</v>
          </cell>
          <cell r="AH714">
            <v>5819.626896893903</v>
          </cell>
          <cell r="AI714">
            <v>5950.3103248443267</v>
          </cell>
          <cell r="AJ714">
            <v>6506.9397092653562</v>
          </cell>
          <cell r="AK714">
            <v>6879.5649097362466</v>
          </cell>
          <cell r="AL714">
            <v>6919.7491792295941</v>
          </cell>
          <cell r="AM714">
            <v>6929.2606847532215</v>
          </cell>
          <cell r="AN714">
            <v>7729.0720625476324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X714">
            <v>4.3748598861408716</v>
          </cell>
          <cell r="BY714">
            <v>4.0286407336482633</v>
          </cell>
          <cell r="BZ714">
            <v>3.1727209358485253</v>
          </cell>
          <cell r="CA714">
            <v>3.9001761659991501</v>
          </cell>
          <cell r="CB714">
            <v>3.4982639317739497</v>
          </cell>
          <cell r="CC714">
            <v>3.1205770360092289</v>
          </cell>
          <cell r="CD714">
            <v>3.5714233214657831</v>
          </cell>
          <cell r="CE714">
            <v>3.4747151402118273</v>
          </cell>
          <cell r="CF714">
            <v>3.3488230129104029</v>
          </cell>
          <cell r="CG714">
            <v>3.4397816861957629</v>
          </cell>
          <cell r="CH714">
            <v>3.6142683309791255</v>
          </cell>
          <cell r="CI714">
            <v>3.9644809757649901</v>
          </cell>
          <cell r="CJ714">
            <v>3.8502739208096517</v>
          </cell>
          <cell r="CK714">
            <v>3.9563411043264978</v>
          </cell>
          <cell r="CL714">
            <v>4.289369487717825</v>
          </cell>
          <cell r="CM714">
            <v>4.8269070858386032</v>
          </cell>
          <cell r="CN714">
            <v>4.786563982774318</v>
          </cell>
          <cell r="CO714">
            <v>4.7656803431528862</v>
          </cell>
          <cell r="CP714">
            <v>4.8543740666721016</v>
          </cell>
          <cell r="CQ714">
            <v>4.8431627953854131</v>
          </cell>
          <cell r="CR714">
            <v>4.8216996046837437</v>
          </cell>
          <cell r="CS714">
            <v>4.8555124070097317</v>
          </cell>
          <cell r="CT714">
            <v>4.8458213939855055</v>
          </cell>
          <cell r="CU714">
            <v>4.7611304681356001</v>
          </cell>
          <cell r="CV714">
            <v>4.7393182344941609</v>
          </cell>
          <cell r="CW714">
            <v>4.9324594766182068</v>
          </cell>
          <cell r="CX714">
            <v>4.7542473165068788</v>
          </cell>
          <cell r="CY714">
            <v>4.9238618652382877</v>
          </cell>
          <cell r="CZ714">
            <v>4.7984426388004087</v>
          </cell>
          <cell r="DA714">
            <v>4.9367488527217782</v>
          </cell>
        </row>
        <row r="715">
          <cell r="A715">
            <v>6493.8078980322944</v>
          </cell>
          <cell r="B715">
            <v>6204.8033901454219</v>
          </cell>
          <cell r="C715">
            <v>5201.7131881953746</v>
          </cell>
          <cell r="D715">
            <v>5107.836745564904</v>
          </cell>
          <cell r="E715">
            <v>5601.2340431710918</v>
          </cell>
          <cell r="F715">
            <v>5645.9817618028592</v>
          </cell>
          <cell r="G715">
            <v>5413.9508085482848</v>
          </cell>
          <cell r="H715">
            <v>6139.1926918319887</v>
          </cell>
          <cell r="I715">
            <v>7012.0785747612481</v>
          </cell>
          <cell r="J715">
            <v>7010.492439106034</v>
          </cell>
          <cell r="K715">
            <v>6629.9379479255231</v>
          </cell>
          <cell r="L715">
            <v>7344.0679577894643</v>
          </cell>
          <cell r="M715">
            <v>5823.9145420416726</v>
          </cell>
          <cell r="N715">
            <v>8476.3457621587022</v>
          </cell>
          <cell r="O715">
            <v>7836.9953697274086</v>
          </cell>
          <cell r="Z715">
            <v>7437.072458068872</v>
          </cell>
          <cell r="AA715">
            <v>7106.0883113843838</v>
          </cell>
          <cell r="AB715">
            <v>6405.6916549030975</v>
          </cell>
          <cell r="AC715">
            <v>6290.0867525577196</v>
          </cell>
          <cell r="AD715">
            <v>6897.6848337053234</v>
          </cell>
          <cell r="AE715">
            <v>5645.9817618028592</v>
          </cell>
          <cell r="AF715">
            <v>5413.9508085482848</v>
          </cell>
          <cell r="AG715">
            <v>6139.1926918319887</v>
          </cell>
          <cell r="AH715">
            <v>7012.0785747612481</v>
          </cell>
          <cell r="AI715">
            <v>7010.492439106034</v>
          </cell>
          <cell r="AJ715">
            <v>6629.9379479255231</v>
          </cell>
          <cell r="AK715">
            <v>7344.0679577894643</v>
          </cell>
          <cell r="AL715">
            <v>5823.9145420416726</v>
          </cell>
          <cell r="AM715">
            <v>8476.3457621587022</v>
          </cell>
          <cell r="AN715">
            <v>7836.9953697274086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X715">
            <v>4.1617768715323589</v>
          </cell>
          <cell r="BY715">
            <v>3.9362558425317009</v>
          </cell>
          <cell r="BZ715">
            <v>3.623253018330038</v>
          </cell>
          <cell r="CA715">
            <v>3.5457662761717788</v>
          </cell>
          <cell r="CB715">
            <v>3.8162052860037305</v>
          </cell>
          <cell r="CC715">
            <v>3.0838070978076115</v>
          </cell>
          <cell r="CD715">
            <v>3.0568407231822845</v>
          </cell>
          <cell r="CE715">
            <v>3.4528815328808684</v>
          </cell>
          <cell r="CF715">
            <v>3.896909252746541</v>
          </cell>
          <cell r="CG715">
            <v>3.9694134340398843</v>
          </cell>
          <cell r="CH715">
            <v>3.7778092921428219</v>
          </cell>
          <cell r="CI715">
            <v>4.2169921917789495</v>
          </cell>
          <cell r="CJ715">
            <v>3.3307771135737121</v>
          </cell>
          <cell r="CK715">
            <v>4.7269099587383812</v>
          </cell>
          <cell r="CL715">
            <v>4.4660236426883415</v>
          </cell>
          <cell r="CM715">
            <v>4.8958753940857891</v>
          </cell>
          <cell r="CN715">
            <v>4.9460034811053957</v>
          </cell>
          <cell r="CO715">
            <v>4.8436695040712863</v>
          </cell>
          <cell r="CP715">
            <v>4.8601946796039233</v>
          </cell>
          <cell r="CQ715">
            <v>4.9519785366356057</v>
          </cell>
          <cell r="CR715">
            <v>5.0160216551867336</v>
          </cell>
          <cell r="CS715">
            <v>4.8523110244968031</v>
          </cell>
          <cell r="CT715">
            <v>4.8712085383902055</v>
          </cell>
          <cell r="CU715">
            <v>4.9298489986360456</v>
          </cell>
          <cell r="CV715">
            <v>4.8387070078368444</v>
          </cell>
          <cell r="CW715">
            <v>4.8081340669415749</v>
          </cell>
          <cell r="CX715">
            <v>4.7713472579236749</v>
          </cell>
          <cell r="CY715">
            <v>4.7904527106136099</v>
          </cell>
          <cell r="CZ715">
            <v>4.9129061701024819</v>
          </cell>
          <cell r="DA715">
            <v>4.8076817117137578</v>
          </cell>
        </row>
        <row r="716">
          <cell r="A716">
            <v>6157.3872444161489</v>
          </cell>
          <cell r="B716">
            <v>4934.52103665915</v>
          </cell>
          <cell r="C716">
            <v>5142.1521407370592</v>
          </cell>
          <cell r="D716">
            <v>4385.0702314750533</v>
          </cell>
          <cell r="E716">
            <v>3886.7357326184215</v>
          </cell>
          <cell r="F716">
            <v>6063.6473613138469</v>
          </cell>
          <cell r="G716">
            <v>6862.5038872406958</v>
          </cell>
          <cell r="H716">
            <v>6950.6367762405716</v>
          </cell>
          <cell r="I716">
            <v>7051.2222366112528</v>
          </cell>
          <cell r="J716">
            <v>5745.3401894976651</v>
          </cell>
          <cell r="K716">
            <v>5777.4469833397334</v>
          </cell>
          <cell r="L716">
            <v>6785.7808858570861</v>
          </cell>
          <cell r="M716">
            <v>6849.0013159413229</v>
          </cell>
          <cell r="N716">
            <v>7253.5269948726664</v>
          </cell>
          <cell r="O716">
            <v>8880.1002506308669</v>
          </cell>
          <cell r="Z716">
            <v>7051.7846859910596</v>
          </cell>
          <cell r="AA716">
            <v>5651.2898243601112</v>
          </cell>
          <cell r="AB716">
            <v>6332.3447226795288</v>
          </cell>
          <cell r="AC716">
            <v>5400.0301000195623</v>
          </cell>
          <cell r="AD716">
            <v>4786.3520625759584</v>
          </cell>
          <cell r="AE716">
            <v>6063.6473613138469</v>
          </cell>
          <cell r="AF716">
            <v>6862.5038872406958</v>
          </cell>
          <cell r="AG716">
            <v>6950.6367762405716</v>
          </cell>
          <cell r="AH716">
            <v>7051.2222366112528</v>
          </cell>
          <cell r="AI716">
            <v>5745.3401894976651</v>
          </cell>
          <cell r="AJ716">
            <v>5777.4469833397334</v>
          </cell>
          <cell r="AK716">
            <v>6785.7808858570861</v>
          </cell>
          <cell r="AL716">
            <v>6849.0013159413229</v>
          </cell>
          <cell r="AM716">
            <v>7253.5269948726664</v>
          </cell>
          <cell r="AN716">
            <v>8880.1002506308669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X716">
            <v>3.8505696806891549</v>
          </cell>
          <cell r="BY716">
            <v>3.1407073146927758</v>
          </cell>
          <cell r="BZ716">
            <v>3.4751725576811912</v>
          </cell>
          <cell r="CA716">
            <v>3.0855337376546488</v>
          </cell>
          <cell r="CB716">
            <v>2.6774505729360878</v>
          </cell>
          <cell r="CC716">
            <v>3.422342020819197</v>
          </cell>
          <cell r="CD716">
            <v>3.8484835424319592</v>
          </cell>
          <cell r="CE716">
            <v>3.9177592169587325</v>
          </cell>
          <cell r="CF716">
            <v>3.9283246470190698</v>
          </cell>
          <cell r="CG716">
            <v>3.352826928531627</v>
          </cell>
          <cell r="CH716">
            <v>3.2672620457750088</v>
          </cell>
          <cell r="CI716">
            <v>3.7782749838262331</v>
          </cell>
          <cell r="CJ716">
            <v>3.8547924317433373</v>
          </cell>
          <cell r="CK716">
            <v>4.0363219229474732</v>
          </cell>
          <cell r="CL716">
            <v>5.1199497327975063</v>
          </cell>
          <cell r="CM716">
            <v>5.0174284965421894</v>
          </cell>
          <cell r="CN716">
            <v>4.9297767250493489</v>
          </cell>
          <cell r="CO716">
            <v>4.9922383315413947</v>
          </cell>
          <cell r="CP716">
            <v>4.7948278228834988</v>
          </cell>
          <cell r="CQ716">
            <v>4.8976789542545687</v>
          </cell>
          <cell r="CR716">
            <v>4.8541999588847986</v>
          </cell>
          <cell r="CS716">
            <v>4.8853997440007531</v>
          </cell>
          <cell r="CT716">
            <v>4.8606459530285795</v>
          </cell>
          <cell r="CU716">
            <v>4.9177241756904087</v>
          </cell>
          <cell r="CV716">
            <v>4.6947421948534318</v>
          </cell>
          <cell r="CW716">
            <v>4.8446135174961258</v>
          </cell>
          <cell r="CX716">
            <v>4.9205472308874505</v>
          </cell>
          <cell r="CY716">
            <v>4.8678074109625404</v>
          </cell>
          <cell r="CZ716">
            <v>4.9234617747658511</v>
          </cell>
          <cell r="DA716">
            <v>4.7518126255620663</v>
          </cell>
        </row>
        <row r="717">
          <cell r="A717">
            <v>5558.1099983179256</v>
          </cell>
          <cell r="B717">
            <v>5852.5299240327977</v>
          </cell>
          <cell r="C717">
            <v>5099.2292640426995</v>
          </cell>
          <cell r="D717">
            <v>5258.7763243922755</v>
          </cell>
          <cell r="E717">
            <v>5976.955235830309</v>
          </cell>
          <cell r="F717">
            <v>6932.9362288756147</v>
          </cell>
          <cell r="G717">
            <v>6241.4027529753566</v>
          </cell>
          <cell r="H717">
            <v>6458.4879395730304</v>
          </cell>
          <cell r="I717">
            <v>6894.3013556941651</v>
          </cell>
          <cell r="J717">
            <v>5506.7365284170246</v>
          </cell>
          <cell r="K717">
            <v>7131.7446036019064</v>
          </cell>
          <cell r="L717">
            <v>7298.3383620025133</v>
          </cell>
          <cell r="M717">
            <v>8769.4198567458243</v>
          </cell>
          <cell r="N717">
            <v>7454.3496882725476</v>
          </cell>
          <cell r="O717">
            <v>8488.9482889236533</v>
          </cell>
          <cell r="Z717">
            <v>6365.458824233594</v>
          </cell>
          <cell r="AA717">
            <v>6702.6450106781049</v>
          </cell>
          <cell r="AB717">
            <v>6279.4870000220262</v>
          </cell>
          <cell r="AC717">
            <v>6475.9625141593542</v>
          </cell>
          <cell r="AD717">
            <v>7360.3697264151342</v>
          </cell>
          <cell r="AE717">
            <v>6932.9362288756147</v>
          </cell>
          <cell r="AF717">
            <v>6241.4027529753566</v>
          </cell>
          <cell r="AG717">
            <v>6458.4879395730304</v>
          </cell>
          <cell r="AH717">
            <v>6894.3013556941651</v>
          </cell>
          <cell r="AI717">
            <v>5506.7365284170246</v>
          </cell>
          <cell r="AJ717">
            <v>7131.7446036019064</v>
          </cell>
          <cell r="AK717">
            <v>7298.3383620025133</v>
          </cell>
          <cell r="AL717">
            <v>8769.4198567458243</v>
          </cell>
          <cell r="AM717">
            <v>7454.3496882725476</v>
          </cell>
          <cell r="AN717">
            <v>8488.9482889236533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X717">
            <v>3.6169714630942296</v>
          </cell>
          <cell r="BY717">
            <v>3.7980982640425509</v>
          </cell>
          <cell r="BZ717">
            <v>3.6204684995467482</v>
          </cell>
          <cell r="CA717">
            <v>3.6481256770365267</v>
          </cell>
          <cell r="CB717">
            <v>3.9439136742095289</v>
          </cell>
          <cell r="CC717">
            <v>3.8018508569529801</v>
          </cell>
          <cell r="CD717">
            <v>3.5211560899867713</v>
          </cell>
          <cell r="CE717">
            <v>3.7043083611463978</v>
          </cell>
          <cell r="CF717">
            <v>3.9002953166642289</v>
          </cell>
          <cell r="CG717">
            <v>3.0881207123688319</v>
          </cell>
          <cell r="CH717">
            <v>3.9023943244438564</v>
          </cell>
          <cell r="CI717">
            <v>4.1698116847835776</v>
          </cell>
          <cell r="CJ717">
            <v>4.8887341784493445</v>
          </cell>
          <cell r="CK717">
            <v>4.164034086847578</v>
          </cell>
          <cell r="CL717">
            <v>4.7154520586159547</v>
          </cell>
          <cell r="CM717">
            <v>4.8216065277327846</v>
          </cell>
          <cell r="CN717">
            <v>4.8348962326777398</v>
          </cell>
          <cell r="CO717">
            <v>4.7518916335874453</v>
          </cell>
          <cell r="CP717">
            <v>4.8634188137136745</v>
          </cell>
          <cell r="CQ717">
            <v>5.1130420634189226</v>
          </cell>
          <cell r="CR717">
            <v>4.9960786330684952</v>
          </cell>
          <cell r="CS717">
            <v>4.8562838831321846</v>
          </cell>
          <cell r="CT717">
            <v>4.77673178919789</v>
          </cell>
          <cell r="CU717">
            <v>4.8428376139143534</v>
          </cell>
          <cell r="CV717">
            <v>4.8854791629406469</v>
          </cell>
          <cell r="CW717">
            <v>5.0069328434723657</v>
          </cell>
          <cell r="CX717">
            <v>4.7952879119451124</v>
          </cell>
          <cell r="CY717">
            <v>4.9145253044463182</v>
          </cell>
          <cell r="CZ717">
            <v>4.9045890192849715</v>
          </cell>
          <cell r="DA717">
            <v>4.9321660539201648</v>
          </cell>
        </row>
        <row r="718">
          <cell r="A718">
            <v>6188.7554347649848</v>
          </cell>
          <cell r="B718">
            <v>5275.5988135032649</v>
          </cell>
          <cell r="C718">
            <v>4528.4798593199739</v>
          </cell>
          <cell r="D718">
            <v>4152.500602282139</v>
          </cell>
          <cell r="E718">
            <v>5744.2738899965289</v>
          </cell>
          <cell r="F718">
            <v>6260.7559549828784</v>
          </cell>
          <cell r="G718">
            <v>6398.0870631278813</v>
          </cell>
          <cell r="H718">
            <v>7182.8550991396278</v>
          </cell>
          <cell r="I718">
            <v>6031.9245794990147</v>
          </cell>
          <cell r="J718">
            <v>5667.3094508516069</v>
          </cell>
          <cell r="K718">
            <v>6645.7973890189969</v>
          </cell>
          <cell r="L718">
            <v>6604.8764544796586</v>
          </cell>
          <cell r="M718">
            <v>8031.5983405033139</v>
          </cell>
          <cell r="N718">
            <v>7392.9283811380583</v>
          </cell>
          <cell r="O718">
            <v>7503.4849884232435</v>
          </cell>
          <cell r="Z718">
            <v>7087.7092941972051</v>
          </cell>
          <cell r="AA718">
            <v>6041.9111947574938</v>
          </cell>
          <cell r="AB718">
            <v>5576.6330427584453</v>
          </cell>
          <cell r="AC718">
            <v>5113.6303545884211</v>
          </cell>
          <cell r="AD718">
            <v>7073.8324066256591</v>
          </cell>
          <cell r="AE718">
            <v>6260.7559549828784</v>
          </cell>
          <cell r="AF718">
            <v>6398.0870631278813</v>
          </cell>
          <cell r="AG718">
            <v>7182.8550991396278</v>
          </cell>
          <cell r="AH718">
            <v>6031.9245794990147</v>
          </cell>
          <cell r="AI718">
            <v>5667.3094508516069</v>
          </cell>
          <cell r="AJ718">
            <v>6645.7973890189969</v>
          </cell>
          <cell r="AK718">
            <v>6604.8764544796586</v>
          </cell>
          <cell r="AL718">
            <v>8031.5983405033139</v>
          </cell>
          <cell r="AM718">
            <v>7392.9283811380583</v>
          </cell>
          <cell r="AN718">
            <v>7503.4849884232435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X718">
            <v>3.985566005853451</v>
          </cell>
          <cell r="BY718">
            <v>3.3964180617010364</v>
          </cell>
          <cell r="BZ718">
            <v>3.0814911540748824</v>
          </cell>
          <cell r="CA718">
            <v>2.8916069926873686</v>
          </cell>
          <cell r="CB718">
            <v>3.9277804437143757</v>
          </cell>
          <cell r="CC718">
            <v>3.6137830243148543</v>
          </cell>
          <cell r="CD718">
            <v>3.5404507754467338</v>
          </cell>
          <cell r="CE718">
            <v>3.891139032042954</v>
          </cell>
          <cell r="CF718">
            <v>3.4002613197243772</v>
          </cell>
          <cell r="CG718">
            <v>3.2258384695217917</v>
          </cell>
          <cell r="CH718">
            <v>3.7740372306160039</v>
          </cell>
          <cell r="CI718">
            <v>3.8436822851176715</v>
          </cell>
          <cell r="CJ718">
            <v>4.5478904027307294</v>
          </cell>
          <cell r="CK718">
            <v>4.0887583781960988</v>
          </cell>
          <cell r="CL718">
            <v>4.1424562282388662</v>
          </cell>
          <cell r="CM718">
            <v>4.8721766492936016</v>
          </cell>
          <cell r="CN718">
            <v>4.8737172676586269</v>
          </cell>
          <cell r="CO718">
            <v>4.9581342046966705</v>
          </cell>
          <cell r="CP718">
            <v>4.845038143974806</v>
          </cell>
          <cell r="CQ718">
            <v>4.9341767024918362</v>
          </cell>
          <cell r="CR718">
            <v>4.7464819901026054</v>
          </cell>
          <cell r="CS718">
            <v>4.9510660546306688</v>
          </cell>
          <cell r="CT718">
            <v>5.0574021909990519</v>
          </cell>
          <cell r="CU718">
            <v>4.8601619734010022</v>
          </cell>
          <cell r="CV718">
            <v>4.8132835399270242</v>
          </cell>
          <cell r="CW718">
            <v>4.8244526926758011</v>
          </cell>
          <cell r="CX718">
            <v>4.7078688059482197</v>
          </cell>
          <cell r="CY718">
            <v>4.8383705556900161</v>
          </cell>
          <cell r="CZ718">
            <v>4.9537283524745401</v>
          </cell>
          <cell r="DA718">
            <v>4.9626337579208784</v>
          </cell>
        </row>
        <row r="719">
          <cell r="A719">
            <v>6025.5564309830361</v>
          </cell>
          <cell r="B719">
            <v>5393.4434638721996</v>
          </cell>
          <cell r="C719">
            <v>4806.0027801406914</v>
          </cell>
          <cell r="D719">
            <v>5009.6747095663422</v>
          </cell>
          <cell r="E719">
            <v>4722.92632799285</v>
          </cell>
          <cell r="F719">
            <v>5550.8842469858955</v>
          </cell>
          <cell r="G719">
            <v>6940.1919539776491</v>
          </cell>
          <cell r="H719">
            <v>5891.3813149963871</v>
          </cell>
          <cell r="I719">
            <v>5456.494771361823</v>
          </cell>
          <cell r="J719">
            <v>7707.2206387577044</v>
          </cell>
          <cell r="K719">
            <v>6839.8214945981181</v>
          </cell>
          <cell r="L719">
            <v>6637.6433769104324</v>
          </cell>
          <cell r="M719">
            <v>6451.4473594826395</v>
          </cell>
          <cell r="N719">
            <v>7838.7083333362561</v>
          </cell>
          <cell r="O719">
            <v>7103.1896366203755</v>
          </cell>
          <cell r="Z719">
            <v>6900.8046559219074</v>
          </cell>
          <cell r="AA719">
            <v>6176.8734876604176</v>
          </cell>
          <cell r="AB719">
            <v>5918.390881691189</v>
          </cell>
          <cell r="AC719">
            <v>6169.2043216979673</v>
          </cell>
          <cell r="AD719">
            <v>5816.0857147223423</v>
          </cell>
          <cell r="AE719">
            <v>5550.8842469858955</v>
          </cell>
          <cell r="AF719">
            <v>6940.1919539776491</v>
          </cell>
          <cell r="AG719">
            <v>5891.3813149963871</v>
          </cell>
          <cell r="AH719">
            <v>5456.494771361823</v>
          </cell>
          <cell r="AI719">
            <v>7707.2206387577044</v>
          </cell>
          <cell r="AJ719">
            <v>6839.8214945981181</v>
          </cell>
          <cell r="AK719">
            <v>6637.6433769104324</v>
          </cell>
          <cell r="AL719">
            <v>6451.4473594826395</v>
          </cell>
          <cell r="AM719">
            <v>7838.7083333362561</v>
          </cell>
          <cell r="AN719">
            <v>7103.1896366203755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X719">
            <v>3.7752222409497906</v>
          </cell>
          <cell r="BY719">
            <v>3.5228064303236657</v>
          </cell>
          <cell r="BZ719">
            <v>3.3154566725951518</v>
          </cell>
          <cell r="CA719">
            <v>3.4261480156780557</v>
          </cell>
          <cell r="CB719">
            <v>3.2340451277522302</v>
          </cell>
          <cell r="CC719">
            <v>3.1602806693600267</v>
          </cell>
          <cell r="CD719">
            <v>3.8401717109911249</v>
          </cell>
          <cell r="CE719">
            <v>3.3559646272110206</v>
          </cell>
          <cell r="CF719">
            <v>3.202393621219803</v>
          </cell>
          <cell r="CG719">
            <v>4.3591382774415122</v>
          </cell>
          <cell r="CH719">
            <v>3.7839015036204269</v>
          </cell>
          <cell r="CI719">
            <v>3.6219826239498851</v>
          </cell>
          <cell r="CJ719">
            <v>3.6030348421009215</v>
          </cell>
          <cell r="CK719">
            <v>4.338315381006872</v>
          </cell>
          <cell r="CL719">
            <v>3.9594067054553626</v>
          </cell>
          <cell r="CM719">
            <v>5.0080003027998936</v>
          </cell>
          <cell r="CN719">
            <v>4.8038237118036893</v>
          </cell>
          <cell r="CO719">
            <v>4.8906594596478223</v>
          </cell>
          <cell r="CP719">
            <v>4.9332164200566755</v>
          </cell>
          <cell r="CQ719">
            <v>4.9271054610401173</v>
          </cell>
          <cell r="CR719">
            <v>4.8121998131312749</v>
          </cell>
          <cell r="CS719">
            <v>4.9513995629477092</v>
          </cell>
          <cell r="CT719">
            <v>4.8095771317563951</v>
          </cell>
          <cell r="CU719">
            <v>4.6681646642060226</v>
          </cell>
          <cell r="CV719">
            <v>4.8440016441256688</v>
          </cell>
          <cell r="CW719">
            <v>4.952358552032087</v>
          </cell>
          <cell r="CX719">
            <v>5.0208204203008826</v>
          </cell>
          <cell r="CY719">
            <v>4.9056417769336766</v>
          </cell>
          <cell r="CZ719">
            <v>4.950288615723653</v>
          </cell>
          <cell r="DA719">
            <v>4.9150781853689844</v>
          </cell>
        </row>
        <row r="720">
          <cell r="A720">
            <v>5820.8686086340413</v>
          </cell>
          <cell r="B720">
            <v>5237.2863547732377</v>
          </cell>
          <cell r="C720">
            <v>4715.5172546272615</v>
          </cell>
          <cell r="D720">
            <v>4736.6979890511748</v>
          </cell>
          <cell r="E720">
            <v>6317.4777738678858</v>
          </cell>
          <cell r="F720">
            <v>6233.8358835155959</v>
          </cell>
          <cell r="G720">
            <v>6256.7092550775715</v>
          </cell>
          <cell r="H720">
            <v>6798.8723217528459</v>
          </cell>
          <cell r="I720">
            <v>6383.836431783775</v>
          </cell>
          <cell r="J720">
            <v>6294.3175895464319</v>
          </cell>
          <cell r="K720">
            <v>7149.3919712384486</v>
          </cell>
          <cell r="L720">
            <v>6847.132893031483</v>
          </cell>
          <cell r="M720">
            <v>6530.0996368790238</v>
          </cell>
          <cell r="N720">
            <v>7211.49241163644</v>
          </cell>
          <cell r="O720">
            <v>7798.9271244271995</v>
          </cell>
          <cell r="Z720">
            <v>6666.3846992497865</v>
          </cell>
          <cell r="AA720">
            <v>5998.0336215221787</v>
          </cell>
          <cell r="AB720">
            <v>5806.9617515756972</v>
          </cell>
          <cell r="AC720">
            <v>5833.0449377943987</v>
          </cell>
          <cell r="AD720">
            <v>7779.7089520310083</v>
          </cell>
          <cell r="AE720">
            <v>6233.8358835155959</v>
          </cell>
          <cell r="AF720">
            <v>6256.7092550775715</v>
          </cell>
          <cell r="AG720">
            <v>6798.8723217528459</v>
          </cell>
          <cell r="AH720">
            <v>6383.836431783775</v>
          </cell>
          <cell r="AI720">
            <v>6294.3175895464319</v>
          </cell>
          <cell r="AJ720">
            <v>7149.3919712384486</v>
          </cell>
          <cell r="AK720">
            <v>6847.132893031483</v>
          </cell>
          <cell r="AL720">
            <v>6530.0996368790238</v>
          </cell>
          <cell r="AM720">
            <v>7211.49241163644</v>
          </cell>
          <cell r="AN720">
            <v>7798.9271244271995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X720">
            <v>3.7888809255872995</v>
          </cell>
          <cell r="BY720">
            <v>3.4066964197978042</v>
          </cell>
          <cell r="BZ720">
            <v>3.3939526838308147</v>
          </cell>
          <cell r="CA720">
            <v>3.2923248218065173</v>
          </cell>
          <cell r="CB720">
            <v>4.3969700772661247</v>
          </cell>
          <cell r="CC720">
            <v>3.5103944988769604</v>
          </cell>
          <cell r="CD720">
            <v>3.4595927280254783</v>
          </cell>
          <cell r="CE720">
            <v>3.7959479920783803</v>
          </cell>
          <cell r="CF720">
            <v>3.6374483918547384</v>
          </cell>
          <cell r="CG720">
            <v>3.4426349719683178</v>
          </cell>
          <cell r="CH720">
            <v>4.0084640715343669</v>
          </cell>
          <cell r="CI720">
            <v>3.9432406969529841</v>
          </cell>
          <cell r="CJ720">
            <v>3.7097531499263141</v>
          </cell>
          <cell r="CK720">
            <v>4.0244598213352125</v>
          </cell>
          <cell r="CL720">
            <v>4.4112241089831548</v>
          </cell>
          <cell r="CM720">
            <v>4.8204385484472452</v>
          </cell>
          <cell r="CN720">
            <v>4.8237256277339489</v>
          </cell>
          <cell r="CO720">
            <v>4.6875975397909802</v>
          </cell>
          <cell r="CP720">
            <v>4.8540001063091678</v>
          </cell>
          <cell r="CQ720">
            <v>4.8474905962305872</v>
          </cell>
          <cell r="CR720">
            <v>4.8652658343825914</v>
          </cell>
          <cell r="CS720">
            <v>4.9548228764420932</v>
          </cell>
          <cell r="CT720">
            <v>4.9070871086034877</v>
          </cell>
          <cell r="CU720">
            <v>4.8083054225510855</v>
          </cell>
          <cell r="CV720">
            <v>5.0091589335494167</v>
          </cell>
          <cell r="CW720">
            <v>4.8865038863050829</v>
          </cell>
          <cell r="CX720">
            <v>4.7573226292226831</v>
          </cell>
          <cell r="CY720">
            <v>4.8226076543691914</v>
          </cell>
          <cell r="CZ720">
            <v>4.9093578601023662</v>
          </cell>
          <cell r="DA720">
            <v>4.843762887733452</v>
          </cell>
        </row>
        <row r="721">
          <cell r="A721">
            <v>6060.6672836236321</v>
          </cell>
          <cell r="B721">
            <v>5499.9810960928271</v>
          </cell>
          <cell r="C721">
            <v>4353.1616367258521</v>
          </cell>
          <cell r="D721">
            <v>5463.8600267460961</v>
          </cell>
          <cell r="E721">
            <v>4451.8591056515816</v>
          </cell>
          <cell r="F721">
            <v>6585.7890372259153</v>
          </cell>
          <cell r="G721">
            <v>6098.3793090416766</v>
          </cell>
          <cell r="H721">
            <v>5733.3172556965028</v>
          </cell>
          <cell r="I721">
            <v>6346.5998426570932</v>
          </cell>
          <cell r="J721">
            <v>6805.8061423732315</v>
          </cell>
          <cell r="K721">
            <v>7515.549368007215</v>
          </cell>
          <cell r="L721">
            <v>7180.3783785140922</v>
          </cell>
          <cell r="M721">
            <v>7788.5557479795616</v>
          </cell>
          <cell r="N721">
            <v>8198.4755842389586</v>
          </cell>
          <cell r="O721">
            <v>7031.028483417771</v>
          </cell>
          <cell r="Z721">
            <v>6941.0155705736652</v>
          </cell>
          <cell r="AA721">
            <v>6298.8863501868864</v>
          </cell>
          <cell r="AB721">
            <v>5360.736003688281</v>
          </cell>
          <cell r="AC721">
            <v>6728.5144933237907</v>
          </cell>
          <cell r="AD721">
            <v>5482.2777977442011</v>
          </cell>
          <cell r="AE721">
            <v>6585.7890372259153</v>
          </cell>
          <cell r="AF721">
            <v>6098.3793090416766</v>
          </cell>
          <cell r="AG721">
            <v>5733.3172556965028</v>
          </cell>
          <cell r="AH721">
            <v>6346.5998426570932</v>
          </cell>
          <cell r="AI721">
            <v>6805.8061423732315</v>
          </cell>
          <cell r="AJ721">
            <v>7515.549368007215</v>
          </cell>
          <cell r="AK721">
            <v>7180.3783785140922</v>
          </cell>
          <cell r="AL721">
            <v>7788.5557479795616</v>
          </cell>
          <cell r="AM721">
            <v>8198.4755842389586</v>
          </cell>
          <cell r="AN721">
            <v>7031.028483417771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X721">
            <v>3.8906545292419934</v>
          </cell>
          <cell r="BY721">
            <v>3.568866226998761</v>
          </cell>
          <cell r="BZ721">
            <v>3.0211539412152013</v>
          </cell>
          <cell r="CA721">
            <v>3.6860973950711813</v>
          </cell>
          <cell r="CB721">
            <v>3.1266955175741891</v>
          </cell>
          <cell r="CC721">
            <v>3.7934971706558458</v>
          </cell>
          <cell r="CD721">
            <v>3.419747532635776</v>
          </cell>
          <cell r="CE721">
            <v>3.2460336254735349</v>
          </cell>
          <cell r="CF721">
            <v>3.590190330722796</v>
          </cell>
          <cell r="CG721">
            <v>3.8186513269035611</v>
          </cell>
          <cell r="CH721">
            <v>4.1938774576032243</v>
          </cell>
          <cell r="CI721">
            <v>4.0843600429778553</v>
          </cell>
          <cell r="CJ721">
            <v>4.2593363905726562</v>
          </cell>
          <cell r="CK721">
            <v>4.5671486756323096</v>
          </cell>
          <cell r="CL721">
            <v>4.0344025692068461</v>
          </cell>
          <cell r="CM721">
            <v>4.8877331236539394</v>
          </cell>
          <cell r="CN721">
            <v>4.8354916602567117</v>
          </cell>
          <cell r="CO721">
            <v>4.8613702714542297</v>
          </cell>
          <cell r="CP721">
            <v>5.0010307127880163</v>
          </cell>
          <cell r="CQ721">
            <v>4.8037741722785237</v>
          </cell>
          <cell r="CR721">
            <v>4.7563651228757715</v>
          </cell>
          <cell r="CS721">
            <v>4.8857081870733214</v>
          </cell>
          <cell r="CT721">
            <v>4.839049843935638</v>
          </cell>
          <cell r="CU721">
            <v>4.8431818852629922</v>
          </cell>
          <cell r="CV721">
            <v>4.8828873414844205</v>
          </cell>
          <cell r="CW721">
            <v>4.9096680629971887</v>
          </cell>
          <cell r="CX721">
            <v>4.8164876071583524</v>
          </cell>
          <cell r="CY721">
            <v>5.0098200615953781</v>
          </cell>
          <cell r="CZ721">
            <v>4.9180743913511176</v>
          </cell>
          <cell r="DA721">
            <v>4.7747073835465637</v>
          </cell>
        </row>
        <row r="722">
          <cell r="A722">
            <v>6310.6749478096453</v>
          </cell>
          <cell r="B722">
            <v>4476.3712809350855</v>
          </cell>
          <cell r="C722">
            <v>4635.6296540742369</v>
          </cell>
          <cell r="D722">
            <v>4924.7428916396184</v>
          </cell>
          <cell r="E722">
            <v>4957.6236096828507</v>
          </cell>
          <cell r="F722">
            <v>6309.046506283139</v>
          </cell>
          <cell r="G722">
            <v>6409.5792045846474</v>
          </cell>
          <cell r="H722">
            <v>7019.8259204266851</v>
          </cell>
          <cell r="I722">
            <v>7207.5030664888227</v>
          </cell>
          <cell r="J722">
            <v>6602.0764726823509</v>
          </cell>
          <cell r="K722">
            <v>7781.8273397865396</v>
          </cell>
          <cell r="L722">
            <v>6699.4732917796937</v>
          </cell>
          <cell r="M722">
            <v>7751.0490154500558</v>
          </cell>
          <cell r="N722">
            <v>8293.363699134723</v>
          </cell>
          <cell r="O722">
            <v>7288.7806868564612</v>
          </cell>
          <cell r="Z722">
            <v>7227.3383480286839</v>
          </cell>
          <cell r="AA722">
            <v>5126.5910677185911</v>
          </cell>
          <cell r="AB722">
            <v>5708.5835216198311</v>
          </cell>
          <cell r="AC722">
            <v>6064.6143495780871</v>
          </cell>
          <cell r="AD722">
            <v>6105.1055749795059</v>
          </cell>
          <cell r="AE722">
            <v>6309.046506283139</v>
          </cell>
          <cell r="AF722">
            <v>6409.5792045846474</v>
          </cell>
          <cell r="AG722">
            <v>7019.8259204266851</v>
          </cell>
          <cell r="AH722">
            <v>7207.5030664888227</v>
          </cell>
          <cell r="AI722">
            <v>6602.0764726823509</v>
          </cell>
          <cell r="AJ722">
            <v>7781.8273397865396</v>
          </cell>
          <cell r="AK722">
            <v>6699.4732917796937</v>
          </cell>
          <cell r="AL722">
            <v>7751.0490154500558</v>
          </cell>
          <cell r="AM722">
            <v>8293.363699134723</v>
          </cell>
          <cell r="AN722">
            <v>7288.7806868564612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X722">
            <v>4.0434809587359375</v>
          </cell>
          <cell r="BY722">
            <v>2.9047136784131466</v>
          </cell>
          <cell r="BZ722">
            <v>3.2712524500532822</v>
          </cell>
          <cell r="CA722">
            <v>3.3193081136119122</v>
          </cell>
          <cell r="CB722">
            <v>3.5481385618208408</v>
          </cell>
          <cell r="CC722">
            <v>3.5934790534891561</v>
          </cell>
          <cell r="CD722">
            <v>3.5246120088474417</v>
          </cell>
          <cell r="CE722">
            <v>3.9926739672584559</v>
          </cell>
          <cell r="CF722">
            <v>4.0604318244565301</v>
          </cell>
          <cell r="CG722">
            <v>3.7797614335907839</v>
          </cell>
          <cell r="CH722">
            <v>4.3191865548650545</v>
          </cell>
          <cell r="CI722">
            <v>3.8303965703476663</v>
          </cell>
          <cell r="CJ722">
            <v>4.4419305409117795</v>
          </cell>
          <cell r="CK722">
            <v>4.7897398109183937</v>
          </cell>
          <cell r="CL722">
            <v>4.1193509461553868</v>
          </cell>
          <cell r="CM722">
            <v>4.8970001795410001</v>
          </cell>
          <cell r="CN722">
            <v>4.83540084671065</v>
          </cell>
          <cell r="CO722">
            <v>4.7810296186398631</v>
          </cell>
          <cell r="CP722">
            <v>5.005676246663926</v>
          </cell>
          <cell r="CQ722">
            <v>4.7141103292188866</v>
          </cell>
          <cell r="CR722">
            <v>4.8101181790778531</v>
          </cell>
          <cell r="CS722">
            <v>4.9822479544938956</v>
          </cell>
          <cell r="CT722">
            <v>4.8169221778949112</v>
          </cell>
          <cell r="CU722">
            <v>4.8631733267552111</v>
          </cell>
          <cell r="CV722">
            <v>4.785455660330233</v>
          </cell>
          <cell r="CW722">
            <v>4.9361319852022172</v>
          </cell>
          <cell r="CX722">
            <v>4.7918592788619954</v>
          </cell>
          <cell r="CY722">
            <v>4.7807480399955642</v>
          </cell>
          <cell r="CZ722">
            <v>4.7437951283692694</v>
          </cell>
          <cell r="DA722">
            <v>4.8476719795890544</v>
          </cell>
        </row>
        <row r="723">
          <cell r="A723">
            <v>6060.271901383112</v>
          </cell>
          <cell r="B723">
            <v>5328.4432830816886</v>
          </cell>
          <cell r="C723">
            <v>5026.4638457600504</v>
          </cell>
          <cell r="D723">
            <v>5135.8734185552412</v>
          </cell>
          <cell r="E723">
            <v>4811.2745049144432</v>
          </cell>
          <cell r="F723">
            <v>5556.7651223978128</v>
          </cell>
          <cell r="G723">
            <v>6521.109631481715</v>
          </cell>
          <cell r="H723">
            <v>6505.3559766490089</v>
          </cell>
          <cell r="I723">
            <v>7073.3115502778855</v>
          </cell>
          <cell r="J723">
            <v>6341.7467115232294</v>
          </cell>
          <cell r="K723">
            <v>7219.3711747023872</v>
          </cell>
          <cell r="L723">
            <v>6860.8959869701403</v>
          </cell>
          <cell r="M723">
            <v>7294.7218457305535</v>
          </cell>
          <cell r="N723">
            <v>7422.215142359013</v>
          </cell>
          <cell r="O723">
            <v>7238.6161656642535</v>
          </cell>
          <cell r="Z723">
            <v>6940.5627566904168</v>
          </cell>
          <cell r="AA723">
            <v>6102.431640609002</v>
          </cell>
          <cell r="AB723">
            <v>6189.8794388599681</v>
          </cell>
          <cell r="AC723">
            <v>6324.6127396138718</v>
          </cell>
          <cell r="AD723">
            <v>5924.8827896777366</v>
          </cell>
          <cell r="AE723">
            <v>5556.7651223978128</v>
          </cell>
          <cell r="AF723">
            <v>6521.109631481715</v>
          </cell>
          <cell r="AG723">
            <v>6505.3559766490089</v>
          </cell>
          <cell r="AH723">
            <v>7073.3115502778855</v>
          </cell>
          <cell r="AI723">
            <v>6341.7467115232294</v>
          </cell>
          <cell r="AJ723">
            <v>7219.3711747023872</v>
          </cell>
          <cell r="AK723">
            <v>6860.8959869701403</v>
          </cell>
          <cell r="AL723">
            <v>7294.7218457305535</v>
          </cell>
          <cell r="AM723">
            <v>7422.215142359013</v>
          </cell>
          <cell r="AN723">
            <v>7238.6161656642535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X723">
            <v>4.0027832192765347</v>
          </cell>
          <cell r="BY723">
            <v>3.3446483416609389</v>
          </cell>
          <cell r="BZ723">
            <v>3.4019246269559562</v>
          </cell>
          <cell r="CA723">
            <v>3.6048338699982465</v>
          </cell>
          <cell r="CB723">
            <v>3.3690834920042683</v>
          </cell>
          <cell r="CC723">
            <v>3.1468214559262364</v>
          </cell>
          <cell r="CD723">
            <v>3.6402202455974511</v>
          </cell>
          <cell r="CE723">
            <v>3.7187798241909302</v>
          </cell>
          <cell r="CF723">
            <v>3.8673384786933109</v>
          </cell>
          <cell r="CG723">
            <v>3.5833562174291806</v>
          </cell>
          <cell r="CH723">
            <v>4.0326367135636216</v>
          </cell>
          <cell r="CI723">
            <v>3.9610462266137993</v>
          </cell>
          <cell r="CJ723">
            <v>4.175411208101778</v>
          </cell>
          <cell r="CK723">
            <v>4.2698049976150996</v>
          </cell>
          <cell r="CL723">
            <v>4.2059908605691882</v>
          </cell>
          <cell r="CM723">
            <v>4.7505046832702664</v>
          </cell>
          <cell r="CN723">
            <v>4.9987290406400282</v>
          </cell>
          <cell r="CO723">
            <v>4.9849939856752039</v>
          </cell>
          <cell r="CP723">
            <v>4.8067974172515315</v>
          </cell>
          <cell r="CQ723">
            <v>4.8180924060452508</v>
          </cell>
          <cell r="CR723">
            <v>4.8379020694981154</v>
          </cell>
          <cell r="CS723">
            <v>4.9079595682401207</v>
          </cell>
          <cell r="CT723">
            <v>4.7926723090112544</v>
          </cell>
          <cell r="CU723">
            <v>5.0109231092525697</v>
          </cell>
          <cell r="CV723">
            <v>4.848708158070405</v>
          </cell>
          <cell r="CW723">
            <v>4.9047559980415318</v>
          </cell>
          <cell r="CX723">
            <v>4.7454571927166267</v>
          </cell>
          <cell r="CY723">
            <v>4.7864840867870324</v>
          </cell>
          <cell r="CZ723">
            <v>4.7624741686847702</v>
          </cell>
          <cell r="DA723">
            <v>4.7151374714887311</v>
          </cell>
        </row>
        <row r="724">
          <cell r="A724">
            <v>5461.8859950220221</v>
          </cell>
          <cell r="B724">
            <v>5725.9690146080011</v>
          </cell>
          <cell r="C724">
            <v>5329.7413184122224</v>
          </cell>
          <cell r="D724">
            <v>4504.0873330096629</v>
          </cell>
          <cell r="E724">
            <v>5538.6272052167724</v>
          </cell>
          <cell r="F724">
            <v>6007.3375520437348</v>
          </cell>
          <cell r="G724">
            <v>5731.2653381394284</v>
          </cell>
          <cell r="H724">
            <v>5925.9489834513079</v>
          </cell>
          <cell r="I724">
            <v>7117.2561162238735</v>
          </cell>
          <cell r="J724">
            <v>6014.0408132097509</v>
          </cell>
          <cell r="K724">
            <v>6076.7507173134427</v>
          </cell>
          <cell r="L724">
            <v>7064.3679315893942</v>
          </cell>
          <cell r="M724">
            <v>6597.0536717319492</v>
          </cell>
          <cell r="N724">
            <v>6760.0255690776203</v>
          </cell>
          <cell r="O724">
            <v>7707.3368564351413</v>
          </cell>
          <cell r="Z724">
            <v>6255.257707114939</v>
          </cell>
          <cell r="AA724">
            <v>6557.7003697938999</v>
          </cell>
          <cell r="AB724">
            <v>6563.3529283435555</v>
          </cell>
          <cell r="AC724">
            <v>5546.5946695196926</v>
          </cell>
          <cell r="AD724">
            <v>6820.5871382126215</v>
          </cell>
          <cell r="AE724">
            <v>6007.3375520437348</v>
          </cell>
          <cell r="AF724">
            <v>5731.2653381394284</v>
          </cell>
          <cell r="AG724">
            <v>5925.9489834513079</v>
          </cell>
          <cell r="AH724">
            <v>7117.2561162238735</v>
          </cell>
          <cell r="AI724">
            <v>6014.0408132097509</v>
          </cell>
          <cell r="AJ724">
            <v>6076.7507173134427</v>
          </cell>
          <cell r="AK724">
            <v>7064.3679315893942</v>
          </cell>
          <cell r="AL724">
            <v>6597.0536717319492</v>
          </cell>
          <cell r="AM724">
            <v>6760.0255690776203</v>
          </cell>
          <cell r="AN724">
            <v>7707.3368564351413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X724">
            <v>3.5240685055290562</v>
          </cell>
          <cell r="BY724">
            <v>3.6219684677027431</v>
          </cell>
          <cell r="BZ724">
            <v>3.5716968211741924</v>
          </cell>
          <cell r="CA724">
            <v>3.0946295685216221</v>
          </cell>
          <cell r="CB724">
            <v>3.832941711225665</v>
          </cell>
          <cell r="CC724">
            <v>3.3921298800553275</v>
          </cell>
          <cell r="CD724">
            <v>3.2829799665347186</v>
          </cell>
          <cell r="CE724">
            <v>3.3878664524601891</v>
          </cell>
          <cell r="CF724">
            <v>4.0382153579631916</v>
          </cell>
          <cell r="CG724">
            <v>3.4790023252095312</v>
          </cell>
          <cell r="CH724">
            <v>3.3408997910184262</v>
          </cell>
          <cell r="CI724">
            <v>3.9480488668806686</v>
          </cell>
          <cell r="CJ724">
            <v>3.7546429434569517</v>
          </cell>
          <cell r="CK724">
            <v>3.8744118550266982</v>
          </cell>
          <cell r="CL724">
            <v>4.3688573584359478</v>
          </cell>
          <cell r="CM724">
            <v>4.8630417715694447</v>
          </cell>
          <cell r="CN724">
            <v>4.9603696286158527</v>
          </cell>
          <cell r="CO724">
            <v>5.034522733893569</v>
          </cell>
          <cell r="CP724">
            <v>4.9104907204662842</v>
          </cell>
          <cell r="CQ724">
            <v>4.8752476589884521</v>
          </cell>
          <cell r="CR724">
            <v>4.8519542672778551</v>
          </cell>
          <cell r="CS724">
            <v>4.7828792672756926</v>
          </cell>
          <cell r="CT724">
            <v>4.7922422252506625</v>
          </cell>
          <cell r="CU724">
            <v>4.828700328430731</v>
          </cell>
          <cell r="CV724">
            <v>4.7360773594159014</v>
          </cell>
          <cell r="CW724">
            <v>4.9832779022544438</v>
          </cell>
          <cell r="CX724">
            <v>4.9022778952018999</v>
          </cell>
          <cell r="CY724">
            <v>4.8138051795517987</v>
          </cell>
          <cell r="CZ724">
            <v>4.7802398636180374</v>
          </cell>
          <cell r="DA724">
            <v>4.8332984245228525</v>
          </cell>
        </row>
        <row r="725">
          <cell r="A725">
            <v>6574.8934476090944</v>
          </cell>
          <cell r="B725">
            <v>6139.0173868514958</v>
          </cell>
          <cell r="C725">
            <v>5320.2188785141861</v>
          </cell>
          <cell r="D725">
            <v>4994.1389570857773</v>
          </cell>
          <cell r="E725">
            <v>5069.71067788249</v>
          </cell>
          <cell r="F725">
            <v>6336.3642004603744</v>
          </cell>
          <cell r="G725">
            <v>6537.9063435403459</v>
          </cell>
          <cell r="H725">
            <v>5294.7408119771208</v>
          </cell>
          <cell r="I725">
            <v>6444.4033137064453</v>
          </cell>
          <cell r="J725">
            <v>6565.3602652910895</v>
          </cell>
          <cell r="K725">
            <v>7563.3892934300366</v>
          </cell>
          <cell r="L725">
            <v>7095.678876443556</v>
          </cell>
          <cell r="M725">
            <v>6418.8024949648425</v>
          </cell>
          <cell r="N725">
            <v>7192.6633980524011</v>
          </cell>
          <cell r="O725">
            <v>6480.0751940741002</v>
          </cell>
          <cell r="Z725">
            <v>7529.9361702350006</v>
          </cell>
          <cell r="AA725">
            <v>7030.7464963959974</v>
          </cell>
          <cell r="AB725">
            <v>6551.6264429372495</v>
          </cell>
          <cell r="AC725">
            <v>6150.07269401745</v>
          </cell>
          <cell r="AD725">
            <v>6243.1360990419225</v>
          </cell>
          <cell r="AE725">
            <v>6336.3642004603744</v>
          </cell>
          <cell r="AF725">
            <v>6537.9063435403459</v>
          </cell>
          <cell r="AG725">
            <v>5294.7408119771208</v>
          </cell>
          <cell r="AH725">
            <v>6444.4033137064453</v>
          </cell>
          <cell r="AI725">
            <v>6565.3602652910895</v>
          </cell>
          <cell r="AJ725">
            <v>7563.3892934300366</v>
          </cell>
          <cell r="AK725">
            <v>7095.678876443556</v>
          </cell>
          <cell r="AL725">
            <v>6418.8024949648425</v>
          </cell>
          <cell r="AM725">
            <v>7192.6633980524011</v>
          </cell>
          <cell r="AN725">
            <v>6480.0751940741002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X725">
            <v>4.3108013136482359</v>
          </cell>
          <cell r="BY725">
            <v>3.9924859045802439</v>
          </cell>
          <cell r="BZ725">
            <v>3.6080208619979017</v>
          </cell>
          <cell r="CA725">
            <v>3.4113216632021892</v>
          </cell>
          <cell r="CB725">
            <v>3.5089819121153787</v>
          </cell>
          <cell r="CC725">
            <v>3.5266468471126271</v>
          </cell>
          <cell r="CD725">
            <v>3.6596156217009455</v>
          </cell>
          <cell r="CE725">
            <v>2.9871966959188043</v>
          </cell>
          <cell r="CF725">
            <v>3.5716148452169096</v>
          </cell>
          <cell r="CG725">
            <v>3.5659788180993499</v>
          </cell>
          <cell r="CH725">
            <v>4.3229608977815186</v>
          </cell>
          <cell r="CI725">
            <v>3.9800628835389467</v>
          </cell>
          <cell r="CJ725">
            <v>3.6050237025609224</v>
          </cell>
          <cell r="CK725">
            <v>4.0637604561970075</v>
          </cell>
          <cell r="CL725">
            <v>3.6768736918566893</v>
          </cell>
          <cell r="CM725">
            <v>4.7856443870231908</v>
          </cell>
          <cell r="CN725">
            <v>4.8246429990172714</v>
          </cell>
          <cell r="CO725">
            <v>4.9749328438084159</v>
          </cell>
          <cell r="CP725">
            <v>4.9392921259639433</v>
          </cell>
          <cell r="CQ725">
            <v>4.8744857886192898</v>
          </cell>
          <cell r="CR725">
            <v>4.9224951268604045</v>
          </cell>
          <cell r="CS725">
            <v>4.8945228203386622</v>
          </cell>
          <cell r="CT725">
            <v>4.8561044643343827</v>
          </cell>
          <cell r="CU725">
            <v>4.9433940261647749</v>
          </cell>
          <cell r="CV725">
            <v>5.0441377572862081</v>
          </cell>
          <cell r="CW725">
            <v>4.7933846714140023</v>
          </cell>
          <cell r="CX725">
            <v>4.8843992340542446</v>
          </cell>
          <cell r="CY725">
            <v>4.8781261126480659</v>
          </cell>
          <cell r="CZ725">
            <v>4.849185214128787</v>
          </cell>
          <cell r="DA725">
            <v>4.828458129528844</v>
          </cell>
        </row>
        <row r="726">
          <cell r="A726">
            <v>6258.6822704480001</v>
          </cell>
          <cell r="B726">
            <v>5473.0277787238738</v>
          </cell>
          <cell r="C726">
            <v>5337.8992117059388</v>
          </cell>
          <cell r="D726">
            <v>4356.5777414261711</v>
          </cell>
          <cell r="E726">
            <v>4995.4658067724804</v>
          </cell>
          <cell r="F726">
            <v>5787.4463057195426</v>
          </cell>
          <cell r="G726">
            <v>5544.8003627393036</v>
          </cell>
          <cell r="H726">
            <v>6290.6425469464684</v>
          </cell>
          <cell r="I726">
            <v>6322.8561630937911</v>
          </cell>
          <cell r="J726">
            <v>6186.4728460271635</v>
          </cell>
          <cell r="K726">
            <v>7090.9856854153795</v>
          </cell>
          <cell r="L726">
            <v>6990.0193143591223</v>
          </cell>
          <cell r="M726">
            <v>7931.124003835982</v>
          </cell>
          <cell r="N726">
            <v>7390.8045450699246</v>
          </cell>
          <cell r="O726">
            <v>6705.8599960737947</v>
          </cell>
          <cell r="Z726">
            <v>7167.7934223241955</v>
          </cell>
          <cell r="AA726">
            <v>6268.0179017501878</v>
          </cell>
          <cell r="AB726">
            <v>6573.3990318295655</v>
          </cell>
          <cell r="AC726">
            <v>5364.9427933707211</v>
          </cell>
          <cell r="AD726">
            <v>6151.7066537645396</v>
          </cell>
          <cell r="AE726">
            <v>5787.4463057195426</v>
          </cell>
          <cell r="AF726">
            <v>5544.8003627393036</v>
          </cell>
          <cell r="AG726">
            <v>6290.6425469464684</v>
          </cell>
          <cell r="AH726">
            <v>6322.8561630937911</v>
          </cell>
          <cell r="AI726">
            <v>6186.4728460271635</v>
          </cell>
          <cell r="AJ726">
            <v>7090.9856854153795</v>
          </cell>
          <cell r="AK726">
            <v>6990.0193143591223</v>
          </cell>
          <cell r="AL726">
            <v>7931.124003835982</v>
          </cell>
          <cell r="AM726">
            <v>7390.8045450699246</v>
          </cell>
          <cell r="AN726">
            <v>6705.8599960737947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X726">
            <v>4.1690502455461464</v>
          </cell>
          <cell r="BY726">
            <v>3.5225702827628127</v>
          </cell>
          <cell r="BZ726">
            <v>3.731532286587226</v>
          </cell>
          <cell r="CA726">
            <v>3.043595813056172</v>
          </cell>
          <cell r="CB726">
            <v>3.5181297083637304</v>
          </cell>
          <cell r="CC726">
            <v>3.2240542438097606</v>
          </cell>
          <cell r="CD726">
            <v>3.1603688350080326</v>
          </cell>
          <cell r="CE726">
            <v>3.5992270776746236</v>
          </cell>
          <cell r="CF726">
            <v>3.4930226182764792</v>
          </cell>
          <cell r="CG726">
            <v>3.4279459682572937</v>
          </cell>
          <cell r="CH726">
            <v>3.9626017730785015</v>
          </cell>
          <cell r="CI726">
            <v>3.9101073763911613</v>
          </cell>
          <cell r="CJ726">
            <v>4.3706292116375138</v>
          </cell>
          <cell r="CK726">
            <v>4.1584214322745039</v>
          </cell>
          <cell r="CL726">
            <v>3.9372966823398738</v>
          </cell>
          <cell r="CM726">
            <v>4.7103750354478935</v>
          </cell>
          <cell r="CN726">
            <v>4.8750345364715182</v>
          </cell>
          <cell r="CO726">
            <v>4.8262512643143483</v>
          </cell>
          <cell r="CP726">
            <v>4.8293118762494016</v>
          </cell>
          <cell r="CQ726">
            <v>4.7906109863329478</v>
          </cell>
          <cell r="CR726">
            <v>4.9180367564806877</v>
          </cell>
          <cell r="CS726">
            <v>4.8067914422653235</v>
          </cell>
          <cell r="CT726">
            <v>4.7884272770188003</v>
          </cell>
          <cell r="CU726">
            <v>4.9592846913956334</v>
          </cell>
          <cell r="CV726">
            <v>4.9444305222417819</v>
          </cell>
          <cell r="CW726">
            <v>4.9026773707671909</v>
          </cell>
          <cell r="CX726">
            <v>4.8977524154936214</v>
          </cell>
          <cell r="CY726">
            <v>4.971619830382159</v>
          </cell>
          <cell r="CZ726">
            <v>4.8693428276360873</v>
          </cell>
          <cell r="DA726">
            <v>4.6662013685001611</v>
          </cell>
        </row>
        <row r="727">
          <cell r="A727">
            <v>6692.8776897952139</v>
          </cell>
          <cell r="B727">
            <v>5048.7394203465628</v>
          </cell>
          <cell r="C727">
            <v>5291.0280011120212</v>
          </cell>
          <cell r="D727">
            <v>4994.7991844824855</v>
          </cell>
          <cell r="E727">
            <v>5697.2328568782013</v>
          </cell>
          <cell r="F727">
            <v>5724.5720407094341</v>
          </cell>
          <cell r="G727">
            <v>6772.1896047285636</v>
          </cell>
          <cell r="H727">
            <v>5898.0581371100652</v>
          </cell>
          <cell r="I727">
            <v>6198.6994677694656</v>
          </cell>
          <cell r="J727">
            <v>6758.1143407965401</v>
          </cell>
          <cell r="K727">
            <v>6851.0682510521747</v>
          </cell>
          <cell r="L727">
            <v>6364.0315051525458</v>
          </cell>
          <cell r="M727">
            <v>7019.6395683681058</v>
          </cell>
          <cell r="N727">
            <v>7124.5270930759725</v>
          </cell>
          <cell r="O727">
            <v>7261.9194280077973</v>
          </cell>
          <cell r="Z727">
            <v>7665.058331504104</v>
          </cell>
          <cell r="AA727">
            <v>5782.0991135884215</v>
          </cell>
          <cell r="AB727">
            <v>6515.6791015500503</v>
          </cell>
          <cell r="AC727">
            <v>6150.8857363695406</v>
          </cell>
          <cell r="AD727">
            <v>7015.9033470289232</v>
          </cell>
          <cell r="AE727">
            <v>5724.5720407094341</v>
          </cell>
          <cell r="AF727">
            <v>6772.1896047285636</v>
          </cell>
          <cell r="AG727">
            <v>5898.0581371100652</v>
          </cell>
          <cell r="AH727">
            <v>6198.6994677694656</v>
          </cell>
          <cell r="AI727">
            <v>6758.1143407965401</v>
          </cell>
          <cell r="AJ727">
            <v>6851.0682510521747</v>
          </cell>
          <cell r="AK727">
            <v>6364.0315051525458</v>
          </cell>
          <cell r="AL727">
            <v>7019.6395683681058</v>
          </cell>
          <cell r="AM727">
            <v>7124.5270930759725</v>
          </cell>
          <cell r="AN727">
            <v>7261.9194280077973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X727">
            <v>4.2325063507527148</v>
          </cell>
          <cell r="BY727">
            <v>3.1830897105262737</v>
          </cell>
          <cell r="BZ727">
            <v>3.6407542394297683</v>
          </cell>
          <cell r="CA727">
            <v>3.4064795632639093</v>
          </cell>
          <cell r="CB727">
            <v>3.890922001902922</v>
          </cell>
          <cell r="CC727">
            <v>3.2615696163842745</v>
          </cell>
          <cell r="CD727">
            <v>3.8245942653998033</v>
          </cell>
          <cell r="CE727">
            <v>3.3850247826366044</v>
          </cell>
          <cell r="CF727">
            <v>3.4204459318084202</v>
          </cell>
          <cell r="CG727">
            <v>3.8749326048848309</v>
          </cell>
          <cell r="CH727">
            <v>3.8383231434495166</v>
          </cell>
          <cell r="CI727">
            <v>3.4862608779378643</v>
          </cell>
          <cell r="CJ727">
            <v>3.8853628892083232</v>
          </cell>
          <cell r="CK727">
            <v>4.107986172882975</v>
          </cell>
          <cell r="CL727">
            <v>4.017563419964211</v>
          </cell>
          <cell r="CM727">
            <v>4.9616369290515809</v>
          </cell>
          <cell r="CN727">
            <v>4.9767266634372387</v>
          </cell>
          <cell r="CO727">
            <v>4.9031531508924378</v>
          </cell>
          <cell r="CP727">
            <v>4.9469669289111309</v>
          </cell>
          <cell r="CQ727">
            <v>4.9401280714848603</v>
          </cell>
          <cell r="CR727">
            <v>4.8086537650019734</v>
          </cell>
          <cell r="CS727">
            <v>4.851218935926652</v>
          </cell>
          <cell r="CT727">
            <v>4.7736913100991565</v>
          </cell>
          <cell r="CU727">
            <v>4.965065551813189</v>
          </cell>
          <cell r="CV727">
            <v>4.7782461383369705</v>
          </cell>
          <cell r="CW727">
            <v>4.8901693008614044</v>
          </cell>
          <cell r="CX727">
            <v>5.0012616279467501</v>
          </cell>
          <cell r="CY727">
            <v>4.9498308849921706</v>
          </cell>
          <cell r="CZ727">
            <v>4.7515379770858921</v>
          </cell>
          <cell r="DA727">
            <v>4.9521731422853357</v>
          </cell>
        </row>
        <row r="728">
          <cell r="A728">
            <v>6838.2813965298637</v>
          </cell>
          <cell r="B728">
            <v>5868.0474396138679</v>
          </cell>
          <cell r="C728">
            <v>4799.7592825909487</v>
          </cell>
          <cell r="D728">
            <v>3800.2979120795021</v>
          </cell>
          <cell r="E728">
            <v>4414.2516201104108</v>
          </cell>
          <cell r="F728">
            <v>6686.5408539230248</v>
          </cell>
          <cell r="G728">
            <v>6547.7536047655312</v>
          </cell>
          <cell r="H728">
            <v>6989.5566017350211</v>
          </cell>
          <cell r="I728">
            <v>6531.6347068722862</v>
          </cell>
          <cell r="J728">
            <v>6077.3748961923593</v>
          </cell>
          <cell r="K728">
            <v>6901.9270559181814</v>
          </cell>
          <cell r="L728">
            <v>8025.1092003039867</v>
          </cell>
          <cell r="M728">
            <v>6427.0129934284341</v>
          </cell>
          <cell r="N728">
            <v>7333.8421801049572</v>
          </cell>
          <cell r="O728">
            <v>8358.7186059661944</v>
          </cell>
          <cell r="Z728">
            <v>7831.5827990642056</v>
          </cell>
          <cell r="AA728">
            <v>6720.4165385024189</v>
          </cell>
          <cell r="AB728">
            <v>5910.7022762827737</v>
          </cell>
          <cell r="AC728">
            <v>4679.9075113941099</v>
          </cell>
          <cell r="AD728">
            <v>5435.9657563883529</v>
          </cell>
          <cell r="AE728">
            <v>6686.5408539230248</v>
          </cell>
          <cell r="AF728">
            <v>6547.7536047655312</v>
          </cell>
          <cell r="AG728">
            <v>6989.5566017350211</v>
          </cell>
          <cell r="AH728">
            <v>6531.6347068722862</v>
          </cell>
          <cell r="AI728">
            <v>6077.3748961923593</v>
          </cell>
          <cell r="AJ728">
            <v>6901.9270559181814</v>
          </cell>
          <cell r="AK728">
            <v>8025.1092003039867</v>
          </cell>
          <cell r="AL728">
            <v>6427.0129934284341</v>
          </cell>
          <cell r="AM728">
            <v>7333.8421801049572</v>
          </cell>
          <cell r="AN728">
            <v>8358.7186059661944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X728">
            <v>4.3239060166681815</v>
          </cell>
          <cell r="BY728">
            <v>3.7902481592306487</v>
          </cell>
          <cell r="BZ728">
            <v>3.3853335008660701</v>
          </cell>
          <cell r="CA728">
            <v>2.6539874438811224</v>
          </cell>
          <cell r="CB728">
            <v>3.1075495509499595</v>
          </cell>
          <cell r="CC728">
            <v>3.8421817508301008</v>
          </cell>
          <cell r="CD728">
            <v>3.7513653021262385</v>
          </cell>
          <cell r="CE728">
            <v>3.7695283333624552</v>
          </cell>
          <cell r="CF728">
            <v>3.6737365215673701</v>
          </cell>
          <cell r="CG728">
            <v>3.3588435458110069</v>
          </cell>
          <cell r="CH728">
            <v>3.924768159528726</v>
          </cell>
          <cell r="CI728">
            <v>4.4990714493647408</v>
          </cell>
          <cell r="CJ728">
            <v>3.6387215920078462</v>
          </cell>
          <cell r="CK728">
            <v>4.1309053243366032</v>
          </cell>
          <cell r="CL728">
            <v>4.7617861122428726</v>
          </cell>
          <cell r="CM728">
            <v>4.9622704905242774</v>
          </cell>
          <cell r="CN728">
            <v>4.8577558333867508</v>
          </cell>
          <cell r="CO728">
            <v>4.7834887943493039</v>
          </cell>
          <cell r="CP728">
            <v>4.8310946023272487</v>
          </cell>
          <cell r="CQ728">
            <v>4.7925404318218146</v>
          </cell>
          <cell r="CR728">
            <v>4.7679394674107076</v>
          </cell>
          <cell r="CS728">
            <v>4.7820058904401215</v>
          </cell>
          <cell r="CT728">
            <v>5.0800706211056053</v>
          </cell>
          <cell r="CU728">
            <v>4.8710323951687657</v>
          </cell>
          <cell r="CV728">
            <v>4.9571651534988757</v>
          </cell>
          <cell r="CW728">
            <v>4.8179633613229704</v>
          </cell>
          <cell r="CX728">
            <v>4.8869196224662108</v>
          </cell>
          <cell r="CY728">
            <v>4.8391321873020861</v>
          </cell>
          <cell r="CZ728">
            <v>4.8639987421847239</v>
          </cell>
          <cell r="DA728">
            <v>4.8092456025222017</v>
          </cell>
        </row>
        <row r="729">
          <cell r="A729">
            <v>6621.102654107709</v>
          </cell>
          <cell r="B729">
            <v>5163.4389275498015</v>
          </cell>
          <cell r="C729">
            <v>4701.789329728309</v>
          </cell>
          <cell r="D729">
            <v>4799.4490984635713</v>
          </cell>
          <cell r="E729">
            <v>5260.1819353662113</v>
          </cell>
          <cell r="F729">
            <v>5854.7913093769857</v>
          </cell>
          <cell r="G729">
            <v>6003.9815361526553</v>
          </cell>
          <cell r="H729">
            <v>5729.6417536776089</v>
          </cell>
          <cell r="I729">
            <v>6478.8310294209205</v>
          </cell>
          <cell r="J729">
            <v>6978.5214055018532</v>
          </cell>
          <cell r="K729">
            <v>6366.5937300301566</v>
          </cell>
          <cell r="L729">
            <v>6821.1700330129106</v>
          </cell>
          <cell r="M729">
            <v>6398.2821871288825</v>
          </cell>
          <cell r="N729">
            <v>8097.807934739365</v>
          </cell>
          <cell r="O729">
            <v>7384.8225599814132</v>
          </cell>
          <cell r="Z729">
            <v>7582.8575412327773</v>
          </cell>
          <cell r="AA729">
            <v>5913.459412409974</v>
          </cell>
          <cell r="AB729">
            <v>5790.0563877498098</v>
          </cell>
          <cell r="AC729">
            <v>5910.3202975376298</v>
          </cell>
          <cell r="AD729">
            <v>6477.6934651287784</v>
          </cell>
          <cell r="AE729">
            <v>5854.7913093769857</v>
          </cell>
          <cell r="AF729">
            <v>6003.9815361526553</v>
          </cell>
          <cell r="AG729">
            <v>5729.6417536776089</v>
          </cell>
          <cell r="AH729">
            <v>6478.8310294209205</v>
          </cell>
          <cell r="AI729">
            <v>6978.5214055018532</v>
          </cell>
          <cell r="AJ729">
            <v>6366.5937300301566</v>
          </cell>
          <cell r="AK729">
            <v>6821.1700330129106</v>
          </cell>
          <cell r="AL729">
            <v>6398.2821871288825</v>
          </cell>
          <cell r="AM729">
            <v>8097.807934739365</v>
          </cell>
          <cell r="AN729">
            <v>7384.8225599814132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X729">
            <v>4.2460819235174023</v>
          </cell>
          <cell r="BY729">
            <v>3.362890616845712</v>
          </cell>
          <cell r="BZ729">
            <v>3.1670393092029663</v>
          </cell>
          <cell r="CA729">
            <v>3.2674589520473454</v>
          </cell>
          <cell r="CB729">
            <v>3.6321211409298861</v>
          </cell>
          <cell r="CC729">
            <v>3.2817739379745476</v>
          </cell>
          <cell r="CD729">
            <v>3.2911406335411777</v>
          </cell>
          <cell r="CE729">
            <v>3.1883193828834808</v>
          </cell>
          <cell r="CF729">
            <v>3.5663591583520975</v>
          </cell>
          <cell r="CG729">
            <v>3.9407529538917827</v>
          </cell>
          <cell r="CH729">
            <v>3.6319910878649062</v>
          </cell>
          <cell r="CI729">
            <v>3.9329134504233676</v>
          </cell>
          <cell r="CJ729">
            <v>3.5216462701850961</v>
          </cell>
          <cell r="CK729">
            <v>4.4636385214261596</v>
          </cell>
          <cell r="CL729">
            <v>4.1840858718702663</v>
          </cell>
          <cell r="CM729">
            <v>4.8927346532568352</v>
          </cell>
          <cell r="CN729">
            <v>4.8176585295340946</v>
          </cell>
          <cell r="CO729">
            <v>5.0088321100151187</v>
          </cell>
          <cell r="CP729">
            <v>4.9557342837534542</v>
          </cell>
          <cell r="CQ729">
            <v>4.8861545899239731</v>
          </cell>
          <cell r="CR729">
            <v>4.8877602292068101</v>
          </cell>
          <cell r="CS729">
            <v>4.9980436311258618</v>
          </cell>
          <cell r="CT729">
            <v>4.9234868766553266</v>
          </cell>
          <cell r="CU729">
            <v>4.9771268709277443</v>
          </cell>
          <cell r="CV729">
            <v>4.8516709753451277</v>
          </cell>
          <cell r="CW729">
            <v>4.8025234991095935</v>
          </cell>
          <cell r="CX729">
            <v>4.751728537208459</v>
          </cell>
          <cell r="CY729">
            <v>4.9776550209251766</v>
          </cell>
          <cell r="CZ729">
            <v>4.970334191976864</v>
          </cell>
          <cell r="DA729">
            <v>4.835558158907423</v>
          </cell>
        </row>
        <row r="730">
          <cell r="A730">
            <v>5966.3592020945562</v>
          </cell>
          <cell r="B730">
            <v>5673.7771813183754</v>
          </cell>
          <cell r="C730">
            <v>4496.2219933653541</v>
          </cell>
          <cell r="D730">
            <v>5343.3079754553091</v>
          </cell>
          <cell r="E730">
            <v>5224.686575419787</v>
          </cell>
          <cell r="F730">
            <v>7137.3867522521259</v>
          </cell>
          <cell r="G730">
            <v>6259.0826902533745</v>
          </cell>
          <cell r="H730">
            <v>6430.3088485308072</v>
          </cell>
          <cell r="I730">
            <v>6352.6436004231473</v>
          </cell>
          <cell r="J730">
            <v>7031.5767668946692</v>
          </cell>
          <cell r="K730">
            <v>7674.0834813054389</v>
          </cell>
          <cell r="L730">
            <v>7234.166298817906</v>
          </cell>
          <cell r="M730">
            <v>7546.1996943359263</v>
          </cell>
          <cell r="N730">
            <v>8350.7936866156851</v>
          </cell>
          <cell r="O730">
            <v>7438.8761422496409</v>
          </cell>
          <cell r="Z730">
            <v>6833.0086743540023</v>
          </cell>
          <cell r="AA730">
            <v>6497.927359567956</v>
          </cell>
          <cell r="AB730">
            <v>5536.9088335845481</v>
          </cell>
          <cell r="AC730">
            <v>6580.05969756779</v>
          </cell>
          <cell r="AD730">
            <v>6433.9824178698518</v>
          </cell>
          <cell r="AE730">
            <v>7137.3867522521259</v>
          </cell>
          <cell r="AF730">
            <v>6259.0826902533745</v>
          </cell>
          <cell r="AG730">
            <v>6430.3088485308072</v>
          </cell>
          <cell r="AH730">
            <v>6352.6436004231473</v>
          </cell>
          <cell r="AI730">
            <v>7031.5767668946692</v>
          </cell>
          <cell r="AJ730">
            <v>7674.0834813054389</v>
          </cell>
          <cell r="AK730">
            <v>7234.166298817906</v>
          </cell>
          <cell r="AL730">
            <v>7546.1996943359263</v>
          </cell>
          <cell r="AM730">
            <v>8350.7936866156851</v>
          </cell>
          <cell r="AN730">
            <v>7438.8761422496409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X730">
            <v>3.8848757889436238</v>
          </cell>
          <cell r="BY730">
            <v>3.5476670188134261</v>
          </cell>
          <cell r="BZ730">
            <v>3.1559285510550072</v>
          </cell>
          <cell r="CA730">
            <v>3.6082223723741698</v>
          </cell>
          <cell r="CB730">
            <v>3.6451994929359781</v>
          </cell>
          <cell r="CC730">
            <v>4.0660677291969112</v>
          </cell>
          <cell r="CD730">
            <v>3.4765424798533644</v>
          </cell>
          <cell r="CE730">
            <v>3.4362581410669031</v>
          </cell>
          <cell r="CF730">
            <v>3.530569139668982</v>
          </cell>
          <cell r="CG730">
            <v>3.8984326062340231</v>
          </cell>
          <cell r="CH730">
            <v>4.277314324083842</v>
          </cell>
          <cell r="CI730">
            <v>4.0570541108656544</v>
          </cell>
          <cell r="CJ730">
            <v>4.1632670067908402</v>
          </cell>
          <cell r="CK730">
            <v>4.6233703123120486</v>
          </cell>
          <cell r="CL730">
            <v>4.2211851841002215</v>
          </cell>
          <cell r="CM730">
            <v>4.8188340445369588</v>
          </cell>
          <cell r="CN730">
            <v>5.0180979829103096</v>
          </cell>
          <cell r="CO730">
            <v>4.8067036364388809</v>
          </cell>
          <cell r="CP730">
            <v>4.9962443981500746</v>
          </cell>
          <cell r="CQ730">
            <v>4.8357707511521326</v>
          </cell>
          <cell r="CR730">
            <v>4.8091880300793104</v>
          </cell>
          <cell r="CS730">
            <v>4.9325362349210016</v>
          </cell>
          <cell r="CT730">
            <v>5.1268804010902604</v>
          </cell>
          <cell r="CU730">
            <v>4.929659306003491</v>
          </cell>
          <cell r="CV730">
            <v>4.941625475607041</v>
          </cell>
          <cell r="CW730">
            <v>4.9154410120783458</v>
          </cell>
          <cell r="CX730">
            <v>4.8852278411348582</v>
          </cell>
          <cell r="CY730">
            <v>4.9659365293617981</v>
          </cell>
          <cell r="CZ730">
            <v>4.9485300261843976</v>
          </cell>
          <cell r="DA730">
            <v>4.8281422616264882</v>
          </cell>
        </row>
        <row r="731">
          <cell r="A731">
            <v>5954.5429852181314</v>
          </cell>
          <cell r="B731">
            <v>5273.7848001083876</v>
          </cell>
          <cell r="C731">
            <v>4991.8174049483905</v>
          </cell>
          <cell r="D731">
            <v>5037.3942306617191</v>
          </cell>
          <cell r="E731">
            <v>4113.5417886569367</v>
          </cell>
          <cell r="F731">
            <v>5620.4462742846727</v>
          </cell>
          <cell r="G731">
            <v>6556.4053145629023</v>
          </cell>
          <cell r="H731">
            <v>5946.9762835460715</v>
          </cell>
          <cell r="I731">
            <v>6145.8273612995399</v>
          </cell>
          <cell r="J731">
            <v>7442.9168685479135</v>
          </cell>
          <cell r="K731">
            <v>7642.2374833885769</v>
          </cell>
          <cell r="L731">
            <v>6609.1374172573205</v>
          </cell>
          <cell r="M731">
            <v>7014.0396201268031</v>
          </cell>
          <cell r="N731">
            <v>7492.9070875765019</v>
          </cell>
          <cell r="O731">
            <v>7454.6871341434444</v>
          </cell>
          <cell r="Z731">
            <v>6819.4760810789749</v>
          </cell>
          <cell r="AA731">
            <v>6039.8336850329306</v>
          </cell>
          <cell r="AB731">
            <v>6147.2137999156694</v>
          </cell>
          <cell r="AC731">
            <v>6203.3397494953933</v>
          </cell>
          <cell r="AD731">
            <v>5065.6542093656853</v>
          </cell>
          <cell r="AE731">
            <v>5620.4462742846727</v>
          </cell>
          <cell r="AF731">
            <v>6556.4053145629023</v>
          </cell>
          <cell r="AG731">
            <v>5946.9762835460715</v>
          </cell>
          <cell r="AH731">
            <v>6145.8273612995399</v>
          </cell>
          <cell r="AI731">
            <v>7442.9168685479135</v>
          </cell>
          <cell r="AJ731">
            <v>7642.2374833885769</v>
          </cell>
          <cell r="AK731">
            <v>6609.1374172573205</v>
          </cell>
          <cell r="AL731">
            <v>7014.0396201268031</v>
          </cell>
          <cell r="AM731">
            <v>7492.9070875765019</v>
          </cell>
          <cell r="AN731">
            <v>7454.6871341434444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X731">
            <v>3.9593846139329982</v>
          </cell>
          <cell r="BY731">
            <v>3.4141613886022575</v>
          </cell>
          <cell r="BZ731">
            <v>3.3850214490762753</v>
          </cell>
          <cell r="CA731">
            <v>3.5866873985461325</v>
          </cell>
          <cell r="CB731">
            <v>2.9215038159921214</v>
          </cell>
          <cell r="CC731">
            <v>3.2172251890451271</v>
          </cell>
          <cell r="CD731">
            <v>3.8289284204756044</v>
          </cell>
          <cell r="CE731">
            <v>3.4087757303048547</v>
          </cell>
          <cell r="CF731">
            <v>3.4886172851020802</v>
          </cell>
          <cell r="CG731">
            <v>4.1378395066033411</v>
          </cell>
          <cell r="CH731">
            <v>4.2680386346880157</v>
          </cell>
          <cell r="CI731">
            <v>3.7332118248007276</v>
          </cell>
          <cell r="CJ731">
            <v>3.9647265829102611</v>
          </cell>
          <cell r="CK731">
            <v>4.2199715347745403</v>
          </cell>
          <cell r="CL731">
            <v>4.2420029949679199</v>
          </cell>
          <cell r="CM731">
            <v>4.7187878759740274</v>
          </cell>
          <cell r="CN731">
            <v>4.8467215414236451</v>
          </cell>
          <cell r="CO731">
            <v>4.9753544835588652</v>
          </cell>
          <cell r="CP731">
            <v>4.7384813561866741</v>
          </cell>
          <cell r="CQ731">
            <v>4.7504660467063671</v>
          </cell>
          <cell r="CR731">
            <v>4.7862620856253928</v>
          </cell>
          <cell r="CS731">
            <v>4.691326740509421</v>
          </cell>
          <cell r="CT731">
            <v>4.7797470404098057</v>
          </cell>
          <cell r="CU731">
            <v>4.826520597013519</v>
          </cell>
          <cell r="CV731">
            <v>4.9280676623569182</v>
          </cell>
          <cell r="CW731">
            <v>4.9056812116512427</v>
          </cell>
          <cell r="CX731">
            <v>4.850307630661038</v>
          </cell>
          <cell r="CY731">
            <v>4.8468782153323957</v>
          </cell>
          <cell r="CZ731">
            <v>4.8646092513985444</v>
          </cell>
          <cell r="DA731">
            <v>4.8146595822171836</v>
          </cell>
        </row>
        <row r="732">
          <cell r="A732">
            <v>6702.6039832543584</v>
          </cell>
          <cell r="B732">
            <v>5516.0896599860616</v>
          </cell>
          <cell r="C732">
            <v>5311.8610758015129</v>
          </cell>
          <cell r="D732">
            <v>5055.0470280370473</v>
          </cell>
          <cell r="E732">
            <v>5072.1449708876607</v>
          </cell>
          <cell r="F732">
            <v>6739.8887118441498</v>
          </cell>
          <cell r="G732">
            <v>5671.2995553445653</v>
          </cell>
          <cell r="H732">
            <v>5632.7090556556695</v>
          </cell>
          <cell r="I732">
            <v>6842.8446268423586</v>
          </cell>
          <cell r="J732">
            <v>6004.8105502427288</v>
          </cell>
          <cell r="K732">
            <v>5803.812058322058</v>
          </cell>
          <cell r="L732">
            <v>6885.8948114687164</v>
          </cell>
          <cell r="M732">
            <v>7157.1788667249139</v>
          </cell>
          <cell r="N732">
            <v>7565.9696368862997</v>
          </cell>
          <cell r="O732">
            <v>7852.4604097560459</v>
          </cell>
          <cell r="Z732">
            <v>7676.1974274459535</v>
          </cell>
          <cell r="AA732">
            <v>6317.3347796369962</v>
          </cell>
          <cell r="AB732">
            <v>6541.3341593850937</v>
          </cell>
          <cell r="AC732">
            <v>6225.0784291845112</v>
          </cell>
          <cell r="AD732">
            <v>6246.1338287945346</v>
          </cell>
          <cell r="AE732">
            <v>6739.8887118441498</v>
          </cell>
          <cell r="AF732">
            <v>5671.2995553445653</v>
          </cell>
          <cell r="AG732">
            <v>5632.7090556556695</v>
          </cell>
          <cell r="AH732">
            <v>6842.8446268423586</v>
          </cell>
          <cell r="AI732">
            <v>6004.8105502427288</v>
          </cell>
          <cell r="AJ732">
            <v>5803.812058322058</v>
          </cell>
          <cell r="AK732">
            <v>6885.8948114687164</v>
          </cell>
          <cell r="AL732">
            <v>7157.1788667249139</v>
          </cell>
          <cell r="AM732">
            <v>7565.9696368862997</v>
          </cell>
          <cell r="AN732">
            <v>7852.4604097560459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X732">
            <v>4.26603096248129</v>
          </cell>
          <cell r="BY732">
            <v>3.5598856580593132</v>
          </cell>
          <cell r="BZ732">
            <v>3.6818742137990377</v>
          </cell>
          <cell r="CA732">
            <v>3.593901321108639</v>
          </cell>
          <cell r="CB732">
            <v>3.5817974527340155</v>
          </cell>
          <cell r="CC732">
            <v>3.7849060237347572</v>
          </cell>
          <cell r="CD732">
            <v>3.2494317580232828</v>
          </cell>
          <cell r="CE732">
            <v>3.2037197597017992</v>
          </cell>
          <cell r="CF732">
            <v>3.9011068834975826</v>
          </cell>
          <cell r="CG732">
            <v>3.3409507887735663</v>
          </cell>
          <cell r="CH732">
            <v>3.291999803079058</v>
          </cell>
          <cell r="CI732">
            <v>3.8928236191826948</v>
          </cell>
          <cell r="CJ732">
            <v>4.0875691141690149</v>
          </cell>
          <cell r="CK732">
            <v>4.2368616301698481</v>
          </cell>
          <cell r="CL732">
            <v>4.4530607852522825</v>
          </cell>
          <cell r="CM732">
            <v>4.9297996353925448</v>
          </cell>
          <cell r="CN732">
            <v>4.8618883250842435</v>
          </cell>
          <cell r="CO732">
            <v>4.8674838980656983</v>
          </cell>
          <cell r="CP732">
            <v>4.7455419253873572</v>
          </cell>
          <cell r="CQ732">
            <v>4.7776837320303045</v>
          </cell>
          <cell r="CR732">
            <v>4.878707267711663</v>
          </cell>
          <cell r="CS732">
            <v>4.7816997426024059</v>
          </cell>
          <cell r="CT732">
            <v>4.8169255621697982</v>
          </cell>
          <cell r="CU732">
            <v>4.8056923548803665</v>
          </cell>
          <cell r="CV732">
            <v>4.9242077463011311</v>
          </cell>
          <cell r="CW732">
            <v>4.8301506395701166</v>
          </cell>
          <cell r="CX732">
            <v>4.8462162898768666</v>
          </cell>
          <cell r="CY732">
            <v>4.7971566171035223</v>
          </cell>
          <cell r="CZ732">
            <v>4.8924618611733655</v>
          </cell>
          <cell r="DA732">
            <v>4.8311916682036413</v>
          </cell>
        </row>
        <row r="733">
          <cell r="A733">
            <v>6229.1770951848639</v>
          </cell>
          <cell r="B733">
            <v>5109.425370608933</v>
          </cell>
          <cell r="C733">
            <v>4434.2478727518037</v>
          </cell>
          <cell r="D733">
            <v>4615.1470672342966</v>
          </cell>
          <cell r="E733">
            <v>5396.9760784953542</v>
          </cell>
          <cell r="F733">
            <v>5853.580627010092</v>
          </cell>
          <cell r="G733">
            <v>7190.7530318393738</v>
          </cell>
          <cell r="H733">
            <v>5398.456311470607</v>
          </cell>
          <cell r="I733">
            <v>5934.4000400190898</v>
          </cell>
          <cell r="J733">
            <v>6011.2410818363742</v>
          </cell>
          <cell r="K733">
            <v>6484.3952585046945</v>
          </cell>
          <cell r="L733">
            <v>6197.219949432766</v>
          </cell>
          <cell r="M733">
            <v>7251.7756431639018</v>
          </cell>
          <cell r="N733">
            <v>6581.6366333872802</v>
          </cell>
          <cell r="O733">
            <v>6369.0978294160532</v>
          </cell>
          <cell r="Z733">
            <v>7134.0024433230355</v>
          </cell>
          <cell r="AA733">
            <v>5851.6000622421034</v>
          </cell>
          <cell r="AB733">
            <v>5460.5903029636975</v>
          </cell>
          <cell r="AC733">
            <v>5683.3600748736344</v>
          </cell>
          <cell r="AD733">
            <v>6646.1497158637358</v>
          </cell>
          <cell r="AE733">
            <v>5853.580627010092</v>
          </cell>
          <cell r="AF733">
            <v>7190.7530318393738</v>
          </cell>
          <cell r="AG733">
            <v>5398.456311470607</v>
          </cell>
          <cell r="AH733">
            <v>5934.4000400190898</v>
          </cell>
          <cell r="AI733">
            <v>6011.2410818363742</v>
          </cell>
          <cell r="AJ733">
            <v>6484.3952585046945</v>
          </cell>
          <cell r="AK733">
            <v>6197.219949432766</v>
          </cell>
          <cell r="AL733">
            <v>7251.7756431639018</v>
          </cell>
          <cell r="AM733">
            <v>6581.6366333872802</v>
          </cell>
          <cell r="AN733">
            <v>6369.0978294160532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X733">
            <v>3.8895901078935982</v>
          </cell>
          <cell r="BY733">
            <v>3.2749994399239704</v>
          </cell>
          <cell r="BZ733">
            <v>3.0951636348455414</v>
          </cell>
          <cell r="CA733">
            <v>3.2562307261849273</v>
          </cell>
          <cell r="CB733">
            <v>3.8126537029814518</v>
          </cell>
          <cell r="CC733">
            <v>3.3641612832162742</v>
          </cell>
          <cell r="CD733">
            <v>3.9699482413677347</v>
          </cell>
          <cell r="CE733">
            <v>3.0720949048086315</v>
          </cell>
          <cell r="CF733">
            <v>3.3387853182150327</v>
          </cell>
          <cell r="CG733">
            <v>3.3360421027474896</v>
          </cell>
          <cell r="CH733">
            <v>3.6365146834214719</v>
          </cell>
          <cell r="CI733">
            <v>3.5113660308340204</v>
          </cell>
          <cell r="CJ733">
            <v>4.052661817811166</v>
          </cell>
          <cell r="CK733">
            <v>3.7483280516433681</v>
          </cell>
          <cell r="CL733">
            <v>3.6163646647354426</v>
          </cell>
          <cell r="CM733">
            <v>5.0250056256113966</v>
          </cell>
          <cell r="CN733">
            <v>4.8952011401920421</v>
          </cell>
          <cell r="CO733">
            <v>4.8335154915741025</v>
          </cell>
          <cell r="CP733">
            <v>4.7818630894269871</v>
          </cell>
          <cell r="CQ733">
            <v>4.7758413895003997</v>
          </cell>
          <cell r="CR733">
            <v>4.7670744197958621</v>
          </cell>
          <cell r="CS733">
            <v>4.9624559415235012</v>
          </cell>
          <cell r="CT733">
            <v>4.8143992039934576</v>
          </cell>
          <cell r="CU733">
            <v>4.8696243385063651</v>
          </cell>
          <cell r="CV733">
            <v>4.936734352154355</v>
          </cell>
          <cell r="CW733">
            <v>4.8853003516382829</v>
          </cell>
          <cell r="CX733">
            <v>4.8353503006730696</v>
          </cell>
          <cell r="CY733">
            <v>4.9024269400184606</v>
          </cell>
          <cell r="CZ733">
            <v>4.8106464906284678</v>
          </cell>
          <cell r="DA733">
            <v>4.8251724347514307</v>
          </cell>
        </row>
        <row r="734">
          <cell r="A734">
            <v>6705.1383559346832</v>
          </cell>
          <cell r="B734">
            <v>5554.033044101996</v>
          </cell>
          <cell r="C734">
            <v>5777.6041842195364</v>
          </cell>
          <cell r="D734">
            <v>5113.3088516868556</v>
          </cell>
          <cell r="E734">
            <v>4842.2402849495338</v>
          </cell>
          <cell r="F734">
            <v>5680.2258535410356</v>
          </cell>
          <cell r="G734">
            <v>5743.3971295968113</v>
          </cell>
          <cell r="H734">
            <v>6114.2831914405851</v>
          </cell>
          <cell r="I734">
            <v>6840.8996688632606</v>
          </cell>
          <cell r="J734">
            <v>6155.9211759521113</v>
          </cell>
          <cell r="K734">
            <v>6609.7305197757541</v>
          </cell>
          <cell r="L734">
            <v>6758.9907767899576</v>
          </cell>
          <cell r="M734">
            <v>7454.5746337635919</v>
          </cell>
          <cell r="N734">
            <v>8394.9169996590372</v>
          </cell>
          <cell r="O734">
            <v>7502.9312645828441</v>
          </cell>
          <cell r="Z734">
            <v>7679.0999329643291</v>
          </cell>
          <cell r="AA734">
            <v>6360.7896679560745</v>
          </cell>
          <cell r="AB734">
            <v>7114.8772662392767</v>
          </cell>
          <cell r="AC734">
            <v>6296.8254217714839</v>
          </cell>
          <cell r="AD734">
            <v>5963.0158492259816</v>
          </cell>
          <cell r="AE734">
            <v>5680.2258535410356</v>
          </cell>
          <cell r="AF734">
            <v>5743.3971295968113</v>
          </cell>
          <cell r="AG734">
            <v>6114.2831914405851</v>
          </cell>
          <cell r="AH734">
            <v>6840.8996688632606</v>
          </cell>
          <cell r="AI734">
            <v>6155.9211759521113</v>
          </cell>
          <cell r="AJ734">
            <v>6609.7305197757541</v>
          </cell>
          <cell r="AK734">
            <v>6758.9907767899576</v>
          </cell>
          <cell r="AL734">
            <v>7454.5746337635919</v>
          </cell>
          <cell r="AM734">
            <v>8394.9169996590372</v>
          </cell>
          <cell r="AN734">
            <v>7502.9312645828441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X734">
            <v>4.3200142230848941</v>
          </cell>
          <cell r="BY734">
            <v>3.5487842939619481</v>
          </cell>
          <cell r="BZ734">
            <v>3.9410943345716105</v>
          </cell>
          <cell r="CA734">
            <v>3.504884924983362</v>
          </cell>
          <cell r="CB734">
            <v>3.3333030744365844</v>
          </cell>
          <cell r="CC734">
            <v>3.0736025957249651</v>
          </cell>
          <cell r="CD734">
            <v>3.1574462259552778</v>
          </cell>
          <cell r="CE734">
            <v>3.4328996284589</v>
          </cell>
          <cell r="CF734">
            <v>3.9506216492849098</v>
          </cell>
          <cell r="CG734">
            <v>3.4163894524454972</v>
          </cell>
          <cell r="CH734">
            <v>3.8275752678135011</v>
          </cell>
          <cell r="CI734">
            <v>3.8161806283184436</v>
          </cell>
          <cell r="CJ734">
            <v>4.1994382815873044</v>
          </cell>
          <cell r="CK734">
            <v>4.7339565618197375</v>
          </cell>
          <cell r="CL734">
            <v>4.1448227479079476</v>
          </cell>
          <cell r="CM734">
            <v>4.8700371959200126</v>
          </cell>
          <cell r="CN734">
            <v>4.910645326555791</v>
          </cell>
          <cell r="CO734">
            <v>4.9460410670864201</v>
          </cell>
          <cell r="CP734">
            <v>4.9221520441462028</v>
          </cell>
          <cell r="CQ734">
            <v>4.9011534082205186</v>
          </cell>
          <cell r="CR734">
            <v>5.0631993329542819</v>
          </cell>
          <cell r="CS734">
            <v>4.9835637650089861</v>
          </cell>
          <cell r="CT734">
            <v>4.8796826623175802</v>
          </cell>
          <cell r="CU734">
            <v>4.7441118227533741</v>
          </cell>
          <cell r="CV734">
            <v>4.9366554086184093</v>
          </cell>
          <cell r="CW734">
            <v>4.7311547055366781</v>
          </cell>
          <cell r="CX734">
            <v>4.8524388003796153</v>
          </cell>
          <cell r="CY734">
            <v>4.8633866669372354</v>
          </cell>
          <cell r="CZ734">
            <v>4.8584671830965105</v>
          </cell>
          <cell r="DA734">
            <v>4.9594342913036886</v>
          </cell>
        </row>
        <row r="735">
          <cell r="A735">
            <v>7188.6746046814287</v>
          </cell>
          <cell r="B735">
            <v>4853.8519621487831</v>
          </cell>
          <cell r="C735">
            <v>4760.3726071590036</v>
          </cell>
          <cell r="D735">
            <v>4812.3454022072283</v>
          </cell>
          <cell r="E735">
            <v>5259.6805030597998</v>
          </cell>
          <cell r="F735">
            <v>6250.8859859329459</v>
          </cell>
          <cell r="G735">
            <v>6618.1702553858822</v>
          </cell>
          <cell r="H735">
            <v>5938.8207216473465</v>
          </cell>
          <cell r="I735">
            <v>6446.6415414052317</v>
          </cell>
          <cell r="J735">
            <v>7204.0062114078537</v>
          </cell>
          <cell r="K735">
            <v>6251.917986844629</v>
          </cell>
          <cell r="L735">
            <v>7137.8204993632198</v>
          </cell>
          <cell r="M735">
            <v>6934.3411318733661</v>
          </cell>
          <cell r="N735">
            <v>6929.4403093306846</v>
          </cell>
          <cell r="O735">
            <v>8219.0819394812515</v>
          </cell>
          <cell r="Z735">
            <v>8232.8727230590339</v>
          </cell>
          <cell r="AA735">
            <v>5558.9030827626657</v>
          </cell>
          <cell r="AB735">
            <v>5862.199237187624</v>
          </cell>
          <cell r="AC735">
            <v>5926.2015547852052</v>
          </cell>
          <cell r="AD735">
            <v>6477.0759722712392</v>
          </cell>
          <cell r="AE735">
            <v>6250.8859859329459</v>
          </cell>
          <cell r="AF735">
            <v>6618.1702553858822</v>
          </cell>
          <cell r="AG735">
            <v>5938.8207216473465</v>
          </cell>
          <cell r="AH735">
            <v>6446.6415414052317</v>
          </cell>
          <cell r="AI735">
            <v>7204.0062114078537</v>
          </cell>
          <cell r="AJ735">
            <v>6251.917986844629</v>
          </cell>
          <cell r="AK735">
            <v>7137.8204993632198</v>
          </cell>
          <cell r="AL735">
            <v>6934.3411318733661</v>
          </cell>
          <cell r="AM735">
            <v>6929.4403093306846</v>
          </cell>
          <cell r="AN735">
            <v>8219.0819394812515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X735">
            <v>4.7202035420912134</v>
          </cell>
          <cell r="BY735">
            <v>3.2518087596978416</v>
          </cell>
          <cell r="BZ735">
            <v>3.3268010227745468</v>
          </cell>
          <cell r="CA735">
            <v>3.2666806842998128</v>
          </cell>
          <cell r="CB735">
            <v>3.62963831862201</v>
          </cell>
          <cell r="CC735">
            <v>3.4756191285146349</v>
          </cell>
          <cell r="CD735">
            <v>3.7597054473098765</v>
          </cell>
          <cell r="CE735">
            <v>3.3684630208440338</v>
          </cell>
          <cell r="CF735">
            <v>3.6533876977510045</v>
          </cell>
          <cell r="CG735">
            <v>4.1515038518414009</v>
          </cell>
          <cell r="CH735">
            <v>3.4083961929938149</v>
          </cell>
          <cell r="CI735">
            <v>4.0496843581588919</v>
          </cell>
          <cell r="CJ735">
            <v>3.9266357336431312</v>
          </cell>
          <cell r="CK735">
            <v>3.9083521422010041</v>
          </cell>
          <cell r="CL735">
            <v>4.6196907182345059</v>
          </cell>
          <cell r="CM735">
            <v>4.7785684406356728</v>
          </cell>
          <cell r="CN735">
            <v>4.6835077291073244</v>
          </cell>
          <cell r="CO735">
            <v>4.8277067723505152</v>
          </cell>
          <cell r="CP735">
            <v>4.9702343792831503</v>
          </cell>
          <cell r="CQ735">
            <v>4.8890308248117584</v>
          </cell>
          <cell r="CR735">
            <v>4.9273854230605076</v>
          </cell>
          <cell r="CS735">
            <v>4.8227111289797353</v>
          </cell>
          <cell r="CT735">
            <v>4.8303162606981696</v>
          </cell>
          <cell r="CU735">
            <v>4.834425766299292</v>
          </cell>
          <cell r="CV735">
            <v>4.7541816226838556</v>
          </cell>
          <cell r="CW735">
            <v>5.0253965383837045</v>
          </cell>
          <cell r="CX735">
            <v>4.828937485361382</v>
          </cell>
          <cell r="CY735">
            <v>4.8382880843949128</v>
          </cell>
          <cell r="CZ735">
            <v>4.8574865518841532</v>
          </cell>
          <cell r="DA735">
            <v>4.8743593639344738</v>
          </cell>
        </row>
        <row r="736">
          <cell r="A736">
            <v>6423.888166939204</v>
          </cell>
          <cell r="B736">
            <v>5973.0725983041784</v>
          </cell>
          <cell r="C736">
            <v>5032.7742084548836</v>
          </cell>
          <cell r="D736">
            <v>4666.4602807323072</v>
          </cell>
          <cell r="E736">
            <v>5571.5147848081451</v>
          </cell>
          <cell r="F736">
            <v>6540.5306520769363</v>
          </cell>
          <cell r="G736">
            <v>7316.8956836531297</v>
          </cell>
          <cell r="H736">
            <v>7415.7127049774554</v>
          </cell>
          <cell r="I736">
            <v>6431.5269765202338</v>
          </cell>
          <cell r="J736">
            <v>6820.0471149882478</v>
          </cell>
          <cell r="K736">
            <v>6146.4427593675227</v>
          </cell>
          <cell r="L736">
            <v>6363.0144108821833</v>
          </cell>
          <cell r="M736">
            <v>7576.6763180373118</v>
          </cell>
          <cell r="N736">
            <v>7111.5407955715827</v>
          </cell>
          <cell r="O736">
            <v>7269.2564797590894</v>
          </cell>
          <cell r="Z736">
            <v>7356.9964665161242</v>
          </cell>
          <cell r="AA736">
            <v>6840.6972316434485</v>
          </cell>
          <cell r="AB736">
            <v>6197.6503858905426</v>
          </cell>
          <cell r="AC736">
            <v>5746.5501454519981</v>
          </cell>
          <cell r="AD736">
            <v>6861.0868133228332</v>
          </cell>
          <cell r="AE736">
            <v>6540.5306520769363</v>
          </cell>
          <cell r="AF736">
            <v>7316.8956836531297</v>
          </cell>
          <cell r="AG736">
            <v>7415.7127049774554</v>
          </cell>
          <cell r="AH736">
            <v>6431.5269765202338</v>
          </cell>
          <cell r="AI736">
            <v>6820.0471149882478</v>
          </cell>
          <cell r="AJ736">
            <v>6146.4427593675227</v>
          </cell>
          <cell r="AK736">
            <v>6363.0144108821833</v>
          </cell>
          <cell r="AL736">
            <v>7576.6763180373118</v>
          </cell>
          <cell r="AM736">
            <v>7111.5407955715827</v>
          </cell>
          <cell r="AN736">
            <v>7269.2564797590894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X736">
            <v>4.1593650232100208</v>
          </cell>
          <cell r="BY736">
            <v>3.8656375048011591</v>
          </cell>
          <cell r="BZ736">
            <v>3.489890048918562</v>
          </cell>
          <cell r="CA736">
            <v>3.1945729354841563</v>
          </cell>
          <cell r="CB736">
            <v>3.7973116272019358</v>
          </cell>
          <cell r="CC736">
            <v>3.6702988283343481</v>
          </cell>
          <cell r="CD736">
            <v>4.1636513139121858</v>
          </cell>
          <cell r="CE736">
            <v>4.1194975425432014</v>
          </cell>
          <cell r="CF736">
            <v>3.6929530328322948</v>
          </cell>
          <cell r="CG736">
            <v>3.8701608309754008</v>
          </cell>
          <cell r="CH736">
            <v>3.4656348969845863</v>
          </cell>
          <cell r="CI736">
            <v>3.7269154510396816</v>
          </cell>
          <cell r="CJ736">
            <v>4.3383937518267386</v>
          </cell>
          <cell r="CK736">
            <v>3.9788032658025152</v>
          </cell>
          <cell r="CL736">
            <v>4.0632278887319968</v>
          </cell>
          <cell r="CM736">
            <v>4.8459691780617611</v>
          </cell>
          <cell r="CN736">
            <v>4.8482653191874947</v>
          </cell>
          <cell r="CO736">
            <v>4.8654438486377725</v>
          </cell>
          <cell r="CP736">
            <v>4.9283498355476612</v>
          </cell>
          <cell r="CQ736">
            <v>4.9502121406200486</v>
          </cell>
          <cell r="CR736">
            <v>4.882235179912275</v>
          </cell>
          <cell r="CS736">
            <v>4.8145937382589237</v>
          </cell>
          <cell r="CT736">
            <v>4.9319172786748204</v>
          </cell>
          <cell r="CU736">
            <v>4.7714178048904214</v>
          </cell>
          <cell r="CV736">
            <v>4.8279803876521799</v>
          </cell>
          <cell r="CW736">
            <v>4.8590142078724377</v>
          </cell>
          <cell r="CX736">
            <v>4.6775722237902064</v>
          </cell>
          <cell r="CY736">
            <v>4.7847241391934112</v>
          </cell>
          <cell r="CZ736">
            <v>4.8968677541776051</v>
          </cell>
          <cell r="DA736">
            <v>4.9014654660773251</v>
          </cell>
        </row>
        <row r="737">
          <cell r="A737">
            <v>6142.4895304043121</v>
          </cell>
          <cell r="B737">
            <v>5471.7254903681387</v>
          </cell>
          <cell r="C737">
            <v>4656.1437591184786</v>
          </cell>
          <cell r="D737">
            <v>4557.908194621652</v>
          </cell>
          <cell r="E737">
            <v>4564.6869091868657</v>
          </cell>
          <cell r="F737">
            <v>6017.2470832899726</v>
          </cell>
          <cell r="G737">
            <v>6667.4161460178739</v>
          </cell>
          <cell r="H737">
            <v>5928.2683338824627</v>
          </cell>
          <cell r="I737">
            <v>6318.3092805835349</v>
          </cell>
          <cell r="J737">
            <v>5716.3363682803401</v>
          </cell>
          <cell r="K737">
            <v>5894.3481773345911</v>
          </cell>
          <cell r="L737">
            <v>6518.7895925785569</v>
          </cell>
          <cell r="M737">
            <v>5822.1106661168533</v>
          </cell>
          <cell r="N737">
            <v>7813.7050163575886</v>
          </cell>
          <cell r="O737">
            <v>8185.4662002374471</v>
          </cell>
          <cell r="Z737">
            <v>7034.722989632719</v>
          </cell>
          <cell r="AA737">
            <v>6266.5264481970516</v>
          </cell>
          <cell r="AB737">
            <v>5733.8457817128929</v>
          </cell>
          <cell r="AC737">
            <v>5612.8728035909826</v>
          </cell>
          <cell r="AD737">
            <v>5621.220506309367</v>
          </cell>
          <cell r="AE737">
            <v>6017.2470832899726</v>
          </cell>
          <cell r="AF737">
            <v>6667.4161460178739</v>
          </cell>
          <cell r="AG737">
            <v>5928.2683338824627</v>
          </cell>
          <cell r="AH737">
            <v>6318.3092805835349</v>
          </cell>
          <cell r="AI737">
            <v>5716.3363682803401</v>
          </cell>
          <cell r="AJ737">
            <v>5894.3481773345911</v>
          </cell>
          <cell r="AK737">
            <v>6518.7895925785569</v>
          </cell>
          <cell r="AL737">
            <v>5822.1106661168533</v>
          </cell>
          <cell r="AM737">
            <v>7813.7050163575886</v>
          </cell>
          <cell r="AN737">
            <v>8185.4662002374471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X737">
            <v>3.8902964367613713</v>
          </cell>
          <cell r="BY737">
            <v>3.5252395646957058</v>
          </cell>
          <cell r="BZ737">
            <v>3.2615288444404267</v>
          </cell>
          <cell r="CA737">
            <v>3.1569859754473408</v>
          </cell>
          <cell r="CB737">
            <v>3.0733175963270547</v>
          </cell>
          <cell r="CC737">
            <v>3.3942617752261874</v>
          </cell>
          <cell r="CD737">
            <v>3.7200666466973096</v>
          </cell>
          <cell r="CE737">
            <v>3.3176240215097437</v>
          </cell>
          <cell r="CF737">
            <v>3.6847126663107681</v>
          </cell>
          <cell r="CG737">
            <v>3.2014642674931646</v>
          </cell>
          <cell r="CH737">
            <v>3.3811353802127404</v>
          </cell>
          <cell r="CI737">
            <v>3.6696293123976158</v>
          </cell>
          <cell r="CJ737">
            <v>3.2090928899637401</v>
          </cell>
          <cell r="CK737">
            <v>4.3928118933693661</v>
          </cell>
          <cell r="CL737">
            <v>4.5292497031377517</v>
          </cell>
          <cell r="CM737">
            <v>4.9541761106182864</v>
          </cell>
          <cell r="CN737">
            <v>4.870184081512412</v>
          </cell>
          <cell r="CO737">
            <v>4.8165039386416924</v>
          </cell>
          <cell r="CP737">
            <v>4.8710174286692673</v>
          </cell>
          <cell r="CQ737">
            <v>5.0110682167311174</v>
          </cell>
          <cell r="CR737">
            <v>4.8569054301273562</v>
          </cell>
          <cell r="CS737">
            <v>4.9103672825193394</v>
          </cell>
          <cell r="CT737">
            <v>4.8956213683133516</v>
          </cell>
          <cell r="CU737">
            <v>4.6979067169685269</v>
          </cell>
          <cell r="CV737">
            <v>4.891885156600023</v>
          </cell>
          <cell r="CW737">
            <v>4.7761764318851663</v>
          </cell>
          <cell r="CX737">
            <v>4.8668941720015075</v>
          </cell>
          <cell r="CY737">
            <v>4.9705598040596994</v>
          </cell>
          <cell r="CZ737">
            <v>4.873281971402502</v>
          </cell>
          <cell r="DA737">
            <v>4.9513575680393505</v>
          </cell>
        </row>
        <row r="738">
          <cell r="A738">
            <v>6388.6997462065165</v>
          </cell>
          <cell r="B738">
            <v>6075.6389273214481</v>
          </cell>
          <cell r="C738">
            <v>5496.2814801000459</v>
          </cell>
          <cell r="D738">
            <v>5464.8914510191262</v>
          </cell>
          <cell r="E738">
            <v>5583.9133254936378</v>
          </cell>
          <cell r="F738">
            <v>7124.509168715419</v>
          </cell>
          <cell r="G738">
            <v>7458.4336915343565</v>
          </cell>
          <cell r="H738">
            <v>7182.7469164131817</v>
          </cell>
          <cell r="I738">
            <v>6001.218950055455</v>
          </cell>
          <cell r="J738">
            <v>6048.9494595844781</v>
          </cell>
          <cell r="K738">
            <v>6946.6397920086374</v>
          </cell>
          <cell r="L738">
            <v>7179.8732447660614</v>
          </cell>
          <cell r="M738">
            <v>6887.3181151372983</v>
          </cell>
          <cell r="N738">
            <v>7047.5057895513046</v>
          </cell>
          <cell r="O738">
            <v>6806.1485384125435</v>
          </cell>
          <cell r="Z738">
            <v>7316.6967165414899</v>
          </cell>
          <cell r="AA738">
            <v>6958.1619353484512</v>
          </cell>
          <cell r="AB738">
            <v>6768.4401535198458</v>
          </cell>
          <cell r="AC738">
            <v>6729.7846490627508</v>
          </cell>
          <cell r="AD738">
            <v>6876.3550962382142</v>
          </cell>
          <cell r="AE738">
            <v>7124.509168715419</v>
          </cell>
          <cell r="AF738">
            <v>7458.4336915343565</v>
          </cell>
          <cell r="AG738">
            <v>7182.7469164131817</v>
          </cell>
          <cell r="AH738">
            <v>6001.218950055455</v>
          </cell>
          <cell r="AI738">
            <v>6048.9494595844781</v>
          </cell>
          <cell r="AJ738">
            <v>6946.6397920086374</v>
          </cell>
          <cell r="AK738">
            <v>7179.8732447660614</v>
          </cell>
          <cell r="AL738">
            <v>6887.3181151372983</v>
          </cell>
          <cell r="AM738">
            <v>7047.5057895513046</v>
          </cell>
          <cell r="AN738">
            <v>6806.1485384125435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X738">
            <v>3.9569662122573988</v>
          </cell>
          <cell r="BY738">
            <v>4.0148680510866779</v>
          </cell>
          <cell r="BZ738">
            <v>3.7754071863755936</v>
          </cell>
          <cell r="CA738">
            <v>3.7995019527647682</v>
          </cell>
          <cell r="CB738">
            <v>3.8906847580148738</v>
          </cell>
          <cell r="CC738">
            <v>3.9852195820646088</v>
          </cell>
          <cell r="CD738">
            <v>4.0667498713954098</v>
          </cell>
          <cell r="CE738">
            <v>3.949418386764167</v>
          </cell>
          <cell r="CF738">
            <v>3.4945218496174575</v>
          </cell>
          <cell r="CG738">
            <v>3.3020111505419347</v>
          </cell>
          <cell r="CH738">
            <v>3.8544670112556871</v>
          </cell>
          <cell r="CI738">
            <v>4.0004755920811323</v>
          </cell>
          <cell r="CJ738">
            <v>3.885372416089492</v>
          </cell>
          <cell r="CK738">
            <v>3.9604488089701229</v>
          </cell>
          <cell r="CL738">
            <v>3.869967987624896</v>
          </cell>
          <cell r="CM738">
            <v>5.0659377294619237</v>
          </cell>
          <cell r="CN738">
            <v>4.748215162876714</v>
          </cell>
          <cell r="CO738">
            <v>4.9117011061477136</v>
          </cell>
          <cell r="CP738">
            <v>4.8526797435646065</v>
          </cell>
          <cell r="CQ738">
            <v>4.8421628074544731</v>
          </cell>
          <cell r="CR738">
            <v>4.8978990492282506</v>
          </cell>
          <cell r="CS738">
            <v>5.0246672538288752</v>
          </cell>
          <cell r="CT738">
            <v>4.9826978932023929</v>
          </cell>
          <cell r="CU738">
            <v>4.7049915442298484</v>
          </cell>
          <cell r="CV738">
            <v>5.0189001542633402</v>
          </cell>
          <cell r="CW738">
            <v>4.937619075618823</v>
          </cell>
          <cell r="CX738">
            <v>4.9171367626981537</v>
          </cell>
          <cell r="CY738">
            <v>4.8565137851052471</v>
          </cell>
          <cell r="CZ738">
            <v>4.8752643882518738</v>
          </cell>
          <cell r="DA738">
            <v>4.8183815361389657</v>
          </cell>
        </row>
        <row r="739">
          <cell r="A739">
            <v>6496.2622301295742</v>
          </cell>
          <cell r="B739">
            <v>5122.2286399687637</v>
          </cell>
          <cell r="C739">
            <v>4751.6303130315609</v>
          </cell>
          <cell r="D739">
            <v>3989.8014647027826</v>
          </cell>
          <cell r="E739">
            <v>5329.6293092916831</v>
          </cell>
          <cell r="F739">
            <v>6157.8828425154597</v>
          </cell>
          <cell r="G739">
            <v>5762.5893780143333</v>
          </cell>
          <cell r="H739">
            <v>6356.8231005340331</v>
          </cell>
          <cell r="I739">
            <v>5203.3430055327162</v>
          </cell>
          <cell r="J739">
            <v>6970.6607028378776</v>
          </cell>
          <cell r="K739">
            <v>7049.5653705759069</v>
          </cell>
          <cell r="L739">
            <v>7428.6347229887215</v>
          </cell>
          <cell r="M739">
            <v>7528.535501769843</v>
          </cell>
          <cell r="N739">
            <v>8387.260490602077</v>
          </cell>
          <cell r="O739">
            <v>7139.2976806824436</v>
          </cell>
          <cell r="Z739">
            <v>7439.8832966292739</v>
          </cell>
          <cell r="AA739">
            <v>5866.2630832960658</v>
          </cell>
          <cell r="AB739">
            <v>5851.4334685820131</v>
          </cell>
          <cell r="AC739">
            <v>4913.2731895265051</v>
          </cell>
          <cell r="AD739">
            <v>6563.2149938087687</v>
          </cell>
          <cell r="AE739">
            <v>6157.8828425154597</v>
          </cell>
          <cell r="AF739">
            <v>5762.5893780143333</v>
          </cell>
          <cell r="AG739">
            <v>6356.8231005340331</v>
          </cell>
          <cell r="AH739">
            <v>5203.3430055327162</v>
          </cell>
          <cell r="AI739">
            <v>6970.6607028378776</v>
          </cell>
          <cell r="AJ739">
            <v>7049.5653705759069</v>
          </cell>
          <cell r="AK739">
            <v>7428.6347229887215</v>
          </cell>
          <cell r="AL739">
            <v>7528.535501769843</v>
          </cell>
          <cell r="AM739">
            <v>8387.260490602077</v>
          </cell>
          <cell r="AN739">
            <v>7139.2976806824436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X739">
            <v>4.1623578869878139</v>
          </cell>
          <cell r="BY739">
            <v>3.3447682339528551</v>
          </cell>
          <cell r="BZ739">
            <v>3.2988409835574153</v>
          </cell>
          <cell r="CA739">
            <v>2.8276071148216495</v>
          </cell>
          <cell r="CB739">
            <v>3.7600721630205634</v>
          </cell>
          <cell r="CC739">
            <v>3.690884544164708</v>
          </cell>
          <cell r="CD739">
            <v>3.2670676273158814</v>
          </cell>
          <cell r="CE739">
            <v>3.469464418150555</v>
          </cell>
          <cell r="CF739">
            <v>2.8986173493367051</v>
          </cell>
          <cell r="CG739">
            <v>3.8835956516249355</v>
          </cell>
          <cell r="CH739">
            <v>3.9927963653092888</v>
          </cell>
          <cell r="CI739">
            <v>4.3318195408100495</v>
          </cell>
          <cell r="CJ739">
            <v>4.1570773290343075</v>
          </cell>
          <cell r="CK739">
            <v>4.7071477411879714</v>
          </cell>
          <cell r="CL739">
            <v>4.0133706062331687</v>
          </cell>
          <cell r="CM739">
            <v>4.8970421241995012</v>
          </cell>
          <cell r="CN739">
            <v>4.8051023355576596</v>
          </cell>
          <cell r="CO739">
            <v>4.8596839469872402</v>
          </cell>
          <cell r="CP739">
            <v>4.760570295109039</v>
          </cell>
          <cell r="CQ739">
            <v>4.7821983627827231</v>
          </cell>
          <cell r="CR739">
            <v>4.5709671205986542</v>
          </cell>
          <cell r="CS739">
            <v>4.8324423933396528</v>
          </cell>
          <cell r="CT739">
            <v>5.0197816149897427</v>
          </cell>
          <cell r="CU739">
            <v>4.918115274855313</v>
          </cell>
          <cell r="CV739">
            <v>4.9175306259624483</v>
          </cell>
          <cell r="CW739">
            <v>4.8371807526700996</v>
          </cell>
          <cell r="CX739">
            <v>4.6983545152006352</v>
          </cell>
          <cell r="CY739">
            <v>4.9616889535164352</v>
          </cell>
          <cell r="CZ739">
            <v>4.8816814614924171</v>
          </cell>
          <cell r="DA739">
            <v>4.8736390411402253</v>
          </cell>
        </row>
        <row r="740">
          <cell r="A740">
            <v>7387.3188620863457</v>
          </cell>
          <cell r="B740">
            <v>6103.7336873804743</v>
          </cell>
          <cell r="C740">
            <v>5228.9261970821035</v>
          </cell>
          <cell r="D740">
            <v>4486.1777347789493</v>
          </cell>
          <cell r="E740">
            <v>4872.2059735672474</v>
          </cell>
          <cell r="F740">
            <v>5802.3301177568219</v>
          </cell>
          <cell r="G740">
            <v>6579.4816697583256</v>
          </cell>
          <cell r="H740">
            <v>6592.0860114298848</v>
          </cell>
          <cell r="I740">
            <v>6133.7785239539789</v>
          </cell>
          <cell r="J740">
            <v>7258.4907324757769</v>
          </cell>
          <cell r="K740">
            <v>8269.2602419567465</v>
          </cell>
          <cell r="L740">
            <v>6658.4043916243172</v>
          </cell>
          <cell r="M740">
            <v>5855.7778547799153</v>
          </cell>
          <cell r="N740">
            <v>8148.0997627949464</v>
          </cell>
          <cell r="O740">
            <v>6753.7057926836633</v>
          </cell>
          <cell r="Z740">
            <v>8460.3712507175605</v>
          </cell>
          <cell r="AA740">
            <v>6990.3376278746127</v>
          </cell>
          <cell r="AB740">
            <v>6439.2033341564093</v>
          </cell>
          <cell r="AC740">
            <v>5524.5397503462355</v>
          </cell>
          <cell r="AD740">
            <v>5999.917338133042</v>
          </cell>
          <cell r="AE740">
            <v>5802.3301177568219</v>
          </cell>
          <cell r="AF740">
            <v>6579.4816697583256</v>
          </cell>
          <cell r="AG740">
            <v>6592.0860114298848</v>
          </cell>
          <cell r="AH740">
            <v>6133.7785239539789</v>
          </cell>
          <cell r="AI740">
            <v>7258.4907324757769</v>
          </cell>
          <cell r="AJ740">
            <v>8269.2602419567465</v>
          </cell>
          <cell r="AK740">
            <v>6658.4043916243172</v>
          </cell>
          <cell r="AL740">
            <v>5855.7778547799153</v>
          </cell>
          <cell r="AM740">
            <v>8148.0997627949464</v>
          </cell>
          <cell r="AN740">
            <v>6753.7057926836633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X740">
            <v>4.5939950158031424</v>
          </cell>
          <cell r="BY740">
            <v>3.8482460888014578</v>
          </cell>
          <cell r="BZ740">
            <v>3.637520956119269</v>
          </cell>
          <cell r="CA740">
            <v>3.2142962417038752</v>
          </cell>
          <cell r="CB740">
            <v>3.384620449412088</v>
          </cell>
          <cell r="CC740">
            <v>3.2337801683355907</v>
          </cell>
          <cell r="CD740">
            <v>3.7390316207275642</v>
          </cell>
          <cell r="CE740">
            <v>3.6979709900018194</v>
          </cell>
          <cell r="CF740">
            <v>3.4953652090453224</v>
          </cell>
          <cell r="CG740">
            <v>3.9962048204937179</v>
          </cell>
          <cell r="CH740">
            <v>4.7041016215759415</v>
          </cell>
          <cell r="CI740">
            <v>3.8864412494891147</v>
          </cell>
          <cell r="CJ740">
            <v>3.3459305794294885</v>
          </cell>
          <cell r="CK740">
            <v>4.6000301450948111</v>
          </cell>
          <cell r="CL740">
            <v>3.8618321454706614</v>
          </cell>
          <cell r="CM740">
            <v>5.0455212156955591</v>
          </cell>
          <cell r="CN740">
            <v>4.9767113374361402</v>
          </cell>
          <cell r="CO740">
            <v>4.8499110199251554</v>
          </cell>
          <cell r="CP740">
            <v>4.7088769065638472</v>
          </cell>
          <cell r="CQ740">
            <v>4.8567128690516848</v>
          </cell>
          <cell r="CR740">
            <v>4.9158551341328094</v>
          </cell>
          <cell r="CS740">
            <v>4.8210282784162342</v>
          </cell>
          <cell r="CT740">
            <v>4.8838970530558337</v>
          </cell>
          <cell r="CU740">
            <v>4.8077587500382899</v>
          </cell>
          <cell r="CV740">
            <v>4.9762904737522451</v>
          </cell>
          <cell r="CW740">
            <v>4.8161177913967652</v>
          </cell>
          <cell r="CX740">
            <v>4.693806657972087</v>
          </cell>
          <cell r="CY740">
            <v>4.7948475374921085</v>
          </cell>
          <cell r="CZ740">
            <v>4.8529162396388266</v>
          </cell>
          <cell r="DA740">
            <v>4.7913277544443824</v>
          </cell>
        </row>
        <row r="741">
          <cell r="A741">
            <v>6483.917244494146</v>
          </cell>
          <cell r="B741">
            <v>5550.3756878841141</v>
          </cell>
          <cell r="C741">
            <v>5432.3019963039342</v>
          </cell>
          <cell r="D741">
            <v>5754.4416334687812</v>
          </cell>
          <cell r="E741">
            <v>4906.6003884657721</v>
          </cell>
          <cell r="F741">
            <v>7054.9562087151953</v>
          </cell>
          <cell r="G741">
            <v>7041.5905661611278</v>
          </cell>
          <cell r="H741">
            <v>7139.0487300040586</v>
          </cell>
          <cell r="I741">
            <v>6071.3516977802574</v>
          </cell>
          <cell r="J741">
            <v>7275.8251465793228</v>
          </cell>
          <cell r="K741">
            <v>6420.0225859641505</v>
          </cell>
          <cell r="L741">
            <v>6748.1695331330084</v>
          </cell>
          <cell r="M741">
            <v>7044.695474435307</v>
          </cell>
          <cell r="N741">
            <v>7435.7003395348538</v>
          </cell>
          <cell r="O741">
            <v>7409.7185332687914</v>
          </cell>
          <cell r="Z741">
            <v>7425.745127760385</v>
          </cell>
          <cell r="AA741">
            <v>6356.6010588034087</v>
          </cell>
          <cell r="AB741">
            <v>6689.6521022355446</v>
          </cell>
          <cell r="AC741">
            <v>7086.3535563224968</v>
          </cell>
          <cell r="AD741">
            <v>6042.2726177341447</v>
          </cell>
          <cell r="AE741">
            <v>7054.9562087151953</v>
          </cell>
          <cell r="AF741">
            <v>7041.5905661611278</v>
          </cell>
          <cell r="AG741">
            <v>7139.0487300040586</v>
          </cell>
          <cell r="AH741">
            <v>6071.3516977802574</v>
          </cell>
          <cell r="AI741">
            <v>7275.8251465793228</v>
          </cell>
          <cell r="AJ741">
            <v>6420.0225859641505</v>
          </cell>
          <cell r="AK741">
            <v>6748.1695331330084</v>
          </cell>
          <cell r="AL741">
            <v>7044.695474435307</v>
          </cell>
          <cell r="AM741">
            <v>7435.7003395348538</v>
          </cell>
          <cell r="AN741">
            <v>7409.7185332687914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X741">
            <v>4.2586029838708539</v>
          </cell>
          <cell r="BY741">
            <v>3.7004448521895785</v>
          </cell>
          <cell r="BZ741">
            <v>3.6906178636611826</v>
          </cell>
          <cell r="CA741">
            <v>3.9430715509103513</v>
          </cell>
          <cell r="CB741">
            <v>3.3909824961686788</v>
          </cell>
          <cell r="CC741">
            <v>3.9357207259504094</v>
          </cell>
          <cell r="CD741">
            <v>4.0662159914289022</v>
          </cell>
          <cell r="CE741">
            <v>4.0062247474651533</v>
          </cell>
          <cell r="CF741">
            <v>3.4310566110543852</v>
          </cell>
          <cell r="CG741">
            <v>4.0126114763236833</v>
          </cell>
          <cell r="CH741">
            <v>3.6159987308335748</v>
          </cell>
          <cell r="CI741">
            <v>3.7126874166353798</v>
          </cell>
          <cell r="CJ741">
            <v>4.0051041440413204</v>
          </cell>
          <cell r="CK741">
            <v>4.1447391197962169</v>
          </cell>
          <cell r="CL741">
            <v>4.1562716623145572</v>
          </cell>
          <cell r="CM741">
            <v>4.7772725648286185</v>
          </cell>
          <cell r="CN741">
            <v>4.7062842610071334</v>
          </cell>
          <cell r="CO741">
            <v>4.9660557271962809</v>
          </cell>
          <cell r="CP741">
            <v>4.9237420693300749</v>
          </cell>
          <cell r="CQ741">
            <v>4.88182158832723</v>
          </cell>
          <cell r="CR741">
            <v>4.9110819829568522</v>
          </cell>
          <cell r="CS741">
            <v>4.7444673349994062</v>
          </cell>
          <cell r="CT741">
            <v>4.8821618479654711</v>
          </cell>
          <cell r="CU741">
            <v>4.8480226803309527</v>
          </cell>
          <cell r="CV741">
            <v>4.9677791240177545</v>
          </cell>
          <cell r="CW741">
            <v>4.8642447867202474</v>
          </cell>
          <cell r="CX741">
            <v>4.9797178249841947</v>
          </cell>
          <cell r="CY741">
            <v>4.8189846886036376</v>
          </cell>
          <cell r="CZ741">
            <v>4.9150938486936413</v>
          </cell>
          <cell r="DA741">
            <v>4.8843291225047833</v>
          </cell>
        </row>
        <row r="742">
          <cell r="A742">
            <v>6707.5325741994211</v>
          </cell>
          <cell r="B742">
            <v>6464.5957137811083</v>
          </cell>
          <cell r="C742">
            <v>5758.8473044034527</v>
          </cell>
          <cell r="D742">
            <v>4465.991675839412</v>
          </cell>
          <cell r="E742">
            <v>4554.0572018701714</v>
          </cell>
          <cell r="F742">
            <v>6335.5236176368799</v>
          </cell>
          <cell r="G742">
            <v>6219.6793930169206</v>
          </cell>
          <cell r="H742">
            <v>6135.3443295061752</v>
          </cell>
          <cell r="I742">
            <v>6494.5154803701198</v>
          </cell>
          <cell r="J742">
            <v>5984.2631756443197</v>
          </cell>
          <cell r="K742">
            <v>6708.1585405636661</v>
          </cell>
          <cell r="L742">
            <v>5578.5556541402693</v>
          </cell>
          <cell r="M742">
            <v>6917.5332972155375</v>
          </cell>
          <cell r="N742">
            <v>7432.4400892188123</v>
          </cell>
          <cell r="O742">
            <v>7526.8208494737037</v>
          </cell>
          <cell r="Z742">
            <v>7681.8419257973301</v>
          </cell>
          <cell r="AA742">
            <v>7403.617028782096</v>
          </cell>
          <cell r="AB742">
            <v>7091.7789553246021</v>
          </cell>
          <cell r="AC742">
            <v>5499.6814652743442</v>
          </cell>
          <cell r="AD742">
            <v>5608.1304675107785</v>
          </cell>
          <cell r="AE742">
            <v>6335.5236176368799</v>
          </cell>
          <cell r="AF742">
            <v>6219.6793930169206</v>
          </cell>
          <cell r="AG742">
            <v>6135.3443295061752</v>
          </cell>
          <cell r="AH742">
            <v>6494.5154803701198</v>
          </cell>
          <cell r="AI742">
            <v>5984.2631756443197</v>
          </cell>
          <cell r="AJ742">
            <v>6708.1585405636661</v>
          </cell>
          <cell r="AK742">
            <v>5578.5556541402693</v>
          </cell>
          <cell r="AL742">
            <v>6917.5332972155375</v>
          </cell>
          <cell r="AM742">
            <v>7432.4400892188123</v>
          </cell>
          <cell r="AN742">
            <v>7526.8208494737037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X742">
            <v>4.3751918059807053</v>
          </cell>
          <cell r="BY742">
            <v>4.2020721068505829</v>
          </cell>
          <cell r="BZ742">
            <v>3.8925457330739541</v>
          </cell>
          <cell r="CA742">
            <v>3.0204527414229818</v>
          </cell>
          <cell r="CB742">
            <v>3.1279930971999597</v>
          </cell>
          <cell r="CC742">
            <v>3.6559592503610752</v>
          </cell>
          <cell r="CD742">
            <v>3.4101880884488778</v>
          </cell>
          <cell r="CE742">
            <v>3.4122425871135218</v>
          </cell>
          <cell r="CF742">
            <v>3.6615689681286643</v>
          </cell>
          <cell r="CG742">
            <v>3.4378705821299342</v>
          </cell>
          <cell r="CH742">
            <v>3.7758656146642253</v>
          </cell>
          <cell r="CI742">
            <v>3.2391707293433547</v>
          </cell>
          <cell r="CJ742">
            <v>3.9093943954913741</v>
          </cell>
          <cell r="CK742">
            <v>4.1122915666855713</v>
          </cell>
          <cell r="CL742">
            <v>4.2584540243657782</v>
          </cell>
          <cell r="CM742">
            <v>4.8103359111454811</v>
          </cell>
          <cell r="CN742">
            <v>4.827114279540166</v>
          </cell>
          <cell r="CO742">
            <v>4.9914715758798316</v>
          </cell>
          <cell r="CP742">
            <v>4.9885304431903918</v>
          </cell>
          <cell r="CQ742">
            <v>4.9120124403831573</v>
          </cell>
          <cell r="CR742">
            <v>4.7477550387673251</v>
          </cell>
          <cell r="CS742">
            <v>4.9968556200269836</v>
          </cell>
          <cell r="CT742">
            <v>4.9261335082308548</v>
          </cell>
          <cell r="CU742">
            <v>4.8594450225522019</v>
          </cell>
          <cell r="CV742">
            <v>4.7690106958447647</v>
          </cell>
          <cell r="CW742">
            <v>4.867365109105938</v>
          </cell>
          <cell r="CX742">
            <v>4.7184033809883683</v>
          </cell>
          <cell r="CY742">
            <v>4.8478470326825356</v>
          </cell>
          <cell r="CZ742">
            <v>4.9517037469976053</v>
          </cell>
          <cell r="DA742">
            <v>4.8424679160251491</v>
          </cell>
        </row>
        <row r="743">
          <cell r="A743">
            <v>6502.400251134186</v>
          </cell>
          <cell r="B743">
            <v>6011.3756402438739</v>
          </cell>
          <cell r="C743">
            <v>4455.9268800584523</v>
          </cell>
          <cell r="D743">
            <v>4981.5658714623032</v>
          </cell>
          <cell r="E743">
            <v>4600.5749445804058</v>
          </cell>
          <cell r="F743">
            <v>7115.0351961147444</v>
          </cell>
          <cell r="G743">
            <v>5875.2368412927481</v>
          </cell>
          <cell r="H743">
            <v>7276.8794711591408</v>
          </cell>
          <cell r="I743">
            <v>6681.2707724308675</v>
          </cell>
          <cell r="J743">
            <v>7081.9797221782001</v>
          </cell>
          <cell r="K743">
            <v>7259.9825081938416</v>
          </cell>
          <cell r="L743">
            <v>6206.7960837619867</v>
          </cell>
          <cell r="M743">
            <v>8677.1993829596613</v>
          </cell>
          <cell r="N743">
            <v>6353.1619934237578</v>
          </cell>
          <cell r="O743">
            <v>7506.7613309950393</v>
          </cell>
          <cell r="Z743">
            <v>7446.912902012933</v>
          </cell>
          <cell r="AA743">
            <v>6884.5640202431377</v>
          </cell>
          <cell r="AB743">
            <v>5487.2870913421748</v>
          </cell>
          <cell r="AC743">
            <v>6134.5894663305689</v>
          </cell>
          <cell r="AD743">
            <v>5665.4151169143825</v>
          </cell>
          <cell r="AE743">
            <v>7115.0351961147444</v>
          </cell>
          <cell r="AF743">
            <v>5875.2368412927481</v>
          </cell>
          <cell r="AG743">
            <v>7276.8794711591408</v>
          </cell>
          <cell r="AH743">
            <v>6681.2707724308675</v>
          </cell>
          <cell r="AI743">
            <v>7081.9797221782001</v>
          </cell>
          <cell r="AJ743">
            <v>7259.9825081938416</v>
          </cell>
          <cell r="AK743">
            <v>6206.7960837619867</v>
          </cell>
          <cell r="AL743">
            <v>8677.1993829596613</v>
          </cell>
          <cell r="AM743">
            <v>6353.1619934237578</v>
          </cell>
          <cell r="AN743">
            <v>7506.7613309950393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X743">
            <v>4.1286320796029523</v>
          </cell>
          <cell r="BY743">
            <v>3.8414141363121872</v>
          </cell>
          <cell r="BZ743">
            <v>3.1621171732207842</v>
          </cell>
          <cell r="CA743">
            <v>3.4467464297458412</v>
          </cell>
          <cell r="CB743">
            <v>3.2027474053845757</v>
          </cell>
          <cell r="CC743">
            <v>3.8986593748794225</v>
          </cell>
          <cell r="CD743">
            <v>3.3509271338293645</v>
          </cell>
          <cell r="CE743">
            <v>4.1472786825773964</v>
          </cell>
          <cell r="CF743">
            <v>3.839079440088867</v>
          </cell>
          <cell r="CG743">
            <v>3.9223236382625815</v>
          </cell>
          <cell r="CH743">
            <v>3.9912712849553853</v>
          </cell>
          <cell r="CI743">
            <v>3.5102381502880675</v>
          </cell>
          <cell r="CJ743">
            <v>4.9280058533513653</v>
          </cell>
          <cell r="CK743">
            <v>3.5456937711415759</v>
          </cell>
          <cell r="CL743">
            <v>4.2182021849946558</v>
          </cell>
          <cell r="CM743">
            <v>4.9417096772079994</v>
          </cell>
          <cell r="CN743">
            <v>4.9101238669492844</v>
          </cell>
          <cell r="CO743">
            <v>4.7543030319267325</v>
          </cell>
          <cell r="CP743">
            <v>4.8762201603389386</v>
          </cell>
          <cell r="CQ743">
            <v>4.8463657251660255</v>
          </cell>
          <cell r="CR743">
            <v>4.9999872361883426</v>
          </cell>
          <cell r="CS743">
            <v>4.8036076728467219</v>
          </cell>
          <cell r="CT743">
            <v>4.8071657612788004</v>
          </cell>
          <cell r="CU743">
            <v>4.7680314296631812</v>
          </cell>
          <cell r="CV743">
            <v>4.9467320802078882</v>
          </cell>
          <cell r="CW743">
            <v>4.9834655717645235</v>
          </cell>
          <cell r="CX743">
            <v>4.8443780875763638</v>
          </cell>
          <cell r="CY743">
            <v>4.8240910627658318</v>
          </cell>
          <cell r="CZ743">
            <v>4.909031741917774</v>
          </cell>
          <cell r="DA743">
            <v>4.8756480837137648</v>
          </cell>
        </row>
        <row r="744">
          <cell r="A744">
            <v>5913.9200227846832</v>
          </cell>
          <cell r="B744">
            <v>6376.2846187711666</v>
          </cell>
          <cell r="C744">
            <v>5241.012494103692</v>
          </cell>
          <cell r="D744">
            <v>5282.1970154021319</v>
          </cell>
          <cell r="E744">
            <v>5041.7463637611118</v>
          </cell>
          <cell r="F744">
            <v>6310.0545412909505</v>
          </cell>
          <cell r="G744">
            <v>6606.2731364221509</v>
          </cell>
          <cell r="H744">
            <v>6751.5026853155132</v>
          </cell>
          <cell r="I744">
            <v>6597.9983404618533</v>
          </cell>
          <cell r="J744">
            <v>6941.0497703988758</v>
          </cell>
          <cell r="K744">
            <v>6733.4090298549118</v>
          </cell>
          <cell r="L744">
            <v>7433.4811091970623</v>
          </cell>
          <cell r="M744">
            <v>7425.1842303848462</v>
          </cell>
          <cell r="N744">
            <v>6974.8775303156608</v>
          </cell>
          <cell r="O744">
            <v>6898.6262532538403</v>
          </cell>
          <cell r="Z744">
            <v>6772.9523896142946</v>
          </cell>
          <cell r="AA744">
            <v>7302.4782173553904</v>
          </cell>
          <cell r="AB744">
            <v>6454.0871020937821</v>
          </cell>
          <cell r="AC744">
            <v>6504.8041129799813</v>
          </cell>
          <cell r="AD744">
            <v>6208.6992188984877</v>
          </cell>
          <cell r="AE744">
            <v>6310.0545412909505</v>
          </cell>
          <cell r="AF744">
            <v>6606.2731364221509</v>
          </cell>
          <cell r="AG744">
            <v>6751.5026853155132</v>
          </cell>
          <cell r="AH744">
            <v>6597.9983404618533</v>
          </cell>
          <cell r="AI744">
            <v>6941.0497703988758</v>
          </cell>
          <cell r="AJ744">
            <v>6733.4090298549118</v>
          </cell>
          <cell r="AK744">
            <v>7433.4811091970623</v>
          </cell>
          <cell r="AL744">
            <v>7425.1842303848462</v>
          </cell>
          <cell r="AM744">
            <v>6974.8775303156608</v>
          </cell>
          <cell r="AN744">
            <v>6898.6262532538403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X744">
            <v>3.7735030510274217</v>
          </cell>
          <cell r="BY744">
            <v>4.0806434456588416</v>
          </cell>
          <cell r="BZ744">
            <v>3.7070184398461556</v>
          </cell>
          <cell r="CA744">
            <v>3.7486580547551749</v>
          </cell>
          <cell r="CB744">
            <v>3.4748118530632035</v>
          </cell>
          <cell r="CC744">
            <v>3.5637559890007537</v>
          </cell>
          <cell r="CD744">
            <v>3.7410000842983719</v>
          </cell>
          <cell r="CE744">
            <v>3.7533295280534689</v>
          </cell>
          <cell r="CF744">
            <v>3.606954883714673</v>
          </cell>
          <cell r="CG744">
            <v>3.8145689109607943</v>
          </cell>
          <cell r="CH744">
            <v>3.7846126248553618</v>
          </cell>
          <cell r="CI744">
            <v>4.1018521082394734</v>
          </cell>
          <cell r="CJ744">
            <v>4.048370523738801</v>
          </cell>
          <cell r="CK744">
            <v>3.8791591210314293</v>
          </cell>
          <cell r="CL744">
            <v>3.8581713799423998</v>
          </cell>
          <cell r="CM744">
            <v>4.9174556620794174</v>
          </cell>
          <cell r="CN744">
            <v>4.902851695576139</v>
          </cell>
          <cell r="CO744">
            <v>4.7699871753076923</v>
          </cell>
          <cell r="CP744">
            <v>4.7540695553294254</v>
          </cell>
          <cell r="CQ744">
            <v>4.895267877972163</v>
          </cell>
          <cell r="CR744">
            <v>4.8510113246890549</v>
          </cell>
          <cell r="CS744">
            <v>4.83811228230583</v>
          </cell>
          <cell r="CT744">
            <v>4.9282290544295373</v>
          </cell>
          <cell r="CU744">
            <v>5.011625696707001</v>
          </cell>
          <cell r="CV744">
            <v>4.9852487023577661</v>
          </cell>
          <cell r="CW744">
            <v>4.8743947666005214</v>
          </cell>
          <cell r="CX744">
            <v>4.9650014509601768</v>
          </cell>
          <cell r="CY744">
            <v>5.0249774260824491</v>
          </cell>
          <cell r="CZ744">
            <v>4.9261329353855388</v>
          </cell>
          <cell r="DA744">
            <v>4.8987833971252366</v>
          </cell>
        </row>
        <row r="745">
          <cell r="A745">
            <v>6885.3802822082253</v>
          </cell>
          <cell r="B745">
            <v>6027.4865201346574</v>
          </cell>
          <cell r="C745">
            <v>4540.3081792878138</v>
          </cell>
          <cell r="D745">
            <v>5632.5429836192834</v>
          </cell>
          <cell r="E745">
            <v>4262.4880100490027</v>
          </cell>
          <cell r="F745">
            <v>5617.6337873445655</v>
          </cell>
          <cell r="G745">
            <v>5914.0824567045047</v>
          </cell>
          <cell r="H745">
            <v>5781.3745835548189</v>
          </cell>
          <cell r="I745">
            <v>5883.1246806463469</v>
          </cell>
          <cell r="J745">
            <v>6525.3152002240104</v>
          </cell>
          <cell r="K745">
            <v>6328.3595958281303</v>
          </cell>
          <cell r="L745">
            <v>7581.777532055512</v>
          </cell>
          <cell r="M745">
            <v>7250.6769992552236</v>
          </cell>
          <cell r="N745">
            <v>6429.8918399616568</v>
          </cell>
          <cell r="O745">
            <v>7133.5186080379835</v>
          </cell>
          <cell r="Z745">
            <v>7885.5230804806606</v>
          </cell>
          <cell r="AA745">
            <v>6903.0151021033362</v>
          </cell>
          <cell r="AB745">
            <v>5591.1991227725193</v>
          </cell>
          <cell r="AC745">
            <v>6936.2404809117033</v>
          </cell>
          <cell r="AD745">
            <v>5249.0752348781489</v>
          </cell>
          <cell r="AE745">
            <v>5617.6337873445655</v>
          </cell>
          <cell r="AF745">
            <v>5914.0824567045047</v>
          </cell>
          <cell r="AG745">
            <v>5781.3745835548189</v>
          </cell>
          <cell r="AH745">
            <v>5883.1246806463469</v>
          </cell>
          <cell r="AI745">
            <v>6525.3152002240104</v>
          </cell>
          <cell r="AJ745">
            <v>6328.3595958281303</v>
          </cell>
          <cell r="AK745">
            <v>7581.777532055512</v>
          </cell>
          <cell r="AL745">
            <v>7250.6769992552236</v>
          </cell>
          <cell r="AM745">
            <v>6429.8918399616568</v>
          </cell>
          <cell r="AN745">
            <v>7133.5186080379835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X745">
            <v>4.4182221632717944</v>
          </cell>
          <cell r="BY745">
            <v>3.8320510367244878</v>
          </cell>
          <cell r="BZ745">
            <v>3.1086306446955612</v>
          </cell>
          <cell r="CA745">
            <v>3.8159084648716726</v>
          </cell>
          <cell r="CB745">
            <v>2.9156925570416523</v>
          </cell>
          <cell r="CC745">
            <v>3.1517205866788225</v>
          </cell>
          <cell r="CD745">
            <v>3.3072034430465145</v>
          </cell>
          <cell r="CE745">
            <v>3.4270650279225419</v>
          </cell>
          <cell r="CF745">
            <v>3.3386524649609588</v>
          </cell>
          <cell r="CG745">
            <v>3.6357879754808322</v>
          </cell>
          <cell r="CH745">
            <v>3.6336301747119095</v>
          </cell>
          <cell r="CI745">
            <v>4.2290506937235914</v>
          </cell>
          <cell r="CJ745">
            <v>4.0584451905432122</v>
          </cell>
          <cell r="CK745">
            <v>3.6375355779452918</v>
          </cell>
          <cell r="CL745">
            <v>4.1003058162680981</v>
          </cell>
          <cell r="CM745">
            <v>4.8897887034354799</v>
          </cell>
          <cell r="CN745">
            <v>4.9353126984745339</v>
          </cell>
          <cell r="CO745">
            <v>4.9276853739955264</v>
          </cell>
          <cell r="CP745">
            <v>4.9800457093719519</v>
          </cell>
          <cell r="CQ745">
            <v>4.9322854722904896</v>
          </cell>
          <cell r="CR745">
            <v>4.8832937680533535</v>
          </cell>
          <cell r="CS745">
            <v>4.8992951035032455</v>
          </cell>
          <cell r="CT745">
            <v>4.6218505606530131</v>
          </cell>
          <cell r="CU745">
            <v>4.827741125843259</v>
          </cell>
          <cell r="CV745">
            <v>4.917111781981836</v>
          </cell>
          <cell r="CW745">
            <v>4.7715289288608371</v>
          </cell>
          <cell r="CX745">
            <v>4.9117390031139454</v>
          </cell>
          <cell r="CY745">
            <v>4.8946992156992373</v>
          </cell>
          <cell r="CZ745">
            <v>4.8428782756381761</v>
          </cell>
          <cell r="DA745">
            <v>4.7664460830758832</v>
          </cell>
        </row>
        <row r="746">
          <cell r="A746">
            <v>6168.6808461737819</v>
          </cell>
          <cell r="B746">
            <v>5327.9039839703464</v>
          </cell>
          <cell r="C746">
            <v>4881.1604284679124</v>
          </cell>
          <cell r="D746">
            <v>5203.8923568188347</v>
          </cell>
          <cell r="E746">
            <v>5214.7014049572244</v>
          </cell>
          <cell r="F746">
            <v>5240.0806061098065</v>
          </cell>
          <cell r="G746">
            <v>5188.6904132780901</v>
          </cell>
          <cell r="H746">
            <v>7202.3534557696639</v>
          </cell>
          <cell r="I746">
            <v>5494.2546982376634</v>
          </cell>
          <cell r="J746">
            <v>6934.6662685773463</v>
          </cell>
          <cell r="K746">
            <v>6403.5429264257891</v>
          </cell>
          <cell r="L746">
            <v>7414.342008846621</v>
          </cell>
          <cell r="M746">
            <v>6098.2351376255829</v>
          </cell>
          <cell r="N746">
            <v>6475.8449331514494</v>
          </cell>
          <cell r="O746">
            <v>7267.7267523260934</v>
          </cell>
          <cell r="Z746">
            <v>7064.7187511655993</v>
          </cell>
          <cell r="AA746">
            <v>6101.8140050659413</v>
          </cell>
          <cell r="AB746">
            <v>6010.9443738338123</v>
          </cell>
          <cell r="AC746">
            <v>6408.3752096783992</v>
          </cell>
          <cell r="AD746">
            <v>6421.6860991781605</v>
          </cell>
          <cell r="AE746">
            <v>5240.0806061098065</v>
          </cell>
          <cell r="AF746">
            <v>5188.6904132780901</v>
          </cell>
          <cell r="AG746">
            <v>7202.3534557696639</v>
          </cell>
          <cell r="AH746">
            <v>5494.2546982376634</v>
          </cell>
          <cell r="AI746">
            <v>6934.6662685773463</v>
          </cell>
          <cell r="AJ746">
            <v>6403.5429264257891</v>
          </cell>
          <cell r="AK746">
            <v>7414.342008846621</v>
          </cell>
          <cell r="AL746">
            <v>6098.2351376255829</v>
          </cell>
          <cell r="AM746">
            <v>6475.8449331514494</v>
          </cell>
          <cell r="AN746">
            <v>7267.7267523260934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X746">
            <v>3.9843348438010899</v>
          </cell>
          <cell r="BY746">
            <v>3.4940719642750069</v>
          </cell>
          <cell r="BZ746">
            <v>3.3329928676419485</v>
          </cell>
          <cell r="CA746">
            <v>3.6088379897749934</v>
          </cell>
          <cell r="CB746">
            <v>3.7111012396525207</v>
          </cell>
          <cell r="CC746">
            <v>3.015153458496151</v>
          </cell>
          <cell r="CD746">
            <v>2.8382713810003151</v>
          </cell>
          <cell r="CE746">
            <v>4.085635260395363</v>
          </cell>
          <cell r="CF746">
            <v>3.0607931926645815</v>
          </cell>
          <cell r="CG746">
            <v>3.9755267341129308</v>
          </cell>
          <cell r="CH746">
            <v>3.6002230532992225</v>
          </cell>
          <cell r="CI746">
            <v>4.1863655652405471</v>
          </cell>
          <cell r="CJ746">
            <v>3.3905499295572312</v>
          </cell>
          <cell r="CK746">
            <v>3.5842048066875249</v>
          </cell>
          <cell r="CL746">
            <v>4.090803925949297</v>
          </cell>
          <cell r="CM746">
            <v>4.8578732956953603</v>
          </cell>
          <cell r="CN746">
            <v>4.7844746230019304</v>
          </cell>
          <cell r="CO746">
            <v>4.9410068980677933</v>
          </cell>
          <cell r="CP746">
            <v>4.8650541822682243</v>
          </cell>
          <cell r="CQ746">
            <v>4.740819344325117</v>
          </cell>
          <cell r="CR746">
            <v>4.7614111254486833</v>
          </cell>
          <cell r="CS746">
            <v>5.0085380378089548</v>
          </cell>
          <cell r="CT746">
            <v>4.8297202181912979</v>
          </cell>
          <cell r="CU746">
            <v>4.9179254037765263</v>
          </cell>
          <cell r="CV746">
            <v>4.7790109180524745</v>
          </cell>
          <cell r="CW746">
            <v>4.8730184111807135</v>
          </cell>
          <cell r="CX746">
            <v>4.852243661261527</v>
          </cell>
          <cell r="CY746">
            <v>4.9276647962306042</v>
          </cell>
          <cell r="CZ746">
            <v>4.9500633668143141</v>
          </cell>
          <cell r="DA746">
            <v>4.8674002723654253</v>
          </cell>
        </row>
        <row r="747">
          <cell r="A747">
            <v>5971.6221130698241</v>
          </cell>
          <cell r="B747">
            <v>5413.403737288475</v>
          </cell>
          <cell r="C747">
            <v>4709.3204935275908</v>
          </cell>
          <cell r="D747">
            <v>5152.5193343836772</v>
          </cell>
          <cell r="E747">
            <v>4713.8601516085346</v>
          </cell>
          <cell r="F747">
            <v>5971.6173798458585</v>
          </cell>
          <cell r="G747">
            <v>6445.8521644554639</v>
          </cell>
          <cell r="H747">
            <v>5806.2590765393043</v>
          </cell>
          <cell r="I747">
            <v>5240.1572226238786</v>
          </cell>
          <cell r="J747">
            <v>7098.7888995313115</v>
          </cell>
          <cell r="K747">
            <v>6614.4533907011855</v>
          </cell>
          <cell r="L747">
            <v>7108.8506452558604</v>
          </cell>
          <cell r="M747">
            <v>7323.3792623494855</v>
          </cell>
          <cell r="N747">
            <v>8056.2682974767113</v>
          </cell>
          <cell r="O747">
            <v>7003.225214618511</v>
          </cell>
          <cell r="Z747">
            <v>6839.0360547258933</v>
          </cell>
          <cell r="AA747">
            <v>6199.7331105520489</v>
          </cell>
          <cell r="AB747">
            <v>5799.3307001456269</v>
          </cell>
          <cell r="AC747">
            <v>6345.1114869020548</v>
          </cell>
          <cell r="AD747">
            <v>5804.9210986995522</v>
          </cell>
          <cell r="AE747">
            <v>5971.6173798458585</v>
          </cell>
          <cell r="AF747">
            <v>6445.8521644554639</v>
          </cell>
          <cell r="AG747">
            <v>5806.2590765393043</v>
          </cell>
          <cell r="AH747">
            <v>5240.1572226238786</v>
          </cell>
          <cell r="AI747">
            <v>7098.7888995313115</v>
          </cell>
          <cell r="AJ747">
            <v>6614.4533907011855</v>
          </cell>
          <cell r="AK747">
            <v>7108.8506452558604</v>
          </cell>
          <cell r="AL747">
            <v>7323.3792623494855</v>
          </cell>
          <cell r="AM747">
            <v>8056.2682974767113</v>
          </cell>
          <cell r="AN747">
            <v>7003.225214618511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X747">
            <v>3.8804888585957884</v>
          </cell>
          <cell r="BY747">
            <v>3.5489793803503904</v>
          </cell>
          <cell r="BZ747">
            <v>3.2163513025980781</v>
          </cell>
          <cell r="CA747">
            <v>3.702390311043295</v>
          </cell>
          <cell r="CB747">
            <v>3.2832370104560646</v>
          </cell>
          <cell r="CC747">
            <v>3.4049796008882698</v>
          </cell>
          <cell r="CD747">
            <v>3.6435760451276642</v>
          </cell>
          <cell r="CE747">
            <v>3.2652280980306307</v>
          </cell>
          <cell r="CF747">
            <v>3.0156639017671849</v>
          </cell>
          <cell r="CG747">
            <v>4.0817326778429086</v>
          </cell>
          <cell r="CH747">
            <v>3.7871971985759263</v>
          </cell>
          <cell r="CI747">
            <v>4.2038604715046626</v>
          </cell>
          <cell r="CJ747">
            <v>3.9870078851400961</v>
          </cell>
          <cell r="CK747">
            <v>4.5055908219085792</v>
          </cell>
          <cell r="CL747">
            <v>3.9205848470543345</v>
          </cell>
          <cell r="CM747">
            <v>4.8285372704873817</v>
          </cell>
          <cell r="CN747">
            <v>4.786043632696181</v>
          </cell>
          <cell r="CO747">
            <v>4.9399383854116321</v>
          </cell>
          <cell r="CP747">
            <v>4.6953091454326703</v>
          </cell>
          <cell r="CQ747">
            <v>4.843967514512606</v>
          </cell>
          <cell r="CR747">
            <v>4.8049026657761704</v>
          </cell>
          <cell r="CS747">
            <v>4.846850655780627</v>
          </cell>
          <cell r="CT747">
            <v>4.8718063903102813</v>
          </cell>
          <cell r="CU747">
            <v>4.7606747960418891</v>
          </cell>
          <cell r="CV747">
            <v>4.7648237270949476</v>
          </cell>
          <cell r="CW747">
            <v>4.7850136027572869</v>
          </cell>
          <cell r="CX747">
            <v>4.6329566049360942</v>
          </cell>
          <cell r="CY747">
            <v>5.0323584381010624</v>
          </cell>
          <cell r="CZ747">
            <v>4.8987954767145547</v>
          </cell>
          <cell r="DA747">
            <v>4.8938918923361312</v>
          </cell>
        </row>
        <row r="748">
          <cell r="A748">
            <v>6231.7987142263046</v>
          </cell>
          <cell r="B748">
            <v>5470.3604876555682</v>
          </cell>
          <cell r="C748">
            <v>4617.5244202428285</v>
          </cell>
          <cell r="D748">
            <v>5008.2657458854292</v>
          </cell>
          <cell r="E748">
            <v>4584.831547240763</v>
          </cell>
          <cell r="F748">
            <v>6419.7423424020981</v>
          </cell>
          <cell r="G748">
            <v>5314.8455114960943</v>
          </cell>
          <cell r="H748">
            <v>6355.9085930620495</v>
          </cell>
          <cell r="I748">
            <v>6678.7774243983013</v>
          </cell>
          <cell r="J748">
            <v>6113.8259826829135</v>
          </cell>
          <cell r="K748">
            <v>6300.6451759307665</v>
          </cell>
          <cell r="L748">
            <v>8235.2257597140888</v>
          </cell>
          <cell r="M748">
            <v>6355.5025210648082</v>
          </cell>
          <cell r="N748">
            <v>6179.9540724001254</v>
          </cell>
          <cell r="O748">
            <v>6763.6327809541799</v>
          </cell>
          <cell r="Z748">
            <v>7137.0048682599581</v>
          </cell>
          <cell r="AA748">
            <v>6264.9631706504651</v>
          </cell>
          <cell r="AB748">
            <v>5686.2876854081933</v>
          </cell>
          <cell r="AC748">
            <v>6167.4692420104957</v>
          </cell>
          <cell r="AD748">
            <v>5646.0277832975971</v>
          </cell>
          <cell r="AE748">
            <v>6419.7423424020981</v>
          </cell>
          <cell r="AF748">
            <v>5314.8455114960943</v>
          </cell>
          <cell r="AG748">
            <v>6355.9085930620495</v>
          </cell>
          <cell r="AH748">
            <v>6678.7774243983013</v>
          </cell>
          <cell r="AI748">
            <v>6113.8259826829135</v>
          </cell>
          <cell r="AJ748">
            <v>6300.6451759307665</v>
          </cell>
          <cell r="AK748">
            <v>8235.2257597140888</v>
          </cell>
          <cell r="AL748">
            <v>6355.5025210648082</v>
          </cell>
          <cell r="AM748">
            <v>6179.9540724001254</v>
          </cell>
          <cell r="AN748">
            <v>6763.6327809541799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X748">
            <v>4.1123374160787547</v>
          </cell>
          <cell r="BY748">
            <v>3.5037556083127446</v>
          </cell>
          <cell r="BZ748">
            <v>3.1251455367059027</v>
          </cell>
          <cell r="CA748">
            <v>3.5045798282330893</v>
          </cell>
          <cell r="CB748">
            <v>3.1439266889153905</v>
          </cell>
          <cell r="CC748">
            <v>3.6169348076430623</v>
          </cell>
          <cell r="CD748">
            <v>3.0355428542427965</v>
          </cell>
          <cell r="CE748">
            <v>3.6440695185030769</v>
          </cell>
          <cell r="CF748">
            <v>3.7372087049386149</v>
          </cell>
          <cell r="CG748">
            <v>3.5027739450013105</v>
          </cell>
          <cell r="CH748">
            <v>3.5195975363825576</v>
          </cell>
          <cell r="CI748">
            <v>4.5639477120506173</v>
          </cell>
          <cell r="CJ748">
            <v>3.6169064122475176</v>
          </cell>
          <cell r="CK748">
            <v>3.4846260382057874</v>
          </cell>
          <cell r="CL748">
            <v>3.8460683216056322</v>
          </cell>
          <cell r="CM748">
            <v>4.7548233563668987</v>
          </cell>
          <cell r="CN748">
            <v>4.898824169868945</v>
          </cell>
          <cell r="CO748">
            <v>4.9850063582646609</v>
          </cell>
          <cell r="CP748">
            <v>4.8214555905913805</v>
          </cell>
          <cell r="CQ748">
            <v>4.9201431203362187</v>
          </cell>
          <cell r="CR748">
            <v>4.862773624643939</v>
          </cell>
          <cell r="CS748">
            <v>4.7969082561588774</v>
          </cell>
          <cell r="CT748">
            <v>4.7785718992877921</v>
          </cell>
          <cell r="CU748">
            <v>4.8961729958075262</v>
          </cell>
          <cell r="CV748">
            <v>4.7819837747844565</v>
          </cell>
          <cell r="CW748">
            <v>4.9045498524909288</v>
          </cell>
          <cell r="CX748">
            <v>4.9435847601425884</v>
          </cell>
          <cell r="CY748">
            <v>4.8141515675353821</v>
          </cell>
          <cell r="CZ748">
            <v>4.8588803603706587</v>
          </cell>
          <cell r="DA748">
            <v>4.818037335853016</v>
          </cell>
        </row>
        <row r="749">
          <cell r="A749">
            <v>6330.6591407666783</v>
          </cell>
          <cell r="B749">
            <v>6191.6572169775545</v>
          </cell>
          <cell r="C749">
            <v>5587.8330164928266</v>
          </cell>
          <cell r="D749">
            <v>5397.0801823986531</v>
          </cell>
          <cell r="E749">
            <v>5943.5187061527695</v>
          </cell>
          <cell r="F749">
            <v>6867.6257179307686</v>
          </cell>
          <cell r="G749">
            <v>6152.580922012171</v>
          </cell>
          <cell r="H749">
            <v>6503.3051278120865</v>
          </cell>
          <cell r="I749">
            <v>6820.7993300871158</v>
          </cell>
          <cell r="J749">
            <v>6867.5078249159369</v>
          </cell>
          <cell r="K749">
            <v>6395.5346328996329</v>
          </cell>
          <cell r="L749">
            <v>7491.3808324301153</v>
          </cell>
          <cell r="M749">
            <v>6246.2516115674935</v>
          </cell>
          <cell r="N749">
            <v>6944.3880532767462</v>
          </cell>
          <cell r="O749">
            <v>8191.495923884524</v>
          </cell>
          <cell r="Z749">
            <v>7250.225364917882</v>
          </cell>
          <cell r="AA749">
            <v>7091.032577686844</v>
          </cell>
          <cell r="AB749">
            <v>6881.1820313295775</v>
          </cell>
          <cell r="AC749">
            <v>6646.2779154550008</v>
          </cell>
          <cell r="AD749">
            <v>7319.1940422942953</v>
          </cell>
          <cell r="AE749">
            <v>6867.6257179307686</v>
          </cell>
          <cell r="AF749">
            <v>6152.580922012171</v>
          </cell>
          <cell r="AG749">
            <v>6503.3051278120865</v>
          </cell>
          <cell r="AH749">
            <v>6820.7993300871158</v>
          </cell>
          <cell r="AI749">
            <v>6867.5078249159369</v>
          </cell>
          <cell r="AJ749">
            <v>6395.5346328996329</v>
          </cell>
          <cell r="AK749">
            <v>7491.3808324301153</v>
          </cell>
          <cell r="AL749">
            <v>6246.2516115674935</v>
          </cell>
          <cell r="AM749">
            <v>6944.3880532767462</v>
          </cell>
          <cell r="AN749">
            <v>8191.495923884524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X749">
            <v>4.0738999990322604</v>
          </cell>
          <cell r="BY749">
            <v>4.0034431080344488</v>
          </cell>
          <cell r="BZ749">
            <v>3.7864461359123904</v>
          </cell>
          <cell r="CA749">
            <v>3.7446862600531605</v>
          </cell>
          <cell r="CB749">
            <v>4.0470132817175211</v>
          </cell>
          <cell r="CC749">
            <v>3.8022417536610749</v>
          </cell>
          <cell r="CD749">
            <v>3.5364371617574819</v>
          </cell>
          <cell r="CE749">
            <v>3.5139110980029091</v>
          </cell>
          <cell r="CF749">
            <v>3.7585096428462355</v>
          </cell>
          <cell r="CG749">
            <v>3.8694795868312699</v>
          </cell>
          <cell r="CH749">
            <v>3.5867844143077661</v>
          </cell>
          <cell r="CI749">
            <v>4.1518686698144034</v>
          </cell>
          <cell r="CJ749">
            <v>3.5369516738765925</v>
          </cell>
          <cell r="CK749">
            <v>3.9668937360769303</v>
          </cell>
          <cell r="CL749">
            <v>4.6629173173732612</v>
          </cell>
          <cell r="CM749">
            <v>4.8758268836937209</v>
          </cell>
          <cell r="CN749">
            <v>4.8526945406622133</v>
          </cell>
          <cell r="CO749">
            <v>4.978957268581147</v>
          </cell>
          <cell r="CP749">
            <v>4.8626184747528551</v>
          </cell>
          <cell r="CQ749">
            <v>4.9549099598542661</v>
          </cell>
          <cell r="CR749">
            <v>4.9485051569171992</v>
          </cell>
          <cell r="CS749">
            <v>4.7664882243595592</v>
          </cell>
          <cell r="CT749">
            <v>5.0704966135594844</v>
          </cell>
          <cell r="CU749">
            <v>4.9719498492871042</v>
          </cell>
          <cell r="CV749">
            <v>4.862434213455634</v>
          </cell>
          <cell r="CW749">
            <v>4.885159147837264</v>
          </cell>
          <cell r="CX749">
            <v>4.9433960175506266</v>
          </cell>
          <cell r="CY749">
            <v>4.8383522569103201</v>
          </cell>
          <cell r="CZ749">
            <v>4.7961256236534409</v>
          </cell>
          <cell r="DA749">
            <v>4.8129643007754206</v>
          </cell>
        </row>
        <row r="750">
          <cell r="A750">
            <v>6170.7502072645693</v>
          </cell>
          <cell r="B750">
            <v>5558.1877160667245</v>
          </cell>
          <cell r="C750">
            <v>4702.8006838589263</v>
          </cell>
          <cell r="D750">
            <v>4558.237602911393</v>
          </cell>
          <cell r="E750">
            <v>4485.5622053812731</v>
          </cell>
          <cell r="F750">
            <v>6360.4153594880499</v>
          </cell>
          <cell r="G750">
            <v>6750.9453284115189</v>
          </cell>
          <cell r="H750">
            <v>6061.3186830475743</v>
          </cell>
          <cell r="I750">
            <v>7204.5757616645751</v>
          </cell>
          <cell r="J750">
            <v>7774.5808697117882</v>
          </cell>
          <cell r="K750">
            <v>7487.316451712617</v>
          </cell>
          <cell r="L750">
            <v>8012.6221071516929</v>
          </cell>
          <cell r="M750">
            <v>8127.6136712074367</v>
          </cell>
          <cell r="N750">
            <v>8239.6518565337628</v>
          </cell>
          <cell r="O750">
            <v>7259.6078886826417</v>
          </cell>
          <cell r="Z750">
            <v>7067.088699370991</v>
          </cell>
          <cell r="AA750">
            <v>6365.5478309517111</v>
          </cell>
          <cell r="AB750">
            <v>5791.3018279500393</v>
          </cell>
          <cell r="AC750">
            <v>5613.2784560859036</v>
          </cell>
          <cell r="AD750">
            <v>5523.78175170552</v>
          </cell>
          <cell r="AE750">
            <v>6360.4153594880499</v>
          </cell>
          <cell r="AF750">
            <v>6750.9453284115189</v>
          </cell>
          <cell r="AG750">
            <v>6061.3186830475743</v>
          </cell>
          <cell r="AH750">
            <v>7204.5757616645751</v>
          </cell>
          <cell r="AI750">
            <v>7774.5808697117882</v>
          </cell>
          <cell r="AJ750">
            <v>7487.316451712617</v>
          </cell>
          <cell r="AK750">
            <v>8012.6221071516929</v>
          </cell>
          <cell r="AL750">
            <v>8127.6136712074367</v>
          </cell>
          <cell r="AM750">
            <v>8239.6518565337628</v>
          </cell>
          <cell r="AN750">
            <v>7259.6078886826417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X750">
            <v>3.9622838427130933</v>
          </cell>
          <cell r="BY750">
            <v>3.6783904308732378</v>
          </cell>
          <cell r="BZ750">
            <v>3.2681804529961229</v>
          </cell>
          <cell r="CA750">
            <v>3.1515509875164027</v>
          </cell>
          <cell r="CB750">
            <v>3.1611294062305419</v>
          </cell>
          <cell r="CC750">
            <v>3.5644678222307822</v>
          </cell>
          <cell r="CD750">
            <v>3.7211437525311397</v>
          </cell>
          <cell r="CE750">
            <v>3.259915233104691</v>
          </cell>
          <cell r="CF750">
            <v>4.0439163884296629</v>
          </cell>
          <cell r="CG750">
            <v>4.2158717170384046</v>
          </cell>
          <cell r="CH750">
            <v>4.4121617639575454</v>
          </cell>
          <cell r="CI750">
            <v>4.5616992571066346</v>
          </cell>
          <cell r="CJ750">
            <v>4.6186668068630334</v>
          </cell>
          <cell r="CK750">
            <v>4.7104378070394093</v>
          </cell>
          <cell r="CL750">
            <v>4.1366727342985881</v>
          </cell>
          <cell r="CM750">
            <v>4.8865471571905603</v>
          </cell>
          <cell r="CN750">
            <v>4.74116530010666</v>
          </cell>
          <cell r="CO750">
            <v>4.8548666693120559</v>
          </cell>
          <cell r="CP750">
            <v>4.8797703562734496</v>
          </cell>
          <cell r="CQ750">
            <v>4.7874182578484241</v>
          </cell>
          <cell r="CR750">
            <v>4.8887509649451601</v>
          </cell>
          <cell r="CS750">
            <v>4.9704450716810102</v>
          </cell>
          <cell r="CT750">
            <v>5.0941056342986872</v>
          </cell>
          <cell r="CU750">
            <v>4.8810513953906876</v>
          </cell>
          <cell r="CV750">
            <v>5.0523884478670391</v>
          </cell>
          <cell r="CW750">
            <v>4.6492392744270514</v>
          </cell>
          <cell r="CX750">
            <v>4.8123271827845118</v>
          </cell>
          <cell r="CY750">
            <v>4.821182312296024</v>
          </cell>
          <cell r="CZ750">
            <v>4.792418363809392</v>
          </cell>
          <cell r="DA750">
            <v>4.8080517746576659</v>
          </cell>
        </row>
        <row r="751">
          <cell r="A751">
            <v>6262.4286085636541</v>
          </cell>
          <cell r="B751">
            <v>5693.2912603266313</v>
          </cell>
          <cell r="C751">
            <v>5114.1835592297375</v>
          </cell>
          <cell r="D751">
            <v>5052.2332901402642</v>
          </cell>
          <cell r="E751">
            <v>4718.351094230472</v>
          </cell>
          <cell r="F751">
            <v>7151.1167171548204</v>
          </cell>
          <cell r="G751">
            <v>6580.7274537240401</v>
          </cell>
          <cell r="H751">
            <v>6771.9800474760277</v>
          </cell>
          <cell r="I751">
            <v>6228.6948457060216</v>
          </cell>
          <cell r="J751">
            <v>6427.8635952688946</v>
          </cell>
          <cell r="K751">
            <v>6132.0225494939168</v>
          </cell>
          <cell r="L751">
            <v>6520.0048557671962</v>
          </cell>
          <cell r="M751">
            <v>7899.9218593660589</v>
          </cell>
          <cell r="N751">
            <v>7273.5517369366789</v>
          </cell>
          <cell r="O751">
            <v>8678.166257996254</v>
          </cell>
          <cell r="Z751">
            <v>7172.0839385291765</v>
          </cell>
          <cell r="AA751">
            <v>6520.2759756366358</v>
          </cell>
          <cell r="AB751">
            <v>6297.9025874292583</v>
          </cell>
          <cell r="AC751">
            <v>6221.6134289600832</v>
          </cell>
          <cell r="AD751">
            <v>5810.4515062086157</v>
          </cell>
          <cell r="AE751">
            <v>7151.1167171548204</v>
          </cell>
          <cell r="AF751">
            <v>6580.7274537240401</v>
          </cell>
          <cell r="AG751">
            <v>6771.9800474760277</v>
          </cell>
          <cell r="AH751">
            <v>6228.6948457060216</v>
          </cell>
          <cell r="AI751">
            <v>6427.8635952688946</v>
          </cell>
          <cell r="AJ751">
            <v>6132.0225494939168</v>
          </cell>
          <cell r="AK751">
            <v>6520.0048557671962</v>
          </cell>
          <cell r="AL751">
            <v>7899.9218593660589</v>
          </cell>
          <cell r="AM751">
            <v>7273.5517369366789</v>
          </cell>
          <cell r="AN751">
            <v>8678.166257996254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X751">
            <v>4.1735990157949958</v>
          </cell>
          <cell r="BY751">
            <v>3.6369441986819506</v>
          </cell>
          <cell r="BZ751">
            <v>3.5083017800076246</v>
          </cell>
          <cell r="CA751">
            <v>3.6049949727968116</v>
          </cell>
          <cell r="CB751">
            <v>3.3590666837485981</v>
          </cell>
          <cell r="CC751">
            <v>4.0659635533060543</v>
          </cell>
          <cell r="CD751">
            <v>3.7865352014178275</v>
          </cell>
          <cell r="CE751">
            <v>3.7654796585257024</v>
          </cell>
          <cell r="CF751">
            <v>3.5309949788428607</v>
          </cell>
          <cell r="CG751">
            <v>3.5150929455435271</v>
          </cell>
          <cell r="CH751">
            <v>3.5028685825457551</v>
          </cell>
          <cell r="CI751">
            <v>3.7293543344087294</v>
          </cell>
          <cell r="CJ751">
            <v>4.4347787015199129</v>
          </cell>
          <cell r="CK751">
            <v>4.0713298708031607</v>
          </cell>
          <cell r="CL751">
            <v>4.9656592768669112</v>
          </cell>
          <cell r="CM751">
            <v>4.7080577129481016</v>
          </cell>
          <cell r="CN751">
            <v>4.9117525099061696</v>
          </cell>
          <cell r="CO751">
            <v>4.918199379289141</v>
          </cell>
          <cell r="CP751">
            <v>4.7283051356107926</v>
          </cell>
          <cell r="CQ751">
            <v>4.7391274783280792</v>
          </cell>
          <cell r="CR751">
            <v>4.8185627682309855</v>
          </cell>
          <cell r="CS751">
            <v>4.7614479531114728</v>
          </cell>
          <cell r="CT751">
            <v>4.9272261904474615</v>
          </cell>
          <cell r="CU751">
            <v>4.8328920000583739</v>
          </cell>
          <cell r="CV751">
            <v>5.009991333186341</v>
          </cell>
          <cell r="CW751">
            <v>4.7960868024417076</v>
          </cell>
          <cell r="CX751">
            <v>4.7898444074593414</v>
          </cell>
          <cell r="CY751">
            <v>4.8804287630162753</v>
          </cell>
          <cell r="CZ751">
            <v>4.8946019206679559</v>
          </cell>
          <cell r="DA751">
            <v>4.7880445760496064</v>
          </cell>
        </row>
        <row r="752">
          <cell r="A752">
            <v>6389.6759035001378</v>
          </cell>
          <cell r="B752">
            <v>5840.1087888686116</v>
          </cell>
          <cell r="C752">
            <v>5223.9350552822661</v>
          </cell>
          <cell r="D752">
            <v>4042.6236632231976</v>
          </cell>
          <cell r="E752">
            <v>5038.9720933307153</v>
          </cell>
          <cell r="F752">
            <v>5854.969082796476</v>
          </cell>
          <cell r="G752">
            <v>6161.1612786921305</v>
          </cell>
          <cell r="H752">
            <v>6550.0973597245829</v>
          </cell>
          <cell r="I752">
            <v>7313.7264207147655</v>
          </cell>
          <cell r="J752">
            <v>5840.9758737077009</v>
          </cell>
          <cell r="K752">
            <v>7868.7857833185308</v>
          </cell>
          <cell r="L752">
            <v>7151.801392052249</v>
          </cell>
          <cell r="M752">
            <v>7997.0268982815751</v>
          </cell>
          <cell r="N752">
            <v>6272.8030614738473</v>
          </cell>
          <cell r="O752">
            <v>6564.0319740150198</v>
          </cell>
          <cell r="Z752">
            <v>7317.8146665389531</v>
          </cell>
          <cell r="AA752">
            <v>6688.4196311045116</v>
          </cell>
          <cell r="AB752">
            <v>6433.0569523358554</v>
          </cell>
          <cell r="AC752">
            <v>4978.3215118799417</v>
          </cell>
          <cell r="AD752">
            <v>6205.2828212038285</v>
          </cell>
          <cell r="AE752">
            <v>5854.969082796476</v>
          </cell>
          <cell r="AF752">
            <v>6161.1612786921305</v>
          </cell>
          <cell r="AG752">
            <v>6550.0973597245829</v>
          </cell>
          <cell r="AH752">
            <v>7313.7264207147655</v>
          </cell>
          <cell r="AI752">
            <v>5840.9758737077009</v>
          </cell>
          <cell r="AJ752">
            <v>7868.7857833185308</v>
          </cell>
          <cell r="AK752">
            <v>7151.801392052249</v>
          </cell>
          <cell r="AL752">
            <v>7997.0268982815751</v>
          </cell>
          <cell r="AM752">
            <v>6272.8030614738473</v>
          </cell>
          <cell r="AN752">
            <v>6564.0319740150198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X752">
            <v>4.1642780637975862</v>
          </cell>
          <cell r="BY752">
            <v>3.8298903531191626</v>
          </cell>
          <cell r="BZ752">
            <v>3.6084838801783392</v>
          </cell>
          <cell r="CA752">
            <v>2.7722836357882379</v>
          </cell>
          <cell r="CB752">
            <v>3.4066351257325009</v>
          </cell>
          <cell r="CC752">
            <v>3.2120000716910764</v>
          </cell>
          <cell r="CD752">
            <v>3.5421181943119229</v>
          </cell>
          <cell r="CE752">
            <v>3.7531861117413414</v>
          </cell>
          <cell r="CF752">
            <v>4.1702672688243005</v>
          </cell>
          <cell r="CG752">
            <v>3.3308360823437453</v>
          </cell>
          <cell r="CH752">
            <v>4.3819869414923138</v>
          </cell>
          <cell r="CI752">
            <v>4.103406710170451</v>
          </cell>
          <cell r="CJ752">
            <v>4.4655830336801881</v>
          </cell>
          <cell r="CK752">
            <v>3.5551537792682524</v>
          </cell>
          <cell r="CL752">
            <v>3.62877493898125</v>
          </cell>
          <cell r="CM752">
            <v>4.814473721119092</v>
          </cell>
          <cell r="CN752">
            <v>4.7845853682385222</v>
          </cell>
          <cell r="CO752">
            <v>4.8842711103291343</v>
          </cell>
          <cell r="CP752">
            <v>4.9198562667889272</v>
          </cell>
          <cell r="CQ752">
            <v>4.990488920928299</v>
          </cell>
          <cell r="CR752">
            <v>4.9940880534595955</v>
          </cell>
          <cell r="CS752">
            <v>4.7654801416088919</v>
          </cell>
          <cell r="CT752">
            <v>4.7813968410155576</v>
          </cell>
          <cell r="CU752">
            <v>4.8048734866205196</v>
          </cell>
          <cell r="CV752">
            <v>4.8044014268442012</v>
          </cell>
          <cell r="CW752">
            <v>4.9197584343392622</v>
          </cell>
          <cell r="CX752">
            <v>4.7750510248026554</v>
          </cell>
          <cell r="CY752">
            <v>4.9063386728612155</v>
          </cell>
          <cell r="CZ752">
            <v>4.8340417543891485</v>
          </cell>
          <cell r="DA752">
            <v>4.9558458560468157</v>
          </cell>
        </row>
        <row r="753">
          <cell r="A753">
            <v>6056.6429256331003</v>
          </cell>
          <cell r="B753">
            <v>5527.7766677405352</v>
          </cell>
          <cell r="C753">
            <v>5175.7736186259744</v>
          </cell>
          <cell r="D753">
            <v>5539.9060461856398</v>
          </cell>
          <cell r="E753">
            <v>5382.8148952338879</v>
          </cell>
          <cell r="F753">
            <v>6845.0651702115938</v>
          </cell>
          <cell r="G753">
            <v>6712.9777525956888</v>
          </cell>
          <cell r="H753">
            <v>6347.932831639353</v>
          </cell>
          <cell r="I753">
            <v>5869.6380726758334</v>
          </cell>
          <cell r="J753">
            <v>6603.4223983871489</v>
          </cell>
          <cell r="K753">
            <v>5904.247000677743</v>
          </cell>
          <cell r="L753">
            <v>6233.2619898304292</v>
          </cell>
          <cell r="M753">
            <v>7293.5164061749792</v>
          </cell>
          <cell r="N753">
            <v>7064.8647840000058</v>
          </cell>
          <cell r="O753">
            <v>6925.2126307703566</v>
          </cell>
          <cell r="Z753">
            <v>6936.4066504388611</v>
          </cell>
          <cell r="AA753">
            <v>6330.719395389855</v>
          </cell>
          <cell r="AB753">
            <v>6373.7481627667821</v>
          </cell>
          <cell r="AC753">
            <v>6822.1619772369677</v>
          </cell>
          <cell r="AD753">
            <v>6628.7108125333107</v>
          </cell>
          <cell r="AE753">
            <v>6845.0651702115938</v>
          </cell>
          <cell r="AF753">
            <v>6712.9777525956888</v>
          </cell>
          <cell r="AG753">
            <v>6347.932831639353</v>
          </cell>
          <cell r="AH753">
            <v>5869.6380726758334</v>
          </cell>
          <cell r="AI753">
            <v>6603.4223983871489</v>
          </cell>
          <cell r="AJ753">
            <v>5904.247000677743</v>
          </cell>
          <cell r="AK753">
            <v>6233.2619898304292</v>
          </cell>
          <cell r="AL753">
            <v>7293.5164061749792</v>
          </cell>
          <cell r="AM753">
            <v>7064.8647840000058</v>
          </cell>
          <cell r="AN753">
            <v>6925.2126307703566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X753">
            <v>3.8775618839877755</v>
          </cell>
          <cell r="BY753">
            <v>3.5409348773192657</v>
          </cell>
          <cell r="BZ753">
            <v>3.4691668553650974</v>
          </cell>
          <cell r="CA753">
            <v>3.8833190603569316</v>
          </cell>
          <cell r="CB753">
            <v>3.6534889849651737</v>
          </cell>
          <cell r="CC753">
            <v>3.9297850194310033</v>
          </cell>
          <cell r="CD753">
            <v>3.8077431810460762</v>
          </cell>
          <cell r="CE753">
            <v>3.5383751706828375</v>
          </cell>
          <cell r="CF753">
            <v>3.3101461109095851</v>
          </cell>
          <cell r="CG753">
            <v>3.7124566850253089</v>
          </cell>
          <cell r="CH753">
            <v>3.3276612267529693</v>
          </cell>
          <cell r="CI753">
            <v>3.5492548347758253</v>
          </cell>
          <cell r="CJ753">
            <v>4.1388902535930203</v>
          </cell>
          <cell r="CK753">
            <v>3.9904742653481819</v>
          </cell>
          <cell r="CL753">
            <v>3.8347948414728066</v>
          </cell>
          <cell r="CM753">
            <v>4.9009801533521342</v>
          </cell>
          <cell r="CN753">
            <v>4.8982648087640568</v>
          </cell>
          <cell r="CO753">
            <v>5.0335785108179456</v>
          </cell>
          <cell r="CP753">
            <v>4.813113329513059</v>
          </cell>
          <cell r="CQ753">
            <v>4.970824221975934</v>
          </cell>
          <cell r="CR753">
            <v>4.7721702620705981</v>
          </cell>
          <cell r="CS753">
            <v>4.8300841195578057</v>
          </cell>
          <cell r="CT753">
            <v>4.9151364567301341</v>
          </cell>
          <cell r="CU753">
            <v>4.8581541902671379</v>
          </cell>
          <cell r="CV753">
            <v>4.8732065448020112</v>
          </cell>
          <cell r="CW753">
            <v>4.8610775189165185</v>
          </cell>
          <cell r="CX753">
            <v>4.8115536652366337</v>
          </cell>
          <cell r="CY753">
            <v>4.8279213762432329</v>
          </cell>
          <cell r="CZ753">
            <v>4.8504996252815786</v>
          </cell>
          <cell r="DA753">
            <v>4.9476402452066726</v>
          </cell>
        </row>
        <row r="754">
          <cell r="A754">
            <v>6124.2557416052387</v>
          </cell>
          <cell r="B754">
            <v>4668.1308255446347</v>
          </cell>
          <cell r="C754">
            <v>4966.4124854435431</v>
          </cell>
          <cell r="D754">
            <v>5331.018291026051</v>
          </cell>
          <cell r="E754">
            <v>5069.7061180426563</v>
          </cell>
          <cell r="F754">
            <v>5066.2577780818156</v>
          </cell>
          <cell r="G754">
            <v>6413.6482732531731</v>
          </cell>
          <cell r="H754">
            <v>6591.5392573139043</v>
          </cell>
          <cell r="I754">
            <v>6369.6509183291646</v>
          </cell>
          <cell r="J754">
            <v>6013.2019222303425</v>
          </cell>
          <cell r="K754">
            <v>6641.7964897960755</v>
          </cell>
          <cell r="L754">
            <v>6980.1223386918446</v>
          </cell>
          <cell r="M754">
            <v>6996.2396757510505</v>
          </cell>
          <cell r="N754">
            <v>6831.6879141508762</v>
          </cell>
          <cell r="O754">
            <v>7934.9966293343732</v>
          </cell>
          <cell r="Z754">
            <v>7013.8406336078478</v>
          </cell>
          <cell r="AA754">
            <v>5346.2048367399448</v>
          </cell>
          <cell r="AB754">
            <v>6115.9287069130423</v>
          </cell>
          <cell r="AC754">
            <v>6564.9254665670214</v>
          </cell>
          <cell r="AD754">
            <v>6243.1304837903863</v>
          </cell>
          <cell r="AE754">
            <v>5066.2577780818156</v>
          </cell>
          <cell r="AF754">
            <v>6413.6482732531731</v>
          </cell>
          <cell r="AG754">
            <v>6591.5392573139043</v>
          </cell>
          <cell r="AH754">
            <v>6369.6509183291646</v>
          </cell>
          <cell r="AI754">
            <v>6013.2019222303425</v>
          </cell>
          <cell r="AJ754">
            <v>6641.7964897960755</v>
          </cell>
          <cell r="AK754">
            <v>6980.1223386918446</v>
          </cell>
          <cell r="AL754">
            <v>6996.2396757510505</v>
          </cell>
          <cell r="AM754">
            <v>6831.6879141508762</v>
          </cell>
          <cell r="AN754">
            <v>7934.9966293343732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X754">
            <v>3.8129047230994879</v>
          </cell>
          <cell r="BY754">
            <v>3.1507884624082245</v>
          </cell>
          <cell r="BZ754">
            <v>3.4175574394792192</v>
          </cell>
          <cell r="CA754">
            <v>3.6181459236095654</v>
          </cell>
          <cell r="CB754">
            <v>3.6082633292305251</v>
          </cell>
          <cell r="CC754">
            <v>2.8539723420175687</v>
          </cell>
          <cell r="CD754">
            <v>3.5262241493983679</v>
          </cell>
          <cell r="CE754">
            <v>3.6722116149496244</v>
          </cell>
          <cell r="CF754">
            <v>3.6643718534058336</v>
          </cell>
          <cell r="CG754">
            <v>3.4088189924667689</v>
          </cell>
          <cell r="CH754">
            <v>3.6521574873432612</v>
          </cell>
          <cell r="CI754">
            <v>3.9858055407476147</v>
          </cell>
          <cell r="CJ754">
            <v>4.0137951409432002</v>
          </cell>
          <cell r="CK754">
            <v>3.7987346216541833</v>
          </cell>
          <cell r="CL754">
            <v>4.5071387726693901</v>
          </cell>
          <cell r="CM754">
            <v>5.0397277486365661</v>
          </cell>
          <cell r="CN754">
            <v>4.6487210149990155</v>
          </cell>
          <cell r="CO754">
            <v>4.9029078096750505</v>
          </cell>
          <cell r="CP754">
            <v>4.9710811969499913</v>
          </cell>
          <cell r="CQ754">
            <v>4.7403599788060253</v>
          </cell>
          <cell r="CR754">
            <v>4.8634522807961815</v>
          </cell>
          <cell r="CS754">
            <v>4.9831316332517392</v>
          </cell>
          <cell r="CT754">
            <v>4.9177480922818351</v>
          </cell>
          <cell r="CU754">
            <v>4.7623710432557305</v>
          </cell>
          <cell r="CV754">
            <v>4.8329130560282483</v>
          </cell>
          <cell r="CW754">
            <v>4.9824529130607518</v>
          </cell>
          <cell r="CX754">
            <v>4.7979317230172942</v>
          </cell>
          <cell r="CY754">
            <v>4.7754753943571453</v>
          </cell>
          <cell r="CZ754">
            <v>4.9271547116666019</v>
          </cell>
          <cell r="DA754">
            <v>4.8233963694491235</v>
          </cell>
        </row>
        <row r="755">
          <cell r="A755">
            <v>6264.7909112603884</v>
          </cell>
          <cell r="B755">
            <v>5525.8932406688309</v>
          </cell>
          <cell r="C755">
            <v>4967.0909369114752</v>
          </cell>
          <cell r="D755">
            <v>4836.5487016923526</v>
          </cell>
          <cell r="E755">
            <v>4050.1053380414573</v>
          </cell>
          <cell r="F755">
            <v>5425.651447975627</v>
          </cell>
          <cell r="G755">
            <v>5705.7629435354229</v>
          </cell>
          <cell r="H755">
            <v>6427.860208423398</v>
          </cell>
          <cell r="I755">
            <v>6315.348198441563</v>
          </cell>
          <cell r="J755">
            <v>5676.1708944446918</v>
          </cell>
          <cell r="K755">
            <v>6953.8440945054726</v>
          </cell>
          <cell r="L755">
            <v>7769.4474970181027</v>
          </cell>
          <cell r="M755">
            <v>7089.0128233083424</v>
          </cell>
          <cell r="N755">
            <v>7022.1479388225443</v>
          </cell>
          <cell r="O755">
            <v>7011.0255314014157</v>
          </cell>
          <cell r="Z755">
            <v>7174.7893798664245</v>
          </cell>
          <cell r="AA755">
            <v>6328.5623892354215</v>
          </cell>
          <cell r="AB755">
            <v>6116.7641914446094</v>
          </cell>
          <cell r="AC755">
            <v>5956.00690312406</v>
          </cell>
          <cell r="AD755">
            <v>4987.5348806709744</v>
          </cell>
          <cell r="AE755">
            <v>5425.651447975627</v>
          </cell>
          <cell r="AF755">
            <v>5705.7629435354229</v>
          </cell>
          <cell r="AG755">
            <v>6427.860208423398</v>
          </cell>
          <cell r="AH755">
            <v>6315.348198441563</v>
          </cell>
          <cell r="AI755">
            <v>5676.1708944446918</v>
          </cell>
          <cell r="AJ755">
            <v>6953.8440945054726</v>
          </cell>
          <cell r="AK755">
            <v>7769.4474970181027</v>
          </cell>
          <cell r="AL755">
            <v>7089.0128233083424</v>
          </cell>
          <cell r="AM755">
            <v>7022.1479388225443</v>
          </cell>
          <cell r="AN755">
            <v>7011.0255314014157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X755">
            <v>3.9651179468519757</v>
          </cell>
          <cell r="BY755">
            <v>3.5630877114066539</v>
          </cell>
          <cell r="BZ755">
            <v>3.4353770608911898</v>
          </cell>
          <cell r="CA755">
            <v>3.3523934136572819</v>
          </cell>
          <cell r="CB755">
            <v>2.7865720675520111</v>
          </cell>
          <cell r="CC755">
            <v>3.0901790737529322</v>
          </cell>
          <cell r="CD755">
            <v>3.3213338348398325</v>
          </cell>
          <cell r="CE755">
            <v>3.6131879100126274</v>
          </cell>
          <cell r="CF755">
            <v>3.4595848742448965</v>
          </cell>
          <cell r="CG755">
            <v>3.1517669055073969</v>
          </cell>
          <cell r="CH755">
            <v>4.0152680084405494</v>
          </cell>
          <cell r="CI755">
            <v>4.4030134413810433</v>
          </cell>
          <cell r="CJ755">
            <v>3.9386928600385418</v>
          </cell>
          <cell r="CK755">
            <v>4.0211286901808316</v>
          </cell>
          <cell r="CL755">
            <v>3.9768168395405668</v>
          </cell>
          <cell r="CM755">
            <v>4.9574709929422731</v>
          </cell>
          <cell r="CN755">
            <v>4.8661521966717691</v>
          </cell>
          <cell r="CO755">
            <v>4.8781422713479383</v>
          </cell>
          <cell r="CP755">
            <v>4.8675155682413971</v>
          </cell>
          <cell r="CQ755">
            <v>4.9036876828849181</v>
          </cell>
          <cell r="CR755">
            <v>4.8103356254858056</v>
          </cell>
          <cell r="CS755">
            <v>4.706611265204736</v>
          </cell>
          <cell r="CT755">
            <v>4.8739717811762571</v>
          </cell>
          <cell r="CU755">
            <v>5.0012716728400033</v>
          </cell>
          <cell r="CV755">
            <v>4.9341063605594773</v>
          </cell>
          <cell r="CW755">
            <v>4.7447960176333668</v>
          </cell>
          <cell r="CX755">
            <v>4.8344520882044835</v>
          </cell>
          <cell r="CY755">
            <v>4.9310656176376106</v>
          </cell>
          <cell r="CZ755">
            <v>4.7844182463508709</v>
          </cell>
          <cell r="DA755">
            <v>4.830066332485722</v>
          </cell>
        </row>
        <row r="756">
          <cell r="A756">
            <v>6420.6360909858367</v>
          </cell>
          <cell r="B756">
            <v>6555.7676448127786</v>
          </cell>
          <cell r="C756">
            <v>5632.7355592672648</v>
          </cell>
          <cell r="D756">
            <v>4482.7113172470554</v>
          </cell>
          <cell r="E756">
            <v>5465.6349259843573</v>
          </cell>
          <cell r="F756">
            <v>6056.3321098743918</v>
          </cell>
          <cell r="G756">
            <v>6425.0761196228386</v>
          </cell>
          <cell r="H756">
            <v>6739.342947116339</v>
          </cell>
          <cell r="I756">
            <v>7296.7675585157986</v>
          </cell>
          <cell r="J756">
            <v>7283.8737833257255</v>
          </cell>
          <cell r="K756">
            <v>7158.7881408893445</v>
          </cell>
          <cell r="L756">
            <v>6588.7170022794126</v>
          </cell>
          <cell r="M756">
            <v>7432.4181249551539</v>
          </cell>
          <cell r="N756">
            <v>7186.325205156325</v>
          </cell>
          <cell r="O756">
            <v>7163.078001242453</v>
          </cell>
          <cell r="Z756">
            <v>7353.2720070180731</v>
          </cell>
          <cell r="AA756">
            <v>7508.0322298277033</v>
          </cell>
          <cell r="AB756">
            <v>6936.4776297464405</v>
          </cell>
          <cell r="AC756">
            <v>5520.2710025216047</v>
          </cell>
          <cell r="AD756">
            <v>6730.7002073044505</v>
          </cell>
          <cell r="AE756">
            <v>6056.3321098743918</v>
          </cell>
          <cell r="AF756">
            <v>6425.0761196228386</v>
          </cell>
          <cell r="AG756">
            <v>6739.342947116339</v>
          </cell>
          <cell r="AH756">
            <v>7296.7675585157986</v>
          </cell>
          <cell r="AI756">
            <v>7283.8737833257255</v>
          </cell>
          <cell r="AJ756">
            <v>7158.7881408893445</v>
          </cell>
          <cell r="AK756">
            <v>6588.7170022794126</v>
          </cell>
          <cell r="AL756">
            <v>7432.4181249551539</v>
          </cell>
          <cell r="AM756">
            <v>7186.325205156325</v>
          </cell>
          <cell r="AN756">
            <v>7163.078001242453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X756">
            <v>4.084052770174508</v>
          </cell>
          <cell r="BY756">
            <v>4.1282116365830772</v>
          </cell>
          <cell r="BZ756">
            <v>3.8875475009808311</v>
          </cell>
          <cell r="CA756">
            <v>3.1144428483106155</v>
          </cell>
          <cell r="CB756">
            <v>3.8387790896828715</v>
          </cell>
          <cell r="CC756">
            <v>3.5044043390977904</v>
          </cell>
          <cell r="CD756">
            <v>3.6962690326775873</v>
          </cell>
          <cell r="CE756">
            <v>3.8103792192452084</v>
          </cell>
          <cell r="CF756">
            <v>4.125825808462853</v>
          </cell>
          <cell r="CG756">
            <v>4.03638248418717</v>
          </cell>
          <cell r="CH756">
            <v>3.9851937756191185</v>
          </cell>
          <cell r="CI756">
            <v>3.6944063713412092</v>
          </cell>
          <cell r="CJ756">
            <v>4.2266764189095936</v>
          </cell>
          <cell r="CK756">
            <v>4.0498645121621806</v>
          </cell>
          <cell r="CL756">
            <v>4.0385743007328871</v>
          </cell>
          <cell r="CM756">
            <v>4.9328331042349109</v>
          </cell>
          <cell r="CN756">
            <v>4.9827753820349692</v>
          </cell>
          <cell r="CO756">
            <v>4.8884414392056801</v>
          </cell>
          <cell r="CP756">
            <v>4.8560949359204386</v>
          </cell>
          <cell r="CQ756">
            <v>4.8036821368857474</v>
          </cell>
          <cell r="CR756">
            <v>4.7348105716181212</v>
          </cell>
          <cell r="CS756">
            <v>4.7623558018415286</v>
          </cell>
          <cell r="CT756">
            <v>4.8456996580587814</v>
          </cell>
          <cell r="CU756">
            <v>4.8453679151766558</v>
          </cell>
          <cell r="CV756">
            <v>4.943986022789578</v>
          </cell>
          <cell r="CW756">
            <v>4.9214967448277696</v>
          </cell>
          <cell r="CX756">
            <v>4.8861109590785121</v>
          </cell>
          <cell r="CY756">
            <v>4.8176835331747512</v>
          </cell>
          <cell r="CZ756">
            <v>4.8615360209658522</v>
          </cell>
          <cell r="DA756">
            <v>4.8593562418102181</v>
          </cell>
        </row>
        <row r="757">
          <cell r="A757">
            <v>6914.0017964344588</v>
          </cell>
          <cell r="B757">
            <v>5554.9446054518239</v>
          </cell>
          <cell r="C757">
            <v>4560.8078517469276</v>
          </cell>
          <cell r="D757">
            <v>5387.7633859994448</v>
          </cell>
          <cell r="E757">
            <v>5189.0670370020061</v>
          </cell>
          <cell r="F757">
            <v>6061.3899858887671</v>
          </cell>
          <cell r="G757">
            <v>7372.6674197493658</v>
          </cell>
          <cell r="H757">
            <v>5973.9221220734726</v>
          </cell>
          <cell r="I757">
            <v>6277.847121957273</v>
          </cell>
          <cell r="J757">
            <v>5890.6185793048908</v>
          </cell>
          <cell r="K757">
            <v>6012.5013240667777</v>
          </cell>
          <cell r="L757">
            <v>7486.3814439993257</v>
          </cell>
          <cell r="M757">
            <v>6590.6807570068313</v>
          </cell>
          <cell r="N757">
            <v>8119.243807611354</v>
          </cell>
          <cell r="O757">
            <v>8267.7885035838754</v>
          </cell>
          <cell r="Z757">
            <v>7918.302041377342</v>
          </cell>
          <cell r="AA757">
            <v>6361.8336390613322</v>
          </cell>
          <cell r="AB757">
            <v>5616.4436097422349</v>
          </cell>
          <cell r="AC757">
            <v>6634.804671393741</v>
          </cell>
          <cell r="AD757">
            <v>6390.1184500309337</v>
          </cell>
          <cell r="AE757">
            <v>6061.3899858887671</v>
          </cell>
          <cell r="AF757">
            <v>7372.6674197493658</v>
          </cell>
          <cell r="AG757">
            <v>5973.9221220734726</v>
          </cell>
          <cell r="AH757">
            <v>6277.847121957273</v>
          </cell>
          <cell r="AI757">
            <v>5890.6185793048908</v>
          </cell>
          <cell r="AJ757">
            <v>6012.5013240667777</v>
          </cell>
          <cell r="AK757">
            <v>7486.3814439993257</v>
          </cell>
          <cell r="AL757">
            <v>6590.6807570068313</v>
          </cell>
          <cell r="AM757">
            <v>8119.243807611354</v>
          </cell>
          <cell r="AN757">
            <v>8267.7885035838754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X757">
            <v>4.4275080664028819</v>
          </cell>
          <cell r="BY757">
            <v>3.6287975232413836</v>
          </cell>
          <cell r="BZ757">
            <v>3.1894536829130189</v>
          </cell>
          <cell r="CA757">
            <v>3.7638253489618081</v>
          </cell>
          <cell r="CB757">
            <v>3.663101807984106</v>
          </cell>
          <cell r="CC757">
            <v>3.4060662041178946</v>
          </cell>
          <cell r="CD757">
            <v>4.2063462862263563</v>
          </cell>
          <cell r="CE757">
            <v>3.433227656258635</v>
          </cell>
          <cell r="CF757">
            <v>3.5250920549189</v>
          </cell>
          <cell r="CG757">
            <v>3.359244246180102</v>
          </cell>
          <cell r="CH757">
            <v>3.4698083504565118</v>
          </cell>
          <cell r="CI757">
            <v>4.2084699545411972</v>
          </cell>
          <cell r="CJ757">
            <v>3.7900351262411074</v>
          </cell>
          <cell r="CK757">
            <v>4.4701976229548634</v>
          </cell>
          <cell r="CL757">
            <v>4.7622601991764038</v>
          </cell>
          <cell r="CM757">
            <v>4.8998167524920131</v>
          </cell>
          <cell r="CN757">
            <v>4.8031561670982645</v>
          </cell>
          <cell r="CO757">
            <v>4.8244991991750652</v>
          </cell>
          <cell r="CP757">
            <v>4.8295405231617217</v>
          </cell>
          <cell r="CQ757">
            <v>4.7793304017765781</v>
          </cell>
          <cell r="CR757">
            <v>4.8755798952079799</v>
          </cell>
          <cell r="CS757">
            <v>4.802050864754734</v>
          </cell>
          <cell r="CT757">
            <v>4.7672078761374159</v>
          </cell>
          <cell r="CU757">
            <v>4.8791863838128977</v>
          </cell>
          <cell r="CV757">
            <v>4.8042594870984043</v>
          </cell>
          <cell r="CW757">
            <v>4.7474110105069611</v>
          </cell>
          <cell r="CX757">
            <v>4.8736558214028847</v>
          </cell>
          <cell r="CY757">
            <v>4.7642459784129185</v>
          </cell>
          <cell r="CZ757">
            <v>4.9761790101335457</v>
          </cell>
          <cell r="DA757">
            <v>4.7564547935037211</v>
          </cell>
        </row>
        <row r="758">
          <cell r="A758">
            <v>7481.9230744431197</v>
          </cell>
          <cell r="B758">
            <v>5982.9462839082753</v>
          </cell>
          <cell r="C758">
            <v>4635.7734904127019</v>
          </cell>
          <cell r="D758">
            <v>4468.4838384769255</v>
          </cell>
          <cell r="E758">
            <v>5070.927790350871</v>
          </cell>
          <cell r="F758">
            <v>5687.2178226496089</v>
          </cell>
          <cell r="G758">
            <v>6297.1097216429662</v>
          </cell>
          <cell r="H758">
            <v>5972.384633678259</v>
          </cell>
          <cell r="I758">
            <v>6837.0264506762169</v>
          </cell>
          <cell r="J758">
            <v>7233.5926980452477</v>
          </cell>
          <cell r="K758">
            <v>7043.3179448739174</v>
          </cell>
          <cell r="L758">
            <v>7261.1601426563639</v>
          </cell>
          <cell r="M758">
            <v>7811.6290941950101</v>
          </cell>
          <cell r="N758">
            <v>6047.4386114122353</v>
          </cell>
          <cell r="O758">
            <v>7894.5391367539178</v>
          </cell>
          <cell r="Z758">
            <v>8568.7172925444283</v>
          </cell>
          <cell r="AA758">
            <v>6852.0051293236538</v>
          </cell>
          <cell r="AB758">
            <v>5708.7606500388038</v>
          </cell>
          <cell r="AC758">
            <v>5502.7504590523959</v>
          </cell>
          <cell r="AD758">
            <v>6244.6349220065322</v>
          </cell>
          <cell r="AE758">
            <v>5687.2178226496089</v>
          </cell>
          <cell r="AF758">
            <v>6297.1097216429662</v>
          </cell>
          <cell r="AG758">
            <v>5972.384633678259</v>
          </cell>
          <cell r="AH758">
            <v>6837.0264506762169</v>
          </cell>
          <cell r="AI758">
            <v>7233.5926980452477</v>
          </cell>
          <cell r="AJ758">
            <v>7043.3179448739174</v>
          </cell>
          <cell r="AK758">
            <v>7261.1601426563639</v>
          </cell>
          <cell r="AL758">
            <v>7811.6290941950101</v>
          </cell>
          <cell r="AM758">
            <v>6047.4386114122353</v>
          </cell>
          <cell r="AN758">
            <v>7894.5391367539178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X758">
            <v>4.7202924731017353</v>
          </cell>
          <cell r="BY758">
            <v>3.8074472077640173</v>
          </cell>
          <cell r="BZ758">
            <v>3.2353333038626828</v>
          </cell>
          <cell r="CA758">
            <v>3.0967019004516172</v>
          </cell>
          <cell r="CB758">
            <v>3.4663444850039977</v>
          </cell>
          <cell r="CC758">
            <v>3.2204296412941935</v>
          </cell>
          <cell r="CD758">
            <v>3.4717153381069519</v>
          </cell>
          <cell r="CE758">
            <v>3.3371634738387113</v>
          </cell>
          <cell r="CF758">
            <v>3.9245359783518317</v>
          </cell>
          <cell r="CG758">
            <v>4.1995834926476183</v>
          </cell>
          <cell r="CH758">
            <v>3.9917654271509089</v>
          </cell>
          <cell r="CI758">
            <v>4.1873395699693026</v>
          </cell>
          <cell r="CJ758">
            <v>4.3669852713001793</v>
          </cell>
          <cell r="CK758">
            <v>3.347059280925643</v>
          </cell>
          <cell r="CL758">
            <v>4.333720085054293</v>
          </cell>
          <cell r="CM758">
            <v>4.9734074576033125</v>
          </cell>
          <cell r="CN758">
            <v>4.9304995626431962</v>
          </cell>
          <cell r="CO758">
            <v>4.8342593075091838</v>
          </cell>
          <cell r="CP758">
            <v>4.8684145712376807</v>
          </cell>
          <cell r="CQ758">
            <v>4.9356285566624596</v>
          </cell>
          <cell r="CR758">
            <v>4.8383043344269456</v>
          </cell>
          <cell r="CS758">
            <v>4.9694038023200582</v>
          </cell>
          <cell r="CT758">
            <v>4.9031753328205721</v>
          </cell>
          <cell r="CU758">
            <v>4.7729411630436251</v>
          </cell>
          <cell r="CV758">
            <v>4.7190542160006164</v>
          </cell>
          <cell r="CW758">
            <v>4.8341421471196426</v>
          </cell>
          <cell r="CX758">
            <v>4.750889938472576</v>
          </cell>
          <cell r="CY758">
            <v>4.9008004873274587</v>
          </cell>
          <cell r="CZ758">
            <v>4.9501139872823545</v>
          </cell>
          <cell r="DA758">
            <v>4.9908332616733926</v>
          </cell>
        </row>
        <row r="759">
          <cell r="A759">
            <v>7221.1194984799231</v>
          </cell>
          <cell r="B759">
            <v>5809.9280363122762</v>
          </cell>
          <cell r="C759">
            <v>4585.6624174355402</v>
          </cell>
          <cell r="D759">
            <v>4791.5570067790577</v>
          </cell>
          <cell r="E759">
            <v>4258.5184820112145</v>
          </cell>
          <cell r="F759">
            <v>5822.9749919096594</v>
          </cell>
          <cell r="G759">
            <v>6421.9528118063799</v>
          </cell>
          <cell r="H759">
            <v>6288.787171976981</v>
          </cell>
          <cell r="I759">
            <v>7350.3136520767603</v>
          </cell>
          <cell r="J759">
            <v>5855.9450745977574</v>
          </cell>
          <cell r="K759">
            <v>6568.5710987746816</v>
          </cell>
          <cell r="L759">
            <v>7694.8435843826919</v>
          </cell>
          <cell r="M759">
            <v>6738.2547785077231</v>
          </cell>
          <cell r="N759">
            <v>6512.2999086453701</v>
          </cell>
          <cell r="O759">
            <v>8222.6526437069333</v>
          </cell>
          <cell r="Z759">
            <v>8270.0304323511227</v>
          </cell>
          <cell r="AA759">
            <v>6653.8549431548518</v>
          </cell>
          <cell r="AB759">
            <v>5647.0509650995227</v>
          </cell>
          <cell r="AC759">
            <v>5900.6015175868342</v>
          </cell>
          <cell r="AD759">
            <v>5244.1869275636927</v>
          </cell>
          <cell r="AE759">
            <v>5822.9749919096594</v>
          </cell>
          <cell r="AF759">
            <v>6421.9528118063799</v>
          </cell>
          <cell r="AG759">
            <v>6288.787171976981</v>
          </cell>
          <cell r="AH759">
            <v>7350.3136520767603</v>
          </cell>
          <cell r="AI759">
            <v>5855.9450745977574</v>
          </cell>
          <cell r="AJ759">
            <v>6568.5710987746816</v>
          </cell>
          <cell r="AK759">
            <v>7694.8435843826919</v>
          </cell>
          <cell r="AL759">
            <v>6738.2547785077231</v>
          </cell>
          <cell r="AM759">
            <v>6512.2999086453701</v>
          </cell>
          <cell r="AN759">
            <v>8222.6526437069333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X759">
            <v>4.6066894178860336</v>
          </cell>
          <cell r="BY759">
            <v>3.7209751666548905</v>
          </cell>
          <cell r="BZ759">
            <v>3.174764821179743</v>
          </cell>
          <cell r="CA759">
            <v>3.3663141070969989</v>
          </cell>
          <cell r="CB759">
            <v>2.9881450450246718</v>
          </cell>
          <cell r="CC759">
            <v>3.2189096988646928</v>
          </cell>
          <cell r="CD759">
            <v>3.7166480518327618</v>
          </cell>
          <cell r="CE759">
            <v>3.5128328951612926</v>
          </cell>
          <cell r="CF759">
            <v>4.2166456842830629</v>
          </cell>
          <cell r="CG759">
            <v>3.3306322067829766</v>
          </cell>
          <cell r="CH759">
            <v>3.7663047942923327</v>
          </cell>
          <cell r="CI759">
            <v>4.405584496853975</v>
          </cell>
          <cell r="CJ759">
            <v>3.6915841573161381</v>
          </cell>
          <cell r="CK759">
            <v>3.65191244039845</v>
          </cell>
          <cell r="CL759">
            <v>4.5892032433629968</v>
          </cell>
          <cell r="CM759">
            <v>4.9184165823962047</v>
          </cell>
          <cell r="CN759">
            <v>4.8991833467879795</v>
          </cell>
          <cell r="CO759">
            <v>4.8732342011314138</v>
          </cell>
          <cell r="CP759">
            <v>4.8022944504645428</v>
          </cell>
          <cell r="CQ759">
            <v>4.8082121856518159</v>
          </cell>
          <cell r="CR759">
            <v>4.9561365911709121</v>
          </cell>
          <cell r="CS759">
            <v>4.7339406421726622</v>
          </cell>
          <cell r="CT759">
            <v>4.9047462290506267</v>
          </cell>
          <cell r="CU759">
            <v>4.7757974299782928</v>
          </cell>
          <cell r="CV759">
            <v>4.8170089459924776</v>
          </cell>
          <cell r="CW759">
            <v>4.7781807859509096</v>
          </cell>
          <cell r="CX759">
            <v>4.7852363880294568</v>
          </cell>
          <cell r="CY759">
            <v>5.0008265311586717</v>
          </cell>
          <cell r="CZ759">
            <v>4.8856367311988018</v>
          </cell>
          <cell r="DA759">
            <v>4.9088729061609948</v>
          </cell>
        </row>
        <row r="760">
          <cell r="A760">
            <v>6055.5733862299294</v>
          </cell>
          <cell r="B760">
            <v>5514.8426517572343</v>
          </cell>
          <cell r="C760">
            <v>5406.5444709246394</v>
          </cell>
          <cell r="D760">
            <v>6254.0675399806742</v>
          </cell>
          <cell r="E760">
            <v>4512.2336381904443</v>
          </cell>
          <cell r="F760">
            <v>6453.1475465935173</v>
          </cell>
          <cell r="G760">
            <v>6878.8874783719593</v>
          </cell>
          <cell r="H760">
            <v>6835.2307850669886</v>
          </cell>
          <cell r="I760">
            <v>6373.7718186578932</v>
          </cell>
          <cell r="J760">
            <v>6281.4293890505105</v>
          </cell>
          <cell r="K760">
            <v>6727.5691617964931</v>
          </cell>
          <cell r="L760">
            <v>6552.7955227034981</v>
          </cell>
          <cell r="M760">
            <v>5949.0644144717025</v>
          </cell>
          <cell r="N760">
            <v>6490.8262481006332</v>
          </cell>
          <cell r="O760">
            <v>6617.9876854925933</v>
          </cell>
          <cell r="Z760">
            <v>6935.1817540201409</v>
          </cell>
          <cell r="AA760">
            <v>6315.9066359808812</v>
          </cell>
          <cell r="AB760">
            <v>6657.9327898852334</v>
          </cell>
          <cell r="AC760">
            <v>7701.6219081377485</v>
          </cell>
          <cell r="AD760">
            <v>5556.6265027305744</v>
          </cell>
          <cell r="AE760">
            <v>6453.1475465935173</v>
          </cell>
          <cell r="AF760">
            <v>6878.8874783719593</v>
          </cell>
          <cell r="AG760">
            <v>6835.2307850669886</v>
          </cell>
          <cell r="AH760">
            <v>6373.7718186578932</v>
          </cell>
          <cell r="AI760">
            <v>6281.4293890505105</v>
          </cell>
          <cell r="AJ760">
            <v>6727.5691617964931</v>
          </cell>
          <cell r="AK760">
            <v>6552.7955227034981</v>
          </cell>
          <cell r="AL760">
            <v>5949.0644144717025</v>
          </cell>
          <cell r="AM760">
            <v>6490.8262481006332</v>
          </cell>
          <cell r="AN760">
            <v>6617.9876854925933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X760">
            <v>3.9285358640879999</v>
          </cell>
          <cell r="BY760">
            <v>3.5787025160159338</v>
          </cell>
          <cell r="BZ760">
            <v>3.7910536376054278</v>
          </cell>
          <cell r="CA760">
            <v>4.2784161886198007</v>
          </cell>
          <cell r="CB760">
            <v>3.2125051272055871</v>
          </cell>
          <cell r="CC760">
            <v>3.7292742978521196</v>
          </cell>
          <cell r="CD760">
            <v>3.8631467539190916</v>
          </cell>
          <cell r="CE760">
            <v>3.8674426598837552</v>
          </cell>
          <cell r="CF760">
            <v>3.5429193129753767</v>
          </cell>
          <cell r="CG760">
            <v>3.5404822504849278</v>
          </cell>
          <cell r="CH760">
            <v>3.847305999438241</v>
          </cell>
          <cell r="CI760">
            <v>3.5330234190717946</v>
          </cell>
          <cell r="CJ760">
            <v>3.3868962074513167</v>
          </cell>
          <cell r="CK760">
            <v>3.7007314110016885</v>
          </cell>
          <cell r="CL760">
            <v>3.7759445359325023</v>
          </cell>
          <cell r="CM760">
            <v>4.8365341729241118</v>
          </cell>
          <cell r="CN760">
            <v>4.8352311262998677</v>
          </cell>
          <cell r="CO760">
            <v>4.8115678375449935</v>
          </cell>
          <cell r="CP760">
            <v>4.9318095913676929</v>
          </cell>
          <cell r="CQ760">
            <v>4.7388669126572625</v>
          </cell>
          <cell r="CR760">
            <v>4.7408302205659076</v>
          </cell>
          <cell r="CS760">
            <v>4.8784755704435963</v>
          </cell>
          <cell r="CT760">
            <v>4.8421298858191504</v>
          </cell>
          <cell r="CU760">
            <v>4.9288135014294534</v>
          </cell>
          <cell r="CV760">
            <v>4.8607490078738964</v>
          </cell>
          <cell r="CW760">
            <v>4.7908059136393879</v>
          </cell>
          <cell r="CX760">
            <v>5.0814450730359528</v>
          </cell>
          <cell r="CY760">
            <v>4.8123135805381025</v>
          </cell>
          <cell r="CZ760">
            <v>4.8052894512604487</v>
          </cell>
          <cell r="DA760">
            <v>4.8018377755278348</v>
          </cell>
        </row>
        <row r="761">
          <cell r="A761">
            <v>6062.0990306677068</v>
          </cell>
          <cell r="B761">
            <v>5707.6528565173157</v>
          </cell>
          <cell r="C761">
            <v>4309.4564691140686</v>
          </cell>
          <cell r="D761">
            <v>5263.6529835931042</v>
          </cell>
          <cell r="E761">
            <v>5721.4116673943745</v>
          </cell>
          <cell r="F761">
            <v>5961.4371581599253</v>
          </cell>
          <cell r="G761">
            <v>7147.0957961821123</v>
          </cell>
          <cell r="H761">
            <v>6283.2073738931304</v>
          </cell>
          <cell r="I761">
            <v>6256.8632067082281</v>
          </cell>
          <cell r="J761">
            <v>6390.645130863637</v>
          </cell>
          <cell r="K761">
            <v>6203.6051125074127</v>
          </cell>
          <cell r="L761">
            <v>7150.4896865182391</v>
          </cell>
          <cell r="M761">
            <v>6180.1330859936352</v>
          </cell>
          <cell r="N761">
            <v>6414.5557249814246</v>
          </cell>
          <cell r="O761">
            <v>7684.9370616197702</v>
          </cell>
          <cell r="Z761">
            <v>6942.6552874663739</v>
          </cell>
          <cell r="AA761">
            <v>6536.7236798435952</v>
          </cell>
          <cell r="AB761">
            <v>5306.914922571721</v>
          </cell>
          <cell r="AC761">
            <v>6481.9679154601108</v>
          </cell>
          <cell r="AD761">
            <v>7045.6785382294729</v>
          </cell>
          <cell r="AE761">
            <v>5961.4371581599253</v>
          </cell>
          <cell r="AF761">
            <v>7147.0957961821123</v>
          </cell>
          <cell r="AG761">
            <v>6283.2073738931304</v>
          </cell>
          <cell r="AH761">
            <v>6256.8632067082281</v>
          </cell>
          <cell r="AI761">
            <v>6390.645130863637</v>
          </cell>
          <cell r="AJ761">
            <v>6203.6051125074127</v>
          </cell>
          <cell r="AK761">
            <v>7150.4896865182391</v>
          </cell>
          <cell r="AL761">
            <v>6180.1330859936352</v>
          </cell>
          <cell r="AM761">
            <v>6414.5557249814246</v>
          </cell>
          <cell r="AN761">
            <v>7684.9370616197702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X761">
            <v>3.8425014431859199</v>
          </cell>
          <cell r="BY761">
            <v>3.6812309415972657</v>
          </cell>
          <cell r="BZ761">
            <v>3.0472342481478005</v>
          </cell>
          <cell r="CA761">
            <v>3.627170612978837</v>
          </cell>
          <cell r="CB761">
            <v>3.9149951023970999</v>
          </cell>
          <cell r="CC761">
            <v>3.2635773416484444</v>
          </cell>
          <cell r="CD761">
            <v>4.0288184824715962</v>
          </cell>
          <cell r="CE761">
            <v>3.5532183328057965</v>
          </cell>
          <cell r="CF761">
            <v>3.5808512216240054</v>
          </cell>
          <cell r="CG761">
            <v>3.6144909627545942</v>
          </cell>
          <cell r="CH761">
            <v>3.4710003330989774</v>
          </cell>
          <cell r="CI761">
            <v>3.9987978283258094</v>
          </cell>
          <cell r="CJ761">
            <v>3.45598292414107</v>
          </cell>
          <cell r="CK761">
            <v>3.6104926538332531</v>
          </cell>
          <cell r="CL761">
            <v>4.2998482237696072</v>
          </cell>
          <cell r="CM761">
            <v>4.9501538702215919</v>
          </cell>
          <cell r="CN761">
            <v>4.8649031488909928</v>
          </cell>
          <cell r="CO761">
            <v>4.7713735651895473</v>
          </cell>
          <cell r="CP761">
            <v>4.8960520751891208</v>
          </cell>
          <cell r="CQ761">
            <v>4.9305882554086615</v>
          </cell>
          <cell r="CR761">
            <v>5.0045403657123684</v>
          </cell>
          <cell r="CS761">
            <v>4.8602548013255467</v>
          </cell>
          <cell r="CT761">
            <v>4.8446971633730609</v>
          </cell>
          <cell r="CU761">
            <v>4.7871553204348016</v>
          </cell>
          <cell r="CV761">
            <v>4.8440062452233681</v>
          </cell>
          <cell r="CW761">
            <v>4.8966225178252136</v>
          </cell>
          <cell r="CX761">
            <v>4.8990680559091109</v>
          </cell>
          <cell r="CY761">
            <v>4.8992925717895037</v>
          </cell>
          <cell r="CZ761">
            <v>4.8675144804029165</v>
          </cell>
          <cell r="DA761">
            <v>4.8965965752556873</v>
          </cell>
        </row>
        <row r="762">
          <cell r="A762">
            <v>6477.1014926843227</v>
          </cell>
          <cell r="B762">
            <v>5321.2095605032628</v>
          </cell>
          <cell r="C762">
            <v>4996.9393993166223</v>
          </cell>
          <cell r="D762">
            <v>5411.4691746008866</v>
          </cell>
          <cell r="E762">
            <v>4861.2440031735705</v>
          </cell>
          <cell r="F762">
            <v>6927.0444540728304</v>
          </cell>
          <cell r="G762">
            <v>5676.133249640945</v>
          </cell>
          <cell r="H762">
            <v>5789.6489095450488</v>
          </cell>
          <cell r="I762">
            <v>6030.1452663119389</v>
          </cell>
          <cell r="J762">
            <v>6422.6779744076275</v>
          </cell>
          <cell r="K762">
            <v>6337.552020377163</v>
          </cell>
          <cell r="L762">
            <v>6745.2998797734517</v>
          </cell>
          <cell r="M762">
            <v>7196.7323957503213</v>
          </cell>
          <cell r="N762">
            <v>6830.5722119351958</v>
          </cell>
          <cell r="O762">
            <v>7489.1194614651613</v>
          </cell>
          <cell r="Z762">
            <v>7417.9393471056756</v>
          </cell>
          <cell r="AA762">
            <v>6094.1471764237231</v>
          </cell>
          <cell r="AB762">
            <v>6153.5213211868349</v>
          </cell>
          <cell r="AC762">
            <v>6663.9973559427008</v>
          </cell>
          <cell r="AD762">
            <v>5986.4181312887622</v>
          </cell>
          <cell r="AE762">
            <v>6927.0444540728304</v>
          </cell>
          <cell r="AF762">
            <v>5676.133249640945</v>
          </cell>
          <cell r="AG762">
            <v>5789.6489095450488</v>
          </cell>
          <cell r="AH762">
            <v>6030.1452663119389</v>
          </cell>
          <cell r="AI762">
            <v>6422.6779744076275</v>
          </cell>
          <cell r="AJ762">
            <v>6337.552020377163</v>
          </cell>
          <cell r="AK762">
            <v>6745.2998797734517</v>
          </cell>
          <cell r="AL762">
            <v>7196.7323957503213</v>
          </cell>
          <cell r="AM762">
            <v>6830.5722119351958</v>
          </cell>
          <cell r="AN762">
            <v>7489.1194614651613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X762">
            <v>4.2984755792552169</v>
          </cell>
          <cell r="BY762">
            <v>3.4313451789457527</v>
          </cell>
          <cell r="BZ762">
            <v>3.4313413042777108</v>
          </cell>
          <cell r="CA762">
            <v>3.7993432611993563</v>
          </cell>
          <cell r="CB762">
            <v>3.4060593426982861</v>
          </cell>
          <cell r="CC762">
            <v>3.7255656115510347</v>
          </cell>
          <cell r="CD762">
            <v>3.1723022139263288</v>
          </cell>
          <cell r="CE762">
            <v>3.3009586643767435</v>
          </cell>
          <cell r="CF762">
            <v>3.3498276478168716</v>
          </cell>
          <cell r="CG762">
            <v>3.6112934419235025</v>
          </cell>
          <cell r="CH762">
            <v>3.580459842108985</v>
          </cell>
          <cell r="CI762">
            <v>3.7299262093592893</v>
          </cell>
          <cell r="CJ762">
            <v>4.0184356750414665</v>
          </cell>
          <cell r="CK762">
            <v>3.8369646464186444</v>
          </cell>
          <cell r="CL762">
            <v>4.3547299966503745</v>
          </cell>
          <cell r="CM762">
            <v>4.7279834732575079</v>
          </cell>
          <cell r="CN762">
            <v>4.8658158137175143</v>
          </cell>
          <cell r="CO762">
            <v>4.9132281020200992</v>
          </cell>
          <cell r="CP762">
            <v>4.8054428745717761</v>
          </cell>
          <cell r="CQ762">
            <v>4.8152847366956548</v>
          </cell>
          <cell r="CR762">
            <v>5.0940463710851507</v>
          </cell>
          <cell r="CS762">
            <v>4.9021338290997498</v>
          </cell>
          <cell r="CT762">
            <v>4.8052864091128091</v>
          </cell>
          <cell r="CU762">
            <v>4.9318793896360997</v>
          </cell>
          <cell r="CV762">
            <v>4.8725971165343021</v>
          </cell>
          <cell r="CW762">
            <v>4.8494207408800456</v>
          </cell>
          <cell r="CX762">
            <v>4.9545949721051983</v>
          </cell>
          <cell r="CY762">
            <v>4.9066543927312543</v>
          </cell>
          <cell r="CZ762">
            <v>4.8772658065855659</v>
          </cell>
          <cell r="DA762">
            <v>4.7116894794041997</v>
          </cell>
        </row>
        <row r="763">
          <cell r="A763">
            <v>5991.0369857098167</v>
          </cell>
          <cell r="B763">
            <v>5907.1987688565723</v>
          </cell>
          <cell r="C763">
            <v>5611.5096821914822</v>
          </cell>
          <cell r="D763">
            <v>5393.5986262889037</v>
          </cell>
          <cell r="E763">
            <v>4795.8250180306522</v>
          </cell>
          <cell r="F763">
            <v>5660.8224075238231</v>
          </cell>
          <cell r="G763">
            <v>6916.3168685345554</v>
          </cell>
          <cell r="H763">
            <v>7011.6352768214256</v>
          </cell>
          <cell r="I763">
            <v>6356.8223469329178</v>
          </cell>
          <cell r="J763">
            <v>6781.8904351128695</v>
          </cell>
          <cell r="K763">
            <v>6800.8234534949743</v>
          </cell>
          <cell r="L763">
            <v>7124.5176784052028</v>
          </cell>
          <cell r="M763">
            <v>7099.2256488569001</v>
          </cell>
          <cell r="N763">
            <v>5991.5430724959897</v>
          </cell>
          <cell r="O763">
            <v>8552.6991117396865</v>
          </cell>
          <cell r="Z763">
            <v>6861.2710541060815</v>
          </cell>
          <cell r="AA763">
            <v>6765.254833225601</v>
          </cell>
          <cell r="AB763">
            <v>6910.3388522450387</v>
          </cell>
          <cell r="AC763">
            <v>6641.9905251065838</v>
          </cell>
          <cell r="AD763">
            <v>5905.8573944620566</v>
          </cell>
          <cell r="AE763">
            <v>5660.8224075238231</v>
          </cell>
          <cell r="AF763">
            <v>6916.3168685345554</v>
          </cell>
          <cell r="AG763">
            <v>7011.6352768214256</v>
          </cell>
          <cell r="AH763">
            <v>6356.8223469329178</v>
          </cell>
          <cell r="AI763">
            <v>6781.8904351128695</v>
          </cell>
          <cell r="AJ763">
            <v>6800.8234534949743</v>
          </cell>
          <cell r="AK763">
            <v>7124.5176784052028</v>
          </cell>
          <cell r="AL763">
            <v>7099.2256488569001</v>
          </cell>
          <cell r="AM763">
            <v>5991.5430724959897</v>
          </cell>
          <cell r="AN763">
            <v>8552.6991117396865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X763">
            <v>3.8905770876485319</v>
          </cell>
          <cell r="BY763">
            <v>3.8604220520869696</v>
          </cell>
          <cell r="BZ763">
            <v>3.8533153922743977</v>
          </cell>
          <cell r="CA763">
            <v>3.8549567105500859</v>
          </cell>
          <cell r="CB763">
            <v>3.3899223434234163</v>
          </cell>
          <cell r="CC763">
            <v>3.1842863300132183</v>
          </cell>
          <cell r="CD763">
            <v>3.8528262867423937</v>
          </cell>
          <cell r="CE763">
            <v>4.0088562002542005</v>
          </cell>
          <cell r="CF763">
            <v>3.5539830128343017</v>
          </cell>
          <cell r="CG763">
            <v>3.7187490651895043</v>
          </cell>
          <cell r="CH763">
            <v>3.8052495167395608</v>
          </cell>
          <cell r="CI763">
            <v>4.035026543469769</v>
          </cell>
          <cell r="CJ763">
            <v>3.7966742453707352</v>
          </cell>
          <cell r="CK763">
            <v>3.5141861744581551</v>
          </cell>
          <cell r="CL763">
            <v>4.7922922639230778</v>
          </cell>
          <cell r="CM763">
            <v>4.8316747013290504</v>
          </cell>
          <cell r="CN763">
            <v>4.801274186728671</v>
          </cell>
          <cell r="CO763">
            <v>4.9132846092973148</v>
          </cell>
          <cell r="CP763">
            <v>4.7204769551780092</v>
          </cell>
          <cell r="CQ763">
            <v>4.7730978997483353</v>
          </cell>
          <cell r="CR763">
            <v>4.8705112791481469</v>
          </cell>
          <cell r="CS763">
            <v>4.9181592753490744</v>
          </cell>
          <cell r="CT763">
            <v>4.7918804524109282</v>
          </cell>
          <cell r="CU763">
            <v>4.9004037364667727</v>
          </cell>
          <cell r="CV763">
            <v>4.9964440768439999</v>
          </cell>
          <cell r="CW763">
            <v>4.8964970473838028</v>
          </cell>
          <cell r="CX763">
            <v>4.8374468682909368</v>
          </cell>
          <cell r="CY763">
            <v>5.1228870394279022</v>
          </cell>
          <cell r="CZ763">
            <v>4.6711203348581938</v>
          </cell>
          <cell r="DA763">
            <v>4.889529075121275</v>
          </cell>
        </row>
        <row r="764">
          <cell r="A764">
            <v>6156.3544241906193</v>
          </cell>
          <cell r="B764">
            <v>5739.8970893724627</v>
          </cell>
          <cell r="C764">
            <v>4603.5209211889878</v>
          </cell>
          <cell r="D764">
            <v>4819.1676154067009</v>
          </cell>
          <cell r="E764">
            <v>5158.905115463519</v>
          </cell>
          <cell r="F764">
            <v>6215.2144810107129</v>
          </cell>
          <cell r="G764">
            <v>4982.2939435961789</v>
          </cell>
          <cell r="H764">
            <v>5647.7870782401696</v>
          </cell>
          <cell r="I764">
            <v>7543.1173498880617</v>
          </cell>
          <cell r="J764">
            <v>6420.1772502834428</v>
          </cell>
          <cell r="K764">
            <v>7155.5170254074928</v>
          </cell>
          <cell r="L764">
            <v>7539.2223393012928</v>
          </cell>
          <cell r="M764">
            <v>5989.4624987178722</v>
          </cell>
          <cell r="N764">
            <v>6678.2041193795076</v>
          </cell>
          <cell r="O764">
            <v>7175.0253030381646</v>
          </cell>
          <cell r="Z764">
            <v>7050.6018424308513</v>
          </cell>
          <cell r="AA764">
            <v>6573.6515809863477</v>
          </cell>
          <cell r="AB764">
            <v>5669.0429635668988</v>
          </cell>
          <cell r="AC764">
            <v>5934.602824247544</v>
          </cell>
          <cell r="AD764">
            <v>6352.9753085110615</v>
          </cell>
          <cell r="AE764">
            <v>6215.2144810107129</v>
          </cell>
          <cell r="AF764">
            <v>4982.2939435961789</v>
          </cell>
          <cell r="AG764">
            <v>5647.7870782401696</v>
          </cell>
          <cell r="AH764">
            <v>7543.1173498880617</v>
          </cell>
          <cell r="AI764">
            <v>6420.1772502834428</v>
          </cell>
          <cell r="AJ764">
            <v>7155.5170254074928</v>
          </cell>
          <cell r="AK764">
            <v>7539.2223393012928</v>
          </cell>
          <cell r="AL764">
            <v>5989.4624987178722</v>
          </cell>
          <cell r="AM764">
            <v>6678.2041193795076</v>
          </cell>
          <cell r="AN764">
            <v>7175.0253030381646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X764">
            <v>4.0010449891400039</v>
          </cell>
          <cell r="BY764">
            <v>3.6383580421107955</v>
          </cell>
          <cell r="BZ764">
            <v>3.2165313425424027</v>
          </cell>
          <cell r="CA764">
            <v>3.4410068238628733</v>
          </cell>
          <cell r="CB764">
            <v>3.5852463891936837</v>
          </cell>
          <cell r="CC764">
            <v>3.4056631296467388</v>
          </cell>
          <cell r="CD764">
            <v>2.7420979761204052</v>
          </cell>
          <cell r="CE764">
            <v>3.1926772922352491</v>
          </cell>
          <cell r="CF764">
            <v>4.1374867531015944</v>
          </cell>
          <cell r="CG764">
            <v>3.515697958405307</v>
          </cell>
          <cell r="CH764">
            <v>4.0032303316769235</v>
          </cell>
          <cell r="CI764">
            <v>4.2423777746767248</v>
          </cell>
          <cell r="CJ764">
            <v>3.3495418548145448</v>
          </cell>
          <cell r="CK764">
            <v>3.739035802160052</v>
          </cell>
          <cell r="CL764">
            <v>4.0664873363578025</v>
          </cell>
          <cell r="CM764">
            <v>4.8279180636443861</v>
          </cell>
          <cell r="CN764">
            <v>4.9500362864290652</v>
          </cell>
          <cell r="CO764">
            <v>4.8286874597780418</v>
          </cell>
          <cell r="CP764">
            <v>4.7251245499140646</v>
          </cell>
          <cell r="CQ764">
            <v>4.8547323990344617</v>
          </cell>
          <cell r="CR764">
            <v>4.9999028768437466</v>
          </cell>
          <cell r="CS764">
            <v>4.9779841976057879</v>
          </cell>
          <cell r="CT764">
            <v>4.8465246685233661</v>
          </cell>
          <cell r="CU764">
            <v>4.9948377274460656</v>
          </cell>
          <cell r="CV764">
            <v>5.0031393257354209</v>
          </cell>
          <cell r="CW764">
            <v>4.8970842568983768</v>
          </cell>
          <cell r="CX764">
            <v>4.8688270508612543</v>
          </cell>
          <cell r="CY764">
            <v>4.8990241081091774</v>
          </cell>
          <cell r="CZ764">
            <v>4.8933603769093956</v>
          </cell>
          <cell r="DA764">
            <v>4.8340501135247944</v>
          </cell>
        </row>
        <row r="765">
          <cell r="A765">
            <v>6302.6537813905416</v>
          </cell>
          <cell r="B765">
            <v>6995.8413229770131</v>
          </cell>
          <cell r="C765">
            <v>4874.7252902007303</v>
          </cell>
          <cell r="D765">
            <v>5427.8470442276148</v>
          </cell>
          <cell r="E765">
            <v>4750.309473371577</v>
          </cell>
          <cell r="F765">
            <v>6873.8944669698603</v>
          </cell>
          <cell r="G765">
            <v>5639.5425690075172</v>
          </cell>
          <cell r="H765">
            <v>7554.0506246655059</v>
          </cell>
          <cell r="I765">
            <v>6641.7372445296051</v>
          </cell>
          <cell r="J765">
            <v>6183.5093012524831</v>
          </cell>
          <cell r="K765">
            <v>7176.9628366776615</v>
          </cell>
          <cell r="L765">
            <v>7982.46462188027</v>
          </cell>
          <cell r="M765">
            <v>8288.6544309858273</v>
          </cell>
          <cell r="N765">
            <v>6172.0072919895338</v>
          </cell>
          <cell r="O765">
            <v>6972.9384655060958</v>
          </cell>
          <cell r="Z765">
            <v>7218.1520590602049</v>
          </cell>
          <cell r="AA765">
            <v>8012.02925018736</v>
          </cell>
          <cell r="AB765">
            <v>6003.0197709184158</v>
          </cell>
          <cell r="AC765">
            <v>6684.1660155741283</v>
          </cell>
          <cell r="AD765">
            <v>5849.8069099307932</v>
          </cell>
          <cell r="AE765">
            <v>6873.8944669698603</v>
          </cell>
          <cell r="AF765">
            <v>5639.5425690075172</v>
          </cell>
          <cell r="AG765">
            <v>7554.0506246655059</v>
          </cell>
          <cell r="AH765">
            <v>6641.7372445296051</v>
          </cell>
          <cell r="AI765">
            <v>6183.5093012524831</v>
          </cell>
          <cell r="AJ765">
            <v>7176.9628366776615</v>
          </cell>
          <cell r="AK765">
            <v>7982.46462188027</v>
          </cell>
          <cell r="AL765">
            <v>8288.6544309858273</v>
          </cell>
          <cell r="AM765">
            <v>6172.0072919895338</v>
          </cell>
          <cell r="AN765">
            <v>6972.9384655060958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X765">
            <v>4.0124911472532956</v>
          </cell>
          <cell r="BY765">
            <v>4.4929856001131041</v>
          </cell>
          <cell r="BZ765">
            <v>3.3295911533138507</v>
          </cell>
          <cell r="CA765">
            <v>3.8107590463373433</v>
          </cell>
          <cell r="CB765">
            <v>3.301720455969507</v>
          </cell>
          <cell r="CC765">
            <v>3.7415196344489328</v>
          </cell>
          <cell r="CD765">
            <v>3.165763953741108</v>
          </cell>
          <cell r="CE765">
            <v>4.2823055818125457</v>
          </cell>
          <cell r="CF765">
            <v>3.6976382118667162</v>
          </cell>
          <cell r="CG765">
            <v>3.3994456859938182</v>
          </cell>
          <cell r="CH765">
            <v>4.0035116646227644</v>
          </cell>
          <cell r="CI765">
            <v>4.5116461724732337</v>
          </cell>
          <cell r="CJ765">
            <v>4.5576664631392401</v>
          </cell>
          <cell r="CK765">
            <v>3.5651005788062058</v>
          </cell>
          <cell r="CL765">
            <v>3.8831861083213952</v>
          </cell>
          <cell r="CM765">
            <v>4.9285489587822857</v>
          </cell>
          <cell r="CN765">
            <v>4.8855631917569218</v>
          </cell>
          <cell r="CO765">
            <v>4.9395342407119998</v>
          </cell>
          <cell r="CP765">
            <v>4.8055474989723512</v>
          </cell>
          <cell r="CQ765">
            <v>4.8540960569236491</v>
          </cell>
          <cell r="CR765">
            <v>5.0334060544127253</v>
          </cell>
          <cell r="CS765">
            <v>4.8805917891211958</v>
          </cell>
          <cell r="CT765">
            <v>4.8329173883739367</v>
          </cell>
          <cell r="CU765">
            <v>4.9211251489055705</v>
          </cell>
          <cell r="CV765">
            <v>4.9834952336771297</v>
          </cell>
          <cell r="CW765">
            <v>4.9114161587340908</v>
          </cell>
          <cell r="CX765">
            <v>4.847402755290636</v>
          </cell>
          <cell r="CY765">
            <v>4.9825151665513028</v>
          </cell>
          <cell r="CZ765">
            <v>4.7430945201584427</v>
          </cell>
          <cell r="DA765">
            <v>4.9196562998740028</v>
          </cell>
        </row>
        <row r="766">
          <cell r="A766">
            <v>6598.3675657907161</v>
          </cell>
          <cell r="B766">
            <v>5803.2066436206424</v>
          </cell>
          <cell r="C766">
            <v>5065.6539376495475</v>
          </cell>
          <cell r="D766">
            <v>5274.254790906627</v>
          </cell>
          <cell r="E766">
            <v>4373.4833652118832</v>
          </cell>
          <cell r="F766">
            <v>5311.4810965085353</v>
          </cell>
          <cell r="G766">
            <v>6199.8873120268036</v>
          </cell>
          <cell r="H766">
            <v>6571.2967500923814</v>
          </cell>
          <cell r="I766">
            <v>6080.9435525437211</v>
          </cell>
          <cell r="J766">
            <v>6528.6022373852329</v>
          </cell>
          <cell r="K766">
            <v>6875.1523151547399</v>
          </cell>
          <cell r="L766">
            <v>7523.6282477577961</v>
          </cell>
          <cell r="M766">
            <v>7724.9101259886074</v>
          </cell>
          <cell r="N766">
            <v>6942.141275394767</v>
          </cell>
          <cell r="O766">
            <v>8651.6938553311575</v>
          </cell>
          <cell r="Z766">
            <v>7556.8200449272135</v>
          </cell>
          <cell r="AA766">
            <v>6646.1572278464009</v>
          </cell>
          <cell r="AB766">
            <v>6238.1403935664193</v>
          </cell>
          <cell r="AC766">
            <v>6495.0235965747952</v>
          </cell>
          <cell r="AD766">
            <v>5385.7613601173116</v>
          </cell>
          <cell r="AE766">
            <v>5311.4810965085353</v>
          </cell>
          <cell r="AF766">
            <v>6199.8873120268036</v>
          </cell>
          <cell r="AG766">
            <v>6571.2967500923814</v>
          </cell>
          <cell r="AH766">
            <v>6080.9435525437211</v>
          </cell>
          <cell r="AI766">
            <v>6528.6022373852329</v>
          </cell>
          <cell r="AJ766">
            <v>6875.1523151547399</v>
          </cell>
          <cell r="AK766">
            <v>7523.6282477577961</v>
          </cell>
          <cell r="AL766">
            <v>7724.9101259886074</v>
          </cell>
          <cell r="AM766">
            <v>6942.141275394767</v>
          </cell>
          <cell r="AN766">
            <v>8651.6938553311575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X766">
            <v>4.229680494651233</v>
          </cell>
          <cell r="BY766">
            <v>3.8027388696708453</v>
          </cell>
          <cell r="BZ766">
            <v>3.6159440355122725</v>
          </cell>
          <cell r="CA766">
            <v>3.6418665740961274</v>
          </cell>
          <cell r="CB766">
            <v>2.9588669777144339</v>
          </cell>
          <cell r="CC766">
            <v>3.0207790702577868</v>
          </cell>
          <cell r="CD766">
            <v>3.5435959143815823</v>
          </cell>
          <cell r="CE766">
            <v>3.6751344464446216</v>
          </cell>
          <cell r="CF766">
            <v>3.3975657524935152</v>
          </cell>
          <cell r="CG766">
            <v>3.7013693707919977</v>
          </cell>
          <cell r="CH766">
            <v>3.7752856258001173</v>
          </cell>
          <cell r="CI766">
            <v>4.1406654031123331</v>
          </cell>
          <cell r="CJ766">
            <v>4.4052351270219852</v>
          </cell>
          <cell r="CK766">
            <v>3.880710419995784</v>
          </cell>
          <cell r="CL766">
            <v>4.7827687505922638</v>
          </cell>
          <cell r="CM766">
            <v>4.8948417232993808</v>
          </cell>
          <cell r="CN766">
            <v>4.788298792885902</v>
          </cell>
          <cell r="CO766">
            <v>4.7265099876997532</v>
          </cell>
          <cell r="CP766">
            <v>4.8861167299935353</v>
          </cell>
          <cell r="CQ766">
            <v>4.9868786555121547</v>
          </cell>
          <cell r="CR766">
            <v>4.8173013205136961</v>
          </cell>
          <cell r="CS766">
            <v>4.7934338581757325</v>
          </cell>
          <cell r="CT766">
            <v>4.8987466995652431</v>
          </cell>
          <cell r="CU766">
            <v>4.9035458135903696</v>
          </cell>
          <cell r="CV766">
            <v>4.8324227280405259</v>
          </cell>
          <cell r="CW766">
            <v>4.9893003092071861</v>
          </cell>
          <cell r="CX766">
            <v>4.9781081357961803</v>
          </cell>
          <cell r="CY766">
            <v>4.8043150300090698</v>
          </cell>
          <cell r="CZ766">
            <v>4.9010524052677233</v>
          </cell>
          <cell r="DA766">
            <v>4.9559725908948611</v>
          </cell>
        </row>
        <row r="767">
          <cell r="A767">
            <v>6440.9678915175427</v>
          </cell>
          <cell r="B767">
            <v>5604.3476449045038</v>
          </cell>
          <cell r="C767">
            <v>4608.27841349952</v>
          </cell>
          <cell r="D767">
            <v>5484.7892017180257</v>
          </cell>
          <cell r="E767">
            <v>5398.1010674408044</v>
          </cell>
          <cell r="F767">
            <v>6262.3431203682367</v>
          </cell>
          <cell r="G767">
            <v>6742.9085844068932</v>
          </cell>
          <cell r="H767">
            <v>5794.1848621711042</v>
          </cell>
          <cell r="I767">
            <v>6370.862419606312</v>
          </cell>
          <cell r="J767">
            <v>5996.3681724555481</v>
          </cell>
          <cell r="K767">
            <v>7431.79959038166</v>
          </cell>
          <cell r="L767">
            <v>7313.8396069159053</v>
          </cell>
          <cell r="M767">
            <v>7774.0417288097042</v>
          </cell>
          <cell r="N767">
            <v>7655.704282382475</v>
          </cell>
          <cell r="O767">
            <v>7648.7899955591038</v>
          </cell>
          <cell r="Z767">
            <v>7376.5571235678144</v>
          </cell>
          <cell r="AA767">
            <v>6418.4127664127509</v>
          </cell>
          <cell r="AB767">
            <v>5674.9016158395752</v>
          </cell>
          <cell r="AC767">
            <v>6754.2878946266428</v>
          </cell>
          <cell r="AD767">
            <v>6647.5350925731</v>
          </cell>
          <cell r="AE767">
            <v>6262.3431203682367</v>
          </cell>
          <cell r="AF767">
            <v>6742.9085844068932</v>
          </cell>
          <cell r="AG767">
            <v>5794.1848621711042</v>
          </cell>
          <cell r="AH767">
            <v>6370.862419606312</v>
          </cell>
          <cell r="AI767">
            <v>5996.3681724555481</v>
          </cell>
          <cell r="AJ767">
            <v>7431.79959038166</v>
          </cell>
          <cell r="AK767">
            <v>7313.8396069159053</v>
          </cell>
          <cell r="AL767">
            <v>7774.0417288097042</v>
          </cell>
          <cell r="AM767">
            <v>7655.704282382475</v>
          </cell>
          <cell r="AN767">
            <v>7648.7899955591038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X767">
            <v>4.1864992190197006</v>
          </cell>
          <cell r="BY767">
            <v>3.550967314979689</v>
          </cell>
          <cell r="BZ767">
            <v>3.2892724153311264</v>
          </cell>
          <cell r="CA767">
            <v>3.8030073794191126</v>
          </cell>
          <cell r="CB767">
            <v>3.7729391270689638</v>
          </cell>
          <cell r="CC767">
            <v>3.5818860089302613</v>
          </cell>
          <cell r="CD767">
            <v>3.6938100257032196</v>
          </cell>
          <cell r="CE767">
            <v>3.3395077053621445</v>
          </cell>
          <cell r="CF767">
            <v>3.6657673983671497</v>
          </cell>
          <cell r="CG767">
            <v>3.3844826797131566</v>
          </cell>
          <cell r="CH767">
            <v>4.1251620218755187</v>
          </cell>
          <cell r="CI767">
            <v>4.121436985806203</v>
          </cell>
          <cell r="CJ767">
            <v>4.1882138921433603</v>
          </cell>
          <cell r="CK767">
            <v>4.3664122621718704</v>
          </cell>
          <cell r="CL767">
            <v>4.3571307258439669</v>
          </cell>
          <cell r="CM767">
            <v>4.8273615941946044</v>
          </cell>
          <cell r="CN767">
            <v>4.9520851505839465</v>
          </cell>
          <cell r="CO767">
            <v>4.7267826122784937</v>
          </cell>
          <cell r="CP767">
            <v>4.8658591728184799</v>
          </cell>
          <cell r="CQ767">
            <v>4.8271186726798954</v>
          </cell>
          <cell r="CR767">
            <v>4.7899638337427275</v>
          </cell>
          <cell r="CS767">
            <v>5.0012648242631244</v>
          </cell>
          <cell r="CT767">
            <v>4.7535386874395344</v>
          </cell>
          <cell r="CU767">
            <v>4.7614634784894578</v>
          </cell>
          <cell r="CV767">
            <v>4.8540375314685784</v>
          </cell>
          <cell r="CW767">
            <v>4.9358291044558031</v>
          </cell>
          <cell r="CX767">
            <v>4.8618762825405168</v>
          </cell>
          <cell r="CY767">
            <v>5.0854003665969634</v>
          </cell>
          <cell r="CZ767">
            <v>4.8036078641065192</v>
          </cell>
          <cell r="DA767">
            <v>4.8094928400088337</v>
          </cell>
        </row>
        <row r="768">
          <cell r="A768">
            <v>5954.3024225146437</v>
          </cell>
          <cell r="B768">
            <v>5122.0702809697332</v>
          </cell>
          <cell r="C768">
            <v>5319.3831880853668</v>
          </cell>
          <cell r="D768">
            <v>4789.8047386468761</v>
          </cell>
          <cell r="E768">
            <v>5397.8346597050841</v>
          </cell>
          <cell r="F768">
            <v>5859.7424942779053</v>
          </cell>
          <cell r="G768">
            <v>5030.2928389125391</v>
          </cell>
          <cell r="H768">
            <v>6567.8013610541548</v>
          </cell>
          <cell r="I768">
            <v>6742.1075575255973</v>
          </cell>
          <cell r="J768">
            <v>7062.8335640800642</v>
          </cell>
          <cell r="K768">
            <v>6326.4305028824529</v>
          </cell>
          <cell r="L768">
            <v>7428.8923520098961</v>
          </cell>
          <cell r="M768">
            <v>7224.9274636516348</v>
          </cell>
          <cell r="N768">
            <v>7892.3567904849788</v>
          </cell>
          <cell r="O768">
            <v>7490.8993582945486</v>
          </cell>
          <cell r="Z768">
            <v>6819.2005751994311</v>
          </cell>
          <cell r="AA768">
            <v>5866.0817217022723</v>
          </cell>
          <cell r="AB768">
            <v>6550.5973252192407</v>
          </cell>
          <cell r="AC768">
            <v>5898.443672864264</v>
          </cell>
          <cell r="AD768">
            <v>6647.2070226184996</v>
          </cell>
          <cell r="AE768">
            <v>5859.7424942779053</v>
          </cell>
          <cell r="AF768">
            <v>5030.2928389125391</v>
          </cell>
          <cell r="AG768">
            <v>6567.8013610541548</v>
          </cell>
          <cell r="AH768">
            <v>6742.1075575255973</v>
          </cell>
          <cell r="AI768">
            <v>7062.8335640800642</v>
          </cell>
          <cell r="AJ768">
            <v>6326.4305028824529</v>
          </cell>
          <cell r="AK768">
            <v>7428.8923520098961</v>
          </cell>
          <cell r="AL768">
            <v>7224.9274636516348</v>
          </cell>
          <cell r="AM768">
            <v>7892.3567904849788</v>
          </cell>
          <cell r="AN768">
            <v>7490.8993582945486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X768">
            <v>3.9509453284454339</v>
          </cell>
          <cell r="BY768">
            <v>3.1817526204300854</v>
          </cell>
          <cell r="BZ768">
            <v>3.6975146160049293</v>
          </cell>
          <cell r="CA768">
            <v>3.3294009565712841</v>
          </cell>
          <cell r="CB768">
            <v>3.7703333955318592</v>
          </cell>
          <cell r="CC768">
            <v>3.2393475903507745</v>
          </cell>
          <cell r="CD768">
            <v>2.8929868656737803</v>
          </cell>
          <cell r="CE768">
            <v>3.6559084963103516</v>
          </cell>
          <cell r="CF768">
            <v>3.8044344660260094</v>
          </cell>
          <cell r="CG768">
            <v>3.9868432475251896</v>
          </cell>
          <cell r="CH768">
            <v>3.4793788713508822</v>
          </cell>
          <cell r="CI768">
            <v>3.9822750205570703</v>
          </cell>
          <cell r="CJ768">
            <v>4.0474138462959148</v>
          </cell>
          <cell r="CK768">
            <v>4.4694668369650747</v>
          </cell>
          <cell r="CL768">
            <v>4.101587182181631</v>
          </cell>
          <cell r="CM768">
            <v>4.7286762404447868</v>
          </cell>
          <cell r="CN768">
            <v>5.0511333497745747</v>
          </cell>
          <cell r="CO768">
            <v>4.8537582270041533</v>
          </cell>
          <cell r="CP768">
            <v>4.8537619417052991</v>
          </cell>
          <cell r="CQ768">
            <v>4.8302163705066077</v>
          </cell>
          <cell r="CR768">
            <v>4.955963686404055</v>
          </cell>
          <cell r="CS768">
            <v>4.7638046268796241</v>
          </cell>
          <cell r="CT768">
            <v>4.9218891418686379</v>
          </cell>
          <cell r="CU768">
            <v>4.8552623838884044</v>
          </cell>
          <cell r="CV768">
            <v>4.8535213805299851</v>
          </cell>
          <cell r="CW768">
            <v>4.9815461178958964</v>
          </cell>
          <cell r="CX768">
            <v>5.1109302161373105</v>
          </cell>
          <cell r="CY768">
            <v>4.8906097992274482</v>
          </cell>
          <cell r="CZ768">
            <v>4.8379138060860765</v>
          </cell>
          <cell r="DA768">
            <v>5.0036756574845827</v>
          </cell>
        </row>
        <row r="769">
          <cell r="A769">
            <v>6401.017250315901</v>
          </cell>
          <cell r="B769">
            <v>5742.3235591839612</v>
          </cell>
          <cell r="C769">
            <v>4238.4202274644076</v>
          </cell>
          <cell r="D769">
            <v>5235.0164836814192</v>
          </cell>
          <cell r="E769">
            <v>5656.2511109331863</v>
          </cell>
          <cell r="F769">
            <v>5841.9274753088112</v>
          </cell>
          <cell r="G769">
            <v>6239.2946390287088</v>
          </cell>
          <cell r="H769">
            <v>6520.0425134915195</v>
          </cell>
          <cell r="I769">
            <v>6933.3332172899973</v>
          </cell>
          <cell r="J769">
            <v>6031.2132221588545</v>
          </cell>
          <cell r="K769">
            <v>6850.7835972742469</v>
          </cell>
          <cell r="L769">
            <v>7525.0455110248195</v>
          </cell>
          <cell r="M769">
            <v>7477.5497790708214</v>
          </cell>
          <cell r="N769">
            <v>6943.8458254776078</v>
          </cell>
          <cell r="O769">
            <v>7061.1956504805876</v>
          </cell>
          <cell r="Z769">
            <v>7330.803412027788</v>
          </cell>
          <cell r="AA769">
            <v>6576.4305100967858</v>
          </cell>
          <cell r="AB769">
            <v>5219.4367699193299</v>
          </cell>
          <cell r="AC769">
            <v>6446.7032667043513</v>
          </cell>
          <cell r="AD769">
            <v>6965.4360454869857</v>
          </cell>
          <cell r="AE769">
            <v>5841.9274753088112</v>
          </cell>
          <cell r="AF769">
            <v>6239.2946390287088</v>
          </cell>
          <cell r="AG769">
            <v>6520.0425134915195</v>
          </cell>
          <cell r="AH769">
            <v>6933.3332172899973</v>
          </cell>
          <cell r="AI769">
            <v>6031.2132221588545</v>
          </cell>
          <cell r="AJ769">
            <v>6850.7835972742469</v>
          </cell>
          <cell r="AK769">
            <v>7525.0455110248195</v>
          </cell>
          <cell r="AL769">
            <v>7477.5497790708214</v>
          </cell>
          <cell r="AM769">
            <v>6943.8458254776078</v>
          </cell>
          <cell r="AN769">
            <v>7061.1956504805876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X769">
            <v>4.0707271838299945</v>
          </cell>
          <cell r="BY769">
            <v>3.7822622853662451</v>
          </cell>
          <cell r="BZ769">
            <v>2.8853734160586675</v>
          </cell>
          <cell r="CA769">
            <v>3.5886051736047437</v>
          </cell>
          <cell r="CB769">
            <v>3.8910401645831634</v>
          </cell>
          <cell r="CC769">
            <v>3.3146515037867776</v>
          </cell>
          <cell r="CD769">
            <v>3.4066406989864166</v>
          </cell>
          <cell r="CE769">
            <v>3.679007467955953</v>
          </cell>
          <cell r="CF769">
            <v>3.8632678985861095</v>
          </cell>
          <cell r="CG769">
            <v>3.325864150244501</v>
          </cell>
          <cell r="CH769">
            <v>3.7580614270465538</v>
          </cell>
          <cell r="CI769">
            <v>4.2731687300640662</v>
          </cell>
          <cell r="CJ769">
            <v>4.2335121472343511</v>
          </cell>
          <cell r="CK769">
            <v>3.964216150772335</v>
          </cell>
          <cell r="CL769">
            <v>4.009389855572576</v>
          </cell>
          <cell r="CM769">
            <v>4.9338587438248611</v>
          </cell>
          <cell r="CN769">
            <v>4.7637145381462931</v>
          </cell>
          <cell r="CO769">
            <v>4.9559709281703315</v>
          </cell>
          <cell r="CP769">
            <v>4.9217453233940534</v>
          </cell>
          <cell r="CQ769">
            <v>4.9044434441185194</v>
          </cell>
          <cell r="CR769">
            <v>4.8286466121659251</v>
          </cell>
          <cell r="CS769">
            <v>5.017834114479153</v>
          </cell>
          <cell r="CT769">
            <v>4.8554210149168515</v>
          </cell>
          <cell r="CU769">
            <v>4.9169340492745519</v>
          </cell>
          <cell r="CV769">
            <v>4.9682942823495528</v>
          </cell>
          <cell r="CW769">
            <v>4.9944021655519304</v>
          </cell>
          <cell r="CX769">
            <v>4.8246545704724646</v>
          </cell>
          <cell r="CY769">
            <v>4.839111602469889</v>
          </cell>
          <cell r="CZ769">
            <v>4.7989903715488342</v>
          </cell>
          <cell r="DA769">
            <v>4.8251086088018376</v>
          </cell>
        </row>
        <row r="770">
          <cell r="A770">
            <v>6701.9278404264533</v>
          </cell>
          <cell r="B770">
            <v>5213.1400544079352</v>
          </cell>
          <cell r="C770">
            <v>5140.5779284280143</v>
          </cell>
          <cell r="D770">
            <v>4106.5378780530227</v>
          </cell>
          <cell r="E770">
            <v>5216.3241624188177</v>
          </cell>
          <cell r="F770">
            <v>4737.689324923841</v>
          </cell>
          <cell r="G770">
            <v>6381.7966778598366</v>
          </cell>
          <cell r="H770">
            <v>6094.0215544982202</v>
          </cell>
          <cell r="I770">
            <v>6153.0799704700794</v>
          </cell>
          <cell r="J770">
            <v>6735.8780074566048</v>
          </cell>
          <cell r="K770">
            <v>6264.3506270810476</v>
          </cell>
          <cell r="L770">
            <v>7216.0654255812906</v>
          </cell>
          <cell r="M770">
            <v>6024.9195986149107</v>
          </cell>
          <cell r="N770">
            <v>5958.5704229169114</v>
          </cell>
          <cell r="O770">
            <v>7527.4532692806242</v>
          </cell>
          <cell r="Z770">
            <v>7675.4230708154373</v>
          </cell>
          <cell r="AA770">
            <v>5970.379926151013</v>
          </cell>
          <cell r="AB770">
            <v>6330.4061462362943</v>
          </cell>
          <cell r="AC770">
            <v>5057.0291871693453</v>
          </cell>
          <cell r="AD770">
            <v>6423.6844569409941</v>
          </cell>
          <cell r="AE770">
            <v>4737.689324923841</v>
          </cell>
          <cell r="AF770">
            <v>6381.7966778598366</v>
          </cell>
          <cell r="AG770">
            <v>6094.0215544982202</v>
          </cell>
          <cell r="AH770">
            <v>6153.0799704700794</v>
          </cell>
          <cell r="AI770">
            <v>6735.8780074566048</v>
          </cell>
          <cell r="AJ770">
            <v>6264.3506270810476</v>
          </cell>
          <cell r="AK770">
            <v>7216.0654255812906</v>
          </cell>
          <cell r="AL770">
            <v>6024.9195986149107</v>
          </cell>
          <cell r="AM770">
            <v>5958.5704229169114</v>
          </cell>
          <cell r="AN770">
            <v>7527.4532692806242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X770">
            <v>4.2615153629845306</v>
          </cell>
          <cell r="BY770">
            <v>3.2844425934904291</v>
          </cell>
          <cell r="BZ770">
            <v>3.4797619668529141</v>
          </cell>
          <cell r="CA770">
            <v>2.9170591130344263</v>
          </cell>
          <cell r="CB770">
            <v>3.6770419366435476</v>
          </cell>
          <cell r="CC770">
            <v>2.6934318837340565</v>
          </cell>
          <cell r="CD770">
            <v>3.5360309509391894</v>
          </cell>
          <cell r="CE770">
            <v>3.3132671199008139</v>
          </cell>
          <cell r="CF770">
            <v>3.38282446482402</v>
          </cell>
          <cell r="CG770">
            <v>3.8802306302696352</v>
          </cell>
          <cell r="CH770">
            <v>3.515496260197787</v>
          </cell>
          <cell r="CI770">
            <v>4.0766550749787971</v>
          </cell>
          <cell r="CJ770">
            <v>3.4199626214049528</v>
          </cell>
          <cell r="CK770">
            <v>3.402013419012393</v>
          </cell>
          <cell r="CL770">
            <v>4.2785921736173487</v>
          </cell>
          <cell r="CM770">
            <v>4.9345255307659421</v>
          </cell>
          <cell r="CN770">
            <v>4.9802073903027191</v>
          </cell>
          <cell r="CO770">
            <v>4.9841278363429673</v>
          </cell>
          <cell r="CP770">
            <v>4.7496036071011067</v>
          </cell>
          <cell r="CQ770">
            <v>4.7862210444445461</v>
          </cell>
          <cell r="CR770">
            <v>4.8191197377604134</v>
          </cell>
          <cell r="CS770">
            <v>4.9446327542031314</v>
          </cell>
          <cell r="CT770">
            <v>5.0391196544631436</v>
          </cell>
          <cell r="CU770">
            <v>4.9833367113923277</v>
          </cell>
          <cell r="CV770">
            <v>4.7560214979075264</v>
          </cell>
          <cell r="CW770">
            <v>4.88198626523093</v>
          </cell>
          <cell r="CX770">
            <v>4.8495744423433651</v>
          </cell>
          <cell r="CY770">
            <v>4.8265524698980613</v>
          </cell>
          <cell r="CZ770">
            <v>4.7985849739781683</v>
          </cell>
          <cell r="DA770">
            <v>4.8200807193149267</v>
          </cell>
        </row>
        <row r="771">
          <cell r="A771">
            <v>6532.5461680949502</v>
          </cell>
          <cell r="B771">
            <v>5800.6066651617675</v>
          </cell>
          <cell r="C771">
            <v>4260.7980469138993</v>
          </cell>
          <cell r="D771">
            <v>4555.5565198673494</v>
          </cell>
          <cell r="E771">
            <v>5290.3335668390191</v>
          </cell>
          <cell r="F771">
            <v>6038.1930149279251</v>
          </cell>
          <cell r="G771">
            <v>6053.2101281992627</v>
          </cell>
          <cell r="H771">
            <v>5776.213724375355</v>
          </cell>
          <cell r="I771">
            <v>6445.3351687630438</v>
          </cell>
          <cell r="J771">
            <v>5684.136325969358</v>
          </cell>
          <cell r="K771">
            <v>7132.2892524438412</v>
          </cell>
          <cell r="L771">
            <v>7830.4096783580362</v>
          </cell>
          <cell r="M771">
            <v>6664.711631115596</v>
          </cell>
          <cell r="N771">
            <v>6762.7756172284762</v>
          </cell>
          <cell r="O771">
            <v>6846.7619497977803</v>
          </cell>
          <cell r="Z771">
            <v>7481.4376942877489</v>
          </cell>
          <cell r="AA771">
            <v>6643.1795869165053</v>
          </cell>
          <cell r="AB771">
            <v>5246.9941161466922</v>
          </cell>
          <cell r="AC771">
            <v>5609.976814749677</v>
          </cell>
          <cell r="AD771">
            <v>6514.8239348642874</v>
          </cell>
          <cell r="AE771">
            <v>6038.1930149279251</v>
          </cell>
          <cell r="AF771">
            <v>6053.2101281992627</v>
          </cell>
          <cell r="AG771">
            <v>5776.213724375355</v>
          </cell>
          <cell r="AH771">
            <v>6445.3351687630438</v>
          </cell>
          <cell r="AI771">
            <v>5684.136325969358</v>
          </cell>
          <cell r="AJ771">
            <v>7132.2892524438412</v>
          </cell>
          <cell r="AK771">
            <v>7830.4096783580362</v>
          </cell>
          <cell r="AL771">
            <v>6664.711631115596</v>
          </cell>
          <cell r="AM771">
            <v>6762.7756172284762</v>
          </cell>
          <cell r="AN771">
            <v>6846.7619497977803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X771">
            <v>4.2285971102269553</v>
          </cell>
          <cell r="BY771">
            <v>3.6877505112848552</v>
          </cell>
          <cell r="BZ771">
            <v>2.9750028188005984</v>
          </cell>
          <cell r="CA771">
            <v>3.1627132889749192</v>
          </cell>
          <cell r="CB771">
            <v>3.6721626274090169</v>
          </cell>
          <cell r="CC771">
            <v>3.5499335749394461</v>
          </cell>
          <cell r="CD771">
            <v>3.41227186251357</v>
          </cell>
          <cell r="CE771">
            <v>3.3174590746133799</v>
          </cell>
          <cell r="CF771">
            <v>3.6464149463976057</v>
          </cell>
          <cell r="CG771">
            <v>3.2646150533793228</v>
          </cell>
          <cell r="CH771">
            <v>3.9166452451420546</v>
          </cell>
          <cell r="CI771">
            <v>4.3735119347649549</v>
          </cell>
          <cell r="CJ771">
            <v>3.7602065244407616</v>
          </cell>
          <cell r="CK771">
            <v>3.6615307298080926</v>
          </cell>
          <cell r="CL771">
            <v>3.9895342164633791</v>
          </cell>
          <cell r="CM771">
            <v>4.8472552572621384</v>
          </cell>
          <cell r="CN771">
            <v>4.9353913620930028</v>
          </cell>
          <cell r="CO771">
            <v>4.832037890775152</v>
          </cell>
          <cell r="CP771">
            <v>4.8596878971114199</v>
          </cell>
          <cell r="CQ771">
            <v>4.8605779507243652</v>
          </cell>
          <cell r="CR771">
            <v>4.6600856642024793</v>
          </cell>
          <cell r="CS771">
            <v>4.8601453828230179</v>
          </cell>
          <cell r="CT771">
            <v>4.7702903712006499</v>
          </cell>
          <cell r="CU771">
            <v>4.8426887166542301</v>
          </cell>
          <cell r="CV771">
            <v>4.7702335438943493</v>
          </cell>
          <cell r="CW771">
            <v>4.9890958401409717</v>
          </cell>
          <cell r="CX771">
            <v>4.9052517795710271</v>
          </cell>
          <cell r="CY771">
            <v>4.8559790006694632</v>
          </cell>
          <cell r="CZ771">
            <v>5.0602203677093058</v>
          </cell>
          <cell r="DA771">
            <v>4.7018651550463222</v>
          </cell>
        </row>
        <row r="772">
          <cell r="A772">
            <v>6906.0812553830538</v>
          </cell>
          <cell r="B772">
            <v>4666.3033019871855</v>
          </cell>
          <cell r="C772">
            <v>5126.0221696763738</v>
          </cell>
          <cell r="D772">
            <v>4910.9854150604133</v>
          </cell>
          <cell r="E772">
            <v>6188.2114760221111</v>
          </cell>
          <cell r="F772">
            <v>6607.5080919099601</v>
          </cell>
          <cell r="G772">
            <v>6362.3499254859153</v>
          </cell>
          <cell r="H772">
            <v>6746.7065748611749</v>
          </cell>
          <cell r="I772">
            <v>6948.2801604600581</v>
          </cell>
          <cell r="J772">
            <v>5488.2106461089925</v>
          </cell>
          <cell r="K772">
            <v>6434.1683821061633</v>
          </cell>
          <cell r="L772">
            <v>6562.5666264925685</v>
          </cell>
          <cell r="M772">
            <v>7778.3176782618684</v>
          </cell>
          <cell r="N772">
            <v>7065.8036707837182</v>
          </cell>
          <cell r="O772">
            <v>7830.8424706851602</v>
          </cell>
          <cell r="Z772">
            <v>7909.2309942149741</v>
          </cell>
          <cell r="AA772">
            <v>5344.1118544206347</v>
          </cell>
          <cell r="AB772">
            <v>6312.4813397364323</v>
          </cell>
          <cell r="AC772">
            <v>6047.6725940972328</v>
          </cell>
          <cell r="AD772">
            <v>7620.5229270786849</v>
          </cell>
          <cell r="AE772">
            <v>6607.5080919099601</v>
          </cell>
          <cell r="AF772">
            <v>6362.3499254859153</v>
          </cell>
          <cell r="AG772">
            <v>6746.7065748611749</v>
          </cell>
          <cell r="AH772">
            <v>6948.2801604600581</v>
          </cell>
          <cell r="AI772">
            <v>5488.2106461089925</v>
          </cell>
          <cell r="AJ772">
            <v>6434.1683821061633</v>
          </cell>
          <cell r="AK772">
            <v>6562.5666264925685</v>
          </cell>
          <cell r="AL772">
            <v>7778.3176782618684</v>
          </cell>
          <cell r="AM772">
            <v>7065.8036707837182</v>
          </cell>
          <cell r="AN772">
            <v>7830.8424706851602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X772">
            <v>4.3890916063549179</v>
          </cell>
          <cell r="BY772">
            <v>2.9462964804431859</v>
          </cell>
          <cell r="BZ772">
            <v>3.5740121802231215</v>
          </cell>
          <cell r="CA772">
            <v>3.4198198778836288</v>
          </cell>
          <cell r="CB772">
            <v>4.2620214088486188</v>
          </cell>
          <cell r="CC772">
            <v>3.7947029107863357</v>
          </cell>
          <cell r="CD772">
            <v>3.6598140758060009</v>
          </cell>
          <cell r="CE772">
            <v>3.7383009228315931</v>
          </cell>
          <cell r="CF772">
            <v>3.9561204467931401</v>
          </cell>
          <cell r="CG772">
            <v>3.0646565096474512</v>
          </cell>
          <cell r="CH772">
            <v>3.7515455161724511</v>
          </cell>
          <cell r="CI772">
            <v>3.6243947385598383</v>
          </cell>
          <cell r="CJ772">
            <v>4.3558801558296514</v>
          </cell>
          <cell r="CK772">
            <v>3.9895565634203147</v>
          </cell>
          <cell r="CL772">
            <v>4.5001087704954648</v>
          </cell>
          <cell r="CM772">
            <v>4.9370411818640063</v>
          </cell>
          <cell r="CN772">
            <v>4.9694260024626145</v>
          </cell>
          <cell r="CO772">
            <v>4.8389508909999739</v>
          </cell>
          <cell r="CP772">
            <v>4.8449820759212257</v>
          </cell>
          <cell r="CQ772">
            <v>4.8986485526207719</v>
          </cell>
          <cell r="CR772">
            <v>4.7705346956640895</v>
          </cell>
          <cell r="CS772">
            <v>4.7628363969347083</v>
          </cell>
          <cell r="CT772">
            <v>4.9445263995383488</v>
          </cell>
          <cell r="CU772">
            <v>4.8118818062507334</v>
          </cell>
          <cell r="CV772">
            <v>4.9063226184239683</v>
          </cell>
          <cell r="CW772">
            <v>4.6988257253234025</v>
          </cell>
          <cell r="CX772">
            <v>4.9607274841908016</v>
          </cell>
          <cell r="CY772">
            <v>4.8923429089245296</v>
          </cell>
          <cell r="CZ772">
            <v>4.8522601230471087</v>
          </cell>
          <cell r="DA772">
            <v>4.7675209706146422</v>
          </cell>
        </row>
        <row r="773">
          <cell r="A773">
            <v>6760.8095787096736</v>
          </cell>
          <cell r="B773">
            <v>5434.1325752203265</v>
          </cell>
          <cell r="C773">
            <v>4637.8863105154023</v>
          </cell>
          <cell r="D773">
            <v>4391.4057591717437</v>
          </cell>
          <cell r="E773">
            <v>5142.9410202480485</v>
          </cell>
          <cell r="F773">
            <v>6370.2971259954529</v>
          </cell>
          <cell r="G773">
            <v>6501.9626536658297</v>
          </cell>
          <cell r="H773">
            <v>7111.2543206001183</v>
          </cell>
          <cell r="I773">
            <v>7397.8586526139752</v>
          </cell>
          <cell r="J773">
            <v>5981.2113097359852</v>
          </cell>
          <cell r="K773">
            <v>7218.1446057185694</v>
          </cell>
          <cell r="L773">
            <v>6438.6987297678806</v>
          </cell>
          <cell r="M773">
            <v>6658.1840756826932</v>
          </cell>
          <cell r="N773">
            <v>7617.7669459567469</v>
          </cell>
          <cell r="O773">
            <v>7571.9775911106508</v>
          </cell>
          <cell r="Z773">
            <v>7742.8577348747258</v>
          </cell>
          <cell r="AA773">
            <v>6223.4729365665298</v>
          </cell>
          <cell r="AB773">
            <v>5711.3624993931471</v>
          </cell>
          <cell r="AC773">
            <v>5407.8320366946164</v>
          </cell>
          <cell r="AD773">
            <v>6333.3161947152676</v>
          </cell>
          <cell r="AE773">
            <v>6370.2971259954529</v>
          </cell>
          <cell r="AF773">
            <v>6501.9626536658297</v>
          </cell>
          <cell r="AG773">
            <v>7111.2543206001183</v>
          </cell>
          <cell r="AH773">
            <v>7397.8586526139752</v>
          </cell>
          <cell r="AI773">
            <v>5981.2113097359852</v>
          </cell>
          <cell r="AJ773">
            <v>7218.1446057185694</v>
          </cell>
          <cell r="AK773">
            <v>6438.6987297678806</v>
          </cell>
          <cell r="AL773">
            <v>6658.1840756826932</v>
          </cell>
          <cell r="AM773">
            <v>7617.7669459567469</v>
          </cell>
          <cell r="AN773">
            <v>7571.9775911106508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X773">
            <v>4.2662686935225409</v>
          </cell>
          <cell r="BY773">
            <v>3.458201095945483</v>
          </cell>
          <cell r="BZ773">
            <v>3.1980976264809855</v>
          </cell>
          <cell r="CA773">
            <v>3.1300665540018628</v>
          </cell>
          <cell r="CB773">
            <v>3.6391565625167992</v>
          </cell>
          <cell r="CC773">
            <v>3.5739292240427489</v>
          </cell>
          <cell r="CD773">
            <v>3.6065841616211016</v>
          </cell>
          <cell r="CE773">
            <v>4.0619668708110659</v>
          </cell>
          <cell r="CF773">
            <v>4.1784582631278866</v>
          </cell>
          <cell r="CG773">
            <v>3.3352335734151848</v>
          </cell>
          <cell r="CH773">
            <v>4.0492750187905271</v>
          </cell>
          <cell r="CI773">
            <v>3.6479484626616316</v>
          </cell>
          <cell r="CJ773">
            <v>3.74620366211713</v>
          </cell>
          <cell r="CK773">
            <v>4.2121192478028746</v>
          </cell>
          <cell r="CL773">
            <v>4.2805369042600541</v>
          </cell>
          <cell r="CM773">
            <v>4.9723330588339563</v>
          </cell>
          <cell r="CN773">
            <v>4.9304856230323093</v>
          </cell>
          <cell r="CO773">
            <v>4.8927738671648422</v>
          </cell>
          <cell r="CP773">
            <v>4.733438707168192</v>
          </cell>
          <cell r="CQ773">
            <v>4.7680144891589542</v>
          </cell>
          <cell r="CR773">
            <v>4.8833840135763555</v>
          </cell>
          <cell r="CS773">
            <v>4.9391877502745718</v>
          </cell>
          <cell r="CT773">
            <v>4.7964173931578999</v>
          </cell>
          <cell r="CU773">
            <v>4.8506182475065218</v>
          </cell>
          <cell r="CV773">
            <v>4.9132631763078694</v>
          </cell>
          <cell r="CW773">
            <v>4.8837726640042076</v>
          </cell>
          <cell r="CX773">
            <v>4.8356687801570457</v>
          </cell>
          <cell r="CY773">
            <v>4.8693562477168646</v>
          </cell>
          <cell r="CZ773">
            <v>4.9548916221616368</v>
          </cell>
          <cell r="DA773">
            <v>4.8463883267981602</v>
          </cell>
        </row>
        <row r="774">
          <cell r="A774">
            <v>5191.2265785355903</v>
          </cell>
          <cell r="B774">
            <v>5519.2641404200058</v>
          </cell>
          <cell r="C774">
            <v>5640.4769435288244</v>
          </cell>
          <cell r="D774">
            <v>4725.5554050446744</v>
          </cell>
          <cell r="E774">
            <v>4910.0412195926556</v>
          </cell>
          <cell r="F774">
            <v>6935.1417905310309</v>
          </cell>
          <cell r="G774">
            <v>6429.0290935453086</v>
          </cell>
          <cell r="H774">
            <v>5303.0980201673992</v>
          </cell>
          <cell r="I774">
            <v>6116.814146253957</v>
          </cell>
          <cell r="J774">
            <v>5219.4632680587711</v>
          </cell>
          <cell r="K774">
            <v>7156.200604185522</v>
          </cell>
          <cell r="L774">
            <v>8065.2852218738308</v>
          </cell>
          <cell r="M774">
            <v>5568.9940193943185</v>
          </cell>
          <cell r="N774">
            <v>8332.9181240726703</v>
          </cell>
          <cell r="O774">
            <v>7823.3690076830362</v>
          </cell>
          <cell r="Z774">
            <v>5945.2833864273543</v>
          </cell>
          <cell r="AA774">
            <v>6320.9703724008532</v>
          </cell>
          <cell r="AB774">
            <v>6946.0108198258549</v>
          </cell>
          <cell r="AC774">
            <v>5819.3233128600459</v>
          </cell>
          <cell r="AD774">
            <v>6046.509856973983</v>
          </cell>
          <cell r="AE774">
            <v>6935.1417905310309</v>
          </cell>
          <cell r="AF774">
            <v>6429.0290935453086</v>
          </cell>
          <cell r="AG774">
            <v>5303.0980201673992</v>
          </cell>
          <cell r="AH774">
            <v>6116.814146253957</v>
          </cell>
          <cell r="AI774">
            <v>5219.4632680587711</v>
          </cell>
          <cell r="AJ774">
            <v>7156.200604185522</v>
          </cell>
          <cell r="AK774">
            <v>8065.2852218738308</v>
          </cell>
          <cell r="AL774">
            <v>5568.9940193943185</v>
          </cell>
          <cell r="AM774">
            <v>8332.9181240726703</v>
          </cell>
          <cell r="AN774">
            <v>7823.3690076830362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X774">
            <v>3.3085962827120845</v>
          </cell>
          <cell r="BY774">
            <v>3.5001589626231984</v>
          </cell>
          <cell r="BZ774">
            <v>3.8893815911720377</v>
          </cell>
          <cell r="CA774">
            <v>3.2887451458172996</v>
          </cell>
          <cell r="CB774">
            <v>3.3489097164545503</v>
          </cell>
          <cell r="CC774">
            <v>3.9906419783835858</v>
          </cell>
          <cell r="CD774">
            <v>3.6985361256177529</v>
          </cell>
          <cell r="CE774">
            <v>3.0382421579156009</v>
          </cell>
          <cell r="CF774">
            <v>3.4977049498416348</v>
          </cell>
          <cell r="CG774">
            <v>3.006608653519693</v>
          </cell>
          <cell r="CH774">
            <v>3.9707423714365011</v>
          </cell>
          <cell r="CI774">
            <v>4.4848791486194344</v>
          </cell>
          <cell r="CJ774">
            <v>3.1732015092215651</v>
          </cell>
          <cell r="CK774">
            <v>4.8400250374115794</v>
          </cell>
          <cell r="CL774">
            <v>4.3687409803669022</v>
          </cell>
          <cell r="CM774">
            <v>4.9230689519773527</v>
          </cell>
          <cell r="CN774">
            <v>4.9476972996377224</v>
          </cell>
          <cell r="CO774">
            <v>4.8928515198544122</v>
          </cell>
          <cell r="CP774">
            <v>4.8478525501921093</v>
          </cell>
          <cell r="CQ774">
            <v>4.9466189992137792</v>
          </cell>
          <cell r="CR774">
            <v>4.7612360542812793</v>
          </cell>
          <cell r="CS774">
            <v>4.7623648222547326</v>
          </cell>
          <cell r="CT774">
            <v>4.7820532125257627</v>
          </cell>
          <cell r="CU774">
            <v>4.79125459739035</v>
          </cell>
          <cell r="CV774">
            <v>4.7561558594612467</v>
          </cell>
          <cell r="CW774">
            <v>4.9376230484251167</v>
          </cell>
          <cell r="CX774">
            <v>4.9269269267940405</v>
          </cell>
          <cell r="CY774">
            <v>4.808241083024444</v>
          </cell>
          <cell r="CZ774">
            <v>4.7168997044902818</v>
          </cell>
          <cell r="DA774">
            <v>4.9061932919818467</v>
          </cell>
        </row>
        <row r="775">
          <cell r="A775">
            <v>6535.3435903504705</v>
          </cell>
          <cell r="B775">
            <v>5455.8737573915823</v>
          </cell>
          <cell r="C775">
            <v>4831.0970094871836</v>
          </cell>
          <cell r="D775">
            <v>4135.1749890998262</v>
          </cell>
          <cell r="E775">
            <v>4747.5960719647555</v>
          </cell>
          <cell r="F775">
            <v>5887.1222036076206</v>
          </cell>
          <cell r="G775">
            <v>7058.1658223966824</v>
          </cell>
          <cell r="H775">
            <v>6515.1013827888119</v>
          </cell>
          <cell r="I775">
            <v>6873.771503393441</v>
          </cell>
          <cell r="J775">
            <v>6357.9441212787406</v>
          </cell>
          <cell r="K775">
            <v>5935.029841739215</v>
          </cell>
          <cell r="L775">
            <v>6700.9654069462013</v>
          </cell>
          <cell r="M775">
            <v>7023.4996664146092</v>
          </cell>
          <cell r="N775">
            <v>7799.4329243125649</v>
          </cell>
          <cell r="O775">
            <v>7069.8620767592165</v>
          </cell>
          <cell r="Z775">
            <v>7484.6414589104152</v>
          </cell>
          <cell r="AA775">
            <v>6248.3721558952529</v>
          </cell>
          <cell r="AB775">
            <v>5949.2933727927448</v>
          </cell>
          <cell r="AC775">
            <v>5092.2945885123754</v>
          </cell>
          <cell r="AD775">
            <v>5846.4654698860932</v>
          </cell>
          <cell r="AE775">
            <v>5887.1222036076206</v>
          </cell>
          <cell r="AF775">
            <v>7058.1658223966824</v>
          </cell>
          <cell r="AG775">
            <v>6515.1013827888119</v>
          </cell>
          <cell r="AH775">
            <v>6873.771503393441</v>
          </cell>
          <cell r="AI775">
            <v>6357.9441212787406</v>
          </cell>
          <cell r="AJ775">
            <v>5935.029841739215</v>
          </cell>
          <cell r="AK775">
            <v>6700.9654069462013</v>
          </cell>
          <cell r="AL775">
            <v>7023.4996664146092</v>
          </cell>
          <cell r="AM775">
            <v>7799.4329243125649</v>
          </cell>
          <cell r="AN775">
            <v>7069.8620767592165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X775">
            <v>4.200661446090451</v>
          </cell>
          <cell r="BY775">
            <v>3.5577951669589361</v>
          </cell>
          <cell r="BZ775">
            <v>3.3358165196040268</v>
          </cell>
          <cell r="CA775">
            <v>2.8714991795902711</v>
          </cell>
          <cell r="CB775">
            <v>3.3043219650884414</v>
          </cell>
          <cell r="CC775">
            <v>3.2979262014432487</v>
          </cell>
          <cell r="CD775">
            <v>4.0603986423471445</v>
          </cell>
          <cell r="CE775">
            <v>3.6124434622188879</v>
          </cell>
          <cell r="CF775">
            <v>3.7842259972186394</v>
          </cell>
          <cell r="CG775">
            <v>3.6387200173973251</v>
          </cell>
          <cell r="CH775">
            <v>3.2993748596222243</v>
          </cell>
          <cell r="CI775">
            <v>3.7739882995601159</v>
          </cell>
          <cell r="CJ775">
            <v>4.0257268968599194</v>
          </cell>
          <cell r="CK775">
            <v>4.3087700048183288</v>
          </cell>
          <cell r="CL775">
            <v>3.9656007197884811</v>
          </cell>
          <cell r="CM775">
            <v>4.8815805019940957</v>
          </cell>
          <cell r="CN775">
            <v>4.8116395185850616</v>
          </cell>
          <cell r="CO775">
            <v>4.886190173312384</v>
          </cell>
          <cell r="CP775">
            <v>4.8586090925898473</v>
          </cell>
          <cell r="CQ775">
            <v>4.8475039010605503</v>
          </cell>
          <cell r="CR775">
            <v>4.8906800645307484</v>
          </cell>
          <cell r="CS775">
            <v>4.7624487920052658</v>
          </cell>
          <cell r="CT775">
            <v>4.9411410908544857</v>
          </cell>
          <cell r="CU775">
            <v>4.9765132177808837</v>
          </cell>
          <cell r="CV775">
            <v>4.7871297891900211</v>
          </cell>
          <cell r="CW775">
            <v>4.9283141269537847</v>
          </cell>
          <cell r="CX775">
            <v>4.8645644545954276</v>
          </cell>
          <cell r="CY775">
            <v>4.7798733824942934</v>
          </cell>
          <cell r="CZ775">
            <v>4.9592596861245584</v>
          </cell>
          <cell r="DA775">
            <v>4.8843760404701593</v>
          </cell>
        </row>
        <row r="776">
          <cell r="A776">
            <v>5848.8319507533606</v>
          </cell>
          <cell r="B776">
            <v>5710.2300498220502</v>
          </cell>
          <cell r="C776">
            <v>4861.5183019150481</v>
          </cell>
          <cell r="D776">
            <v>4365.0613685942571</v>
          </cell>
          <cell r="E776">
            <v>5298.5450932427257</v>
          </cell>
          <cell r="F776">
            <v>7181.2998923354307</v>
          </cell>
          <cell r="G776">
            <v>6224.180302881623</v>
          </cell>
          <cell r="H776">
            <v>6755.3128614807656</v>
          </cell>
          <cell r="I776">
            <v>6637.0749002118573</v>
          </cell>
          <cell r="J776">
            <v>6136.0638416038819</v>
          </cell>
          <cell r="K776">
            <v>7138.4394185879846</v>
          </cell>
          <cell r="L776">
            <v>6961.762140880458</v>
          </cell>
          <cell r="M776">
            <v>7179.347752791401</v>
          </cell>
          <cell r="N776">
            <v>6837.1311772738472</v>
          </cell>
          <cell r="O776">
            <v>6526.2217101056467</v>
          </cell>
          <cell r="Z776">
            <v>6698.4098845919889</v>
          </cell>
          <cell r="AA776">
            <v>6539.6752259390014</v>
          </cell>
          <cell r="AB776">
            <v>5986.7559186860417</v>
          </cell>
          <cell r="AC776">
            <v>5375.3900244632077</v>
          </cell>
          <cell r="AD776">
            <v>6524.9360852761174</v>
          </cell>
          <cell r="AE776">
            <v>7181.2998923354307</v>
          </cell>
          <cell r="AF776">
            <v>6224.180302881623</v>
          </cell>
          <cell r="AG776">
            <v>6755.3128614807656</v>
          </cell>
          <cell r="AH776">
            <v>6637.0749002118573</v>
          </cell>
          <cell r="AI776">
            <v>6136.0638416038819</v>
          </cell>
          <cell r="AJ776">
            <v>7138.4394185879846</v>
          </cell>
          <cell r="AK776">
            <v>6961.762140880458</v>
          </cell>
          <cell r="AL776">
            <v>7179.347752791401</v>
          </cell>
          <cell r="AM776">
            <v>6837.1311772738472</v>
          </cell>
          <cell r="AN776">
            <v>6526.2217101056467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X776">
            <v>3.7638422752444107</v>
          </cell>
          <cell r="BY776">
            <v>3.8089500718378244</v>
          </cell>
          <cell r="BZ776">
            <v>3.3399346911810412</v>
          </cell>
          <cell r="CA776">
            <v>3.0393948106264514</v>
          </cell>
          <cell r="CB776">
            <v>3.6449542716963017</v>
          </cell>
          <cell r="CC776">
            <v>3.9496304136302727</v>
          </cell>
          <cell r="CD776">
            <v>3.530988930042382</v>
          </cell>
          <cell r="CE776">
            <v>3.7517381483841361</v>
          </cell>
          <cell r="CF776">
            <v>3.7570688851945278</v>
          </cell>
          <cell r="CG776">
            <v>3.4433764521499715</v>
          </cell>
          <cell r="CH776">
            <v>3.9790544706558637</v>
          </cell>
          <cell r="CI776">
            <v>3.9086788329209323</v>
          </cell>
          <cell r="CJ776">
            <v>3.9858173665516516</v>
          </cell>
          <cell r="CK776">
            <v>3.8715462170625763</v>
          </cell>
          <cell r="CL776">
            <v>3.6723209636184393</v>
          </cell>
          <cell r="CM776">
            <v>4.8758174654914441</v>
          </cell>
          <cell r="CN776">
            <v>4.7038995233101595</v>
          </cell>
          <cell r="CO776">
            <v>4.9108957290116271</v>
          </cell>
          <cell r="CP776">
            <v>4.8454040606847109</v>
          </cell>
          <cell r="CQ776">
            <v>4.904461314850769</v>
          </cell>
          <cell r="CR776">
            <v>4.9814266564482388</v>
          </cell>
          <cell r="CS776">
            <v>4.8293974047699626</v>
          </cell>
          <cell r="CT776">
            <v>4.9331018684716943</v>
          </cell>
          <cell r="CU776">
            <v>4.8398811428643818</v>
          </cell>
          <cell r="CV776">
            <v>4.8821655274191285</v>
          </cell>
          <cell r="CW776">
            <v>4.915079301963023</v>
          </cell>
          <cell r="CX776">
            <v>4.8797360308228974</v>
          </cell>
          <cell r="CY776">
            <v>4.9348587978770704</v>
          </cell>
          <cell r="CZ776">
            <v>4.838342406078441</v>
          </cell>
          <cell r="DA776">
            <v>4.8688716636913405</v>
          </cell>
        </row>
        <row r="777">
          <cell r="A777">
            <v>6221.2142147410877</v>
          </cell>
          <cell r="B777">
            <v>5359.7397738190739</v>
          </cell>
          <cell r="C777">
            <v>4769.8689849595949</v>
          </cell>
          <cell r="D777">
            <v>4587.4229889535154</v>
          </cell>
          <cell r="E777">
            <v>4819.2295498262674</v>
          </cell>
          <cell r="F777">
            <v>6141.2122673129352</v>
          </cell>
          <cell r="G777">
            <v>5897.4074000567334</v>
          </cell>
          <cell r="H777">
            <v>7085.0713793006871</v>
          </cell>
          <cell r="I777">
            <v>6711.519731597713</v>
          </cell>
          <cell r="J777">
            <v>6615.7470890751438</v>
          </cell>
          <cell r="K777">
            <v>7140.2593896763083</v>
          </cell>
          <cell r="L777">
            <v>6310.8656746466868</v>
          </cell>
          <cell r="M777">
            <v>5517.9927540536464</v>
          </cell>
          <cell r="N777">
            <v>7692.5345113684352</v>
          </cell>
          <cell r="O777">
            <v>7496.3746750938553</v>
          </cell>
          <cell r="Z777">
            <v>7124.8829067175184</v>
          </cell>
          <cell r="AA777">
            <v>6138.2741344049355</v>
          </cell>
          <cell r="AB777">
            <v>5873.8936282138538</v>
          </cell>
          <cell r="AC777">
            <v>5649.2190350934898</v>
          </cell>
          <cell r="AD777">
            <v>5934.6790938879894</v>
          </cell>
          <cell r="AE777">
            <v>6141.2122673129352</v>
          </cell>
          <cell r="AF777">
            <v>5897.4074000567334</v>
          </cell>
          <cell r="AG777">
            <v>7085.0713793006871</v>
          </cell>
          <cell r="AH777">
            <v>6711.519731597713</v>
          </cell>
          <cell r="AI777">
            <v>6615.7470890751438</v>
          </cell>
          <cell r="AJ777">
            <v>7140.2593896763083</v>
          </cell>
          <cell r="AK777">
            <v>6310.8656746466868</v>
          </cell>
          <cell r="AL777">
            <v>5517.9927540536464</v>
          </cell>
          <cell r="AM777">
            <v>7692.5345113684352</v>
          </cell>
          <cell r="AN777">
            <v>7496.3746750938553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X777">
            <v>4.1127051518937883</v>
          </cell>
          <cell r="BY777">
            <v>3.4888703126423004</v>
          </cell>
          <cell r="BZ777">
            <v>3.3166871905061339</v>
          </cell>
          <cell r="CA777">
            <v>3.0407813167744702</v>
          </cell>
          <cell r="CB777">
            <v>3.3169566130736432</v>
          </cell>
          <cell r="CC777">
            <v>3.5733638379735324</v>
          </cell>
          <cell r="CD777">
            <v>3.3848828457139408</v>
          </cell>
          <cell r="CE777">
            <v>3.9166002915780438</v>
          </cell>
          <cell r="CF777">
            <v>3.7947653511666108</v>
          </cell>
          <cell r="CG777">
            <v>3.8213000647994684</v>
          </cell>
          <cell r="CH777">
            <v>4.0852753249832068</v>
          </cell>
          <cell r="CI777">
            <v>3.7023584533336371</v>
          </cell>
          <cell r="CJ777">
            <v>3.098318737689429</v>
          </cell>
          <cell r="CK777">
            <v>4.3406743117641122</v>
          </cell>
          <cell r="CL777">
            <v>4.2018714157557051</v>
          </cell>
          <cell r="CM777">
            <v>4.7463230211636489</v>
          </cell>
          <cell r="CN777">
            <v>4.820239189857439</v>
          </cell>
          <cell r="CO777">
            <v>4.8520883432858843</v>
          </cell>
          <cell r="CP777">
            <v>5.0899130231868623</v>
          </cell>
          <cell r="CQ777">
            <v>4.9019015544820821</v>
          </cell>
          <cell r="CR777">
            <v>4.708515519670744</v>
          </cell>
          <cell r="CS777">
            <v>4.7733647764381457</v>
          </cell>
          <cell r="CT777">
            <v>4.9561234281623667</v>
          </cell>
          <cell r="CU777">
            <v>4.845550011780217</v>
          </cell>
          <cell r="CV777">
            <v>4.74323768959714</v>
          </cell>
          <cell r="CW777">
            <v>4.7885033286818368</v>
          </cell>
          <cell r="CX777">
            <v>4.6700078239775475</v>
          </cell>
          <cell r="CY777">
            <v>4.8793522058819407</v>
          </cell>
          <cell r="CZ777">
            <v>4.8553370982773432</v>
          </cell>
          <cell r="DA777">
            <v>4.8878251560638395</v>
          </cell>
        </row>
        <row r="778">
          <cell r="A778">
            <v>5591.7165944052631</v>
          </cell>
          <cell r="B778">
            <v>5431.9247989532259</v>
          </cell>
          <cell r="C778">
            <v>4590.4694051774841</v>
          </cell>
          <cell r="D778">
            <v>4842.7818716326219</v>
          </cell>
          <cell r="E778">
            <v>6118.3353105136212</v>
          </cell>
          <cell r="F778">
            <v>5880.7808937284863</v>
          </cell>
          <cell r="G778">
            <v>6537.5734177151317</v>
          </cell>
          <cell r="H778">
            <v>7004.1069375451716</v>
          </cell>
          <cell r="I778">
            <v>6176.751923018629</v>
          </cell>
          <cell r="J778">
            <v>7206.6834320891585</v>
          </cell>
          <cell r="K778">
            <v>6673.1073480155947</v>
          </cell>
          <cell r="L778">
            <v>6659.7211192263649</v>
          </cell>
          <cell r="M778">
            <v>7374.7255734927012</v>
          </cell>
          <cell r="N778">
            <v>8125.9900616379609</v>
          </cell>
          <cell r="O778">
            <v>7218.7537210105247</v>
          </cell>
          <cell r="Z778">
            <v>6403.9469800421921</v>
          </cell>
          <cell r="AA778">
            <v>6220.9444675499744</v>
          </cell>
          <cell r="AB778">
            <v>5652.9705689203702</v>
          </cell>
          <cell r="AC778">
            <v>5963.6827905145037</v>
          </cell>
          <cell r="AD778">
            <v>7534.4733595457919</v>
          </cell>
          <cell r="AE778">
            <v>5880.7808937284863</v>
          </cell>
          <cell r="AF778">
            <v>6537.5734177151317</v>
          </cell>
          <cell r="AG778">
            <v>7004.1069375451716</v>
          </cell>
          <cell r="AH778">
            <v>6176.751923018629</v>
          </cell>
          <cell r="AI778">
            <v>7206.6834320891585</v>
          </cell>
          <cell r="AJ778">
            <v>6673.1073480155947</v>
          </cell>
          <cell r="AK778">
            <v>6659.7211192263649</v>
          </cell>
          <cell r="AL778">
            <v>7374.7255734927012</v>
          </cell>
          <cell r="AM778">
            <v>8125.9900616379609</v>
          </cell>
          <cell r="AN778">
            <v>7218.7537210105247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X778">
            <v>3.7024497038687545</v>
          </cell>
          <cell r="BY778">
            <v>3.3839966328199442</v>
          </cell>
          <cell r="BZ778">
            <v>3.195584263526325</v>
          </cell>
          <cell r="CA778">
            <v>3.3775169505968115</v>
          </cell>
          <cell r="CB778">
            <v>4.0755488001615356</v>
          </cell>
          <cell r="CC778">
            <v>3.2238984139957405</v>
          </cell>
          <cell r="CD778">
            <v>3.7321299797659861</v>
          </cell>
          <cell r="CE778">
            <v>3.920977256891343</v>
          </cell>
          <cell r="CF778">
            <v>3.5175020507250392</v>
          </cell>
          <cell r="CG778">
            <v>3.9691035526084195</v>
          </cell>
          <cell r="CH778">
            <v>3.941643605101691</v>
          </cell>
          <cell r="CI778">
            <v>3.8042780270126362</v>
          </cell>
          <cell r="CJ778">
            <v>4.2722438743347491</v>
          </cell>
          <cell r="CK778">
            <v>4.5480926790265475</v>
          </cell>
          <cell r="CL778">
            <v>3.928706976382212</v>
          </cell>
          <cell r="CM778">
            <v>4.7387707119857803</v>
          </cell>
          <cell r="CN778">
            <v>5.0365545011009223</v>
          </cell>
          <cell r="CO778">
            <v>4.8465599159921045</v>
          </cell>
          <cell r="CP778">
            <v>4.8375351476553252</v>
          </cell>
          <cell r="CQ778">
            <v>5.064935737013065</v>
          </cell>
          <cell r="CR778">
            <v>4.9975918614629595</v>
          </cell>
          <cell r="CS778">
            <v>4.7991790601188233</v>
          </cell>
          <cell r="CT778">
            <v>4.894018204706458</v>
          </cell>
          <cell r="CU778">
            <v>4.8109731747795497</v>
          </cell>
          <cell r="CV778">
            <v>4.9745082002538528</v>
          </cell>
          <cell r="CW778">
            <v>4.6382899411075904</v>
          </cell>
          <cell r="CX778">
            <v>4.7961298191130028</v>
          </cell>
          <cell r="CY778">
            <v>4.7293010869507803</v>
          </cell>
          <cell r="CZ778">
            <v>4.8950160081183869</v>
          </cell>
          <cell r="DA778">
            <v>5.0340754792141746</v>
          </cell>
        </row>
        <row r="779">
          <cell r="A779">
            <v>5853.5065985276588</v>
          </cell>
          <cell r="B779">
            <v>5824.6503297241807</v>
          </cell>
          <cell r="C779">
            <v>5462.4970102531297</v>
          </cell>
          <cell r="D779">
            <v>5901.2546478680106</v>
          </cell>
          <cell r="E779">
            <v>5775.4847469004872</v>
          </cell>
          <cell r="F779">
            <v>7839.4122303928007</v>
          </cell>
          <cell r="G779">
            <v>6667.942255523084</v>
          </cell>
          <cell r="H779">
            <v>5999.2916194156314</v>
          </cell>
          <cell r="I779">
            <v>7043.4824713567477</v>
          </cell>
          <cell r="J779">
            <v>6098.6023733654783</v>
          </cell>
          <cell r="K779">
            <v>6443.5530704419771</v>
          </cell>
          <cell r="L779">
            <v>7332.5102427329466</v>
          </cell>
          <cell r="M779">
            <v>6701.3362223620488</v>
          </cell>
          <cell r="N779">
            <v>7645.044133722381</v>
          </cell>
          <cell r="O779">
            <v>6778.6143216543269</v>
          </cell>
          <cell r="Z779">
            <v>6703.7635530033913</v>
          </cell>
          <cell r="AA779">
            <v>6670.7157380185954</v>
          </cell>
          <cell r="AB779">
            <v>6726.8359956714594</v>
          </cell>
          <cell r="AC779">
            <v>7267.1476268803499</v>
          </cell>
          <cell r="AD779">
            <v>7112.2672680604983</v>
          </cell>
          <cell r="AE779">
            <v>7839.4122303928007</v>
          </cell>
          <cell r="AF779">
            <v>6667.942255523084</v>
          </cell>
          <cell r="AG779">
            <v>5999.2916194156314</v>
          </cell>
          <cell r="AH779">
            <v>7043.4824713567477</v>
          </cell>
          <cell r="AI779">
            <v>6098.6023733654783</v>
          </cell>
          <cell r="AJ779">
            <v>6443.5530704419771</v>
          </cell>
          <cell r="AK779">
            <v>7332.5102427329466</v>
          </cell>
          <cell r="AL779">
            <v>6701.3362223620488</v>
          </cell>
          <cell r="AM779">
            <v>7645.044133722381</v>
          </cell>
          <cell r="AN779">
            <v>6778.6143216543269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X779">
            <v>3.7290983526045451</v>
          </cell>
          <cell r="BY779">
            <v>3.7495940767290423</v>
          </cell>
          <cell r="BZ779">
            <v>3.7808174860278894</v>
          </cell>
          <cell r="CA779">
            <v>4.0910360709908602</v>
          </cell>
          <cell r="CB779">
            <v>4.0256540417348985</v>
          </cell>
          <cell r="CC779">
            <v>4.3974268588055088</v>
          </cell>
          <cell r="CD779">
            <v>3.768328908292915</v>
          </cell>
          <cell r="CE779">
            <v>3.4506006699838423</v>
          </cell>
          <cell r="CF779">
            <v>3.9334921114293127</v>
          </cell>
          <cell r="CG779">
            <v>3.5132811786079023</v>
          </cell>
          <cell r="CH779">
            <v>3.6517699155441048</v>
          </cell>
          <cell r="CI779">
            <v>4.2262068232682477</v>
          </cell>
          <cell r="CJ779">
            <v>3.7908297837456644</v>
          </cell>
          <cell r="CK779">
            <v>4.4382438954287808</v>
          </cell>
          <cell r="CL779">
            <v>3.9138959893392742</v>
          </cell>
          <cell r="CM779">
            <v>4.9251786225623881</v>
          </cell>
          <cell r="CN779">
            <v>4.8741098782514278</v>
          </cell>
          <cell r="CO779">
            <v>4.8745245512329696</v>
          </cell>
          <cell r="CP779">
            <v>4.8667362381578982</v>
          </cell>
          <cell r="CQ779">
            <v>4.8403721596785303</v>
          </cell>
          <cell r="CR779">
            <v>4.8841839595571299</v>
          </cell>
          <cell r="CS779">
            <v>4.8478610522652854</v>
          </cell>
          <cell r="CT779">
            <v>4.7633490419904856</v>
          </cell>
          <cell r="CU779">
            <v>4.9058728741877236</v>
          </cell>
          <cell r="CV779">
            <v>4.7558105382492206</v>
          </cell>
          <cell r="CW779">
            <v>4.834250367434521</v>
          </cell>
          <cell r="CX779">
            <v>4.7534514987690546</v>
          </cell>
          <cell r="CY779">
            <v>4.8432206968164788</v>
          </cell>
          <cell r="CZ779">
            <v>4.719282420538633</v>
          </cell>
          <cell r="DA779">
            <v>4.7450280072106219</v>
          </cell>
        </row>
        <row r="780">
          <cell r="A780">
            <v>5891.303130403262</v>
          </cell>
          <cell r="B780">
            <v>4498.6021583961374</v>
          </cell>
          <cell r="C780">
            <v>5061.8437214870237</v>
          </cell>
          <cell r="D780">
            <v>4253.7085949680677</v>
          </cell>
          <cell r="E780">
            <v>5199.6657075851053</v>
          </cell>
          <cell r="F780">
            <v>6942.8567914390969</v>
          </cell>
          <cell r="G780">
            <v>7408.328649471413</v>
          </cell>
          <cell r="H780">
            <v>6070.0062046700568</v>
          </cell>
          <cell r="I780">
            <v>7579.6394422496069</v>
          </cell>
          <cell r="J780">
            <v>7527.43522665807</v>
          </cell>
          <cell r="K780">
            <v>7872.1484536275711</v>
          </cell>
          <cell r="L780">
            <v>7156.9261998041447</v>
          </cell>
          <cell r="M780">
            <v>7925.2840777886249</v>
          </cell>
          <cell r="N780">
            <v>7075.6888931755029</v>
          </cell>
          <cell r="O780">
            <v>7892.7642869093188</v>
          </cell>
          <cell r="Z780">
            <v>6747.0502579131162</v>
          </cell>
          <cell r="AA780">
            <v>5152.051113516126</v>
          </cell>
          <cell r="AB780">
            <v>6233.4482721455288</v>
          </cell>
          <cell r="AC780">
            <v>5238.2637533749985</v>
          </cell>
          <cell r="AD780">
            <v>6403.170268393641</v>
          </cell>
          <cell r="AE780">
            <v>6942.8567914390969</v>
          </cell>
          <cell r="AF780">
            <v>7408.328649471413</v>
          </cell>
          <cell r="AG780">
            <v>6070.0062046700568</v>
          </cell>
          <cell r="AH780">
            <v>7579.6394422496069</v>
          </cell>
          <cell r="AI780">
            <v>7527.43522665807</v>
          </cell>
          <cell r="AJ780">
            <v>7872.1484536275711</v>
          </cell>
          <cell r="AK780">
            <v>7156.9261998041447</v>
          </cell>
          <cell r="AL780">
            <v>7925.2840777886249</v>
          </cell>
          <cell r="AM780">
            <v>7075.6888931755029</v>
          </cell>
          <cell r="AN780">
            <v>7892.7642869093188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X780">
            <v>3.712690263256786</v>
          </cell>
          <cell r="BY780">
            <v>2.891270554150918</v>
          </cell>
          <cell r="BZ780">
            <v>3.5845924965678138</v>
          </cell>
          <cell r="CA780">
            <v>2.9536835801472754</v>
          </cell>
          <cell r="CB780">
            <v>3.6268185541004576</v>
          </cell>
          <cell r="CC780">
            <v>4.0228797630755286</v>
          </cell>
          <cell r="CD780">
            <v>4.0771648928752153</v>
          </cell>
          <cell r="CE780">
            <v>3.4490070008063216</v>
          </cell>
          <cell r="CF780">
            <v>4.2382893790554261</v>
          </cell>
          <cell r="CG780">
            <v>4.2146798228192575</v>
          </cell>
          <cell r="CH780">
            <v>4.4382830629711121</v>
          </cell>
          <cell r="CI780">
            <v>4.0396562472067545</v>
          </cell>
          <cell r="CJ780">
            <v>4.5681116435366116</v>
          </cell>
          <cell r="CK780">
            <v>3.9233059271855955</v>
          </cell>
          <cell r="CL780">
            <v>4.4587921497597574</v>
          </cell>
          <cell r="CM780">
            <v>4.9788880539543827</v>
          </cell>
          <cell r="CN780">
            <v>4.8820088835741604</v>
          </cell>
          <cell r="CO780">
            <v>4.7642627405997811</v>
          </cell>
          <cell r="CP780">
            <v>4.8588168482074039</v>
          </cell>
          <cell r="CQ780">
            <v>4.837003004283309</v>
          </cell>
          <cell r="CR780">
            <v>4.7283355646342748</v>
          </cell>
          <cell r="CS780">
            <v>4.9781628542760101</v>
          </cell>
          <cell r="CT780">
            <v>4.8217223048574729</v>
          </cell>
          <cell r="CU780">
            <v>4.8996502128521913</v>
          </cell>
          <cell r="CV780">
            <v>4.8931617766938764</v>
          </cell>
          <cell r="CW780">
            <v>4.8594309339748687</v>
          </cell>
          <cell r="CX780">
            <v>4.8538825548146249</v>
          </cell>
          <cell r="CY780">
            <v>4.7531909806005528</v>
          </cell>
          <cell r="CZ780">
            <v>4.9411005366856253</v>
          </cell>
          <cell r="DA780">
            <v>4.8497465274585974</v>
          </cell>
        </row>
        <row r="781">
          <cell r="A781">
            <v>6578.4858848742606</v>
          </cell>
          <cell r="B781">
            <v>5393.1427475627061</v>
          </cell>
          <cell r="C781">
            <v>5346.7863018177823</v>
          </cell>
          <cell r="D781">
            <v>5199.2342886391798</v>
          </cell>
          <cell r="E781">
            <v>4357.8059636022917</v>
          </cell>
          <cell r="F781">
            <v>5204.7151478055766</v>
          </cell>
          <cell r="G781">
            <v>6084.1173540847603</v>
          </cell>
          <cell r="H781">
            <v>6493.4627350257833</v>
          </cell>
          <cell r="I781">
            <v>6451.1062323323804</v>
          </cell>
          <cell r="J781">
            <v>6205.725444179805</v>
          </cell>
          <cell r="K781">
            <v>6851.5074727473475</v>
          </cell>
          <cell r="L781">
            <v>7257.026025944856</v>
          </cell>
          <cell r="M781">
            <v>7974.1477009231257</v>
          </cell>
          <cell r="N781">
            <v>7448.59887775071</v>
          </cell>
          <cell r="O781">
            <v>7386.3476420675597</v>
          </cell>
          <cell r="Z781">
            <v>7534.0504305675549</v>
          </cell>
          <cell r="AA781">
            <v>6176.5290905026741</v>
          </cell>
          <cell r="AB781">
            <v>6584.3431106178759</v>
          </cell>
          <cell r="AC781">
            <v>6402.6389940534964</v>
          </cell>
          <cell r="AD781">
            <v>5366.455297474522</v>
          </cell>
          <cell r="AE781">
            <v>5204.7151478055766</v>
          </cell>
          <cell r="AF781">
            <v>6084.1173540847603</v>
          </cell>
          <cell r="AG781">
            <v>6493.4627350257833</v>
          </cell>
          <cell r="AH781">
            <v>6451.1062323323804</v>
          </cell>
          <cell r="AI781">
            <v>6205.725444179805</v>
          </cell>
          <cell r="AJ781">
            <v>6851.5074727473475</v>
          </cell>
          <cell r="AK781">
            <v>7257.026025944856</v>
          </cell>
          <cell r="AL781">
            <v>7974.1477009231257</v>
          </cell>
          <cell r="AM781">
            <v>7448.59887775071</v>
          </cell>
          <cell r="AN781">
            <v>7386.3476420675597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X781">
            <v>4.2647761304248712</v>
          </cell>
          <cell r="BY781">
            <v>3.5296126760954256</v>
          </cell>
          <cell r="BZ781">
            <v>3.7130195415240039</v>
          </cell>
          <cell r="CA781">
            <v>3.6084560071164788</v>
          </cell>
          <cell r="CB781">
            <v>3.0415202170095412</v>
          </cell>
          <cell r="CC781">
            <v>2.9028068896551802</v>
          </cell>
          <cell r="CD781">
            <v>3.5225088444685615</v>
          </cell>
          <cell r="CE781">
            <v>3.6409443603347182</v>
          </cell>
          <cell r="CF781">
            <v>3.5833147965120467</v>
          </cell>
          <cell r="CG781">
            <v>3.5256885683000641</v>
          </cell>
          <cell r="CH781">
            <v>3.8649008351546761</v>
          </cell>
          <cell r="CI781">
            <v>4.1057706087529011</v>
          </cell>
          <cell r="CJ781">
            <v>4.3818485211741409</v>
          </cell>
          <cell r="CK781">
            <v>4.1639978465224345</v>
          </cell>
          <cell r="CL781">
            <v>4.2519637399547525</v>
          </cell>
          <cell r="CM781">
            <v>4.8399337796643307</v>
          </cell>
          <cell r="CN781">
            <v>4.7942930460421449</v>
          </cell>
          <cell r="CO781">
            <v>4.8583897799981486</v>
          </cell>
          <cell r="CP781">
            <v>4.861213954511916</v>
          </cell>
          <cell r="CQ781">
            <v>4.8339699243592875</v>
          </cell>
          <cell r="CR781">
            <v>4.9123121508525767</v>
          </cell>
          <cell r="CS781">
            <v>4.7320859662000885</v>
          </cell>
          <cell r="CT781">
            <v>4.8861798210640179</v>
          </cell>
          <cell r="CU781">
            <v>4.9323781620943841</v>
          </cell>
          <cell r="CV781">
            <v>4.8223168861730938</v>
          </cell>
          <cell r="CW781">
            <v>4.8568525172112196</v>
          </cell>
          <cell r="CX781">
            <v>4.8425167841560253</v>
          </cell>
          <cell r="CY781">
            <v>4.9857907905668748</v>
          </cell>
          <cell r="CZ781">
            <v>4.9008479267247136</v>
          </cell>
          <cell r="DA781">
            <v>4.7593465325723177</v>
          </cell>
        </row>
        <row r="782">
          <cell r="A782">
            <v>5737.2450060075325</v>
          </cell>
          <cell r="B782">
            <v>6103.3527357006442</v>
          </cell>
          <cell r="C782">
            <v>5082.4648766606952</v>
          </cell>
          <cell r="D782">
            <v>4915.7764407345712</v>
          </cell>
          <cell r="E782">
            <v>5619.2446658401423</v>
          </cell>
          <cell r="F782">
            <v>6506.1463889907054</v>
          </cell>
          <cell r="G782">
            <v>6436.907969146363</v>
          </cell>
          <cell r="H782">
            <v>6721.2627113517165</v>
          </cell>
          <cell r="I782">
            <v>5577.7198291737523</v>
          </cell>
          <cell r="J782">
            <v>6938.7115905188075</v>
          </cell>
          <cell r="K782">
            <v>6611.0154811824032</v>
          </cell>
          <cell r="L782">
            <v>6935.9622029831726</v>
          </cell>
          <cell r="M782">
            <v>6712.8666813819646</v>
          </cell>
          <cell r="N782">
            <v>7163.0102516993047</v>
          </cell>
          <cell r="O782">
            <v>6816.1027610316396</v>
          </cell>
          <cell r="Z782">
            <v>6570.6142666001633</v>
          </cell>
          <cell r="AA782">
            <v>6989.9013406775766</v>
          </cell>
          <cell r="AB782">
            <v>6258.8423599837834</v>
          </cell>
          <cell r="AC782">
            <v>6053.5725413009795</v>
          </cell>
          <cell r="AD782">
            <v>6919.8641602380812</v>
          </cell>
          <cell r="AE782">
            <v>6506.1463889907054</v>
          </cell>
          <cell r="AF782">
            <v>6436.907969146363</v>
          </cell>
          <cell r="AG782">
            <v>6721.2627113517165</v>
          </cell>
          <cell r="AH782">
            <v>5577.7198291737523</v>
          </cell>
          <cell r="AI782">
            <v>6938.7115905188075</v>
          </cell>
          <cell r="AJ782">
            <v>6611.0154811824032</v>
          </cell>
          <cell r="AK782">
            <v>6935.9622029831726</v>
          </cell>
          <cell r="AL782">
            <v>6712.8666813819646</v>
          </cell>
          <cell r="AM782">
            <v>7163.0102516993047</v>
          </cell>
          <cell r="AN782">
            <v>6816.1027610316396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X782">
            <v>3.67728415424707</v>
          </cell>
          <cell r="BY782">
            <v>3.9398126440963925</v>
          </cell>
          <cell r="BZ782">
            <v>3.4945556720223721</v>
          </cell>
          <cell r="CA782">
            <v>3.454344436463618</v>
          </cell>
          <cell r="CB782">
            <v>3.8590012756551615</v>
          </cell>
          <cell r="CC782">
            <v>3.6514166150110423</v>
          </cell>
          <cell r="CD782">
            <v>3.5889517949177896</v>
          </cell>
          <cell r="CE782">
            <v>3.7804278917558682</v>
          </cell>
          <cell r="CF782">
            <v>3.1210346512169358</v>
          </cell>
          <cell r="CG782">
            <v>3.9081960327568495</v>
          </cell>
          <cell r="CH782">
            <v>3.7195500937325097</v>
          </cell>
          <cell r="CI782">
            <v>3.9683083448204517</v>
          </cell>
          <cell r="CJ782">
            <v>3.726883722401455</v>
          </cell>
          <cell r="CK782">
            <v>4.1089074618692321</v>
          </cell>
          <cell r="CL782">
            <v>3.7703596092963543</v>
          </cell>
          <cell r="CM782">
            <v>4.8953744576418519</v>
          </cell>
          <cell r="CN782">
            <v>4.8607424672057125</v>
          </cell>
          <cell r="CO782">
            <v>4.9069223456098046</v>
          </cell>
          <cell r="CP782">
            <v>4.801238138000703</v>
          </cell>
          <cell r="CQ782">
            <v>4.9128078981106515</v>
          </cell>
          <cell r="CR782">
            <v>4.8816830505441056</v>
          </cell>
          <cell r="CS782">
            <v>4.9137924683201541</v>
          </cell>
          <cell r="CT782">
            <v>4.8709878655329053</v>
          </cell>
          <cell r="CU782">
            <v>4.8962686728129361</v>
          </cell>
          <cell r="CV782">
            <v>4.8641799392385154</v>
          </cell>
          <cell r="CW782">
            <v>4.8695059146645807</v>
          </cell>
          <cell r="CX782">
            <v>4.7885986978202979</v>
          </cell>
          <cell r="CY782">
            <v>4.9347972556491104</v>
          </cell>
          <cell r="CZ782">
            <v>4.7761322938546504</v>
          </cell>
          <cell r="DA782">
            <v>4.9529106172707502</v>
          </cell>
        </row>
        <row r="783">
          <cell r="A783">
            <v>6573.2326901270835</v>
          </cell>
          <cell r="B783">
            <v>5610.0399765646098</v>
          </cell>
          <cell r="C783">
            <v>4684.094370082561</v>
          </cell>
          <cell r="D783">
            <v>4209.0526793639965</v>
          </cell>
          <cell r="E783">
            <v>5039.8673809448046</v>
          </cell>
          <cell r="F783">
            <v>5397.3058764979196</v>
          </cell>
          <cell r="G783">
            <v>7316.8901072958324</v>
          </cell>
          <cell r="H783">
            <v>6258.3889450999359</v>
          </cell>
          <cell r="I783">
            <v>6373.6789358412589</v>
          </cell>
          <cell r="J783">
            <v>5164.8967077109355</v>
          </cell>
          <cell r="K783">
            <v>6006.597629042426</v>
          </cell>
          <cell r="L783">
            <v>6632.3431580558463</v>
          </cell>
          <cell r="M783">
            <v>6425.2635490517905</v>
          </cell>
          <cell r="N783">
            <v>7963.8791148275341</v>
          </cell>
          <cell r="O783">
            <v>8884.7648697242639</v>
          </cell>
          <cell r="Z783">
            <v>7528.0341777641825</v>
          </cell>
          <cell r="AA783">
            <v>6424.9319434004774</v>
          </cell>
          <cell r="AB783">
            <v>5768.2657869927662</v>
          </cell>
          <cell r="AC783">
            <v>5183.2718659760121</v>
          </cell>
          <cell r="AD783">
            <v>6206.3853303562591</v>
          </cell>
          <cell r="AE783">
            <v>5397.3058764979196</v>
          </cell>
          <cell r="AF783">
            <v>7316.8901072958324</v>
          </cell>
          <cell r="AG783">
            <v>6258.3889450999359</v>
          </cell>
          <cell r="AH783">
            <v>6373.6789358412589</v>
          </cell>
          <cell r="AI783">
            <v>5164.8967077109355</v>
          </cell>
          <cell r="AJ783">
            <v>6006.597629042426</v>
          </cell>
          <cell r="AK783">
            <v>6632.3431580558463</v>
          </cell>
          <cell r="AL783">
            <v>6425.2635490517905</v>
          </cell>
          <cell r="AM783">
            <v>7963.8791148275341</v>
          </cell>
          <cell r="AN783">
            <v>8884.7648697242639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X783">
            <v>4.1677667570210897</v>
          </cell>
          <cell r="BY783">
            <v>3.5596635302087165</v>
          </cell>
          <cell r="BZ783">
            <v>3.2484214571577144</v>
          </cell>
          <cell r="CA783">
            <v>2.9324020674305467</v>
          </cell>
          <cell r="CB783">
            <v>3.435501238668929</v>
          </cell>
          <cell r="CC783">
            <v>2.9888038805397223</v>
          </cell>
          <cell r="CD783">
            <v>3.9895131304871101</v>
          </cell>
          <cell r="CE783">
            <v>3.5523523933033041</v>
          </cell>
          <cell r="CF783">
            <v>3.5961147481539144</v>
          </cell>
          <cell r="CG783">
            <v>2.9268911888667106</v>
          </cell>
          <cell r="CH783">
            <v>3.3752502573778198</v>
          </cell>
          <cell r="CI783">
            <v>3.8013327862033814</v>
          </cell>
          <cell r="CJ783">
            <v>3.4906878674047195</v>
          </cell>
          <cell r="CK783">
            <v>4.5008290791948129</v>
          </cell>
          <cell r="CL783">
            <v>5.1154481367848774</v>
          </cell>
          <cell r="CM783">
            <v>4.9486337346522244</v>
          </cell>
          <cell r="CN783">
            <v>4.9450048073948842</v>
          </cell>
          <cell r="CO783">
            <v>4.8649684525224295</v>
          </cell>
          <cell r="CP783">
            <v>4.8427004591268545</v>
          </cell>
          <cell r="CQ783">
            <v>4.9494365579741837</v>
          </cell>
          <cell r="CR783">
            <v>4.9475107697582521</v>
          </cell>
          <cell r="CS783">
            <v>5.0247420201162045</v>
          </cell>
          <cell r="CT783">
            <v>4.8267370981518525</v>
          </cell>
          <cell r="CU783">
            <v>4.8558333906787192</v>
          </cell>
          <cell r="CV783">
            <v>4.8346183803344909</v>
          </cell>
          <cell r="CW783">
            <v>4.8756182817611151</v>
          </cell>
          <cell r="CX783">
            <v>4.7801137639685614</v>
          </cell>
          <cell r="CY783">
            <v>5.0429779020351155</v>
          </cell>
          <cell r="CZ783">
            <v>4.8477394955512922</v>
          </cell>
          <cell r="DA783">
            <v>4.7584924937167932</v>
          </cell>
        </row>
        <row r="784">
          <cell r="A784">
            <v>7411.7423791757537</v>
          </cell>
          <cell r="B784">
            <v>6027.5553993797221</v>
          </cell>
          <cell r="C784">
            <v>5539.6413654854268</v>
          </cell>
          <cell r="D784">
            <v>4892.8378465968462</v>
          </cell>
          <cell r="E784">
            <v>5299.0845685447221</v>
          </cell>
          <cell r="F784">
            <v>6754.9696234402891</v>
          </cell>
          <cell r="G784">
            <v>6127.898458794235</v>
          </cell>
          <cell r="H784">
            <v>5629.7598432437508</v>
          </cell>
          <cell r="I784">
            <v>5854.9748722025934</v>
          </cell>
          <cell r="J784">
            <v>6964.942868309713</v>
          </cell>
          <cell r="K784">
            <v>6542.6639119793817</v>
          </cell>
          <cell r="L784">
            <v>7294.3273693440351</v>
          </cell>
          <cell r="M784">
            <v>6955.1924483512748</v>
          </cell>
          <cell r="N784">
            <v>7227.6007247146281</v>
          </cell>
          <cell r="O784">
            <v>7990.4884702286863</v>
          </cell>
          <cell r="Z784">
            <v>8488.3424302053045</v>
          </cell>
          <cell r="AA784">
            <v>6903.0939864720222</v>
          </cell>
          <cell r="AB784">
            <v>6821.8360340541685</v>
          </cell>
          <cell r="AC784">
            <v>6025.3246245614155</v>
          </cell>
          <cell r="AD784">
            <v>6525.6004264873691</v>
          </cell>
          <cell r="AE784">
            <v>6754.9696234402891</v>
          </cell>
          <cell r="AF784">
            <v>6127.898458794235</v>
          </cell>
          <cell r="AG784">
            <v>5629.7598432437508</v>
          </cell>
          <cell r="AH784">
            <v>5854.9748722025934</v>
          </cell>
          <cell r="AI784">
            <v>6964.942868309713</v>
          </cell>
          <cell r="AJ784">
            <v>6542.6639119793817</v>
          </cell>
          <cell r="AK784">
            <v>7294.3273693440351</v>
          </cell>
          <cell r="AL784">
            <v>6955.1924483512748</v>
          </cell>
          <cell r="AM784">
            <v>7227.6007247146281</v>
          </cell>
          <cell r="AN784">
            <v>7990.4884702286863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X784">
            <v>4.6613748396734183</v>
          </cell>
          <cell r="BY784">
            <v>3.8607496892726085</v>
          </cell>
          <cell r="BZ784">
            <v>3.8633691344611787</v>
          </cell>
          <cell r="CA784">
            <v>3.4326026331571207</v>
          </cell>
          <cell r="CB784">
            <v>3.6319230214493543</v>
          </cell>
          <cell r="CC784">
            <v>3.7143659488819267</v>
          </cell>
          <cell r="CD784">
            <v>3.4788494719038989</v>
          </cell>
          <cell r="CE784">
            <v>3.2189165057415519</v>
          </cell>
          <cell r="CF784">
            <v>3.2880129151672715</v>
          </cell>
          <cell r="CG784">
            <v>3.8531773770268347</v>
          </cell>
          <cell r="CH784">
            <v>3.5809721342568195</v>
          </cell>
          <cell r="CI784">
            <v>4.0224887016725193</v>
          </cell>
          <cell r="CJ784">
            <v>3.9750406079555183</v>
          </cell>
          <cell r="CK784">
            <v>4.1037314704595893</v>
          </cell>
          <cell r="CL784">
            <v>4.5382864387297124</v>
          </cell>
          <cell r="CM784">
            <v>4.9890286632952501</v>
          </cell>
          <cell r="CN784">
            <v>4.8986823250564502</v>
          </cell>
          <cell r="CO784">
            <v>4.8377364643778424</v>
          </cell>
          <cell r="CP784">
            <v>4.809102730963537</v>
          </cell>
          <cell r="CQ784">
            <v>4.9225595441468286</v>
          </cell>
          <cell r="CR784">
            <v>4.9824832411001427</v>
          </cell>
          <cell r="CS784">
            <v>4.8259526709610681</v>
          </cell>
          <cell r="CT784">
            <v>4.7916743236487118</v>
          </cell>
          <cell r="CU784">
            <v>4.8786386979001071</v>
          </cell>
          <cell r="CV784">
            <v>4.9522857082605976</v>
          </cell>
          <cell r="CW784">
            <v>5.0056537543771737</v>
          </cell>
          <cell r="CX784">
            <v>4.9681826422131801</v>
          </cell>
          <cell r="CY784">
            <v>4.7937426697398147</v>
          </cell>
          <cell r="CZ784">
            <v>4.8252781556679976</v>
          </cell>
          <cell r="DA784">
            <v>4.8237918714603776</v>
          </cell>
        </row>
        <row r="785">
          <cell r="A785">
            <v>5776.0759208989848</v>
          </cell>
          <cell r="B785">
            <v>5972.6997510995579</v>
          </cell>
          <cell r="C785">
            <v>4699.3482489178523</v>
          </cell>
          <cell r="D785">
            <v>5508.3379646994426</v>
          </cell>
          <cell r="E785">
            <v>5008.3409927085568</v>
          </cell>
          <cell r="F785">
            <v>5673.1252989252243</v>
          </cell>
          <cell r="G785">
            <v>5980.5055013537631</v>
          </cell>
          <cell r="H785">
            <v>5498.5060149410747</v>
          </cell>
          <cell r="I785">
            <v>6746.5232977747764</v>
          </cell>
          <cell r="J785">
            <v>7305.5527544586275</v>
          </cell>
          <cell r="K785">
            <v>6682.6872184695412</v>
          </cell>
          <cell r="L785">
            <v>7711.8668356767266</v>
          </cell>
          <cell r="M785">
            <v>7348.6791144876734</v>
          </cell>
          <cell r="N785">
            <v>7298.8360323714396</v>
          </cell>
          <cell r="O785">
            <v>7173.5415324621827</v>
          </cell>
          <cell r="Z785">
            <v>6615.0856048650876</v>
          </cell>
          <cell r="AA785">
            <v>6840.2702261452741</v>
          </cell>
          <cell r="AB785">
            <v>5787.0502990996365</v>
          </cell>
          <cell r="AC785">
            <v>6783.2872087094875</v>
          </cell>
          <cell r="AD785">
            <v>6167.5619053176652</v>
          </cell>
          <cell r="AE785">
            <v>5673.1252989252243</v>
          </cell>
          <cell r="AF785">
            <v>5980.5055013537631</v>
          </cell>
          <cell r="AG785">
            <v>5498.5060149410747</v>
          </cell>
          <cell r="AH785">
            <v>6746.5232977747764</v>
          </cell>
          <cell r="AI785">
            <v>7305.5527544586275</v>
          </cell>
          <cell r="AJ785">
            <v>6682.6872184695412</v>
          </cell>
          <cell r="AK785">
            <v>7711.8668356767266</v>
          </cell>
          <cell r="AL785">
            <v>7348.6791144876734</v>
          </cell>
          <cell r="AM785">
            <v>7298.8360323714396</v>
          </cell>
          <cell r="AN785">
            <v>7173.5415324621827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X785">
            <v>3.7365570276174176</v>
          </cell>
          <cell r="BY785">
            <v>3.8539659067993508</v>
          </cell>
          <cell r="BZ785">
            <v>3.2387687654366863</v>
          </cell>
          <cell r="CA785">
            <v>3.7955156676952257</v>
          </cell>
          <cell r="CB785">
            <v>3.4597336206840965</v>
          </cell>
          <cell r="CC785">
            <v>3.1207071953686651</v>
          </cell>
          <cell r="CD785">
            <v>3.347224974286894</v>
          </cell>
          <cell r="CE785">
            <v>3.1400139078360181</v>
          </cell>
          <cell r="CF785">
            <v>3.6887304816996704</v>
          </cell>
          <cell r="CG785">
            <v>4.2020041852430383</v>
          </cell>
          <cell r="CH785">
            <v>3.7903235207600718</v>
          </cell>
          <cell r="CI785">
            <v>4.3485262425263169</v>
          </cell>
          <cell r="CJ785">
            <v>4.0932101164588328</v>
          </cell>
          <cell r="CK785">
            <v>4.0785948174408277</v>
          </cell>
          <cell r="CL785">
            <v>3.9894853544908568</v>
          </cell>
          <cell r="CM785">
            <v>4.8503266700217154</v>
          </cell>
          <cell r="CN785">
            <v>4.8626445656765993</v>
          </cell>
          <cell r="CO785">
            <v>4.8953579198058739</v>
          </cell>
          <cell r="CP785">
            <v>4.8963962064994933</v>
          </cell>
          <cell r="CQ785">
            <v>4.8840262662307223</v>
          </cell>
          <cell r="CR785">
            <v>4.9805406483561967</v>
          </cell>
          <cell r="CS785">
            <v>4.8950837499478563</v>
          </cell>
          <cell r="CT785">
            <v>4.7975583812991074</v>
          </cell>
          <cell r="CU785">
            <v>5.0108365371380508</v>
          </cell>
          <cell r="CV785">
            <v>4.7632539482481251</v>
          </cell>
          <cell r="CW785">
            <v>4.8303876978091207</v>
          </cell>
          <cell r="CX785">
            <v>4.8587500939744901</v>
          </cell>
          <cell r="CY785">
            <v>4.9187231693765456</v>
          </cell>
          <cell r="CZ785">
            <v>4.902867762711538</v>
          </cell>
          <cell r="DA785">
            <v>4.9263342759181725</v>
          </cell>
        </row>
        <row r="786">
          <cell r="A786">
            <v>5705.398442522418</v>
          </cell>
          <cell r="B786">
            <v>6788.5315617830202</v>
          </cell>
          <cell r="C786">
            <v>4460.3354822271685</v>
          </cell>
          <cell r="D786">
            <v>4390.1103223787377</v>
          </cell>
          <cell r="E786">
            <v>5332.1748349201371</v>
          </cell>
          <cell r="F786">
            <v>6139.3103389116741</v>
          </cell>
          <cell r="G786">
            <v>6045.0567910258897</v>
          </cell>
          <cell r="H786">
            <v>7031.5381922590368</v>
          </cell>
          <cell r="I786">
            <v>5540.3289023871312</v>
          </cell>
          <cell r="J786">
            <v>5846.2845094477134</v>
          </cell>
          <cell r="K786">
            <v>6259.0190437759384</v>
          </cell>
          <cell r="L786">
            <v>6370.2454432366467</v>
          </cell>
          <cell r="M786">
            <v>7241.1642846223776</v>
          </cell>
          <cell r="N786">
            <v>7980.2953703723761</v>
          </cell>
          <cell r="O786">
            <v>7904.625525029388</v>
          </cell>
          <cell r="Z786">
            <v>6534.141798689453</v>
          </cell>
          <cell r="AA786">
            <v>7774.6065023213732</v>
          </cell>
          <cell r="AB786">
            <v>5492.716100036082</v>
          </cell>
          <cell r="AC786">
            <v>5406.2367606087982</v>
          </cell>
          <cell r="AD786">
            <v>6566.3497018723601</v>
          </cell>
          <cell r="AE786">
            <v>6139.3103389116741</v>
          </cell>
          <cell r="AF786">
            <v>6045.0567910258897</v>
          </cell>
          <cell r="AG786">
            <v>7031.5381922590368</v>
          </cell>
          <cell r="AH786">
            <v>5540.3289023871312</v>
          </cell>
          <cell r="AI786">
            <v>5846.2845094477134</v>
          </cell>
          <cell r="AJ786">
            <v>6259.0190437759384</v>
          </cell>
          <cell r="AK786">
            <v>6370.2454432366467</v>
          </cell>
          <cell r="AL786">
            <v>7241.1642846223776</v>
          </cell>
          <cell r="AM786">
            <v>7980.2953703723761</v>
          </cell>
          <cell r="AN786">
            <v>7904.625525029388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X786">
            <v>3.5717064149900124</v>
          </cell>
          <cell r="BY786">
            <v>4.3997844857192909</v>
          </cell>
          <cell r="BZ786">
            <v>3.0621540243977772</v>
          </cell>
          <cell r="CA786">
            <v>2.9799338452007587</v>
          </cell>
          <cell r="CB786">
            <v>3.564727716198774</v>
          </cell>
          <cell r="CC786">
            <v>3.4117001665048652</v>
          </cell>
          <cell r="CD786">
            <v>3.3506322710829664</v>
          </cell>
          <cell r="CE786">
            <v>3.939360299564663</v>
          </cell>
          <cell r="CF786">
            <v>3.1677917141826808</v>
          </cell>
          <cell r="CG786">
            <v>3.2792824776563374</v>
          </cell>
          <cell r="CH786">
            <v>3.4401642271590411</v>
          </cell>
          <cell r="CI786">
            <v>3.7235142892820772</v>
          </cell>
          <cell r="CJ786">
            <v>3.9907267982690589</v>
          </cell>
          <cell r="CK786">
            <v>4.451457933609241</v>
          </cell>
          <cell r="CL786">
            <v>4.3457286019878234</v>
          </cell>
          <cell r="CM786">
            <v>5.0121024162127004</v>
          </cell>
          <cell r="CN786">
            <v>4.8412125312768826</v>
          </cell>
          <cell r="CO786">
            <v>4.9143632686250553</v>
          </cell>
          <cell r="CP786">
            <v>4.9704484504466961</v>
          </cell>
          <cell r="CQ786">
            <v>5.0466685299587128</v>
          </cell>
          <cell r="CR786">
            <v>4.9301015637071002</v>
          </cell>
          <cell r="CS786">
            <v>4.9428878156525391</v>
          </cell>
          <cell r="CT786">
            <v>4.8902579944512503</v>
          </cell>
          <cell r="CU786">
            <v>4.7916607731034597</v>
          </cell>
          <cell r="CV786">
            <v>4.8843666086218445</v>
          </cell>
          <cell r="CW786">
            <v>4.9846449901518861</v>
          </cell>
          <cell r="CX786">
            <v>4.6871653727718767</v>
          </cell>
          <cell r="CY786">
            <v>4.9712263610338576</v>
          </cell>
          <cell r="CZ786">
            <v>4.911609467867053</v>
          </cell>
          <cell r="DA786">
            <v>4.9834010061846996</v>
          </cell>
        </row>
        <row r="787">
          <cell r="A787">
            <v>6149.990087462088</v>
          </cell>
          <cell r="B787">
            <v>5609.5374292081551</v>
          </cell>
          <cell r="C787">
            <v>4992.2596916093062</v>
          </cell>
          <cell r="D787">
            <v>4881.3456820374395</v>
          </cell>
          <cell r="E787">
            <v>4862.8267153424431</v>
          </cell>
          <cell r="F787">
            <v>5468.4475793127176</v>
          </cell>
          <cell r="G787">
            <v>5731.0515878178567</v>
          </cell>
          <cell r="H787">
            <v>5716.8578551762357</v>
          </cell>
          <cell r="I787">
            <v>6609.8163057034226</v>
          </cell>
          <cell r="J787">
            <v>7261.285684864175</v>
          </cell>
          <cell r="K787">
            <v>6821.7975891555743</v>
          </cell>
          <cell r="L787">
            <v>7240.8277152580722</v>
          </cell>
          <cell r="M787">
            <v>6921.2343878175843</v>
          </cell>
          <cell r="N787">
            <v>7611.556829181899</v>
          </cell>
          <cell r="O787">
            <v>8265.265666784846</v>
          </cell>
          <cell r="Z787">
            <v>7043.3130476064798</v>
          </cell>
          <cell r="AA787">
            <v>6424.3563980252138</v>
          </cell>
          <cell r="AB787">
            <v>6147.7584573910826</v>
          </cell>
          <cell r="AC787">
            <v>6011.1725058359871</v>
          </cell>
          <cell r="AD787">
            <v>5988.3671749529285</v>
          </cell>
          <cell r="AE787">
            <v>5468.4475793127176</v>
          </cell>
          <cell r="AF787">
            <v>5731.0515878178567</v>
          </cell>
          <cell r="AG787">
            <v>5716.8578551762357</v>
          </cell>
          <cell r="AH787">
            <v>6609.8163057034226</v>
          </cell>
          <cell r="AI787">
            <v>7261.285684864175</v>
          </cell>
          <cell r="AJ787">
            <v>6821.7975891555743</v>
          </cell>
          <cell r="AK787">
            <v>7240.8277152580722</v>
          </cell>
          <cell r="AL787">
            <v>6921.2343878175843</v>
          </cell>
          <cell r="AM787">
            <v>7611.556829181899</v>
          </cell>
          <cell r="AN787">
            <v>8265.265666784846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X787">
            <v>3.9886855173515663</v>
          </cell>
          <cell r="BY787">
            <v>3.6128336239605958</v>
          </cell>
          <cell r="BZ787">
            <v>3.4608490808785271</v>
          </cell>
          <cell r="CA787">
            <v>3.3848132969185905</v>
          </cell>
          <cell r="CB787">
            <v>3.3138633948863614</v>
          </cell>
          <cell r="CC787">
            <v>3.0080947145227586</v>
          </cell>
          <cell r="CD787">
            <v>3.1334716689198725</v>
          </cell>
          <cell r="CE787">
            <v>3.2350997438697586</v>
          </cell>
          <cell r="CF787">
            <v>3.6848351857456785</v>
          </cell>
          <cell r="CG787">
            <v>4.0497956276876765</v>
          </cell>
          <cell r="CH787">
            <v>3.8121463884421369</v>
          </cell>
          <cell r="CI787">
            <v>3.926056358027219</v>
          </cell>
          <cell r="CJ787">
            <v>3.9141835987699714</v>
          </cell>
          <cell r="CK787">
            <v>4.3016265987296061</v>
          </cell>
          <cell r="CL787">
            <v>4.5754318121039876</v>
          </cell>
          <cell r="CM787">
            <v>4.8378715222570303</v>
          </cell>
          <cell r="CN787">
            <v>4.8717926882142422</v>
          </cell>
          <cell r="CO787">
            <v>4.8667750203052442</v>
          </cell>
          <cell r="CP787">
            <v>4.8655462871191171</v>
          </cell>
          <cell r="CQ787">
            <v>4.9508635256802886</v>
          </cell>
          <cell r="CR787">
            <v>4.9805772704459326</v>
          </cell>
          <cell r="CS787">
            <v>5.0108993661057699</v>
          </cell>
          <cell r="CT787">
            <v>4.8414656427320866</v>
          </cell>
          <cell r="CU787">
            <v>4.9144900263390872</v>
          </cell>
          <cell r="CV787">
            <v>4.9123302043141415</v>
          </cell>
          <cell r="CW787">
            <v>4.9027121480198881</v>
          </cell>
          <cell r="CX787">
            <v>5.0528780899518724</v>
          </cell>
          <cell r="CY787">
            <v>4.844506016524023</v>
          </cell>
          <cell r="CZ787">
            <v>4.8478360162831597</v>
          </cell>
          <cell r="DA787">
            <v>4.9491642320488296</v>
          </cell>
        </row>
        <row r="788">
          <cell r="A788">
            <v>6527.7423762168009</v>
          </cell>
          <cell r="B788">
            <v>5657.308199062395</v>
          </cell>
          <cell r="C788">
            <v>5260.6557548625706</v>
          </cell>
          <cell r="D788">
            <v>5627.6341079722606</v>
          </cell>
          <cell r="E788">
            <v>5386.234213986455</v>
          </cell>
          <cell r="F788">
            <v>6573.4532312986994</v>
          </cell>
          <cell r="G788">
            <v>6504.1370471109522</v>
          </cell>
          <cell r="H788">
            <v>6913.9743394242341</v>
          </cell>
          <cell r="I788">
            <v>7912.8427820162351</v>
          </cell>
          <cell r="J788">
            <v>5762.0313783592646</v>
          </cell>
          <cell r="K788">
            <v>6207.1788703772972</v>
          </cell>
          <cell r="L788">
            <v>7525.5010685599646</v>
          </cell>
          <cell r="M788">
            <v>6214.4787998155571</v>
          </cell>
          <cell r="N788">
            <v>5376.8559578261948</v>
          </cell>
          <cell r="O788">
            <v>7634.0388102136521</v>
          </cell>
          <cell r="Z788">
            <v>7475.9361228165462</v>
          </cell>
          <cell r="AA788">
            <v>6479.0661588254006</v>
          </cell>
          <cell r="AB788">
            <v>6478.2769539686951</v>
          </cell>
          <cell r="AC788">
            <v>6930.1954064084703</v>
          </cell>
          <cell r="AD788">
            <v>6632.9215601863125</v>
          </cell>
          <cell r="AE788">
            <v>6573.4532312986994</v>
          </cell>
          <cell r="AF788">
            <v>6504.1370471109522</v>
          </cell>
          <cell r="AG788">
            <v>6913.9743394242341</v>
          </cell>
          <cell r="AH788">
            <v>7912.8427820162351</v>
          </cell>
          <cell r="AI788">
            <v>5762.0313783592646</v>
          </cell>
          <cell r="AJ788">
            <v>6207.1788703772972</v>
          </cell>
          <cell r="AK788">
            <v>7525.5010685599646</v>
          </cell>
          <cell r="AL788">
            <v>6214.4787998155571</v>
          </cell>
          <cell r="AM788">
            <v>5376.8559578261948</v>
          </cell>
          <cell r="AN788">
            <v>7634.0388102136521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X788">
            <v>4.1724921416239127</v>
          </cell>
          <cell r="BY788">
            <v>3.5851143156663805</v>
          </cell>
          <cell r="BZ788">
            <v>3.7439002802680386</v>
          </cell>
          <cell r="CA788">
            <v>3.9131737445325747</v>
          </cell>
          <cell r="CB788">
            <v>3.7125662135228801</v>
          </cell>
          <cell r="CC788">
            <v>3.6123031731867674</v>
          </cell>
          <cell r="CD788">
            <v>3.6634823105634893</v>
          </cell>
          <cell r="CE788">
            <v>3.8957763431880981</v>
          </cell>
          <cell r="CF788">
            <v>4.370178034110979</v>
          </cell>
          <cell r="CG788">
            <v>3.2935116061995191</v>
          </cell>
          <cell r="CH788">
            <v>3.5243836864569822</v>
          </cell>
          <cell r="CI788">
            <v>4.2696886378284438</v>
          </cell>
          <cell r="CJ788">
            <v>3.4199349034888926</v>
          </cell>
          <cell r="CK788">
            <v>3.1170215769509095</v>
          </cell>
          <cell r="CL788">
            <v>4.2714234551348245</v>
          </cell>
          <cell r="CM788">
            <v>4.9088209347395813</v>
          </cell>
          <cell r="CN788">
            <v>4.9512692275931833</v>
          </cell>
          <cell r="CO788">
            <v>4.7406989115119238</v>
          </cell>
          <cell r="CP788">
            <v>4.8520300833599155</v>
          </cell>
          <cell r="CQ788">
            <v>4.8948319816989816</v>
          </cell>
          <cell r="CR788">
            <v>4.9855895378182655</v>
          </cell>
          <cell r="CS788">
            <v>4.8641025240784543</v>
          </cell>
          <cell r="CT788">
            <v>4.8622902810113313</v>
          </cell>
          <cell r="CU788">
            <v>4.960672345927108</v>
          </cell>
          <cell r="CV788">
            <v>4.7931779891879502</v>
          </cell>
          <cell r="CW788">
            <v>4.8252321599464922</v>
          </cell>
          <cell r="CX788">
            <v>4.8288793154776304</v>
          </cell>
          <cell r="CY788">
            <v>4.9784483608719858</v>
          </cell>
          <cell r="CZ788">
            <v>4.7260218928713735</v>
          </cell>
          <cell r="DA788">
            <v>4.8965350877025102</v>
          </cell>
        </row>
        <row r="789">
          <cell r="A789">
            <v>5980.640865432184</v>
          </cell>
          <cell r="B789">
            <v>5789.2852529610336</v>
          </cell>
          <cell r="C789">
            <v>4552.3389867419473</v>
          </cell>
          <cell r="D789">
            <v>5441.7311105928584</v>
          </cell>
          <cell r="E789">
            <v>4922.2872107537223</v>
          </cell>
          <cell r="F789">
            <v>6450.3688065291826</v>
          </cell>
          <cell r="G789">
            <v>6186.2143171988646</v>
          </cell>
          <cell r="H789">
            <v>6889.2046102939039</v>
          </cell>
          <cell r="I789">
            <v>7035.8262197402973</v>
          </cell>
          <cell r="J789">
            <v>6151.1203148117365</v>
          </cell>
          <cell r="K789">
            <v>6800.7288726684546</v>
          </cell>
          <cell r="L789">
            <v>6513.2509881771239</v>
          </cell>
          <cell r="M789">
            <v>7599.6581499063959</v>
          </cell>
          <cell r="N789">
            <v>7752.0113881285752</v>
          </cell>
          <cell r="O789">
            <v>7757.9005841808621</v>
          </cell>
          <cell r="Z789">
            <v>6849.3648349814002</v>
          </cell>
          <cell r="AA789">
            <v>6630.2136716651412</v>
          </cell>
          <cell r="AB789">
            <v>5606.0145576345531</v>
          </cell>
          <cell r="AC789">
            <v>6701.2636610678856</v>
          </cell>
          <cell r="AD789">
            <v>6061.5902815472728</v>
          </cell>
          <cell r="AE789">
            <v>6450.3688065291826</v>
          </cell>
          <cell r="AF789">
            <v>6186.2143171988646</v>
          </cell>
          <cell r="AG789">
            <v>6889.2046102939039</v>
          </cell>
          <cell r="AH789">
            <v>7035.8262197402973</v>
          </cell>
          <cell r="AI789">
            <v>6151.1203148117365</v>
          </cell>
          <cell r="AJ789">
            <v>6800.7288726684546</v>
          </cell>
          <cell r="AK789">
            <v>6513.2509881771239</v>
          </cell>
          <cell r="AL789">
            <v>7599.6581499063959</v>
          </cell>
          <cell r="AM789">
            <v>7752.0113881285752</v>
          </cell>
          <cell r="AN789">
            <v>7757.9005841808621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X789">
            <v>3.8055336819920456</v>
          </cell>
          <cell r="BY789">
            <v>3.6979761613401965</v>
          </cell>
          <cell r="BZ789">
            <v>3.1027002469383347</v>
          </cell>
          <cell r="CA789">
            <v>3.8355810679293256</v>
          </cell>
          <cell r="CB789">
            <v>3.4815725848527119</v>
          </cell>
          <cell r="CC789">
            <v>3.654269556185977</v>
          </cell>
          <cell r="CD789">
            <v>3.5113425320291456</v>
          </cell>
          <cell r="CE789">
            <v>3.7906765907828053</v>
          </cell>
          <cell r="CF789">
            <v>3.9827304450090675</v>
          </cell>
          <cell r="CG789">
            <v>3.4798451425103996</v>
          </cell>
          <cell r="CH789">
            <v>3.7894959958283709</v>
          </cell>
          <cell r="CI789">
            <v>3.7260089161584524</v>
          </cell>
          <cell r="CJ789">
            <v>4.2292316852304337</v>
          </cell>
          <cell r="CK789">
            <v>4.4618136585245907</v>
          </cell>
          <cell r="CL789">
            <v>4.3409052014859286</v>
          </cell>
          <cell r="CM789">
            <v>4.9310779190673593</v>
          </cell>
          <cell r="CN789">
            <v>4.9121379292188054</v>
          </cell>
          <cell r="CO789">
            <v>4.9501862155956369</v>
          </cell>
          <cell r="CP789">
            <v>4.7866610413192898</v>
          </cell>
          <cell r="CQ789">
            <v>4.7699986879566705</v>
          </cell>
          <cell r="CR789">
            <v>4.8360535625084609</v>
          </cell>
          <cell r="CS789">
            <v>4.8267955123401274</v>
          </cell>
          <cell r="CT789">
            <v>4.979199023409608</v>
          </cell>
          <cell r="CU789">
            <v>4.839955021968021</v>
          </cell>
          <cell r="CV789">
            <v>4.8428547058804581</v>
          </cell>
          <cell r="CW789">
            <v>4.9167841629158051</v>
          </cell>
          <cell r="CX789">
            <v>4.7891788927004635</v>
          </cell>
          <cell r="CY789">
            <v>4.9231119934461125</v>
          </cell>
          <cell r="CZ789">
            <v>4.7600345935914365</v>
          </cell>
          <cell r="DA789">
            <v>4.8963340966683893</v>
          </cell>
        </row>
        <row r="790">
          <cell r="A790">
            <v>5547.9988081646843</v>
          </cell>
          <cell r="B790">
            <v>5440.2155221926087</v>
          </cell>
          <cell r="C790">
            <v>4407.0295727542343</v>
          </cell>
          <cell r="D790">
            <v>4776.1786564763297</v>
          </cell>
          <cell r="E790">
            <v>4804.930770679749</v>
          </cell>
          <cell r="F790">
            <v>6687.0889496227446</v>
          </cell>
          <cell r="G790">
            <v>6928.3450844746112</v>
          </cell>
          <cell r="H790">
            <v>6792.6268701128683</v>
          </cell>
          <cell r="I790">
            <v>7378.5305799095313</v>
          </cell>
          <cell r="J790">
            <v>7774.6982745579244</v>
          </cell>
          <cell r="K790">
            <v>6334.5039919485744</v>
          </cell>
          <cell r="L790">
            <v>7032.3664519905515</v>
          </cell>
          <cell r="M790">
            <v>6308.5435218516204</v>
          </cell>
          <cell r="N790">
            <v>6750.7950187335882</v>
          </cell>
          <cell r="O790">
            <v>8394.5795042786831</v>
          </cell>
          <cell r="Z790">
            <v>6353.8789230434522</v>
          </cell>
          <cell r="AA790">
            <v>6230.439468084217</v>
          </cell>
          <cell r="AB790">
            <v>5427.0721079292725</v>
          </cell>
          <cell r="AC790">
            <v>5881.6637240875843</v>
          </cell>
          <cell r="AD790">
            <v>5917.070746995274</v>
          </cell>
          <cell r="AE790">
            <v>6687.0889496227446</v>
          </cell>
          <cell r="AF790">
            <v>6928.3450844746112</v>
          </cell>
          <cell r="AG790">
            <v>6792.6268701128683</v>
          </cell>
          <cell r="AH790">
            <v>7378.5305799095313</v>
          </cell>
          <cell r="AI790">
            <v>7774.6982745579244</v>
          </cell>
          <cell r="AJ790">
            <v>6334.5039919485744</v>
          </cell>
          <cell r="AK790">
            <v>7032.3664519905515</v>
          </cell>
          <cell r="AL790">
            <v>6308.5435218516204</v>
          </cell>
          <cell r="AM790">
            <v>6750.7950187335882</v>
          </cell>
          <cell r="AN790">
            <v>8394.5795042786831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X790">
            <v>3.5858422038261408</v>
          </cell>
          <cell r="BY790">
            <v>3.6663572787211431</v>
          </cell>
          <cell r="BZ790">
            <v>3.0433752573052537</v>
          </cell>
          <cell r="CA790">
            <v>3.3102923172352896</v>
          </cell>
          <cell r="CB790">
            <v>3.4053782971316378</v>
          </cell>
          <cell r="CC790">
            <v>3.7368987574540071</v>
          </cell>
          <cell r="CD790">
            <v>4.0376228152262161</v>
          </cell>
          <cell r="CE790">
            <v>3.8058563998378481</v>
          </cell>
          <cell r="CF790">
            <v>4.1918813944024711</v>
          </cell>
          <cell r="CG790">
            <v>4.2016058967912473</v>
          </cell>
          <cell r="CH790">
            <v>3.6190560632860915</v>
          </cell>
          <cell r="CI790">
            <v>4.0172050398037902</v>
          </cell>
          <cell r="CJ790">
            <v>3.6260390941239407</v>
          </cell>
          <cell r="CK790">
            <v>3.812010673126847</v>
          </cell>
          <cell r="CL790">
            <v>4.7870096175587431</v>
          </cell>
          <cell r="CM790">
            <v>4.854616146192539</v>
          </cell>
          <cell r="CN790">
            <v>4.6557648028201788</v>
          </cell>
          <cell r="CO790">
            <v>4.8855922945962869</v>
          </cell>
          <cell r="CP790">
            <v>4.8678925137159386</v>
          </cell>
          <cell r="CQ790">
            <v>4.7604557605681022</v>
          </cell>
          <cell r="CR790">
            <v>4.9026727326389246</v>
          </cell>
          <cell r="CS790">
            <v>4.701223522698335</v>
          </cell>
          <cell r="CT790">
            <v>4.8898157668899715</v>
          </cell>
          <cell r="CU790">
            <v>4.822453302404635</v>
          </cell>
          <cell r="CV790">
            <v>5.0696195076825434</v>
          </cell>
          <cell r="CW790">
            <v>4.7953955821384113</v>
          </cell>
          <cell r="CX790">
            <v>4.7960602488079305</v>
          </cell>
          <cell r="CY790">
            <v>4.7665456530222654</v>
          </cell>
          <cell r="CZ790">
            <v>4.8518565146820993</v>
          </cell>
          <cell r="DA790">
            <v>4.8044290265405278</v>
          </cell>
        </row>
        <row r="791">
          <cell r="A791">
            <v>6066.4292388217027</v>
          </cell>
          <cell r="B791">
            <v>5250.5495457907027</v>
          </cell>
          <cell r="C791">
            <v>4583.3133433945977</v>
          </cell>
          <cell r="D791">
            <v>4886.1639506699212</v>
          </cell>
          <cell r="E791">
            <v>5944.3548917670278</v>
          </cell>
          <cell r="F791">
            <v>5954.8167802165208</v>
          </cell>
          <cell r="G791">
            <v>6155.7800210028881</v>
          </cell>
          <cell r="H791">
            <v>7015.9035078949391</v>
          </cell>
          <cell r="I791">
            <v>5779.1796122263777</v>
          </cell>
          <cell r="J791">
            <v>6478.9016142208811</v>
          </cell>
          <cell r="K791">
            <v>7581.4876446001472</v>
          </cell>
          <cell r="L791">
            <v>7687.2713589986752</v>
          </cell>
          <cell r="M791">
            <v>7516.6064425276463</v>
          </cell>
          <cell r="N791">
            <v>7355.6886607330762</v>
          </cell>
          <cell r="O791">
            <v>6654.3207809177102</v>
          </cell>
          <cell r="Z791">
            <v>6947.6144843359862</v>
          </cell>
          <cell r="AA791">
            <v>6013.2233706140769</v>
          </cell>
          <cell r="AB791">
            <v>5644.1581789276579</v>
          </cell>
          <cell r="AC791">
            <v>6017.1060016004631</v>
          </cell>
          <cell r="AD791">
            <v>7320.2237698124054</v>
          </cell>
          <cell r="AE791">
            <v>5954.8167802165208</v>
          </cell>
          <cell r="AF791">
            <v>6155.7800210028881</v>
          </cell>
          <cell r="AG791">
            <v>7015.9035078949391</v>
          </cell>
          <cell r="AH791">
            <v>5779.1796122263777</v>
          </cell>
          <cell r="AI791">
            <v>6478.9016142208811</v>
          </cell>
          <cell r="AJ791">
            <v>7581.4876446001472</v>
          </cell>
          <cell r="AK791">
            <v>7687.2713589986752</v>
          </cell>
          <cell r="AL791">
            <v>7516.6064425276463</v>
          </cell>
          <cell r="AM791">
            <v>7355.6886607330762</v>
          </cell>
          <cell r="AN791">
            <v>6654.3207809177102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X791">
            <v>3.9523323875540353</v>
          </cell>
          <cell r="BY791">
            <v>3.4076517696679098</v>
          </cell>
          <cell r="BZ791">
            <v>3.1406613029226942</v>
          </cell>
          <cell r="CA791">
            <v>3.4476739339862572</v>
          </cell>
          <cell r="CB791">
            <v>4.1600618843039188</v>
          </cell>
          <cell r="CC791">
            <v>3.337434965851211</v>
          </cell>
          <cell r="CD791">
            <v>3.300306870690537</v>
          </cell>
          <cell r="CE791">
            <v>3.952712302348655</v>
          </cell>
          <cell r="CF791">
            <v>3.2592652838948903</v>
          </cell>
          <cell r="CG791">
            <v>3.6526715696726577</v>
          </cell>
          <cell r="CH791">
            <v>4.27027303557594</v>
          </cell>
          <cell r="CI791">
            <v>4.2208242929431954</v>
          </cell>
          <cell r="CJ791">
            <v>4.2303999822547729</v>
          </cell>
          <cell r="CK791">
            <v>4.1259985879317247</v>
          </cell>
          <cell r="CL791">
            <v>3.8015485979290786</v>
          </cell>
          <cell r="CM791">
            <v>4.8160322474389208</v>
          </cell>
          <cell r="CN791">
            <v>4.8345857178447504</v>
          </cell>
          <cell r="CO791">
            <v>4.9236277248886946</v>
          </cell>
          <cell r="CP791">
            <v>4.7815490205399334</v>
          </cell>
          <cell r="CQ791">
            <v>4.8209397230836881</v>
          </cell>
          <cell r="CR791">
            <v>4.8883548857348691</v>
          </cell>
          <cell r="CS791">
            <v>5.1101765391122251</v>
          </cell>
          <cell r="CT791">
            <v>4.8629022240921067</v>
          </cell>
          <cell r="CU791">
            <v>4.8579564476871937</v>
          </cell>
          <cell r="CV791">
            <v>4.8595706027349772</v>
          </cell>
          <cell r="CW791">
            <v>4.8641383942561696</v>
          </cell>
          <cell r="CX791">
            <v>4.9897877666042953</v>
          </cell>
          <cell r="CY791">
            <v>4.867965770300227</v>
          </cell>
          <cell r="CZ791">
            <v>4.8842895225864247</v>
          </cell>
          <cell r="DA791">
            <v>4.7956813831242853</v>
          </cell>
        </row>
        <row r="792">
          <cell r="A792">
            <v>6282.8570588585217</v>
          </cell>
          <cell r="B792">
            <v>5559.1919961368876</v>
          </cell>
          <cell r="C792">
            <v>4533.5519430036875</v>
          </cell>
          <cell r="D792">
            <v>5301.3064489042981</v>
          </cell>
          <cell r="E792">
            <v>4940.2860666774204</v>
          </cell>
          <cell r="F792">
            <v>5423.8358216742163</v>
          </cell>
          <cell r="G792">
            <v>5316.413866762291</v>
          </cell>
          <cell r="H792">
            <v>5375.007524016075</v>
          </cell>
          <cell r="I792">
            <v>6420.3395051834586</v>
          </cell>
          <cell r="J792">
            <v>6335.200223796036</v>
          </cell>
          <cell r="K792">
            <v>6838.1238903657004</v>
          </cell>
          <cell r="L792">
            <v>6870.7594514772318</v>
          </cell>
          <cell r="M792">
            <v>7392.7214870358785</v>
          </cell>
          <cell r="N792">
            <v>6950.957828176146</v>
          </cell>
          <cell r="O792">
            <v>7274.7769081430151</v>
          </cell>
          <cell r="Z792">
            <v>7195.4797438000742</v>
          </cell>
          <cell r="AA792">
            <v>6366.6979887277475</v>
          </cell>
          <cell r="AB792">
            <v>5582.8791011146559</v>
          </cell>
          <cell r="AC792">
            <v>6528.3365789745585</v>
          </cell>
          <cell r="AD792">
            <v>6083.755117826574</v>
          </cell>
          <cell r="AE792">
            <v>5423.8358216742163</v>
          </cell>
          <cell r="AF792">
            <v>5316.413866762291</v>
          </cell>
          <cell r="AG792">
            <v>5375.007524016075</v>
          </cell>
          <cell r="AH792">
            <v>6420.3395051834586</v>
          </cell>
          <cell r="AI792">
            <v>6335.200223796036</v>
          </cell>
          <cell r="AJ792">
            <v>6838.1238903657004</v>
          </cell>
          <cell r="AK792">
            <v>6870.7594514772318</v>
          </cell>
          <cell r="AL792">
            <v>7392.7214870358785</v>
          </cell>
          <cell r="AM792">
            <v>6950.957828176146</v>
          </cell>
          <cell r="AN792">
            <v>7274.7769081430151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X792">
            <v>4.1484579153839425</v>
          </cell>
          <cell r="BY792">
            <v>3.5850844826681203</v>
          </cell>
          <cell r="BZ792">
            <v>3.1886201677475623</v>
          </cell>
          <cell r="CA792">
            <v>3.6484965739311295</v>
          </cell>
          <cell r="CB792">
            <v>3.497421581330812</v>
          </cell>
          <cell r="CC792">
            <v>3.0973661859366355</v>
          </cell>
          <cell r="CD792">
            <v>3.0384909577262551</v>
          </cell>
          <cell r="CE792">
            <v>3.0127984831910517</v>
          </cell>
          <cell r="CF792">
            <v>3.7078052042908034</v>
          </cell>
          <cell r="CG792">
            <v>3.5925156722621838</v>
          </cell>
          <cell r="CH792">
            <v>3.8313913650669207</v>
          </cell>
          <cell r="CI792">
            <v>3.8291653412925601</v>
          </cell>
          <cell r="CJ792">
            <v>4.1472533852521138</v>
          </cell>
          <cell r="CK792">
            <v>3.8496127544788035</v>
          </cell>
          <cell r="CL792">
            <v>4.1665511491064748</v>
          </cell>
          <cell r="CM792">
            <v>4.752041249012966</v>
          </cell>
          <cell r="CN792">
            <v>4.8654385336307673</v>
          </cell>
          <cell r="CO792">
            <v>4.7969210431046134</v>
          </cell>
          <cell r="CP792">
            <v>4.9022531003105199</v>
          </cell>
          <cell r="CQ792">
            <v>4.7657458081671811</v>
          </cell>
          <cell r="CR792">
            <v>4.7975677646512702</v>
          </cell>
          <cell r="CS792">
            <v>4.7936681878704483</v>
          </cell>
          <cell r="CT792">
            <v>4.8878303986019089</v>
          </cell>
          <cell r="CU792">
            <v>4.7440386638225309</v>
          </cell>
          <cell r="CV792">
            <v>4.8313534373470217</v>
          </cell>
          <cell r="CW792">
            <v>4.889760459298496</v>
          </cell>
          <cell r="CX792">
            <v>4.9159534309489308</v>
          </cell>
          <cell r="CY792">
            <v>4.8837217285434615</v>
          </cell>
          <cell r="CZ792">
            <v>4.9469183764103661</v>
          </cell>
          <cell r="DA792">
            <v>4.7835475733982546</v>
          </cell>
        </row>
        <row r="793">
          <cell r="A793">
            <v>6695.0346845084287</v>
          </cell>
          <cell r="B793">
            <v>5751.1220445503286</v>
          </cell>
          <cell r="C793">
            <v>4731.106108878872</v>
          </cell>
          <cell r="D793">
            <v>5207.0931026042608</v>
          </cell>
          <cell r="E793">
            <v>5336.322583059411</v>
          </cell>
          <cell r="F793">
            <v>5909.9641749265811</v>
          </cell>
          <cell r="G793">
            <v>6487.354282204954</v>
          </cell>
          <cell r="H793">
            <v>6240.8388453447205</v>
          </cell>
          <cell r="I793">
            <v>6628.6912762466918</v>
          </cell>
          <cell r="J793">
            <v>5647.4218829389338</v>
          </cell>
          <cell r="K793">
            <v>6868.2799546075785</v>
          </cell>
          <cell r="L793">
            <v>7926.2845370865416</v>
          </cell>
          <cell r="M793">
            <v>6498.5958168633424</v>
          </cell>
          <cell r="N793">
            <v>6212.9624008944384</v>
          </cell>
          <cell r="O793">
            <v>7801.4830980736069</v>
          </cell>
          <cell r="Z793">
            <v>7667.5286426413841</v>
          </cell>
          <cell r="AA793">
            <v>6586.5070282535307</v>
          </cell>
          <cell r="AB793">
            <v>5826.1587718604078</v>
          </cell>
          <cell r="AC793">
            <v>6412.3167938883271</v>
          </cell>
          <cell r="AD793">
            <v>6571.4574797680507</v>
          </cell>
          <cell r="AE793">
            <v>5909.9641749265811</v>
          </cell>
          <cell r="AF793">
            <v>6487.354282204954</v>
          </cell>
          <cell r="AG793">
            <v>6240.8388453447205</v>
          </cell>
          <cell r="AH793">
            <v>6628.6912762466918</v>
          </cell>
          <cell r="AI793">
            <v>5647.4218829389338</v>
          </cell>
          <cell r="AJ793">
            <v>6868.2799546075785</v>
          </cell>
          <cell r="AK793">
            <v>7926.2845370865416</v>
          </cell>
          <cell r="AL793">
            <v>6498.5958168633424</v>
          </cell>
          <cell r="AM793">
            <v>6212.9624008944384</v>
          </cell>
          <cell r="AN793">
            <v>7801.4830980736069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X793">
            <v>4.370906709619609</v>
          </cell>
          <cell r="BY793">
            <v>3.721379553685018</v>
          </cell>
          <cell r="BZ793">
            <v>3.3190297565098668</v>
          </cell>
          <cell r="CA793">
            <v>3.5499301351678998</v>
          </cell>
          <cell r="CB793">
            <v>3.7824708157937454</v>
          </cell>
          <cell r="CC793">
            <v>3.2423266498785281</v>
          </cell>
          <cell r="CD793">
            <v>3.6763343034438698</v>
          </cell>
          <cell r="CE793">
            <v>3.4438978017601549</v>
          </cell>
          <cell r="CF793">
            <v>3.6676999512205835</v>
          </cell>
          <cell r="CG793">
            <v>3.0934020293067253</v>
          </cell>
          <cell r="CH793">
            <v>3.8367543999592226</v>
          </cell>
          <cell r="CI793">
            <v>4.4137481125499169</v>
          </cell>
          <cell r="CJ793">
            <v>3.5358892410631615</v>
          </cell>
          <cell r="CK793">
            <v>3.4685967812527045</v>
          </cell>
          <cell r="CL793">
            <v>4.3075657336121749</v>
          </cell>
          <cell r="CM793">
            <v>4.8060801073209767</v>
          </cell>
          <cell r="CN793">
            <v>4.8490685979806258</v>
          </cell>
          <cell r="CO793">
            <v>4.8092605363682477</v>
          </cell>
          <cell r="CP793">
            <v>4.9488273141188159</v>
          </cell>
          <cell r="CQ793">
            <v>4.7598498367995541</v>
          </cell>
          <cell r="CR793">
            <v>4.9938468326867493</v>
          </cell>
          <cell r="CS793">
            <v>4.8345911739458192</v>
          </cell>
          <cell r="CT793">
            <v>4.9647781675298308</v>
          </cell>
          <cell r="CU793">
            <v>4.9515495429418772</v>
          </cell>
          <cell r="CV793">
            <v>5.0017387244839364</v>
          </cell>
          <cell r="CW793">
            <v>4.9044591843797063</v>
          </cell>
          <cell r="CX793">
            <v>4.9200469743767803</v>
          </cell>
          <cell r="CY793">
            <v>5.0353308283044775</v>
          </cell>
          <cell r="CZ793">
            <v>4.9074066172729172</v>
          </cell>
          <cell r="DA793">
            <v>4.9619501170487403</v>
          </cell>
        </row>
        <row r="794">
          <cell r="A794">
            <v>6475.9899718011247</v>
          </cell>
          <cell r="B794">
            <v>5646.3741856995121</v>
          </cell>
          <cell r="C794">
            <v>5152.1788520074115</v>
          </cell>
          <cell r="D794">
            <v>5175.9074643621498</v>
          </cell>
          <cell r="E794">
            <v>5179.9976990501618</v>
          </cell>
          <cell r="F794">
            <v>5454.7644055993396</v>
          </cell>
          <cell r="G794">
            <v>5709.8670841948115</v>
          </cell>
          <cell r="H794">
            <v>6463.6848298665091</v>
          </cell>
          <cell r="I794">
            <v>6530.4571792200804</v>
          </cell>
          <cell r="J794">
            <v>6218.3605580712492</v>
          </cell>
          <cell r="K794">
            <v>7439.8430515912351</v>
          </cell>
          <cell r="L794">
            <v>7717.9512761361184</v>
          </cell>
          <cell r="M794">
            <v>7100.5130651494246</v>
          </cell>
          <cell r="N794">
            <v>7290.8509530123674</v>
          </cell>
          <cell r="O794">
            <v>6985.4848113126291</v>
          </cell>
          <cell r="Z794">
            <v>7416.6663711450674</v>
          </cell>
          <cell r="AA794">
            <v>6466.5439144174788</v>
          </cell>
          <cell r="AB794">
            <v>6344.6921971339771</v>
          </cell>
          <cell r="AC794">
            <v>6373.9129881779972</v>
          </cell>
          <cell r="AD794">
            <v>6378.9499406703126</v>
          </cell>
          <cell r="AE794">
            <v>5454.7644055993396</v>
          </cell>
          <cell r="AF794">
            <v>5709.8670841948115</v>
          </cell>
          <cell r="AG794">
            <v>6463.6848298665091</v>
          </cell>
          <cell r="AH794">
            <v>6530.4571792200804</v>
          </cell>
          <cell r="AI794">
            <v>6218.3605580712492</v>
          </cell>
          <cell r="AJ794">
            <v>7439.8430515912351</v>
          </cell>
          <cell r="AK794">
            <v>7717.9512761361184</v>
          </cell>
          <cell r="AL794">
            <v>7100.5130651494246</v>
          </cell>
          <cell r="AM794">
            <v>7290.8509530123674</v>
          </cell>
          <cell r="AN794">
            <v>6985.4848113126291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X794">
            <v>4.1860918277052335</v>
          </cell>
          <cell r="BY794">
            <v>3.6510666596362946</v>
          </cell>
          <cell r="BZ794">
            <v>3.6731877120069361</v>
          </cell>
          <cell r="CA794">
            <v>3.6281669021011989</v>
          </cell>
          <cell r="CB794">
            <v>3.4582723908131467</v>
          </cell>
          <cell r="CC794">
            <v>3.0599179067199809</v>
          </cell>
          <cell r="CD794">
            <v>3.1734180427044625</v>
          </cell>
          <cell r="CE794">
            <v>3.6391365775333107</v>
          </cell>
          <cell r="CF794">
            <v>3.7818598735727402</v>
          </cell>
          <cell r="CG794">
            <v>3.5435117603157891</v>
          </cell>
          <cell r="CH794">
            <v>4.2130882908139249</v>
          </cell>
          <cell r="CI794">
            <v>4.3166993610398814</v>
          </cell>
          <cell r="CJ794">
            <v>4.0138428620433695</v>
          </cell>
          <cell r="CK794">
            <v>4.1115367103486626</v>
          </cell>
          <cell r="CL794">
            <v>3.8746928518607113</v>
          </cell>
          <cell r="CM794">
            <v>4.8540822155559624</v>
          </cell>
          <cell r="CN794">
            <v>4.8524336368599155</v>
          </cell>
          <cell r="CO794">
            <v>4.7323250841473588</v>
          </cell>
          <cell r="CP794">
            <v>4.8131124563104848</v>
          </cell>
          <cell r="CQ794">
            <v>5.0535565753423439</v>
          </cell>
          <cell r="CR794">
            <v>4.8839741688887939</v>
          </cell>
          <cell r="CS794">
            <v>4.9295337875547247</v>
          </cell>
          <cell r="CT794">
            <v>4.8661887741738683</v>
          </cell>
          <cell r="CU794">
            <v>4.7309165603246468</v>
          </cell>
          <cell r="CV794">
            <v>4.8078305988661638</v>
          </cell>
          <cell r="CW794">
            <v>4.8380499626931277</v>
          </cell>
          <cell r="CX794">
            <v>4.8984351748601354</v>
          </cell>
          <cell r="CY794">
            <v>4.8465924354997787</v>
          </cell>
          <cell r="CZ794">
            <v>4.8582648107131234</v>
          </cell>
          <cell r="DA794">
            <v>4.9393113940246423</v>
          </cell>
        </row>
        <row r="795">
          <cell r="A795">
            <v>6678.7244948113812</v>
          </cell>
          <cell r="B795">
            <v>5713.729703946221</v>
          </cell>
          <cell r="C795">
            <v>4768.5944033290107</v>
          </cell>
          <cell r="D795">
            <v>5641.1190641261155</v>
          </cell>
          <cell r="E795">
            <v>5137.0854440069443</v>
          </cell>
          <cell r="F795">
            <v>5603.392674469681</v>
          </cell>
          <cell r="G795">
            <v>6412.2328657458474</v>
          </cell>
          <cell r="H795">
            <v>5780.5023823754573</v>
          </cell>
          <cell r="I795">
            <v>6582.457509111704</v>
          </cell>
          <cell r="J795">
            <v>7149.5871410426762</v>
          </cell>
          <cell r="K795">
            <v>6690.5091156518756</v>
          </cell>
          <cell r="L795">
            <v>6781.7697781663855</v>
          </cell>
          <cell r="M795">
            <v>6328.9878315847272</v>
          </cell>
          <cell r="N795">
            <v>7546.6267476565772</v>
          </cell>
          <cell r="O795">
            <v>7236.1960684227643</v>
          </cell>
          <cell r="Z795">
            <v>7648.849300029703</v>
          </cell>
          <cell r="AA795">
            <v>6543.6832258226332</v>
          </cell>
          <cell r="AB795">
            <v>5872.3240343859879</v>
          </cell>
          <cell r="AC795">
            <v>6946.8015644137822</v>
          </cell>
          <cell r="AD795">
            <v>6326.1052981307694</v>
          </cell>
          <cell r="AE795">
            <v>5603.392674469681</v>
          </cell>
          <cell r="AF795">
            <v>6412.2328657458474</v>
          </cell>
          <cell r="AG795">
            <v>5780.5023823754573</v>
          </cell>
          <cell r="AH795">
            <v>6582.457509111704</v>
          </cell>
          <cell r="AI795">
            <v>7149.5871410426762</v>
          </cell>
          <cell r="AJ795">
            <v>6690.5091156518756</v>
          </cell>
          <cell r="AK795">
            <v>6781.7697781663855</v>
          </cell>
          <cell r="AL795">
            <v>6328.9878315847272</v>
          </cell>
          <cell r="AM795">
            <v>7546.6267476565772</v>
          </cell>
          <cell r="AN795">
            <v>7236.1960684227643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X795">
            <v>4.2997748348881313</v>
          </cell>
          <cell r="BY795">
            <v>3.6838748474714844</v>
          </cell>
          <cell r="BZ795">
            <v>3.2982047932689027</v>
          </cell>
          <cell r="CA795">
            <v>3.8834911806764048</v>
          </cell>
          <cell r="CB795">
            <v>3.5556356638335198</v>
          </cell>
          <cell r="CC795">
            <v>3.1057452853518459</v>
          </cell>
          <cell r="CD795">
            <v>3.5719358798467447</v>
          </cell>
          <cell r="CE795">
            <v>3.3443708366178355</v>
          </cell>
          <cell r="CF795">
            <v>3.6814938212600974</v>
          </cell>
          <cell r="CG795">
            <v>3.9981560340996349</v>
          </cell>
          <cell r="CH795">
            <v>3.8281519854889274</v>
          </cell>
          <cell r="CI795">
            <v>3.7345039704215766</v>
          </cell>
          <cell r="CJ795">
            <v>3.5610595012050723</v>
          </cell>
          <cell r="CK795">
            <v>4.1543996714563995</v>
          </cell>
          <cell r="CL795">
            <v>4.1322869488920677</v>
          </cell>
          <cell r="CM795">
            <v>4.8736857885898823</v>
          </cell>
          <cell r="CN795">
            <v>4.8665874903796951</v>
          </cell>
          <cell r="CO795">
            <v>4.8779745366788312</v>
          </cell>
          <cell r="CP795">
            <v>4.9008307648257619</v>
          </cell>
          <cell r="CQ795">
            <v>4.8744576148891037</v>
          </cell>
          <cell r="CR795">
            <v>4.9430199006910982</v>
          </cell>
          <cell r="CS795">
            <v>4.9182745343037269</v>
          </cell>
          <cell r="CT795">
            <v>4.735417692028995</v>
          </cell>
          <cell r="CU795">
            <v>4.8985903650864131</v>
          </cell>
          <cell r="CV795">
            <v>4.8992359998952582</v>
          </cell>
          <cell r="CW795">
            <v>4.7882534523636373</v>
          </cell>
          <cell r="CX795">
            <v>4.9752768561017575</v>
          </cell>
          <cell r="CY795">
            <v>4.8692510426757609</v>
          </cell>
          <cell r="CZ795">
            <v>4.9768176763693095</v>
          </cell>
          <cell r="DA795">
            <v>4.7976326313261053</v>
          </cell>
        </row>
        <row r="796">
          <cell r="A796">
            <v>5966.132379855243</v>
          </cell>
          <cell r="B796">
            <v>5628.3621660858698</v>
          </cell>
          <cell r="C796">
            <v>4682.7307246398104</v>
          </cell>
          <cell r="D796">
            <v>5128.3854942022044</v>
          </cell>
          <cell r="E796">
            <v>4557.292442121081</v>
          </cell>
          <cell r="F796">
            <v>5995.465826724203</v>
          </cell>
          <cell r="G796">
            <v>6556.3937639313208</v>
          </cell>
          <cell r="H796">
            <v>6557.3287866870014</v>
          </cell>
          <cell r="I796">
            <v>6330.2593971833112</v>
          </cell>
          <cell r="J796">
            <v>6908.233678238812</v>
          </cell>
          <cell r="K796">
            <v>7127.1711519470346</v>
          </cell>
          <cell r="L796">
            <v>6383.0655977045708</v>
          </cell>
          <cell r="M796">
            <v>6404.2961739342254</v>
          </cell>
          <cell r="N796">
            <v>6599.9466406426181</v>
          </cell>
          <cell r="O796">
            <v>7079.5648246097426</v>
          </cell>
          <cell r="Z796">
            <v>6832.7489048234947</v>
          </cell>
          <cell r="AA796">
            <v>6445.9155408828383</v>
          </cell>
          <cell r="AB796">
            <v>5766.5865148151506</v>
          </cell>
          <cell r="AC796">
            <v>6315.3916747828371</v>
          </cell>
          <cell r="AD796">
            <v>5612.1145302084078</v>
          </cell>
          <cell r="AE796">
            <v>5995.465826724203</v>
          </cell>
          <cell r="AF796">
            <v>6556.3937639313208</v>
          </cell>
          <cell r="AG796">
            <v>6557.3287866870014</v>
          </cell>
          <cell r="AH796">
            <v>6330.2593971833112</v>
          </cell>
          <cell r="AI796">
            <v>6908.233678238812</v>
          </cell>
          <cell r="AJ796">
            <v>7127.1711519470346</v>
          </cell>
          <cell r="AK796">
            <v>6383.0655977045708</v>
          </cell>
          <cell r="AL796">
            <v>6404.2961739342254</v>
          </cell>
          <cell r="AM796">
            <v>6599.9466406426181</v>
          </cell>
          <cell r="AN796">
            <v>7079.5648246097426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X796">
            <v>3.8506204127057444</v>
          </cell>
          <cell r="BY796">
            <v>3.58829396452923</v>
          </cell>
          <cell r="BZ796">
            <v>3.2767854022916256</v>
          </cell>
          <cell r="CA796">
            <v>3.6195846504159874</v>
          </cell>
          <cell r="CB796">
            <v>3.0925334164521128</v>
          </cell>
          <cell r="CC796">
            <v>3.4159357787001894</v>
          </cell>
          <cell r="CD796">
            <v>3.8531999636816505</v>
          </cell>
          <cell r="CE796">
            <v>3.6952882923357961</v>
          </cell>
          <cell r="CF796">
            <v>3.5747557211131351</v>
          </cell>
          <cell r="CG796">
            <v>3.8007781534455733</v>
          </cell>
          <cell r="CH796">
            <v>3.9902902946363628</v>
          </cell>
          <cell r="CI796">
            <v>3.6914041541328597</v>
          </cell>
          <cell r="CJ796">
            <v>3.6139224125568057</v>
          </cell>
          <cell r="CK796">
            <v>3.6559456755577187</v>
          </cell>
          <cell r="CL796">
            <v>4.012622035597933</v>
          </cell>
          <cell r="CM796">
            <v>4.8615178872074356</v>
          </cell>
          <cell r="CN796">
            <v>4.9215707387223855</v>
          </cell>
          <cell r="CO796">
            <v>4.8214531085337962</v>
          </cell>
          <cell r="CP796">
            <v>4.7802288427270234</v>
          </cell>
          <cell r="CQ796">
            <v>4.9718642215306881</v>
          </cell>
          <cell r="CR796">
            <v>4.8086190244763403</v>
          </cell>
          <cell r="CS796">
            <v>4.6617675724632592</v>
          </cell>
          <cell r="CT796">
            <v>4.8616732784688352</v>
          </cell>
          <cell r="CU796">
            <v>4.8515696690006989</v>
          </cell>
          <cell r="CV796">
            <v>4.9796822775502756</v>
          </cell>
          <cell r="CW796">
            <v>4.8935026940148134</v>
          </cell>
          <cell r="CX796">
            <v>4.7374522600122333</v>
          </cell>
          <cell r="CY796">
            <v>4.855117213895773</v>
          </cell>
          <cell r="CZ796">
            <v>4.9459284123644034</v>
          </cell>
          <cell r="DA796">
            <v>4.8337640177812471</v>
          </cell>
        </row>
        <row r="797">
          <cell r="A797">
            <v>7196.5675146477979</v>
          </cell>
          <cell r="B797">
            <v>5545.8403901030861</v>
          </cell>
          <cell r="C797">
            <v>5023.4795771902964</v>
          </cell>
          <cell r="D797">
            <v>5246.4349305457999</v>
          </cell>
          <cell r="E797">
            <v>5864.9482227150056</v>
          </cell>
          <cell r="F797">
            <v>5787.6161750713163</v>
          </cell>
          <cell r="G797">
            <v>7338.8467095367832</v>
          </cell>
          <cell r="H797">
            <v>6565.1073967549164</v>
          </cell>
          <cell r="I797">
            <v>6924.665886514842</v>
          </cell>
          <cell r="J797">
            <v>6508.2198703011018</v>
          </cell>
          <cell r="K797">
            <v>7578.6631599695311</v>
          </cell>
          <cell r="L797">
            <v>8265.5341104152012</v>
          </cell>
          <cell r="M797">
            <v>7711.2375555875324</v>
          </cell>
          <cell r="N797">
            <v>6704.5474600655243</v>
          </cell>
          <cell r="O797">
            <v>7954.0905669599351</v>
          </cell>
          <cell r="Z797">
            <v>8241.9121255554783</v>
          </cell>
          <cell r="AA797">
            <v>6351.4069818078979</v>
          </cell>
          <cell r="AB797">
            <v>6186.2044372630635</v>
          </cell>
          <cell r="AC797">
            <v>6460.7646051797428</v>
          </cell>
          <cell r="AD797">
            <v>7222.4377868319307</v>
          </cell>
          <cell r="AE797">
            <v>5787.6161750713163</v>
          </cell>
          <cell r="AF797">
            <v>7338.8467095367832</v>
          </cell>
          <cell r="AG797">
            <v>6565.1073967549164</v>
          </cell>
          <cell r="AH797">
            <v>6924.665886514842</v>
          </cell>
          <cell r="AI797">
            <v>6508.2198703011018</v>
          </cell>
          <cell r="AJ797">
            <v>7578.6631599695311</v>
          </cell>
          <cell r="AK797">
            <v>8265.5341104152012</v>
          </cell>
          <cell r="AL797">
            <v>7711.2375555875324</v>
          </cell>
          <cell r="AM797">
            <v>6704.5474600655243</v>
          </cell>
          <cell r="AN797">
            <v>7954.0905669599351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X797">
            <v>4.5830115978320274</v>
          </cell>
          <cell r="BY797">
            <v>3.5345818880950683</v>
          </cell>
          <cell r="BZ797">
            <v>3.3966754305882358</v>
          </cell>
          <cell r="CA797">
            <v>3.6639714893465594</v>
          </cell>
          <cell r="CB797">
            <v>3.9593780552495681</v>
          </cell>
          <cell r="CC797">
            <v>3.2254173589609647</v>
          </cell>
          <cell r="CD797">
            <v>3.9746459334247688</v>
          </cell>
          <cell r="CE797">
            <v>3.608224721507479</v>
          </cell>
          <cell r="CF797">
            <v>3.904352659875753</v>
          </cell>
          <cell r="CG797">
            <v>3.6745308992447723</v>
          </cell>
          <cell r="CH797">
            <v>4.2415594285103442</v>
          </cell>
          <cell r="CI797">
            <v>4.544769514616366</v>
          </cell>
          <cell r="CJ797">
            <v>4.3628227987240153</v>
          </cell>
          <cell r="CK797">
            <v>3.7038806787458562</v>
          </cell>
          <cell r="CL797">
            <v>4.4728758019710373</v>
          </cell>
          <cell r="CM797">
            <v>4.92701811546518</v>
          </cell>
          <cell r="CN797">
            <v>4.9231042226694468</v>
          </cell>
          <cell r="CO797">
            <v>4.989733536193329</v>
          </cell>
          <cell r="CP797">
            <v>4.8310214741476356</v>
          </cell>
          <cell r="CQ797">
            <v>4.9976285441107384</v>
          </cell>
          <cell r="CR797">
            <v>4.916102602156351</v>
          </cell>
          <cell r="CS797">
            <v>5.0586718107672759</v>
          </cell>
          <cell r="CT797">
            <v>4.9848878592110255</v>
          </cell>
          <cell r="CU797">
            <v>4.8591121276730078</v>
          </cell>
          <cell r="CV797">
            <v>4.8525212767574519</v>
          </cell>
          <cell r="CW797">
            <v>4.8952422009415333</v>
          </cell>
          <cell r="CX797">
            <v>4.9827166943923507</v>
          </cell>
          <cell r="CY797">
            <v>4.8424332614804486</v>
          </cell>
          <cell r="CZ797">
            <v>4.9592912870188286</v>
          </cell>
          <cell r="DA797">
            <v>4.8720398051231815</v>
          </cell>
        </row>
        <row r="798">
          <cell r="A798">
            <v>5973.1278924045419</v>
          </cell>
          <cell r="B798">
            <v>4545.6899983778358</v>
          </cell>
          <cell r="C798">
            <v>4975.5242119704171</v>
          </cell>
          <cell r="D798">
            <v>4508.8894064035339</v>
          </cell>
          <cell r="E798">
            <v>4553.9342946374336</v>
          </cell>
          <cell r="F798">
            <v>5523.3579934048121</v>
          </cell>
          <cell r="G798">
            <v>7499.6281098514819</v>
          </cell>
          <cell r="H798">
            <v>6751.7919928200154</v>
          </cell>
          <cell r="I798">
            <v>6446.9815860102262</v>
          </cell>
          <cell r="J798">
            <v>5912.202902611255</v>
          </cell>
          <cell r="K798">
            <v>5512.8262710492472</v>
          </cell>
          <cell r="L798">
            <v>6592.1699657144545</v>
          </cell>
          <cell r="M798">
            <v>6657.4324396074144</v>
          </cell>
          <cell r="N798">
            <v>7055.1857183458287</v>
          </cell>
          <cell r="O798">
            <v>7556.421243570162</v>
          </cell>
          <cell r="Z798">
            <v>6840.7605575436555</v>
          </cell>
          <cell r="AA798">
            <v>5205.9787447822064</v>
          </cell>
          <cell r="AB798">
            <v>6127.1494160262264</v>
          </cell>
          <cell r="AC798">
            <v>5552.5082215269722</v>
          </cell>
          <cell r="AD798">
            <v>5607.9791124078356</v>
          </cell>
          <cell r="AE798">
            <v>5523.3579934048121</v>
          </cell>
          <cell r="AF798">
            <v>7499.6281098514819</v>
          </cell>
          <cell r="AG798">
            <v>6751.7919928200154</v>
          </cell>
          <cell r="AH798">
            <v>6446.9815860102262</v>
          </cell>
          <cell r="AI798">
            <v>5912.202902611255</v>
          </cell>
          <cell r="AJ798">
            <v>5512.8262710492472</v>
          </cell>
          <cell r="AK798">
            <v>6592.1699657144545</v>
          </cell>
          <cell r="AL798">
            <v>6657.4324396074144</v>
          </cell>
          <cell r="AM798">
            <v>7055.1857183458287</v>
          </cell>
          <cell r="AN798">
            <v>7556.421243570162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X798">
            <v>3.8606597988011804</v>
          </cell>
          <cell r="BY798">
            <v>2.9021247261523038</v>
          </cell>
          <cell r="BZ798">
            <v>3.4192104110873398</v>
          </cell>
          <cell r="CA798">
            <v>3.1159784320698001</v>
          </cell>
          <cell r="CB798">
            <v>3.0880453199673785</v>
          </cell>
          <cell r="CC798">
            <v>3.0999696484932806</v>
          </cell>
          <cell r="CD798">
            <v>4.1422301369445274</v>
          </cell>
          <cell r="CE798">
            <v>3.8479100339779309</v>
          </cell>
          <cell r="CF798">
            <v>3.6459996841144222</v>
          </cell>
          <cell r="CG798">
            <v>3.4200043608861326</v>
          </cell>
          <cell r="CH798">
            <v>3.0641363852906864</v>
          </cell>
          <cell r="CI798">
            <v>3.7034620418449973</v>
          </cell>
          <cell r="CJ798">
            <v>3.661423496659685</v>
          </cell>
          <cell r="CK798">
            <v>4.0779262017546545</v>
          </cell>
          <cell r="CL798">
            <v>4.2592954171373103</v>
          </cell>
          <cell r="CM798">
            <v>4.8545613245991506</v>
          </cell>
          <cell r="CN798">
            <v>4.9146597100486602</v>
          </cell>
          <cell r="CO798">
            <v>4.9095284321799459</v>
          </cell>
          <cell r="CP798">
            <v>4.8820464016337421</v>
          </cell>
          <cell r="CQ798">
            <v>4.9754212595319807</v>
          </cell>
          <cell r="CR798">
            <v>4.881495423840331</v>
          </cell>
          <cell r="CS798">
            <v>4.9603536377909823</v>
          </cell>
          <cell r="CT798">
            <v>4.8073006101908007</v>
          </cell>
          <cell r="CU798">
            <v>4.8444774491617233</v>
          </cell>
          <cell r="CV798">
            <v>4.7361975197425732</v>
          </cell>
          <cell r="CW798">
            <v>4.9291649326765086</v>
          </cell>
          <cell r="CX798">
            <v>4.8767179001777663</v>
          </cell>
          <cell r="CY798">
            <v>4.9815436392624877</v>
          </cell>
          <cell r="CZ798">
            <v>4.7399768863782974</v>
          </cell>
          <cell r="DA798">
            <v>4.8605513183448066</v>
          </cell>
        </row>
        <row r="799">
          <cell r="A799">
            <v>6901.5443267996343</v>
          </cell>
          <cell r="B799">
            <v>6691.2681564950162</v>
          </cell>
          <cell r="C799">
            <v>4888.432615771264</v>
          </cell>
          <cell r="D799">
            <v>4760.5497015218725</v>
          </cell>
          <cell r="E799">
            <v>5300.8147443093403</v>
          </cell>
          <cell r="F799">
            <v>6352.8042684871862</v>
          </cell>
          <cell r="G799">
            <v>5551.9722736437816</v>
          </cell>
          <cell r="H799">
            <v>5778.7561584742361</v>
          </cell>
          <cell r="I799">
            <v>6036.0953743829241</v>
          </cell>
          <cell r="J799">
            <v>6427.5169240431878</v>
          </cell>
          <cell r="K799">
            <v>7172.7310397357642</v>
          </cell>
          <cell r="L799">
            <v>6745.0048097681783</v>
          </cell>
          <cell r="M799">
            <v>5896.7170375232608</v>
          </cell>
          <cell r="N799">
            <v>5996.0208777599337</v>
          </cell>
          <cell r="O799">
            <v>7000.8028501988783</v>
          </cell>
          <cell r="Z799">
            <v>7904.0350495332405</v>
          </cell>
          <cell r="AA799">
            <v>7663.2150038348564</v>
          </cell>
          <cell r="AB799">
            <v>6019.8997675351975</v>
          </cell>
          <cell r="AC799">
            <v>5862.417321468959</v>
          </cell>
          <cell r="AD799">
            <v>6527.7310653857367</v>
          </cell>
          <cell r="AE799">
            <v>6352.8042684871862</v>
          </cell>
          <cell r="AF799">
            <v>5551.9722736437816</v>
          </cell>
          <cell r="AG799">
            <v>5778.7561584742361</v>
          </cell>
          <cell r="AH799">
            <v>6036.0953743829241</v>
          </cell>
          <cell r="AI799">
            <v>6427.5169240431878</v>
          </cell>
          <cell r="AJ799">
            <v>7172.7310397357642</v>
          </cell>
          <cell r="AK799">
            <v>6745.0048097681783</v>
          </cell>
          <cell r="AL799">
            <v>5896.7170375232608</v>
          </cell>
          <cell r="AM799">
            <v>5996.0208777599337</v>
          </cell>
          <cell r="AN799">
            <v>7000.8028501988783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X799">
            <v>4.5154847576100501</v>
          </cell>
          <cell r="BY799">
            <v>4.3235977894725757</v>
          </cell>
          <cell r="BZ799">
            <v>3.458770207868259</v>
          </cell>
          <cell r="CA799">
            <v>3.3024720394068301</v>
          </cell>
          <cell r="CB799">
            <v>3.6356103860239855</v>
          </cell>
          <cell r="CC799">
            <v>3.6222771364908652</v>
          </cell>
          <cell r="CD799">
            <v>3.1505307665612361</v>
          </cell>
          <cell r="CE799">
            <v>3.1957430062616812</v>
          </cell>
          <cell r="CF799">
            <v>3.4946974676912528</v>
          </cell>
          <cell r="CG799">
            <v>3.5887130458286447</v>
          </cell>
          <cell r="CH799">
            <v>4.1141059214650939</v>
          </cell>
          <cell r="CI799">
            <v>3.850581003377481</v>
          </cell>
          <cell r="CJ799">
            <v>3.4644163777806121</v>
          </cell>
          <cell r="CK799">
            <v>3.3740175103508641</v>
          </cell>
          <cell r="CL799">
            <v>4.0028581821580564</v>
          </cell>
          <cell r="CM799">
            <v>4.7956956360379532</v>
          </cell>
          <cell r="CN799">
            <v>4.8559349462773893</v>
          </cell>
          <cell r="CO799">
            <v>4.7684220356471547</v>
          </cell>
          <cell r="CP799">
            <v>4.8634529308468855</v>
          </cell>
          <cell r="CQ799">
            <v>4.919172518715806</v>
          </cell>
          <cell r="CR799">
            <v>4.8049728238618572</v>
          </cell>
          <cell r="CS799">
            <v>4.828038215951878</v>
          </cell>
          <cell r="CT799">
            <v>4.9541557698265253</v>
          </cell>
          <cell r="CU799">
            <v>4.7320970567373095</v>
          </cell>
          <cell r="CV799">
            <v>4.9069499799673677</v>
          </cell>
          <cell r="CW799">
            <v>4.7765707281756518</v>
          </cell>
          <cell r="CX799">
            <v>4.7991368616924541</v>
          </cell>
          <cell r="CY799">
            <v>4.663235414632485</v>
          </cell>
          <cell r="CZ799">
            <v>4.8688112640849823</v>
          </cell>
          <cell r="DA799">
            <v>4.7916465956398548</v>
          </cell>
        </row>
        <row r="800">
          <cell r="A800">
            <v>6358.7751777584845</v>
          </cell>
          <cell r="B800">
            <v>6056.4353006555029</v>
          </cell>
          <cell r="C800">
            <v>4755.7426245765437</v>
          </cell>
          <cell r="D800">
            <v>5136.4593503810574</v>
          </cell>
          <cell r="E800">
            <v>4011.4737925884219</v>
          </cell>
          <cell r="F800">
            <v>5080.0838597429765</v>
          </cell>
          <cell r="G800">
            <v>5593.5084981556902</v>
          </cell>
          <cell r="H800">
            <v>6649.2153980644853</v>
          </cell>
          <cell r="I800">
            <v>7043.1631217424765</v>
          </cell>
          <cell r="J800">
            <v>6497.377536515377</v>
          </cell>
          <cell r="K800">
            <v>6910.8733973798844</v>
          </cell>
          <cell r="L800">
            <v>7000.2541917966573</v>
          </cell>
          <cell r="M800">
            <v>6049.8116245720812</v>
          </cell>
          <cell r="N800">
            <v>7490.8206384917166</v>
          </cell>
          <cell r="O800">
            <v>7952.3553869986781</v>
          </cell>
          <cell r="Z800">
            <v>7282.4254249789692</v>
          </cell>
          <cell r="AA800">
            <v>6936.1688666875179</v>
          </cell>
          <cell r="AB800">
            <v>5856.4976077978845</v>
          </cell>
          <cell r="AC800">
            <v>6325.334290086028</v>
          </cell>
          <cell r="AD800">
            <v>4939.9617524781124</v>
          </cell>
          <cell r="AE800">
            <v>5080.0838597429765</v>
          </cell>
          <cell r="AF800">
            <v>5593.5084981556902</v>
          </cell>
          <cell r="AG800">
            <v>6649.2153980644853</v>
          </cell>
          <cell r="AH800">
            <v>7043.1631217424765</v>
          </cell>
          <cell r="AI800">
            <v>6497.377536515377</v>
          </cell>
          <cell r="AJ800">
            <v>6910.8733973798844</v>
          </cell>
          <cell r="AK800">
            <v>7000.2541917966573</v>
          </cell>
          <cell r="AL800">
            <v>6049.8116245720812</v>
          </cell>
          <cell r="AM800">
            <v>7490.8206384917166</v>
          </cell>
          <cell r="AN800">
            <v>7952.3553869986781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X800">
            <v>4.0896860404077868</v>
          </cell>
          <cell r="BY800">
            <v>3.8534127460509695</v>
          </cell>
          <cell r="BZ800">
            <v>3.262877816428523</v>
          </cell>
          <cell r="CA800">
            <v>3.5075538549710292</v>
          </cell>
          <cell r="CB800">
            <v>2.9029590317851892</v>
          </cell>
          <cell r="CC800">
            <v>2.9201279420191475</v>
          </cell>
          <cell r="CD800">
            <v>3.2261168394750359</v>
          </cell>
          <cell r="CE800">
            <v>3.7794843654775896</v>
          </cell>
          <cell r="CF800">
            <v>3.9947470300001364</v>
          </cell>
          <cell r="CG800">
            <v>3.7039635604348198</v>
          </cell>
          <cell r="CH800">
            <v>3.8466668131179791</v>
          </cell>
          <cell r="CI800">
            <v>3.960879085645415</v>
          </cell>
          <cell r="CJ800">
            <v>3.4096105314111198</v>
          </cell>
          <cell r="CK800">
            <v>4.0979376362437181</v>
          </cell>
          <cell r="CL800">
            <v>4.5577388533778942</v>
          </cell>
          <cell r="CM800">
            <v>4.878577544159115</v>
          </cell>
          <cell r="CN800">
            <v>4.9315252807945615</v>
          </cell>
          <cell r="CO800">
            <v>4.917499161227064</v>
          </cell>
          <cell r="CP800">
            <v>4.9406748130115874</v>
          </cell>
          <cell r="CQ800">
            <v>4.662188353133037</v>
          </cell>
          <cell r="CR800">
            <v>4.7662425237008001</v>
          </cell>
          <cell r="CS800">
            <v>4.7501939884355169</v>
          </cell>
          <cell r="CT800">
            <v>4.8199772048920577</v>
          </cell>
          <cell r="CU800">
            <v>4.830427853110324</v>
          </cell>
          <cell r="CV800">
            <v>4.8059420823588637</v>
          </cell>
          <cell r="CW800">
            <v>4.9221574518178279</v>
          </cell>
          <cell r="CX800">
            <v>4.8420510177065763</v>
          </cell>
          <cell r="CY800">
            <v>4.8612081104262916</v>
          </cell>
          <cell r="CZ800">
            <v>5.0080792075332994</v>
          </cell>
          <cell r="DA800">
            <v>4.7802815680687374</v>
          </cell>
        </row>
        <row r="801">
          <cell r="A801">
            <v>6138.2047920961622</v>
          </cell>
          <cell r="B801">
            <v>4947.4192049281373</v>
          </cell>
          <cell r="C801">
            <v>5273.02634515712</v>
          </cell>
          <cell r="D801">
            <v>4409.4757316139057</v>
          </cell>
          <cell r="E801">
            <v>5079.9171654898228</v>
          </cell>
          <cell r="F801">
            <v>5996.9064225733046</v>
          </cell>
          <cell r="G801">
            <v>7176.294263111261</v>
          </cell>
          <cell r="H801">
            <v>6311.9171126652855</v>
          </cell>
          <cell r="I801">
            <v>6426.4343085489463</v>
          </cell>
          <cell r="J801">
            <v>6537.2462606322561</v>
          </cell>
          <cell r="K801">
            <v>6279.6751954204365</v>
          </cell>
          <cell r="L801">
            <v>6661.6730215900807</v>
          </cell>
          <cell r="M801">
            <v>6249.8802001557533</v>
          </cell>
          <cell r="N801">
            <v>7471.4742359570382</v>
          </cell>
          <cell r="O801">
            <v>7636.7604509023076</v>
          </cell>
          <cell r="Z801">
            <v>7029.8158673768803</v>
          </cell>
          <cell r="AA801">
            <v>5666.0615289591788</v>
          </cell>
          <cell r="AB801">
            <v>6493.5108171497432</v>
          </cell>
          <cell r="AC801">
            <v>5430.0844499841005</v>
          </cell>
          <cell r="AD801">
            <v>6255.7049605163556</v>
          </cell>
          <cell r="AE801">
            <v>5996.9064225733046</v>
          </cell>
          <cell r="AF801">
            <v>7176.294263111261</v>
          </cell>
          <cell r="AG801">
            <v>6311.9171126652855</v>
          </cell>
          <cell r="AH801">
            <v>6426.4343085489463</v>
          </cell>
          <cell r="AI801">
            <v>6537.2462606322561</v>
          </cell>
          <cell r="AJ801">
            <v>6279.6751954204365</v>
          </cell>
          <cell r="AK801">
            <v>6661.6730215900807</v>
          </cell>
          <cell r="AL801">
            <v>6249.8802001557533</v>
          </cell>
          <cell r="AM801">
            <v>7471.4742359570382</v>
          </cell>
          <cell r="AN801">
            <v>7636.7604509023076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X801">
            <v>4.1406591000178921</v>
          </cell>
          <cell r="BY801">
            <v>3.1751021827320685</v>
          </cell>
          <cell r="BZ801">
            <v>3.6258990392449477</v>
          </cell>
          <cell r="CA801">
            <v>2.9993254180393376</v>
          </cell>
          <cell r="CB801">
            <v>3.4787323134197696</v>
          </cell>
          <cell r="CC801">
            <v>3.3752043165163403</v>
          </cell>
          <cell r="CD801">
            <v>4.0847729956932275</v>
          </cell>
          <cell r="CE801">
            <v>3.5227120045322113</v>
          </cell>
          <cell r="CF801">
            <v>3.5504238920603495</v>
          </cell>
          <cell r="CG801">
            <v>3.7121721578404432</v>
          </cell>
          <cell r="CH801">
            <v>3.4632578664390548</v>
          </cell>
          <cell r="CI801">
            <v>3.7655039931521048</v>
          </cell>
          <cell r="CJ801">
            <v>3.6102426374210324</v>
          </cell>
          <cell r="CK801">
            <v>4.1634644992624876</v>
          </cell>
          <cell r="CL801">
            <v>4.2572432763706001</v>
          </cell>
          <cell r="CM801">
            <v>4.6513777237975136</v>
          </cell>
          <cell r="CN801">
            <v>4.889120207894023</v>
          </cell>
          <cell r="CO801">
            <v>4.9064908874670321</v>
          </cell>
          <cell r="CP801">
            <v>4.9600965634171343</v>
          </cell>
          <cell r="CQ801">
            <v>4.9267710636799151</v>
          </cell>
          <cell r="CR801">
            <v>4.8678180841945879</v>
          </cell>
          <cell r="CS801">
            <v>4.8132613963217015</v>
          </cell>
          <cell r="CT801">
            <v>4.9089802328702179</v>
          </cell>
          <cell r="CU801">
            <v>4.9590330264122136</v>
          </cell>
          <cell r="CV801">
            <v>4.8247395234435748</v>
          </cell>
          <cell r="CW801">
            <v>4.9677472021984377</v>
          </cell>
          <cell r="CX801">
            <v>4.8469365578822403</v>
          </cell>
          <cell r="CY801">
            <v>4.742883282967723</v>
          </cell>
          <cell r="CZ801">
            <v>4.9165286340031384</v>
          </cell>
          <cell r="DA801">
            <v>4.9145961398222289</v>
          </cell>
        </row>
        <row r="802">
          <cell r="A802">
            <v>7501.028528017735</v>
          </cell>
          <cell r="B802">
            <v>6495.5332766680194</v>
          </cell>
          <cell r="C802">
            <v>5398.3175018709062</v>
          </cell>
          <cell r="D802">
            <v>4927.3399868880388</v>
          </cell>
          <cell r="E802">
            <v>5558.4463143158264</v>
          </cell>
          <cell r="F802">
            <v>6211.0306988824095</v>
          </cell>
          <cell r="G802">
            <v>6022.9801131288032</v>
          </cell>
          <cell r="H802">
            <v>5533.067316888536</v>
          </cell>
          <cell r="I802">
            <v>6113.7726135702278</v>
          </cell>
          <cell r="J802">
            <v>7547.597113620317</v>
          </cell>
          <cell r="K802">
            <v>6987.1444921821521</v>
          </cell>
          <cell r="L802">
            <v>8250.5912242824288</v>
          </cell>
          <cell r="M802">
            <v>8456.6453453942158</v>
          </cell>
          <cell r="N802">
            <v>7146.7242766752652</v>
          </cell>
          <cell r="O802">
            <v>7706.029079871827</v>
          </cell>
          <cell r="Z802">
            <v>8590.5979278834784</v>
          </cell>
          <cell r="AA802">
            <v>7439.0484583037087</v>
          </cell>
          <cell r="AB802">
            <v>6647.8016224974908</v>
          </cell>
          <cell r="AC802">
            <v>6067.812563466071</v>
          </cell>
          <cell r="AD802">
            <v>6844.9935399441765</v>
          </cell>
          <cell r="AE802">
            <v>6211.0306988824095</v>
          </cell>
          <cell r="AF802">
            <v>6022.9801131288032</v>
          </cell>
          <cell r="AG802">
            <v>5533.067316888536</v>
          </cell>
          <cell r="AH802">
            <v>6113.7726135702278</v>
          </cell>
          <cell r="AI802">
            <v>7547.597113620317</v>
          </cell>
          <cell r="AJ802">
            <v>6987.1444921821521</v>
          </cell>
          <cell r="AK802">
            <v>8250.5912242824288</v>
          </cell>
          <cell r="AL802">
            <v>8456.6453453942158</v>
          </cell>
          <cell r="AM802">
            <v>7146.7242766752652</v>
          </cell>
          <cell r="AN802">
            <v>7706.029079871827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X802">
            <v>4.832780750945374</v>
          </cell>
          <cell r="BY802">
            <v>4.2647254851091114</v>
          </cell>
          <cell r="BZ802">
            <v>3.7450407602685796</v>
          </cell>
          <cell r="CA802">
            <v>3.3779503361103518</v>
          </cell>
          <cell r="CB802">
            <v>3.8804588015360086</v>
          </cell>
          <cell r="CC802">
            <v>3.5703640729065942</v>
          </cell>
          <cell r="CD802">
            <v>3.4212409701085833</v>
          </cell>
          <cell r="CE802">
            <v>3.1502580489138978</v>
          </cell>
          <cell r="CF802">
            <v>3.438780421108202</v>
          </cell>
          <cell r="CG802">
            <v>4.2671939569635642</v>
          </cell>
          <cell r="CH802">
            <v>3.7837433786344143</v>
          </cell>
          <cell r="CI802">
            <v>4.5771331918810878</v>
          </cell>
          <cell r="CJ802">
            <v>4.8245660519316411</v>
          </cell>
          <cell r="CK802">
            <v>4.1391822417546571</v>
          </cell>
          <cell r="CL802">
            <v>4.4171921223675472</v>
          </cell>
          <cell r="CM802">
            <v>4.8700501733548167</v>
          </cell>
          <cell r="CN802">
            <v>4.7789605102244215</v>
          </cell>
          <cell r="CO802">
            <v>4.8632728709804312</v>
          </cell>
          <cell r="CP802">
            <v>4.9213701669274643</v>
          </cell>
          <cell r="CQ802">
            <v>4.8327808431642092</v>
          </cell>
          <cell r="CR802">
            <v>4.7660468555069704</v>
          </cell>
          <cell r="CS802">
            <v>4.8231958878685353</v>
          </cell>
          <cell r="CT802">
            <v>4.8120148584802394</v>
          </cell>
          <cell r="CU802">
            <v>4.870930941728739</v>
          </cell>
          <cell r="CV802">
            <v>4.845888999901061</v>
          </cell>
          <cell r="CW802">
            <v>5.0592388824544647</v>
          </cell>
          <cell r="CX802">
            <v>4.9385409099909037</v>
          </cell>
          <cell r="CY802">
            <v>4.802274672551774</v>
          </cell>
          <cell r="CZ802">
            <v>4.7304190460429734</v>
          </cell>
          <cell r="DA802">
            <v>4.7795993140296282</v>
          </cell>
        </row>
        <row r="803">
          <cell r="A803">
            <v>6389.0256220558831</v>
          </cell>
          <cell r="B803">
            <v>5691.1260645172551</v>
          </cell>
          <cell r="C803">
            <v>4962.1704818314911</v>
          </cell>
          <cell r="D803">
            <v>5333.0759654507801</v>
          </cell>
          <cell r="E803">
            <v>5013.4602891220939</v>
          </cell>
          <cell r="F803">
            <v>5770.433669751088</v>
          </cell>
          <cell r="G803">
            <v>5978.6966677708515</v>
          </cell>
          <cell r="H803">
            <v>6133.8684348545867</v>
          </cell>
          <cell r="I803">
            <v>6557.9331011018749</v>
          </cell>
          <cell r="J803">
            <v>5893.6074299823713</v>
          </cell>
          <cell r="K803">
            <v>6058.231881478976</v>
          </cell>
          <cell r="L803">
            <v>6774.9183352470109</v>
          </cell>
          <cell r="M803">
            <v>6548.6643219870848</v>
          </cell>
          <cell r="N803">
            <v>7675.1496905985659</v>
          </cell>
          <cell r="O803">
            <v>6233.6164687519185</v>
          </cell>
          <cell r="Z803">
            <v>7317.0699278132324</v>
          </cell>
          <cell r="AA803">
            <v>6517.796272144773</v>
          </cell>
          <cell r="AB803">
            <v>6110.7048573552738</v>
          </cell>
          <cell r="AC803">
            <v>6567.4594063315017</v>
          </cell>
          <cell r="AD803">
            <v>6173.8661041707646</v>
          </cell>
          <cell r="AE803">
            <v>5770.433669751088</v>
          </cell>
          <cell r="AF803">
            <v>5978.6966677708515</v>
          </cell>
          <cell r="AG803">
            <v>6133.8684348545867</v>
          </cell>
          <cell r="AH803">
            <v>6557.9331011018749</v>
          </cell>
          <cell r="AI803">
            <v>5893.6074299823713</v>
          </cell>
          <cell r="AJ803">
            <v>6058.231881478976</v>
          </cell>
          <cell r="AK803">
            <v>6774.9183352470109</v>
          </cell>
          <cell r="AL803">
            <v>6548.6643219870848</v>
          </cell>
          <cell r="AM803">
            <v>7675.1496905985659</v>
          </cell>
          <cell r="AN803">
            <v>6233.6164687519185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X803">
            <v>4.0523339990125962</v>
          </cell>
          <cell r="BY803">
            <v>3.6422116063128342</v>
          </cell>
          <cell r="BZ803">
            <v>3.3714102655087079</v>
          </cell>
          <cell r="CA803">
            <v>3.7155636555853064</v>
          </cell>
          <cell r="CB803">
            <v>3.4158543801905323</v>
          </cell>
          <cell r="CC803">
            <v>3.2585241831532623</v>
          </cell>
          <cell r="CD803">
            <v>3.4171395980693191</v>
          </cell>
          <cell r="CE803">
            <v>3.5372149604447629</v>
          </cell>
          <cell r="CF803">
            <v>3.5956264546705943</v>
          </cell>
          <cell r="CG803">
            <v>3.2941576424142993</v>
          </cell>
          <cell r="CH803">
            <v>3.3962364589912433</v>
          </cell>
          <cell r="CI803">
            <v>3.8955128825899217</v>
          </cell>
          <cell r="CJ803">
            <v>3.6866918911573379</v>
          </cell>
          <cell r="CK803">
            <v>4.2250099613638898</v>
          </cell>
          <cell r="CL803">
            <v>3.7040337153207195</v>
          </cell>
          <cell r="CM803">
            <v>4.9469680757806147</v>
          </cell>
          <cell r="CN803">
            <v>4.9027838078153971</v>
          </cell>
          <cell r="CO803">
            <v>4.9657727256498632</v>
          </cell>
          <cell r="CP803">
            <v>4.8426137020567239</v>
          </cell>
          <cell r="CQ803">
            <v>4.9518216447853636</v>
          </cell>
          <cell r="CR803">
            <v>4.8517078363640787</v>
          </cell>
          <cell r="CS803">
            <v>4.7934801609684765</v>
          </cell>
          <cell r="CT803">
            <v>4.7509464896893236</v>
          </cell>
          <cell r="CU803">
            <v>4.9968872544255536</v>
          </cell>
          <cell r="CV803">
            <v>4.9016687796855054</v>
          </cell>
          <cell r="CW803">
            <v>4.8871436856978336</v>
          </cell>
          <cell r="CX803">
            <v>4.7648206169521492</v>
          </cell>
          <cell r="CY803">
            <v>4.8665705237449561</v>
          </cell>
          <cell r="CZ803">
            <v>4.9769840932433826</v>
          </cell>
          <cell r="DA803">
            <v>4.6107575137914401</v>
          </cell>
        </row>
        <row r="804">
          <cell r="A804">
            <v>6143.0669299815809</v>
          </cell>
          <cell r="B804">
            <v>5311.5670468261569</v>
          </cell>
          <cell r="C804">
            <v>5529.8924888677329</v>
          </cell>
          <cell r="D804">
            <v>4784.4149889598175</v>
          </cell>
          <cell r="E804">
            <v>4537.2155200200905</v>
          </cell>
          <cell r="F804">
            <v>7158.7008766056179</v>
          </cell>
          <cell r="G804">
            <v>6083.1670362936229</v>
          </cell>
          <cell r="H804">
            <v>7139.1534125575545</v>
          </cell>
          <cell r="I804">
            <v>5825.8343027977071</v>
          </cell>
          <cell r="J804">
            <v>6649.8974043759781</v>
          </cell>
          <cell r="K804">
            <v>6864.5810138442612</v>
          </cell>
          <cell r="L804">
            <v>6971.668047461284</v>
          </cell>
          <cell r="M804">
            <v>6764.1218356858144</v>
          </cell>
          <cell r="N804">
            <v>8211.8493265683937</v>
          </cell>
          <cell r="O804">
            <v>7740.3433268833996</v>
          </cell>
          <cell r="Z804">
            <v>7035.3842599629843</v>
          </cell>
          <cell r="AA804">
            <v>6083.1040297799354</v>
          </cell>
          <cell r="AB804">
            <v>6809.8307013233371</v>
          </cell>
          <cell r="AC804">
            <v>5891.8064221464128</v>
          </cell>
          <cell r="AD804">
            <v>5587.3906425764817</v>
          </cell>
          <cell r="AE804">
            <v>7158.7008766056179</v>
          </cell>
          <cell r="AF804">
            <v>6083.1670362936229</v>
          </cell>
          <cell r="AG804">
            <v>7139.1534125575545</v>
          </cell>
          <cell r="AH804">
            <v>5825.8343027977071</v>
          </cell>
          <cell r="AI804">
            <v>6649.8974043759781</v>
          </cell>
          <cell r="AJ804">
            <v>6864.5810138442612</v>
          </cell>
          <cell r="AK804">
            <v>6971.668047461284</v>
          </cell>
          <cell r="AL804">
            <v>6764.1218356858144</v>
          </cell>
          <cell r="AM804">
            <v>8211.8493265683937</v>
          </cell>
          <cell r="AN804">
            <v>7740.3433268833996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X804">
            <v>3.919460264535815</v>
          </cell>
          <cell r="BY804">
            <v>3.529633757641204</v>
          </cell>
          <cell r="BZ804">
            <v>3.8279815714804108</v>
          </cell>
          <cell r="CA804">
            <v>3.3928300101585598</v>
          </cell>
          <cell r="CB804">
            <v>3.1618692976855312</v>
          </cell>
          <cell r="CC804">
            <v>4.0097475173916859</v>
          </cell>
          <cell r="CD804">
            <v>3.4369516223517826</v>
          </cell>
          <cell r="CE804">
            <v>3.9432680865618441</v>
          </cell>
          <cell r="CF804">
            <v>3.3593264902558442</v>
          </cell>
          <cell r="CG804">
            <v>3.8277407894801168</v>
          </cell>
          <cell r="CH804">
            <v>3.8990853597540798</v>
          </cell>
          <cell r="CI804">
            <v>3.9833945637464754</v>
          </cell>
          <cell r="CJ804">
            <v>3.7830697307558512</v>
          </cell>
          <cell r="CK804">
            <v>4.5500790541640308</v>
          </cell>
          <cell r="CL804">
            <v>4.3262623000901685</v>
          </cell>
          <cell r="CM804">
            <v>4.9177754253988741</v>
          </cell>
          <cell r="CN804">
            <v>4.7217472355802963</v>
          </cell>
          <cell r="CO804">
            <v>4.8738663094893528</v>
          </cell>
          <cell r="CP804">
            <v>4.7576611132328681</v>
          </cell>
          <cell r="CQ804">
            <v>4.8414144063159066</v>
          </cell>
          <cell r="CR804">
            <v>4.8913002698848329</v>
          </cell>
          <cell r="CS804">
            <v>4.8491258794427265</v>
          </cell>
          <cell r="CT804">
            <v>4.9601812477882481</v>
          </cell>
          <cell r="CU804">
            <v>4.7513065243810386</v>
          </cell>
          <cell r="CV804">
            <v>4.759699781229136</v>
          </cell>
          <cell r="CW804">
            <v>4.8234571791966054</v>
          </cell>
          <cell r="CX804">
            <v>4.7950209547002771</v>
          </cell>
          <cell r="CY804">
            <v>4.8986251813053228</v>
          </cell>
          <cell r="CZ804">
            <v>4.9445772403612906</v>
          </cell>
          <cell r="DA804">
            <v>4.9017878719954551</v>
          </cell>
        </row>
        <row r="805">
          <cell r="A805">
            <v>7193.2013628541945</v>
          </cell>
          <cell r="B805">
            <v>4855.131701250647</v>
          </cell>
          <cell r="C805">
            <v>6264.2079325459299</v>
          </cell>
          <cell r="D805">
            <v>5218.0793537387517</v>
          </cell>
          <cell r="E805">
            <v>6596.5676877058395</v>
          </cell>
          <cell r="F805">
            <v>5719.9114964721684</v>
          </cell>
          <cell r="G805">
            <v>7345.1473939746966</v>
          </cell>
          <cell r="H805">
            <v>6757.1212983959831</v>
          </cell>
          <cell r="I805">
            <v>7522.7699204576775</v>
          </cell>
          <cell r="J805">
            <v>6505.9232510548327</v>
          </cell>
          <cell r="K805">
            <v>6742.6078099835368</v>
          </cell>
          <cell r="L805">
            <v>7328.4804437614339</v>
          </cell>
          <cell r="M805">
            <v>7638.1360458481213</v>
          </cell>
          <cell r="N805">
            <v>6443.6318249987835</v>
          </cell>
          <cell r="O805">
            <v>6357.6854864145971</v>
          </cell>
          <cell r="Z805">
            <v>8238.0570200169423</v>
          </cell>
          <cell r="AA805">
            <v>5560.3687116475103</v>
          </cell>
          <cell r="AB805">
            <v>7714.109376339592</v>
          </cell>
          <cell r="AC805">
            <v>6425.8459014466962</v>
          </cell>
          <cell r="AD805">
            <v>8123.3964771518686</v>
          </cell>
          <cell r="AE805">
            <v>5719.9114964721684</v>
          </cell>
          <cell r="AF805">
            <v>7345.1473939746966</v>
          </cell>
          <cell r="AG805">
            <v>6757.1212983959831</v>
          </cell>
          <cell r="AH805">
            <v>7522.7699204576775</v>
          </cell>
          <cell r="AI805">
            <v>6505.9232510548327</v>
          </cell>
          <cell r="AJ805">
            <v>6742.6078099835368</v>
          </cell>
          <cell r="AK805">
            <v>7328.4804437614339</v>
          </cell>
          <cell r="AL805">
            <v>7638.1360458481213</v>
          </cell>
          <cell r="AM805">
            <v>6443.6318249987835</v>
          </cell>
          <cell r="AN805">
            <v>6357.6854864145971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X805">
            <v>4.5872095551298768</v>
          </cell>
          <cell r="BY805">
            <v>3.0280493893424398</v>
          </cell>
          <cell r="BZ805">
            <v>4.3025554834826432</v>
          </cell>
          <cell r="CA805">
            <v>3.6314410169251037</v>
          </cell>
          <cell r="CB805">
            <v>4.4992213308468054</v>
          </cell>
          <cell r="CC805">
            <v>3.3230418265820685</v>
          </cell>
          <cell r="CD805">
            <v>4.0384793458100763</v>
          </cell>
          <cell r="CE805">
            <v>3.7904214585183595</v>
          </cell>
          <cell r="CF805">
            <v>4.2089262004431367</v>
          </cell>
          <cell r="CG805">
            <v>3.6863151225281805</v>
          </cell>
          <cell r="CH805">
            <v>3.7923198232623689</v>
          </cell>
          <cell r="CI805">
            <v>4.2362110888636497</v>
          </cell>
          <cell r="CJ805">
            <v>4.1568041803277627</v>
          </cell>
          <cell r="CK805">
            <v>3.6383818368191978</v>
          </cell>
          <cell r="CL805">
            <v>3.5428022392467242</v>
          </cell>
          <cell r="CM805">
            <v>4.9202067099121463</v>
          </cell>
          <cell r="CN805">
            <v>5.0309241767467308</v>
          </cell>
          <cell r="CO805">
            <v>4.9120915041494753</v>
          </cell>
          <cell r="CP805">
            <v>4.8479535209811768</v>
          </cell>
          <cell r="CQ805">
            <v>4.9466072288405014</v>
          </cell>
          <cell r="CR805">
            <v>4.7158571029519933</v>
          </cell>
          <cell r="CS805">
            <v>4.9829873492407408</v>
          </cell>
          <cell r="CT805">
            <v>4.8840640266774633</v>
          </cell>
          <cell r="CU805">
            <v>4.8968139538842852</v>
          </cell>
          <cell r="CV805">
            <v>4.8353021026969092</v>
          </cell>
          <cell r="CW805">
            <v>4.871134020983626</v>
          </cell>
          <cell r="CX805">
            <v>4.7396194835113592</v>
          </cell>
          <cell r="CY805">
            <v>5.0342520883341804</v>
          </cell>
          <cell r="CZ805">
            <v>4.8520981616783905</v>
          </cell>
          <cell r="DA805">
            <v>4.9165364660149331</v>
          </cell>
        </row>
        <row r="806">
          <cell r="A806">
            <v>6540.6848990822155</v>
          </cell>
          <cell r="B806">
            <v>4633.961504856441</v>
          </cell>
          <cell r="C806">
            <v>5161.3134780461351</v>
          </cell>
          <cell r="D806">
            <v>4483.3243646976198</v>
          </cell>
          <cell r="E806">
            <v>5195.1622929439518</v>
          </cell>
          <cell r="F806">
            <v>6100.1372877607091</v>
          </cell>
          <cell r="G806">
            <v>5840.5701253153275</v>
          </cell>
          <cell r="H806">
            <v>6032.7243884498803</v>
          </cell>
          <cell r="I806">
            <v>6335.6930961243961</v>
          </cell>
          <cell r="J806">
            <v>6565.3094074697474</v>
          </cell>
          <cell r="K806">
            <v>6019.7088777615681</v>
          </cell>
          <cell r="L806">
            <v>6764.341276607187</v>
          </cell>
          <cell r="M806">
            <v>7428.0440812228908</v>
          </cell>
          <cell r="N806">
            <v>7485.8575760119529</v>
          </cell>
          <cell r="O806">
            <v>7807.7197659588956</v>
          </cell>
          <cell r="Z806">
            <v>7490.7586247833015</v>
          </cell>
          <cell r="AA806">
            <v>5307.0722172058668</v>
          </cell>
          <cell r="AB806">
            <v>6355.9411060357033</v>
          </cell>
          <cell r="AC806">
            <v>5521.0259447485332</v>
          </cell>
          <cell r="AD806">
            <v>6397.624502115933</v>
          </cell>
          <cell r="AE806">
            <v>6100.1372877607091</v>
          </cell>
          <cell r="AF806">
            <v>5840.5701253153275</v>
          </cell>
          <cell r="AG806">
            <v>6032.7243884498803</v>
          </cell>
          <cell r="AH806">
            <v>6335.6930961243961</v>
          </cell>
          <cell r="AI806">
            <v>6565.3094074697474</v>
          </cell>
          <cell r="AJ806">
            <v>6019.7088777615681</v>
          </cell>
          <cell r="AK806">
            <v>6764.341276607187</v>
          </cell>
          <cell r="AL806">
            <v>7428.0440812228908</v>
          </cell>
          <cell r="AM806">
            <v>7485.8575760119529</v>
          </cell>
          <cell r="AN806">
            <v>7807.7197659588956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X806">
            <v>4.1958261496786831</v>
          </cell>
          <cell r="BY806">
            <v>2.9946453932005124</v>
          </cell>
          <cell r="BZ806">
            <v>3.573415486923512</v>
          </cell>
          <cell r="CA806">
            <v>3.0948046554142326</v>
          </cell>
          <cell r="CB806">
            <v>3.5495123732862464</v>
          </cell>
          <cell r="CC806">
            <v>3.3882699072714395</v>
          </cell>
          <cell r="CD806">
            <v>3.3144657190048057</v>
          </cell>
          <cell r="CE806">
            <v>3.319244285204114</v>
          </cell>
          <cell r="CF806">
            <v>3.5384810310757291</v>
          </cell>
          <cell r="CG806">
            <v>3.6971692119435051</v>
          </cell>
          <cell r="CH806">
            <v>3.3763263348197365</v>
          </cell>
          <cell r="CI806">
            <v>3.8626986922781423</v>
          </cell>
          <cell r="CJ806">
            <v>4.2031037814326444</v>
          </cell>
          <cell r="CK806">
            <v>4.2619512561399739</v>
          </cell>
          <cell r="CL806">
            <v>4.2882613003879149</v>
          </cell>
          <cell r="CM806">
            <v>4.8912003589188133</v>
          </cell>
          <cell r="CN806">
            <v>4.8553073815582311</v>
          </cell>
          <cell r="CO806">
            <v>4.873079366374526</v>
          </cell>
          <cell r="CP806">
            <v>4.8875777837223495</v>
          </cell>
          <cell r="CQ806">
            <v>4.9380693792972323</v>
          </cell>
          <cell r="CR806">
            <v>4.9325187648445699</v>
          </cell>
          <cell r="CS806">
            <v>4.8277952900263745</v>
          </cell>
          <cell r="CT806">
            <v>4.9794503215161763</v>
          </cell>
          <cell r="CU806">
            <v>4.9055125983750543</v>
          </cell>
          <cell r="CV806">
            <v>4.8651138291032066</v>
          </cell>
          <cell r="CW806">
            <v>4.8847035073812712</v>
          </cell>
          <cell r="CX806">
            <v>4.7977963931709775</v>
          </cell>
          <cell r="CY806">
            <v>4.8418518219514128</v>
          </cell>
          <cell r="CZ806">
            <v>4.8121617554500098</v>
          </cell>
          <cell r="DA806">
            <v>4.9882718330355953</v>
          </cell>
        </row>
        <row r="807">
          <cell r="A807">
            <v>5414.1254139827915</v>
          </cell>
          <cell r="B807">
            <v>4957.5716812483843</v>
          </cell>
          <cell r="C807">
            <v>4976.5576415286414</v>
          </cell>
          <cell r="D807">
            <v>5800.8367108489647</v>
          </cell>
          <cell r="E807">
            <v>4637.484786714459</v>
          </cell>
          <cell r="F807">
            <v>6332.8051384115734</v>
          </cell>
          <cell r="G807">
            <v>5906.1188504300935</v>
          </cell>
          <cell r="H807">
            <v>6244.2068368954378</v>
          </cell>
          <cell r="I807">
            <v>7770.6421761300298</v>
          </cell>
          <cell r="J807">
            <v>6202.0599693315871</v>
          </cell>
          <cell r="K807">
            <v>6219.5932033630979</v>
          </cell>
          <cell r="L807">
            <v>6092.8243756878855</v>
          </cell>
          <cell r="M807">
            <v>6409.285145835599</v>
          </cell>
          <cell r="N807">
            <v>7833.0210288545532</v>
          </cell>
          <cell r="O807">
            <v>7664.2584712033931</v>
          </cell>
          <cell r="Z807">
            <v>6200.5596151162754</v>
          </cell>
          <cell r="AA807">
            <v>5677.6887133797982</v>
          </cell>
          <cell r="AB807">
            <v>6128.4220411898104</v>
          </cell>
          <cell r="AC807">
            <v>7143.4871485161721</v>
          </cell>
          <cell r="AD807">
            <v>5710.8680396703794</v>
          </cell>
          <cell r="AE807">
            <v>6332.8051384115734</v>
          </cell>
          <cell r="AF807">
            <v>5906.1188504300935</v>
          </cell>
          <cell r="AG807">
            <v>6244.2068368954378</v>
          </cell>
          <cell r="AH807">
            <v>7770.6421761300298</v>
          </cell>
          <cell r="AI807">
            <v>6202.0599693315871</v>
          </cell>
          <cell r="AJ807">
            <v>6219.5932033630979</v>
          </cell>
          <cell r="AK807">
            <v>6092.8243756878855</v>
          </cell>
          <cell r="AL807">
            <v>6409.285145835599</v>
          </cell>
          <cell r="AM807">
            <v>7833.0210288545532</v>
          </cell>
          <cell r="AN807">
            <v>7664.2584712033931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X807">
            <v>3.498766007275099</v>
          </cell>
          <cell r="BY807">
            <v>3.1828628998234287</v>
          </cell>
          <cell r="BZ807">
            <v>3.4572008958510474</v>
          </cell>
          <cell r="CA807">
            <v>3.9827676025014664</v>
          </cell>
          <cell r="CB807">
            <v>3.2192400867391231</v>
          </cell>
          <cell r="CC807">
            <v>3.5205978783575271</v>
          </cell>
          <cell r="CD807">
            <v>3.3268574841601644</v>
          </cell>
          <cell r="CE807">
            <v>3.530571840920913</v>
          </cell>
          <cell r="CF807">
            <v>4.3648250066033691</v>
          </cell>
          <cell r="CG807">
            <v>3.4747032898680845</v>
          </cell>
          <cell r="CH807">
            <v>3.444126927903834</v>
          </cell>
          <cell r="CI807">
            <v>3.531617852974263</v>
          </cell>
          <cell r="CJ807">
            <v>3.682039884294777</v>
          </cell>
          <cell r="CK807">
            <v>4.315112272863133</v>
          </cell>
          <cell r="CL807">
            <v>4.2932310571527132</v>
          </cell>
          <cell r="CM807">
            <v>4.8553788754775358</v>
          </cell>
          <cell r="CN807">
            <v>4.8872075339372101</v>
          </cell>
          <cell r="CO807">
            <v>4.8565871289899638</v>
          </cell>
          <cell r="CP807">
            <v>4.9139692847946908</v>
          </cell>
          <cell r="CQ807">
            <v>4.860219612624384</v>
          </cell>
          <cell r="CR807">
            <v>4.9281831278713675</v>
          </cell>
          <cell r="CS807">
            <v>4.863793418403584</v>
          </cell>
          <cell r="CT807">
            <v>4.8455085358161289</v>
          </cell>
          <cell r="CU807">
            <v>4.8774992324609583</v>
          </cell>
          <cell r="CV807">
            <v>4.8901859249402255</v>
          </cell>
          <cell r="CW807">
            <v>4.9475474440333302</v>
          </cell>
          <cell r="CX807">
            <v>4.7266352752108522</v>
          </cell>
          <cell r="CY807">
            <v>4.7690100821435433</v>
          </cell>
          <cell r="CZ807">
            <v>4.9732962270443259</v>
          </cell>
          <cell r="DA807">
            <v>4.890947664992856</v>
          </cell>
        </row>
        <row r="808">
          <cell r="A808">
            <v>5829.5605634960611</v>
          </cell>
          <cell r="B808">
            <v>5808.1412841214333</v>
          </cell>
          <cell r="C808">
            <v>4744.7317153185413</v>
          </cell>
          <cell r="D808">
            <v>5026.0138665893064</v>
          </cell>
          <cell r="E808">
            <v>5167.3533985024051</v>
          </cell>
          <cell r="F808">
            <v>6771.7485975154814</v>
          </cell>
          <cell r="G808">
            <v>6518.5143388732913</v>
          </cell>
          <cell r="H808">
            <v>6785.1635412663545</v>
          </cell>
          <cell r="I808">
            <v>6627.5504845456289</v>
          </cell>
          <cell r="J808">
            <v>6622.5052697228939</v>
          </cell>
          <cell r="K808">
            <v>6623.0157729521225</v>
          </cell>
          <cell r="L808">
            <v>7546.5444617282637</v>
          </cell>
          <cell r="M808">
            <v>6921.7744747484912</v>
          </cell>
          <cell r="N808">
            <v>7501.491539138503</v>
          </cell>
          <cell r="O808">
            <v>7322.7990998283594</v>
          </cell>
          <cell r="Z808">
            <v>6676.339212707243</v>
          </cell>
          <cell r="AA808">
            <v>6651.8086544877751</v>
          </cell>
          <cell r="AB808">
            <v>5842.9381347944627</v>
          </cell>
          <cell r="AC808">
            <v>6189.3253083812915</v>
          </cell>
          <cell r="AD808">
            <v>6363.3790147906129</v>
          </cell>
          <cell r="AE808">
            <v>6771.7485975154814</v>
          </cell>
          <cell r="AF808">
            <v>6518.5143388732913</v>
          </cell>
          <cell r="AG808">
            <v>6785.1635412663545</v>
          </cell>
          <cell r="AH808">
            <v>6627.5504845456289</v>
          </cell>
          <cell r="AI808">
            <v>6622.5052697228939</v>
          </cell>
          <cell r="AJ808">
            <v>6623.0157729521225</v>
          </cell>
          <cell r="AK808">
            <v>7546.5444617282637</v>
          </cell>
          <cell r="AL808">
            <v>6921.7744747484912</v>
          </cell>
          <cell r="AM808">
            <v>7501.491539138503</v>
          </cell>
          <cell r="AN808">
            <v>7322.7990998283594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X808">
            <v>3.7108755316516717</v>
          </cell>
          <cell r="BY808">
            <v>3.707789851197592</v>
          </cell>
          <cell r="BZ808">
            <v>3.1776483657448646</v>
          </cell>
          <cell r="CA808">
            <v>3.4138380049151404</v>
          </cell>
          <cell r="CB808">
            <v>3.560013678014446</v>
          </cell>
          <cell r="CC808">
            <v>3.8894831838100523</v>
          </cell>
          <cell r="CD808">
            <v>3.678566153836448</v>
          </cell>
          <cell r="CE808">
            <v>3.8926590061967672</v>
          </cell>
          <cell r="CF808">
            <v>3.6453038157635671</v>
          </cell>
          <cell r="CG808">
            <v>3.764837744429407</v>
          </cell>
          <cell r="CH808">
            <v>3.8010668596090085</v>
          </cell>
          <cell r="CI808">
            <v>4.1034245907245319</v>
          </cell>
          <cell r="CJ808">
            <v>3.9158155364040517</v>
          </cell>
          <cell r="CK808">
            <v>4.2427947389373113</v>
          </cell>
          <cell r="CL808">
            <v>4.1389414518699992</v>
          </cell>
          <cell r="CM808">
            <v>4.9291171726920426</v>
          </cell>
          <cell r="CN808">
            <v>4.9150933659522886</v>
          </cell>
          <cell r="CO808">
            <v>5.0377033081871483</v>
          </cell>
          <cell r="CP808">
            <v>4.9671529858729517</v>
          </cell>
          <cell r="CQ808">
            <v>4.8971483499296351</v>
          </cell>
          <cell r="CR808">
            <v>4.7699745716422424</v>
          </cell>
          <cell r="CS808">
            <v>4.8548653598489624</v>
          </cell>
          <cell r="CT808">
            <v>4.7755246798041089</v>
          </cell>
          <cell r="CU808">
            <v>4.9811136404814498</v>
          </cell>
          <cell r="CV808">
            <v>4.8192913707587097</v>
          </cell>
          <cell r="CW808">
            <v>4.7737252101074592</v>
          </cell>
          <cell r="CX808">
            <v>5.0385876044713553</v>
          </cell>
          <cell r="CY808">
            <v>4.8428649173952492</v>
          </cell>
          <cell r="CZ808">
            <v>4.8439844203318065</v>
          </cell>
          <cell r="DA808">
            <v>4.8472450070866886</v>
          </cell>
        </row>
        <row r="809">
          <cell r="A809">
            <v>6578.8210493898077</v>
          </cell>
          <cell r="B809">
            <v>6410.6697213940652</v>
          </cell>
          <cell r="C809">
            <v>4516.6114387235348</v>
          </cell>
          <cell r="D809">
            <v>4822.1278784130245</v>
          </cell>
          <cell r="E809">
            <v>4446.5743633892071</v>
          </cell>
          <cell r="F809">
            <v>6416.2775572191113</v>
          </cell>
          <cell r="G809">
            <v>6287.6964160618545</v>
          </cell>
          <cell r="H809">
            <v>6656.9319917051516</v>
          </cell>
          <cell r="I809">
            <v>6753.4400578583072</v>
          </cell>
          <cell r="J809">
            <v>6470.0871233769849</v>
          </cell>
          <cell r="K809">
            <v>7185.5090430467053</v>
          </cell>
          <cell r="L809">
            <v>6403.268854941467</v>
          </cell>
          <cell r="M809">
            <v>6694.8870163213278</v>
          </cell>
          <cell r="N809">
            <v>6832.3182824419491</v>
          </cell>
          <cell r="O809">
            <v>7140.2052743947097</v>
          </cell>
          <cell r="Z809">
            <v>7534.4342797399722</v>
          </cell>
          <cell r="AA809">
            <v>7341.8579624448794</v>
          </cell>
          <cell r="AB809">
            <v>5562.0175805018926</v>
          </cell>
          <cell r="AC809">
            <v>5938.2482639997697</v>
          </cell>
          <cell r="AD809">
            <v>5475.769859266311</v>
          </cell>
          <cell r="AE809">
            <v>6416.2775572191113</v>
          </cell>
          <cell r="AF809">
            <v>6287.6964160618545</v>
          </cell>
          <cell r="AG809">
            <v>6656.9319917051516</v>
          </cell>
          <cell r="AH809">
            <v>6753.4400578583072</v>
          </cell>
          <cell r="AI809">
            <v>6470.0871233769849</v>
          </cell>
          <cell r="AJ809">
            <v>7185.5090430467053</v>
          </cell>
          <cell r="AK809">
            <v>6403.268854941467</v>
          </cell>
          <cell r="AL809">
            <v>6694.8870163213278</v>
          </cell>
          <cell r="AM809">
            <v>6832.3182824419491</v>
          </cell>
          <cell r="AN809">
            <v>7140.2052743947097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X809">
            <v>4.2097125840437455</v>
          </cell>
          <cell r="BY809">
            <v>4.0860552906332179</v>
          </cell>
          <cell r="BZ809">
            <v>3.1035653906702874</v>
          </cell>
          <cell r="CA809">
            <v>3.4090218734870557</v>
          </cell>
          <cell r="CB809">
            <v>3.0635916349932297</v>
          </cell>
          <cell r="CC809">
            <v>3.6088839714299845</v>
          </cell>
          <cell r="CD809">
            <v>3.5365108318384748</v>
          </cell>
          <cell r="CE809">
            <v>3.6789228697069496</v>
          </cell>
          <cell r="CF809">
            <v>3.8012614471529154</v>
          </cell>
          <cell r="CG809">
            <v>3.7226598241053002</v>
          </cell>
          <cell r="CH809">
            <v>4.0794726601235576</v>
          </cell>
          <cell r="CI809">
            <v>3.6155450137753022</v>
          </cell>
          <cell r="CJ809">
            <v>3.7686470256898406</v>
          </cell>
          <cell r="CK809">
            <v>3.837896116563531</v>
          </cell>
          <cell r="CL809">
            <v>4.0354567335117322</v>
          </cell>
          <cell r="CM809">
            <v>4.9034905081546603</v>
          </cell>
          <cell r="CN809">
            <v>4.9227624000278452</v>
          </cell>
          <cell r="CO809">
            <v>4.9099672189768437</v>
          </cell>
          <cell r="CP809">
            <v>4.7723874852657326</v>
          </cell>
          <cell r="CQ809">
            <v>4.8969023913340521</v>
          </cell>
          <cell r="CR809">
            <v>4.8709913540259011</v>
          </cell>
          <cell r="CS809">
            <v>4.8710625649354533</v>
          </cell>
          <cell r="CT809">
            <v>4.9574754585004053</v>
          </cell>
          <cell r="CU809">
            <v>4.8674830074736901</v>
          </cell>
          <cell r="CV809">
            <v>4.7617206322912153</v>
          </cell>
          <cell r="CW809">
            <v>4.8257036596335929</v>
          </cell>
          <cell r="CX809">
            <v>4.8521598473993324</v>
          </cell>
          <cell r="CY809">
            <v>4.8670401032694341</v>
          </cell>
          <cell r="CZ809">
            <v>4.8773285303587484</v>
          </cell>
          <cell r="DA809">
            <v>4.8475817046351963</v>
          </cell>
        </row>
        <row r="810">
          <cell r="A810">
            <v>6682.705304196611</v>
          </cell>
          <cell r="B810">
            <v>5322.644197483547</v>
          </cell>
          <cell r="C810">
            <v>4223.5254430192381</v>
          </cell>
          <cell r="D810">
            <v>4738.6782823197082</v>
          </cell>
          <cell r="E810">
            <v>5132.2459647216956</v>
          </cell>
          <cell r="F810">
            <v>5672.531748411001</v>
          </cell>
          <cell r="G810">
            <v>6664.3896440525423</v>
          </cell>
          <cell r="H810">
            <v>7035.4070465712393</v>
          </cell>
          <cell r="I810">
            <v>6644.2469396915476</v>
          </cell>
          <cell r="J810">
            <v>6612.6020560172701</v>
          </cell>
          <cell r="K810">
            <v>7250.4060299799694</v>
          </cell>
          <cell r="L810">
            <v>7161.5510422572725</v>
          </cell>
          <cell r="M810">
            <v>8084.2578247531774</v>
          </cell>
          <cell r="N810">
            <v>6940.8712369652067</v>
          </cell>
          <cell r="O810">
            <v>6979.8647929227263</v>
          </cell>
          <cell r="Z810">
            <v>7653.4083458629912</v>
          </cell>
          <cell r="AA810">
            <v>6095.7902030332161</v>
          </cell>
          <cell r="AB810">
            <v>5201.0944674950952</v>
          </cell>
          <cell r="AC810">
            <v>5835.4835859100422</v>
          </cell>
          <cell r="AD810">
            <v>6320.1456823368917</v>
          </cell>
          <cell r="AE810">
            <v>5672.531748411001</v>
          </cell>
          <cell r="AF810">
            <v>6664.3896440525423</v>
          </cell>
          <cell r="AG810">
            <v>7035.4070465712393</v>
          </cell>
          <cell r="AH810">
            <v>6644.2469396915476</v>
          </cell>
          <cell r="AI810">
            <v>6612.6020560172701</v>
          </cell>
          <cell r="AJ810">
            <v>7250.4060299799694</v>
          </cell>
          <cell r="AK810">
            <v>7161.5510422572725</v>
          </cell>
          <cell r="AL810">
            <v>8084.2578247531774</v>
          </cell>
          <cell r="AM810">
            <v>6940.8712369652067</v>
          </cell>
          <cell r="AN810">
            <v>6979.8647929227263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X810">
            <v>4.3050313029727763</v>
          </cell>
          <cell r="BY810">
            <v>3.4329978807207264</v>
          </cell>
          <cell r="BZ810">
            <v>3.0715845584856787</v>
          </cell>
          <cell r="CA810">
            <v>3.2910860051909245</v>
          </cell>
          <cell r="CB810">
            <v>3.4910357187184267</v>
          </cell>
          <cell r="CC810">
            <v>3.2514696480917737</v>
          </cell>
          <cell r="CD810">
            <v>3.8344980728618858</v>
          </cell>
          <cell r="CE810">
            <v>3.8893067221311237</v>
          </cell>
          <cell r="CF810">
            <v>3.767761364910831</v>
          </cell>
          <cell r="CG810">
            <v>3.6448879741267732</v>
          </cell>
          <cell r="CH810">
            <v>4.0979355250851475</v>
          </cell>
          <cell r="CI810">
            <v>4.001169926501202</v>
          </cell>
          <cell r="CJ810">
            <v>4.3805595865329066</v>
          </cell>
          <cell r="CK810">
            <v>3.8923231771282878</v>
          </cell>
          <cell r="CL810">
            <v>3.9262184471627322</v>
          </cell>
          <cell r="CM810">
            <v>4.8706363712108063</v>
          </cell>
          <cell r="CN810">
            <v>4.8647845577164039</v>
          </cell>
          <cell r="CO810">
            <v>4.6391605414807096</v>
          </cell>
          <cell r="CP810">
            <v>4.8578573265938561</v>
          </cell>
          <cell r="CQ810">
            <v>4.9599800798364155</v>
          </cell>
          <cell r="CR810">
            <v>4.7797410261786499</v>
          </cell>
          <cell r="CS810">
            <v>4.7616666947234023</v>
          </cell>
          <cell r="CT810">
            <v>4.9559186703237534</v>
          </cell>
          <cell r="CU810">
            <v>4.8313612541006385</v>
          </cell>
          <cell r="CV810">
            <v>4.9704457558895143</v>
          </cell>
          <cell r="CW810">
            <v>4.8473495954091232</v>
          </cell>
          <cell r="CX810">
            <v>4.903737693580891</v>
          </cell>
          <cell r="CY810">
            <v>5.0561237981461389</v>
          </cell>
          <cell r="CZ810">
            <v>4.8855361477862811</v>
          </cell>
          <cell r="DA810">
            <v>4.870568843336593</v>
          </cell>
        </row>
        <row r="811">
          <cell r="A811">
            <v>7529.0120977568959</v>
          </cell>
          <cell r="B811">
            <v>5788.2638411156559</v>
          </cell>
          <cell r="C811">
            <v>5067.2958622819333</v>
          </cell>
          <cell r="D811">
            <v>4157.8416835131111</v>
          </cell>
          <cell r="E811">
            <v>5211.935258544313</v>
          </cell>
          <cell r="F811">
            <v>5667.046478926658</v>
          </cell>
          <cell r="G811">
            <v>5933.062257069585</v>
          </cell>
          <cell r="H811">
            <v>6615.1396707109925</v>
          </cell>
          <cell r="I811">
            <v>5925.0695176235486</v>
          </cell>
          <cell r="J811">
            <v>6133.0932993364049</v>
          </cell>
          <cell r="K811">
            <v>7707.780288119834</v>
          </cell>
          <cell r="L811">
            <v>7324.8200402829498</v>
          </cell>
          <cell r="M811">
            <v>7817.8097696566401</v>
          </cell>
          <cell r="N811">
            <v>7129.4273229289975</v>
          </cell>
          <cell r="O811">
            <v>7148.9956774994162</v>
          </cell>
          <cell r="Z811">
            <v>8622.6462790286696</v>
          </cell>
          <cell r="AA811">
            <v>6629.0438936207511</v>
          </cell>
          <cell r="AB811">
            <v>6240.162354896298</v>
          </cell>
          <cell r="AC811">
            <v>5120.2076721435387</v>
          </cell>
          <cell r="AD811">
            <v>6418.27970587035</v>
          </cell>
          <cell r="AE811">
            <v>5667.046478926658</v>
          </cell>
          <cell r="AF811">
            <v>5933.062257069585</v>
          </cell>
          <cell r="AG811">
            <v>6615.1396707109925</v>
          </cell>
          <cell r="AH811">
            <v>5925.0695176235486</v>
          </cell>
          <cell r="AI811">
            <v>6133.0932993364049</v>
          </cell>
          <cell r="AJ811">
            <v>7707.780288119834</v>
          </cell>
          <cell r="AK811">
            <v>7324.8200402829498</v>
          </cell>
          <cell r="AL811">
            <v>7817.8097696566401</v>
          </cell>
          <cell r="AM811">
            <v>7129.4273229289975</v>
          </cell>
          <cell r="AN811">
            <v>7148.9956774994162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X811">
            <v>4.9397632674362013</v>
          </cell>
          <cell r="BY811">
            <v>3.6722882802173018</v>
          </cell>
          <cell r="BZ811">
            <v>3.4413625305467765</v>
          </cell>
          <cell r="CA811">
            <v>2.926902689527108</v>
          </cell>
          <cell r="CB811">
            <v>3.5880694738934094</v>
          </cell>
          <cell r="CC811">
            <v>3.1520737091854012</v>
          </cell>
          <cell r="CD811">
            <v>3.3764331000354662</v>
          </cell>
          <cell r="CE811">
            <v>3.7239279143915467</v>
          </cell>
          <cell r="CF811">
            <v>3.3177282917709463</v>
          </cell>
          <cell r="CG811">
            <v>3.605536235002095</v>
          </cell>
          <cell r="CH811">
            <v>4.2248260237546464</v>
          </cell>
          <cell r="CI811">
            <v>4.051005440776744</v>
          </cell>
          <cell r="CJ811">
            <v>4.2790447885414915</v>
          </cell>
          <cell r="CK811">
            <v>4.0364792870123534</v>
          </cell>
          <cell r="CL811">
            <v>4.0497271058520061</v>
          </cell>
          <cell r="CM811">
            <v>4.7823523429607535</v>
          </cell>
          <cell r="CN811">
            <v>4.9456259166660388</v>
          </cell>
          <cell r="CO811">
            <v>4.9678971823342417</v>
          </cell>
          <cell r="CP811">
            <v>4.7927682308144153</v>
          </cell>
          <cell r="CQ811">
            <v>4.9007768910917706</v>
          </cell>
          <cell r="CR811">
            <v>4.9256953260772027</v>
          </cell>
          <cell r="CS811">
            <v>4.8142417178919183</v>
          </cell>
          <cell r="CT811">
            <v>4.8668155633931702</v>
          </cell>
          <cell r="CU811">
            <v>4.8928259772913574</v>
          </cell>
          <cell r="CV811">
            <v>4.6603318467656232</v>
          </cell>
          <cell r="CW811">
            <v>4.9983611514621336</v>
          </cell>
          <cell r="CX811">
            <v>4.9538319322810844</v>
          </cell>
          <cell r="CY811">
            <v>5.0054762129445729</v>
          </cell>
          <cell r="CZ811">
            <v>4.8390382331239667</v>
          </cell>
          <cell r="DA811">
            <v>4.8364467568920251</v>
          </cell>
        </row>
        <row r="812">
          <cell r="A812">
            <v>5947.1940678183464</v>
          </cell>
          <cell r="B812">
            <v>5785.6623467831041</v>
          </cell>
          <cell r="C812">
            <v>5320.6036084896386</v>
          </cell>
          <cell r="D812">
            <v>4961.6535815459956</v>
          </cell>
          <cell r="E812">
            <v>4833.2247496655118</v>
          </cell>
          <cell r="F812">
            <v>6302.9146845459218</v>
          </cell>
          <cell r="G812">
            <v>6717.0389963454963</v>
          </cell>
          <cell r="H812">
            <v>6046.1357924583162</v>
          </cell>
          <cell r="I812">
            <v>6076.0489375060115</v>
          </cell>
          <cell r="J812">
            <v>6790.9418491090119</v>
          </cell>
          <cell r="K812">
            <v>6147.1353890517521</v>
          </cell>
          <cell r="L812">
            <v>6793.9990622011455</v>
          </cell>
          <cell r="M812">
            <v>7522.3479928943188</v>
          </cell>
          <cell r="N812">
            <v>7043.5143709100712</v>
          </cell>
          <cell r="O812">
            <v>7121.444660743834</v>
          </cell>
          <cell r="Z812">
            <v>6811.0596893333668</v>
          </cell>
          <cell r="AA812">
            <v>6626.064516627428</v>
          </cell>
          <cell r="AB812">
            <v>6552.1002217681807</v>
          </cell>
          <cell r="AC812">
            <v>6110.0683163301483</v>
          </cell>
          <cell r="AD812">
            <v>5951.9135955945421</v>
          </cell>
          <cell r="AE812">
            <v>6302.9146845459218</v>
          </cell>
          <cell r="AF812">
            <v>6717.0389963454963</v>
          </cell>
          <cell r="AG812">
            <v>6046.1357924583162</v>
          </cell>
          <cell r="AH812">
            <v>6076.0489375060115</v>
          </cell>
          <cell r="AI812">
            <v>6790.9418491090119</v>
          </cell>
          <cell r="AJ812">
            <v>6147.1353890517521</v>
          </cell>
          <cell r="AK812">
            <v>6793.9990622011455</v>
          </cell>
          <cell r="AL812">
            <v>7522.3479928943188</v>
          </cell>
          <cell r="AM812">
            <v>7043.5143709100712</v>
          </cell>
          <cell r="AN812">
            <v>7121.444660743834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X812">
            <v>3.7947794145869405</v>
          </cell>
          <cell r="BY812">
            <v>3.8431749739596146</v>
          </cell>
          <cell r="BZ812">
            <v>3.7068399907890233</v>
          </cell>
          <cell r="CA812">
            <v>3.3806753438089814</v>
          </cell>
          <cell r="CB812">
            <v>3.3516298995291414</v>
          </cell>
          <cell r="CC812">
            <v>3.4505719415842688</v>
          </cell>
          <cell r="CD812">
            <v>3.8059175698843775</v>
          </cell>
          <cell r="CE812">
            <v>3.4975270681611867</v>
          </cell>
          <cell r="CF812">
            <v>3.4115212065595393</v>
          </cell>
          <cell r="CG812">
            <v>3.8244193423602142</v>
          </cell>
          <cell r="CH812">
            <v>3.4489524878643096</v>
          </cell>
          <cell r="CI812">
            <v>3.769124198187098</v>
          </cell>
          <cell r="CJ812">
            <v>4.2402216009209441</v>
          </cell>
          <cell r="CK812">
            <v>3.894515906315402</v>
          </cell>
          <cell r="CL812">
            <v>4.0736516213589091</v>
          </cell>
          <cell r="CM812">
            <v>4.9173971570766781</v>
          </cell>
          <cell r="CN812">
            <v>4.7235948241810073</v>
          </cell>
          <cell r="CO812">
            <v>4.8426583171378477</v>
          </cell>
          <cell r="CP812">
            <v>4.9516476718419025</v>
          </cell>
          <cell r="CQ812">
            <v>4.8652784106505429</v>
          </cell>
          <cell r="CR812">
            <v>5.0044629418120286</v>
          </cell>
          <cell r="CS812">
            <v>4.8353245248790815</v>
          </cell>
          <cell r="CT812">
            <v>4.7361336375546834</v>
          </cell>
          <cell r="CU812">
            <v>4.8795561891325923</v>
          </cell>
          <cell r="CV812">
            <v>4.8648744996313855</v>
          </cell>
          <cell r="CW812">
            <v>4.8830672149237371</v>
          </cell>
          <cell r="CX812">
            <v>4.9384671563165821</v>
          </cell>
          <cell r="CY812">
            <v>4.8603998854201276</v>
          </cell>
          <cell r="CZ812">
            <v>4.9549931520464945</v>
          </cell>
          <cell r="DA812">
            <v>4.7895129734242277</v>
          </cell>
        </row>
        <row r="813">
          <cell r="A813">
            <v>7219.5623413750363</v>
          </cell>
          <cell r="B813">
            <v>5866.4203454984008</v>
          </cell>
          <cell r="C813">
            <v>4515.2005069391435</v>
          </cell>
          <cell r="D813">
            <v>5342.1426619640233</v>
          </cell>
          <cell r="E813">
            <v>5329.4051928630906</v>
          </cell>
          <cell r="F813">
            <v>5868.1772201014164</v>
          </cell>
          <cell r="G813">
            <v>6787.5653575185779</v>
          </cell>
          <cell r="H813">
            <v>6667.4826365844674</v>
          </cell>
          <cell r="I813">
            <v>6183.5979562848761</v>
          </cell>
          <cell r="J813">
            <v>5719.5414055244237</v>
          </cell>
          <cell r="K813">
            <v>6526.7582376415603</v>
          </cell>
          <cell r="L813">
            <v>5586.2395262789714</v>
          </cell>
          <cell r="M813">
            <v>6525.6513195431671</v>
          </cell>
          <cell r="N813">
            <v>7031.5822630725952</v>
          </cell>
          <cell r="O813">
            <v>8250.7404412463093</v>
          </cell>
          <cell r="Z813">
            <v>8268.2470888338084</v>
          </cell>
          <cell r="AA813">
            <v>6718.5530992041158</v>
          </cell>
          <cell r="AB813">
            <v>5560.2800771775219</v>
          </cell>
          <cell r="AC813">
            <v>6578.624662871257</v>
          </cell>
          <cell r="AD813">
            <v>6562.9390038253878</v>
          </cell>
          <cell r="AE813">
            <v>5868.1772201014164</v>
          </cell>
          <cell r="AF813">
            <v>6787.5653575185779</v>
          </cell>
          <cell r="AG813">
            <v>6667.4826365844674</v>
          </cell>
          <cell r="AH813">
            <v>6183.5979562848761</v>
          </cell>
          <cell r="AI813">
            <v>5719.5414055244237</v>
          </cell>
          <cell r="AJ813">
            <v>6526.7582376415603</v>
          </cell>
          <cell r="AK813">
            <v>5586.2395262789714</v>
          </cell>
          <cell r="AL813">
            <v>6525.6513195431671</v>
          </cell>
          <cell r="AM813">
            <v>7031.5822630725952</v>
          </cell>
          <cell r="AN813">
            <v>8250.7404412463093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X813">
            <v>4.6106068187196785</v>
          </cell>
          <cell r="BY813">
            <v>3.7944197913407911</v>
          </cell>
          <cell r="BZ813">
            <v>3.1536299894533038</v>
          </cell>
          <cell r="CA813">
            <v>3.6120388512957291</v>
          </cell>
          <cell r="CB813">
            <v>3.5740518549672271</v>
          </cell>
          <cell r="CC813">
            <v>3.2130087319329479</v>
          </cell>
          <cell r="CD813">
            <v>3.8855657594976094</v>
          </cell>
          <cell r="CE813">
            <v>3.6571826365356483</v>
          </cell>
          <cell r="CF813">
            <v>3.4554889927521235</v>
          </cell>
          <cell r="CG813">
            <v>3.2187711608536311</v>
          </cell>
          <cell r="CH813">
            <v>3.7631563623849638</v>
          </cell>
          <cell r="CI813">
            <v>3.2202211890581651</v>
          </cell>
          <cell r="CJ813">
            <v>3.6837168870625709</v>
          </cell>
          <cell r="CK813">
            <v>3.9457111777676968</v>
          </cell>
          <cell r="CL813">
            <v>4.5603819479334193</v>
          </cell>
          <cell r="CM813">
            <v>4.913177948346517</v>
          </cell>
          <cell r="CN813">
            <v>4.8510696771997841</v>
          </cell>
          <cell r="CO813">
            <v>4.8305109026764823</v>
          </cell>
          <cell r="CP813">
            <v>4.9898768965013707</v>
          </cell>
          <cell r="CQ813">
            <v>5.0308880605667481</v>
          </cell>
          <cell r="CR813">
            <v>5.0037828106428766</v>
          </cell>
          <cell r="CS813">
            <v>4.7859361090978032</v>
          </cell>
          <cell r="CT813">
            <v>4.9948491864146236</v>
          </cell>
          <cell r="CU813">
            <v>4.9027400461493684</v>
          </cell>
          <cell r="CV813">
            <v>4.8683101936752253</v>
          </cell>
          <cell r="CW813">
            <v>4.7517370250497208</v>
          </cell>
          <cell r="CX813">
            <v>4.7527063909228247</v>
          </cell>
          <cell r="CY813">
            <v>4.8533851308340274</v>
          </cell>
          <cell r="CZ813">
            <v>4.8824174076582958</v>
          </cell>
          <cell r="DA813">
            <v>4.9567708560957788</v>
          </cell>
        </row>
        <row r="814">
          <cell r="A814">
            <v>6221.6452824668477</v>
          </cell>
          <cell r="B814">
            <v>5605.658562035791</v>
          </cell>
          <cell r="C814">
            <v>5480.2483139679471</v>
          </cell>
          <cell r="D814">
            <v>4920.8793761419383</v>
          </cell>
          <cell r="E814">
            <v>4488.2310598414015</v>
          </cell>
          <cell r="F814">
            <v>6368.666069112408</v>
          </cell>
          <cell r="G814">
            <v>6391.44472165357</v>
          </cell>
          <cell r="H814">
            <v>7312.0103592726655</v>
          </cell>
          <cell r="I814">
            <v>6322.4204568493233</v>
          </cell>
          <cell r="J814">
            <v>6949.5161595778309</v>
          </cell>
          <cell r="K814">
            <v>7688.8528935719687</v>
          </cell>
          <cell r="L814">
            <v>7904.6908081242773</v>
          </cell>
          <cell r="M814">
            <v>7288.2735154398842</v>
          </cell>
          <cell r="N814">
            <v>9079.5937542489919</v>
          </cell>
          <cell r="O814">
            <v>7648.9481054942571</v>
          </cell>
          <cell r="Z814">
            <v>7125.3765896168507</v>
          </cell>
          <cell r="AA814">
            <v>6419.9141021228606</v>
          </cell>
          <cell r="AB814">
            <v>6748.6959817867464</v>
          </cell>
          <cell r="AC814">
            <v>6059.8565922610851</v>
          </cell>
          <cell r="AD814">
            <v>5527.0683340534652</v>
          </cell>
          <cell r="AE814">
            <v>6368.666069112408</v>
          </cell>
          <cell r="AF814">
            <v>6391.44472165357</v>
          </cell>
          <cell r="AG814">
            <v>7312.0103592726655</v>
          </cell>
          <cell r="AH814">
            <v>6322.4204568493233</v>
          </cell>
          <cell r="AI814">
            <v>6949.5161595778309</v>
          </cell>
          <cell r="AJ814">
            <v>7688.8528935719687</v>
          </cell>
          <cell r="AK814">
            <v>7904.6908081242773</v>
          </cell>
          <cell r="AL814">
            <v>7288.2735154398842</v>
          </cell>
          <cell r="AM814">
            <v>9079.5937542489919</v>
          </cell>
          <cell r="AN814">
            <v>7648.9481054942571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X814">
            <v>4.0592746646166509</v>
          </cell>
          <cell r="BY814">
            <v>3.5564748467069101</v>
          </cell>
          <cell r="BZ814">
            <v>3.6824320561860708</v>
          </cell>
          <cell r="CA814">
            <v>3.3207071038503986</v>
          </cell>
          <cell r="CB814">
            <v>3.1633699247364082</v>
          </cell>
          <cell r="CC814">
            <v>3.5987599162559198</v>
          </cell>
          <cell r="CD814">
            <v>3.5802411221778461</v>
          </cell>
          <cell r="CE814">
            <v>4.1090097198163198</v>
          </cell>
          <cell r="CF814">
            <v>3.5267341951397557</v>
          </cell>
          <cell r="CG814">
            <v>3.9242661355078483</v>
          </cell>
          <cell r="CH814">
            <v>4.350139814457882</v>
          </cell>
          <cell r="CI814">
            <v>4.4856029951702876</v>
          </cell>
          <cell r="CJ814">
            <v>3.9758305181186313</v>
          </cell>
          <cell r="CK814">
            <v>4.9740997869385941</v>
          </cell>
          <cell r="CL814">
            <v>4.1265586927591098</v>
          </cell>
          <cell r="CM814">
            <v>4.8091300319595369</v>
          </cell>
          <cell r="CN814">
            <v>4.9455729387561762</v>
          </cell>
          <cell r="CO814">
            <v>5.0210235382977535</v>
          </cell>
          <cell r="CP814">
            <v>4.9996420367402923</v>
          </cell>
          <cell r="CQ814">
            <v>4.7868739130379367</v>
          </cell>
          <cell r="CR814">
            <v>4.8484479641259428</v>
          </cell>
          <cell r="CS814">
            <v>4.8909575805144012</v>
          </cell>
          <cell r="CT814">
            <v>4.8753608435837972</v>
          </cell>
          <cell r="CU814">
            <v>4.9115410811651916</v>
          </cell>
          <cell r="CV814">
            <v>4.8518040425281335</v>
          </cell>
          <cell r="CW814">
            <v>4.8424536432912424</v>
          </cell>
          <cell r="CX814">
            <v>4.8280436696836588</v>
          </cell>
          <cell r="CY814">
            <v>5.0223148481916686</v>
          </cell>
          <cell r="CZ814">
            <v>5.0010253899670429</v>
          </cell>
          <cell r="DA814">
            <v>5.0783288854233923</v>
          </cell>
        </row>
        <row r="815">
          <cell r="A815">
            <v>5903.9414698163764</v>
          </cell>
          <cell r="B815">
            <v>5434.5945858207324</v>
          </cell>
          <cell r="C815">
            <v>4067.2947281594229</v>
          </cell>
          <cell r="D815">
            <v>5293.0766454356108</v>
          </cell>
          <cell r="E815">
            <v>4442.4367403956367</v>
          </cell>
          <cell r="F815">
            <v>6110.8431918655797</v>
          </cell>
          <cell r="G815">
            <v>6161.4653574269769</v>
          </cell>
          <cell r="H815">
            <v>5655.0486300077982</v>
          </cell>
          <cell r="I815">
            <v>6970.5257163667447</v>
          </cell>
          <cell r="J815">
            <v>7840.0908262599496</v>
          </cell>
          <cell r="K815">
            <v>7272.9821918525258</v>
          </cell>
          <cell r="L815">
            <v>7409.6337542445272</v>
          </cell>
          <cell r="M815">
            <v>6773.8368441290113</v>
          </cell>
          <cell r="N815">
            <v>6623.4817222917018</v>
          </cell>
          <cell r="O815">
            <v>7696.4571608583901</v>
          </cell>
          <cell r="Z815">
            <v>6761.5243919560235</v>
          </cell>
          <cell r="AA815">
            <v>6224.0020569787075</v>
          </cell>
          <cell r="AB815">
            <v>5008.7028937558553</v>
          </cell>
          <cell r="AC815">
            <v>6518.2019211236611</v>
          </cell>
          <cell r="AD815">
            <v>5470.6745500629513</v>
          </cell>
          <cell r="AE815">
            <v>6110.8431918655797</v>
          </cell>
          <cell r="AF815">
            <v>6161.4653574269769</v>
          </cell>
          <cell r="AG815">
            <v>5655.0486300077982</v>
          </cell>
          <cell r="AH815">
            <v>6970.5257163667447</v>
          </cell>
          <cell r="AI815">
            <v>7840.0908262599496</v>
          </cell>
          <cell r="AJ815">
            <v>7272.9821918525258</v>
          </cell>
          <cell r="AK815">
            <v>7409.6337542445272</v>
          </cell>
          <cell r="AL815">
            <v>6773.8368441290113</v>
          </cell>
          <cell r="AM815">
            <v>6623.4817222917018</v>
          </cell>
          <cell r="AN815">
            <v>7696.4571608583901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X815">
            <v>3.784405396582367</v>
          </cell>
          <cell r="BY815">
            <v>3.4494987146641454</v>
          </cell>
          <cell r="BZ815">
            <v>2.7793565822273067</v>
          </cell>
          <cell r="CA815">
            <v>3.7342906796928332</v>
          </cell>
          <cell r="CB815">
            <v>3.0809271650988692</v>
          </cell>
          <cell r="CC815">
            <v>3.4342864068712182</v>
          </cell>
          <cell r="CD815">
            <v>3.4117579929614172</v>
          </cell>
          <cell r="CE815">
            <v>3.1781485539343017</v>
          </cell>
          <cell r="CF815">
            <v>3.9005686362924159</v>
          </cell>
          <cell r="CG815">
            <v>4.4713771013883532</v>
          </cell>
          <cell r="CH815">
            <v>4.0907204391829355</v>
          </cell>
          <cell r="CI815">
            <v>4.175958189516801</v>
          </cell>
          <cell r="CJ815">
            <v>3.9366545810381264</v>
          </cell>
          <cell r="CK815">
            <v>3.7422550460031228</v>
          </cell>
          <cell r="CL815">
            <v>4.3421986475802461</v>
          </cell>
          <cell r="CM815">
            <v>4.8950158400716584</v>
          </cell>
          <cell r="CN815">
            <v>4.9433444800511825</v>
          </cell>
          <cell r="CO815">
            <v>4.9372843230234409</v>
          </cell>
          <cell r="CP815">
            <v>4.7821899757954158</v>
          </cell>
          <cell r="CQ815">
            <v>4.8648178451003021</v>
          </cell>
          <cell r="CR815">
            <v>4.8749679434424893</v>
          </cell>
          <cell r="CS815">
            <v>4.9478090302638158</v>
          </cell>
          <cell r="CT815">
            <v>4.8749401278458491</v>
          </cell>
          <cell r="CU815">
            <v>4.8960376064358595</v>
          </cell>
          <cell r="CV815">
            <v>4.8038222692497738</v>
          </cell>
          <cell r="CW815">
            <v>4.8710193972079585</v>
          </cell>
          <cell r="CX815">
            <v>4.8612475337867203</v>
          </cell>
          <cell r="CY815">
            <v>4.7142711470277794</v>
          </cell>
          <cell r="CZ815">
            <v>4.8490883286893602</v>
          </cell>
          <cell r="DA815">
            <v>4.8561076343437994</v>
          </cell>
        </row>
        <row r="816">
          <cell r="A816">
            <v>6291.1774843816647</v>
          </cell>
          <cell r="B816">
            <v>6540.9723224945792</v>
          </cell>
          <cell r="C816">
            <v>4885.4798836287764</v>
          </cell>
          <cell r="D816">
            <v>5042.2872673562779</v>
          </cell>
          <cell r="E816">
            <v>4660.73762510284</v>
          </cell>
          <cell r="F816">
            <v>6440.5970061891612</v>
          </cell>
          <cell r="G816">
            <v>5545.5289043747125</v>
          </cell>
          <cell r="H816">
            <v>6488.8378001278679</v>
          </cell>
          <cell r="I816">
            <v>5985.6824470225602</v>
          </cell>
          <cell r="J816">
            <v>6140.4600185468371</v>
          </cell>
          <cell r="K816">
            <v>6481.9361736841774</v>
          </cell>
          <cell r="L816">
            <v>7578.1513228117219</v>
          </cell>
          <cell r="M816">
            <v>8338.8828614670219</v>
          </cell>
          <cell r="N816">
            <v>7718.1738307545265</v>
          </cell>
          <cell r="O816">
            <v>7032.3903733224824</v>
          </cell>
          <cell r="Z816">
            <v>7205.0087610530063</v>
          </cell>
          <cell r="AA816">
            <v>7491.0877981708491</v>
          </cell>
          <cell r="AB816">
            <v>6016.2636017259756</v>
          </cell>
          <cell r="AC816">
            <v>6209.3653189928818</v>
          </cell>
          <cell r="AD816">
            <v>5739.5029350266423</v>
          </cell>
          <cell r="AE816">
            <v>6440.5970061891612</v>
          </cell>
          <cell r="AF816">
            <v>5545.5289043747125</v>
          </cell>
          <cell r="AG816">
            <v>6488.8378001278679</v>
          </cell>
          <cell r="AH816">
            <v>5985.6824470225602</v>
          </cell>
          <cell r="AI816">
            <v>6140.4600185468371</v>
          </cell>
          <cell r="AJ816">
            <v>6481.9361736841774</v>
          </cell>
          <cell r="AK816">
            <v>7578.1513228117219</v>
          </cell>
          <cell r="AL816">
            <v>8338.8828614670219</v>
          </cell>
          <cell r="AM816">
            <v>7718.1738307545265</v>
          </cell>
          <cell r="AN816">
            <v>7032.3903733224824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X816">
            <v>4.1624564022106219</v>
          </cell>
          <cell r="BY816">
            <v>4.2426900091680135</v>
          </cell>
          <cell r="BZ816">
            <v>3.3562422604282367</v>
          </cell>
          <cell r="CA816">
            <v>3.5193343163662436</v>
          </cell>
          <cell r="CB816">
            <v>3.1850628173953184</v>
          </cell>
          <cell r="CC816">
            <v>3.5155597378189776</v>
          </cell>
          <cell r="CD816">
            <v>3.0700093684941923</v>
          </cell>
          <cell r="CE816">
            <v>3.5432740839586696</v>
          </cell>
          <cell r="CF816">
            <v>3.3772499500278919</v>
          </cell>
          <cell r="CG816">
            <v>3.4641239290303694</v>
          </cell>
          <cell r="CH816">
            <v>3.6070533623802525</v>
          </cell>
          <cell r="CI816">
            <v>4.2509954933885261</v>
          </cell>
          <cell r="CJ816">
            <v>4.6597859511382813</v>
          </cell>
          <cell r="CK816">
            <v>4.3800625016242991</v>
          </cell>
          <cell r="CL816">
            <v>3.8963001059200981</v>
          </cell>
          <cell r="CM816">
            <v>4.7423319604737975</v>
          </cell>
          <cell r="CN816">
            <v>4.8373857552207422</v>
          </cell>
          <cell r="CO816">
            <v>4.9111216349526314</v>
          </cell>
          <cell r="CP816">
            <v>4.8338572720842699</v>
          </cell>
          <cell r="CQ816">
            <v>4.9370032796636583</v>
          </cell>
          <cell r="CR816">
            <v>5.0192494412797011</v>
          </cell>
          <cell r="CS816">
            <v>4.9489197104474423</v>
          </cell>
          <cell r="CT816">
            <v>5.0172911796616377</v>
          </cell>
          <cell r="CU816">
            <v>4.8557643747117964</v>
          </cell>
          <cell r="CV816">
            <v>4.8564019295100538</v>
          </cell>
          <cell r="CW816">
            <v>4.923334217393327</v>
          </cell>
          <cell r="CX816">
            <v>4.8840462077536886</v>
          </cell>
          <cell r="CY816">
            <v>4.9028549067575335</v>
          </cell>
          <cell r="CZ816">
            <v>4.8277123260804942</v>
          </cell>
          <cell r="DA816">
            <v>4.9449021935798099</v>
          </cell>
        </row>
        <row r="817">
          <cell r="A817">
            <v>5938.9289266859205</v>
          </cell>
          <cell r="B817">
            <v>5618.5025135555707</v>
          </cell>
          <cell r="C817">
            <v>4756.5445595496103</v>
          </cell>
          <cell r="D817">
            <v>4622.5952234882907</v>
          </cell>
          <cell r="E817">
            <v>4826.62751727464</v>
          </cell>
          <cell r="F817">
            <v>5402.994461704985</v>
          </cell>
          <cell r="G817">
            <v>6498.7662442759038</v>
          </cell>
          <cell r="H817">
            <v>7050.3791381651918</v>
          </cell>
          <cell r="I817">
            <v>7637.8426433365403</v>
          </cell>
          <cell r="J817">
            <v>6045.4499083593437</v>
          </cell>
          <cell r="K817">
            <v>8031.0387745771295</v>
          </cell>
          <cell r="L817">
            <v>6486.0942200945638</v>
          </cell>
          <cell r="M817">
            <v>7391.9312244947832</v>
          </cell>
          <cell r="N817">
            <v>8747.1767010746717</v>
          </cell>
          <cell r="O817">
            <v>7412.6647168468853</v>
          </cell>
          <cell r="Z817">
            <v>6801.5939868606101</v>
          </cell>
          <cell r="AA817">
            <v>6434.6237146645981</v>
          </cell>
          <cell r="AB817">
            <v>5857.4851570876854</v>
          </cell>
          <cell r="AC817">
            <v>5692.5321669583918</v>
          </cell>
          <cell r="AD817">
            <v>5943.7893805633157</v>
          </cell>
          <cell r="AE817">
            <v>5402.994461704985</v>
          </cell>
          <cell r="AF817">
            <v>6498.7662442759038</v>
          </cell>
          <cell r="AG817">
            <v>7050.3791381651918</v>
          </cell>
          <cell r="AH817">
            <v>7637.8426433365403</v>
          </cell>
          <cell r="AI817">
            <v>6045.4499083593437</v>
          </cell>
          <cell r="AJ817">
            <v>8031.0387745771295</v>
          </cell>
          <cell r="AK817">
            <v>6486.0942200945638</v>
          </cell>
          <cell r="AL817">
            <v>7391.9312244947832</v>
          </cell>
          <cell r="AM817">
            <v>8747.1767010746717</v>
          </cell>
          <cell r="AN817">
            <v>7412.6647168468853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X817">
            <v>3.9381896910283607</v>
          </cell>
          <cell r="BY817">
            <v>3.6053781959591817</v>
          </cell>
          <cell r="BZ817">
            <v>3.3239141611321283</v>
          </cell>
          <cell r="CA817">
            <v>3.1455157161659741</v>
          </cell>
          <cell r="CB817">
            <v>3.3611313356142412</v>
          </cell>
          <cell r="CC817">
            <v>3.0498284132463529</v>
          </cell>
          <cell r="CD817">
            <v>3.711557936372301</v>
          </cell>
          <cell r="CE817">
            <v>3.9768956962493234</v>
          </cell>
          <cell r="CF817">
            <v>4.2635188608012893</v>
          </cell>
          <cell r="CG817">
            <v>3.3485008808686896</v>
          </cell>
          <cell r="CH817">
            <v>4.4744768266377966</v>
          </cell>
          <cell r="CI817">
            <v>3.7567521194257574</v>
          </cell>
          <cell r="CJ817">
            <v>4.123634959593069</v>
          </cell>
          <cell r="CK817">
            <v>4.9290366435966551</v>
          </cell>
          <cell r="CL817">
            <v>4.1067159914244096</v>
          </cell>
          <cell r="CM817">
            <v>4.7317436526844325</v>
          </cell>
          <cell r="CN817">
            <v>4.8896690192813903</v>
          </cell>
          <cell r="CO817">
            <v>4.8280141309366211</v>
          </cell>
          <cell r="CP817">
            <v>4.9581626502320439</v>
          </cell>
          <cell r="CQ817">
            <v>4.8449027548400805</v>
          </cell>
          <cell r="CR817">
            <v>4.8536253673562628</v>
          </cell>
          <cell r="CS817">
            <v>4.7971335300819771</v>
          </cell>
          <cell r="CT817">
            <v>4.8570816795791716</v>
          </cell>
          <cell r="CU817">
            <v>4.9080576318081617</v>
          </cell>
          <cell r="CV817">
            <v>4.9463557127575335</v>
          </cell>
          <cell r="CW817">
            <v>4.9174119813866373</v>
          </cell>
          <cell r="CX817">
            <v>4.7301819726291345</v>
          </cell>
          <cell r="CY817">
            <v>4.9111685604870718</v>
          </cell>
          <cell r="CZ817">
            <v>4.861977990224541</v>
          </cell>
          <cell r="DA817">
            <v>4.9452337340890029</v>
          </cell>
        </row>
        <row r="818">
          <cell r="A818">
            <v>6157.6768260538765</v>
          </cell>
          <cell r="B818">
            <v>5154.8801640383535</v>
          </cell>
          <cell r="C818">
            <v>4209.6619042008206</v>
          </cell>
          <cell r="D818">
            <v>4483.4639349505242</v>
          </cell>
          <cell r="E818">
            <v>5153.2711419325233</v>
          </cell>
          <cell r="F818">
            <v>7480.6002380839727</v>
          </cell>
          <cell r="G818">
            <v>6047.2038963565456</v>
          </cell>
          <cell r="H818">
            <v>7731.1323770698582</v>
          </cell>
          <cell r="I818">
            <v>6419.790753468018</v>
          </cell>
          <cell r="J818">
            <v>7061.5601762990709</v>
          </cell>
          <cell r="K818">
            <v>7287.088399716903</v>
          </cell>
          <cell r="L818">
            <v>7820.8312225177069</v>
          </cell>
          <cell r="M818">
            <v>7253.0991857480885</v>
          </cell>
          <cell r="N818">
            <v>6786.1302433709807</v>
          </cell>
          <cell r="O818">
            <v>8715.2649956756522</v>
          </cell>
          <cell r="Z818">
            <v>7052.116331099156</v>
          </cell>
          <cell r="AA818">
            <v>5903.6574371459083</v>
          </cell>
          <cell r="AB818">
            <v>5184.0221008144235</v>
          </cell>
          <cell r="AC818">
            <v>5521.1978196620385</v>
          </cell>
          <cell r="AD818">
            <v>6346.0373063710467</v>
          </cell>
          <cell r="AE818">
            <v>7480.6002380839727</v>
          </cell>
          <cell r="AF818">
            <v>6047.2038963565456</v>
          </cell>
          <cell r="AG818">
            <v>7731.1323770698582</v>
          </cell>
          <cell r="AH818">
            <v>6419.790753468018</v>
          </cell>
          <cell r="AI818">
            <v>7061.5601762990709</v>
          </cell>
          <cell r="AJ818">
            <v>7287.088399716903</v>
          </cell>
          <cell r="AK818">
            <v>7820.8312225177069</v>
          </cell>
          <cell r="AL818">
            <v>7253.0991857480885</v>
          </cell>
          <cell r="AM818">
            <v>6786.1302433709807</v>
          </cell>
          <cell r="AN818">
            <v>8715.2649956756522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X818">
            <v>3.993261878993096</v>
          </cell>
          <cell r="BY818">
            <v>3.3713655467669401</v>
          </cell>
          <cell r="BZ818">
            <v>2.8425989119596178</v>
          </cell>
          <cell r="CA818">
            <v>3.2005957976121859</v>
          </cell>
          <cell r="CB818">
            <v>3.5350926336165061</v>
          </cell>
          <cell r="CC818">
            <v>4.1772574099396005</v>
          </cell>
          <cell r="CD818">
            <v>3.4274862677085878</v>
          </cell>
          <cell r="CE818">
            <v>4.300136936766191</v>
          </cell>
          <cell r="CF818">
            <v>3.5899865113183504</v>
          </cell>
          <cell r="CG818">
            <v>3.8929090976896723</v>
          </cell>
          <cell r="CH818">
            <v>4.0257949334485348</v>
          </cell>
          <cell r="CI818">
            <v>4.4150016990564929</v>
          </cell>
          <cell r="CJ818">
            <v>4.0292219233993904</v>
          </cell>
          <cell r="CK818">
            <v>3.8626402507899837</v>
          </cell>
          <cell r="CL818">
            <v>4.9111970831264857</v>
          </cell>
          <cell r="CM818">
            <v>4.8383670407855659</v>
          </cell>
          <cell r="CN818">
            <v>4.7975823781247691</v>
          </cell>
          <cell r="CO818">
            <v>4.996413745340119</v>
          </cell>
          <cell r="CP818">
            <v>4.7261729769883205</v>
          </cell>
          <cell r="CQ818">
            <v>4.9182313961917155</v>
          </cell>
          <cell r="CR818">
            <v>4.9062801646042535</v>
          </cell>
          <cell r="CS818">
            <v>4.833770470188437</v>
          </cell>
          <cell r="CT818">
            <v>4.9257000198325578</v>
          </cell>
          <cell r="CU818">
            <v>4.8993130649010679</v>
          </cell>
          <cell r="CV818">
            <v>4.9697384972385494</v>
          </cell>
          <cell r="CW818">
            <v>4.9591760342216826</v>
          </cell>
          <cell r="CX818">
            <v>4.8532110102679997</v>
          </cell>
          <cell r="CY818">
            <v>4.9318466434141319</v>
          </cell>
          <cell r="CZ818">
            <v>4.8133236454698913</v>
          </cell>
          <cell r="DA818">
            <v>4.8618367253786507</v>
          </cell>
        </row>
        <row r="819">
          <cell r="A819">
            <v>6636.297899354021</v>
          </cell>
          <cell r="B819">
            <v>5555.792171131724</v>
          </cell>
          <cell r="C819">
            <v>4933.3421370204424</v>
          </cell>
          <cell r="D819">
            <v>5027.212879212364</v>
          </cell>
          <cell r="E819">
            <v>4765.5204818787088</v>
          </cell>
          <cell r="F819">
            <v>5852.3034766635701</v>
          </cell>
          <cell r="G819">
            <v>6031.9496178457621</v>
          </cell>
          <cell r="H819">
            <v>6610.7200308613337</v>
          </cell>
          <cell r="I819">
            <v>6817.2827804161107</v>
          </cell>
          <cell r="J819">
            <v>6959.9398900477527</v>
          </cell>
          <cell r="K819">
            <v>6277.9302353639559</v>
          </cell>
          <cell r="L819">
            <v>7628.9385845789739</v>
          </cell>
          <cell r="M819">
            <v>7741.7575737286552</v>
          </cell>
          <cell r="N819">
            <v>6579.9123984632952</v>
          </cell>
          <cell r="O819">
            <v>7478.4565684054469</v>
          </cell>
          <cell r="Z819">
            <v>7600.2599870225886</v>
          </cell>
          <cell r="AA819">
            <v>6362.8043187416333</v>
          </cell>
          <cell r="AB819">
            <v>6075.2039596510567</v>
          </cell>
          <cell r="AC819">
            <v>6190.8018421454126</v>
          </cell>
          <cell r="AD819">
            <v>5868.5386290263241</v>
          </cell>
          <cell r="AE819">
            <v>5852.3034766635701</v>
          </cell>
          <cell r="AF819">
            <v>6031.9496178457621</v>
          </cell>
          <cell r="AG819">
            <v>6610.7200308613337</v>
          </cell>
          <cell r="AH819">
            <v>6817.2827804161107</v>
          </cell>
          <cell r="AI819">
            <v>6959.9398900477527</v>
          </cell>
          <cell r="AJ819">
            <v>6277.9302353639559</v>
          </cell>
          <cell r="AK819">
            <v>7628.9385845789739</v>
          </cell>
          <cell r="AL819">
            <v>7741.7575737286552</v>
          </cell>
          <cell r="AM819">
            <v>6579.9123984632952</v>
          </cell>
          <cell r="AN819">
            <v>7478.4565684054469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X819">
            <v>4.2064120678835275</v>
          </cell>
          <cell r="BY819">
            <v>3.5019101070207626</v>
          </cell>
          <cell r="BZ819">
            <v>3.3447040116384055</v>
          </cell>
          <cell r="CA819">
            <v>3.4708120134072082</v>
          </cell>
          <cell r="CB819">
            <v>3.2893217207109195</v>
          </cell>
          <cell r="CC819">
            <v>3.3074618316471192</v>
          </cell>
          <cell r="CD819">
            <v>3.4478201776145174</v>
          </cell>
          <cell r="CE819">
            <v>3.8056597085990647</v>
          </cell>
          <cell r="CF819">
            <v>3.884308024132086</v>
          </cell>
          <cell r="CG819">
            <v>3.8597858874785111</v>
          </cell>
          <cell r="CH819">
            <v>3.5368852002042188</v>
          </cell>
          <cell r="CI819">
            <v>4.2157042629264199</v>
          </cell>
          <cell r="CJ819">
            <v>4.2291031411649822</v>
          </cell>
          <cell r="CK819">
            <v>3.7390195440282068</v>
          </cell>
          <cell r="CL819">
            <v>4.2084513611983727</v>
          </cell>
          <cell r="CM819">
            <v>4.9502116686130408</v>
          </cell>
          <cell r="CN819">
            <v>4.9779520508944897</v>
          </cell>
          <cell r="CO819">
            <v>4.9763430043693546</v>
          </cell>
          <cell r="CP819">
            <v>4.8867817882001647</v>
          </cell>
          <cell r="CQ819">
            <v>4.8879949697516007</v>
          </cell>
          <cell r="CR819">
            <v>4.847737924539512</v>
          </cell>
          <cell r="CS819">
            <v>4.7931413219453187</v>
          </cell>
          <cell r="CT819">
            <v>4.7591122473360672</v>
          </cell>
          <cell r="CU819">
            <v>4.8084464346275677</v>
          </cell>
          <cell r="CV819">
            <v>4.940255501670082</v>
          </cell>
          <cell r="CW819">
            <v>4.8629819432696673</v>
          </cell>
          <cell r="CX819">
            <v>4.9579382940579473</v>
          </cell>
          <cell r="CY819">
            <v>5.0153174360040573</v>
          </cell>
          <cell r="CZ819">
            <v>4.8213594616952422</v>
          </cell>
          <cell r="DA819">
            <v>4.8685182141171532</v>
          </cell>
        </row>
        <row r="820">
          <cell r="A820">
            <v>5618.0376274023929</v>
          </cell>
          <cell r="B820">
            <v>5263.6630038163221</v>
          </cell>
          <cell r="C820">
            <v>4987.4803516743787</v>
          </cell>
          <cell r="D820">
            <v>5217.6919861340193</v>
          </cell>
          <cell r="E820">
            <v>4836.8367619429509</v>
          </cell>
          <cell r="F820">
            <v>6384.3216870644737</v>
          </cell>
          <cell r="G820">
            <v>5740.0486969811727</v>
          </cell>
          <cell r="H820">
            <v>6279.3913247709288</v>
          </cell>
          <cell r="I820">
            <v>6432.6679061177274</v>
          </cell>
          <cell r="J820">
            <v>7121.8975408953311</v>
          </cell>
          <cell r="K820">
            <v>7573.4021172719267</v>
          </cell>
          <cell r="L820">
            <v>7471.6794053370813</v>
          </cell>
          <cell r="M820">
            <v>6604.0744165684291</v>
          </cell>
          <cell r="N820">
            <v>7589.0155505059538</v>
          </cell>
          <cell r="O820">
            <v>7227.6112587613625</v>
          </cell>
          <cell r="Z820">
            <v>6434.0913010083541</v>
          </cell>
          <cell r="AA820">
            <v>6028.2416370986657</v>
          </cell>
          <cell r="AB820">
            <v>6141.8729006851518</v>
          </cell>
          <cell r="AC820">
            <v>6425.3688744859155</v>
          </cell>
          <cell r="AD820">
            <v>5956.361637242725</v>
          </cell>
          <cell r="AE820">
            <v>6384.3216870644737</v>
          </cell>
          <cell r="AF820">
            <v>5740.0486969811727</v>
          </cell>
          <cell r="AG820">
            <v>6279.3913247709288</v>
          </cell>
          <cell r="AH820">
            <v>6432.6679061177274</v>
          </cell>
          <cell r="AI820">
            <v>7121.8975408953311</v>
          </cell>
          <cell r="AJ820">
            <v>7573.4021172719267</v>
          </cell>
          <cell r="AK820">
            <v>7471.6794053370813</v>
          </cell>
          <cell r="AL820">
            <v>6604.0744165684291</v>
          </cell>
          <cell r="AM820">
            <v>7589.0155505059538</v>
          </cell>
          <cell r="AN820">
            <v>7227.6112587613625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X820">
            <v>3.5598017552491048</v>
          </cell>
          <cell r="BY820">
            <v>3.4177807410323915</v>
          </cell>
          <cell r="BZ820">
            <v>3.5003457506868969</v>
          </cell>
          <cell r="CA820">
            <v>3.7086518295836872</v>
          </cell>
          <cell r="CB820">
            <v>3.4666733082447929</v>
          </cell>
          <cell r="CC820">
            <v>3.543798128753918</v>
          </cell>
          <cell r="CD820">
            <v>3.2740740230804057</v>
          </cell>
          <cell r="CE820">
            <v>3.4237769918959065</v>
          </cell>
          <cell r="CF820">
            <v>3.71374662239583</v>
          </cell>
          <cell r="CG820">
            <v>3.9481301939189719</v>
          </cell>
          <cell r="CH820">
            <v>4.3865680131100806</v>
          </cell>
          <cell r="CI820">
            <v>4.2588204822420872</v>
          </cell>
          <cell r="CJ820">
            <v>3.836219324891033</v>
          </cell>
          <cell r="CK820">
            <v>4.2645814041419223</v>
          </cell>
          <cell r="CL820">
            <v>4.0989087010401679</v>
          </cell>
          <cell r="CM820">
            <v>4.9518621013178734</v>
          </cell>
          <cell r="CN820">
            <v>4.8322966755352077</v>
          </cell>
          <cell r="CO820">
            <v>4.8072534090870684</v>
          </cell>
          <cell r="CP820">
            <v>4.7466710680774264</v>
          </cell>
          <cell r="CQ820">
            <v>4.7073368486535596</v>
          </cell>
          <cell r="CR820">
            <v>4.9357473698643419</v>
          </cell>
          <cell r="CS820">
            <v>4.803239237349656</v>
          </cell>
          <cell r="CT820">
            <v>5.0248050294773767</v>
          </cell>
          <cell r="CU820">
            <v>4.7455439156008596</v>
          </cell>
          <cell r="CV820">
            <v>4.9420984361915226</v>
          </cell>
          <cell r="CW820">
            <v>4.7301322661869145</v>
          </cell>
          <cell r="CX820">
            <v>4.8065783990015278</v>
          </cell>
          <cell r="CY820">
            <v>4.7164546741484443</v>
          </cell>
          <cell r="CZ820">
            <v>4.8754664187790873</v>
          </cell>
          <cell r="DA820">
            <v>4.8309626112220956</v>
          </cell>
        </row>
        <row r="821">
          <cell r="A821">
            <v>5993.280381351703</v>
          </cell>
          <cell r="B821">
            <v>5152.0450572992522</v>
          </cell>
          <cell r="C821">
            <v>5068.9332518935698</v>
          </cell>
          <cell r="D821">
            <v>4587.8906738574142</v>
          </cell>
          <cell r="E821">
            <v>5479.7366083959341</v>
          </cell>
          <cell r="F821">
            <v>6148.3531988460491</v>
          </cell>
          <cell r="G821">
            <v>5558.7127038909584</v>
          </cell>
          <cell r="H821">
            <v>5612.3692256013137</v>
          </cell>
          <cell r="I821">
            <v>7182.2642507548935</v>
          </cell>
          <cell r="J821">
            <v>6394.889759542617</v>
          </cell>
          <cell r="K821">
            <v>6172.8379061435498</v>
          </cell>
          <cell r="L821">
            <v>7286.4650639225492</v>
          </cell>
          <cell r="M821">
            <v>7031.5415985699901</v>
          </cell>
          <cell r="N821">
            <v>7294.2423374984501</v>
          </cell>
          <cell r="O821">
            <v>7871.1638288617924</v>
          </cell>
          <cell r="Z821">
            <v>6863.840316425325</v>
          </cell>
          <cell r="AA821">
            <v>5900.4105141423115</v>
          </cell>
          <cell r="AB821">
            <v>6242.1787315383026</v>
          </cell>
          <cell r="AC821">
            <v>5649.7949694400486</v>
          </cell>
          <cell r="AD821">
            <v>6748.0658378334319</v>
          </cell>
          <cell r="AE821">
            <v>6148.3531988460491</v>
          </cell>
          <cell r="AF821">
            <v>5558.7127038909584</v>
          </cell>
          <cell r="AG821">
            <v>5612.3692256013137</v>
          </cell>
          <cell r="AH821">
            <v>7182.2642507548935</v>
          </cell>
          <cell r="AI821">
            <v>6394.889759542617</v>
          </cell>
          <cell r="AJ821">
            <v>6172.8379061435498</v>
          </cell>
          <cell r="AK821">
            <v>7286.4650639225492</v>
          </cell>
          <cell r="AL821">
            <v>7031.5415985699901</v>
          </cell>
          <cell r="AM821">
            <v>7294.2423374984501</v>
          </cell>
          <cell r="AN821">
            <v>7871.1638288617924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X821">
            <v>3.8958591462851846</v>
          </cell>
          <cell r="BY821">
            <v>3.2977113528048054</v>
          </cell>
          <cell r="BZ821">
            <v>3.4997056516204963</v>
          </cell>
          <cell r="CA821">
            <v>3.174948273343142</v>
          </cell>
          <cell r="CB821">
            <v>3.7095860731582913</v>
          </cell>
          <cell r="CC821">
            <v>3.4146798254371249</v>
          </cell>
          <cell r="CD821">
            <v>3.1644928950235069</v>
          </cell>
          <cell r="CE821">
            <v>3.1789761960986564</v>
          </cell>
          <cell r="CF821">
            <v>3.9423474435975638</v>
          </cell>
          <cell r="CG821">
            <v>3.6751942706174319</v>
          </cell>
          <cell r="CH821">
            <v>3.5101930498806091</v>
          </cell>
          <cell r="CI821">
            <v>4.0979046442691587</v>
          </cell>
          <cell r="CJ821">
            <v>3.9270584114136651</v>
          </cell>
          <cell r="CK821">
            <v>4.0499836478300582</v>
          </cell>
          <cell r="CL821">
            <v>4.466866824996039</v>
          </cell>
          <cell r="CM821">
            <v>4.8269306606580651</v>
          </cell>
          <cell r="CN821">
            <v>4.9020385741689845</v>
          </cell>
          <cell r="CO821">
            <v>4.8866565479706257</v>
          </cell>
          <cell r="CP821">
            <v>4.8753204759881399</v>
          </cell>
          <cell r="CQ821">
            <v>4.9838044584748635</v>
          </cell>
          <cell r="CR821">
            <v>4.9330549701986666</v>
          </cell>
          <cell r="CS821">
            <v>4.8125719914314198</v>
          </cell>
          <cell r="CT821">
            <v>4.8368887007124153</v>
          </cell>
          <cell r="CU821">
            <v>4.9912993679424522</v>
          </cell>
          <cell r="CV821">
            <v>4.7671618495453627</v>
          </cell>
          <cell r="CW821">
            <v>4.8179357756238241</v>
          </cell>
          <cell r="CX821">
            <v>4.8714940234803192</v>
          </cell>
          <cell r="CY821">
            <v>4.9055795743547126</v>
          </cell>
          <cell r="CZ821">
            <v>4.9343966099455461</v>
          </cell>
          <cell r="DA821">
            <v>4.8277312157968018</v>
          </cell>
        </row>
        <row r="822">
          <cell r="A822">
            <v>6853.3553184622306</v>
          </cell>
          <cell r="B822">
            <v>5542.4251278380043</v>
          </cell>
          <cell r="C822">
            <v>6004.2678891931319</v>
          </cell>
          <cell r="D822">
            <v>4642.133607823288</v>
          </cell>
          <cell r="E822">
            <v>5871.4073137697978</v>
          </cell>
          <cell r="F822">
            <v>6188.9667500907035</v>
          </cell>
          <cell r="G822">
            <v>7052.0664803687105</v>
          </cell>
          <cell r="H822">
            <v>6143.5856541636158</v>
          </cell>
          <cell r="I822">
            <v>6499.948232629813</v>
          </cell>
          <cell r="J822">
            <v>5947.6541298842085</v>
          </cell>
          <cell r="K822">
            <v>7037.6652656307324</v>
          </cell>
          <cell r="L822">
            <v>7314.8210505633078</v>
          </cell>
          <cell r="M822">
            <v>7446.4966334902565</v>
          </cell>
          <cell r="N822">
            <v>7757.1711733694437</v>
          </cell>
          <cell r="O822">
            <v>7388.7510064008802</v>
          </cell>
          <cell r="Z822">
            <v>7848.8462986007789</v>
          </cell>
          <cell r="AA822">
            <v>6347.4956322072403</v>
          </cell>
          <cell r="AB822">
            <v>7394.0041136621157</v>
          </cell>
          <cell r="AC822">
            <v>5716.5928679153394</v>
          </cell>
          <cell r="AD822">
            <v>7230.391886600798</v>
          </cell>
          <cell r="AE822">
            <v>6188.9667500907035</v>
          </cell>
          <cell r="AF822">
            <v>7052.0664803687105</v>
          </cell>
          <cell r="AG822">
            <v>6143.5856541636158</v>
          </cell>
          <cell r="AH822">
            <v>6499.948232629813</v>
          </cell>
          <cell r="AI822">
            <v>5947.6541298842085</v>
          </cell>
          <cell r="AJ822">
            <v>7037.6652656307324</v>
          </cell>
          <cell r="AK822">
            <v>7314.8210505633078</v>
          </cell>
          <cell r="AL822">
            <v>7446.4966334902565</v>
          </cell>
          <cell r="AM822">
            <v>7757.1711733694437</v>
          </cell>
          <cell r="AN822">
            <v>7388.7510064008802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X822">
            <v>4.5390194294998238</v>
          </cell>
          <cell r="BY822">
            <v>3.6290222048668248</v>
          </cell>
          <cell r="BZ822">
            <v>4.1031757420923709</v>
          </cell>
          <cell r="CA822">
            <v>3.1793838916692425</v>
          </cell>
          <cell r="CB822">
            <v>4.0063178495703768</v>
          </cell>
          <cell r="CC822">
            <v>3.4669466658359611</v>
          </cell>
          <cell r="CD822">
            <v>4.0551174506785266</v>
          </cell>
          <cell r="CE822">
            <v>3.417764251566874</v>
          </cell>
          <cell r="CF822">
            <v>3.6289162393155734</v>
          </cell>
          <cell r="CG822">
            <v>3.3344618909587207</v>
          </cell>
          <cell r="CH822">
            <v>3.9486706856624836</v>
          </cell>
          <cell r="CI822">
            <v>4.2399817443333028</v>
          </cell>
          <cell r="CJ822">
            <v>4.102981521972958</v>
          </cell>
          <cell r="CK822">
            <v>4.3558279099630548</v>
          </cell>
          <cell r="CL822">
            <v>4.104398485865036</v>
          </cell>
          <cell r="CM822">
            <v>4.7375184934352212</v>
          </cell>
          <cell r="CN822">
            <v>4.7920343306322604</v>
          </cell>
          <cell r="CO822">
            <v>4.9370406704910934</v>
          </cell>
          <cell r="CP822">
            <v>4.9260796437005228</v>
          </cell>
          <cell r="CQ822">
            <v>4.9445135368194668</v>
          </cell>
          <cell r="CR822">
            <v>4.8907799635363682</v>
          </cell>
          <cell r="CS822">
            <v>4.7645303294406647</v>
          </cell>
          <cell r="CT822">
            <v>4.9247813129708904</v>
          </cell>
          <cell r="CU822">
            <v>4.907271531025855</v>
          </cell>
          <cell r="CV822">
            <v>4.8868283262687005</v>
          </cell>
          <cell r="CW822">
            <v>4.8829786617475994</v>
          </cell>
          <cell r="CX822">
            <v>4.7265782794385265</v>
          </cell>
          <cell r="CY822">
            <v>4.9723257417667197</v>
          </cell>
          <cell r="CZ822">
            <v>4.8791008740371176</v>
          </cell>
          <cell r="DA822">
            <v>4.9320633734538033</v>
          </cell>
        </row>
        <row r="823">
          <cell r="A823">
            <v>6900.712195819684</v>
          </cell>
          <cell r="B823">
            <v>6025.2270469728728</v>
          </cell>
          <cell r="C823">
            <v>3912.4638792593541</v>
          </cell>
          <cell r="D823">
            <v>3884.8762448741691</v>
          </cell>
          <cell r="E823">
            <v>5369.8515740654766</v>
          </cell>
          <cell r="F823">
            <v>6538.9905582022529</v>
          </cell>
          <cell r="G823">
            <v>5110.859787172456</v>
          </cell>
          <cell r="H823">
            <v>6427.5796994822431</v>
          </cell>
          <cell r="I823">
            <v>6826.930043649696</v>
          </cell>
          <cell r="J823">
            <v>6695.0050120695178</v>
          </cell>
          <cell r="K823">
            <v>6794.9761576283045</v>
          </cell>
          <cell r="L823">
            <v>8320.6028362388261</v>
          </cell>
          <cell r="M823">
            <v>7499.2005781023799</v>
          </cell>
          <cell r="N823">
            <v>6767.3204938044164</v>
          </cell>
          <cell r="O823">
            <v>7251.2338118508424</v>
          </cell>
          <cell r="Z823">
            <v>7903.0820465356664</v>
          </cell>
          <cell r="AA823">
            <v>6900.4274269079633</v>
          </cell>
          <cell r="AB823">
            <v>4818.03519624199</v>
          </cell>
          <cell r="AC823">
            <v>4784.0621813974303</v>
          </cell>
          <cell r="AD823">
            <v>6612.7470261375602</v>
          </cell>
          <cell r="AE823">
            <v>6538.9905582022529</v>
          </cell>
          <cell r="AF823">
            <v>5110.859787172456</v>
          </cell>
          <cell r="AG823">
            <v>6427.5796994822431</v>
          </cell>
          <cell r="AH823">
            <v>6826.930043649696</v>
          </cell>
          <cell r="AI823">
            <v>6695.0050120695178</v>
          </cell>
          <cell r="AJ823">
            <v>6794.9761576283045</v>
          </cell>
          <cell r="AK823">
            <v>8320.6028362388261</v>
          </cell>
          <cell r="AL823">
            <v>7499.2005781023799</v>
          </cell>
          <cell r="AM823">
            <v>6767.3204938044164</v>
          </cell>
          <cell r="AN823">
            <v>7251.2338118508424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X823">
            <v>4.3672470630122469</v>
          </cell>
          <cell r="BY823">
            <v>3.8587345875798289</v>
          </cell>
          <cell r="BZ823">
            <v>2.7517812624071163</v>
          </cell>
          <cell r="CA823">
            <v>2.7604914801021692</v>
          </cell>
          <cell r="CB823">
            <v>3.6642600458758641</v>
          </cell>
          <cell r="CC823">
            <v>3.6883944608792301</v>
          </cell>
          <cell r="CD823">
            <v>2.9262752251022355</v>
          </cell>
          <cell r="CE823">
            <v>3.6335949980904036</v>
          </cell>
          <cell r="CF823">
            <v>3.8079904517299812</v>
          </cell>
          <cell r="CG823">
            <v>3.772703413852962</v>
          </cell>
          <cell r="CH823">
            <v>3.8572150538849108</v>
          </cell>
          <cell r="CI823">
            <v>4.7835805809614156</v>
          </cell>
          <cell r="CJ823">
            <v>4.1428139734176019</v>
          </cell>
          <cell r="CK823">
            <v>3.8479764972499915</v>
          </cell>
          <cell r="CL823">
            <v>4.1534363435844766</v>
          </cell>
          <cell r="CM823">
            <v>4.9578783309354195</v>
          </cell>
          <cell r="CN823">
            <v>4.899347232254943</v>
          </cell>
          <cell r="CO823">
            <v>4.7969279420536068</v>
          </cell>
          <cell r="CP823">
            <v>4.748074670593204</v>
          </cell>
          <cell r="CQ823">
            <v>4.9442765833428695</v>
          </cell>
          <cell r="CR823">
            <v>4.8571384691162098</v>
          </cell>
          <cell r="CS823">
            <v>4.7850439566241416</v>
          </cell>
          <cell r="CT823">
            <v>4.8463869542688185</v>
          </cell>
          <cell r="CU823">
            <v>4.9117554691635688</v>
          </cell>
          <cell r="CV823">
            <v>4.8618927790004243</v>
          </cell>
          <cell r="CW823">
            <v>4.8263767444980932</v>
          </cell>
          <cell r="CX823">
            <v>4.7655039500761047</v>
          </cell>
          <cell r="CY823">
            <v>4.9593718521593457</v>
          </cell>
          <cell r="CZ823">
            <v>4.8182737357842838</v>
          </cell>
          <cell r="DA823">
            <v>4.783122302032397</v>
          </cell>
        </row>
        <row r="824">
          <cell r="A824">
            <v>6226.894650978752</v>
          </cell>
          <cell r="B824">
            <v>6096.332378027646</v>
          </cell>
          <cell r="C824">
            <v>5228.5851055775347</v>
          </cell>
          <cell r="D824">
            <v>4803.5006191201437</v>
          </cell>
          <cell r="E824">
            <v>6506.4157426531337</v>
          </cell>
          <cell r="F824">
            <v>5777.9163933649443</v>
          </cell>
          <cell r="G824">
            <v>4749.6717591239985</v>
          </cell>
          <cell r="H824">
            <v>6271.1565415399646</v>
          </cell>
          <cell r="I824">
            <v>6413.1327745773087</v>
          </cell>
          <cell r="J824">
            <v>6876.0203963323447</v>
          </cell>
          <cell r="K824">
            <v>6717.8810285977752</v>
          </cell>
          <cell r="L824">
            <v>7106.438982985419</v>
          </cell>
          <cell r="M824">
            <v>7625.1373159682871</v>
          </cell>
          <cell r="N824">
            <v>7250.313892624471</v>
          </cell>
          <cell r="O824">
            <v>7412.4889119591135</v>
          </cell>
          <cell r="Z824">
            <v>7131.3884604013192</v>
          </cell>
          <cell r="AA824">
            <v>6981.8612339304291</v>
          </cell>
          <cell r="AB824">
            <v>6438.7832942723708</v>
          </cell>
          <cell r="AC824">
            <v>5915.3095753237185</v>
          </cell>
          <cell r="AD824">
            <v>8012.3781373848979</v>
          </cell>
          <cell r="AE824">
            <v>5777.9163933649443</v>
          </cell>
          <cell r="AF824">
            <v>4749.6717591239985</v>
          </cell>
          <cell r="AG824">
            <v>6271.1565415399646</v>
          </cell>
          <cell r="AH824">
            <v>6413.1327745773087</v>
          </cell>
          <cell r="AI824">
            <v>6876.0203963323447</v>
          </cell>
          <cell r="AJ824">
            <v>6717.8810285977752</v>
          </cell>
          <cell r="AK824">
            <v>7106.438982985419</v>
          </cell>
          <cell r="AL824">
            <v>7625.1373159682871</v>
          </cell>
          <cell r="AM824">
            <v>7250.313892624471</v>
          </cell>
          <cell r="AN824">
            <v>7412.4889119591135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X824">
            <v>3.9889587823819581</v>
          </cell>
          <cell r="BY824">
            <v>3.8958274171706706</v>
          </cell>
          <cell r="BZ824">
            <v>3.5543550816767655</v>
          </cell>
          <cell r="CA824">
            <v>3.2634971209248267</v>
          </cell>
          <cell r="CB824">
            <v>4.4946689087266209</v>
          </cell>
          <cell r="CC824">
            <v>3.321324249776632</v>
          </cell>
          <cell r="CD824">
            <v>2.6797931667849624</v>
          </cell>
          <cell r="CE824">
            <v>3.442563961514006</v>
          </cell>
          <cell r="CF824">
            <v>3.5664111120426356</v>
          </cell>
          <cell r="CG824">
            <v>3.9185845891430051</v>
          </cell>
          <cell r="CH824">
            <v>3.8181916553941968</v>
          </cell>
          <cell r="CI824">
            <v>3.961687133556929</v>
          </cell>
          <cell r="CJ824">
            <v>4.2614711919664341</v>
          </cell>
          <cell r="CK824">
            <v>4.1236822533990143</v>
          </cell>
          <cell r="CL824">
            <v>4.314928676766054</v>
          </cell>
          <cell r="CM824">
            <v>4.8980327053605359</v>
          </cell>
          <cell r="CN824">
            <v>4.909967740862367</v>
          </cell>
          <cell r="CO824">
            <v>4.9630669335846962</v>
          </cell>
          <cell r="CP824">
            <v>4.965938992167394</v>
          </cell>
          <cell r="CQ824">
            <v>4.8839461526791972</v>
          </cell>
          <cell r="CR824">
            <v>4.7661434827062878</v>
          </cell>
          <cell r="CS824">
            <v>4.8558969032963244</v>
          </cell>
          <cell r="CT824">
            <v>4.9908297974465183</v>
          </cell>
          <cell r="CU824">
            <v>4.9265848012683655</v>
          </cell>
          <cell r="CV824">
            <v>4.8074532056652917</v>
          </cell>
          <cell r="CW824">
            <v>4.8203849267245396</v>
          </cell>
          <cell r="CX824">
            <v>4.9144960688289272</v>
          </cell>
          <cell r="CY824">
            <v>4.9022476571985125</v>
          </cell>
          <cell r="CZ824">
            <v>4.8170233441361967</v>
          </cell>
          <cell r="DA824">
            <v>4.7064946656565674</v>
          </cell>
        </row>
        <row r="825">
          <cell r="A825">
            <v>6228.5390135927864</v>
          </cell>
          <cell r="B825">
            <v>6186.085502999068</v>
          </cell>
          <cell r="C825">
            <v>5434.4685141604978</v>
          </cell>
          <cell r="D825">
            <v>6215.757140293751</v>
          </cell>
          <cell r="E825">
            <v>4667.528868988562</v>
          </cell>
          <cell r="F825">
            <v>5729.9631170402427</v>
          </cell>
          <cell r="G825">
            <v>6079.6398987250568</v>
          </cell>
          <cell r="H825">
            <v>6587.8860869384916</v>
          </cell>
          <cell r="I825">
            <v>5816.832299502692</v>
          </cell>
          <cell r="J825">
            <v>7167.4418058700276</v>
          </cell>
          <cell r="K825">
            <v>6311.0038706500836</v>
          </cell>
          <cell r="L825">
            <v>7831.0902294208445</v>
          </cell>
          <cell r="M825">
            <v>7348.7269674947893</v>
          </cell>
          <cell r="N825">
            <v>7180.7968146837611</v>
          </cell>
          <cell r="O825">
            <v>6721.2997897539244</v>
          </cell>
          <cell r="Z825">
            <v>7133.2716765512205</v>
          </cell>
          <cell r="AA825">
            <v>7084.651538822699</v>
          </cell>
          <cell r="AB825">
            <v>6692.3200781219275</v>
          </cell>
          <cell r="AC825">
            <v>7654.4442574884497</v>
          </cell>
          <cell r="AD825">
            <v>5747.8660670778099</v>
          </cell>
          <cell r="AE825">
            <v>5729.9631170402427</v>
          </cell>
          <cell r="AF825">
            <v>6079.6398987250568</v>
          </cell>
          <cell r="AG825">
            <v>6587.8860869384916</v>
          </cell>
          <cell r="AH825">
            <v>5816.832299502692</v>
          </cell>
          <cell r="AI825">
            <v>7167.4418058700276</v>
          </cell>
          <cell r="AJ825">
            <v>6311.0038706500836</v>
          </cell>
          <cell r="AK825">
            <v>7831.0902294208445</v>
          </cell>
          <cell r="AL825">
            <v>7348.7269674947893</v>
          </cell>
          <cell r="AM825">
            <v>7180.7968146837611</v>
          </cell>
          <cell r="AN825">
            <v>6721.2997897539244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X825">
            <v>4.0099097433208</v>
          </cell>
          <cell r="BY825">
            <v>3.8499369282842402</v>
          </cell>
          <cell r="BZ825">
            <v>3.898215353839424</v>
          </cell>
          <cell r="CA825">
            <v>4.0921952741563858</v>
          </cell>
          <cell r="CB825">
            <v>3.2523270359579812</v>
          </cell>
          <cell r="CC825">
            <v>3.2446824412939583</v>
          </cell>
          <cell r="CD825">
            <v>3.4440649052981001</v>
          </cell>
          <cell r="CE825">
            <v>3.7747500198925028</v>
          </cell>
          <cell r="CF825">
            <v>3.2773220453857235</v>
          </cell>
          <cell r="CG825">
            <v>3.9931679938658529</v>
          </cell>
          <cell r="CH825">
            <v>3.6636734467098737</v>
          </cell>
          <cell r="CI825">
            <v>4.2865590991756086</v>
          </cell>
          <cell r="CJ825">
            <v>4.0817110545610715</v>
          </cell>
          <cell r="CK825">
            <v>3.9680309301040375</v>
          </cell>
          <cell r="CL825">
            <v>3.7246459863241097</v>
          </cell>
          <cell r="CM825">
            <v>4.8737281693922601</v>
          </cell>
          <cell r="CN825">
            <v>5.0416421301225958</v>
          </cell>
          <cell r="CO825">
            <v>4.703466031871562</v>
          </cell>
          <cell r="CP825">
            <v>5.1246528458556595</v>
          </cell>
          <cell r="CQ825">
            <v>4.841941813310946</v>
          </cell>
          <cell r="CR825">
            <v>4.8382328230312162</v>
          </cell>
          <cell r="CS825">
            <v>4.8363048100855055</v>
          </cell>
          <cell r="CT825">
            <v>4.7815094728915781</v>
          </cell>
          <cell r="CU825">
            <v>4.8626673324308403</v>
          </cell>
          <cell r="CV825">
            <v>4.9176059949300042</v>
          </cell>
          <cell r="CW825">
            <v>4.7194221359855044</v>
          </cell>
          <cell r="CX825">
            <v>5.005189763642103</v>
          </cell>
          <cell r="CY825">
            <v>4.9326123951335594</v>
          </cell>
          <cell r="CZ825">
            <v>4.9579794808012307</v>
          </cell>
          <cell r="DA825">
            <v>4.9439651552232569</v>
          </cell>
        </row>
        <row r="826">
          <cell r="A826">
            <v>7690.8868259366964</v>
          </cell>
          <cell r="B826">
            <v>5683.7766640272239</v>
          </cell>
          <cell r="C826">
            <v>4283.4227668911799</v>
          </cell>
          <cell r="D826">
            <v>4843.3992734187304</v>
          </cell>
          <cell r="E826">
            <v>5209.6222687414802</v>
          </cell>
          <cell r="F826">
            <v>5840.1568873288306</v>
          </cell>
          <cell r="G826">
            <v>6367.0284640461996</v>
          </cell>
          <cell r="H826">
            <v>6678.4020356079773</v>
          </cell>
          <cell r="I826">
            <v>6356.1692762919647</v>
          </cell>
          <cell r="J826">
            <v>6915.4810038197993</v>
          </cell>
          <cell r="K826">
            <v>7034.5504091887296</v>
          </cell>
          <cell r="L826">
            <v>6862.0192419551786</v>
          </cell>
          <cell r="M826">
            <v>7394.9020085659886</v>
          </cell>
          <cell r="N826">
            <v>7775.1144500144474</v>
          </cell>
          <cell r="O826">
            <v>8247.4265288687093</v>
          </cell>
          <cell r="Z826">
            <v>8808.0342827249569</v>
          </cell>
          <cell r="AA826">
            <v>6509.3793271371615</v>
          </cell>
          <cell r="AB826">
            <v>5274.8555100201329</v>
          </cell>
          <cell r="AC826">
            <v>5964.4430949230536</v>
          </cell>
          <cell r="AD826">
            <v>6415.4313559245065</v>
          </cell>
          <cell r="AE826">
            <v>5840.1568873288306</v>
          </cell>
          <cell r="AF826">
            <v>6367.0284640461996</v>
          </cell>
          <cell r="AG826">
            <v>6678.4020356079773</v>
          </cell>
          <cell r="AH826">
            <v>6356.1692762919647</v>
          </cell>
          <cell r="AI826">
            <v>6915.4810038197993</v>
          </cell>
          <cell r="AJ826">
            <v>7034.5504091887296</v>
          </cell>
          <cell r="AK826">
            <v>6862.0192419551786</v>
          </cell>
          <cell r="AL826">
            <v>7394.9020085659886</v>
          </cell>
          <cell r="AM826">
            <v>7775.1144500144474</v>
          </cell>
          <cell r="AN826">
            <v>8247.4265288687093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X826">
            <v>4.9444150806257587</v>
          </cell>
          <cell r="BY826">
            <v>3.6980997165384171</v>
          </cell>
          <cell r="BZ826">
            <v>3.0599672091836378</v>
          </cell>
          <cell r="CA826">
            <v>3.373891763008102</v>
          </cell>
          <cell r="CB826">
            <v>3.7327629138842799</v>
          </cell>
          <cell r="CC826">
            <v>3.2346906895254386</v>
          </cell>
          <cell r="CD826">
            <v>3.5089367463254502</v>
          </cell>
          <cell r="CE826">
            <v>3.7484912890621973</v>
          </cell>
          <cell r="CF826">
            <v>3.4954795575190709</v>
          </cell>
          <cell r="CG826">
            <v>3.8389558090663791</v>
          </cell>
          <cell r="CH826">
            <v>4.0635082185030962</v>
          </cell>
          <cell r="CI826">
            <v>3.9022748004890242</v>
          </cell>
          <cell r="CJ826">
            <v>4.1704828825346025</v>
          </cell>
          <cell r="CK826">
            <v>4.3545018406890241</v>
          </cell>
          <cell r="CL826">
            <v>4.5460833057923278</v>
          </cell>
          <cell r="CM826">
            <v>4.8805774557937918</v>
          </cell>
          <cell r="CN826">
            <v>4.8224540525512571</v>
          </cell>
          <cell r="CO826">
            <v>4.7228149661830967</v>
          </cell>
          <cell r="CP826">
            <v>4.8433503899725778</v>
          </cell>
          <cell r="CQ826">
            <v>4.7087170196182893</v>
          </cell>
          <cell r="CR826">
            <v>4.9465099955648588</v>
          </cell>
          <cell r="CS826">
            <v>4.9712818614908914</v>
          </cell>
          <cell r="CT826">
            <v>4.8811616374212212</v>
          </cell>
          <cell r="CU826">
            <v>4.9819093816013238</v>
          </cell>
          <cell r="CV826">
            <v>4.935332481137408</v>
          </cell>
          <cell r="CW826">
            <v>4.7428822118125433</v>
          </cell>
          <cell r="CX826">
            <v>4.8177162498472539</v>
          </cell>
          <cell r="CY826">
            <v>4.8579519622935221</v>
          </cell>
          <cell r="CZ826">
            <v>4.8918760868697895</v>
          </cell>
          <cell r="DA826">
            <v>4.9703640695273377</v>
          </cell>
        </row>
        <row r="827">
          <cell r="A827">
            <v>6820.261066733472</v>
          </cell>
          <cell r="B827">
            <v>5561.7491163771356</v>
          </cell>
          <cell r="C827">
            <v>5034.1367923491125</v>
          </cell>
          <cell r="D827">
            <v>5825.899039077146</v>
          </cell>
          <cell r="E827">
            <v>5318.3909424347166</v>
          </cell>
          <cell r="F827">
            <v>6705.363380090369</v>
          </cell>
          <cell r="G827">
            <v>5638.0672017135357</v>
          </cell>
          <cell r="H827">
            <v>4683.4784699191932</v>
          </cell>
          <cell r="I827">
            <v>6522.2794935634565</v>
          </cell>
          <cell r="J827">
            <v>7785.07065033868</v>
          </cell>
          <cell r="K827">
            <v>7421.4646220641789</v>
          </cell>
          <cell r="L827">
            <v>6397.9086774865182</v>
          </cell>
          <cell r="M827">
            <v>6160.400402408437</v>
          </cell>
          <cell r="N827">
            <v>5633.8240470924975</v>
          </cell>
          <cell r="O827">
            <v>7595.1923576675717</v>
          </cell>
          <cell r="Z827">
            <v>7810.9449082429073</v>
          </cell>
          <cell r="AA827">
            <v>6369.6265460256127</v>
          </cell>
          <cell r="AB827">
            <v>6199.328350815671</v>
          </cell>
          <cell r="AC827">
            <v>7174.3503547283162</v>
          </cell>
          <cell r="AD827">
            <v>6549.375416310766</v>
          </cell>
          <cell r="AE827">
            <v>6705.363380090369</v>
          </cell>
          <cell r="AF827">
            <v>5638.0672017135357</v>
          </cell>
          <cell r="AG827">
            <v>4683.4784699191932</v>
          </cell>
          <cell r="AH827">
            <v>6522.2794935634565</v>
          </cell>
          <cell r="AI827">
            <v>7785.07065033868</v>
          </cell>
          <cell r="AJ827">
            <v>7421.4646220641789</v>
          </cell>
          <cell r="AK827">
            <v>6397.9086774865182</v>
          </cell>
          <cell r="AL827">
            <v>6160.400402408437</v>
          </cell>
          <cell r="AM827">
            <v>5633.8240470924975</v>
          </cell>
          <cell r="AN827">
            <v>7595.1923576675717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X827">
            <v>4.4299958236948678</v>
          </cell>
          <cell r="BY827">
            <v>3.5241893381644633</v>
          </cell>
          <cell r="BZ827">
            <v>3.4814332327072823</v>
          </cell>
          <cell r="CA827">
            <v>3.9923955472485191</v>
          </cell>
          <cell r="CB827">
            <v>3.8447837066154285</v>
          </cell>
          <cell r="CC827">
            <v>3.8116281420450346</v>
          </cell>
          <cell r="CD827">
            <v>3.158157527739371</v>
          </cell>
          <cell r="CE827">
            <v>2.7088172966677546</v>
          </cell>
          <cell r="CF827">
            <v>3.6529333386264278</v>
          </cell>
          <cell r="CG827">
            <v>4.3123226522223765</v>
          </cell>
          <cell r="CH827">
            <v>4.123226317267302</v>
          </cell>
          <cell r="CI827">
            <v>3.6585373828704584</v>
          </cell>
          <cell r="CJ827">
            <v>3.5488361503870394</v>
          </cell>
          <cell r="CK827">
            <v>3.1664389765781586</v>
          </cell>
          <cell r="CL827">
            <v>4.4784560125107689</v>
          </cell>
          <cell r="CM827">
            <v>4.8306702568921409</v>
          </cell>
          <cell r="CN827">
            <v>4.9517860587013942</v>
          </cell>
          <cell r="CO827">
            <v>4.878583071921712</v>
          </cell>
          <cell r="CP827">
            <v>4.923298346543417</v>
          </cell>
          <cell r="CQ827">
            <v>4.6669710601374943</v>
          </cell>
          <cell r="CR827">
            <v>4.8196880416917125</v>
          </cell>
          <cell r="CS827">
            <v>4.8910668074895876</v>
          </cell>
          <cell r="CT827">
            <v>4.7369189050058438</v>
          </cell>
          <cell r="CU827">
            <v>4.8917560847673185</v>
          </cell>
          <cell r="CV827">
            <v>4.9460493580802476</v>
          </cell>
          <cell r="CW827">
            <v>4.9312791057156673</v>
          </cell>
          <cell r="CX827">
            <v>4.7911269150044511</v>
          </cell>
          <cell r="CY827">
            <v>4.7558716735418294</v>
          </cell>
          <cell r="CZ827">
            <v>4.8746034551014796</v>
          </cell>
          <cell r="DA827">
            <v>4.6464107556846459</v>
          </cell>
        </row>
        <row r="828">
          <cell r="A828">
            <v>6656.4280892858105</v>
          </cell>
          <cell r="B828">
            <v>5333.38541449482</v>
          </cell>
          <cell r="C828">
            <v>4138.3798541594806</v>
          </cell>
          <cell r="D828">
            <v>4552.6462705753183</v>
          </cell>
          <cell r="E828">
            <v>4251.7776404911538</v>
          </cell>
          <cell r="F828">
            <v>6135.0650011525513</v>
          </cell>
          <cell r="G828">
            <v>5615.0921951409446</v>
          </cell>
          <cell r="H828">
            <v>6199.3243275449531</v>
          </cell>
          <cell r="I828">
            <v>6408.1897654986014</v>
          </cell>
          <cell r="J828">
            <v>7032.3327638608716</v>
          </cell>
          <cell r="K828">
            <v>6715.7605731828089</v>
          </cell>
          <cell r="L828">
            <v>5755.4760939074795</v>
          </cell>
          <cell r="M828">
            <v>6537.6065187545137</v>
          </cell>
          <cell r="N828">
            <v>6540.099222634236</v>
          </cell>
          <cell r="O828">
            <v>6801.3666249722974</v>
          </cell>
          <cell r="Z828">
            <v>7623.3142078231103</v>
          </cell>
          <cell r="AA828">
            <v>6108.0916462626783</v>
          </cell>
          <cell r="AB828">
            <v>5096.2412454357727</v>
          </cell>
          <cell r="AC828">
            <v>5606.3929647892537</v>
          </cell>
          <cell r="AD828">
            <v>5235.8858639121881</v>
          </cell>
          <cell r="AE828">
            <v>6135.0650011525513</v>
          </cell>
          <cell r="AF828">
            <v>5615.0921951409446</v>
          </cell>
          <cell r="AG828">
            <v>6199.3243275449531</v>
          </cell>
          <cell r="AH828">
            <v>6408.1897654986014</v>
          </cell>
          <cell r="AI828">
            <v>7032.3327638608716</v>
          </cell>
          <cell r="AJ828">
            <v>6715.7605731828089</v>
          </cell>
          <cell r="AK828">
            <v>5755.4760939074795</v>
          </cell>
          <cell r="AL828">
            <v>6537.6065187545137</v>
          </cell>
          <cell r="AM828">
            <v>6540.099222634236</v>
          </cell>
          <cell r="AN828">
            <v>6801.3666249722974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X828">
            <v>4.1203042992002432</v>
          </cell>
          <cell r="BY828">
            <v>3.2755486322484213</v>
          </cell>
          <cell r="BZ828">
            <v>2.8967354143966926</v>
          </cell>
          <cell r="CA828">
            <v>3.146312699230283</v>
          </cell>
          <cell r="CB828">
            <v>2.9226817371872369</v>
          </cell>
          <cell r="CC828">
            <v>3.4474876914060792</v>
          </cell>
          <cell r="CD828">
            <v>3.0870662459597518</v>
          </cell>
          <cell r="CE828">
            <v>3.4895803347773122</v>
          </cell>
          <cell r="CF828">
            <v>3.5109172499533092</v>
          </cell>
          <cell r="CG828">
            <v>3.9962046935439992</v>
          </cell>
          <cell r="CH828">
            <v>3.7903383971051228</v>
          </cell>
          <cell r="CI828">
            <v>3.2967377669989069</v>
          </cell>
          <cell r="CJ828">
            <v>3.7098221694000113</v>
          </cell>
          <cell r="CK828">
            <v>3.691167254635257</v>
          </cell>
          <cell r="CL828">
            <v>3.8150388943901032</v>
          </cell>
          <cell r="CM828">
            <v>5.0689926844127173</v>
          </cell>
          <cell r="CN828">
            <v>5.1089144261938948</v>
          </cell>
          <cell r="CO828">
            <v>4.8200138378616</v>
          </cell>
          <cell r="CP828">
            <v>4.8818989699300044</v>
          </cell>
          <cell r="CQ828">
            <v>4.9081268737960535</v>
          </cell>
          <cell r="CR828">
            <v>4.8755496082935217</v>
          </cell>
          <cell r="CS828">
            <v>4.9833119886548207</v>
          </cell>
          <cell r="CT828">
            <v>4.8671899148399431</v>
          </cell>
          <cell r="CU828">
            <v>5.0005975758245933</v>
          </cell>
          <cell r="CV828">
            <v>4.8212407981988701</v>
          </cell>
          <cell r="CW828">
            <v>4.8542747661184587</v>
          </cell>
          <cell r="CX828">
            <v>4.7830397104636528</v>
          </cell>
          <cell r="CY828">
            <v>4.8280618095531302</v>
          </cell>
          <cell r="CZ828">
            <v>4.8543126945847872</v>
          </cell>
          <cell r="DA828">
            <v>4.8843227238674318</v>
          </cell>
        </row>
        <row r="829">
          <cell r="A829">
            <v>7269.9136456685619</v>
          </cell>
          <cell r="B829">
            <v>5534.877463341305</v>
          </cell>
          <cell r="C829">
            <v>5463.154621802496</v>
          </cell>
          <cell r="D829">
            <v>5617.5675152095018</v>
          </cell>
          <cell r="E829">
            <v>4513.6775068249754</v>
          </cell>
          <cell r="F829">
            <v>5625.7268052631407</v>
          </cell>
          <cell r="G829">
            <v>7260.1866496428929</v>
          </cell>
          <cell r="H829">
            <v>6345.484907285726</v>
          </cell>
          <cell r="I829">
            <v>6802.5716096568995</v>
          </cell>
          <cell r="J829">
            <v>6931.2667672634852</v>
          </cell>
          <cell r="K829">
            <v>6045.7668619846472</v>
          </cell>
          <cell r="L829">
            <v>6707.4461526284485</v>
          </cell>
          <cell r="M829">
            <v>7559.4371685955666</v>
          </cell>
          <cell r="N829">
            <v>7311.3277143308651</v>
          </cell>
          <cell r="O829">
            <v>8567.0420037889362</v>
          </cell>
          <cell r="Z829">
            <v>8325.9122221837933</v>
          </cell>
          <cell r="AA829">
            <v>6338.8516241564093</v>
          </cell>
          <cell r="AB829">
            <v>6727.6458167172441</v>
          </cell>
          <cell r="AC829">
            <v>6917.7988195685721</v>
          </cell>
          <cell r="AD829">
            <v>5558.4045664046689</v>
          </cell>
          <cell r="AE829">
            <v>5625.7268052631407</v>
          </cell>
          <cell r="AF829">
            <v>7260.1866496428929</v>
          </cell>
          <cell r="AG829">
            <v>6345.484907285726</v>
          </cell>
          <cell r="AH829">
            <v>6802.5716096568995</v>
          </cell>
          <cell r="AI829">
            <v>6931.2667672634852</v>
          </cell>
          <cell r="AJ829">
            <v>6045.7668619846472</v>
          </cell>
          <cell r="AK829">
            <v>6707.4461526284485</v>
          </cell>
          <cell r="AL829">
            <v>7559.4371685955666</v>
          </cell>
          <cell r="AM829">
            <v>7311.3277143308651</v>
          </cell>
          <cell r="AN829">
            <v>8567.0420037889362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X829">
            <v>4.6913258996250393</v>
          </cell>
          <cell r="BY829">
            <v>3.6280226497084045</v>
          </cell>
          <cell r="BZ829">
            <v>3.7390772305393423</v>
          </cell>
          <cell r="CA829">
            <v>3.8717354698575162</v>
          </cell>
          <cell r="CB829">
            <v>3.146823256874276</v>
          </cell>
          <cell r="CC829">
            <v>3.0062274062350069</v>
          </cell>
          <cell r="CD829">
            <v>4.0889323542983469</v>
          </cell>
          <cell r="CE829">
            <v>3.5656709953540386</v>
          </cell>
          <cell r="CF829">
            <v>3.8886312702102117</v>
          </cell>
          <cell r="CG829">
            <v>3.8371958015360064</v>
          </cell>
          <cell r="CH829">
            <v>3.5005038766463037</v>
          </cell>
          <cell r="CI829">
            <v>3.8417803667458621</v>
          </cell>
          <cell r="CJ829">
            <v>4.2991251788875156</v>
          </cell>
          <cell r="CK829">
            <v>4.070305161707882</v>
          </cell>
          <cell r="CL829">
            <v>4.7076641271320971</v>
          </cell>
          <cell r="CM829">
            <v>4.8623180109412303</v>
          </cell>
          <cell r="CN829">
            <v>4.7868270006270572</v>
          </cell>
          <cell r="CO829">
            <v>4.9295334679438616</v>
          </cell>
          <cell r="CP829">
            <v>4.8951881206304479</v>
          </cell>
          <cell r="CQ829">
            <v>4.8393266536707413</v>
          </cell>
          <cell r="CR829">
            <v>5.1270073978565085</v>
          </cell>
          <cell r="CS829">
            <v>4.8645760321466582</v>
          </cell>
          <cell r="CT829">
            <v>4.8756293498752914</v>
          </cell>
          <cell r="CU829">
            <v>4.7927358489824607</v>
          </cell>
          <cell r="CV829">
            <v>4.9488670756660236</v>
          </cell>
          <cell r="CW829">
            <v>4.7318173071770104</v>
          </cell>
          <cell r="CX829">
            <v>4.7833460134233139</v>
          </cell>
          <cell r="CY829">
            <v>4.8174421310139319</v>
          </cell>
          <cell r="CZ829">
            <v>4.9212611924601397</v>
          </cell>
          <cell r="DA829">
            <v>4.9857736919487587</v>
          </cell>
        </row>
        <row r="830">
          <cell r="A830">
            <v>5083.4735251196144</v>
          </cell>
          <cell r="B830">
            <v>5432.5813529529487</v>
          </cell>
          <cell r="C830">
            <v>4336.7909109749062</v>
          </cell>
          <cell r="D830">
            <v>4981.0341301928074</v>
          </cell>
          <cell r="E830">
            <v>4380.5112020718061</v>
          </cell>
          <cell r="F830">
            <v>6390.5719375338094</v>
          </cell>
          <cell r="G830">
            <v>5306.2286795529926</v>
          </cell>
          <cell r="H830">
            <v>5412.2827423721756</v>
          </cell>
          <cell r="I830">
            <v>6611.8552376553471</v>
          </cell>
          <cell r="J830">
            <v>5890.7525926327262</v>
          </cell>
          <cell r="K830">
            <v>6161.7046377235883</v>
          </cell>
          <cell r="L830">
            <v>6990.6364764500486</v>
          </cell>
          <cell r="M830">
            <v>7494.2180557448046</v>
          </cell>
          <cell r="N830">
            <v>6270.5999873141945</v>
          </cell>
          <cell r="O830">
            <v>7213.0836334502428</v>
          </cell>
          <cell r="Z830">
            <v>5821.878555484388</v>
          </cell>
          <cell r="AA830">
            <v>6221.6963899574803</v>
          </cell>
          <cell r="AB830">
            <v>5340.5761414402959</v>
          </cell>
          <cell r="AC830">
            <v>6133.9346492560126</v>
          </cell>
          <cell r="AD830">
            <v>5394.4158464945658</v>
          </cell>
          <cell r="AE830">
            <v>6390.5719375338094</v>
          </cell>
          <cell r="AF830">
            <v>5306.2286795529926</v>
          </cell>
          <cell r="AG830">
            <v>5412.2827423721756</v>
          </cell>
          <cell r="AH830">
            <v>6611.8552376553471</v>
          </cell>
          <cell r="AI830">
            <v>5890.7525926327262</v>
          </cell>
          <cell r="AJ830">
            <v>6161.7046377235883</v>
          </cell>
          <cell r="AK830">
            <v>6990.6364764500486</v>
          </cell>
          <cell r="AL830">
            <v>7494.2180557448046</v>
          </cell>
          <cell r="AM830">
            <v>6270.5999873141945</v>
          </cell>
          <cell r="AN830">
            <v>7213.0836334502428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X830">
            <v>3.3342181647036888</v>
          </cell>
          <cell r="BY830">
            <v>3.5959789659489516</v>
          </cell>
          <cell r="BZ830">
            <v>2.9536421884899338</v>
          </cell>
          <cell r="CA830">
            <v>3.4671971914003006</v>
          </cell>
          <cell r="CB830">
            <v>3.0912230279040522</v>
          </cell>
          <cell r="CC830">
            <v>3.6368221637968134</v>
          </cell>
          <cell r="CD830">
            <v>3.0703439375757924</v>
          </cell>
          <cell r="CE830">
            <v>3.1248404308873527</v>
          </cell>
          <cell r="CF830">
            <v>3.8123638596167644</v>
          </cell>
          <cell r="CG830">
            <v>3.4710028610550112</v>
          </cell>
          <cell r="CH830">
            <v>3.520146193362788</v>
          </cell>
          <cell r="CI830">
            <v>3.86115659705461</v>
          </cell>
          <cell r="CJ830">
            <v>4.3421680626209165</v>
          </cell>
          <cell r="CK830">
            <v>3.57481198554138</v>
          </cell>
          <cell r="CL830">
            <v>4.1112160425318747</v>
          </cell>
          <cell r="CM830">
            <v>4.7838357956471773</v>
          </cell>
          <cell r="CN830">
            <v>4.7402233704756505</v>
          </cell>
          <cell r="CO830">
            <v>4.9537873995094035</v>
          </cell>
          <cell r="CP830">
            <v>4.8469410538872202</v>
          </cell>
          <cell r="CQ830">
            <v>4.7810272386804034</v>
          </cell>
          <cell r="CR830">
            <v>4.8142074257866021</v>
          </cell>
          <cell r="CS830">
            <v>4.7348483154533447</v>
          </cell>
          <cell r="CT830">
            <v>4.7452573098906532</v>
          </cell>
          <cell r="CU830">
            <v>4.7515590198172273</v>
          </cell>
          <cell r="CV830">
            <v>4.6496787369654617</v>
          </cell>
          <cell r="CW830">
            <v>4.7956481469251067</v>
          </cell>
          <cell r="CX830">
            <v>4.9602828119462545</v>
          </cell>
          <cell r="CY830">
            <v>4.7285374417132608</v>
          </cell>
          <cell r="CZ830">
            <v>4.8057705026520106</v>
          </cell>
          <cell r="DA830">
            <v>4.8068193848033749</v>
          </cell>
        </row>
        <row r="831">
          <cell r="A831">
            <v>6478.3601917954238</v>
          </cell>
          <cell r="B831">
            <v>6282.836191753282</v>
          </cell>
          <cell r="C831">
            <v>4472.8011033294597</v>
          </cell>
          <cell r="D831">
            <v>5529.6267339931692</v>
          </cell>
          <cell r="E831">
            <v>5139.6889507245442</v>
          </cell>
          <cell r="F831">
            <v>7400.8110813867752</v>
          </cell>
          <cell r="G831">
            <v>5513.4570814950939</v>
          </cell>
          <cell r="H831">
            <v>6199.4716768247872</v>
          </cell>
          <cell r="I831">
            <v>6260.4691605290463</v>
          </cell>
          <cell r="J831">
            <v>6688.7499264669486</v>
          </cell>
          <cell r="K831">
            <v>6813.8906341051934</v>
          </cell>
          <cell r="L831">
            <v>7152.4217985981031</v>
          </cell>
          <cell r="M831">
            <v>7130.0283101495188</v>
          </cell>
          <cell r="N831">
            <v>7042.4642142908597</v>
          </cell>
          <cell r="O831">
            <v>6624.0956215778842</v>
          </cell>
          <cell r="Z831">
            <v>7419.3808798148566</v>
          </cell>
          <cell r="AA831">
            <v>7195.4558456225968</v>
          </cell>
          <cell r="AB831">
            <v>5508.0669896717018</v>
          </cell>
          <cell r="AC831">
            <v>6809.5034353398705</v>
          </cell>
          <cell r="AD831">
            <v>6329.3114074741798</v>
          </cell>
          <cell r="AE831">
            <v>7400.8110813867752</v>
          </cell>
          <cell r="AF831">
            <v>5513.4570814950939</v>
          </cell>
          <cell r="AG831">
            <v>6199.4716768247872</v>
          </cell>
          <cell r="AH831">
            <v>6260.4691605290463</v>
          </cell>
          <cell r="AI831">
            <v>6688.7499264669486</v>
          </cell>
          <cell r="AJ831">
            <v>6813.8906341051934</v>
          </cell>
          <cell r="AK831">
            <v>7152.4217985981031</v>
          </cell>
          <cell r="AL831">
            <v>7130.0283101495188</v>
          </cell>
          <cell r="AM831">
            <v>7042.4642142908597</v>
          </cell>
          <cell r="AN831">
            <v>6624.0956215778842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X831">
            <v>4.1471924816486938</v>
          </cell>
          <cell r="BY831">
            <v>4.1185624565535042</v>
          </cell>
          <cell r="BZ831">
            <v>3.0280819642596488</v>
          </cell>
          <cell r="CA831">
            <v>3.7749840342885714</v>
          </cell>
          <cell r="CB831">
            <v>3.5285486784449911</v>
          </cell>
          <cell r="CC831">
            <v>4.0767056491987423</v>
          </cell>
          <cell r="CD831">
            <v>3.1669027330891542</v>
          </cell>
          <cell r="CE831">
            <v>3.5793254403840113</v>
          </cell>
          <cell r="CF831">
            <v>3.5557361980658189</v>
          </cell>
          <cell r="CG831">
            <v>3.7664236660987531</v>
          </cell>
          <cell r="CH831">
            <v>3.8853444612555932</v>
          </cell>
          <cell r="CI831">
            <v>3.9865636885171187</v>
          </cell>
          <cell r="CJ831">
            <v>3.9113995351589703</v>
          </cell>
          <cell r="CK831">
            <v>4.0332919356098751</v>
          </cell>
          <cell r="CL831">
            <v>3.7113927894008292</v>
          </cell>
          <cell r="CM831">
            <v>4.9014052261980936</v>
          </cell>
          <cell r="CN831">
            <v>4.7865190505661799</v>
          </cell>
          <cell r="CO831">
            <v>4.983548883539159</v>
          </cell>
          <cell r="CP831">
            <v>4.9420536950608902</v>
          </cell>
          <cell r="CQ831">
            <v>4.9143658707299682</v>
          </cell>
          <cell r="CR831">
            <v>4.9736715103555742</v>
          </cell>
          <cell r="CS831">
            <v>4.7697587012327745</v>
          </cell>
          <cell r="CT831">
            <v>4.7452667246951341</v>
          </cell>
          <cell r="CU831">
            <v>4.8237465738176253</v>
          </cell>
          <cell r="CV831">
            <v>4.8654490011938369</v>
          </cell>
          <cell r="CW831">
            <v>4.8047718044704792</v>
          </cell>
          <cell r="CX831">
            <v>4.9154303534610646</v>
          </cell>
          <cell r="CY831">
            <v>4.9942032159601437</v>
          </cell>
          <cell r="CZ831">
            <v>4.7837902172556097</v>
          </cell>
          <cell r="DA831">
            <v>4.8898643210801263</v>
          </cell>
        </row>
        <row r="832">
          <cell r="A832">
            <v>6944.111924036898</v>
          </cell>
          <cell r="B832">
            <v>6336.9293254949043</v>
          </cell>
          <cell r="C832">
            <v>4966.5345318314039</v>
          </cell>
          <cell r="D832">
            <v>4054.547571076399</v>
          </cell>
          <cell r="E832">
            <v>4558.8805849426562</v>
          </cell>
          <cell r="F832">
            <v>7486.1838009793228</v>
          </cell>
          <cell r="G832">
            <v>5340.422361329378</v>
          </cell>
          <cell r="H832">
            <v>6284.7332304256552</v>
          </cell>
          <cell r="I832">
            <v>6185.6772237964242</v>
          </cell>
          <cell r="J832">
            <v>7497.308667717959</v>
          </cell>
          <cell r="K832">
            <v>7218.4650513320212</v>
          </cell>
          <cell r="L832">
            <v>6722.2557881504645</v>
          </cell>
          <cell r="M832">
            <v>7182.9909849743062</v>
          </cell>
          <cell r="N832">
            <v>6942.3036288887815</v>
          </cell>
          <cell r="O832">
            <v>7004.3798849444274</v>
          </cell>
          <cell r="Z832">
            <v>7952.7858456748017</v>
          </cell>
          <cell r="AA832">
            <v>7257.4063315989915</v>
          </cell>
          <cell r="AB832">
            <v>6116.0790019216174</v>
          </cell>
          <cell r="AC832">
            <v>4993.0053043663129</v>
          </cell>
          <cell r="AD832">
            <v>5614.0702614936417</v>
          </cell>
          <cell r="AE832">
            <v>7486.1838009793228</v>
          </cell>
          <cell r="AF832">
            <v>5340.422361329378</v>
          </cell>
          <cell r="AG832">
            <v>6284.7332304256552</v>
          </cell>
          <cell r="AH832">
            <v>6185.6772237964242</v>
          </cell>
          <cell r="AI832">
            <v>7497.308667717959</v>
          </cell>
          <cell r="AJ832">
            <v>7218.4650513320212</v>
          </cell>
          <cell r="AK832">
            <v>6722.2557881504645</v>
          </cell>
          <cell r="AL832">
            <v>7182.9909849743062</v>
          </cell>
          <cell r="AM832">
            <v>6942.3036288887815</v>
          </cell>
          <cell r="AN832">
            <v>7004.3798849444274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X832">
            <v>4.5703795048390186</v>
          </cell>
          <cell r="BY832">
            <v>4.059691525247449</v>
          </cell>
          <cell r="BZ832">
            <v>3.4380621249100281</v>
          </cell>
          <cell r="CA832">
            <v>2.7663620656054912</v>
          </cell>
          <cell r="CB832">
            <v>3.2075845205931945</v>
          </cell>
          <cell r="CC832">
            <v>4.1933200232391252</v>
          </cell>
          <cell r="CD832">
            <v>2.9900722115479286</v>
          </cell>
          <cell r="CE832">
            <v>3.5495332683495016</v>
          </cell>
          <cell r="CF832">
            <v>3.5046536732007354</v>
          </cell>
          <cell r="CG832">
            <v>4.2238262781786782</v>
          </cell>
          <cell r="CH832">
            <v>4.1392627057692728</v>
          </cell>
          <cell r="CI832">
            <v>3.8244271177570917</v>
          </cell>
          <cell r="CJ832">
            <v>4.0473349824034708</v>
          </cell>
          <cell r="CK832">
            <v>3.9388273250474839</v>
          </cell>
          <cell r="CL832">
            <v>4.0177651084211172</v>
          </cell>
          <cell r="CM832">
            <v>4.7673184138522071</v>
          </cell>
          <cell r="CN832">
            <v>4.8977378932423905</v>
          </cell>
          <cell r="CO832">
            <v>4.8737865164728573</v>
          </cell>
          <cell r="CP832">
            <v>4.9449299342929125</v>
          </cell>
          <cell r="CQ832">
            <v>4.7952015968098589</v>
          </cell>
          <cell r="CR832">
            <v>4.8911345882873505</v>
          </cell>
          <cell r="CS832">
            <v>4.8932912336100296</v>
          </cell>
          <cell r="CT832">
            <v>4.8509045851687542</v>
          </cell>
          <cell r="CU832">
            <v>4.8355878975157207</v>
          </cell>
          <cell r="CV832">
            <v>4.8630247409784815</v>
          </cell>
          <cell r="CW832">
            <v>4.7778114086422541</v>
          </cell>
          <cell r="CX832">
            <v>4.8156595951601746</v>
          </cell>
          <cell r="CY832">
            <v>4.8623174117422696</v>
          </cell>
          <cell r="CZ832">
            <v>4.828850917431815</v>
          </cell>
          <cell r="DA832">
            <v>4.7763075637095431</v>
          </cell>
        </row>
        <row r="833">
          <cell r="A833">
            <v>6463.3661929530299</v>
          </cell>
          <cell r="B833">
            <v>5236.5651947378992</v>
          </cell>
          <cell r="C833">
            <v>4907.8702230913432</v>
          </cell>
          <cell r="D833">
            <v>4681.5117731896544</v>
          </cell>
          <cell r="E833">
            <v>4705.8688980688066</v>
          </cell>
          <cell r="F833">
            <v>5998.7524573195869</v>
          </cell>
          <cell r="G833">
            <v>5294.5393673401495</v>
          </cell>
          <cell r="H833">
            <v>6479.8009051461568</v>
          </cell>
          <cell r="I833">
            <v>7390.8655219720704</v>
          </cell>
          <cell r="J833">
            <v>6547.9512786233181</v>
          </cell>
          <cell r="K833">
            <v>6229.1496546661538</v>
          </cell>
          <cell r="L833">
            <v>8039.9420603055732</v>
          </cell>
          <cell r="M833">
            <v>6615.5513734597043</v>
          </cell>
          <cell r="N833">
            <v>7686.7456180015588</v>
          </cell>
          <cell r="O833">
            <v>7649.3955843998438</v>
          </cell>
          <cell r="Z833">
            <v>7402.2089126766141</v>
          </cell>
          <cell r="AA833">
            <v>5997.2077086647478</v>
          </cell>
          <cell r="AB833">
            <v>6043.8363658244079</v>
          </cell>
          <cell r="AC833">
            <v>5765.0854272216029</v>
          </cell>
          <cell r="AD833">
            <v>5795.0802050824595</v>
          </cell>
          <cell r="AE833">
            <v>5998.7524573195869</v>
          </cell>
          <cell r="AF833">
            <v>5294.5393673401495</v>
          </cell>
          <cell r="AG833">
            <v>6479.8009051461568</v>
          </cell>
          <cell r="AH833">
            <v>7390.8655219720704</v>
          </cell>
          <cell r="AI833">
            <v>6547.9512786233181</v>
          </cell>
          <cell r="AJ833">
            <v>6229.1496546661538</v>
          </cell>
          <cell r="AK833">
            <v>8039.9420603055732</v>
          </cell>
          <cell r="AL833">
            <v>6615.5513734597043</v>
          </cell>
          <cell r="AM833">
            <v>7686.7456180015588</v>
          </cell>
          <cell r="AN833">
            <v>7649.3955843998438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X833">
            <v>4.0855179177462633</v>
          </cell>
          <cell r="BY833">
            <v>3.4269732547767262</v>
          </cell>
          <cell r="BZ833">
            <v>3.3250119167638252</v>
          </cell>
          <cell r="CA833">
            <v>3.1620002789845567</v>
          </cell>
          <cell r="CB833">
            <v>3.2457114417498842</v>
          </cell>
          <cell r="CC833">
            <v>3.4568095898890134</v>
          </cell>
          <cell r="CD833">
            <v>2.9783665060205364</v>
          </cell>
          <cell r="CE833">
            <v>3.6468909688034263</v>
          </cell>
          <cell r="CF833">
            <v>4.0819507435383899</v>
          </cell>
          <cell r="CG833">
            <v>3.6597558989942187</v>
          </cell>
          <cell r="CH833">
            <v>3.4846186367979244</v>
          </cell>
          <cell r="CI833">
            <v>4.4465432933154476</v>
          </cell>
          <cell r="CJ833">
            <v>3.7178819871836226</v>
          </cell>
          <cell r="CK833">
            <v>4.3554867641983828</v>
          </cell>
          <cell r="CL833">
            <v>4.1904694905890567</v>
          </cell>
          <cell r="CM833">
            <v>4.963880914633064</v>
          </cell>
          <cell r="CN833">
            <v>4.7945241557500236</v>
          </cell>
          <cell r="CO833">
            <v>4.9799688576440495</v>
          </cell>
          <cell r="CP833">
            <v>4.9951781156072501</v>
          </cell>
          <cell r="CQ833">
            <v>4.8916646946776083</v>
          </cell>
          <cell r="CR833">
            <v>4.754366074227252</v>
          </cell>
          <cell r="CS833">
            <v>4.8703164229316016</v>
          </cell>
          <cell r="CT833">
            <v>4.867948985600222</v>
          </cell>
          <cell r="CU833">
            <v>4.9606053349843622</v>
          </cell>
          <cell r="CV833">
            <v>4.9018549431407896</v>
          </cell>
          <cell r="CW833">
            <v>4.8975699255066569</v>
          </cell>
          <cell r="CX833">
            <v>4.9537892849258878</v>
          </cell>
          <cell r="CY833">
            <v>4.8750332436401989</v>
          </cell>
          <cell r="CZ833">
            <v>4.8351833390306895</v>
          </cell>
          <cell r="DA833">
            <v>5.0011694927033004</v>
          </cell>
        </row>
        <row r="834">
          <cell r="A834">
            <v>6820.6654664792741</v>
          </cell>
          <cell r="B834">
            <v>5529.8286703032609</v>
          </cell>
          <cell r="C834">
            <v>5446.1751473729537</v>
          </cell>
          <cell r="D834">
            <v>4722.6772703759643</v>
          </cell>
          <cell r="E834">
            <v>5621.74160180121</v>
          </cell>
          <cell r="F834">
            <v>6281.0698826028174</v>
          </cell>
          <cell r="G834">
            <v>6333.2069271290911</v>
          </cell>
          <cell r="H834">
            <v>5902.1040012224003</v>
          </cell>
          <cell r="I834">
            <v>6085.7643995275384</v>
          </cell>
          <cell r="J834">
            <v>7400.9455575514194</v>
          </cell>
          <cell r="K834">
            <v>6756.0719857928907</v>
          </cell>
          <cell r="L834">
            <v>6721.4072307611095</v>
          </cell>
          <cell r="M834">
            <v>6925.7598789054946</v>
          </cell>
          <cell r="N834">
            <v>6843.7933632466138</v>
          </cell>
          <cell r="O834">
            <v>7561.3905796577319</v>
          </cell>
          <cell r="Z834">
            <v>7811.4080494781856</v>
          </cell>
          <cell r="AA834">
            <v>6333.0694636368307</v>
          </cell>
          <cell r="AB834">
            <v>6706.7363059997397</v>
          </cell>
          <cell r="AC834">
            <v>5815.7790107114997</v>
          </cell>
          <cell r="AD834">
            <v>6922.9390321639175</v>
          </cell>
          <cell r="AE834">
            <v>6281.0698826028174</v>
          </cell>
          <cell r="AF834">
            <v>6333.2069271290911</v>
          </cell>
          <cell r="AG834">
            <v>5902.1040012224003</v>
          </cell>
          <cell r="AH834">
            <v>6085.7643995275384</v>
          </cell>
          <cell r="AI834">
            <v>7400.9455575514194</v>
          </cell>
          <cell r="AJ834">
            <v>6756.0719857928907</v>
          </cell>
          <cell r="AK834">
            <v>6721.4072307611095</v>
          </cell>
          <cell r="AL834">
            <v>6925.7598789054946</v>
          </cell>
          <cell r="AM834">
            <v>6843.7933632466138</v>
          </cell>
          <cell r="AN834">
            <v>7561.3905796577319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X834">
            <v>4.3411267583611428</v>
          </cell>
          <cell r="BY834">
            <v>3.4779237850360634</v>
          </cell>
          <cell r="BZ834">
            <v>3.7895702048672208</v>
          </cell>
          <cell r="CA834">
            <v>3.2441484877762115</v>
          </cell>
          <cell r="CB834">
            <v>4.056612979335565</v>
          </cell>
          <cell r="CC834">
            <v>3.5968858348538348</v>
          </cell>
          <cell r="CD834">
            <v>3.5922084804775785</v>
          </cell>
          <cell r="CE834">
            <v>3.3137695603931401</v>
          </cell>
          <cell r="CF834">
            <v>3.5030462780352836</v>
          </cell>
          <cell r="CG834">
            <v>4.1884476710877117</v>
          </cell>
          <cell r="CH834">
            <v>3.8250843098005407</v>
          </cell>
          <cell r="CI834">
            <v>3.9126591008228218</v>
          </cell>
          <cell r="CJ834">
            <v>3.8836090686078517</v>
          </cell>
          <cell r="CK834">
            <v>3.9030965280211092</v>
          </cell>
          <cell r="CL834">
            <v>4.2923095613330799</v>
          </cell>
          <cell r="CM834">
            <v>4.9298532696739725</v>
          </cell>
          <cell r="CN834">
            <v>4.9888601117406939</v>
          </cell>
          <cell r="CO834">
            <v>4.8487345590900466</v>
          </cell>
          <cell r="CP834">
            <v>4.9115017963185545</v>
          </cell>
          <cell r="CQ834">
            <v>4.6755646518713485</v>
          </cell>
          <cell r="CR834">
            <v>4.7842526639345735</v>
          </cell>
          <cell r="CS834">
            <v>4.830246337161749</v>
          </cell>
          <cell r="CT834">
            <v>4.8796838928764021</v>
          </cell>
          <cell r="CU834">
            <v>4.7596651024960623</v>
          </cell>
          <cell r="CV834">
            <v>4.8410687595168316</v>
          </cell>
          <cell r="CW834">
            <v>4.8390531458407171</v>
          </cell>
          <cell r="CX834">
            <v>4.7064704223733083</v>
          </cell>
          <cell r="CY834">
            <v>4.8858379575632451</v>
          </cell>
          <cell r="CZ834">
            <v>4.8039085553750809</v>
          </cell>
          <cell r="DA834">
            <v>4.8263384265255205</v>
          </cell>
        </row>
        <row r="835">
          <cell r="A835">
            <v>5159.0751950379554</v>
          </cell>
          <cell r="B835">
            <v>4820.0918213300829</v>
          </cell>
          <cell r="C835">
            <v>5382.0120556978591</v>
          </cell>
          <cell r="D835">
            <v>5201.548158264608</v>
          </cell>
          <cell r="E835">
            <v>4974.7096647961425</v>
          </cell>
          <cell r="F835">
            <v>5918.8694670411105</v>
          </cell>
          <cell r="G835">
            <v>6292.9293488278881</v>
          </cell>
          <cell r="H835">
            <v>6391.7995332740993</v>
          </cell>
          <cell r="I835">
            <v>5573.7230573311008</v>
          </cell>
          <cell r="J835">
            <v>6456.2943462233825</v>
          </cell>
          <cell r="K835">
            <v>6364.0249519023491</v>
          </cell>
          <cell r="L835">
            <v>6865.4365060742211</v>
          </cell>
          <cell r="M835">
            <v>7489.741943585188</v>
          </cell>
          <cell r="N835">
            <v>7428.2351247260867</v>
          </cell>
          <cell r="O835">
            <v>7743.6153561739984</v>
          </cell>
          <cell r="Z835">
            <v>5908.4618215683877</v>
          </cell>
          <cell r="AA835">
            <v>5520.239078929204</v>
          </cell>
          <cell r="AB835">
            <v>6627.7221493121588</v>
          </cell>
          <cell r="AC835">
            <v>6405.4884274639689</v>
          </cell>
          <cell r="AD835">
            <v>6126.1463353395366</v>
          </cell>
          <cell r="AE835">
            <v>5918.8694670411105</v>
          </cell>
          <cell r="AF835">
            <v>6292.9293488278881</v>
          </cell>
          <cell r="AG835">
            <v>6391.7995332740993</v>
          </cell>
          <cell r="AH835">
            <v>5573.7230573311008</v>
          </cell>
          <cell r="AI835">
            <v>6456.2943462233825</v>
          </cell>
          <cell r="AJ835">
            <v>6364.0249519023491</v>
          </cell>
          <cell r="AK835">
            <v>6865.4365060742211</v>
          </cell>
          <cell r="AL835">
            <v>7489.741943585188</v>
          </cell>
          <cell r="AM835">
            <v>7428.2351247260867</v>
          </cell>
          <cell r="AN835">
            <v>7743.6153561739984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X835">
            <v>3.3484164006884165</v>
          </cell>
          <cell r="BY835">
            <v>3.097387381204793</v>
          </cell>
          <cell r="BZ835">
            <v>3.5861589955758153</v>
          </cell>
          <cell r="CA835">
            <v>3.5603992342724093</v>
          </cell>
          <cell r="CB835">
            <v>3.589957617407697</v>
          </cell>
          <cell r="CC835">
            <v>3.3678754216719651</v>
          </cell>
          <cell r="CD835">
            <v>3.4525215239155034</v>
          </cell>
          <cell r="CE835">
            <v>3.5510331118923317</v>
          </cell>
          <cell r="CF835">
            <v>3.1522358337460719</v>
          </cell>
          <cell r="CG835">
            <v>3.6625886725774781</v>
          </cell>
          <cell r="CH835">
            <v>3.5854512793187401</v>
          </cell>
          <cell r="CI835">
            <v>3.8569811460765835</v>
          </cell>
          <cell r="CJ835">
            <v>4.1293484922552937</v>
          </cell>
          <cell r="CK835">
            <v>4.189637698820512</v>
          </cell>
          <cell r="CL835">
            <v>4.4558603629755327</v>
          </cell>
          <cell r="CM835">
            <v>4.8343947398853562</v>
          </cell>
          <cell r="CN835">
            <v>4.8828063205045567</v>
          </cell>
          <cell r="CO835">
            <v>5.0633959334288381</v>
          </cell>
          <cell r="CP835">
            <v>4.9290212159315034</v>
          </cell>
          <cell r="CQ835">
            <v>4.6752536802074411</v>
          </cell>
          <cell r="CR835">
            <v>4.8149289095643235</v>
          </cell>
          <cell r="CS835">
            <v>4.9937132052989943</v>
          </cell>
          <cell r="CT835">
            <v>4.9314605049922369</v>
          </cell>
          <cell r="CU835">
            <v>4.844331114505172</v>
          </cell>
          <cell r="CV835">
            <v>4.829501547177026</v>
          </cell>
          <cell r="CW835">
            <v>4.8628982634078239</v>
          </cell>
          <cell r="CX835">
            <v>4.876719478981185</v>
          </cell>
          <cell r="CY835">
            <v>4.9692683918092175</v>
          </cell>
          <cell r="CZ835">
            <v>4.8575391410498341</v>
          </cell>
          <cell r="DA835">
            <v>4.7612319079262635</v>
          </cell>
        </row>
        <row r="836">
          <cell r="A836">
            <v>6974.5182861870881</v>
          </cell>
          <cell r="B836">
            <v>6013.4913511423074</v>
          </cell>
          <cell r="C836">
            <v>4906.9822502616498</v>
          </cell>
          <cell r="D836">
            <v>4888.1235573587428</v>
          </cell>
          <cell r="E836">
            <v>5588.8564717500667</v>
          </cell>
          <cell r="F836">
            <v>6721.2651264345459</v>
          </cell>
          <cell r="G836">
            <v>6677.9732954743768</v>
          </cell>
          <cell r="H836">
            <v>6348.3526774544998</v>
          </cell>
          <cell r="I836">
            <v>8074.3092257658636</v>
          </cell>
          <cell r="J836">
            <v>6385.560646451846</v>
          </cell>
          <cell r="K836">
            <v>7034.6541150607827</v>
          </cell>
          <cell r="L836">
            <v>5986.1336371062425</v>
          </cell>
          <cell r="M836">
            <v>7811.1107160037564</v>
          </cell>
          <cell r="N836">
            <v>7227.3438240096602</v>
          </cell>
          <cell r="O836">
            <v>7340.437141282272</v>
          </cell>
          <cell r="Z836">
            <v>7987.6089143654799</v>
          </cell>
          <cell r="AA836">
            <v>6886.9870508438335</v>
          </cell>
          <cell r="AB836">
            <v>6042.742864522208</v>
          </cell>
          <cell r="AC836">
            <v>6019.5191750606919</v>
          </cell>
          <cell r="AD836">
            <v>6882.4423735597766</v>
          </cell>
          <cell r="AE836">
            <v>6721.2651264345459</v>
          </cell>
          <cell r="AF836">
            <v>6677.9732954743768</v>
          </cell>
          <cell r="AG836">
            <v>6348.3526774544998</v>
          </cell>
          <cell r="AH836">
            <v>8074.3092257658636</v>
          </cell>
          <cell r="AI836">
            <v>6385.560646451846</v>
          </cell>
          <cell r="AJ836">
            <v>7034.6541150607827</v>
          </cell>
          <cell r="AK836">
            <v>5986.1336371062425</v>
          </cell>
          <cell r="AL836">
            <v>7811.1107160037564</v>
          </cell>
          <cell r="AM836">
            <v>7227.3438240096602</v>
          </cell>
          <cell r="AN836">
            <v>7340.437141282272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X836">
            <v>4.5446379659796925</v>
          </cell>
          <cell r="BY836">
            <v>3.7799613531150071</v>
          </cell>
          <cell r="BZ836">
            <v>3.384691421862779</v>
          </cell>
          <cell r="CA836">
            <v>3.4700086262380085</v>
          </cell>
          <cell r="CB836">
            <v>3.7268696562681947</v>
          </cell>
          <cell r="CC836">
            <v>3.756356232520941</v>
          </cell>
          <cell r="CD836">
            <v>3.7295286641325034</v>
          </cell>
          <cell r="CE836">
            <v>3.491753367318013</v>
          </cell>
          <cell r="CF836">
            <v>4.5857510285150473</v>
          </cell>
          <cell r="CG836">
            <v>3.6015077522045136</v>
          </cell>
          <cell r="CH836">
            <v>3.9484489715864974</v>
          </cell>
          <cell r="CI836">
            <v>3.3922698578251631</v>
          </cell>
          <cell r="CJ836">
            <v>4.3565396941208983</v>
          </cell>
          <cell r="CK836">
            <v>4.1132927601131692</v>
          </cell>
          <cell r="CL836">
            <v>4.0999581617432126</v>
          </cell>
          <cell r="CM836">
            <v>4.8153142677537684</v>
          </cell>
          <cell r="CN836">
            <v>4.9917065046169187</v>
          </cell>
          <cell r="CO836">
            <v>4.8912759951656701</v>
          </cell>
          <cell r="CP836">
            <v>4.7526779131411541</v>
          </cell>
          <cell r="CQ836">
            <v>5.0594757107187043</v>
          </cell>
          <cell r="CR836">
            <v>4.9022041212454699</v>
          </cell>
          <cell r="CS836">
            <v>4.9056647355546339</v>
          </cell>
          <cell r="CT836">
            <v>4.981092658007058</v>
          </cell>
          <cell r="CU836">
            <v>4.8239415968136159</v>
          </cell>
          <cell r="CV836">
            <v>4.8576007345532304</v>
          </cell>
          <cell r="CW836">
            <v>4.8811634926676826</v>
          </cell>
          <cell r="CX836">
            <v>4.8346289701057952</v>
          </cell>
          <cell r="CY836">
            <v>4.912225030428762</v>
          </cell>
          <cell r="CZ836">
            <v>4.8138907533154356</v>
          </cell>
          <cell r="DA836">
            <v>4.9051199780765353</v>
          </cell>
        </row>
        <row r="837">
          <cell r="A837">
            <v>6373.7371931373464</v>
          </cell>
          <cell r="B837">
            <v>5404.5876898181205</v>
          </cell>
          <cell r="C837">
            <v>5582.4863047650342</v>
          </cell>
          <cell r="D837">
            <v>4502.4350717225307</v>
          </cell>
          <cell r="E837">
            <v>4921.4312893736087</v>
          </cell>
          <cell r="F837">
            <v>6377.1665552902068</v>
          </cell>
          <cell r="G837">
            <v>5774.1422007987549</v>
          </cell>
          <cell r="H837">
            <v>6530.0311255641127</v>
          </cell>
          <cell r="I837">
            <v>6204.8687208619222</v>
          </cell>
          <cell r="J837">
            <v>6561.7164857250391</v>
          </cell>
          <cell r="K837">
            <v>6838.7150162532989</v>
          </cell>
          <cell r="L837">
            <v>6292.4638374963306</v>
          </cell>
          <cell r="M837">
            <v>5785.4930432113933</v>
          </cell>
          <cell r="N837">
            <v>7736.1399559549973</v>
          </cell>
          <cell r="O837">
            <v>6834.336892942395</v>
          </cell>
          <cell r="Z837">
            <v>7299.5607628637035</v>
          </cell>
          <cell r="AA837">
            <v>6189.6364792903405</v>
          </cell>
          <cell r="AB837">
            <v>6874.5977800537448</v>
          </cell>
          <cell r="AC837">
            <v>5544.5599790329643</v>
          </cell>
          <cell r="AD837">
            <v>6060.5362502611406</v>
          </cell>
          <cell r="AE837">
            <v>6377.1665552902068</v>
          </cell>
          <cell r="AF837">
            <v>5774.1422007987549</v>
          </cell>
          <cell r="AG837">
            <v>6530.0311255641127</v>
          </cell>
          <cell r="AH837">
            <v>6204.8687208619222</v>
          </cell>
          <cell r="AI837">
            <v>6561.7164857250391</v>
          </cell>
          <cell r="AJ837">
            <v>6838.7150162532989</v>
          </cell>
          <cell r="AK837">
            <v>6292.4638374963306</v>
          </cell>
          <cell r="AL837">
            <v>5785.4930432113933</v>
          </cell>
          <cell r="AM837">
            <v>7736.1399559549973</v>
          </cell>
          <cell r="AN837">
            <v>6834.336892942395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X837">
            <v>3.9623583241590299</v>
          </cell>
          <cell r="BY837">
            <v>3.4542685289486972</v>
          </cell>
          <cell r="BZ837">
            <v>3.8217093345487569</v>
          </cell>
          <cell r="CA837">
            <v>3.089095169429477</v>
          </cell>
          <cell r="CB837">
            <v>3.4632374652286217</v>
          </cell>
          <cell r="CC837">
            <v>3.5732375593967229</v>
          </cell>
          <cell r="CD837">
            <v>3.3106028332208912</v>
          </cell>
          <cell r="CE837">
            <v>3.6779855917375257</v>
          </cell>
          <cell r="CF837">
            <v>3.5778524447443041</v>
          </cell>
          <cell r="CG837">
            <v>3.6734989995372538</v>
          </cell>
          <cell r="CH837">
            <v>3.9651969073791022</v>
          </cell>
          <cell r="CI837">
            <v>3.5509319456236805</v>
          </cell>
          <cell r="CJ837">
            <v>3.193747700940083</v>
          </cell>
          <cell r="CK837">
            <v>4.4581855974886579</v>
          </cell>
          <cell r="CL837">
            <v>4.0135927863903023</v>
          </cell>
          <cell r="CM837">
            <v>5.0471953757059644</v>
          </cell>
          <cell r="CN837">
            <v>4.909261691823481</v>
          </cell>
          <cell r="CO837">
            <v>4.9282959056132745</v>
          </cell>
          <cell r="CP837">
            <v>4.9174837458398404</v>
          </cell>
          <cell r="CQ837">
            <v>4.7944182492634635</v>
          </cell>
          <cell r="CR837">
            <v>4.8895963120699113</v>
          </cell>
          <cell r="CS837">
            <v>4.7784553056853278</v>
          </cell>
          <cell r="CT837">
            <v>4.8642105272550937</v>
          </cell>
          <cell r="CU837">
            <v>4.7513531073927382</v>
          </cell>
          <cell r="CV837">
            <v>4.8937825878289747</v>
          </cell>
          <cell r="CW837">
            <v>4.7251639607390432</v>
          </cell>
          <cell r="CX837">
            <v>4.8549584210679084</v>
          </cell>
          <cell r="CY837">
            <v>4.9630300687641595</v>
          </cell>
          <cell r="CZ837">
            <v>4.7541546948734279</v>
          </cell>
          <cell r="DA837">
            <v>4.6651994016651503</v>
          </cell>
        </row>
        <row r="838">
          <cell r="A838">
            <v>6202.8364040265842</v>
          </cell>
          <cell r="B838">
            <v>4699.3241604007335</v>
          </cell>
          <cell r="C838">
            <v>5075.0778119746647</v>
          </cell>
          <cell r="D838">
            <v>4823.5627055484174</v>
          </cell>
          <cell r="E838">
            <v>5296.8638605958531</v>
          </cell>
          <cell r="F838">
            <v>5500.6920893330735</v>
          </cell>
          <cell r="G838">
            <v>6630.8377976246366</v>
          </cell>
          <cell r="H838">
            <v>5727.9734615749376</v>
          </cell>
          <cell r="I838">
            <v>5805.660971386068</v>
          </cell>
          <cell r="J838">
            <v>5716.0637649610062</v>
          </cell>
          <cell r="K838">
            <v>6654.6550692587834</v>
          </cell>
          <cell r="L838">
            <v>5735.0207125509996</v>
          </cell>
          <cell r="M838">
            <v>7188.5923113569006</v>
          </cell>
          <cell r="N838">
            <v>7335.3712924019537</v>
          </cell>
          <cell r="O838">
            <v>6944.9100328448858</v>
          </cell>
          <cell r="Z838">
            <v>7103.8356087298689</v>
          </cell>
          <cell r="AA838">
            <v>5381.9291906439012</v>
          </cell>
          <cell r="AB838">
            <v>6249.745499603071</v>
          </cell>
          <cell r="AC838">
            <v>5940.0151934468358</v>
          </cell>
          <cell r="AD838">
            <v>6522.8657177747973</v>
          </cell>
          <cell r="AE838">
            <v>5500.6920893330735</v>
          </cell>
          <cell r="AF838">
            <v>6630.8377976246366</v>
          </cell>
          <cell r="AG838">
            <v>5727.9734615749376</v>
          </cell>
          <cell r="AH838">
            <v>5805.660971386068</v>
          </cell>
          <cell r="AI838">
            <v>5716.0637649610062</v>
          </cell>
          <cell r="AJ838">
            <v>6654.6550692587834</v>
          </cell>
          <cell r="AK838">
            <v>5735.0207125509996</v>
          </cell>
          <cell r="AL838">
            <v>7188.5923113569006</v>
          </cell>
          <cell r="AM838">
            <v>7335.3712924019537</v>
          </cell>
          <cell r="AN838">
            <v>6944.9100328448858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X838">
            <v>3.9560576098588327</v>
          </cell>
          <cell r="BY838">
            <v>3.0330092043364627</v>
          </cell>
          <cell r="BZ838">
            <v>3.5104323520777752</v>
          </cell>
          <cell r="CA838">
            <v>3.3135857610928436</v>
          </cell>
          <cell r="CB838">
            <v>3.764705425299534</v>
          </cell>
          <cell r="CC838">
            <v>3.2039605168743255</v>
          </cell>
          <cell r="CD838">
            <v>3.7538081189525787</v>
          </cell>
          <cell r="CE838">
            <v>3.1820241843550039</v>
          </cell>
          <cell r="CF838">
            <v>3.2123066351935283</v>
          </cell>
          <cell r="CG838">
            <v>3.2564737671481718</v>
          </cell>
          <cell r="CH838">
            <v>3.7173719355126469</v>
          </cell>
          <cell r="CI838">
            <v>3.2141272916664065</v>
          </cell>
          <cell r="CJ838">
            <v>4.0738933120034586</v>
          </cell>
          <cell r="CK838">
            <v>4.0475081933286008</v>
          </cell>
          <cell r="CL838">
            <v>3.8605808630294685</v>
          </cell>
          <cell r="CM838">
            <v>4.9196865240501841</v>
          </cell>
          <cell r="CN838">
            <v>4.8615122763671144</v>
          </cell>
          <cell r="CO838">
            <v>4.8776300730412334</v>
          </cell>
          <cell r="CP838">
            <v>4.9113001449083313</v>
          </cell>
          <cell r="CQ838">
            <v>4.7469490866693915</v>
          </cell>
          <cell r="CR838">
            <v>4.7036750941444794</v>
          </cell>
          <cell r="CS838">
            <v>4.8395331678995825</v>
          </cell>
          <cell r="CT838">
            <v>4.9317909191499822</v>
          </cell>
          <cell r="CU838">
            <v>4.9515573311987398</v>
          </cell>
          <cell r="CV838">
            <v>4.8090203670949707</v>
          </cell>
          <cell r="CW838">
            <v>4.9045218000455799</v>
          </cell>
          <cell r="CX838">
            <v>4.8885386570026172</v>
          </cell>
          <cell r="CY838">
            <v>4.8343861626771076</v>
          </cell>
          <cell r="CZ838">
            <v>4.9652543467463532</v>
          </cell>
          <cell r="DA838">
            <v>4.9285720076813879</v>
          </cell>
        </row>
        <row r="839">
          <cell r="A839">
            <v>5779.3061677090373</v>
          </cell>
          <cell r="B839">
            <v>5535.6797887644216</v>
          </cell>
          <cell r="C839">
            <v>4918.5448061016577</v>
          </cell>
          <cell r="D839">
            <v>5049.2720945633382</v>
          </cell>
          <cell r="E839">
            <v>5163.8817383488549</v>
          </cell>
          <cell r="F839">
            <v>6648.9397560278148</v>
          </cell>
          <cell r="G839">
            <v>6215.1150940058196</v>
          </cell>
          <cell r="H839">
            <v>7253.226521665385</v>
          </cell>
          <cell r="I839">
            <v>6840.2434325834174</v>
          </cell>
          <cell r="J839">
            <v>6339.6719234434486</v>
          </cell>
          <cell r="K839">
            <v>5624.9903740686514</v>
          </cell>
          <cell r="L839">
            <v>7419.5910992331083</v>
          </cell>
          <cell r="M839">
            <v>6337.7638410417794</v>
          </cell>
          <cell r="N839">
            <v>6455.129529035109</v>
          </cell>
          <cell r="O839">
            <v>6933.2443799337452</v>
          </cell>
          <cell r="Z839">
            <v>6618.7850644057798</v>
          </cell>
          <cell r="AA839">
            <v>6339.7704921611858</v>
          </cell>
          <cell r="AB839">
            <v>6056.9816671578037</v>
          </cell>
          <cell r="AC839">
            <v>6217.9668407862682</v>
          </cell>
          <cell r="AD839">
            <v>6359.1038108972625</v>
          </cell>
          <cell r="AE839">
            <v>6648.9397560278148</v>
          </cell>
          <cell r="AF839">
            <v>6215.1150940058196</v>
          </cell>
          <cell r="AG839">
            <v>7253.226521665385</v>
          </cell>
          <cell r="AH839">
            <v>6840.2434325834174</v>
          </cell>
          <cell r="AI839">
            <v>6339.6719234434486</v>
          </cell>
          <cell r="AJ839">
            <v>5624.9903740686514</v>
          </cell>
          <cell r="AK839">
            <v>7419.5910992331083</v>
          </cell>
          <cell r="AL839">
            <v>6337.7638410417794</v>
          </cell>
          <cell r="AM839">
            <v>6455.129529035109</v>
          </cell>
          <cell r="AN839">
            <v>6933.2443799337452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X839">
            <v>3.7964170799102845</v>
          </cell>
          <cell r="BY839">
            <v>3.5613422801926453</v>
          </cell>
          <cell r="BZ839">
            <v>3.4174094178932335</v>
          </cell>
          <cell r="CA839">
            <v>3.5073332182033297</v>
          </cell>
          <cell r="CB839">
            <v>3.5556932568929818</v>
          </cell>
          <cell r="CC839">
            <v>3.7886143859251011</v>
          </cell>
          <cell r="CD839">
            <v>3.5718890095284692</v>
          </cell>
          <cell r="CE839">
            <v>4.0100832612792958</v>
          </cell>
          <cell r="CF839">
            <v>3.7760842156446017</v>
          </cell>
          <cell r="CG839">
            <v>3.6251225144887065</v>
          </cell>
          <cell r="CH839">
            <v>3.168133289775128</v>
          </cell>
          <cell r="CI839">
            <v>4.2483155679442186</v>
          </cell>
          <cell r="CJ839">
            <v>3.6141061179014802</v>
          </cell>
          <cell r="CK839">
            <v>3.596248596609056</v>
          </cell>
          <cell r="CL839">
            <v>3.9312673644561649</v>
          </cell>
          <cell r="CM839">
            <v>4.7765188410566566</v>
          </cell>
          <cell r="CN839">
            <v>4.8771594692548268</v>
          </cell>
          <cell r="CO839">
            <v>4.8558625238442907</v>
          </cell>
          <cell r="CP839">
            <v>4.8571163705745342</v>
          </cell>
          <cell r="CQ839">
            <v>4.8998046127466344</v>
          </cell>
          <cell r="CR839">
            <v>4.8081624173365842</v>
          </cell>
          <cell r="CS839">
            <v>4.7671449311257206</v>
          </cell>
          <cell r="CT839">
            <v>4.9554715424225977</v>
          </cell>
          <cell r="CU839">
            <v>4.9629171108893981</v>
          </cell>
          <cell r="CV839">
            <v>4.7912764615259951</v>
          </cell>
          <cell r="CW839">
            <v>4.8643573745562936</v>
          </cell>
          <cell r="CX839">
            <v>4.7848721504110499</v>
          </cell>
          <cell r="CY839">
            <v>4.8044346193358587</v>
          </cell>
          <cell r="CZ839">
            <v>4.9177040757398602</v>
          </cell>
          <cell r="DA839">
            <v>4.8318235116114971</v>
          </cell>
        </row>
        <row r="840">
          <cell r="A840">
            <v>7181.5246542148916</v>
          </cell>
          <cell r="B840">
            <v>5201.751804231375</v>
          </cell>
          <cell r="C840">
            <v>4757.5573113641167</v>
          </cell>
          <cell r="D840">
            <v>4654.0380135660616</v>
          </cell>
          <cell r="E840">
            <v>5402.4336571212916</v>
          </cell>
          <cell r="F840">
            <v>6245.0055401742866</v>
          </cell>
          <cell r="G840">
            <v>5686.1729988670913</v>
          </cell>
          <cell r="H840">
            <v>5916.515144014561</v>
          </cell>
          <cell r="I840">
            <v>5980.4151809230407</v>
          </cell>
          <cell r="J840">
            <v>6204.4509636465837</v>
          </cell>
          <cell r="K840">
            <v>6339.1212421216596</v>
          </cell>
          <cell r="L840">
            <v>6172.5735653693491</v>
          </cell>
          <cell r="M840">
            <v>6254.0057787957121</v>
          </cell>
          <cell r="N840">
            <v>6908.2801828730962</v>
          </cell>
          <cell r="O840">
            <v>7504.238477477913</v>
          </cell>
          <cell r="Z840">
            <v>8224.6841993875296</v>
          </cell>
          <cell r="AA840">
            <v>5957.3374643068064</v>
          </cell>
          <cell r="AB840">
            <v>5858.732318477013</v>
          </cell>
          <cell r="AC840">
            <v>5731.252644370551</v>
          </cell>
          <cell r="AD840">
            <v>6652.8704950753772</v>
          </cell>
          <cell r="AE840">
            <v>6245.0055401742866</v>
          </cell>
          <cell r="AF840">
            <v>5686.1729988670913</v>
          </cell>
          <cell r="AG840">
            <v>5916.515144014561</v>
          </cell>
          <cell r="AH840">
            <v>5980.4151809230407</v>
          </cell>
          <cell r="AI840">
            <v>6204.4509636465837</v>
          </cell>
          <cell r="AJ840">
            <v>6339.1212421216596</v>
          </cell>
          <cell r="AK840">
            <v>6172.5735653693491</v>
          </cell>
          <cell r="AL840">
            <v>6254.0057787957121</v>
          </cell>
          <cell r="AM840">
            <v>6908.2801828730962</v>
          </cell>
          <cell r="AN840">
            <v>7504.238477477913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X840">
            <v>4.7977787627898589</v>
          </cell>
          <cell r="BY840">
            <v>3.3842979652521152</v>
          </cell>
          <cell r="BZ840">
            <v>3.2597657957848152</v>
          </cell>
          <cell r="CA840">
            <v>3.3843866741727759</v>
          </cell>
          <cell r="CB840">
            <v>3.8082682269281194</v>
          </cell>
          <cell r="CC840">
            <v>3.6434228996966556</v>
          </cell>
          <cell r="CD840">
            <v>3.324388335867217</v>
          </cell>
          <cell r="CE840">
            <v>3.2939359738511702</v>
          </cell>
          <cell r="CF840">
            <v>3.3547936292986229</v>
          </cell>
          <cell r="CG840">
            <v>3.5216443322697373</v>
          </cell>
          <cell r="CH840">
            <v>3.5440605219086527</v>
          </cell>
          <cell r="CI840">
            <v>3.5806799470178068</v>
          </cell>
          <cell r="CJ840">
            <v>3.5540851838463934</v>
          </cell>
          <cell r="CK840">
            <v>3.9601553173437538</v>
          </cell>
          <cell r="CL840">
            <v>4.1111751336590254</v>
          </cell>
          <cell r="CM840">
            <v>4.6966278526528145</v>
          </cell>
          <cell r="CN840">
            <v>4.8227055278610127</v>
          </cell>
          <cell r="CO840">
            <v>4.9240719812573159</v>
          </cell>
          <cell r="CP840">
            <v>4.6395591139742702</v>
          </cell>
          <cell r="CQ840">
            <v>4.7861761215711081</v>
          </cell>
          <cell r="CR840">
            <v>4.6960247796323875</v>
          </cell>
          <cell r="CS840">
            <v>4.6861421071662495</v>
          </cell>
          <cell r="CT840">
            <v>4.9210520970129643</v>
          </cell>
          <cell r="CU840">
            <v>4.8839663288743189</v>
          </cell>
          <cell r="CV840">
            <v>4.8268633021940763</v>
          </cell>
          <cell r="CW840">
            <v>4.9004398628368575</v>
          </cell>
          <cell r="CX840">
            <v>4.7228908205413003</v>
          </cell>
          <cell r="CY840">
            <v>4.8210049904082499</v>
          </cell>
          <cell r="CZ840">
            <v>4.7793062405100661</v>
          </cell>
          <cell r="DA840">
            <v>5.0008955600594476</v>
          </cell>
        </row>
        <row r="841">
          <cell r="A841">
            <v>4799.3880501312442</v>
          </cell>
          <cell r="B841">
            <v>5377.2051727175467</v>
          </cell>
          <cell r="C841">
            <v>5399.010966901852</v>
          </cell>
          <cell r="D841">
            <v>5409.7211648525563</v>
          </cell>
          <cell r="E841">
            <v>5678.8813763839435</v>
          </cell>
          <cell r="F841">
            <v>6219.7345749000169</v>
          </cell>
          <cell r="G841">
            <v>6428.1337526629331</v>
          </cell>
          <cell r="H841">
            <v>5874.4267850008346</v>
          </cell>
          <cell r="I841">
            <v>6102.9290099180189</v>
          </cell>
          <cell r="J841">
            <v>6789.0583061266034</v>
          </cell>
          <cell r="K841">
            <v>6708.8117762838483</v>
          </cell>
          <cell r="L841">
            <v>8289.5100295735865</v>
          </cell>
          <cell r="M841">
            <v>6927.9952207026827</v>
          </cell>
          <cell r="N841">
            <v>7264.6766867194228</v>
          </cell>
          <cell r="O841">
            <v>7751.4873100229443</v>
          </cell>
          <cell r="Z841">
            <v>5496.5279607411085</v>
          </cell>
          <cell r="AA841">
            <v>6158.2764872858043</v>
          </cell>
          <cell r="AB841">
            <v>6648.6555956023085</v>
          </cell>
          <cell r="AC841">
            <v>6661.8447552412663</v>
          </cell>
          <cell r="AD841">
            <v>6993.3042683784588</v>
          </cell>
          <cell r="AE841">
            <v>6219.7345749000169</v>
          </cell>
          <cell r="AF841">
            <v>6428.1337526629331</v>
          </cell>
          <cell r="AG841">
            <v>5874.4267850008346</v>
          </cell>
          <cell r="AH841">
            <v>6102.9290099180189</v>
          </cell>
          <cell r="AI841">
            <v>6789.0583061266034</v>
          </cell>
          <cell r="AJ841">
            <v>6708.8117762838483</v>
          </cell>
          <cell r="AK841">
            <v>8289.5100295735865</v>
          </cell>
          <cell r="AL841">
            <v>6927.9952207026827</v>
          </cell>
          <cell r="AM841">
            <v>7264.6766867194228</v>
          </cell>
          <cell r="AN841">
            <v>7751.4873100229443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X841">
            <v>3.1935030623583738</v>
          </cell>
          <cell r="BY841">
            <v>3.4913198495832281</v>
          </cell>
          <cell r="BZ841">
            <v>3.8366442345580247</v>
          </cell>
          <cell r="CA841">
            <v>3.700088252682201</v>
          </cell>
          <cell r="CB841">
            <v>3.8199663520814888</v>
          </cell>
          <cell r="CC841">
            <v>3.4324541074150585</v>
          </cell>
          <cell r="CD841">
            <v>3.6235967787214758</v>
          </cell>
          <cell r="CE841">
            <v>3.3665484416848721</v>
          </cell>
          <cell r="CF841">
            <v>3.4178448867503732</v>
          </cell>
          <cell r="CG841">
            <v>3.7784615105199979</v>
          </cell>
          <cell r="CH841">
            <v>3.7639151103424813</v>
          </cell>
          <cell r="CI841">
            <v>4.6759008458811246</v>
          </cell>
          <cell r="CJ841">
            <v>3.9553284748260595</v>
          </cell>
          <cell r="CK841">
            <v>4.1703364867836727</v>
          </cell>
          <cell r="CL841">
            <v>4.3735412607703195</v>
          </cell>
          <cell r="CM841">
            <v>4.7155053307631016</v>
          </cell>
          <cell r="CN841">
            <v>4.8325536195543828</v>
          </cell>
          <cell r="CO841">
            <v>4.7477674938944325</v>
          </cell>
          <cell r="CP841">
            <v>4.9327551723080623</v>
          </cell>
          <cell r="CQ841">
            <v>5.0156823269254014</v>
          </cell>
          <cell r="CR841">
            <v>4.9644855153472438</v>
          </cell>
          <cell r="CS841">
            <v>4.8601780013656253</v>
          </cell>
          <cell r="CT841">
            <v>4.7806589561062713</v>
          </cell>
          <cell r="CU841">
            <v>4.892074978782202</v>
          </cell>
          <cell r="CV841">
            <v>4.9226807500952487</v>
          </cell>
          <cell r="CW841">
            <v>4.8832945742821678</v>
          </cell>
          <cell r="CX841">
            <v>4.8570290797331355</v>
          </cell>
          <cell r="CY841">
            <v>4.7987945741162932</v>
          </cell>
          <cell r="CZ841">
            <v>4.7725702379909016</v>
          </cell>
          <cell r="DA841">
            <v>4.8557793943320284</v>
          </cell>
        </row>
        <row r="842">
          <cell r="A842">
            <v>6224.8105396937171</v>
          </cell>
          <cell r="B842">
            <v>4901.7591124835617</v>
          </cell>
          <cell r="C842">
            <v>5635.9886922765027</v>
          </cell>
          <cell r="D842">
            <v>4104.6913996134545</v>
          </cell>
          <cell r="E842">
            <v>4852.7902118031025</v>
          </cell>
          <cell r="F842">
            <v>6658.3221202271043</v>
          </cell>
          <cell r="G842">
            <v>6676.0458960655733</v>
          </cell>
          <cell r="H842">
            <v>5345.7448926000097</v>
          </cell>
          <cell r="I842">
            <v>6712.4285817792079</v>
          </cell>
          <cell r="J842">
            <v>5679.7917277132956</v>
          </cell>
          <cell r="K842">
            <v>6711.4453681434843</v>
          </cell>
          <cell r="L842">
            <v>6908.7867669574944</v>
          </cell>
          <cell r="M842">
            <v>6635.8435602151922</v>
          </cell>
          <cell r="N842">
            <v>7937.6092848417566</v>
          </cell>
          <cell r="O842">
            <v>8423.021976663631</v>
          </cell>
          <cell r="Z842">
            <v>7129.0016194474638</v>
          </cell>
          <cell r="AA842">
            <v>5613.7690341264743</v>
          </cell>
          <cell r="AB842">
            <v>6940.48372662561</v>
          </cell>
          <cell r="AC842">
            <v>5054.7553264039843</v>
          </cell>
          <cell r="AD842">
            <v>5976.0076417298633</v>
          </cell>
          <cell r="AE842">
            <v>6658.3221202271043</v>
          </cell>
          <cell r="AF842">
            <v>6676.0458960655733</v>
          </cell>
          <cell r="AG842">
            <v>5345.7448926000097</v>
          </cell>
          <cell r="AH842">
            <v>6712.4285817792079</v>
          </cell>
          <cell r="AI842">
            <v>5679.7917277132956</v>
          </cell>
          <cell r="AJ842">
            <v>6711.4453681434843</v>
          </cell>
          <cell r="AK842">
            <v>6908.7867669574944</v>
          </cell>
          <cell r="AL842">
            <v>6635.8435602151922</v>
          </cell>
          <cell r="AM842">
            <v>7937.6092848417566</v>
          </cell>
          <cell r="AN842">
            <v>8423.021976663631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X842">
            <v>3.9661756215363151</v>
          </cell>
          <cell r="BY842">
            <v>3.1852592525398484</v>
          </cell>
          <cell r="BZ842">
            <v>3.9541912603573643</v>
          </cell>
          <cell r="CA842">
            <v>2.8696209571761444</v>
          </cell>
          <cell r="CB842">
            <v>3.3803237440355289</v>
          </cell>
          <cell r="CC842">
            <v>3.675678904238064</v>
          </cell>
          <cell r="CD842">
            <v>3.7284056208524352</v>
          </cell>
          <cell r="CE842">
            <v>2.981828860955849</v>
          </cell>
          <cell r="CF842">
            <v>3.831573706909571</v>
          </cell>
          <cell r="CG842">
            <v>3.3492652340472908</v>
          </cell>
          <cell r="CH842">
            <v>3.8514262762642795</v>
          </cell>
          <cell r="CI842">
            <v>3.9220545369716491</v>
          </cell>
          <cell r="CJ842">
            <v>3.7679569395969348</v>
          </cell>
          <cell r="CK842">
            <v>4.5069925722874977</v>
          </cell>
          <cell r="CL842">
            <v>4.8340919912282221</v>
          </cell>
          <cell r="CM842">
            <v>4.9245200288412398</v>
          </cell>
          <cell r="CN842">
            <v>4.8285517489131502</v>
          </cell>
          <cell r="CO842">
            <v>4.8088275595563408</v>
          </cell>
          <cell r="CP842">
            <v>4.8259491189044397</v>
          </cell>
          <cell r="CQ842">
            <v>4.8435075796693106</v>
          </cell>
          <cell r="CR842">
            <v>4.9628868263079449</v>
          </cell>
          <cell r="CS842">
            <v>4.9057260828202764</v>
          </cell>
          <cell r="CT842">
            <v>4.9117092566430411</v>
          </cell>
          <cell r="CU842">
            <v>4.7996506655691498</v>
          </cell>
          <cell r="CV842">
            <v>4.6461155325723755</v>
          </cell>
          <cell r="CW842">
            <v>4.7742109643580166</v>
          </cell>
          <cell r="CX842">
            <v>4.8260886595897023</v>
          </cell>
          <cell r="CY842">
            <v>4.8250002871855671</v>
          </cell>
          <cell r="CZ842">
            <v>4.8251410234638161</v>
          </cell>
          <cell r="DA842">
            <v>4.7737553568857996</v>
          </cell>
        </row>
        <row r="843">
          <cell r="A843">
            <v>7693.7732137359671</v>
          </cell>
          <cell r="B843">
            <v>5869.1139611527497</v>
          </cell>
          <cell r="C843">
            <v>5201.262830551831</v>
          </cell>
          <cell r="D843">
            <v>4864.0598637442527</v>
          </cell>
          <cell r="E843">
            <v>4862.1544442479562</v>
          </cell>
          <cell r="F843">
            <v>5583.78893670869</v>
          </cell>
          <cell r="G843">
            <v>6280.4749856717808</v>
          </cell>
          <cell r="H843">
            <v>6697.6486589469823</v>
          </cell>
          <cell r="I843">
            <v>7036.7713476968165</v>
          </cell>
          <cell r="J843">
            <v>6303.7510845239731</v>
          </cell>
          <cell r="K843">
            <v>6663.1828177408706</v>
          </cell>
          <cell r="L843">
            <v>7638.3258963217568</v>
          </cell>
          <cell r="M843">
            <v>7220.0041470911856</v>
          </cell>
          <cell r="N843">
            <v>6532.24045271674</v>
          </cell>
          <cell r="O843">
            <v>6857.4049958535397</v>
          </cell>
          <cell r="Z843">
            <v>8811.3399356703976</v>
          </cell>
          <cell r="AA843">
            <v>6721.6379786939515</v>
          </cell>
          <cell r="AB843">
            <v>6405.1370583510388</v>
          </cell>
          <cell r="AC843">
            <v>5989.885745497083</v>
          </cell>
          <cell r="AD843">
            <v>5987.5393012920822</v>
          </cell>
          <cell r="AE843">
            <v>5583.78893670869</v>
          </cell>
          <cell r="AF843">
            <v>6280.4749856717808</v>
          </cell>
          <cell r="AG843">
            <v>6697.6486589469823</v>
          </cell>
          <cell r="AH843">
            <v>7036.7713476968165</v>
          </cell>
          <cell r="AI843">
            <v>6303.7510845239731</v>
          </cell>
          <cell r="AJ843">
            <v>6663.1828177408706</v>
          </cell>
          <cell r="AK843">
            <v>7638.3258963217568</v>
          </cell>
          <cell r="AL843">
            <v>7220.0041470911856</v>
          </cell>
          <cell r="AM843">
            <v>6532.24045271674</v>
          </cell>
          <cell r="AN843">
            <v>6857.4049958535397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X843">
            <v>4.8475539142710611</v>
          </cell>
          <cell r="BY843">
            <v>3.7598182255250823</v>
          </cell>
          <cell r="BZ843">
            <v>3.484411149593809</v>
          </cell>
          <cell r="CA843">
            <v>3.3934145594880558</v>
          </cell>
          <cell r="CB843">
            <v>3.3466373204380253</v>
          </cell>
          <cell r="CC843">
            <v>3.2634959836543493</v>
          </cell>
          <cell r="CD843">
            <v>3.4987063308576842</v>
          </cell>
          <cell r="CE843">
            <v>3.7814464889842889</v>
          </cell>
          <cell r="CF843">
            <v>3.9385112018199648</v>
          </cell>
          <cell r="CG843">
            <v>3.5794049923805029</v>
          </cell>
          <cell r="CH843">
            <v>3.7511955650620514</v>
          </cell>
          <cell r="CI843">
            <v>4.3093006546197588</v>
          </cell>
          <cell r="CJ843">
            <v>4.2371240077828736</v>
          </cell>
          <cell r="CK843">
            <v>3.6959036605176032</v>
          </cell>
          <cell r="CL843">
            <v>3.9135912932504531</v>
          </cell>
          <cell r="CM843">
            <v>4.9799667595097148</v>
          </cell>
          <cell r="CN843">
            <v>4.8979619259114306</v>
          </cell>
          <cell r="CO843">
            <v>5.0362371013124383</v>
          </cell>
          <cell r="CP843">
            <v>4.8360274261774769</v>
          </cell>
          <cell r="CQ843">
            <v>4.9017015269724098</v>
          </cell>
          <cell r="CR843">
            <v>4.6876269981688301</v>
          </cell>
          <cell r="CS843">
            <v>4.9180408858277307</v>
          </cell>
          <cell r="CT843">
            <v>4.8525669758209933</v>
          </cell>
          <cell r="CU843">
            <v>4.8949525905168487</v>
          </cell>
          <cell r="CV843">
            <v>4.8249781606909368</v>
          </cell>
          <cell r="CW843">
            <v>4.8665272376352107</v>
          </cell>
          <cell r="CX843">
            <v>4.8562219118920487</v>
          </cell>
          <cell r="CY843">
            <v>4.6684574828038699</v>
          </cell>
          <cell r="CZ843">
            <v>4.8422661490637839</v>
          </cell>
          <cell r="DA843">
            <v>4.800555178039545</v>
          </cell>
        </row>
        <row r="844">
          <cell r="A844">
            <v>6493.2452446659863</v>
          </cell>
          <cell r="B844">
            <v>5919.1800608338835</v>
          </cell>
          <cell r="C844">
            <v>5096.4485204962948</v>
          </cell>
          <cell r="D844">
            <v>5523.403133219681</v>
          </cell>
          <cell r="E844">
            <v>4599.6471331631683</v>
          </cell>
          <cell r="F844">
            <v>6028.5335660766086</v>
          </cell>
          <cell r="G844">
            <v>6498.2491424576447</v>
          </cell>
          <cell r="H844">
            <v>6924.5592718220178</v>
          </cell>
          <cell r="I844">
            <v>5399.6172482183001</v>
          </cell>
          <cell r="J844">
            <v>6349.2450052066752</v>
          </cell>
          <cell r="K844">
            <v>7099.1110451138384</v>
          </cell>
          <cell r="L844">
            <v>7220.1142336954745</v>
          </cell>
          <cell r="M844">
            <v>6776.3821895284382</v>
          </cell>
          <cell r="N844">
            <v>7236.347876219118</v>
          </cell>
          <cell r="O844">
            <v>7280.6166177180467</v>
          </cell>
          <cell r="Z844">
            <v>7436.4280759251878</v>
          </cell>
          <cell r="AA844">
            <v>6778.9764797503685</v>
          </cell>
          <cell r="AB844">
            <v>6276.0626309564559</v>
          </cell>
          <cell r="AC844">
            <v>6801.8393319770294</v>
          </cell>
          <cell r="AD844">
            <v>5664.2725560622748</v>
          </cell>
          <cell r="AE844">
            <v>6028.5335660766086</v>
          </cell>
          <cell r="AF844">
            <v>6498.2491424576447</v>
          </cell>
          <cell r="AG844">
            <v>6924.5592718220178</v>
          </cell>
          <cell r="AH844">
            <v>5399.6172482183001</v>
          </cell>
          <cell r="AI844">
            <v>6349.2450052066752</v>
          </cell>
          <cell r="AJ844">
            <v>7099.1110451138384</v>
          </cell>
          <cell r="AK844">
            <v>7220.1142336954745</v>
          </cell>
          <cell r="AL844">
            <v>6776.3821895284382</v>
          </cell>
          <cell r="AM844">
            <v>7236.347876219118</v>
          </cell>
          <cell r="AN844">
            <v>7280.6166177180467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X844">
            <v>4.1598191630584518</v>
          </cell>
          <cell r="BY844">
            <v>3.7255925713062212</v>
          </cell>
          <cell r="BZ844">
            <v>3.4949002940369311</v>
          </cell>
          <cell r="CA844">
            <v>3.6663338990854704</v>
          </cell>
          <cell r="CB844">
            <v>3.1209592069507548</v>
          </cell>
          <cell r="CC844">
            <v>3.3676007924777522</v>
          </cell>
          <cell r="CD844">
            <v>3.7358544115666112</v>
          </cell>
          <cell r="CE844">
            <v>3.9095677377479299</v>
          </cell>
          <cell r="CF844">
            <v>3.073256852210045</v>
          </cell>
          <cell r="CG844">
            <v>3.6099274881011625</v>
          </cell>
          <cell r="CH844">
            <v>3.8830712368374285</v>
          </cell>
          <cell r="CI844">
            <v>4.0604130482066516</v>
          </cell>
          <cell r="CJ844">
            <v>3.8410985538058395</v>
          </cell>
          <cell r="CK844">
            <v>4.0972798513938757</v>
          </cell>
          <cell r="CL844">
            <v>4.0751477664397333</v>
          </cell>
          <cell r="CM844">
            <v>4.897755107099516</v>
          </cell>
          <cell r="CN844">
            <v>4.9851232911853991</v>
          </cell>
          <cell r="CO844">
            <v>4.9199378216725256</v>
          </cell>
          <cell r="CP844">
            <v>5.082782082843087</v>
          </cell>
          <cell r="CQ844">
            <v>4.972367121477947</v>
          </cell>
          <cell r="CR844">
            <v>4.9045392657322289</v>
          </cell>
          <cell r="CS844">
            <v>4.7655557060740392</v>
          </cell>
          <cell r="CT844">
            <v>4.8525557140478393</v>
          </cell>
          <cell r="CU844">
            <v>4.8136139035331675</v>
          </cell>
          <cell r="CV844">
            <v>4.8187094761387375</v>
          </cell>
          <cell r="CW844">
            <v>5.0088237159209354</v>
          </cell>
          <cell r="CX844">
            <v>4.8717050831992523</v>
          </cell>
          <cell r="CY844">
            <v>4.8333648294046725</v>
          </cell>
          <cell r="CZ844">
            <v>4.8387250416965841</v>
          </cell>
          <cell r="DA844">
            <v>4.8947660272181528</v>
          </cell>
        </row>
        <row r="845">
          <cell r="A845">
            <v>6292.78238480242</v>
          </cell>
          <cell r="B845">
            <v>4821.2253912658789</v>
          </cell>
          <cell r="C845">
            <v>5056.6668375090667</v>
          </cell>
          <cell r="D845">
            <v>5658.3653228801977</v>
          </cell>
          <cell r="E845">
            <v>4838.6543251877119</v>
          </cell>
          <cell r="F845">
            <v>6341.2142301907043</v>
          </cell>
          <cell r="G845">
            <v>7334.6121348964771</v>
          </cell>
          <cell r="H845">
            <v>6090.9260687116112</v>
          </cell>
          <cell r="I845">
            <v>7150.5096254553673</v>
          </cell>
          <cell r="J845">
            <v>5914.9555783485566</v>
          </cell>
          <cell r="K845">
            <v>6874.9825079535212</v>
          </cell>
          <cell r="L845">
            <v>7344.1858514557571</v>
          </cell>
          <cell r="M845">
            <v>6248.0672353988048</v>
          </cell>
          <cell r="N845">
            <v>6385.3034163239518</v>
          </cell>
          <cell r="O845">
            <v>6757.8842915188343</v>
          </cell>
          <cell r="Z845">
            <v>7206.8467828892799</v>
          </cell>
          <cell r="AA845">
            <v>5521.5373066995944</v>
          </cell>
          <cell r="AB845">
            <v>6227.0731566218092</v>
          </cell>
          <cell r="AC845">
            <v>6968.0396088392281</v>
          </cell>
          <cell r="AD845">
            <v>5958.5998901582552</v>
          </cell>
          <cell r="AE845">
            <v>6341.2142301907043</v>
          </cell>
          <cell r="AF845">
            <v>7334.6121348964771</v>
          </cell>
          <cell r="AG845">
            <v>6090.9260687116112</v>
          </cell>
          <cell r="AH845">
            <v>7150.5096254553673</v>
          </cell>
          <cell r="AI845">
            <v>5914.9555783485566</v>
          </cell>
          <cell r="AJ845">
            <v>6874.9825079535212</v>
          </cell>
          <cell r="AK845">
            <v>7344.1858514557571</v>
          </cell>
          <cell r="AL845">
            <v>6248.0672353988048</v>
          </cell>
          <cell r="AM845">
            <v>6385.3034163239518</v>
          </cell>
          <cell r="AN845">
            <v>6757.8842915188343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X845">
            <v>4.0565183197378643</v>
          </cell>
          <cell r="BY845">
            <v>3.0600849474447567</v>
          </cell>
          <cell r="BZ845">
            <v>3.5380722931728061</v>
          </cell>
          <cell r="CA845">
            <v>3.8531834504933307</v>
          </cell>
          <cell r="CB845">
            <v>3.3790540461929304</v>
          </cell>
          <cell r="CC845">
            <v>3.5849628895831471</v>
          </cell>
          <cell r="CD845">
            <v>4.098219314765907</v>
          </cell>
          <cell r="CE845">
            <v>3.3633911193099464</v>
          </cell>
          <cell r="CF845">
            <v>4.0208095185336346</v>
          </cell>
          <cell r="CG845">
            <v>3.4495265084549076</v>
          </cell>
          <cell r="CH845">
            <v>4.0075583409049926</v>
          </cell>
          <cell r="CI845">
            <v>4.0877965678647383</v>
          </cell>
          <cell r="CJ845">
            <v>3.5482926500267542</v>
          </cell>
          <cell r="CK845">
            <v>3.5421625911248307</v>
          </cell>
          <cell r="CL845">
            <v>3.777945607855985</v>
          </cell>
          <cell r="CM845">
            <v>4.867421801221373</v>
          </cell>
          <cell r="CN845">
            <v>4.9434900436478628</v>
          </cell>
          <cell r="CO845">
            <v>4.8219688542328836</v>
          </cell>
          <cell r="CP845">
            <v>4.9544797753731817</v>
          </cell>
          <cell r="CQ845">
            <v>4.8312134055108693</v>
          </cell>
          <cell r="CR845">
            <v>4.8461281767342026</v>
          </cell>
          <cell r="CS845">
            <v>4.9033070764265565</v>
          </cell>
          <cell r="CT845">
            <v>4.9615010831167856</v>
          </cell>
          <cell r="CU845">
            <v>4.8722619760309414</v>
          </cell>
          <cell r="CV845">
            <v>4.697849895972757</v>
          </cell>
          <cell r="CW845">
            <v>4.7000110572782532</v>
          </cell>
          <cell r="CX845">
            <v>4.9222256521895087</v>
          </cell>
          <cell r="CY845">
            <v>4.8242899090133049</v>
          </cell>
          <cell r="CZ845">
            <v>4.9387857029386328</v>
          </cell>
          <cell r="DA845">
            <v>4.9007459093939998</v>
          </cell>
        </row>
        <row r="846">
          <cell r="A846">
            <v>6261.7101256042397</v>
          </cell>
          <cell r="B846">
            <v>5757.752468106034</v>
          </cell>
          <cell r="C846">
            <v>5486.1531457790516</v>
          </cell>
          <cell r="D846">
            <v>4846.6041695103795</v>
          </cell>
          <cell r="E846">
            <v>4962.4436915307178</v>
          </cell>
          <cell r="F846">
            <v>5341.7636635131976</v>
          </cell>
          <cell r="G846">
            <v>7885.4979107743948</v>
          </cell>
          <cell r="H846">
            <v>5685.8326479840598</v>
          </cell>
          <cell r="I846">
            <v>7237.2345446865093</v>
          </cell>
          <cell r="J846">
            <v>7049.2265528266653</v>
          </cell>
          <cell r="K846">
            <v>6793.5207842732789</v>
          </cell>
          <cell r="L846">
            <v>6489.1235093801333</v>
          </cell>
          <cell r="M846">
            <v>5891.1527563312102</v>
          </cell>
          <cell r="N846">
            <v>5994.2368469106932</v>
          </cell>
          <cell r="O846">
            <v>7575.5560575131676</v>
          </cell>
          <cell r="Z846">
            <v>7171.261091609008</v>
          </cell>
          <cell r="AA846">
            <v>6594.100560613243</v>
          </cell>
          <cell r="AB846">
            <v>6755.9675345401429</v>
          </cell>
          <cell r="AC846">
            <v>5968.3897900610518</v>
          </cell>
          <cell r="AD846">
            <v>6111.0413036426917</v>
          </cell>
          <cell r="AE846">
            <v>5341.7636635131976</v>
          </cell>
          <cell r="AF846">
            <v>7885.4979107743948</v>
          </cell>
          <cell r="AG846">
            <v>5685.8326479840598</v>
          </cell>
          <cell r="AH846">
            <v>7237.2345446865093</v>
          </cell>
          <cell r="AI846">
            <v>7049.2265528266653</v>
          </cell>
          <cell r="AJ846">
            <v>6793.5207842732789</v>
          </cell>
          <cell r="AK846">
            <v>6489.1235093801333</v>
          </cell>
          <cell r="AL846">
            <v>5891.1527563312102</v>
          </cell>
          <cell r="AM846">
            <v>5994.2368469106932</v>
          </cell>
          <cell r="AN846">
            <v>7575.5560575131676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X846">
            <v>3.8982413472312754</v>
          </cell>
          <cell r="BY846">
            <v>3.6739677755121321</v>
          </cell>
          <cell r="BZ846">
            <v>3.780485952725662</v>
          </cell>
          <cell r="CA846">
            <v>3.4275377166860395</v>
          </cell>
          <cell r="CB846">
            <v>3.3790587495572435</v>
          </cell>
          <cell r="CC846">
            <v>3.0486024825189619</v>
          </cell>
          <cell r="CD846">
            <v>4.3828305599841419</v>
          </cell>
          <cell r="CE846">
            <v>3.1138355786038177</v>
          </cell>
          <cell r="CF846">
            <v>4.044328853656836</v>
          </cell>
          <cell r="CG846">
            <v>3.9484542293230098</v>
          </cell>
          <cell r="CH846">
            <v>3.8085027623575143</v>
          </cell>
          <cell r="CI846">
            <v>3.7569355859335167</v>
          </cell>
          <cell r="CJ846">
            <v>3.2933889793277262</v>
          </cell>
          <cell r="CK846">
            <v>3.5198676928734045</v>
          </cell>
          <cell r="CL846">
            <v>4.4074858004593827</v>
          </cell>
          <cell r="CM846">
            <v>5.0400395747423312</v>
          </cell>
          <cell r="CN846">
            <v>4.9173074008981086</v>
          </cell>
          <cell r="CO846">
            <v>4.8960637140538807</v>
          </cell>
          <cell r="CP846">
            <v>4.7706996103582613</v>
          </cell>
          <cell r="CQ846">
            <v>4.9548055109380202</v>
          </cell>
          <cell r="CR846">
            <v>4.8005500963312366</v>
          </cell>
          <cell r="CS846">
            <v>4.9292582885553067</v>
          </cell>
          <cell r="CT846">
            <v>5.0027123461964269</v>
          </cell>
          <cell r="CU846">
            <v>4.9026774443744605</v>
          </cell>
          <cell r="CV846">
            <v>4.8912684149590415</v>
          </cell>
          <cell r="CW846">
            <v>4.8870611029349584</v>
          </cell>
          <cell r="CX846">
            <v>4.7321600722165833</v>
          </cell>
          <cell r="CY846">
            <v>4.9007707984704512</v>
          </cell>
          <cell r="CZ846">
            <v>4.6656772744939552</v>
          </cell>
          <cell r="DA846">
            <v>4.709022114288504</v>
          </cell>
        </row>
        <row r="847">
          <cell r="A847">
            <v>4534.2193134465288</v>
          </cell>
          <cell r="B847">
            <v>4989.5938067240968</v>
          </cell>
          <cell r="C847">
            <v>4485.6294114807361</v>
          </cell>
          <cell r="D847">
            <v>5442.7163721959605</v>
          </cell>
          <cell r="E847">
            <v>5684.9060028591584</v>
          </cell>
          <cell r="F847">
            <v>6408.2461182422085</v>
          </cell>
          <cell r="G847">
            <v>5781.0491533619925</v>
          </cell>
          <cell r="H847">
            <v>6291.0119481172314</v>
          </cell>
          <cell r="I847">
            <v>7183.6059298735609</v>
          </cell>
          <cell r="J847">
            <v>5678.6562658890716</v>
          </cell>
          <cell r="K847">
            <v>6640.7356379325038</v>
          </cell>
          <cell r="L847">
            <v>6577.9079723074383</v>
          </cell>
          <cell r="M847">
            <v>6696.4794308499431</v>
          </cell>
          <cell r="N847">
            <v>5619.500673891489</v>
          </cell>
          <cell r="O847">
            <v>6264.1581784890086</v>
          </cell>
          <cell r="Z847">
            <v>5192.8418740405168</v>
          </cell>
          <cell r="AA847">
            <v>5714.3622447136122</v>
          </cell>
          <cell r="AB847">
            <v>5523.8645131986896</v>
          </cell>
          <cell r="AC847">
            <v>6702.4769694146835</v>
          </cell>
          <cell r="AD847">
            <v>7000.7233432370613</v>
          </cell>
          <cell r="AE847">
            <v>6408.2461182422085</v>
          </cell>
          <cell r="AF847">
            <v>5781.0491533619925</v>
          </cell>
          <cell r="AG847">
            <v>6291.0119481172314</v>
          </cell>
          <cell r="AH847">
            <v>7183.6059298735609</v>
          </cell>
          <cell r="AI847">
            <v>5678.6562658890716</v>
          </cell>
          <cell r="AJ847">
            <v>6640.7356379325038</v>
          </cell>
          <cell r="AK847">
            <v>6577.9079723074383</v>
          </cell>
          <cell r="AL847">
            <v>6696.4794308499431</v>
          </cell>
          <cell r="AM847">
            <v>5619.500673891489</v>
          </cell>
          <cell r="AN847">
            <v>6264.1581784890086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X847">
            <v>2.8990439143463189</v>
          </cell>
          <cell r="BY847">
            <v>3.2686192763344066</v>
          </cell>
          <cell r="BZ847">
            <v>3.052359289170488</v>
          </cell>
          <cell r="CA847">
            <v>3.7697833589641774</v>
          </cell>
          <cell r="CB847">
            <v>3.9119292056188915</v>
          </cell>
          <cell r="CC847">
            <v>3.6018218682940648</v>
          </cell>
          <cell r="CD847">
            <v>3.2889025843941231</v>
          </cell>
          <cell r="CE847">
            <v>3.5344556793112578</v>
          </cell>
          <cell r="CF847">
            <v>3.9575285978381216</v>
          </cell>
          <cell r="CG847">
            <v>3.236459370086155</v>
          </cell>
          <cell r="CH847">
            <v>3.7165859362880256</v>
          </cell>
          <cell r="CI847">
            <v>3.6848540943812806</v>
          </cell>
          <cell r="CJ847">
            <v>3.7240614216126002</v>
          </cell>
          <cell r="CK847">
            <v>3.2133087962336258</v>
          </cell>
          <cell r="CL847">
            <v>3.4668781021298201</v>
          </cell>
          <cell r="CM847">
            <v>4.9074675854556995</v>
          </cell>
          <cell r="CN847">
            <v>4.7897248496237523</v>
          </cell>
          <cell r="CO847">
            <v>4.9580910845981512</v>
          </cell>
          <cell r="CP847">
            <v>4.8710890925524444</v>
          </cell>
          <cell r="CQ847">
            <v>4.9029680615193376</v>
          </cell>
          <cell r="CR847">
            <v>4.8744328070924583</v>
          </cell>
          <cell r="CS847">
            <v>4.8157372937351655</v>
          </cell>
          <cell r="CT847">
            <v>4.8764649317324436</v>
          </cell>
          <cell r="CU847">
            <v>4.9730814699333035</v>
          </cell>
          <cell r="CV847">
            <v>4.8070933675538994</v>
          </cell>
          <cell r="CW847">
            <v>4.8952981527125541</v>
          </cell>
          <cell r="CX847">
            <v>4.8907406415451637</v>
          </cell>
          <cell r="CY847">
            <v>4.9264813093994393</v>
          </cell>
          <cell r="CZ847">
            <v>4.7912893635628002</v>
          </cell>
          <cell r="DA847">
            <v>4.9502972691184342</v>
          </cell>
        </row>
        <row r="848">
          <cell r="A848">
            <v>7146.3520370028627</v>
          </cell>
          <cell r="B848">
            <v>6126.8262402611181</v>
          </cell>
          <cell r="C848">
            <v>5595.913982066003</v>
          </cell>
          <cell r="D848">
            <v>4958.8388691868677</v>
          </cell>
          <cell r="E848">
            <v>5457.4523449618437</v>
          </cell>
          <cell r="F848">
            <v>6728.2784566789933</v>
          </cell>
          <cell r="G848">
            <v>7160.5643000331993</v>
          </cell>
          <cell r="H848">
            <v>6984.8582041340424</v>
          </cell>
          <cell r="I848">
            <v>6937.7639624269541</v>
          </cell>
          <cell r="J848">
            <v>6290.0807486101148</v>
          </cell>
          <cell r="K848">
            <v>7621.2284571985792</v>
          </cell>
          <cell r="L848">
            <v>6858.489785242622</v>
          </cell>
          <cell r="M848">
            <v>6668.4923908120709</v>
          </cell>
          <cell r="N848">
            <v>6804.7708649042743</v>
          </cell>
          <cell r="O848">
            <v>7155.0827319043565</v>
          </cell>
          <cell r="Z848">
            <v>8184.4025484897475</v>
          </cell>
          <cell r="AA848">
            <v>7016.7845126164866</v>
          </cell>
          <cell r="AB848">
            <v>6891.1334015537423</v>
          </cell>
          <cell r="AC848">
            <v>6106.6021160962091</v>
          </cell>
          <cell r="AD848">
            <v>6720.6237019157206</v>
          </cell>
          <cell r="AE848">
            <v>6728.2784566789933</v>
          </cell>
          <cell r="AF848">
            <v>7160.5643000331993</v>
          </cell>
          <cell r="AG848">
            <v>6984.8582041340424</v>
          </cell>
          <cell r="AH848">
            <v>6937.7639624269541</v>
          </cell>
          <cell r="AI848">
            <v>6290.0807486101148</v>
          </cell>
          <cell r="AJ848">
            <v>7621.2284571985792</v>
          </cell>
          <cell r="AK848">
            <v>6858.489785242622</v>
          </cell>
          <cell r="AL848">
            <v>6668.4923908120709</v>
          </cell>
          <cell r="AM848">
            <v>6804.7708649042743</v>
          </cell>
          <cell r="AN848">
            <v>7155.0827319043565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X848">
            <v>4.6531168623938939</v>
          </cell>
          <cell r="BY848">
            <v>3.8731963349698364</v>
          </cell>
          <cell r="BZ848">
            <v>3.8732181355996378</v>
          </cell>
          <cell r="CA848">
            <v>3.4493754923613942</v>
          </cell>
          <cell r="CB848">
            <v>3.6417679543598429</v>
          </cell>
          <cell r="CC848">
            <v>3.8557443270805152</v>
          </cell>
          <cell r="CD848">
            <v>3.918912802107291</v>
          </cell>
          <cell r="CE848">
            <v>3.8781615374673013</v>
          </cell>
          <cell r="CF848">
            <v>3.8116396437026641</v>
          </cell>
          <cell r="CG848">
            <v>3.5323646680000298</v>
          </cell>
          <cell r="CH848">
            <v>4.1503223213000489</v>
          </cell>
          <cell r="CI848">
            <v>3.8081521923465638</v>
          </cell>
          <cell r="CJ848">
            <v>3.6471578875853603</v>
          </cell>
          <cell r="CK848">
            <v>3.7526663360999097</v>
          </cell>
          <cell r="CL848">
            <v>4.0228025034579957</v>
          </cell>
          <cell r="CM848">
            <v>4.8189248935514239</v>
          </cell>
          <cell r="CN848">
            <v>4.963359844241694</v>
          </cell>
          <cell r="CO848">
            <v>4.8744524262588422</v>
          </cell>
          <cell r="CP848">
            <v>4.850274141935925</v>
          </cell>
          <cell r="CQ848">
            <v>5.0559694926301368</v>
          </cell>
          <cell r="CR848">
            <v>4.7808251905792867</v>
          </cell>
          <cell r="CS848">
            <v>5.0059762424679501</v>
          </cell>
          <cell r="CT848">
            <v>4.9344509336872031</v>
          </cell>
          <cell r="CU848">
            <v>4.9867181256766795</v>
          </cell>
          <cell r="CV848">
            <v>4.8786293492043926</v>
          </cell>
          <cell r="CW848">
            <v>5.0309533449409614</v>
          </cell>
          <cell r="CX848">
            <v>4.93425210553072</v>
          </cell>
          <cell r="CY848">
            <v>5.0093367848969539</v>
          </cell>
          <cell r="CZ848">
            <v>4.9679897383118838</v>
          </cell>
          <cell r="DA848">
            <v>4.8729626602171932</v>
          </cell>
        </row>
        <row r="849">
          <cell r="A849">
            <v>5750.0783851478018</v>
          </cell>
          <cell r="B849">
            <v>5405.0306415644454</v>
          </cell>
          <cell r="C849">
            <v>4550.8470410420614</v>
          </cell>
          <cell r="D849">
            <v>5801.834047844166</v>
          </cell>
          <cell r="E849">
            <v>4605.8059146846799</v>
          </cell>
          <cell r="F849">
            <v>6309.186679265923</v>
          </cell>
          <cell r="G849">
            <v>5372.6420099952102</v>
          </cell>
          <cell r="H849">
            <v>6285.7371777452554</v>
          </cell>
          <cell r="I849">
            <v>6076.4068320001516</v>
          </cell>
          <cell r="J849">
            <v>6597.7702208484916</v>
          </cell>
          <cell r="K849">
            <v>6861.475611049008</v>
          </cell>
          <cell r="L849">
            <v>8112.9686093834734</v>
          </cell>
          <cell r="M849">
            <v>6131.170364112585</v>
          </cell>
          <cell r="N849">
            <v>5696.097618218465</v>
          </cell>
          <cell r="O849">
            <v>6128.9112625038033</v>
          </cell>
          <cell r="Z849">
            <v>6585.3117710608294</v>
          </cell>
          <cell r="AA849">
            <v>6190.1437724355292</v>
          </cell>
          <cell r="AB849">
            <v>5604.1772890706088</v>
          </cell>
          <cell r="AC849">
            <v>7144.7153272019541</v>
          </cell>
          <cell r="AD849">
            <v>5671.8568372345344</v>
          </cell>
          <cell r="AE849">
            <v>6309.186679265923</v>
          </cell>
          <cell r="AF849">
            <v>5372.6420099952102</v>
          </cell>
          <cell r="AG849">
            <v>6285.7371777452554</v>
          </cell>
          <cell r="AH849">
            <v>6076.4068320001516</v>
          </cell>
          <cell r="AI849">
            <v>6597.7702208484916</v>
          </cell>
          <cell r="AJ849">
            <v>6861.475611049008</v>
          </cell>
          <cell r="AK849">
            <v>8112.9686093834734</v>
          </cell>
          <cell r="AL849">
            <v>6131.170364112585</v>
          </cell>
          <cell r="AM849">
            <v>5696.097618218465</v>
          </cell>
          <cell r="AN849">
            <v>6128.9112625038033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X849">
            <v>3.6688715489653192</v>
          </cell>
          <cell r="BY849">
            <v>3.5115465121749558</v>
          </cell>
          <cell r="BZ849">
            <v>3.2336384244829977</v>
          </cell>
          <cell r="CA849">
            <v>3.9887618428938527</v>
          </cell>
          <cell r="CB849">
            <v>3.1321113548506676</v>
          </cell>
          <cell r="CC849">
            <v>3.4920709153991374</v>
          </cell>
          <cell r="CD849">
            <v>3.0022317903563072</v>
          </cell>
          <cell r="CE849">
            <v>3.4504803097399872</v>
          </cell>
          <cell r="CF849">
            <v>3.3876763414706623</v>
          </cell>
          <cell r="CG849">
            <v>3.7243416012232333</v>
          </cell>
          <cell r="CH849">
            <v>3.9476045470615868</v>
          </cell>
          <cell r="CI849">
            <v>4.4924465877943334</v>
          </cell>
          <cell r="CJ849">
            <v>3.4251462898534708</v>
          </cell>
          <cell r="CK849">
            <v>3.2677093645772337</v>
          </cell>
          <cell r="CL849">
            <v>3.4723669954259826</v>
          </cell>
          <cell r="CM849">
            <v>4.9175747411459589</v>
          </cell>
          <cell r="CN849">
            <v>4.8295809119636459</v>
          </cell>
          <cell r="CO849">
            <v>4.7481840470367951</v>
          </cell>
          <cell r="CP849">
            <v>4.907428247477907</v>
          </cell>
          <cell r="CQ849">
            <v>4.9612967229204541</v>
          </cell>
          <cell r="CR849">
            <v>4.9499117789013303</v>
          </cell>
          <cell r="CS849">
            <v>4.9028749871857427</v>
          </cell>
          <cell r="CT849">
            <v>4.9909566788818998</v>
          </cell>
          <cell r="CU849">
            <v>4.9141914021981901</v>
          </cell>
          <cell r="CV849">
            <v>4.853497539245117</v>
          </cell>
          <cell r="CW849">
            <v>4.7620178500238239</v>
          </cell>
          <cell r="CX849">
            <v>4.9477074071342164</v>
          </cell>
          <cell r="CY849">
            <v>4.9042363751665041</v>
          </cell>
          <cell r="CZ849">
            <v>4.7757450734140479</v>
          </cell>
          <cell r="DA849">
            <v>4.8357612336509153</v>
          </cell>
        </row>
        <row r="850">
          <cell r="A850">
            <v>6928.0357795641885</v>
          </cell>
          <cell r="B850">
            <v>5913.8862046415834</v>
          </cell>
          <cell r="C850">
            <v>5693.0806945970389</v>
          </cell>
          <cell r="D850">
            <v>5007.2771022118368</v>
          </cell>
          <cell r="E850">
            <v>4568.3575989169158</v>
          </cell>
          <cell r="F850">
            <v>4981.8507603952421</v>
          </cell>
          <cell r="G850">
            <v>6674.7778570363207</v>
          </cell>
          <cell r="H850">
            <v>5693.8078651705482</v>
          </cell>
          <cell r="I850">
            <v>5714.3040713146293</v>
          </cell>
          <cell r="J850">
            <v>6668.7793666199977</v>
          </cell>
          <cell r="K850">
            <v>7270.1051022703004</v>
          </cell>
          <cell r="L850">
            <v>7036.145454171904</v>
          </cell>
          <cell r="M850">
            <v>6762.1190589076668</v>
          </cell>
          <cell r="N850">
            <v>6855.374565734206</v>
          </cell>
          <cell r="O850">
            <v>8242.518935897062</v>
          </cell>
          <cell r="Z850">
            <v>7934.3745447605615</v>
          </cell>
          <cell r="AA850">
            <v>6772.9136591830011</v>
          </cell>
          <cell r="AB850">
            <v>7010.7901333026075</v>
          </cell>
          <cell r="AC850">
            <v>6166.2517687857189</v>
          </cell>
          <cell r="AD850">
            <v>5625.7408067797742</v>
          </cell>
          <cell r="AE850">
            <v>4981.8507603952421</v>
          </cell>
          <cell r="AF850">
            <v>6674.7778570363207</v>
          </cell>
          <cell r="AG850">
            <v>5693.8078651705482</v>
          </cell>
          <cell r="AH850">
            <v>5714.3040713146293</v>
          </cell>
          <cell r="AI850">
            <v>6668.7793666199977</v>
          </cell>
          <cell r="AJ850">
            <v>7270.1051022703004</v>
          </cell>
          <cell r="AK850">
            <v>7036.145454171904</v>
          </cell>
          <cell r="AL850">
            <v>6762.1190589076668</v>
          </cell>
          <cell r="AM850">
            <v>6855.374565734206</v>
          </cell>
          <cell r="AN850">
            <v>8242.518935897062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X850">
            <v>4.4684948719726654</v>
          </cell>
          <cell r="BY850">
            <v>3.7729890317779726</v>
          </cell>
          <cell r="BZ850">
            <v>3.9879262154937436</v>
          </cell>
          <cell r="CA850">
            <v>3.5828719111811238</v>
          </cell>
          <cell r="CB850">
            <v>3.1606491773221461</v>
          </cell>
          <cell r="CC850">
            <v>2.7475580732451852</v>
          </cell>
          <cell r="CD850">
            <v>3.6880652860035537</v>
          </cell>
          <cell r="CE850">
            <v>3.1796100909421647</v>
          </cell>
          <cell r="CF850">
            <v>3.3231635038146337</v>
          </cell>
          <cell r="CG850">
            <v>3.7893139177706989</v>
          </cell>
          <cell r="CH850">
            <v>4.1296696458587538</v>
          </cell>
          <cell r="CI850">
            <v>4.0745545950708317</v>
          </cell>
          <cell r="CJ850">
            <v>3.750685642540462</v>
          </cell>
          <cell r="CK850">
            <v>3.8442393431869171</v>
          </cell>
          <cell r="CL850">
            <v>4.5588902886765998</v>
          </cell>
          <cell r="CM850">
            <v>4.8647280738183589</v>
          </cell>
          <cell r="CN850">
            <v>4.9180974757919831</v>
          </cell>
          <cell r="CO850">
            <v>4.8164492427678907</v>
          </cell>
          <cell r="CP850">
            <v>4.7151672962981896</v>
          </cell>
          <cell r="CQ850">
            <v>4.8765261966796434</v>
          </cell>
          <cell r="CR850">
            <v>4.9676497562589219</v>
          </cell>
          <cell r="CS850">
            <v>4.9584433039778073</v>
          </cell>
          <cell r="CT850">
            <v>4.9060963945376805</v>
          </cell>
          <cell r="CU850">
            <v>4.7110614854405588</v>
          </cell>
          <cell r="CV850">
            <v>4.8216191105242245</v>
          </cell>
          <cell r="CW850">
            <v>4.8231693764118626</v>
          </cell>
          <cell r="CX850">
            <v>4.7310964630755103</v>
          </cell>
          <cell r="CY850">
            <v>4.939457835634526</v>
          </cell>
          <cell r="CZ850">
            <v>4.8857124774465355</v>
          </cell>
          <cell r="DA850">
            <v>4.9534518775505232</v>
          </cell>
        </row>
        <row r="851">
          <cell r="A851">
            <v>7003.1560570852907</v>
          </cell>
          <cell r="B851">
            <v>5692.0262803640926</v>
          </cell>
          <cell r="C851">
            <v>5405.6073196738471</v>
          </cell>
          <cell r="D851">
            <v>4301.8373043887141</v>
          </cell>
          <cell r="E851">
            <v>5436.9492920776447</v>
          </cell>
          <cell r="F851">
            <v>5903.6531411029864</v>
          </cell>
          <cell r="G851">
            <v>6421.6688697400432</v>
          </cell>
          <cell r="H851">
            <v>6884.2691978936546</v>
          </cell>
          <cell r="I851">
            <v>6715.0184916765447</v>
          </cell>
          <cell r="J851">
            <v>5644.272679650795</v>
          </cell>
          <cell r="K851">
            <v>6914.620827008931</v>
          </cell>
          <cell r="L851">
            <v>6778.0664133581949</v>
          </cell>
          <cell r="M851">
            <v>6821.1645986547665</v>
          </cell>
          <cell r="N851">
            <v>8017.8667888351665</v>
          </cell>
          <cell r="O851">
            <v>7544.3545661049502</v>
          </cell>
          <cell r="Z851">
            <v>8020.4064933132704</v>
          </cell>
          <cell r="AA851">
            <v>6518.8272497446578</v>
          </cell>
          <cell r="AB851">
            <v>6656.7787274197744</v>
          </cell>
          <cell r="AC851">
            <v>5297.5322407258072</v>
          </cell>
          <cell r="AD851">
            <v>6695.3750520942722</v>
          </cell>
          <cell r="AE851">
            <v>5903.6531411029864</v>
          </cell>
          <cell r="AF851">
            <v>6421.6688697400432</v>
          </cell>
          <cell r="AG851">
            <v>6884.2691978936546</v>
          </cell>
          <cell r="AH851">
            <v>6715.0184916765447</v>
          </cell>
          <cell r="AI851">
            <v>5644.272679650795</v>
          </cell>
          <cell r="AJ851">
            <v>6914.620827008931</v>
          </cell>
          <cell r="AK851">
            <v>6778.0664133581949</v>
          </cell>
          <cell r="AL851">
            <v>6821.1645986547665</v>
          </cell>
          <cell r="AM851">
            <v>8017.8667888351665</v>
          </cell>
          <cell r="AN851">
            <v>7544.3545661049502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X851">
            <v>4.4832035925438474</v>
          </cell>
          <cell r="BY851">
            <v>3.5703354376502277</v>
          </cell>
          <cell r="BZ851">
            <v>3.8271479198765639</v>
          </cell>
          <cell r="CA851">
            <v>3.0092269105145508</v>
          </cell>
          <cell r="CB851">
            <v>3.8227426375565989</v>
          </cell>
          <cell r="CC851">
            <v>3.3413031672038755</v>
          </cell>
          <cell r="CD851">
            <v>3.514601573709323</v>
          </cell>
          <cell r="CE851">
            <v>3.9186936824584229</v>
          </cell>
          <cell r="CF851">
            <v>3.7517843442206278</v>
          </cell>
          <cell r="CG851">
            <v>3.2425208301866122</v>
          </cell>
          <cell r="CH851">
            <v>3.7713870768786495</v>
          </cell>
          <cell r="CI851">
            <v>4.0083190613866382</v>
          </cell>
          <cell r="CJ851">
            <v>3.8475845706669154</v>
          </cell>
          <cell r="CK851">
            <v>4.569156967453238</v>
          </cell>
          <cell r="CL851">
            <v>4.219968582612271</v>
          </cell>
          <cell r="CM851">
            <v>4.9013425258182597</v>
          </cell>
          <cell r="CN851">
            <v>5.0022752752850996</v>
          </cell>
          <cell r="CO851">
            <v>4.7653632208510475</v>
          </cell>
          <cell r="CP851">
            <v>4.8230948986199564</v>
          </cell>
          <cell r="CQ851">
            <v>4.7985164141559018</v>
          </cell>
          <cell r="CR851">
            <v>4.8407436733556759</v>
          </cell>
          <cell r="CS851">
            <v>5.0058628190919459</v>
          </cell>
          <cell r="CT851">
            <v>4.8130864592728013</v>
          </cell>
          <cell r="CU851">
            <v>4.9036163191095845</v>
          </cell>
          <cell r="CV851">
            <v>4.7690551814517095</v>
          </cell>
          <cell r="CW851">
            <v>5.0231297565506017</v>
          </cell>
          <cell r="CX851">
            <v>4.6328759471758518</v>
          </cell>
          <cell r="CY851">
            <v>4.8571049823229675</v>
          </cell>
          <cell r="CZ851">
            <v>4.8076173530583821</v>
          </cell>
          <cell r="DA851">
            <v>4.8980138501116883</v>
          </cell>
        </row>
        <row r="852">
          <cell r="A852">
            <v>6930.1992088873558</v>
          </cell>
          <cell r="B852">
            <v>5111.5178481320263</v>
          </cell>
          <cell r="C852">
            <v>5122.1896469743406</v>
          </cell>
          <cell r="D852">
            <v>6027.8497887732847</v>
          </cell>
          <cell r="E852">
            <v>4675.5345220564777</v>
          </cell>
          <cell r="F852">
            <v>6057.6806745507711</v>
          </cell>
          <cell r="G852">
            <v>6566.6799659450271</v>
          </cell>
          <cell r="H852">
            <v>5469.065010571293</v>
          </cell>
          <cell r="I852">
            <v>6386.1287788969421</v>
          </cell>
          <cell r="J852">
            <v>6642.5150353369609</v>
          </cell>
          <cell r="K852">
            <v>6990.5824488913822</v>
          </cell>
          <cell r="L852">
            <v>7660.9782193395595</v>
          </cell>
          <cell r="M852">
            <v>7583.3703624046657</v>
          </cell>
          <cell r="N852">
            <v>7885.6068540181086</v>
          </cell>
          <cell r="O852">
            <v>7666.5695342985136</v>
          </cell>
          <cell r="Z852">
            <v>7936.8522251734967</v>
          </cell>
          <cell r="AA852">
            <v>5853.9964846802914</v>
          </cell>
          <cell r="AB852">
            <v>6307.7617487475754</v>
          </cell>
          <cell r="AC852">
            <v>7423.044234076704</v>
          </cell>
          <cell r="AD852">
            <v>5757.7246931100135</v>
          </cell>
          <cell r="AE852">
            <v>6057.6806745507711</v>
          </cell>
          <cell r="AF852">
            <v>6566.6799659450271</v>
          </cell>
          <cell r="AG852">
            <v>5469.065010571293</v>
          </cell>
          <cell r="AH852">
            <v>6386.1287788969421</v>
          </cell>
          <cell r="AI852">
            <v>6642.5150353369609</v>
          </cell>
          <cell r="AJ852">
            <v>6990.5824488913822</v>
          </cell>
          <cell r="AK852">
            <v>7660.9782193395595</v>
          </cell>
          <cell r="AL852">
            <v>7583.3703624046657</v>
          </cell>
          <cell r="AM852">
            <v>7885.6068540181086</v>
          </cell>
          <cell r="AN852">
            <v>7666.5695342985136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X852">
            <v>4.4457785307354429</v>
          </cell>
          <cell r="BY852">
            <v>3.3549187063776387</v>
          </cell>
          <cell r="BZ852">
            <v>3.5719768866195589</v>
          </cell>
          <cell r="CA852">
            <v>4.262239578052891</v>
          </cell>
          <cell r="CB852">
            <v>3.2107344260671566</v>
          </cell>
          <cell r="CC852">
            <v>3.3965802361511463</v>
          </cell>
          <cell r="CD852">
            <v>3.8322007974793473</v>
          </cell>
          <cell r="CE852">
            <v>3.1325707093224175</v>
          </cell>
          <cell r="CF852">
            <v>3.6473541490907664</v>
          </cell>
          <cell r="CG852">
            <v>3.784439936000298</v>
          </cell>
          <cell r="CH852">
            <v>3.9290702849157406</v>
          </cell>
          <cell r="CI852">
            <v>4.1916006237915546</v>
          </cell>
          <cell r="CJ852">
            <v>4.3372614788443533</v>
          </cell>
          <cell r="CK852">
            <v>4.4429642377117808</v>
          </cell>
          <cell r="CL852">
            <v>4.3834180929665765</v>
          </cell>
          <cell r="CM852">
            <v>4.8911119765825486</v>
          </cell>
          <cell r="CN852">
            <v>4.7805469929515905</v>
          </cell>
          <cell r="CO852">
            <v>4.8380881473226616</v>
          </cell>
          <cell r="CP852">
            <v>4.7714604301787418</v>
          </cell>
          <cell r="CQ852">
            <v>4.9130778529147214</v>
          </cell>
          <cell r="CR852">
            <v>4.8862044338261903</v>
          </cell>
          <cell r="CS852">
            <v>4.694666320230759</v>
          </cell>
          <cell r="CT852">
            <v>4.7832087909137293</v>
          </cell>
          <cell r="CU852">
            <v>4.7969685735661836</v>
          </cell>
          <cell r="CV852">
            <v>4.8088149468489458</v>
          </cell>
          <cell r="CW852">
            <v>4.8745070189816975</v>
          </cell>
          <cell r="CX852">
            <v>5.0073905666762482</v>
          </cell>
          <cell r="CY852">
            <v>4.7902016649475412</v>
          </cell>
          <cell r="CZ852">
            <v>4.8626100017636773</v>
          </cell>
          <cell r="DA852">
            <v>4.7917628773926513</v>
          </cell>
        </row>
        <row r="853">
          <cell r="A853">
            <v>6922.8329023609622</v>
          </cell>
          <cell r="B853">
            <v>6615.1073432052644</v>
          </cell>
          <cell r="C853">
            <v>4868.899786078865</v>
          </cell>
          <cell r="D853">
            <v>5278.6872630472335</v>
          </cell>
          <cell r="E853">
            <v>5055.1031062063512</v>
          </cell>
          <cell r="F853">
            <v>6372.9841106766262</v>
          </cell>
          <cell r="G853">
            <v>6523.8588304031891</v>
          </cell>
          <cell r="H853">
            <v>6189.5868713299806</v>
          </cell>
          <cell r="I853">
            <v>6635.7456536260506</v>
          </cell>
          <cell r="J853">
            <v>7748.9506680605218</v>
          </cell>
          <cell r="K853">
            <v>6250.0814876070872</v>
          </cell>
          <cell r="L853">
            <v>7711.4016775079899</v>
          </cell>
          <cell r="M853">
            <v>6617.5375083663857</v>
          </cell>
          <cell r="N853">
            <v>7771.0117889755502</v>
          </cell>
          <cell r="O853">
            <v>6898.7410572158833</v>
          </cell>
          <cell r="Z853">
            <v>7928.4159184263053</v>
          </cell>
          <cell r="AA853">
            <v>7575.9913754498866</v>
          </cell>
          <cell r="AB853">
            <v>5995.8459068876728</v>
          </cell>
          <cell r="AC853">
            <v>6500.4820001380867</v>
          </cell>
          <cell r="AD853">
            <v>6225.1474870983429</v>
          </cell>
          <cell r="AE853">
            <v>6372.9841106766262</v>
          </cell>
          <cell r="AF853">
            <v>6523.8588304031891</v>
          </cell>
          <cell r="AG853">
            <v>6189.5868713299806</v>
          </cell>
          <cell r="AH853">
            <v>6635.7456536260506</v>
          </cell>
          <cell r="AI853">
            <v>7748.9506680605218</v>
          </cell>
          <cell r="AJ853">
            <v>6250.0814876070872</v>
          </cell>
          <cell r="AK853">
            <v>7711.4016775079899</v>
          </cell>
          <cell r="AL853">
            <v>6617.5375083663857</v>
          </cell>
          <cell r="AM853">
            <v>7771.0117889755502</v>
          </cell>
          <cell r="AN853">
            <v>6898.7410572158833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X853">
            <v>4.4730916190684722</v>
          </cell>
          <cell r="BY853">
            <v>4.1742529494558616</v>
          </cell>
          <cell r="BZ853">
            <v>3.2732131162069624</v>
          </cell>
          <cell r="CA853">
            <v>3.7220881272834965</v>
          </cell>
          <cell r="CB853">
            <v>3.4965281622818458</v>
          </cell>
          <cell r="CC853">
            <v>3.5434464238699679</v>
          </cell>
          <cell r="CD853">
            <v>3.5833266195158173</v>
          </cell>
          <cell r="CE853">
            <v>3.5136785393573224</v>
          </cell>
          <cell r="CF853">
            <v>3.6443160887495138</v>
          </cell>
          <cell r="CG853">
            <v>4.2732106131134699</v>
          </cell>
          <cell r="CH853">
            <v>3.4804408506285598</v>
          </cell>
          <cell r="CI853">
            <v>4.2434365612442804</v>
          </cell>
          <cell r="CJ853">
            <v>3.7745720780779819</v>
          </cell>
          <cell r="CK853">
            <v>4.364041699105754</v>
          </cell>
          <cell r="CL853">
            <v>3.9425634603806086</v>
          </cell>
          <cell r="CM853">
            <v>4.8560792618566744</v>
          </cell>
          <cell r="CN853">
            <v>4.9724204560633796</v>
          </cell>
          <cell r="CO853">
            <v>5.0186084755762126</v>
          </cell>
          <cell r="CP853">
            <v>4.784824839546105</v>
          </cell>
          <cell r="CQ853">
            <v>4.8777523884319871</v>
          </cell>
          <cell r="CR853">
            <v>4.9274712671232592</v>
          </cell>
          <cell r="CS853">
            <v>4.9879867884151077</v>
          </cell>
          <cell r="CT853">
            <v>4.8262161891795676</v>
          </cell>
          <cell r="CU853">
            <v>4.9886246515641135</v>
          </cell>
          <cell r="CV853">
            <v>4.9681618231390141</v>
          </cell>
          <cell r="CW853">
            <v>4.9199258541797821</v>
          </cell>
          <cell r="CX853">
            <v>4.9787778322267497</v>
          </cell>
          <cell r="CY853">
            <v>4.8032569981233344</v>
          </cell>
          <cell r="CZ853">
            <v>4.8786067424218089</v>
          </cell>
          <cell r="DA853">
            <v>4.7940028412133175</v>
          </cell>
        </row>
        <row r="854">
          <cell r="A854">
            <v>7254.2254784015049</v>
          </cell>
          <cell r="B854">
            <v>6147.3327952495756</v>
          </cell>
          <cell r="C854">
            <v>4666.3472696263771</v>
          </cell>
          <cell r="D854">
            <v>4742.4813112810789</v>
          </cell>
          <cell r="E854">
            <v>5263.9303008981806</v>
          </cell>
          <cell r="F854">
            <v>6720.7092807794197</v>
          </cell>
          <cell r="G854">
            <v>7410.9155877273788</v>
          </cell>
          <cell r="H854">
            <v>6057.3661133706319</v>
          </cell>
          <cell r="I854">
            <v>7433.5860299991782</v>
          </cell>
          <cell r="J854">
            <v>5647.0903997003015</v>
          </cell>
          <cell r="K854">
            <v>6533.6325209911111</v>
          </cell>
          <cell r="L854">
            <v>7082.7636184806843</v>
          </cell>
          <cell r="M854">
            <v>6601.2423056210273</v>
          </cell>
          <cell r="N854">
            <v>6663.845676735169</v>
          </cell>
          <cell r="O854">
            <v>6457.8405757236715</v>
          </cell>
          <cell r="Z854">
            <v>8307.9452544921933</v>
          </cell>
          <cell r="AA854">
            <v>7040.2697677563465</v>
          </cell>
          <cell r="AB854">
            <v>5746.4109770142195</v>
          </cell>
          <cell r="AC854">
            <v>5840.166856594109</v>
          </cell>
          <cell r="AD854">
            <v>6482.3094200918767</v>
          </cell>
          <cell r="AE854">
            <v>6720.7092807794197</v>
          </cell>
          <cell r="AF854">
            <v>7410.9155877273788</v>
          </cell>
          <cell r="AG854">
            <v>6057.3661133706319</v>
          </cell>
          <cell r="AH854">
            <v>7433.5860299991782</v>
          </cell>
          <cell r="AI854">
            <v>5647.0903997003015</v>
          </cell>
          <cell r="AJ854">
            <v>6533.6325209911111</v>
          </cell>
          <cell r="AK854">
            <v>7082.7636184806843</v>
          </cell>
          <cell r="AL854">
            <v>6601.2423056210273</v>
          </cell>
          <cell r="AM854">
            <v>6663.845676735169</v>
          </cell>
          <cell r="AN854">
            <v>6457.8405757236715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X854">
            <v>4.6870180128544146</v>
          </cell>
          <cell r="BY854">
            <v>3.9878162327979041</v>
          </cell>
          <cell r="BZ854">
            <v>3.1871962515418453</v>
          </cell>
          <cell r="CA854">
            <v>3.3660723618191746</v>
          </cell>
          <cell r="CB854">
            <v>3.6075119018876625</v>
          </cell>
          <cell r="CC854">
            <v>3.744644223420003</v>
          </cell>
          <cell r="CD854">
            <v>4.0897619144307589</v>
          </cell>
          <cell r="CE854">
            <v>3.3834230691937655</v>
          </cell>
          <cell r="CF854">
            <v>4.1339622210651807</v>
          </cell>
          <cell r="CG854">
            <v>3.1140933123586656</v>
          </cell>
          <cell r="CH854">
            <v>3.6558142903238888</v>
          </cell>
          <cell r="CI854">
            <v>4.063841212265511</v>
          </cell>
          <cell r="CJ854">
            <v>3.7881855775068503</v>
          </cell>
          <cell r="CK854">
            <v>3.8510465291947367</v>
          </cell>
          <cell r="CL854">
            <v>3.5213403281146367</v>
          </cell>
          <cell r="CM854">
            <v>4.8562846964742015</v>
          </cell>
          <cell r="CN854">
            <v>4.8368352994759558</v>
          </cell>
          <cell r="CO854">
            <v>4.939636745064262</v>
          </cell>
          <cell r="CP854">
            <v>4.7534501405389777</v>
          </cell>
          <cell r="CQ854">
            <v>4.92299188994365</v>
          </cell>
          <cell r="CR854">
            <v>4.9171299168990474</v>
          </cell>
          <cell r="CS854">
            <v>4.9645624237680837</v>
          </cell>
          <cell r="CT854">
            <v>4.9049507728958783</v>
          </cell>
          <cell r="CU854">
            <v>4.9265058639161436</v>
          </cell>
          <cell r="CV854">
            <v>4.9682135360952815</v>
          </cell>
          <cell r="CW854">
            <v>4.896409294801086</v>
          </cell>
          <cell r="CX854">
            <v>4.7749975498270318</v>
          </cell>
          <cell r="CY854">
            <v>4.7742104994150392</v>
          </cell>
          <cell r="CZ854">
            <v>4.7408181918091907</v>
          </cell>
          <cell r="DA854">
            <v>5.0244260018926141</v>
          </cell>
        </row>
        <row r="855">
          <cell r="A855">
            <v>7199.5075607918398</v>
          </cell>
          <cell r="B855">
            <v>6142.8703575644604</v>
          </cell>
          <cell r="C855">
            <v>5457.0959401528116</v>
          </cell>
          <cell r="D855">
            <v>5171.5994417629699</v>
          </cell>
          <cell r="E855">
            <v>5540.015573845526</v>
          </cell>
          <cell r="F855">
            <v>6668.9281603246864</v>
          </cell>
          <cell r="G855">
            <v>7157.656999613765</v>
          </cell>
          <cell r="H855">
            <v>6129.0166823000418</v>
          </cell>
          <cell r="I855">
            <v>7435.3551058781832</v>
          </cell>
          <cell r="J855">
            <v>6066.0728470132972</v>
          </cell>
          <cell r="K855">
            <v>7202.4652938433164</v>
          </cell>
          <cell r="L855">
            <v>6703.2814157637386</v>
          </cell>
          <cell r="M855">
            <v>6610.4958783917355</v>
          </cell>
          <cell r="N855">
            <v>6836.4533458419573</v>
          </cell>
          <cell r="O855">
            <v>7550.6654934207827</v>
          </cell>
          <cell r="Z855">
            <v>8245.2792310422174</v>
          </cell>
          <cell r="AA855">
            <v>7035.159134222843</v>
          </cell>
          <cell r="AB855">
            <v>6720.1848043394057</v>
          </cell>
          <cell r="AC855">
            <v>6368.6078390061184</v>
          </cell>
          <cell r="AD855">
            <v>6822.2968559570218</v>
          </cell>
          <cell r="AE855">
            <v>6668.9281603246864</v>
          </cell>
          <cell r="AF855">
            <v>7157.656999613765</v>
          </cell>
          <cell r="AG855">
            <v>6129.0166823000418</v>
          </cell>
          <cell r="AH855">
            <v>7435.3551058781832</v>
          </cell>
          <cell r="AI855">
            <v>6066.0728470132972</v>
          </cell>
          <cell r="AJ855">
            <v>7202.4652938433164</v>
          </cell>
          <cell r="AK855">
            <v>6703.2814157637386</v>
          </cell>
          <cell r="AL855">
            <v>6610.4958783917355</v>
          </cell>
          <cell r="AM855">
            <v>6836.4533458419573</v>
          </cell>
          <cell r="AN855">
            <v>7550.6654934207827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X855">
            <v>4.4786233721221427</v>
          </cell>
          <cell r="BY855">
            <v>3.9512593148875936</v>
          </cell>
          <cell r="BZ855">
            <v>3.8333232613913726</v>
          </cell>
          <cell r="CA855">
            <v>3.5198741634769402</v>
          </cell>
          <cell r="CB855">
            <v>3.7483872197226504</v>
          </cell>
          <cell r="CC855">
            <v>3.6993040370805725</v>
          </cell>
          <cell r="CD855">
            <v>4.0489391497994296</v>
          </cell>
          <cell r="CE855">
            <v>3.4681885436522268</v>
          </cell>
          <cell r="CF855">
            <v>4.205875850077649</v>
          </cell>
          <cell r="CG855">
            <v>3.5316415856037637</v>
          </cell>
          <cell r="CH855">
            <v>3.9885942111520074</v>
          </cell>
          <cell r="CI855">
            <v>3.8123541059596775</v>
          </cell>
          <cell r="CJ855">
            <v>3.7179020347440357</v>
          </cell>
          <cell r="CK855">
            <v>3.816965313848423</v>
          </cell>
          <cell r="CL855">
            <v>4.1837073756911467</v>
          </cell>
          <cell r="CM855">
            <v>5.0439173459099154</v>
          </cell>
          <cell r="CN855">
            <v>4.8780419230622485</v>
          </cell>
          <cell r="CO855">
            <v>4.8030035459846578</v>
          </cell>
          <cell r="CP855">
            <v>4.9570637597952842</v>
          </cell>
          <cell r="CQ855">
            <v>4.9864710253384512</v>
          </cell>
          <cell r="CR855">
            <v>4.9390468781536701</v>
          </cell>
          <cell r="CS855">
            <v>4.8432486761366684</v>
          </cell>
          <cell r="CT855">
            <v>4.8416706057066179</v>
          </cell>
          <cell r="CU855">
            <v>4.8434230188081946</v>
          </cell>
          <cell r="CV855">
            <v>4.7058505967300501</v>
          </cell>
          <cell r="CW855">
            <v>4.9473023783155572</v>
          </cell>
          <cell r="CX855">
            <v>4.8172740656558819</v>
          </cell>
          <cell r="CY855">
            <v>4.8712815568522707</v>
          </cell>
          <cell r="CZ855">
            <v>4.907042015481645</v>
          </cell>
          <cell r="DA855">
            <v>4.9445988734042023</v>
          </cell>
        </row>
        <row r="856">
          <cell r="A856">
            <v>7279.0811881335685</v>
          </cell>
          <cell r="B856">
            <v>5460.5830571268998</v>
          </cell>
          <cell r="C856">
            <v>5173.6363018044358</v>
          </cell>
          <cell r="D856">
            <v>4216.2859990508086</v>
          </cell>
          <cell r="E856">
            <v>5944.1296417381509</v>
          </cell>
          <cell r="F856">
            <v>6370.4033643731836</v>
          </cell>
          <cell r="G856">
            <v>6980.0410932652567</v>
          </cell>
          <cell r="H856">
            <v>6256.3743975094494</v>
          </cell>
          <cell r="I856">
            <v>7298.1169038993803</v>
          </cell>
          <cell r="J856">
            <v>6315.232567854172</v>
          </cell>
          <cell r="K856">
            <v>7996.3723639066429</v>
          </cell>
          <cell r="L856">
            <v>7458.3561118862854</v>
          </cell>
          <cell r="M856">
            <v>7842.0814085130087</v>
          </cell>
          <cell r="N856">
            <v>7800.3784658460527</v>
          </cell>
          <cell r="O856">
            <v>7732.6315268810567</v>
          </cell>
          <cell r="Z856">
            <v>8336.4114051970955</v>
          </cell>
          <cell r="AA856">
            <v>6253.7655096729222</v>
          </cell>
          <cell r="AB856">
            <v>6371.1161467304728</v>
          </cell>
          <cell r="AC856">
            <v>5192.1793958375611</v>
          </cell>
          <cell r="AD856">
            <v>7319.9463838478123</v>
          </cell>
          <cell r="AE856">
            <v>6370.4033643731836</v>
          </cell>
          <cell r="AF856">
            <v>6980.0410932652567</v>
          </cell>
          <cell r="AG856">
            <v>6256.3743975094494</v>
          </cell>
          <cell r="AH856">
            <v>7298.1169038993803</v>
          </cell>
          <cell r="AI856">
            <v>6315.232567854172</v>
          </cell>
          <cell r="AJ856">
            <v>7996.3723639066429</v>
          </cell>
          <cell r="AK856">
            <v>7458.3561118862854</v>
          </cell>
          <cell r="AL856">
            <v>7842.0814085130087</v>
          </cell>
          <cell r="AM856">
            <v>7800.3784658460527</v>
          </cell>
          <cell r="AN856">
            <v>7732.6315268810567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X856">
            <v>4.8268525811525977</v>
          </cell>
          <cell r="BY856">
            <v>3.5857383729064218</v>
          </cell>
          <cell r="BZ856">
            <v>3.5678878738925213</v>
          </cell>
          <cell r="CA856">
            <v>2.9175256139780408</v>
          </cell>
          <cell r="CB856">
            <v>4.1032646527240049</v>
          </cell>
          <cell r="CC856">
            <v>3.6729213218553909</v>
          </cell>
          <cell r="CD856">
            <v>3.9137538822696016</v>
          </cell>
          <cell r="CE856">
            <v>3.5288104096422224</v>
          </cell>
          <cell r="CF856">
            <v>4.1009862257573166</v>
          </cell>
          <cell r="CG856">
            <v>3.5357684753314089</v>
          </cell>
          <cell r="CH856">
            <v>4.3233862540652517</v>
          </cell>
          <cell r="CI856">
            <v>4.173320536293617</v>
          </cell>
          <cell r="CJ856">
            <v>4.6514179033462026</v>
          </cell>
          <cell r="CK856">
            <v>4.4848594637052104</v>
          </cell>
          <cell r="CL856">
            <v>4.1616290170933175</v>
          </cell>
          <cell r="CM856">
            <v>4.7317548895301131</v>
          </cell>
          <cell r="CN856">
            <v>4.7782638760123897</v>
          </cell>
          <cell r="CO856">
            <v>4.8922817497975659</v>
          </cell>
          <cell r="CP856">
            <v>4.8757580607136415</v>
          </cell>
          <cell r="CQ856">
            <v>4.8874857763967947</v>
          </cell>
          <cell r="CR856">
            <v>4.751846928639285</v>
          </cell>
          <cell r="CS856">
            <v>4.886204097338771</v>
          </cell>
          <cell r="CT856">
            <v>4.8573739544529264</v>
          </cell>
          <cell r="CU856">
            <v>4.8756176519243626</v>
          </cell>
          <cell r="CV856">
            <v>4.8934219409247905</v>
          </cell>
          <cell r="CW856">
            <v>5.0672940613518769</v>
          </cell>
          <cell r="CX856">
            <v>4.8963055158662394</v>
          </cell>
          <cell r="CY856">
            <v>4.6190548753778851</v>
          </cell>
          <cell r="CZ856">
            <v>4.765121422282375</v>
          </cell>
          <cell r="DA856">
            <v>5.090624793188673</v>
          </cell>
        </row>
        <row r="857">
          <cell r="A857">
            <v>6348.1562907689067</v>
          </cell>
          <cell r="B857">
            <v>5663.0420620325704</v>
          </cell>
          <cell r="C857">
            <v>5310.6595452765214</v>
          </cell>
          <cell r="D857">
            <v>5630.8885798818019</v>
          </cell>
          <cell r="E857">
            <v>4371.3167995000149</v>
          </cell>
          <cell r="F857">
            <v>4698.318481072065</v>
          </cell>
          <cell r="G857">
            <v>6883.7193517062042</v>
          </cell>
          <cell r="H857">
            <v>7060.9729405520584</v>
          </cell>
          <cell r="I857">
            <v>6324.1111132975111</v>
          </cell>
          <cell r="J857">
            <v>6262.6844184427491</v>
          </cell>
          <cell r="K857">
            <v>5694.8701926379936</v>
          </cell>
          <cell r="L857">
            <v>6423.812590552222</v>
          </cell>
          <cell r="M857">
            <v>6869.5219937094371</v>
          </cell>
          <cell r="N857">
            <v>7548.3222223667917</v>
          </cell>
          <cell r="O857">
            <v>7268.0675603275986</v>
          </cell>
          <cell r="Z857">
            <v>7270.264080940834</v>
          </cell>
          <cell r="AA857">
            <v>6485.6328997951732</v>
          </cell>
          <cell r="AB857">
            <v>6539.8545249303288</v>
          </cell>
          <cell r="AC857">
            <v>6934.2031520872169</v>
          </cell>
          <cell r="AD857">
            <v>5383.0933252991263</v>
          </cell>
          <cell r="AE857">
            <v>4698.318481072065</v>
          </cell>
          <cell r="AF857">
            <v>6883.7193517062042</v>
          </cell>
          <cell r="AG857">
            <v>7060.9729405520584</v>
          </cell>
          <cell r="AH857">
            <v>6324.1111132975111</v>
          </cell>
          <cell r="AI857">
            <v>6262.6844184427491</v>
          </cell>
          <cell r="AJ857">
            <v>5694.8701926379936</v>
          </cell>
          <cell r="AK857">
            <v>6423.812590552222</v>
          </cell>
          <cell r="AL857">
            <v>6869.5219937094371</v>
          </cell>
          <cell r="AM857">
            <v>7548.3222223667917</v>
          </cell>
          <cell r="AN857">
            <v>7268.0675603275986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X857">
            <v>4.1495607432167274</v>
          </cell>
          <cell r="BY857">
            <v>3.6452946295678754</v>
          </cell>
          <cell r="BZ857">
            <v>3.5953902926157539</v>
          </cell>
          <cell r="CA857">
            <v>3.9238611778748758</v>
          </cell>
          <cell r="CB857">
            <v>3.0777887715518566</v>
          </cell>
          <cell r="CC857">
            <v>2.5898694742432542</v>
          </cell>
          <cell r="CD857">
            <v>3.8395511590534084</v>
          </cell>
          <cell r="CE857">
            <v>4.0550965605301981</v>
          </cell>
          <cell r="CF857">
            <v>3.627105929469471</v>
          </cell>
          <cell r="CG857">
            <v>3.4570421039411321</v>
          </cell>
          <cell r="CH857">
            <v>3.2085886243620436</v>
          </cell>
          <cell r="CI857">
            <v>3.5830057961184321</v>
          </cell>
          <cell r="CJ857">
            <v>3.8731177234228995</v>
          </cell>
          <cell r="CK857">
            <v>4.2235227288224939</v>
          </cell>
          <cell r="CL857">
            <v>4.2052209909459881</v>
          </cell>
          <cell r="CM857">
            <v>4.8001542720312695</v>
          </cell>
          <cell r="CN857">
            <v>4.8744639502072777</v>
          </cell>
          <cell r="CO857">
            <v>4.9834394041009427</v>
          </cell>
          <cell r="CP857">
            <v>4.8416128894046393</v>
          </cell>
          <cell r="CQ857">
            <v>4.7918171082917658</v>
          </cell>
          <cell r="CR857">
            <v>4.9701753527002968</v>
          </cell>
          <cell r="CS857">
            <v>4.9119035772444946</v>
          </cell>
          <cell r="CT857">
            <v>4.7705723045591037</v>
          </cell>
          <cell r="CU857">
            <v>4.776902619931958</v>
          </cell>
          <cell r="CV857">
            <v>4.9632139229725292</v>
          </cell>
          <cell r="CW857">
            <v>4.8626938246162199</v>
          </cell>
          <cell r="CX857">
            <v>4.9119335973511813</v>
          </cell>
          <cell r="CY857">
            <v>4.8592915438962692</v>
          </cell>
          <cell r="CZ857">
            <v>4.8964658612278971</v>
          </cell>
          <cell r="DA857">
            <v>4.7351884494973469</v>
          </cell>
        </row>
        <row r="858">
          <cell r="A858">
            <v>5889.9535902851012</v>
          </cell>
          <cell r="B858">
            <v>5748.7941779460098</v>
          </cell>
          <cell r="C858">
            <v>4797.1737709313538</v>
          </cell>
          <cell r="D858">
            <v>4890.8508609074624</v>
          </cell>
          <cell r="E858">
            <v>5488.6786745605332</v>
          </cell>
          <cell r="F858">
            <v>6562.7632240260627</v>
          </cell>
          <cell r="G858">
            <v>6674.9658989573345</v>
          </cell>
          <cell r="H858">
            <v>7060.4483232789644</v>
          </cell>
          <cell r="I858">
            <v>6548.2639172912804</v>
          </cell>
          <cell r="J858">
            <v>5877.8446660065192</v>
          </cell>
          <cell r="K858">
            <v>6968.0888261681521</v>
          </cell>
          <cell r="L858">
            <v>6979.0812364356398</v>
          </cell>
          <cell r="M858">
            <v>6786.9381577151671</v>
          </cell>
          <cell r="N858">
            <v>7137.6129199231273</v>
          </cell>
          <cell r="O858">
            <v>6611.7728109369846</v>
          </cell>
          <cell r="Z858">
            <v>6745.5046889955538</v>
          </cell>
          <cell r="AA858">
            <v>6583.8410250577335</v>
          </cell>
          <cell r="AB858">
            <v>5907.5183270986645</v>
          </cell>
          <cell r="AC858">
            <v>6022.8777350101445</v>
          </cell>
          <cell r="AD858">
            <v>6759.0776173252652</v>
          </cell>
          <cell r="AE858">
            <v>6562.7632240260627</v>
          </cell>
          <cell r="AF858">
            <v>6674.9658989573345</v>
          </cell>
          <cell r="AG858">
            <v>7060.4483232789644</v>
          </cell>
          <cell r="AH858">
            <v>6548.2639172912804</v>
          </cell>
          <cell r="AI858">
            <v>5877.8446660065192</v>
          </cell>
          <cell r="AJ858">
            <v>6968.0888261681521</v>
          </cell>
          <cell r="AK858">
            <v>6979.0812364356398</v>
          </cell>
          <cell r="AL858">
            <v>6786.9381577151671</v>
          </cell>
          <cell r="AM858">
            <v>7137.6129199231273</v>
          </cell>
          <cell r="AN858">
            <v>6611.7728109369846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X858">
            <v>3.7785193235661763</v>
          </cell>
          <cell r="BY858">
            <v>3.7220051748809957</v>
          </cell>
          <cell r="BZ858">
            <v>3.2972644753311671</v>
          </cell>
          <cell r="CA858">
            <v>3.472023660415271</v>
          </cell>
          <cell r="CB858">
            <v>3.8133811543161777</v>
          </cell>
          <cell r="CC858">
            <v>3.7324914930292654</v>
          </cell>
          <cell r="CD858">
            <v>3.7410253450635267</v>
          </cell>
          <cell r="CE858">
            <v>4.0134594488339514</v>
          </cell>
          <cell r="CF858">
            <v>3.6446021768903409</v>
          </cell>
          <cell r="CG858">
            <v>3.3912030885897955</v>
          </cell>
          <cell r="CH858">
            <v>3.9201536398149632</v>
          </cell>
          <cell r="CI858">
            <v>3.9087535025487541</v>
          </cell>
          <cell r="CJ858">
            <v>3.9742266835194435</v>
          </cell>
          <cell r="CK858">
            <v>3.9587010125331425</v>
          </cell>
          <cell r="CL858">
            <v>3.6805049115641175</v>
          </cell>
          <cell r="CM858">
            <v>4.8910256060114889</v>
          </cell>
          <cell r="CN858">
            <v>4.8462911170383478</v>
          </cell>
          <cell r="CO858">
            <v>4.9086088905418972</v>
          </cell>
          <cell r="CP858">
            <v>4.7525698279559387</v>
          </cell>
          <cell r="CQ858">
            <v>4.8560634565534198</v>
          </cell>
          <cell r="CR858">
            <v>4.8172040713526645</v>
          </cell>
          <cell r="CS858">
            <v>4.8883865033135763</v>
          </cell>
          <cell r="CT858">
            <v>4.8197058629808094</v>
          </cell>
          <cell r="CU858">
            <v>4.9224711553502027</v>
          </cell>
          <cell r="CV858">
            <v>4.7486639979302465</v>
          </cell>
          <cell r="CW858">
            <v>4.8698740080937277</v>
          </cell>
          <cell r="CX858">
            <v>4.8917821239724182</v>
          </cell>
          <cell r="CY858">
            <v>4.6787344048934107</v>
          </cell>
          <cell r="CZ858">
            <v>4.9397779292473487</v>
          </cell>
          <cell r="DA858">
            <v>4.9217285379639497</v>
          </cell>
        </row>
        <row r="859">
          <cell r="A859">
            <v>6586.2415746354154</v>
          </cell>
          <cell r="B859">
            <v>6046.5347623745638</v>
          </cell>
          <cell r="C859">
            <v>5965.3257125399823</v>
          </cell>
          <cell r="D859">
            <v>5413.2607264445451</v>
          </cell>
          <cell r="E859">
            <v>5202.166745685593</v>
          </cell>
          <cell r="F859">
            <v>6419.3483713420346</v>
          </cell>
          <cell r="G859">
            <v>5960.7152866787355</v>
          </cell>
          <cell r="H859">
            <v>7365.5082638816384</v>
          </cell>
          <cell r="I859">
            <v>6144.3119177294357</v>
          </cell>
          <cell r="J859">
            <v>7318.7226023767744</v>
          </cell>
          <cell r="K859">
            <v>6413.6232301470591</v>
          </cell>
          <cell r="L859">
            <v>7610.4080076405908</v>
          </cell>
          <cell r="M859">
            <v>7405.7735414006365</v>
          </cell>
          <cell r="N859">
            <v>6965.9515817926858</v>
          </cell>
          <cell r="O859">
            <v>6978.0761543573881</v>
          </cell>
          <cell r="Z859">
            <v>7542.9326808006572</v>
          </cell>
          <cell r="AA859">
            <v>6924.8302158180422</v>
          </cell>
          <cell r="AB859">
            <v>7346.0484561727826</v>
          </cell>
          <cell r="AC859">
            <v>6666.2035769085714</v>
          </cell>
          <cell r="AD859">
            <v>6406.2501919321494</v>
          </cell>
          <cell r="AE859">
            <v>6419.3483713420346</v>
          </cell>
          <cell r="AF859">
            <v>5960.7152866787355</v>
          </cell>
          <cell r="AG859">
            <v>7365.5082638816384</v>
          </cell>
          <cell r="AH859">
            <v>6144.3119177294357</v>
          </cell>
          <cell r="AI859">
            <v>7318.7226023767744</v>
          </cell>
          <cell r="AJ859">
            <v>6413.6232301470591</v>
          </cell>
          <cell r="AK859">
            <v>7610.4080076405908</v>
          </cell>
          <cell r="AL859">
            <v>7405.7735414006365</v>
          </cell>
          <cell r="AM859">
            <v>6965.9515817926858</v>
          </cell>
          <cell r="AN859">
            <v>6978.0761543573881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X859">
            <v>4.1882740598400527</v>
          </cell>
          <cell r="BY859">
            <v>3.9082227769618947</v>
          </cell>
          <cell r="BZ859">
            <v>4.1635722173846403</v>
          </cell>
          <cell r="CA859">
            <v>3.6361457941981654</v>
          </cell>
          <cell r="CB859">
            <v>3.564500122685228</v>
          </cell>
          <cell r="CC859">
            <v>3.5565968073528751</v>
          </cell>
          <cell r="CD859">
            <v>3.310729224541666</v>
          </cell>
          <cell r="CE859">
            <v>4.0391543405905947</v>
          </cell>
          <cell r="CF859">
            <v>3.5556161089995886</v>
          </cell>
          <cell r="CG859">
            <v>4.0954332642450826</v>
          </cell>
          <cell r="CH859">
            <v>3.5719721182555175</v>
          </cell>
          <cell r="CI859">
            <v>4.2649033212410492</v>
          </cell>
          <cell r="CJ859">
            <v>4.2514998159598916</v>
          </cell>
          <cell r="CK859">
            <v>4.0267331233968404</v>
          </cell>
          <cell r="CL859">
            <v>4.0299728414874565</v>
          </cell>
          <cell r="CM859">
            <v>4.9341491729612734</v>
          </cell>
          <cell r="CN859">
            <v>4.854415589976143</v>
          </cell>
          <cell r="CO859">
            <v>4.8338683954761184</v>
          </cell>
          <cell r="CP859">
            <v>5.022783044818083</v>
          </cell>
          <cell r="CQ859">
            <v>4.9239359755255983</v>
          </cell>
          <cell r="CR859">
            <v>4.9449675531216402</v>
          </cell>
          <cell r="CS859">
            <v>4.9326676104353604</v>
          </cell>
          <cell r="CT859">
            <v>4.9959652427184897</v>
          </cell>
          <cell r="CU859">
            <v>4.7344062928623813</v>
          </cell>
          <cell r="CV859">
            <v>4.896013072924128</v>
          </cell>
          <cell r="CW859">
            <v>4.9192910559825993</v>
          </cell>
          <cell r="CX859">
            <v>4.8888406904328523</v>
          </cell>
          <cell r="CY859">
            <v>4.7723841944479384</v>
          </cell>
          <cell r="CZ859">
            <v>4.739524142619894</v>
          </cell>
          <cell r="DA859">
            <v>4.7439567493950374</v>
          </cell>
        </row>
        <row r="860">
          <cell r="A860">
            <v>6022.289027961232</v>
          </cell>
          <cell r="B860">
            <v>5456.548214006556</v>
          </cell>
          <cell r="C860">
            <v>4672.4651155218626</v>
          </cell>
          <cell r="D860">
            <v>4578.5763857174761</v>
          </cell>
          <cell r="E860">
            <v>5325.5045806800063</v>
          </cell>
          <cell r="F860">
            <v>5417.8492427564661</v>
          </cell>
          <cell r="G860">
            <v>6284.0139242941104</v>
          </cell>
          <cell r="H860">
            <v>7815.3913260049721</v>
          </cell>
          <cell r="I860">
            <v>6770.580268906112</v>
          </cell>
          <cell r="J860">
            <v>7037.393206470314</v>
          </cell>
          <cell r="K860">
            <v>5949.3196376723927</v>
          </cell>
          <cell r="L860">
            <v>6628.5893760637882</v>
          </cell>
          <cell r="M860">
            <v>7297.226589591608</v>
          </cell>
          <cell r="N860">
            <v>7771.7922052302592</v>
          </cell>
          <cell r="O860">
            <v>8313.3212595430723</v>
          </cell>
          <cell r="Z860">
            <v>6897.0626430067678</v>
          </cell>
          <cell r="AA860">
            <v>6249.1445813802911</v>
          </cell>
          <cell r="AB860">
            <v>5753.9448476796824</v>
          </cell>
          <cell r="AC860">
            <v>5638.3248141948952</v>
          </cell>
          <cell r="AD860">
            <v>6558.1355634959791</v>
          </cell>
          <cell r="AE860">
            <v>5417.8492427564661</v>
          </cell>
          <cell r="AF860">
            <v>6284.0139242941104</v>
          </cell>
          <cell r="AG860">
            <v>7815.3913260049721</v>
          </cell>
          <cell r="AH860">
            <v>6770.580268906112</v>
          </cell>
          <cell r="AI860">
            <v>7037.393206470314</v>
          </cell>
          <cell r="AJ860">
            <v>5949.3196376723927</v>
          </cell>
          <cell r="AK860">
            <v>6628.5893760637882</v>
          </cell>
          <cell r="AL860">
            <v>7297.226589591608</v>
          </cell>
          <cell r="AM860">
            <v>7771.7922052302592</v>
          </cell>
          <cell r="AN860">
            <v>8313.3212595430723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X860">
            <v>3.8170659756660328</v>
          </cell>
          <cell r="BY860">
            <v>3.4960848431858391</v>
          </cell>
          <cell r="BZ860">
            <v>3.278146180360904</v>
          </cell>
          <cell r="CA860">
            <v>3.2425004770009291</v>
          </cell>
          <cell r="CB860">
            <v>3.6224301540270392</v>
          </cell>
          <cell r="CC860">
            <v>3.0582138897520359</v>
          </cell>
          <cell r="CD860">
            <v>3.5345778063169853</v>
          </cell>
          <cell r="CE860">
            <v>4.3530856781812535</v>
          </cell>
          <cell r="CF860">
            <v>3.7804116153949745</v>
          </cell>
          <cell r="CG860">
            <v>3.9125614748809183</v>
          </cell>
          <cell r="CH860">
            <v>3.3881384043682741</v>
          </cell>
          <cell r="CI860">
            <v>3.8081731517284183</v>
          </cell>
          <cell r="CJ860">
            <v>4.0662170188457631</v>
          </cell>
          <cell r="CK860">
            <v>4.3996232155569759</v>
          </cell>
          <cell r="CL860">
            <v>4.6765615478180615</v>
          </cell>
          <cell r="CM860">
            <v>4.9504153598858975</v>
          </cell>
          <cell r="CN860">
            <v>4.8971763634244425</v>
          </cell>
          <cell r="CO860">
            <v>4.8088863620050173</v>
          </cell>
          <cell r="CP860">
            <v>4.7640595133103352</v>
          </cell>
          <cell r="CQ860">
            <v>4.9600665659585319</v>
          </cell>
          <cell r="CR860">
            <v>4.8536247358741651</v>
          </cell>
          <cell r="CS860">
            <v>4.8708721234389412</v>
          </cell>
          <cell r="CT860">
            <v>4.9188168148109339</v>
          </cell>
          <cell r="CU860">
            <v>4.9067500765697369</v>
          </cell>
          <cell r="CV860">
            <v>4.9278533913341764</v>
          </cell>
          <cell r="CW860">
            <v>4.8107556160108436</v>
          </cell>
          <cell r="CX860">
            <v>4.7688269716119391</v>
          </cell>
          <cell r="CY860">
            <v>4.9167079677893133</v>
          </cell>
          <cell r="CZ860">
            <v>4.8396374737051042</v>
          </cell>
          <cell r="DA860">
            <v>4.8702924993068484</v>
          </cell>
        </row>
        <row r="861">
          <cell r="A861">
            <v>7243.4697043664346</v>
          </cell>
          <cell r="B861">
            <v>5066.273347235704</v>
          </cell>
          <cell r="C861">
            <v>4018.038033874237</v>
          </cell>
          <cell r="D861">
            <v>4965.9719630482623</v>
          </cell>
          <cell r="E861">
            <v>5473.0533139236386</v>
          </cell>
          <cell r="F861">
            <v>6336.6050956047284</v>
          </cell>
          <cell r="G861">
            <v>6160.7067058687999</v>
          </cell>
          <cell r="H861">
            <v>6235.0755800125207</v>
          </cell>
          <cell r="I861">
            <v>6274.3174554643483</v>
          </cell>
          <cell r="J861">
            <v>7052.5335195501912</v>
          </cell>
          <cell r="K861">
            <v>6808.540798901231</v>
          </cell>
          <cell r="L861">
            <v>7494.2257113022542</v>
          </cell>
          <cell r="M861">
            <v>7216.9553508591207</v>
          </cell>
          <cell r="N861">
            <v>6681.2795440677983</v>
          </cell>
          <cell r="O861">
            <v>7919.5344779792285</v>
          </cell>
          <cell r="Z861">
            <v>8295.6271397438832</v>
          </cell>
          <cell r="AA861">
            <v>5802.1799485617721</v>
          </cell>
          <cell r="AB861">
            <v>4948.0453403469592</v>
          </cell>
          <cell r="AC861">
            <v>6115.3862220567735</v>
          </cell>
          <cell r="AD861">
            <v>6739.8356409579883</v>
          </cell>
          <cell r="AE861">
            <v>6336.6050956047284</v>
          </cell>
          <cell r="AF861">
            <v>6160.7067058687999</v>
          </cell>
          <cell r="AG861">
            <v>6235.0755800125207</v>
          </cell>
          <cell r="AH861">
            <v>6274.3174554643483</v>
          </cell>
          <cell r="AI861">
            <v>7052.5335195501912</v>
          </cell>
          <cell r="AJ861">
            <v>6808.540798901231</v>
          </cell>
          <cell r="AK861">
            <v>7494.2257113022542</v>
          </cell>
          <cell r="AL861">
            <v>7216.9553508591207</v>
          </cell>
          <cell r="AM861">
            <v>6681.2795440677983</v>
          </cell>
          <cell r="AN861">
            <v>7919.5344779792285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X861">
            <v>4.552062680677655</v>
          </cell>
          <cell r="BY861">
            <v>3.1585325401380224</v>
          </cell>
          <cell r="BZ861">
            <v>2.8906810683603719</v>
          </cell>
          <cell r="CA861">
            <v>3.4139867002745086</v>
          </cell>
          <cell r="CB861">
            <v>3.8005841918310215</v>
          </cell>
          <cell r="CC861">
            <v>3.5300618629506331</v>
          </cell>
          <cell r="CD861">
            <v>3.5008060880866814</v>
          </cell>
          <cell r="CE861">
            <v>3.5629989277547245</v>
          </cell>
          <cell r="CF861">
            <v>3.5094984592673342</v>
          </cell>
          <cell r="CG861">
            <v>4.0028850784641987</v>
          </cell>
          <cell r="CH861">
            <v>3.7708698081359482</v>
          </cell>
          <cell r="CI861">
            <v>4.1532494069179888</v>
          </cell>
          <cell r="CJ861">
            <v>4.0351714979946491</v>
          </cell>
          <cell r="CK861">
            <v>3.8037248622370945</v>
          </cell>
          <cell r="CL861">
            <v>4.4977117287509145</v>
          </cell>
          <cell r="CM861">
            <v>4.9928454818543884</v>
          </cell>
          <cell r="CN861">
            <v>5.0328382622971297</v>
          </cell>
          <cell r="CO861">
            <v>4.68965212111054</v>
          </cell>
          <cell r="CP861">
            <v>4.9076004891314797</v>
          </cell>
          <cell r="CQ861">
            <v>4.858543369622395</v>
          </cell>
          <cell r="CR861">
            <v>4.9179200194682711</v>
          </cell>
          <cell r="CS861">
            <v>4.8213605908273509</v>
          </cell>
          <cell r="CT861">
            <v>4.7943878726099118</v>
          </cell>
          <cell r="CU861">
            <v>4.8981103814125344</v>
          </cell>
          <cell r="CV861">
            <v>4.8270208271921229</v>
          </cell>
          <cell r="CW861">
            <v>4.9467463435357448</v>
          </cell>
          <cell r="CX861">
            <v>4.9436292465953429</v>
          </cell>
          <cell r="CY861">
            <v>4.9000347130571651</v>
          </cell>
          <cell r="CZ861">
            <v>4.8123552901861979</v>
          </cell>
          <cell r="DA861">
            <v>4.824087456626609</v>
          </cell>
        </row>
        <row r="862">
          <cell r="A862">
            <v>7493.234474416442</v>
          </cell>
          <cell r="B862">
            <v>5436.5607809018711</v>
          </cell>
          <cell r="C862">
            <v>4995.4376102561428</v>
          </cell>
          <cell r="D862">
            <v>4672.6490470534209</v>
          </cell>
          <cell r="E862">
            <v>4349.2325199375473</v>
          </cell>
          <cell r="F862">
            <v>6433.631445311561</v>
          </cell>
          <cell r="G862">
            <v>6055.359175626003</v>
          </cell>
          <cell r="H862">
            <v>4999.6632384874183</v>
          </cell>
          <cell r="I862">
            <v>6226.8685579232688</v>
          </cell>
          <cell r="J862">
            <v>7331.8727987821376</v>
          </cell>
          <cell r="K862">
            <v>6725.9696900344115</v>
          </cell>
          <cell r="L862">
            <v>6323.4202105535624</v>
          </cell>
          <cell r="M862">
            <v>7310.4353323006135</v>
          </cell>
          <cell r="N862">
            <v>6657.9773985008269</v>
          </cell>
          <cell r="O862">
            <v>7475.4180575520068</v>
          </cell>
          <cell r="Z862">
            <v>8581.6717412322741</v>
          </cell>
          <cell r="AA862">
            <v>6226.2538536925522</v>
          </cell>
          <cell r="AB862">
            <v>6151.6719309371047</v>
          </cell>
          <cell r="AC862">
            <v>5754.1713516475384</v>
          </cell>
          <cell r="AD862">
            <v>5355.8974611328968</v>
          </cell>
          <cell r="AE862">
            <v>6433.631445311561</v>
          </cell>
          <cell r="AF862">
            <v>6055.359175626003</v>
          </cell>
          <cell r="AG862">
            <v>4999.6632384874183</v>
          </cell>
          <cell r="AH862">
            <v>6226.8685579232688</v>
          </cell>
          <cell r="AI862">
            <v>7331.8727987821376</v>
          </cell>
          <cell r="AJ862">
            <v>6725.9696900344115</v>
          </cell>
          <cell r="AK862">
            <v>6323.4202105535624</v>
          </cell>
          <cell r="AL862">
            <v>7310.4353323006135</v>
          </cell>
          <cell r="AM862">
            <v>6657.9773985008269</v>
          </cell>
          <cell r="AN862">
            <v>7475.4180575520068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X862">
            <v>4.6898396822404633</v>
          </cell>
          <cell r="BY862">
            <v>3.4682597572673326</v>
          </cell>
          <cell r="BZ862">
            <v>3.4486849539409081</v>
          </cell>
          <cell r="CA862">
            <v>3.2588212901330578</v>
          </cell>
          <cell r="CB862">
            <v>2.9934953022045718</v>
          </cell>
          <cell r="CC862">
            <v>3.5704168567195165</v>
          </cell>
          <cell r="CD862">
            <v>3.3802386104474933</v>
          </cell>
          <cell r="CE862">
            <v>2.8896571821871597</v>
          </cell>
          <cell r="CF862">
            <v>3.5244162485222241</v>
          </cell>
          <cell r="CG862">
            <v>4.0597146610531425</v>
          </cell>
          <cell r="CH862">
            <v>3.8533696080308366</v>
          </cell>
          <cell r="CI862">
            <v>3.5464614899412354</v>
          </cell>
          <cell r="CJ862">
            <v>4.0229973522768887</v>
          </cell>
          <cell r="CK862">
            <v>3.6831691641347786</v>
          </cell>
          <cell r="CL862">
            <v>4.2520246614446124</v>
          </cell>
          <cell r="CM862">
            <v>5.0132693271087643</v>
          </cell>
          <cell r="CN862">
            <v>4.9183829730170743</v>
          </cell>
          <cell r="CO862">
            <v>4.8870499701453252</v>
          </cell>
          <cell r="CP862">
            <v>4.8375936004667368</v>
          </cell>
          <cell r="CQ862">
            <v>4.9018589284339962</v>
          </cell>
          <cell r="CR862">
            <v>4.9367869995988602</v>
          </cell>
          <cell r="CS862">
            <v>4.9079449857254618</v>
          </cell>
          <cell r="CT862">
            <v>4.7402534761364201</v>
          </cell>
          <cell r="CU862">
            <v>4.8404934758989349</v>
          </cell>
          <cell r="CV862">
            <v>4.9479641830735233</v>
          </cell>
          <cell r="CW862">
            <v>4.7821299521509326</v>
          </cell>
          <cell r="CX862">
            <v>4.8849928251471084</v>
          </cell>
          <cell r="CY862">
            <v>4.9785242687701459</v>
          </cell>
          <cell r="CZ862">
            <v>4.9525376532034624</v>
          </cell>
          <cell r="DA862">
            <v>4.81666948069687</v>
          </cell>
        </row>
        <row r="863">
          <cell r="A863">
            <v>5820.2545428203666</v>
          </cell>
          <cell r="B863">
            <v>5305.1062915670564</v>
          </cell>
          <cell r="C863">
            <v>5185.9478062444878</v>
          </cell>
          <cell r="D863">
            <v>5288.3957964959554</v>
          </cell>
          <cell r="E863">
            <v>5047.0001567888439</v>
          </cell>
          <cell r="F863">
            <v>5952.3087244260787</v>
          </cell>
          <cell r="G863">
            <v>6137.710568675624</v>
          </cell>
          <cell r="H863">
            <v>7631.6803569306867</v>
          </cell>
          <cell r="I863">
            <v>7144.3672645333181</v>
          </cell>
          <cell r="J863">
            <v>6562.6659364647012</v>
          </cell>
          <cell r="K863">
            <v>6966.7803753222479</v>
          </cell>
          <cell r="L863">
            <v>7455.9337684184966</v>
          </cell>
          <cell r="M863">
            <v>6460.8728192609742</v>
          </cell>
          <cell r="N863">
            <v>6735.9573478090233</v>
          </cell>
          <cell r="O863">
            <v>6696.8704109369128</v>
          </cell>
          <cell r="Z863">
            <v>6665.6814366922808</v>
          </cell>
          <cell r="AA863">
            <v>6075.7048110549194</v>
          </cell>
          <cell r="AB863">
            <v>6386.2772481594993</v>
          </cell>
          <cell r="AC863">
            <v>6512.4376519481402</v>
          </cell>
          <cell r="AD863">
            <v>6215.1690446917883</v>
          </cell>
          <cell r="AE863">
            <v>5952.3087244260787</v>
          </cell>
          <cell r="AF863">
            <v>6137.710568675624</v>
          </cell>
          <cell r="AG863">
            <v>7631.6803569306867</v>
          </cell>
          <cell r="AH863">
            <v>7144.3672645333181</v>
          </cell>
          <cell r="AI863">
            <v>6562.6659364647012</v>
          </cell>
          <cell r="AJ863">
            <v>6966.7803753222479</v>
          </cell>
          <cell r="AK863">
            <v>7455.9337684184966</v>
          </cell>
          <cell r="AL863">
            <v>6460.8728192609742</v>
          </cell>
          <cell r="AM863">
            <v>6735.9573478090233</v>
          </cell>
          <cell r="AN863">
            <v>6696.8704109369128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X863">
            <v>3.7470188621646687</v>
          </cell>
          <cell r="BY863">
            <v>3.368008489686003</v>
          </cell>
          <cell r="BZ863">
            <v>3.5906352368303405</v>
          </cell>
          <cell r="CA863">
            <v>3.7130970003877812</v>
          </cell>
          <cell r="CB863">
            <v>3.4876859099127935</v>
          </cell>
          <cell r="CC863">
            <v>3.3413795232802652</v>
          </cell>
          <cell r="CD863">
            <v>3.4935865101175163</v>
          </cell>
          <cell r="CE863">
            <v>4.1527361447730042</v>
          </cell>
          <cell r="CF863">
            <v>3.987387446633516</v>
          </cell>
          <cell r="CG863">
            <v>3.6797858850057081</v>
          </cell>
          <cell r="CH863">
            <v>3.9450293549279229</v>
          </cell>
          <cell r="CI863">
            <v>4.2353698086766132</v>
          </cell>
          <cell r="CJ863">
            <v>3.6658291504364997</v>
          </cell>
          <cell r="CK863">
            <v>3.9582251275657363</v>
          </cell>
          <cell r="CL863">
            <v>3.8175767473218776</v>
          </cell>
          <cell r="CM863">
            <v>4.8737787543173692</v>
          </cell>
          <cell r="CN863">
            <v>4.9423172942125779</v>
          </cell>
          <cell r="CO863">
            <v>4.8728564281574949</v>
          </cell>
          <cell r="CP863">
            <v>4.8052326494516144</v>
          </cell>
          <cell r="CQ863">
            <v>4.8822803532906507</v>
          </cell>
          <cell r="CR863">
            <v>4.880527644882581</v>
          </cell>
          <cell r="CS863">
            <v>4.8132901088704418</v>
          </cell>
          <cell r="CT863">
            <v>5.0349245841147274</v>
          </cell>
          <cell r="CU863">
            <v>4.9088806156654199</v>
          </cell>
          <cell r="CV863">
            <v>4.886128496907876</v>
          </cell>
          <cell r="CW863">
            <v>4.8382579200806841</v>
          </cell>
          <cell r="CX863">
            <v>4.823006426036029</v>
          </cell>
          <cell r="CY863">
            <v>4.8286542269775721</v>
          </cell>
          <cell r="CZ863">
            <v>4.6623618087583658</v>
          </cell>
          <cell r="DA863">
            <v>4.806082858667275</v>
          </cell>
        </row>
        <row r="864">
          <cell r="A864">
            <v>6023.3213859870648</v>
          </cell>
          <cell r="B864">
            <v>5610.5838633111171</v>
          </cell>
          <cell r="C864">
            <v>4228.7533324362475</v>
          </cell>
          <cell r="D864">
            <v>4574.7910401097897</v>
          </cell>
          <cell r="E864">
            <v>4818.4902427931265</v>
          </cell>
          <cell r="F864">
            <v>6306.3776564537529</v>
          </cell>
          <cell r="G864">
            <v>7015.5942126982309</v>
          </cell>
          <cell r="H864">
            <v>5789.2290366795887</v>
          </cell>
          <cell r="I864">
            <v>6139.9159869133582</v>
          </cell>
          <cell r="J864">
            <v>7075.8333089817652</v>
          </cell>
          <cell r="K864">
            <v>7839.4973609915542</v>
          </cell>
          <cell r="L864">
            <v>6613.0538447556864</v>
          </cell>
          <cell r="M864">
            <v>7759.9095305518958</v>
          </cell>
          <cell r="N864">
            <v>8049.4439713083166</v>
          </cell>
          <cell r="O864">
            <v>7649.8304335515868</v>
          </cell>
          <cell r="Z864">
            <v>6898.2449572300002</v>
          </cell>
          <cell r="AA864">
            <v>6425.5548329602361</v>
          </cell>
          <cell r="AB864">
            <v>5207.5323940780709</v>
          </cell>
          <cell r="AC864">
            <v>5633.6633198193285</v>
          </cell>
          <cell r="AD864">
            <v>5933.7686682798749</v>
          </cell>
          <cell r="AE864">
            <v>6306.3776564537529</v>
          </cell>
          <cell r="AF864">
            <v>7015.5942126982309</v>
          </cell>
          <cell r="AG864">
            <v>5789.2290366795887</v>
          </cell>
          <cell r="AH864">
            <v>6139.9159869133582</v>
          </cell>
          <cell r="AI864">
            <v>7075.8333089817652</v>
          </cell>
          <cell r="AJ864">
            <v>7839.4973609915542</v>
          </cell>
          <cell r="AK864">
            <v>6613.0538447556864</v>
          </cell>
          <cell r="AL864">
            <v>7759.9095305518958</v>
          </cell>
          <cell r="AM864">
            <v>8049.4439713083166</v>
          </cell>
          <cell r="AN864">
            <v>7649.8304335515868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X864">
            <v>3.8238588712671748</v>
          </cell>
          <cell r="BY864">
            <v>3.7308197222547097</v>
          </cell>
          <cell r="BZ864">
            <v>3.009751377066499</v>
          </cell>
          <cell r="CA864">
            <v>3.161586847230796</v>
          </cell>
          <cell r="CB864">
            <v>3.3841235078587588</v>
          </cell>
          <cell r="CC864">
            <v>3.6175611284940317</v>
          </cell>
          <cell r="CD864">
            <v>3.9576278610957263</v>
          </cell>
          <cell r="CE864">
            <v>3.1719157952572892</v>
          </cell>
          <cell r="CF864">
            <v>3.4625479566164494</v>
          </cell>
          <cell r="CG864">
            <v>3.9205644163288973</v>
          </cell>
          <cell r="CH864">
            <v>4.3726088612005425</v>
          </cell>
          <cell r="CI864">
            <v>3.7106518517573908</v>
          </cell>
          <cell r="CJ864">
            <v>4.3607160655646808</v>
          </cell>
          <cell r="CK864">
            <v>4.5904349703017884</v>
          </cell>
          <cell r="CL864">
            <v>4.2644398191289525</v>
          </cell>
          <cell r="CM864">
            <v>4.9424682994176408</v>
          </cell>
          <cell r="CN864">
            <v>4.7186037189945838</v>
          </cell>
          <cell r="CO864">
            <v>4.7403291006966226</v>
          </cell>
          <cell r="CP864">
            <v>4.8819452928903004</v>
          </cell>
          <cell r="CQ864">
            <v>4.803873269781163</v>
          </cell>
          <cell r="CR864">
            <v>4.7760760330746654</v>
          </cell>
          <cell r="CS864">
            <v>4.8566481581381877</v>
          </cell>
          <cell r="CT864">
            <v>5.0004169385803277</v>
          </cell>
          <cell r="CU864">
            <v>4.8581818493618689</v>
          </cell>
          <cell r="CV864">
            <v>4.9446565911278064</v>
          </cell>
          <cell r="CW864">
            <v>4.911958888480064</v>
          </cell>
          <cell r="CX864">
            <v>4.8826881267440614</v>
          </cell>
          <cell r="CY864">
            <v>4.8753520732490214</v>
          </cell>
          <cell r="CZ864">
            <v>4.8041789714798018</v>
          </cell>
          <cell r="DA864">
            <v>4.9146993351773665</v>
          </cell>
        </row>
        <row r="865">
          <cell r="A865">
            <v>7265.3376515391074</v>
          </cell>
          <cell r="B865">
            <v>5078.9701470176415</v>
          </cell>
          <cell r="C865">
            <v>5410.5491663385801</v>
          </cell>
          <cell r="D865">
            <v>4577.4009331002399</v>
          </cell>
          <cell r="E865">
            <v>4261.8659138599951</v>
          </cell>
          <cell r="F865">
            <v>5823.0429828487677</v>
          </cell>
          <cell r="G865">
            <v>6073.2983927986725</v>
          </cell>
          <cell r="H865">
            <v>7451.0644199259132</v>
          </cell>
          <cell r="I865">
            <v>6424.3113139472225</v>
          </cell>
          <cell r="J865">
            <v>7284.1776582224438</v>
          </cell>
          <cell r="K865">
            <v>7703.695563537698</v>
          </cell>
          <cell r="L865">
            <v>6825.067875540175</v>
          </cell>
          <cell r="M865">
            <v>7490.0193637500652</v>
          </cell>
          <cell r="N865">
            <v>7171.2791479760244</v>
          </cell>
          <cell r="O865">
            <v>7407.8991287489616</v>
          </cell>
          <cell r="Z865">
            <v>8320.6715374510695</v>
          </cell>
          <cell r="AA865">
            <v>5816.7210346928359</v>
          </cell>
          <cell r="AB865">
            <v>6662.8644043486611</v>
          </cell>
          <cell r="AC865">
            <v>5636.8772935899433</v>
          </cell>
          <cell r="AD865">
            <v>5248.3091495092922</v>
          </cell>
          <cell r="AE865">
            <v>5823.0429828487677</v>
          </cell>
          <cell r="AF865">
            <v>6073.2983927986725</v>
          </cell>
          <cell r="AG865">
            <v>7451.0644199259132</v>
          </cell>
          <cell r="AH865">
            <v>6424.3113139472225</v>
          </cell>
          <cell r="AI865">
            <v>7284.1776582224438</v>
          </cell>
          <cell r="AJ865">
            <v>7703.695563537698</v>
          </cell>
          <cell r="AK865">
            <v>6825.067875540175</v>
          </cell>
          <cell r="AL865">
            <v>7490.0193637500652</v>
          </cell>
          <cell r="AM865">
            <v>7171.2791479760244</v>
          </cell>
          <cell r="AN865">
            <v>7407.8991287489616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X865">
            <v>4.7291435893884293</v>
          </cell>
          <cell r="BY865">
            <v>3.3069912862279338</v>
          </cell>
          <cell r="BZ865">
            <v>3.700332682257089</v>
          </cell>
          <cell r="CA865">
            <v>3.0995087831824031</v>
          </cell>
          <cell r="CB865">
            <v>3.0124563627927148</v>
          </cell>
          <cell r="CC865">
            <v>3.3039052577537742</v>
          </cell>
          <cell r="CD865">
            <v>3.3786558882268776</v>
          </cell>
          <cell r="CE865">
            <v>4.0854791530406267</v>
          </cell>
          <cell r="CF865">
            <v>3.6941610682678925</v>
          </cell>
          <cell r="CG865">
            <v>4.1279308622673909</v>
          </cell>
          <cell r="CH865">
            <v>4.2923822500558648</v>
          </cell>
          <cell r="CI865">
            <v>3.7911287654863606</v>
          </cell>
          <cell r="CJ865">
            <v>4.2706034572350484</v>
          </cell>
          <cell r="CK865">
            <v>4.0810195033051393</v>
          </cell>
          <cell r="CL865">
            <v>4.1299267045112389</v>
          </cell>
          <cell r="CM865">
            <v>4.8203992849213293</v>
          </cell>
          <cell r="CN865">
            <v>4.8189488975141748</v>
          </cell>
          <cell r="CO865">
            <v>4.9331842818192593</v>
          </cell>
          <cell r="CP865">
            <v>4.9825635333855933</v>
          </cell>
          <cell r="CQ865">
            <v>4.7731576644010598</v>
          </cell>
          <cell r="CR865">
            <v>4.8286924636604382</v>
          </cell>
          <cell r="CS865">
            <v>4.924790872275759</v>
          </cell>
          <cell r="CT865">
            <v>4.9966905614710146</v>
          </cell>
          <cell r="CU865">
            <v>4.7645060920899516</v>
          </cell>
          <cell r="CV865">
            <v>4.8345410289783439</v>
          </cell>
          <cell r="CW865">
            <v>4.9170865997068045</v>
          </cell>
          <cell r="CX865">
            <v>4.9322556035554461</v>
          </cell>
          <cell r="CY865">
            <v>4.805082279838115</v>
          </cell>
          <cell r="CZ865">
            <v>4.8143215477233463</v>
          </cell>
          <cell r="DA865">
            <v>4.914279478422106</v>
          </cell>
        </row>
        <row r="866">
          <cell r="A866">
            <v>6417.3868237844763</v>
          </cell>
          <cell r="B866">
            <v>4935.8006384454984</v>
          </cell>
          <cell r="C866">
            <v>4565.8929847857671</v>
          </cell>
          <cell r="D866">
            <v>4998.0059604237622</v>
          </cell>
          <cell r="E866">
            <v>5469.1868201121679</v>
          </cell>
          <cell r="F866">
            <v>7416.4741379758007</v>
          </cell>
          <cell r="G866">
            <v>6655.5843770682077</v>
          </cell>
          <cell r="H866">
            <v>5959.511728427382</v>
          </cell>
          <cell r="I866">
            <v>5771.819264949344</v>
          </cell>
          <cell r="J866">
            <v>6063.4092369332957</v>
          </cell>
          <cell r="K866">
            <v>6597.4230425874784</v>
          </cell>
          <cell r="L866">
            <v>6117.5502724891376</v>
          </cell>
          <cell r="M866">
            <v>6702.6794753357362</v>
          </cell>
          <cell r="N866">
            <v>7318.8311714148331</v>
          </cell>
          <cell r="O866">
            <v>6754.7504369068465</v>
          </cell>
          <cell r="Z866">
            <v>7349.5507642601142</v>
          </cell>
          <cell r="AA866">
            <v>5652.7552959835375</v>
          </cell>
          <cell r="AB866">
            <v>5622.7057378320515</v>
          </cell>
          <cell r="AC866">
            <v>6154.8347464635208</v>
          </cell>
          <cell r="AD866">
            <v>6735.0742159724514</v>
          </cell>
          <cell r="AE866">
            <v>7416.4741379758007</v>
          </cell>
          <cell r="AF866">
            <v>6655.5843770682077</v>
          </cell>
          <cell r="AG866">
            <v>5959.511728427382</v>
          </cell>
          <cell r="AH866">
            <v>5771.819264949344</v>
          </cell>
          <cell r="AI866">
            <v>6063.4092369332957</v>
          </cell>
          <cell r="AJ866">
            <v>6597.4230425874784</v>
          </cell>
          <cell r="AK866">
            <v>6117.5502724891376</v>
          </cell>
          <cell r="AL866">
            <v>6702.6794753357362</v>
          </cell>
          <cell r="AM866">
            <v>7318.8311714148331</v>
          </cell>
          <cell r="AN866">
            <v>6754.7504369068465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X866">
            <v>4.2403762006153451</v>
          </cell>
          <cell r="BY866">
            <v>3.2070140518754866</v>
          </cell>
          <cell r="BZ866">
            <v>3.1815940482126948</v>
          </cell>
          <cell r="CA866">
            <v>3.470460178206205</v>
          </cell>
          <cell r="CB866">
            <v>3.8567089517945825</v>
          </cell>
          <cell r="CC866">
            <v>3.9769223106898779</v>
          </cell>
          <cell r="CD866">
            <v>3.8293138192188674</v>
          </cell>
          <cell r="CE866">
            <v>3.3711995096508427</v>
          </cell>
          <cell r="CF866">
            <v>3.2478814462034769</v>
          </cell>
          <cell r="CG866">
            <v>3.4312266990353013</v>
          </cell>
          <cell r="CH866">
            <v>3.7215359906725762</v>
          </cell>
          <cell r="CI866">
            <v>3.427482417733632</v>
          </cell>
          <cell r="CJ866">
            <v>3.7318684407575229</v>
          </cell>
          <cell r="CK866">
            <v>4.173961588845386</v>
          </cell>
          <cell r="CL866">
            <v>3.7409004150166791</v>
          </cell>
          <cell r="CM866">
            <v>4.7485776180893682</v>
          </cell>
          <cell r="CN866">
            <v>4.8291028852389601</v>
          </cell>
          <cell r="CO866">
            <v>4.8418098037957353</v>
          </cell>
          <cell r="CP866">
            <v>4.8588832844441301</v>
          </cell>
          <cell r="CQ866">
            <v>4.7844569960006496</v>
          </cell>
          <cell r="CR866">
            <v>5.1092542523935291</v>
          </cell>
          <cell r="CS866">
            <v>4.7618133708122041</v>
          </cell>
          <cell r="CT866">
            <v>4.8432106572781191</v>
          </cell>
          <cell r="CU866">
            <v>4.8687748390875099</v>
          </cell>
          <cell r="CV866">
            <v>4.8414405570630592</v>
          </cell>
          <cell r="CW866">
            <v>4.8569009325261696</v>
          </cell>
          <cell r="CX866">
            <v>4.8900066178989317</v>
          </cell>
          <cell r="CY866">
            <v>4.9207268968332567</v>
          </cell>
          <cell r="CZ866">
            <v>4.8039714366414019</v>
          </cell>
          <cell r="DA866">
            <v>4.9469816160514366</v>
          </cell>
        </row>
        <row r="867">
          <cell r="A867">
            <v>7170.6066749769134</v>
          </cell>
          <cell r="B867">
            <v>5686.0919316629997</v>
          </cell>
          <cell r="C867">
            <v>4722.1587258586187</v>
          </cell>
          <cell r="D867">
            <v>5605.3203413270512</v>
          </cell>
          <cell r="E867">
            <v>5063.0700328051389</v>
          </cell>
          <cell r="F867">
            <v>5825.0767913876234</v>
          </cell>
          <cell r="G867">
            <v>6359.3579510936997</v>
          </cell>
          <cell r="H867">
            <v>6182.4993629245337</v>
          </cell>
          <cell r="I867">
            <v>6109.8184019779092</v>
          </cell>
          <cell r="J867">
            <v>6858.6391135246549</v>
          </cell>
          <cell r="K867">
            <v>7428.4736653026084</v>
          </cell>
          <cell r="L867">
            <v>7636.9736801785239</v>
          </cell>
          <cell r="M867">
            <v>6690.1591163188723</v>
          </cell>
          <cell r="N867">
            <v>7900.2204772609475</v>
          </cell>
          <cell r="O867">
            <v>6429.5796461434447</v>
          </cell>
          <cell r="Z867">
            <v>8212.1803181573578</v>
          </cell>
          <cell r="AA867">
            <v>6512.0309012886391</v>
          </cell>
          <cell r="AB867">
            <v>5815.140444883803</v>
          </cell>
          <cell r="AC867">
            <v>6902.7169385234965</v>
          </cell>
          <cell r="AD867">
            <v>6234.9584231078279</v>
          </cell>
          <cell r="AE867">
            <v>5825.0767913876234</v>
          </cell>
          <cell r="AF867">
            <v>6359.3579510936997</v>
          </cell>
          <cell r="AG867">
            <v>6182.4993629245337</v>
          </cell>
          <cell r="AH867">
            <v>6109.8184019779092</v>
          </cell>
          <cell r="AI867">
            <v>6858.6391135246549</v>
          </cell>
          <cell r="AJ867">
            <v>7428.4736653026084</v>
          </cell>
          <cell r="AK867">
            <v>7636.9736801785239</v>
          </cell>
          <cell r="AL867">
            <v>6690.1591163188723</v>
          </cell>
          <cell r="AM867">
            <v>7900.2204772609475</v>
          </cell>
          <cell r="AN867">
            <v>6429.5796461434447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X867">
            <v>4.4945837429081434</v>
          </cell>
          <cell r="BY867">
            <v>3.6536236672996463</v>
          </cell>
          <cell r="BZ867">
            <v>3.3755036326171495</v>
          </cell>
          <cell r="CA867">
            <v>3.8468032681854676</v>
          </cell>
          <cell r="CB867">
            <v>3.5605848124509953</v>
          </cell>
          <cell r="CC867">
            <v>3.2773469255711145</v>
          </cell>
          <cell r="CD867">
            <v>3.5150695602460242</v>
          </cell>
          <cell r="CE867">
            <v>3.5374250124404956</v>
          </cell>
          <cell r="CF867">
            <v>3.3656603420072759</v>
          </cell>
          <cell r="CG867">
            <v>3.8076844418870976</v>
          </cell>
          <cell r="CH867">
            <v>4.0474950356083577</v>
          </cell>
          <cell r="CI867">
            <v>4.2840793177047267</v>
          </cell>
          <cell r="CJ867">
            <v>3.8506292289856279</v>
          </cell>
          <cell r="CK867">
            <v>4.5822637715519123</v>
          </cell>
          <cell r="CL867">
            <v>3.5768429456622588</v>
          </cell>
          <cell r="CM867">
            <v>5.005830449779884</v>
          </cell>
          <cell r="CN867">
            <v>4.8831467540448541</v>
          </cell>
          <cell r="CO867">
            <v>4.7198561648313406</v>
          </cell>
          <cell r="CP867">
            <v>4.916173752017559</v>
          </cell>
          <cell r="CQ867">
            <v>4.7975483723331189</v>
          </cell>
          <cell r="CR867">
            <v>4.8695224702741342</v>
          </cell>
          <cell r="CS867">
            <v>4.9566297899742482</v>
          </cell>
          <cell r="CT867">
            <v>4.7883289000903595</v>
          </cell>
          <cell r="CU867">
            <v>4.9735346997571233</v>
          </cell>
          <cell r="CV867">
            <v>4.9349656933586674</v>
          </cell>
          <cell r="CW867">
            <v>5.0282909467746091</v>
          </cell>
          <cell r="CX867">
            <v>4.8839468204204337</v>
          </cell>
          <cell r="CY867">
            <v>4.7600539985607329</v>
          </cell>
          <cell r="CZ867">
            <v>4.7235254762294323</v>
          </cell>
          <cell r="DA867">
            <v>4.9248141361994744</v>
          </cell>
        </row>
        <row r="868">
          <cell r="A868">
            <v>6407.6833169624761</v>
          </cell>
          <cell r="B868">
            <v>5568.7709549877809</v>
          </cell>
          <cell r="C868">
            <v>5417.4768810150163</v>
          </cell>
          <cell r="D868">
            <v>5058.8710348516361</v>
          </cell>
          <cell r="E868">
            <v>4749.0261440699951</v>
          </cell>
          <cell r="F868">
            <v>5871.2854315058603</v>
          </cell>
          <cell r="G868">
            <v>6151.6457289468972</v>
          </cell>
          <cell r="H868">
            <v>6836.845013259298</v>
          </cell>
          <cell r="I868">
            <v>6655.0411326229241</v>
          </cell>
          <cell r="J868">
            <v>6042.9353379599115</v>
          </cell>
          <cell r="K868">
            <v>5556.9021153861522</v>
          </cell>
          <cell r="L868">
            <v>6909.307542401154</v>
          </cell>
          <cell r="M868">
            <v>6347.0902792532188</v>
          </cell>
          <cell r="N868">
            <v>7042.5977612604438</v>
          </cell>
          <cell r="O868">
            <v>7344.8278468608842</v>
          </cell>
          <cell r="Z868">
            <v>7338.4377648511781</v>
          </cell>
          <cell r="AA868">
            <v>6377.6683488254839</v>
          </cell>
          <cell r="AB868">
            <v>6671.3955944556255</v>
          </cell>
          <cell r="AC868">
            <v>6229.7875332151016</v>
          </cell>
          <cell r="AD868">
            <v>5848.2265437129308</v>
          </cell>
          <cell r="AE868">
            <v>5871.2854315058603</v>
          </cell>
          <cell r="AF868">
            <v>6151.6457289468972</v>
          </cell>
          <cell r="AG868">
            <v>6836.845013259298</v>
          </cell>
          <cell r="AH868">
            <v>6655.0411326229241</v>
          </cell>
          <cell r="AI868">
            <v>6042.9353379599115</v>
          </cell>
          <cell r="AJ868">
            <v>5556.9021153861522</v>
          </cell>
          <cell r="AK868">
            <v>6909.307542401154</v>
          </cell>
          <cell r="AL868">
            <v>6347.0902792532188</v>
          </cell>
          <cell r="AM868">
            <v>7042.5977612604438</v>
          </cell>
          <cell r="AN868">
            <v>7344.8278468608842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X868">
            <v>4.2288509612239968</v>
          </cell>
          <cell r="BY868">
            <v>3.4933060635367994</v>
          </cell>
          <cell r="BZ868">
            <v>3.7407199352872653</v>
          </cell>
          <cell r="CA868">
            <v>3.4499752047419281</v>
          </cell>
          <cell r="CB868">
            <v>3.2445849935285822</v>
          </cell>
          <cell r="CC868">
            <v>3.4214178524005816</v>
          </cell>
          <cell r="CD868">
            <v>3.3995948525954334</v>
          </cell>
          <cell r="CE868">
            <v>3.8607166215902562</v>
          </cell>
          <cell r="CF868">
            <v>3.7625756488737259</v>
          </cell>
          <cell r="CG868">
            <v>3.3973028496277071</v>
          </cell>
          <cell r="CH868">
            <v>3.1454596791109957</v>
          </cell>
          <cell r="CI868">
            <v>3.8609565061946274</v>
          </cell>
          <cell r="CJ868">
            <v>3.5934856903290453</v>
          </cell>
          <cell r="CK868">
            <v>4.0067683429734187</v>
          </cell>
          <cell r="CL868">
            <v>4.1396617137880485</v>
          </cell>
          <cell r="CM868">
            <v>4.7543195844808102</v>
          </cell>
          <cell r="CN868">
            <v>5.0018703347436659</v>
          </cell>
          <cell r="CO868">
            <v>4.8861707011994922</v>
          </cell>
          <cell r="CP868">
            <v>4.9472561502601105</v>
          </cell>
          <cell r="CQ868">
            <v>4.9382397156749631</v>
          </cell>
          <cell r="CR868">
            <v>4.7014758807342636</v>
          </cell>
          <cell r="CS868">
            <v>4.9575977861173346</v>
          </cell>
          <cell r="CT868">
            <v>4.8517112401770124</v>
          </cell>
          <cell r="CU868">
            <v>4.8458798190287968</v>
          </cell>
          <cell r="CV868">
            <v>4.8732738763933607</v>
          </cell>
          <cell r="CW868">
            <v>4.8401158845963081</v>
          </cell>
          <cell r="CX868">
            <v>4.9028290463353947</v>
          </cell>
          <cell r="CY868">
            <v>4.8391144239447081</v>
          </cell>
          <cell r="CZ868">
            <v>4.8155487753245731</v>
          </cell>
          <cell r="DA868">
            <v>4.8609807781571872</v>
          </cell>
        </row>
        <row r="869">
          <cell r="A869">
            <v>5851.8472714664076</v>
          </cell>
          <cell r="B869">
            <v>6113.3897286980482</v>
          </cell>
          <cell r="C869">
            <v>4991.9028643123929</v>
          </cell>
          <cell r="D869">
            <v>4851.3456022083728</v>
          </cell>
          <cell r="E869">
            <v>4636.9477118586838</v>
          </cell>
          <cell r="F869">
            <v>5826.1854731116118</v>
          </cell>
          <cell r="G869">
            <v>7065.1199706730431</v>
          </cell>
          <cell r="H869">
            <v>6007.2267134724443</v>
          </cell>
          <cell r="I869">
            <v>6465.0606454934195</v>
          </cell>
          <cell r="J869">
            <v>6322.7200372646821</v>
          </cell>
          <cell r="K869">
            <v>6255.9286299839068</v>
          </cell>
          <cell r="L869">
            <v>8142.572653979968</v>
          </cell>
          <cell r="M869">
            <v>7225.5928010064245</v>
          </cell>
          <cell r="N869">
            <v>7781.0659477916934</v>
          </cell>
          <cell r="O869">
            <v>6859.6083616617489</v>
          </cell>
          <cell r="Z869">
            <v>6701.8631987305316</v>
          </cell>
          <cell r="AA869">
            <v>7001.3962671298104</v>
          </cell>
          <cell r="AB869">
            <v>6147.3190395386573</v>
          </cell>
          <cell r="AC869">
            <v>5974.2286655943581</v>
          </cell>
          <cell r="AD869">
            <v>5710.206654507987</v>
          </cell>
          <cell r="AE869">
            <v>5826.1854731116118</v>
          </cell>
          <cell r="AF869">
            <v>7065.1199706730431</v>
          </cell>
          <cell r="AG869">
            <v>6007.2267134724443</v>
          </cell>
          <cell r="AH869">
            <v>6465.0606454934195</v>
          </cell>
          <cell r="AI869">
            <v>6322.7200372646821</v>
          </cell>
          <cell r="AJ869">
            <v>6255.9286299839068</v>
          </cell>
          <cell r="AK869">
            <v>8142.572653979968</v>
          </cell>
          <cell r="AL869">
            <v>7225.5928010064245</v>
          </cell>
          <cell r="AM869">
            <v>7781.0659477916934</v>
          </cell>
          <cell r="AN869">
            <v>6859.6083616617489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X869">
            <v>3.8262390912087594</v>
          </cell>
          <cell r="BY869">
            <v>4.0166384907295223</v>
          </cell>
          <cell r="BZ869">
            <v>3.4696592060033775</v>
          </cell>
          <cell r="CA869">
            <v>3.3537862984931603</v>
          </cell>
          <cell r="CB869">
            <v>3.3351670105742208</v>
          </cell>
          <cell r="CC869">
            <v>3.4522057492106466</v>
          </cell>
          <cell r="CD869">
            <v>3.9727572338636894</v>
          </cell>
          <cell r="CE869">
            <v>3.3976431179888209</v>
          </cell>
          <cell r="CF869">
            <v>3.6222691948912717</v>
          </cell>
          <cell r="CG869">
            <v>3.5473968415377684</v>
          </cell>
          <cell r="CH869">
            <v>3.4971821852533309</v>
          </cell>
          <cell r="CI869">
            <v>4.56905841344817</v>
          </cell>
          <cell r="CJ869">
            <v>4.1219089923402343</v>
          </cell>
          <cell r="CK869">
            <v>4.4147696307743383</v>
          </cell>
          <cell r="CL869">
            <v>3.8725354991325571</v>
          </cell>
          <cell r="CM869">
            <v>4.7987772326630349</v>
          </cell>
          <cell r="CN869">
            <v>4.7756121506702103</v>
          </cell>
          <cell r="CO869">
            <v>4.85407037734368</v>
          </cell>
          <cell r="CP869">
            <v>4.8803794612988947</v>
          </cell>
          <cell r="CQ869">
            <v>4.6907401469166743</v>
          </cell>
          <cell r="CR869">
            <v>4.6237545328164407</v>
          </cell>
          <cell r="CS869">
            <v>4.8723070479471566</v>
          </cell>
          <cell r="CT869">
            <v>4.8439917930870546</v>
          </cell>
          <cell r="CU869">
            <v>4.88988917337816</v>
          </cell>
          <cell r="CV869">
            <v>4.8831640281133728</v>
          </cell>
          <cell r="CW869">
            <v>4.900954421356527</v>
          </cell>
          <cell r="CX869">
            <v>4.8824979265796742</v>
          </cell>
          <cell r="CY869">
            <v>4.8026641774670074</v>
          </cell>
          <cell r="CZ869">
            <v>4.8287885169492561</v>
          </cell>
          <cell r="DA869">
            <v>4.8530084670382703</v>
          </cell>
        </row>
        <row r="870">
          <cell r="A870">
            <v>7052.4520119439712</v>
          </cell>
          <cell r="B870">
            <v>6076.9919617473461</v>
          </cell>
          <cell r="C870">
            <v>5156.2213703711623</v>
          </cell>
          <cell r="D870">
            <v>4990.081485924663</v>
          </cell>
          <cell r="E870">
            <v>5288.0747760164213</v>
          </cell>
          <cell r="F870">
            <v>6709.9350494609025</v>
          </cell>
          <cell r="G870">
            <v>5682.4208167282868</v>
          </cell>
          <cell r="H870">
            <v>6011.0444261958319</v>
          </cell>
          <cell r="I870">
            <v>6004.3742162704175</v>
          </cell>
          <cell r="J870">
            <v>6092.3232346370478</v>
          </cell>
          <cell r="K870">
            <v>6055.1751864762909</v>
          </cell>
          <cell r="L870">
            <v>7336.3910079532607</v>
          </cell>
          <cell r="M870">
            <v>7340.0609634211332</v>
          </cell>
          <cell r="N870">
            <v>7990.9574974871284</v>
          </cell>
          <cell r="O870">
            <v>7751.7560692205388</v>
          </cell>
          <cell r="Z870">
            <v>8076.8629813909038</v>
          </cell>
          <cell r="AA870">
            <v>6959.7115061429186</v>
          </cell>
          <cell r="AB870">
            <v>6349.6703889739729</v>
          </cell>
          <cell r="AC870">
            <v>6145.0760884345527</v>
          </cell>
          <cell r="AD870">
            <v>6512.042328689743</v>
          </cell>
          <cell r="AE870">
            <v>6709.9350494609025</v>
          </cell>
          <cell r="AF870">
            <v>5682.4208167282868</v>
          </cell>
          <cell r="AG870">
            <v>6011.0444261958319</v>
          </cell>
          <cell r="AH870">
            <v>6004.3742162704175</v>
          </cell>
          <cell r="AI870">
            <v>6092.3232346370478</v>
          </cell>
          <cell r="AJ870">
            <v>6055.1751864762909</v>
          </cell>
          <cell r="AK870">
            <v>7336.3910079532607</v>
          </cell>
          <cell r="AL870">
            <v>7340.0609634211332</v>
          </cell>
          <cell r="AM870">
            <v>7990.9574974871284</v>
          </cell>
          <cell r="AN870">
            <v>7751.7560692205388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X870">
            <v>4.4452987406560611</v>
          </cell>
          <cell r="BY870">
            <v>3.8642449052044427</v>
          </cell>
          <cell r="BZ870">
            <v>3.604805365141424</v>
          </cell>
          <cell r="CA870">
            <v>3.3806846234121224</v>
          </cell>
          <cell r="CB870">
            <v>3.6486727663907623</v>
          </cell>
          <cell r="CC870">
            <v>3.8587591150333886</v>
          </cell>
          <cell r="CD870">
            <v>3.1909201999557166</v>
          </cell>
          <cell r="CE870">
            <v>3.3398895208953756</v>
          </cell>
          <cell r="CF870">
            <v>3.4216680172342286</v>
          </cell>
          <cell r="CG870">
            <v>3.4917697901610012</v>
          </cell>
          <cell r="CH870">
            <v>3.467808892844864</v>
          </cell>
          <cell r="CI870">
            <v>4.0448663170693822</v>
          </cell>
          <cell r="CJ870">
            <v>4.3245125841155776</v>
          </cell>
          <cell r="CK870">
            <v>4.4640656328586958</v>
          </cell>
          <cell r="CL870">
            <v>4.3705442114501407</v>
          </cell>
          <cell r="CM870">
            <v>4.9779312979474275</v>
          </cell>
          <cell r="CN870">
            <v>4.9343929342768043</v>
          </cell>
          <cell r="CO870">
            <v>4.8258797543659293</v>
          </cell>
          <cell r="CP870">
            <v>4.9800045775427311</v>
          </cell>
          <cell r="CQ870">
            <v>4.8897812990427028</v>
          </cell>
          <cell r="CR870">
            <v>4.7640661542030696</v>
          </cell>
          <cell r="CS870">
            <v>4.8789299746294317</v>
          </cell>
          <cell r="CT870">
            <v>4.9308861156206616</v>
          </cell>
          <cell r="CU870">
            <v>4.8076961983723008</v>
          </cell>
          <cell r="CV870">
            <v>4.7801824107317712</v>
          </cell>
          <cell r="CW870">
            <v>4.7838625401383394</v>
          </cell>
          <cell r="CX870">
            <v>4.9691880561866277</v>
          </cell>
          <cell r="CY870">
            <v>4.6501786439546713</v>
          </cell>
          <cell r="CZ870">
            <v>4.9042814421325867</v>
          </cell>
          <cell r="DA870">
            <v>4.8592776627768179</v>
          </cell>
        </row>
        <row r="871">
          <cell r="A871">
            <v>5879.602468358883</v>
          </cell>
          <cell r="B871">
            <v>5864.2141839896367</v>
          </cell>
          <cell r="C871">
            <v>5189.3566040771584</v>
          </cell>
          <cell r="D871">
            <v>5619.0148462156267</v>
          </cell>
          <cell r="E871">
            <v>4497.2072533615774</v>
          </cell>
          <cell r="F871">
            <v>6567.3923716199652</v>
          </cell>
          <cell r="G871">
            <v>6152.0726476700484</v>
          </cell>
          <cell r="H871">
            <v>5616.6727569589048</v>
          </cell>
          <cell r="I871">
            <v>5461.5900214746289</v>
          </cell>
          <cell r="J871">
            <v>6808.0441000528444</v>
          </cell>
          <cell r="K871">
            <v>6658.5016510595615</v>
          </cell>
          <cell r="L871">
            <v>5485.0234381530572</v>
          </cell>
          <cell r="M871">
            <v>6556.9178885436722</v>
          </cell>
          <cell r="N871">
            <v>6738.6756085293973</v>
          </cell>
          <cell r="O871">
            <v>7550.2561024592669</v>
          </cell>
          <cell r="Z871">
            <v>6733.6500045028197</v>
          </cell>
          <cell r="AA871">
            <v>6716.0264794992345</v>
          </cell>
          <cell r="AB871">
            <v>6390.4750397408498</v>
          </cell>
          <cell r="AC871">
            <v>6919.5811470080889</v>
          </cell>
          <cell r="AD871">
            <v>5538.122139952543</v>
          </cell>
          <cell r="AE871">
            <v>6567.3923716199652</v>
          </cell>
          <cell r="AF871">
            <v>6152.0726476700484</v>
          </cell>
          <cell r="AG871">
            <v>5616.6727569589048</v>
          </cell>
          <cell r="AH871">
            <v>5461.5900214746289</v>
          </cell>
          <cell r="AI871">
            <v>6808.0441000528444</v>
          </cell>
          <cell r="AJ871">
            <v>6658.5016510595615</v>
          </cell>
          <cell r="AK871">
            <v>5485.0234381530572</v>
          </cell>
          <cell r="AL871">
            <v>6556.9178885436722</v>
          </cell>
          <cell r="AM871">
            <v>6738.6756085293973</v>
          </cell>
          <cell r="AN871">
            <v>7550.2561024592669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X871">
            <v>3.7820168603735911</v>
          </cell>
          <cell r="BY871">
            <v>3.7604132774336878</v>
          </cell>
          <cell r="BZ871">
            <v>3.493059617069171</v>
          </cell>
          <cell r="CA871">
            <v>3.9176964566607118</v>
          </cell>
          <cell r="CB871">
            <v>3.160496877319448</v>
          </cell>
          <cell r="CC871">
            <v>3.7231080425458702</v>
          </cell>
          <cell r="CD871">
            <v>3.5892480855595004</v>
          </cell>
          <cell r="CE871">
            <v>3.1802017946986769</v>
          </cell>
          <cell r="CF871">
            <v>3.12079524395606</v>
          </cell>
          <cell r="CG871">
            <v>3.8218470333864794</v>
          </cell>
          <cell r="CH871">
            <v>3.6812845326855519</v>
          </cell>
          <cell r="CI871">
            <v>3.1406361572974113</v>
          </cell>
          <cell r="CJ871">
            <v>3.7426338776595993</v>
          </cell>
          <cell r="CK871">
            <v>3.8327978275506411</v>
          </cell>
          <cell r="CL871">
            <v>4.2155438533692005</v>
          </cell>
          <cell r="CM871">
            <v>4.8779148422140324</v>
          </cell>
          <cell r="CN871">
            <v>4.8930984945171936</v>
          </cell>
          <cell r="CO871">
            <v>5.0122679579401641</v>
          </cell>
          <cell r="CP871">
            <v>4.8390059763089157</v>
          </cell>
          <cell r="CQ871">
            <v>4.8008075814337801</v>
          </cell>
          <cell r="CR871">
            <v>4.8327514557847433</v>
          </cell>
          <cell r="CS871">
            <v>4.6959678332273906</v>
          </cell>
          <cell r="CT871">
            <v>4.8387321097878502</v>
          </cell>
          <cell r="CU871">
            <v>4.7946946733484195</v>
          </cell>
          <cell r="CV871">
            <v>4.8804087274146433</v>
          </cell>
          <cell r="CW871">
            <v>4.9554632669394225</v>
          </cell>
          <cell r="CX871">
            <v>4.7848463565175949</v>
          </cell>
          <cell r="CY871">
            <v>4.7998706755637572</v>
          </cell>
          <cell r="CZ871">
            <v>4.8168794143450366</v>
          </cell>
          <cell r="DA871">
            <v>4.9069903853307126</v>
          </cell>
        </row>
        <row r="872">
          <cell r="A872">
            <v>6253.0514704880743</v>
          </cell>
          <cell r="B872">
            <v>5043.702588495893</v>
          </cell>
          <cell r="C872">
            <v>4909.2667379889981</v>
          </cell>
          <cell r="D872">
            <v>4527.1527423809903</v>
          </cell>
          <cell r="E872">
            <v>4614.1900834736925</v>
          </cell>
          <cell r="F872">
            <v>6984.8086012778367</v>
          </cell>
          <cell r="G872">
            <v>6412.982159402457</v>
          </cell>
          <cell r="H872">
            <v>7231.9843262923523</v>
          </cell>
          <cell r="I872">
            <v>6677.1912367869563</v>
          </cell>
          <cell r="J872">
            <v>6528.260519636483</v>
          </cell>
          <cell r="K872">
            <v>7006.1383784311083</v>
          </cell>
          <cell r="L872">
            <v>6377.755421889512</v>
          </cell>
          <cell r="M872">
            <v>7313.0034055127808</v>
          </cell>
          <cell r="N872">
            <v>7131.2726610391792</v>
          </cell>
          <cell r="O872">
            <v>7176.6833656701256</v>
          </cell>
          <cell r="Z872">
            <v>7161.3447148852892</v>
          </cell>
          <cell r="AA872">
            <v>5776.3306516904513</v>
          </cell>
          <cell r="AB872">
            <v>6045.5561153573399</v>
          </cell>
          <cell r="AC872">
            <v>5574.9987539013782</v>
          </cell>
          <cell r="AD872">
            <v>5682.1815895040281</v>
          </cell>
          <cell r="AE872">
            <v>6984.8086012778367</v>
          </cell>
          <cell r="AF872">
            <v>6412.982159402457</v>
          </cell>
          <cell r="AG872">
            <v>7231.9843262923523</v>
          </cell>
          <cell r="AH872">
            <v>6677.1912367869563</v>
          </cell>
          <cell r="AI872">
            <v>6528.260519636483</v>
          </cell>
          <cell r="AJ872">
            <v>7006.1383784311083</v>
          </cell>
          <cell r="AK872">
            <v>6377.755421889512</v>
          </cell>
          <cell r="AL872">
            <v>7313.0034055127808</v>
          </cell>
          <cell r="AM872">
            <v>7131.2726610391792</v>
          </cell>
          <cell r="AN872">
            <v>7176.6833656701256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X872">
            <v>4.0204601362183432</v>
          </cell>
          <cell r="BY872">
            <v>3.2477452928959742</v>
          </cell>
          <cell r="BZ872">
            <v>3.5748185449745367</v>
          </cell>
          <cell r="CA872">
            <v>3.2048363815179624</v>
          </cell>
          <cell r="CB872">
            <v>3.1987695584227018</v>
          </cell>
          <cell r="CC872">
            <v>3.9147733231840078</v>
          </cell>
          <cell r="CD872">
            <v>3.6818446210190188</v>
          </cell>
          <cell r="CE872">
            <v>4.0620803210961496</v>
          </cell>
          <cell r="CF872">
            <v>3.6823651286552415</v>
          </cell>
          <cell r="CG872">
            <v>3.7626734608550567</v>
          </cell>
          <cell r="CH872">
            <v>3.9032878718453983</v>
          </cell>
          <cell r="CI872">
            <v>3.5744902899621835</v>
          </cell>
          <cell r="CJ872">
            <v>4.0470822681242806</v>
          </cell>
          <cell r="CK872">
            <v>4.0558779704755086</v>
          </cell>
          <cell r="CL872">
            <v>4.1129351868967499</v>
          </cell>
          <cell r="CM872">
            <v>4.8800689079807134</v>
          </cell>
          <cell r="CN872">
            <v>4.8727846558365568</v>
          </cell>
          <cell r="CO872">
            <v>4.6332889994149777</v>
          </cell>
          <cell r="CP872">
            <v>4.7659123182870333</v>
          </cell>
          <cell r="CQ872">
            <v>4.8667528275584946</v>
          </cell>
          <cell r="CR872">
            <v>4.888268193711113</v>
          </cell>
          <cell r="CS872">
            <v>4.7720140157588791</v>
          </cell>
          <cell r="CT872">
            <v>4.8777114488778741</v>
          </cell>
          <cell r="CU872">
            <v>4.96791436541079</v>
          </cell>
          <cell r="CV872">
            <v>4.7534407238234202</v>
          </cell>
          <cell r="CW872">
            <v>4.9176233721802252</v>
          </cell>
          <cell r="CX872">
            <v>4.8883340303910998</v>
          </cell>
          <cell r="CY872">
            <v>4.9506346649617701</v>
          </cell>
          <cell r="CZ872">
            <v>4.8171403232886139</v>
          </cell>
          <cell r="DA872">
            <v>4.780563104898012</v>
          </cell>
        </row>
        <row r="873">
          <cell r="A873">
            <v>6187.9897909430601</v>
          </cell>
          <cell r="B873">
            <v>5068.2199606079794</v>
          </cell>
          <cell r="C873">
            <v>4291.1201165581324</v>
          </cell>
          <cell r="D873">
            <v>4980.424911080695</v>
          </cell>
          <cell r="E873">
            <v>4983.6698653828998</v>
          </cell>
          <cell r="F873">
            <v>5820.771592251429</v>
          </cell>
          <cell r="G873">
            <v>5353.0878790664874</v>
          </cell>
          <cell r="H873">
            <v>6433.1330672027898</v>
          </cell>
          <cell r="I873">
            <v>6191.5033580893178</v>
          </cell>
          <cell r="J873">
            <v>6977.9641463926955</v>
          </cell>
          <cell r="K873">
            <v>6613.9123758995202</v>
          </cell>
          <cell r="L873">
            <v>6731.0645603142466</v>
          </cell>
          <cell r="M873">
            <v>7230.5443121125081</v>
          </cell>
          <cell r="N873">
            <v>7269.142683425378</v>
          </cell>
          <cell r="O873">
            <v>7653.1758028129889</v>
          </cell>
          <cell r="Z873">
            <v>7086.8324360162842</v>
          </cell>
          <cell r="AA873">
            <v>5804.4093192060518</v>
          </cell>
          <cell r="AB873">
            <v>5284.334473342903</v>
          </cell>
          <cell r="AC873">
            <v>6133.1844214673447</v>
          </cell>
          <cell r="AD873">
            <v>6137.1804466117819</v>
          </cell>
          <cell r="AE873">
            <v>5820.771592251429</v>
          </cell>
          <cell r="AF873">
            <v>5353.0878790664874</v>
          </cell>
          <cell r="AG873">
            <v>6433.1330672027898</v>
          </cell>
          <cell r="AH873">
            <v>6191.5033580893178</v>
          </cell>
          <cell r="AI873">
            <v>6977.9641463926955</v>
          </cell>
          <cell r="AJ873">
            <v>6613.9123758995202</v>
          </cell>
          <cell r="AK873">
            <v>6731.0645603142466</v>
          </cell>
          <cell r="AL873">
            <v>7230.5443121125081</v>
          </cell>
          <cell r="AM873">
            <v>7269.142683425378</v>
          </cell>
          <cell r="AN873">
            <v>7653.1758028129889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X873">
            <v>3.9280501020867273</v>
          </cell>
          <cell r="BY873">
            <v>3.2481115885153833</v>
          </cell>
          <cell r="BZ873">
            <v>2.9890333360178527</v>
          </cell>
          <cell r="CA873">
            <v>3.5539550110064497</v>
          </cell>
          <cell r="CB873">
            <v>3.544936841695693</v>
          </cell>
          <cell r="CC873">
            <v>3.2451693446623948</v>
          </cell>
          <cell r="CD873">
            <v>3.0259097881793711</v>
          </cell>
          <cell r="CE873">
            <v>3.7058698375842027</v>
          </cell>
          <cell r="CF873">
            <v>3.5397863803289726</v>
          </cell>
          <cell r="CG873">
            <v>3.9949524135640497</v>
          </cell>
          <cell r="CH873">
            <v>3.7547665228721185</v>
          </cell>
          <cell r="CI873">
            <v>3.7320741253072516</v>
          </cell>
          <cell r="CJ873">
            <v>4.0840061551990923</v>
          </cell>
          <cell r="CK873">
            <v>4.1732348492911449</v>
          </cell>
          <cell r="CL873">
            <v>4.286531642044662</v>
          </cell>
          <cell r="CM873">
            <v>4.942905200328898</v>
          </cell>
          <cell r="CN873">
            <v>4.8959190139045052</v>
          </cell>
          <cell r="CO873">
            <v>4.8435822108889566</v>
          </cell>
          <cell r="CP873">
            <v>4.728040996096615</v>
          </cell>
          <cell r="CQ873">
            <v>4.7431572846789853</v>
          </cell>
          <cell r="CR873">
            <v>4.9141717232894919</v>
          </cell>
          <cell r="CS873">
            <v>4.8468048342073962</v>
          </cell>
          <cell r="CT873">
            <v>4.7559744066496741</v>
          </cell>
          <cell r="CU873">
            <v>4.7921035554971461</v>
          </cell>
          <cell r="CV873">
            <v>4.785466261176647</v>
          </cell>
          <cell r="CW873">
            <v>4.8259479700793948</v>
          </cell>
          <cell r="CX873">
            <v>4.9412932725354208</v>
          </cell>
          <cell r="CY873">
            <v>4.8505584201741119</v>
          </cell>
          <cell r="CZ873">
            <v>4.7721875537456659</v>
          </cell>
          <cell r="DA873">
            <v>4.8915082612599559</v>
          </cell>
        </row>
        <row r="874">
          <cell r="A874">
            <v>6275.0506325470124</v>
          </cell>
          <cell r="B874">
            <v>4560.8920217897839</v>
          </cell>
          <cell r="C874">
            <v>4695.5836645430409</v>
          </cell>
          <cell r="D874">
            <v>4942.8630061965086</v>
          </cell>
          <cell r="E874">
            <v>5405.050793523812</v>
          </cell>
          <cell r="F874">
            <v>6224.908334477368</v>
          </cell>
          <cell r="G874">
            <v>6207.5560716593382</v>
          </cell>
          <cell r="H874">
            <v>6152.9024762779909</v>
          </cell>
          <cell r="I874">
            <v>5931.4642152271972</v>
          </cell>
          <cell r="J874">
            <v>6184.5685137954488</v>
          </cell>
          <cell r="K874">
            <v>6786.4030505378141</v>
          </cell>
          <cell r="L874">
            <v>6422.6708471113379</v>
          </cell>
          <cell r="M874">
            <v>6813.8364050243244</v>
          </cell>
          <cell r="N874">
            <v>7001.1821405206883</v>
          </cell>
          <cell r="O874">
            <v>8801.4626187290487</v>
          </cell>
          <cell r="Z874">
            <v>7186.5393872282602</v>
          </cell>
          <cell r="AA874">
            <v>5223.3889533068805</v>
          </cell>
          <cell r="AB874">
            <v>5782.4143713117246</v>
          </cell>
          <cell r="AC874">
            <v>6086.9285107791266</v>
          </cell>
          <cell r="AD874">
            <v>6656.0933888042</v>
          </cell>
          <cell r="AE874">
            <v>6224.908334477368</v>
          </cell>
          <cell r="AF874">
            <v>6207.5560716593382</v>
          </cell>
          <cell r="AG874">
            <v>6152.9024762779909</v>
          </cell>
          <cell r="AH874">
            <v>5931.4642152271972</v>
          </cell>
          <cell r="AI874">
            <v>6184.5685137954488</v>
          </cell>
          <cell r="AJ874">
            <v>6786.4030505378141</v>
          </cell>
          <cell r="AK874">
            <v>6422.6708471113379</v>
          </cell>
          <cell r="AL874">
            <v>6813.8364050243244</v>
          </cell>
          <cell r="AM874">
            <v>7001.1821405206883</v>
          </cell>
          <cell r="AN874">
            <v>8801.4626187290487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X874">
            <v>4.0218844672841731</v>
          </cell>
          <cell r="BY874">
            <v>3.0142152522440395</v>
          </cell>
          <cell r="BZ874">
            <v>3.1488126725570491</v>
          </cell>
          <cell r="CA874">
            <v>3.3822152815784388</v>
          </cell>
          <cell r="CB874">
            <v>3.7934131028611326</v>
          </cell>
          <cell r="CC874">
            <v>3.4389197086173979</v>
          </cell>
          <cell r="CD874">
            <v>3.4156770738828839</v>
          </cell>
          <cell r="CE874">
            <v>3.4094449144834278</v>
          </cell>
          <cell r="CF874">
            <v>3.3951806378172216</v>
          </cell>
          <cell r="CG874">
            <v>3.4750945278107044</v>
          </cell>
          <cell r="CH874">
            <v>3.7435860733050359</v>
          </cell>
          <cell r="CI874">
            <v>3.668666819352643</v>
          </cell>
          <cell r="CJ874">
            <v>3.8040304742708653</v>
          </cell>
          <cell r="CK874">
            <v>3.8757160265118564</v>
          </cell>
          <cell r="CL874">
            <v>4.9859197367369505</v>
          </cell>
          <cell r="CM874">
            <v>4.8955033806329507</v>
          </cell>
          <cell r="CN874">
            <v>4.7477215357928131</v>
          </cell>
          <cell r="CO874">
            <v>5.0311761294500039</v>
          </cell>
          <cell r="CP874">
            <v>4.9306490212844434</v>
          </cell>
          <cell r="CQ874">
            <v>4.8072466150178919</v>
          </cell>
          <cell r="CR874">
            <v>4.9592735007431967</v>
          </cell>
          <cell r="CS874">
            <v>4.9791015275105348</v>
          </cell>
          <cell r="CT874">
            <v>4.9442849147336769</v>
          </cell>
          <cell r="CU874">
            <v>4.7863688635668584</v>
          </cell>
          <cell r="CV874">
            <v>4.8758453014346204</v>
          </cell>
          <cell r="CW874">
            <v>4.966597456526979</v>
          </cell>
          <cell r="CX874">
            <v>4.7963904469094087</v>
          </cell>
          <cell r="CY874">
            <v>4.9074383266738435</v>
          </cell>
          <cell r="CZ874">
            <v>4.949103804748197</v>
          </cell>
          <cell r="DA874">
            <v>4.8363386273597007</v>
          </cell>
        </row>
        <row r="875">
          <cell r="A875">
            <v>5639.6425287762058</v>
          </cell>
          <cell r="B875">
            <v>5546.0783550692549</v>
          </cell>
          <cell r="C875">
            <v>5150.8620354530694</v>
          </cell>
          <cell r="D875">
            <v>4606.3391464473925</v>
          </cell>
          <cell r="E875">
            <v>4438.5718273934617</v>
          </cell>
          <cell r="F875">
            <v>6446.4203002569539</v>
          </cell>
          <cell r="G875">
            <v>5881.4776802761844</v>
          </cell>
          <cell r="H875">
            <v>5843.5234823590044</v>
          </cell>
          <cell r="I875">
            <v>6508.8799386310029</v>
          </cell>
          <cell r="J875">
            <v>6884.9349752473772</v>
          </cell>
          <cell r="K875">
            <v>6954.4236617281213</v>
          </cell>
          <cell r="L875">
            <v>6533.0150748028373</v>
          </cell>
          <cell r="M875">
            <v>8303.1156215107858</v>
          </cell>
          <cell r="N875">
            <v>7005.1933279250725</v>
          </cell>
          <cell r="O875">
            <v>7074.8094660888892</v>
          </cell>
          <cell r="Z875">
            <v>6458.8344439361217</v>
          </cell>
          <cell r="AA875">
            <v>6351.6795126131938</v>
          </cell>
          <cell r="AB875">
            <v>6343.0705927686449</v>
          </cell>
          <cell r="AC875">
            <v>5672.513489788983</v>
          </cell>
          <cell r="AD875">
            <v>5465.9150717777702</v>
          </cell>
          <cell r="AE875">
            <v>6446.4203002569539</v>
          </cell>
          <cell r="AF875">
            <v>5881.4776802761844</v>
          </cell>
          <cell r="AG875">
            <v>5843.5234823590044</v>
          </cell>
          <cell r="AH875">
            <v>6508.8799386310029</v>
          </cell>
          <cell r="AI875">
            <v>6884.9349752473772</v>
          </cell>
          <cell r="AJ875">
            <v>6954.4236617281213</v>
          </cell>
          <cell r="AK875">
            <v>6533.0150748028373</v>
          </cell>
          <cell r="AL875">
            <v>8303.1156215107858</v>
          </cell>
          <cell r="AM875">
            <v>7005.1933279250725</v>
          </cell>
          <cell r="AN875">
            <v>7074.8094660888892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X875">
            <v>3.7412870590167078</v>
          </cell>
          <cell r="BY875">
            <v>3.5339728449636247</v>
          </cell>
          <cell r="BZ875">
            <v>3.4397693380116756</v>
          </cell>
          <cell r="CA875">
            <v>3.1264997704372526</v>
          </cell>
          <cell r="CB875">
            <v>3.0740682035747962</v>
          </cell>
          <cell r="CC875">
            <v>3.635893404943999</v>
          </cell>
          <cell r="CD875">
            <v>3.2733523503480324</v>
          </cell>
          <cell r="CE875">
            <v>3.3018581238299891</v>
          </cell>
          <cell r="CF875">
            <v>3.7536940836600721</v>
          </cell>
          <cell r="CG875">
            <v>3.8435069486386411</v>
          </cell>
          <cell r="CH875">
            <v>3.980563671724799</v>
          </cell>
          <cell r="CI875">
            <v>3.8400087689680587</v>
          </cell>
          <cell r="CJ875">
            <v>4.6263247111078947</v>
          </cell>
          <cell r="CK875">
            <v>3.8933794810631421</v>
          </cell>
          <cell r="CL875">
            <v>3.9892312107427474</v>
          </cell>
          <cell r="CM875">
            <v>4.7297725498113614</v>
          </cell>
          <cell r="CN875">
            <v>4.9241639485691717</v>
          </cell>
          <cell r="CO875">
            <v>5.0521630635476749</v>
          </cell>
          <cell r="CP875">
            <v>4.9707769038356444</v>
          </cell>
          <cell r="CQ875">
            <v>4.8714305584626096</v>
          </cell>
          <cell r="CR875">
            <v>4.8575201506569092</v>
          </cell>
          <cell r="CS875">
            <v>4.9226712420664018</v>
          </cell>
          <cell r="CT875">
            <v>4.8486799783376657</v>
          </cell>
          <cell r="CU875">
            <v>4.750666244939028</v>
          </cell>
          <cell r="CV875">
            <v>4.9077146992811116</v>
          </cell>
          <cell r="CW875">
            <v>4.786562176338216</v>
          </cell>
          <cell r="CX875">
            <v>4.6611017095739538</v>
          </cell>
          <cell r="CY875">
            <v>4.9171347445895579</v>
          </cell>
          <cell r="CZ875">
            <v>4.9294733741765189</v>
          </cell>
          <cell r="DA875">
            <v>4.8588408666118283</v>
          </cell>
        </row>
        <row r="876">
          <cell r="A876">
            <v>6239.4409603707345</v>
          </cell>
          <cell r="B876">
            <v>5553.9535911112707</v>
          </cell>
          <cell r="C876">
            <v>6558.4329762327261</v>
          </cell>
          <cell r="D876">
            <v>4843.2768821865156</v>
          </cell>
          <cell r="E876">
            <v>4377.1986026175946</v>
          </cell>
          <cell r="F876">
            <v>5550.8592128443915</v>
          </cell>
          <cell r="G876">
            <v>6304.8620681165085</v>
          </cell>
          <cell r="H876">
            <v>5910.3935398106096</v>
          </cell>
          <cell r="I876">
            <v>5897.7852541556094</v>
          </cell>
          <cell r="J876">
            <v>6450.7026653647572</v>
          </cell>
          <cell r="K876">
            <v>7575.9820851148525</v>
          </cell>
          <cell r="L876">
            <v>6883.7087730965741</v>
          </cell>
          <cell r="M876">
            <v>6297.3249808269538</v>
          </cell>
          <cell r="N876">
            <v>6632.4167349099826</v>
          </cell>
          <cell r="O876">
            <v>5731.2265959648767</v>
          </cell>
          <cell r="Z876">
            <v>7145.7571965103452</v>
          </cell>
          <cell r="AA876">
            <v>6360.6986739417271</v>
          </cell>
          <cell r="AB876">
            <v>8076.4351791703075</v>
          </cell>
          <cell r="AC876">
            <v>5964.2923752531169</v>
          </cell>
          <cell r="AD876">
            <v>5390.3365191821658</v>
          </cell>
          <cell r="AE876">
            <v>5550.8592128443915</v>
          </cell>
          <cell r="AF876">
            <v>6304.8620681165085</v>
          </cell>
          <cell r="AG876">
            <v>5910.3935398106096</v>
          </cell>
          <cell r="AH876">
            <v>5897.7852541556094</v>
          </cell>
          <cell r="AI876">
            <v>6450.7026653647572</v>
          </cell>
          <cell r="AJ876">
            <v>7575.9820851148525</v>
          </cell>
          <cell r="AK876">
            <v>6883.7087730965741</v>
          </cell>
          <cell r="AL876">
            <v>6297.3249808269538</v>
          </cell>
          <cell r="AM876">
            <v>6632.4167349099826</v>
          </cell>
          <cell r="AN876">
            <v>5731.2265959648767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X876">
            <v>3.9275520402343616</v>
          </cell>
          <cell r="BY876">
            <v>3.5326277107865365</v>
          </cell>
          <cell r="BZ876">
            <v>4.4668801737079571</v>
          </cell>
          <cell r="CA876">
            <v>3.2870746106281743</v>
          </cell>
          <cell r="CB876">
            <v>3.0699052086073859</v>
          </cell>
          <cell r="CC876">
            <v>3.1071748504482604</v>
          </cell>
          <cell r="CD876">
            <v>3.5158563246899726</v>
          </cell>
          <cell r="CE876">
            <v>3.3658858585700338</v>
          </cell>
          <cell r="CF876">
            <v>3.3305911403265522</v>
          </cell>
          <cell r="CG876">
            <v>3.6618770375574834</v>
          </cell>
          <cell r="CH876">
            <v>4.3072158695395357</v>
          </cell>
          <cell r="CI876">
            <v>3.9574752569447331</v>
          </cell>
          <cell r="CJ876">
            <v>3.5658642092568402</v>
          </cell>
          <cell r="CK876">
            <v>3.7661767972105302</v>
          </cell>
          <cell r="CL876">
            <v>3.3028562761642188</v>
          </cell>
          <cell r="CM876">
            <v>4.9846359198266574</v>
          </cell>
          <cell r="CN876">
            <v>4.9330337460183085</v>
          </cell>
          <cell r="CO876">
            <v>4.9536183663937292</v>
          </cell>
          <cell r="CP876">
            <v>4.9711457727955999</v>
          </cell>
          <cell r="CQ876">
            <v>4.8105867297227141</v>
          </cell>
          <cell r="CR876">
            <v>4.8944247400990877</v>
          </cell>
          <cell r="CS876">
            <v>4.9130547758352154</v>
          </cell>
          <cell r="CT876">
            <v>4.8108758566338148</v>
          </cell>
          <cell r="CU876">
            <v>4.8514858426079952</v>
          </cell>
          <cell r="CV876">
            <v>4.826256536207703</v>
          </cell>
          <cell r="CW876">
            <v>4.8189168897874319</v>
          </cell>
          <cell r="CX876">
            <v>4.7655322816182357</v>
          </cell>
          <cell r="CY876">
            <v>4.8383629158291015</v>
          </cell>
          <cell r="CZ876">
            <v>4.8247880361422855</v>
          </cell>
          <cell r="DA876">
            <v>4.7540641677911353</v>
          </cell>
        </row>
        <row r="877">
          <cell r="A877">
            <v>6737.4436619222961</v>
          </cell>
          <cell r="B877">
            <v>4902.3629273770293</v>
          </cell>
          <cell r="C877">
            <v>5249.7505029350032</v>
          </cell>
          <cell r="D877">
            <v>4062.5220198304328</v>
          </cell>
          <cell r="E877">
            <v>5503.3614218906623</v>
          </cell>
          <cell r="F877">
            <v>6725.1263408383747</v>
          </cell>
          <cell r="G877">
            <v>5517.9130244708804</v>
          </cell>
          <cell r="H877">
            <v>6091.9419140114342</v>
          </cell>
          <cell r="I877">
            <v>6178.3589318383438</v>
          </cell>
          <cell r="J877">
            <v>5454.6718720901818</v>
          </cell>
          <cell r="K877">
            <v>5829.8050119848112</v>
          </cell>
          <cell r="L877">
            <v>6995.410322209028</v>
          </cell>
          <cell r="M877">
            <v>7570.9854533495463</v>
          </cell>
          <cell r="N877">
            <v>6862.9081676540764</v>
          </cell>
          <cell r="O877">
            <v>6572.618203070012</v>
          </cell>
          <cell r="Z877">
            <v>7716.0977784784791</v>
          </cell>
          <cell r="AA877">
            <v>5614.4605567561057</v>
          </cell>
          <cell r="AB877">
            <v>6464.8475935369133</v>
          </cell>
          <cell r="AC877">
            <v>5002.8255035945394</v>
          </cell>
          <cell r="AD877">
            <v>6777.1588049342035</v>
          </cell>
          <cell r="AE877">
            <v>6725.1263408383747</v>
          </cell>
          <cell r="AF877">
            <v>5517.9130244708804</v>
          </cell>
          <cell r="AG877">
            <v>6091.9419140114342</v>
          </cell>
          <cell r="AH877">
            <v>6178.3589318383438</v>
          </cell>
          <cell r="AI877">
            <v>5454.6718720901818</v>
          </cell>
          <cell r="AJ877">
            <v>5829.8050119848112</v>
          </cell>
          <cell r="AK877">
            <v>6995.410322209028</v>
          </cell>
          <cell r="AL877">
            <v>7570.9854533495463</v>
          </cell>
          <cell r="AM877">
            <v>6862.9081676540764</v>
          </cell>
          <cell r="AN877">
            <v>6572.618203070012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X877">
            <v>4.3462498131033183</v>
          </cell>
          <cell r="BY877">
            <v>3.2545696037867606</v>
          </cell>
          <cell r="BZ877">
            <v>3.7676204170771013</v>
          </cell>
          <cell r="CA877">
            <v>2.7535349640762536</v>
          </cell>
          <cell r="CB877">
            <v>3.7573811076249313</v>
          </cell>
          <cell r="CC877">
            <v>3.8387781022134617</v>
          </cell>
          <cell r="CD877">
            <v>3.1844083186460814</v>
          </cell>
          <cell r="CE877">
            <v>3.3471351060485834</v>
          </cell>
          <cell r="CF877">
            <v>3.3775217751169042</v>
          </cell>
          <cell r="CG877">
            <v>3.1495741017561514</v>
          </cell>
          <cell r="CH877">
            <v>3.2695287850706971</v>
          </cell>
          <cell r="CI877">
            <v>3.9601666925532011</v>
          </cell>
          <cell r="CJ877">
            <v>4.1146744247951119</v>
          </cell>
          <cell r="CK877">
            <v>3.922939880949821</v>
          </cell>
          <cell r="CL877">
            <v>3.6725273537748326</v>
          </cell>
          <cell r="CM877">
            <v>4.8639619954438942</v>
          </cell>
          <cell r="CN877">
            <v>4.7263035023871156</v>
          </cell>
          <cell r="CO877">
            <v>4.7010869605888868</v>
          </cell>
          <cell r="CP877">
            <v>4.9777364084871651</v>
          </cell>
          <cell r="CQ877">
            <v>4.9416223262535759</v>
          </cell>
          <cell r="CR877">
            <v>4.7997053184464686</v>
          </cell>
          <cell r="CS877">
            <v>4.7473716990177826</v>
          </cell>
          <cell r="CT877">
            <v>4.9864290775262026</v>
          </cell>
          <cell r="CU877">
            <v>5.011665919333403</v>
          </cell>
          <cell r="CV877">
            <v>4.7448658186973622</v>
          </cell>
          <cell r="CW877">
            <v>4.8851285845585295</v>
          </cell>
          <cell r="CX877">
            <v>4.8395709625351984</v>
          </cell>
          <cell r="CY877">
            <v>5.0410855776567685</v>
          </cell>
          <cell r="CZ877">
            <v>4.7929585212013652</v>
          </cell>
          <cell r="DA877">
            <v>4.9032100851712173</v>
          </cell>
        </row>
        <row r="878">
          <cell r="A878">
            <v>6248.8138743572108</v>
          </cell>
          <cell r="B878">
            <v>5064.46100480926</v>
          </cell>
          <cell r="C878">
            <v>4679.55662332462</v>
          </cell>
          <cell r="D878">
            <v>5229.2760957304545</v>
          </cell>
          <cell r="E878">
            <v>4962.1298161700497</v>
          </cell>
          <cell r="F878">
            <v>6274.4873016076253</v>
          </cell>
          <cell r="G878">
            <v>5982.1222712210974</v>
          </cell>
          <cell r="H878">
            <v>7015.3462165654983</v>
          </cell>
          <cell r="I878">
            <v>6094.760127551086</v>
          </cell>
          <cell r="J878">
            <v>5696.5285964025397</v>
          </cell>
          <cell r="K878">
            <v>5880.4164015721271</v>
          </cell>
          <cell r="L878">
            <v>6627.8798561427466</v>
          </cell>
          <cell r="M878">
            <v>6642.1265199363243</v>
          </cell>
          <cell r="N878">
            <v>7206.1374831678968</v>
          </cell>
          <cell r="O878">
            <v>8296.2819336870944</v>
          </cell>
          <cell r="Z878">
            <v>7156.4915824908412</v>
          </cell>
          <cell r="AA878">
            <v>5800.1043525238329</v>
          </cell>
          <cell r="AB878">
            <v>5762.6777421529678</v>
          </cell>
          <cell r="AC878">
            <v>6439.6342196686855</v>
          </cell>
          <cell r="AD878">
            <v>6110.6547792985421</v>
          </cell>
          <cell r="AE878">
            <v>6274.4873016076253</v>
          </cell>
          <cell r="AF878">
            <v>5982.1222712210974</v>
          </cell>
          <cell r="AG878">
            <v>7015.3462165654983</v>
          </cell>
          <cell r="AH878">
            <v>6094.760127551086</v>
          </cell>
          <cell r="AI878">
            <v>5696.5285964025397</v>
          </cell>
          <cell r="AJ878">
            <v>5880.4164015721271</v>
          </cell>
          <cell r="AK878">
            <v>6627.8798561427466</v>
          </cell>
          <cell r="AL878">
            <v>6642.1265199363243</v>
          </cell>
          <cell r="AM878">
            <v>7206.1374831678968</v>
          </cell>
          <cell r="AN878">
            <v>8296.2819336870944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X878">
            <v>4.0207325270866177</v>
          </cell>
          <cell r="BY878">
            <v>3.3483671441660152</v>
          </cell>
          <cell r="BZ878">
            <v>3.3227104210648037</v>
          </cell>
          <cell r="CA878">
            <v>3.545807134168975</v>
          </cell>
          <cell r="CB878">
            <v>3.4164542417493386</v>
          </cell>
          <cell r="CC878">
            <v>3.6168636543483692</v>
          </cell>
          <cell r="CD878">
            <v>3.3152762357096708</v>
          </cell>
          <cell r="CE878">
            <v>3.9846967594806966</v>
          </cell>
          <cell r="CF878">
            <v>3.427770805221753</v>
          </cell>
          <cell r="CG878">
            <v>3.2687651495366641</v>
          </cell>
          <cell r="CH878">
            <v>3.3674952406563303</v>
          </cell>
          <cell r="CI878">
            <v>3.8503859379951031</v>
          </cell>
          <cell r="CJ878">
            <v>3.8274241337949468</v>
          </cell>
          <cell r="CK878">
            <v>4.1060037779327834</v>
          </cell>
          <cell r="CL878">
            <v>4.5963227825403052</v>
          </cell>
          <cell r="CM878">
            <v>4.8764313769477408</v>
          </cell>
          <cell r="CN878">
            <v>4.7458047973970334</v>
          </cell>
          <cell r="CO878">
            <v>4.7515901769796276</v>
          </cell>
          <cell r="CP878">
            <v>4.975688978830842</v>
          </cell>
          <cell r="CQ878">
            <v>4.9002617212608888</v>
          </cell>
          <cell r="CR878">
            <v>4.7528405302535823</v>
          </cell>
          <cell r="CS878">
            <v>4.9435929075843452</v>
          </cell>
          <cell r="CT878">
            <v>4.8234853944650595</v>
          </cell>
          <cell r="CU878">
            <v>4.8713796519760351</v>
          </cell>
          <cell r="CV878">
            <v>4.7745637717622662</v>
          </cell>
          <cell r="CW878">
            <v>4.7841878654536387</v>
          </cell>
          <cell r="CX878">
            <v>4.7160402205788925</v>
          </cell>
          <cell r="CY878">
            <v>4.7545310547780719</v>
          </cell>
          <cell r="CZ878">
            <v>4.8082864720543057</v>
          </cell>
          <cell r="DA878">
            <v>4.9451573833520008</v>
          </cell>
        </row>
        <row r="879">
          <cell r="A879">
            <v>6600.2822636942547</v>
          </cell>
          <cell r="B879">
            <v>4455.2763489631852</v>
          </cell>
          <cell r="C879">
            <v>4960.3879335813554</v>
          </cell>
          <cell r="D879">
            <v>5492.2523988910207</v>
          </cell>
          <cell r="E879">
            <v>5278.1758153630772</v>
          </cell>
          <cell r="F879">
            <v>6690.5811018946515</v>
          </cell>
          <cell r="G879">
            <v>6302.9071028803928</v>
          </cell>
          <cell r="H879">
            <v>6134.0571132450559</v>
          </cell>
          <cell r="I879">
            <v>6372.1356755126708</v>
          </cell>
          <cell r="J879">
            <v>5855.3000518856279</v>
          </cell>
          <cell r="K879">
            <v>6107.6604820416269</v>
          </cell>
          <cell r="L879">
            <v>7599.9347826470503</v>
          </cell>
          <cell r="M879">
            <v>6680.4442453763786</v>
          </cell>
          <cell r="N879">
            <v>7623.0447950870293</v>
          </cell>
          <cell r="O879">
            <v>6907.669993669806</v>
          </cell>
          <cell r="Z879">
            <v>7559.0128641894253</v>
          </cell>
          <cell r="AA879">
            <v>5102.4319703081819</v>
          </cell>
          <cell r="AB879">
            <v>6108.5097239372571</v>
          </cell>
          <cell r="AC879">
            <v>6763.478508972401</v>
          </cell>
          <cell r="AD879">
            <v>6499.8521737628553</v>
          </cell>
          <cell r="AE879">
            <v>6690.5811018946515</v>
          </cell>
          <cell r="AF879">
            <v>6302.9071028803928</v>
          </cell>
          <cell r="AG879">
            <v>6134.0571132450559</v>
          </cell>
          <cell r="AH879">
            <v>6372.1356755126708</v>
          </cell>
          <cell r="AI879">
            <v>5855.3000518856279</v>
          </cell>
          <cell r="AJ879">
            <v>6107.6604820416269</v>
          </cell>
          <cell r="AK879">
            <v>7599.9347826470503</v>
          </cell>
          <cell r="AL879">
            <v>6680.4442453763786</v>
          </cell>
          <cell r="AM879">
            <v>7623.0447950870293</v>
          </cell>
          <cell r="AN879">
            <v>6907.669993669806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X879">
            <v>4.3080793239923958</v>
          </cell>
          <cell r="BY879">
            <v>2.8286896093870806</v>
          </cell>
          <cell r="BZ879">
            <v>3.3970105662076477</v>
          </cell>
          <cell r="CA879">
            <v>3.8548954095905272</v>
          </cell>
          <cell r="CB879">
            <v>3.6100289801644507</v>
          </cell>
          <cell r="CC879">
            <v>3.8955089466613533</v>
          </cell>
          <cell r="CD879">
            <v>3.6052324845013453</v>
          </cell>
          <cell r="CE879">
            <v>3.4792456380729657</v>
          </cell>
          <cell r="CF879">
            <v>3.5014346718874729</v>
          </cell>
          <cell r="CG879">
            <v>3.2765801954980596</v>
          </cell>
          <cell r="CH879">
            <v>3.3654808770054836</v>
          </cell>
          <cell r="CI879">
            <v>4.1818751273644512</v>
          </cell>
          <cell r="CJ879">
            <v>3.6859700581389276</v>
          </cell>
          <cell r="CK879">
            <v>4.2782471483439908</v>
          </cell>
          <cell r="CL879">
            <v>3.9369556967544868</v>
          </cell>
          <cell r="CM879">
            <v>4.8071594620171476</v>
          </cell>
          <cell r="CN879">
            <v>4.9419581511123205</v>
          </cell>
          <cell r="CO879">
            <v>4.9265796361544671</v>
          </cell>
          <cell r="CP879">
            <v>4.8068951652159075</v>
          </cell>
          <cell r="CQ879">
            <v>4.9328729139126022</v>
          </cell>
          <cell r="CR879">
            <v>4.7055107392278117</v>
          </cell>
          <cell r="CS879">
            <v>4.7897711762732316</v>
          </cell>
          <cell r="CT879">
            <v>4.8302527831886124</v>
          </cell>
          <cell r="CU879">
            <v>4.9859293678890424</v>
          </cell>
          <cell r="CV879">
            <v>4.8959332576119401</v>
          </cell>
          <cell r="CW879">
            <v>4.972043223744004</v>
          </cell>
          <cell r="CX879">
            <v>4.9790437295200576</v>
          </cell>
          <cell r="CY879">
            <v>4.9654735890272041</v>
          </cell>
          <cell r="CZ879">
            <v>4.8816848370247294</v>
          </cell>
          <cell r="DA879">
            <v>4.807045018548104</v>
          </cell>
        </row>
        <row r="880">
          <cell r="A880">
            <v>6277.6847139191786</v>
          </cell>
          <cell r="B880">
            <v>4526.1419355769594</v>
          </cell>
          <cell r="C880">
            <v>4654.0380053616273</v>
          </cell>
          <cell r="D880">
            <v>5057.9828473568468</v>
          </cell>
          <cell r="E880">
            <v>5033.5395901051415</v>
          </cell>
          <cell r="F880">
            <v>6491.7094983772804</v>
          </cell>
          <cell r="G880">
            <v>7019.4219020599057</v>
          </cell>
          <cell r="H880">
            <v>5477.8146393850175</v>
          </cell>
          <cell r="I880">
            <v>6781.8351128788081</v>
          </cell>
          <cell r="J880">
            <v>5837.7355103604277</v>
          </cell>
          <cell r="K880">
            <v>6583.4999876798847</v>
          </cell>
          <cell r="L880">
            <v>6489.4650935607597</v>
          </cell>
          <cell r="M880">
            <v>8074.8206810330512</v>
          </cell>
          <cell r="N880">
            <v>7640.679548140627</v>
          </cell>
          <cell r="O880">
            <v>6544.0671668967061</v>
          </cell>
          <cell r="Z880">
            <v>7189.5560847242214</v>
          </cell>
          <cell r="AA880">
            <v>5183.5912085711252</v>
          </cell>
          <cell r="AB880">
            <v>5731.2526342671335</v>
          </cell>
          <cell r="AC880">
            <v>6228.6937675618401</v>
          </cell>
          <cell r="AD880">
            <v>6198.5929212961855</v>
          </cell>
          <cell r="AE880">
            <v>6491.7094983772804</v>
          </cell>
          <cell r="AF880">
            <v>7019.4219020599057</v>
          </cell>
          <cell r="AG880">
            <v>5477.8146393850175</v>
          </cell>
          <cell r="AH880">
            <v>6781.8351128788081</v>
          </cell>
          <cell r="AI880">
            <v>5837.7355103604277</v>
          </cell>
          <cell r="AJ880">
            <v>6583.4999876798847</v>
          </cell>
          <cell r="AK880">
            <v>6489.4650935607597</v>
          </cell>
          <cell r="AL880">
            <v>8074.8206810330512</v>
          </cell>
          <cell r="AM880">
            <v>7640.679548140627</v>
          </cell>
          <cell r="AN880">
            <v>6544.0671668967061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X880">
            <v>4.0767756219600946</v>
          </cell>
          <cell r="BY880">
            <v>2.9800803953507504</v>
          </cell>
          <cell r="BZ880">
            <v>3.2495294360863767</v>
          </cell>
          <cell r="CA880">
            <v>3.5282394787265758</v>
          </cell>
          <cell r="CB880">
            <v>3.5150767878497127</v>
          </cell>
          <cell r="CC880">
            <v>3.6286842869847304</v>
          </cell>
          <cell r="CD880">
            <v>4.038885714837158</v>
          </cell>
          <cell r="CE880">
            <v>3.0793245047362725</v>
          </cell>
          <cell r="CF880">
            <v>3.8287614230601239</v>
          </cell>
          <cell r="CG880">
            <v>3.2530642705386366</v>
          </cell>
          <cell r="CH880">
            <v>3.6736218930546678</v>
          </cell>
          <cell r="CI880">
            <v>3.5905856266230116</v>
          </cell>
          <cell r="CJ880">
            <v>4.5598536415218112</v>
          </cell>
          <cell r="CK880">
            <v>4.2885487328971506</v>
          </cell>
          <cell r="CL880">
            <v>3.830751688355146</v>
          </cell>
          <cell r="CM880">
            <v>4.8316159036687107</v>
          </cell>
          <cell r="CN880">
            <v>4.7655156457074126</v>
          </cell>
          <cell r="CO880">
            <v>4.8321033308138945</v>
          </cell>
          <cell r="CP880">
            <v>4.8366655762934219</v>
          </cell>
          <cell r="CQ880">
            <v>4.8313158956917963</v>
          </cell>
          <cell r="CR880">
            <v>4.9013648111517529</v>
          </cell>
          <cell r="CS880">
            <v>4.7615343043028595</v>
          </cell>
          <cell r="CT880">
            <v>4.8737024362640851</v>
          </cell>
          <cell r="CU880">
            <v>4.8528409371144399</v>
          </cell>
          <cell r="CV880">
            <v>4.9165324102703538</v>
          </cell>
          <cell r="CW880">
            <v>4.9098646493033931</v>
          </cell>
          <cell r="CX880">
            <v>4.9516592192890014</v>
          </cell>
          <cell r="CY880">
            <v>4.8516461548113705</v>
          </cell>
          <cell r="CZ880">
            <v>4.8812243788824041</v>
          </cell>
          <cell r="DA880">
            <v>4.6802697226979797</v>
          </cell>
        </row>
        <row r="881">
          <cell r="A881">
            <v>6433.8432469747886</v>
          </cell>
          <cell r="B881">
            <v>5851.8222981157778</v>
          </cell>
          <cell r="C881">
            <v>5012.0540993548557</v>
          </cell>
          <cell r="D881">
            <v>4792.5914207312735</v>
          </cell>
          <cell r="E881">
            <v>5300.7651267099045</v>
          </cell>
          <cell r="F881">
            <v>5697.3227311279688</v>
          </cell>
          <cell r="G881">
            <v>6436.0274103981537</v>
          </cell>
          <cell r="H881">
            <v>6357.6027714627344</v>
          </cell>
          <cell r="I881">
            <v>6581.1751341798135</v>
          </cell>
          <cell r="J881">
            <v>6361.1053226514478</v>
          </cell>
          <cell r="K881">
            <v>6645.8947826655121</v>
          </cell>
          <cell r="L881">
            <v>6910.3139097348458</v>
          </cell>
          <cell r="M881">
            <v>8056.9591708977277</v>
          </cell>
          <cell r="N881">
            <v>7483.7212317646026</v>
          </cell>
          <cell r="O881">
            <v>8163.9121967334586</v>
          </cell>
          <cell r="Z881">
            <v>7368.3975816573575</v>
          </cell>
          <cell r="AA881">
            <v>6701.8345978508814</v>
          </cell>
          <cell r="AB881">
            <v>6172.1344404416604</v>
          </cell>
          <cell r="AC881">
            <v>5901.8753549903386</v>
          </cell>
          <cell r="AD881">
            <v>6527.6699633927719</v>
          </cell>
          <cell r="AE881">
            <v>5697.3227311279688</v>
          </cell>
          <cell r="AF881">
            <v>6436.0274103981537</v>
          </cell>
          <cell r="AG881">
            <v>6357.6027714627344</v>
          </cell>
          <cell r="AH881">
            <v>6581.1751341798135</v>
          </cell>
          <cell r="AI881">
            <v>6361.1053226514478</v>
          </cell>
          <cell r="AJ881">
            <v>6645.8947826655121</v>
          </cell>
          <cell r="AK881">
            <v>6910.3139097348458</v>
          </cell>
          <cell r="AL881">
            <v>8056.9591708977277</v>
          </cell>
          <cell r="AM881">
            <v>7483.7212317646026</v>
          </cell>
          <cell r="AN881">
            <v>8163.9121967334586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X881">
            <v>4.1647669847295257</v>
          </cell>
          <cell r="BY881">
            <v>3.7178614023314727</v>
          </cell>
          <cell r="BZ881">
            <v>3.5120829283128696</v>
          </cell>
          <cell r="CA881">
            <v>3.310149913510875</v>
          </cell>
          <cell r="CB881">
            <v>3.6235881046876783</v>
          </cell>
          <cell r="CC881">
            <v>3.1606357294950134</v>
          </cell>
          <cell r="CD881">
            <v>3.5935622548798185</v>
          </cell>
          <cell r="CE881">
            <v>3.5100077858710428</v>
          </cell>
          <cell r="CF881">
            <v>3.7368169401550024</v>
          </cell>
          <cell r="CG881">
            <v>3.7442495251437293</v>
          </cell>
          <cell r="CH881">
            <v>3.8846784478886822</v>
          </cell>
          <cell r="CI881">
            <v>3.8117274935394043</v>
          </cell>
          <cell r="CJ881">
            <v>4.3323444688966815</v>
          </cell>
          <cell r="CK881">
            <v>4.2231580397941437</v>
          </cell>
          <cell r="CL881">
            <v>4.4843924991160948</v>
          </cell>
          <cell r="CM881">
            <v>4.8471836980787844</v>
          </cell>
          <cell r="CN881">
            <v>4.9386431316479946</v>
          </cell>
          <cell r="CO881">
            <v>4.8147944442747619</v>
          </cell>
          <cell r="CP881">
            <v>4.8848305795828582</v>
          </cell>
          <cell r="CQ881">
            <v>4.935447070772395</v>
          </cell>
          <cell r="CR881">
            <v>4.9385961271301788</v>
          </cell>
          <cell r="CS881">
            <v>4.9068168459766168</v>
          </cell>
          <cell r="CT881">
            <v>4.962407734519295</v>
          </cell>
          <cell r="CU881">
            <v>4.8251271321907954</v>
          </cell>
          <cell r="CV881">
            <v>4.6545204048104747</v>
          </cell>
          <cell r="CW881">
            <v>4.6871140444863197</v>
          </cell>
          <cell r="CX881">
            <v>4.9668731324772919</v>
          </cell>
          <cell r="CY881">
            <v>5.0951305697552502</v>
          </cell>
          <cell r="CZ881">
            <v>4.854979531253913</v>
          </cell>
          <cell r="DA881">
            <v>4.9877174522937651</v>
          </cell>
        </row>
        <row r="882">
          <cell r="A882">
            <v>5515.9108058506617</v>
          </cell>
          <cell r="B882">
            <v>5702.5899149856459</v>
          </cell>
          <cell r="C882">
            <v>4816.792198973696</v>
          </cell>
          <cell r="D882">
            <v>4772.7049019981687</v>
          </cell>
          <cell r="E882">
            <v>4617.1978674857028</v>
          </cell>
          <cell r="F882">
            <v>6757.3782987347395</v>
          </cell>
          <cell r="G882">
            <v>5491.6911620296651</v>
          </cell>
          <cell r="H882">
            <v>6170.4826265806751</v>
          </cell>
          <cell r="I882">
            <v>6041.1275302806498</v>
          </cell>
          <cell r="J882">
            <v>6744.2918401833931</v>
          </cell>
          <cell r="K882">
            <v>6836.5755333831121</v>
          </cell>
          <cell r="L882">
            <v>6832.5555936445926</v>
          </cell>
          <cell r="M882">
            <v>7130.0590487668715</v>
          </cell>
          <cell r="N882">
            <v>7522.1734131185776</v>
          </cell>
          <cell r="O882">
            <v>9146.902751585505</v>
          </cell>
          <cell r="Z882">
            <v>6317.1299458653057</v>
          </cell>
          <cell r="AA882">
            <v>6530.9253156768009</v>
          </cell>
          <cell r="AB882">
            <v>5931.6775985245349</v>
          </cell>
          <cell r="AC882">
            <v>5877.3859411213034</v>
          </cell>
          <cell r="AD882">
            <v>5685.885549381941</v>
          </cell>
          <cell r="AE882">
            <v>6757.3782987347395</v>
          </cell>
          <cell r="AF882">
            <v>5491.6911620296651</v>
          </cell>
          <cell r="AG882">
            <v>6170.4826265806751</v>
          </cell>
          <cell r="AH882">
            <v>6041.1275302806498</v>
          </cell>
          <cell r="AI882">
            <v>6744.2918401833931</v>
          </cell>
          <cell r="AJ882">
            <v>6836.5755333831121</v>
          </cell>
          <cell r="AK882">
            <v>6832.5555936445926</v>
          </cell>
          <cell r="AL882">
            <v>7130.0590487668715</v>
          </cell>
          <cell r="AM882">
            <v>7522.1734131185776</v>
          </cell>
          <cell r="AN882">
            <v>9146.902751585505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X882">
            <v>3.6147554192716558</v>
          </cell>
          <cell r="BY882">
            <v>3.7440660924620892</v>
          </cell>
          <cell r="BZ882">
            <v>3.389764206387003</v>
          </cell>
          <cell r="CA882">
            <v>3.350171689448143</v>
          </cell>
          <cell r="CB882">
            <v>3.1632122883361906</v>
          </cell>
          <cell r="CC882">
            <v>3.8288685390430444</v>
          </cell>
          <cell r="CD882">
            <v>3.1200064973838875</v>
          </cell>
          <cell r="CE882">
            <v>3.5354489735802392</v>
          </cell>
          <cell r="CF882">
            <v>3.4391393681137452</v>
          </cell>
          <cell r="CG882">
            <v>3.8212667704100731</v>
          </cell>
          <cell r="CH882">
            <v>3.7320352794788558</v>
          </cell>
          <cell r="CI882">
            <v>3.8262963529468248</v>
          </cell>
          <cell r="CJ882">
            <v>3.9347401410222527</v>
          </cell>
          <cell r="CK882">
            <v>4.2980268252279084</v>
          </cell>
          <cell r="CL882">
            <v>5.3160793151045658</v>
          </cell>
          <cell r="CM882">
            <v>4.7879326050294946</v>
          </cell>
          <cell r="CN882">
            <v>4.7790144801052481</v>
          </cell>
          <cell r="CO882">
            <v>4.794189363433139</v>
          </cell>
          <cell r="CP882">
            <v>4.8064483640243676</v>
          </cell>
          <cell r="CQ882">
            <v>4.9246674609491299</v>
          </cell>
          <cell r="CR882">
            <v>4.8352052344529071</v>
          </cell>
          <cell r="CS882">
            <v>4.8223390636064254</v>
          </cell>
          <cell r="CT882">
            <v>4.7816930692471793</v>
          </cell>
          <cell r="CU882">
            <v>4.8125512106285253</v>
          </cell>
          <cell r="CV882">
            <v>4.835441491286022</v>
          </cell>
          <cell r="CW882">
            <v>5.018801411141145</v>
          </cell>
          <cell r="CX882">
            <v>4.8922845140131725</v>
          </cell>
          <cell r="CY882">
            <v>4.9645993515878981</v>
          </cell>
          <cell r="CZ882">
            <v>4.7949198831312199</v>
          </cell>
          <cell r="DA882">
            <v>4.7140018147185039</v>
          </cell>
        </row>
        <row r="883">
          <cell r="A883">
            <v>6364.3388936491274</v>
          </cell>
          <cell r="B883">
            <v>6119.3465712966545</v>
          </cell>
          <cell r="C883">
            <v>5037.8404121984377</v>
          </cell>
          <cell r="D883">
            <v>4990.6439900216428</v>
          </cell>
          <cell r="E883">
            <v>5140.7193392785875</v>
          </cell>
          <cell r="F883">
            <v>5685.9264231512434</v>
          </cell>
          <cell r="G883">
            <v>5103.6617012197903</v>
          </cell>
          <cell r="H883">
            <v>6174.3343611985465</v>
          </cell>
          <cell r="I883">
            <v>6680.7750309951716</v>
          </cell>
          <cell r="J883">
            <v>6902.201798540963</v>
          </cell>
          <cell r="K883">
            <v>6977.3425265766982</v>
          </cell>
          <cell r="L883">
            <v>5868.6659769603575</v>
          </cell>
          <cell r="M883">
            <v>7281.5335251396837</v>
          </cell>
          <cell r="N883">
            <v>7979.4237739102709</v>
          </cell>
          <cell r="O883">
            <v>7461.9495366776227</v>
          </cell>
          <cell r="Z883">
            <v>7288.7973039850249</v>
          </cell>
          <cell r="AA883">
            <v>7008.2183768569212</v>
          </cell>
          <cell r="AB883">
            <v>6203.8892033470247</v>
          </cell>
          <cell r="AC883">
            <v>6145.7687886411022</v>
          </cell>
          <cell r="AD883">
            <v>6330.5802877686419</v>
          </cell>
          <cell r="AE883">
            <v>5685.9264231512434</v>
          </cell>
          <cell r="AF883">
            <v>5103.6617012197903</v>
          </cell>
          <cell r="AG883">
            <v>6174.3343611985465</v>
          </cell>
          <cell r="AH883">
            <v>6680.7750309951716</v>
          </cell>
          <cell r="AI883">
            <v>6902.201798540963</v>
          </cell>
          <cell r="AJ883">
            <v>6977.3425265766982</v>
          </cell>
          <cell r="AK883">
            <v>5868.6659769603575</v>
          </cell>
          <cell r="AL883">
            <v>7281.5335251396837</v>
          </cell>
          <cell r="AM883">
            <v>7979.4237739102709</v>
          </cell>
          <cell r="AN883">
            <v>7461.9495366776227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X883">
            <v>4.0979586233842253</v>
          </cell>
          <cell r="BY883">
            <v>4.0461780131635745</v>
          </cell>
          <cell r="BZ883">
            <v>3.3750394648220383</v>
          </cell>
          <cell r="CA883">
            <v>3.4516702434524849</v>
          </cell>
          <cell r="CB883">
            <v>3.5298858203851915</v>
          </cell>
          <cell r="CC883">
            <v>3.1385889245528804</v>
          </cell>
          <cell r="CD883">
            <v>2.9352802953719856</v>
          </cell>
          <cell r="CE883">
            <v>3.5183678612909923</v>
          </cell>
          <cell r="CF883">
            <v>3.7884780512404048</v>
          </cell>
          <cell r="CG883">
            <v>3.8094846971811709</v>
          </cell>
          <cell r="CH883">
            <v>3.9805153887835281</v>
          </cell>
          <cell r="CI883">
            <v>3.2526281809800612</v>
          </cell>
          <cell r="CJ883">
            <v>4.0898541079445412</v>
          </cell>
          <cell r="CK883">
            <v>4.4830596476816016</v>
          </cell>
          <cell r="CL883">
            <v>4.1739631319458246</v>
          </cell>
          <cell r="CM883">
            <v>4.872989094667691</v>
          </cell>
          <cell r="CN883">
            <v>4.7453666720279486</v>
          </cell>
          <cell r="CO883">
            <v>5.0360764366335866</v>
          </cell>
          <cell r="CP883">
            <v>4.8781376901647659</v>
          </cell>
          <cell r="CQ883">
            <v>4.9134891227261148</v>
          </cell>
          <cell r="CR883">
            <v>4.9633389353760222</v>
          </cell>
          <cell r="CS883">
            <v>4.763645509394336</v>
          </cell>
          <cell r="CT883">
            <v>4.8079067391838679</v>
          </cell>
          <cell r="CU883">
            <v>4.8313578666795678</v>
          </cell>
          <cell r="CV883">
            <v>4.9639632173357784</v>
          </cell>
          <cell r="CW883">
            <v>4.8023949300620385</v>
          </cell>
          <cell r="CX883">
            <v>4.9432446712474771</v>
          </cell>
          <cell r="CY883">
            <v>4.877779595961429</v>
          </cell>
          <cell r="CZ883">
            <v>4.8764541886744706</v>
          </cell>
          <cell r="DA883">
            <v>4.8979103826511601</v>
          </cell>
        </row>
        <row r="884">
          <cell r="A884">
            <v>6773.9179250509087</v>
          </cell>
          <cell r="B884">
            <v>4960.9709809083124</v>
          </cell>
          <cell r="C884">
            <v>4360.7668134669502</v>
          </cell>
          <cell r="D884">
            <v>4786.0029724973338</v>
          </cell>
          <cell r="E884">
            <v>4855.4030027454992</v>
          </cell>
          <cell r="F884">
            <v>5953.5658832325907</v>
          </cell>
          <cell r="G884">
            <v>6375.8169026481464</v>
          </cell>
          <cell r="H884">
            <v>7525.9946444628358</v>
          </cell>
          <cell r="I884">
            <v>6539.2449400362384</v>
          </cell>
          <cell r="J884">
            <v>6788.8410212568842</v>
          </cell>
          <cell r="K884">
            <v>6874.4335743966149</v>
          </cell>
          <cell r="L884">
            <v>6358.0911711781391</v>
          </cell>
          <cell r="M884">
            <v>7511.275751699025</v>
          </cell>
          <cell r="N884">
            <v>6947.1377142937154</v>
          </cell>
          <cell r="O884">
            <v>7305.71263923264</v>
          </cell>
          <cell r="Z884">
            <v>7757.8701471721024</v>
          </cell>
          <cell r="AA884">
            <v>5681.5817817111292</v>
          </cell>
          <cell r="AB884">
            <v>5370.1014599181772</v>
          </cell>
          <cell r="AC884">
            <v>5893.7619572800058</v>
          </cell>
          <cell r="AD884">
            <v>5979.2251842067708</v>
          </cell>
          <cell r="AE884">
            <v>5953.5658832325907</v>
          </cell>
          <cell r="AF884">
            <v>6375.8169026481464</v>
          </cell>
          <cell r="AG884">
            <v>7525.9946444628358</v>
          </cell>
          <cell r="AH884">
            <v>6539.2449400362384</v>
          </cell>
          <cell r="AI884">
            <v>6788.8410212568842</v>
          </cell>
          <cell r="AJ884">
            <v>6874.4335743966149</v>
          </cell>
          <cell r="AK884">
            <v>6358.0911711781391</v>
          </cell>
          <cell r="AL884">
            <v>7511.275751699025</v>
          </cell>
          <cell r="AM884">
            <v>6947.1377142937154</v>
          </cell>
          <cell r="AN884">
            <v>7305.71263923264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X884">
            <v>4.3836359871791535</v>
          </cell>
          <cell r="BY884">
            <v>3.2299614422896972</v>
          </cell>
          <cell r="BZ884">
            <v>3.0782951071128224</v>
          </cell>
          <cell r="CA884">
            <v>3.4300598304739456</v>
          </cell>
          <cell r="CB884">
            <v>3.3831487316865978</v>
          </cell>
          <cell r="CC884">
            <v>3.3263612459271426</v>
          </cell>
          <cell r="CD884">
            <v>3.6180980280242778</v>
          </cell>
          <cell r="CE884">
            <v>4.1623330691579437</v>
          </cell>
          <cell r="CF884">
            <v>3.8717225255854704</v>
          </cell>
          <cell r="CG884">
            <v>3.7810741334801228</v>
          </cell>
          <cell r="CH884">
            <v>3.8788240786103909</v>
          </cell>
          <cell r="CI884">
            <v>3.6313898881514994</v>
          </cell>
          <cell r="CJ884">
            <v>4.2330720675102853</v>
          </cell>
          <cell r="CK884">
            <v>4.0446669982236596</v>
          </cell>
          <cell r="CL884">
            <v>4.0830091017150556</v>
          </cell>
          <cell r="CM884">
            <v>4.8485866120130892</v>
          </cell>
          <cell r="CN884">
            <v>4.8192456047108312</v>
          </cell>
          <cell r="CO884">
            <v>4.7794659795632857</v>
          </cell>
          <cell r="CP884">
            <v>4.707583491747056</v>
          </cell>
          <cell r="CQ884">
            <v>4.8420687826733078</v>
          </cell>
          <cell r="CR884">
            <v>4.9035983166555779</v>
          </cell>
          <cell r="CS884">
            <v>4.8279486566711949</v>
          </cell>
          <cell r="CT884">
            <v>4.9537514338463451</v>
          </cell>
          <cell r="CU884">
            <v>4.6273304564959634</v>
          </cell>
          <cell r="CV884">
            <v>4.9191218646328245</v>
          </cell>
          <cell r="CW884">
            <v>4.8556119601421539</v>
          </cell>
          <cell r="CX884">
            <v>4.7969037759006801</v>
          </cell>
          <cell r="CY884">
            <v>4.8614427885210434</v>
          </cell>
          <cell r="CZ884">
            <v>4.7057653992584916</v>
          </cell>
          <cell r="DA884">
            <v>4.9021813490406574</v>
          </cell>
        </row>
        <row r="885">
          <cell r="A885">
            <v>6230.3977876699009</v>
          </cell>
          <cell r="B885">
            <v>5154.4639092367761</v>
          </cell>
          <cell r="C885">
            <v>4764.0445362592773</v>
          </cell>
          <cell r="D885">
            <v>4789.0348741343723</v>
          </cell>
          <cell r="E885">
            <v>4904.551614482396</v>
          </cell>
          <cell r="F885">
            <v>6679.6061623891019</v>
          </cell>
          <cell r="G885">
            <v>6562.5395716591693</v>
          </cell>
          <cell r="H885">
            <v>6995.1924528522086</v>
          </cell>
          <cell r="I885">
            <v>6426.4753206577479</v>
          </cell>
          <cell r="J885">
            <v>7621.4257734178045</v>
          </cell>
          <cell r="K885">
            <v>6760.3063261044672</v>
          </cell>
          <cell r="L885">
            <v>7733.8273383790483</v>
          </cell>
          <cell r="M885">
            <v>6586.4737091430479</v>
          </cell>
          <cell r="N885">
            <v>7683.6881727621558</v>
          </cell>
          <cell r="O885">
            <v>6632.2344856243199</v>
          </cell>
          <cell r="Z885">
            <v>7135.400448715679</v>
          </cell>
          <cell r="AA885">
            <v>5903.180718836873</v>
          </cell>
          <cell r="AB885">
            <v>5866.7210638904871</v>
          </cell>
          <cell r="AC885">
            <v>5897.4956170017558</v>
          </cell>
          <cell r="AD885">
            <v>6039.7496384899459</v>
          </cell>
          <cell r="AE885">
            <v>6679.6061623891019</v>
          </cell>
          <cell r="AF885">
            <v>6562.5395716591693</v>
          </cell>
          <cell r="AG885">
            <v>6995.1924528522086</v>
          </cell>
          <cell r="AH885">
            <v>6426.4753206577479</v>
          </cell>
          <cell r="AI885">
            <v>7621.4257734178045</v>
          </cell>
          <cell r="AJ885">
            <v>6760.3063261044672</v>
          </cell>
          <cell r="AK885">
            <v>7733.8273383790483</v>
          </cell>
          <cell r="AL885">
            <v>6586.4737091430479</v>
          </cell>
          <cell r="AM885">
            <v>7683.6881727621558</v>
          </cell>
          <cell r="AN885">
            <v>6632.2344856243199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X885">
            <v>3.9077953253696749</v>
          </cell>
          <cell r="BY885">
            <v>3.3552955347277185</v>
          </cell>
          <cell r="BZ885">
            <v>3.3376942052086611</v>
          </cell>
          <cell r="CA885">
            <v>3.270682588120033</v>
          </cell>
          <cell r="CB885">
            <v>3.4413502357901602</v>
          </cell>
          <cell r="CC885">
            <v>3.6886856060121169</v>
          </cell>
          <cell r="CD885">
            <v>3.6947593500033737</v>
          </cell>
          <cell r="CE885">
            <v>4.0221798658564492</v>
          </cell>
          <cell r="CF885">
            <v>3.5788183479850351</v>
          </cell>
          <cell r="CG885">
            <v>4.2037684335133916</v>
          </cell>
          <cell r="CH885">
            <v>3.9117990906203928</v>
          </cell>
          <cell r="CI885">
            <v>4.3724758567974211</v>
          </cell>
          <cell r="CJ885">
            <v>3.6598468641670507</v>
          </cell>
          <cell r="CK885">
            <v>4.2594818915877326</v>
          </cell>
          <cell r="CL885">
            <v>3.6950716954115688</v>
          </cell>
          <cell r="CM885">
            <v>5.0025757997955305</v>
          </cell>
          <cell r="CN885">
            <v>4.8201708888035384</v>
          </cell>
          <cell r="CO885">
            <v>4.8156623722860408</v>
          </cell>
          <cell r="CP885">
            <v>4.9401070886698957</v>
          </cell>
          <cell r="CQ885">
            <v>4.8083624594329395</v>
          </cell>
          <cell r="CR885">
            <v>4.9611956155963153</v>
          </cell>
          <cell r="CS885">
            <v>4.8662331608370319</v>
          </cell>
          <cell r="CT885">
            <v>4.7648070123416186</v>
          </cell>
          <cell r="CU885">
            <v>4.9197193007421705</v>
          </cell>
          <cell r="CV885">
            <v>4.9671191188468056</v>
          </cell>
          <cell r="CW885">
            <v>4.7347490926149165</v>
          </cell>
          <cell r="CX885">
            <v>4.8458970945291675</v>
          </cell>
          <cell r="CY885">
            <v>4.9305706275264871</v>
          </cell>
          <cell r="CZ885">
            <v>4.9421974336587891</v>
          </cell>
          <cell r="DA885">
            <v>4.9174973959585762</v>
          </cell>
        </row>
        <row r="886">
          <cell r="A886">
            <v>6297.9315454123716</v>
          </cell>
          <cell r="B886">
            <v>5386.266335680526</v>
          </cell>
          <cell r="C886">
            <v>4605.3898086203744</v>
          </cell>
          <cell r="D886">
            <v>5002.9519028558871</v>
          </cell>
          <cell r="E886">
            <v>5167.6795885634383</v>
          </cell>
          <cell r="F886">
            <v>6394.5515670788573</v>
          </cell>
          <cell r="G886">
            <v>6289.2308188029047</v>
          </cell>
          <cell r="H886">
            <v>7216.5014122050416</v>
          </cell>
          <cell r="I886">
            <v>6641.9246540746344</v>
          </cell>
          <cell r="J886">
            <v>6436.4201880075216</v>
          </cell>
          <cell r="K886">
            <v>6344.865873148231</v>
          </cell>
          <cell r="L886">
            <v>7189.7465339233559</v>
          </cell>
          <cell r="M886">
            <v>5985.4639042289891</v>
          </cell>
          <cell r="N886">
            <v>8362.1572718893021</v>
          </cell>
          <cell r="O886">
            <v>6761.6687646123519</v>
          </cell>
          <cell r="Z886">
            <v>7212.7438899727904</v>
          </cell>
          <cell r="AA886">
            <v>6168.6538385361346</v>
          </cell>
          <cell r="AB886">
            <v>5671.3444200659515</v>
          </cell>
          <cell r="AC886">
            <v>6160.9254671581948</v>
          </cell>
          <cell r="AD886">
            <v>6363.780704171837</v>
          </cell>
          <cell r="AE886">
            <v>6394.5515670788573</v>
          </cell>
          <cell r="AF886">
            <v>6289.2308188029047</v>
          </cell>
          <cell r="AG886">
            <v>7216.5014122050416</v>
          </cell>
          <cell r="AH886">
            <v>6641.9246540746344</v>
          </cell>
          <cell r="AI886">
            <v>6436.4201880075216</v>
          </cell>
          <cell r="AJ886">
            <v>6344.865873148231</v>
          </cell>
          <cell r="AK886">
            <v>7189.7465339233559</v>
          </cell>
          <cell r="AL886">
            <v>5985.4639042289891</v>
          </cell>
          <cell r="AM886">
            <v>8362.1572718893021</v>
          </cell>
          <cell r="AN886">
            <v>6761.6687646123519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X886">
            <v>4.0225228500473449</v>
          </cell>
          <cell r="BY886">
            <v>3.559611443457706</v>
          </cell>
          <cell r="BZ886">
            <v>3.1574838338770363</v>
          </cell>
          <cell r="CA886">
            <v>3.3627079435855638</v>
          </cell>
          <cell r="CB886">
            <v>3.5281712313120934</v>
          </cell>
          <cell r="CC886">
            <v>3.6457484506246653</v>
          </cell>
          <cell r="CD886">
            <v>3.5378192726587216</v>
          </cell>
          <cell r="CE886">
            <v>4.0527572570169506</v>
          </cell>
          <cell r="CF886">
            <v>3.7376033936945467</v>
          </cell>
          <cell r="CG886">
            <v>3.5262103458796683</v>
          </cell>
          <cell r="CH886">
            <v>3.5109677992269419</v>
          </cell>
          <cell r="CI886">
            <v>4.0028347549296717</v>
          </cell>
          <cell r="CJ886">
            <v>3.4065938607233641</v>
          </cell>
          <cell r="CK886">
            <v>4.585447945736659</v>
          </cell>
          <cell r="CL886">
            <v>3.8919137843631972</v>
          </cell>
          <cell r="CM886">
            <v>4.9125742477948702</v>
          </cell>
          <cell r="CN886">
            <v>4.7478276053143809</v>
          </cell>
          <cell r="CO886">
            <v>4.9209847889894247</v>
          </cell>
          <cell r="CP886">
            <v>5.0195402450651274</v>
          </cell>
          <cell r="CQ886">
            <v>4.9416580105677381</v>
          </cell>
          <cell r="CR886">
            <v>4.8054109050936056</v>
          </cell>
          <cell r="CS886">
            <v>4.8704492905410994</v>
          </cell>
          <cell r="CT886">
            <v>4.8784655709480962</v>
          </cell>
          <cell r="CU886">
            <v>4.868642263510039</v>
          </cell>
          <cell r="CV886">
            <v>5.0008440174178803</v>
          </cell>
          <cell r="CW886">
            <v>4.9511118207453659</v>
          </cell>
          <cell r="CX886">
            <v>4.9209964725923694</v>
          </cell>
          <cell r="CY886">
            <v>4.8137617558498391</v>
          </cell>
          <cell r="CZ886">
            <v>4.996244684073905</v>
          </cell>
          <cell r="DA886">
            <v>4.7598998666098806</v>
          </cell>
        </row>
        <row r="887">
          <cell r="A887">
            <v>6542.7891410458842</v>
          </cell>
          <cell r="B887">
            <v>4972.3417164636285</v>
          </cell>
          <cell r="C887">
            <v>5319.8971041533587</v>
          </cell>
          <cell r="D887">
            <v>5092.0729368626189</v>
          </cell>
          <cell r="E887">
            <v>4370.8619195698793</v>
          </cell>
          <cell r="F887">
            <v>6407.4188750569592</v>
          </cell>
          <cell r="G887">
            <v>6824.172964826651</v>
          </cell>
          <cell r="H887">
            <v>7559.9809989819687</v>
          </cell>
          <cell r="I887">
            <v>6181.0760039249053</v>
          </cell>
          <cell r="J887">
            <v>5762.6008649407831</v>
          </cell>
          <cell r="K887">
            <v>6711.1004717007308</v>
          </cell>
          <cell r="L887">
            <v>7439.1894367554969</v>
          </cell>
          <cell r="M887">
            <v>6765.1510424407616</v>
          </cell>
          <cell r="N887">
            <v>6909.2819925624472</v>
          </cell>
          <cell r="O887">
            <v>7002.9087552681831</v>
          </cell>
          <cell r="Z887">
            <v>7493.1685205176445</v>
          </cell>
          <cell r="AA887">
            <v>5694.6041848302675</v>
          </cell>
          <cell r="AB887">
            <v>6551.2301913056526</v>
          </cell>
          <cell r="AC887">
            <v>6270.6742832037999</v>
          </cell>
          <cell r="AD887">
            <v>5382.5331597407749</v>
          </cell>
          <cell r="AE887">
            <v>6407.4188750569592</v>
          </cell>
          <cell r="AF887">
            <v>6824.172964826651</v>
          </cell>
          <cell r="AG887">
            <v>7559.9809989819687</v>
          </cell>
          <cell r="AH887">
            <v>6181.0760039249053</v>
          </cell>
          <cell r="AI887">
            <v>5762.6008649407831</v>
          </cell>
          <cell r="AJ887">
            <v>6711.1004717007308</v>
          </cell>
          <cell r="AK887">
            <v>7439.1894367554969</v>
          </cell>
          <cell r="AL887">
            <v>6765.1510424407616</v>
          </cell>
          <cell r="AM887">
            <v>6909.2819925624472</v>
          </cell>
          <cell r="AN887">
            <v>7002.9087552681831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X887">
            <v>4.3131755157647902</v>
          </cell>
          <cell r="BY887">
            <v>3.2066606083248446</v>
          </cell>
          <cell r="BZ887">
            <v>3.7530134766209606</v>
          </cell>
          <cell r="CA887">
            <v>3.4548502387760784</v>
          </cell>
          <cell r="CB887">
            <v>3.0376585159948193</v>
          </cell>
          <cell r="CC887">
            <v>3.5646957001587647</v>
          </cell>
          <cell r="CD887">
            <v>3.8840389967057352</v>
          </cell>
          <cell r="CE887">
            <v>4.2453308569900292</v>
          </cell>
          <cell r="CF887">
            <v>3.4374117814578713</v>
          </cell>
          <cell r="CG887">
            <v>3.2358343175040827</v>
          </cell>
          <cell r="CH887">
            <v>3.6963297796836652</v>
          </cell>
          <cell r="CI887">
            <v>4.1555685427344917</v>
          </cell>
          <cell r="CJ887">
            <v>3.7928445681967116</v>
          </cell>
          <cell r="CK887">
            <v>3.7630311675840926</v>
          </cell>
          <cell r="CL887">
            <v>4.0274566838035559</v>
          </cell>
          <cell r="CM887">
            <v>4.7596553277975922</v>
          </cell>
          <cell r="CN887">
            <v>4.8653902631295702</v>
          </cell>
          <cell r="CO887">
            <v>4.7824437557711343</v>
          </cell>
          <cell r="CP887">
            <v>4.972698772931559</v>
          </cell>
          <cell r="CQ887">
            <v>4.8546161832944383</v>
          </cell>
          <cell r="CR887">
            <v>4.924564040528951</v>
          </cell>
          <cell r="CS887">
            <v>4.8136396938994963</v>
          </cell>
          <cell r="CT887">
            <v>4.8788368697898843</v>
          </cell>
          <cell r="CU887">
            <v>4.9265132843908193</v>
          </cell>
          <cell r="CV887">
            <v>4.8790964017459491</v>
          </cell>
          <cell r="CW887">
            <v>4.9742792799104798</v>
          </cell>
          <cell r="CX887">
            <v>4.9045854286899218</v>
          </cell>
          <cell r="CY887">
            <v>4.8867439877877379</v>
          </cell>
          <cell r="CZ887">
            <v>5.0303967367359101</v>
          </cell>
          <cell r="DA887">
            <v>4.7638132177692256</v>
          </cell>
        </row>
        <row r="888">
          <cell r="A888">
            <v>6821.6804297196641</v>
          </cell>
          <cell r="B888">
            <v>5092.4941194652201</v>
          </cell>
          <cell r="C888">
            <v>4248.694533773697</v>
          </cell>
          <cell r="D888">
            <v>5378.0006362131971</v>
          </cell>
          <cell r="E888">
            <v>5544.2792189317297</v>
          </cell>
          <cell r="F888">
            <v>7091.3143639425061</v>
          </cell>
          <cell r="G888">
            <v>6454.6114584705865</v>
          </cell>
          <cell r="H888">
            <v>5365.1213540507852</v>
          </cell>
          <cell r="I888">
            <v>5722.2577598529688</v>
          </cell>
          <cell r="J888">
            <v>6948.9945420722506</v>
          </cell>
          <cell r="K888">
            <v>6921.8253024957539</v>
          </cell>
          <cell r="L888">
            <v>7231.3008690647057</v>
          </cell>
          <cell r="M888">
            <v>8202.499987759038</v>
          </cell>
          <cell r="N888">
            <v>6935.5621772911218</v>
          </cell>
          <cell r="O888">
            <v>7738.8500699980623</v>
          </cell>
          <cell r="Z888">
            <v>7812.5704422190211</v>
          </cell>
          <cell r="AA888">
            <v>5832.2094452822594</v>
          </cell>
          <cell r="AB888">
            <v>5232.0891472812127</v>
          </cell>
          <cell r="AC888">
            <v>6622.7822544376131</v>
          </cell>
          <cell r="AD888">
            <v>6827.5473560826622</v>
          </cell>
          <cell r="AE888">
            <v>7091.3143639425061</v>
          </cell>
          <cell r="AF888">
            <v>6454.6114584705865</v>
          </cell>
          <cell r="AG888">
            <v>5365.1213540507852</v>
          </cell>
          <cell r="AH888">
            <v>5722.2577598529688</v>
          </cell>
          <cell r="AI888">
            <v>6948.9945420722506</v>
          </cell>
          <cell r="AJ888">
            <v>6921.8253024957539</v>
          </cell>
          <cell r="AK888">
            <v>7231.3008690647057</v>
          </cell>
          <cell r="AL888">
            <v>8202.499987759038</v>
          </cell>
          <cell r="AM888">
            <v>6935.5621772911218</v>
          </cell>
          <cell r="AN888">
            <v>7738.8500699980623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X888">
            <v>4.3827725534778788</v>
          </cell>
          <cell r="BY888">
            <v>3.232749594631493</v>
          </cell>
          <cell r="BZ888">
            <v>2.9512563800663547</v>
          </cell>
          <cell r="CA888">
            <v>3.6891095792740614</v>
          </cell>
          <cell r="CB888">
            <v>3.8297525366727796</v>
          </cell>
          <cell r="CC888">
            <v>3.9992392728028379</v>
          </cell>
          <cell r="CD888">
            <v>3.6944297195443276</v>
          </cell>
          <cell r="CE888">
            <v>3.0710245317908336</v>
          </cell>
          <cell r="CF888">
            <v>3.1928696797310283</v>
          </cell>
          <cell r="CG888">
            <v>3.8552878655625968</v>
          </cell>
          <cell r="CH888">
            <v>3.8947243400972575</v>
          </cell>
          <cell r="CI888">
            <v>4.0389096057337683</v>
          </cell>
          <cell r="CJ888">
            <v>4.6246037373272966</v>
          </cell>
          <cell r="CK888">
            <v>3.8654080536652091</v>
          </cell>
          <cell r="CL888">
            <v>4.2867160873864352</v>
          </cell>
          <cell r="CM888">
            <v>4.8837356536872845</v>
          </cell>
          <cell r="CN888">
            <v>4.942744727586418</v>
          </cell>
          <cell r="CO888">
            <v>4.8570808389567244</v>
          </cell>
          <cell r="CP888">
            <v>4.9184250362760729</v>
          </cell>
          <cell r="CQ888">
            <v>4.8842866518467316</v>
          </cell>
          <cell r="CR888">
            <v>4.8579885338376307</v>
          </cell>
          <cell r="CS888">
            <v>4.7866296971240239</v>
          </cell>
          <cell r="CT888">
            <v>4.7863383902264802</v>
          </cell>
          <cell r="CU888">
            <v>4.9101341716727402</v>
          </cell>
          <cell r="CV888">
            <v>4.9382411573509346</v>
          </cell>
          <cell r="CW888">
            <v>4.8691263571868015</v>
          </cell>
          <cell r="CX888">
            <v>4.9052306530434713</v>
          </cell>
          <cell r="CY888">
            <v>4.8593574677117664</v>
          </cell>
          <cell r="CZ888">
            <v>4.9157915407505541</v>
          </cell>
          <cell r="DA888">
            <v>4.9460539318865022</v>
          </cell>
        </row>
        <row r="889">
          <cell r="A889">
            <v>7373.9306707266987</v>
          </cell>
          <cell r="B889">
            <v>4979.6414453772231</v>
          </cell>
          <cell r="C889">
            <v>4482.4995810948722</v>
          </cell>
          <cell r="D889">
            <v>4597.9842295849567</v>
          </cell>
          <cell r="E889">
            <v>4143.3698747842436</v>
          </cell>
          <cell r="F889">
            <v>6404.1415257316576</v>
          </cell>
          <cell r="G889">
            <v>6377.8822856007919</v>
          </cell>
          <cell r="H889">
            <v>5933.0087889494453</v>
          </cell>
          <cell r="I889">
            <v>5666.5053617619051</v>
          </cell>
          <cell r="J889">
            <v>6549.0194739732224</v>
          </cell>
          <cell r="K889">
            <v>6243.9603913304609</v>
          </cell>
          <cell r="L889">
            <v>7240.9718121908672</v>
          </cell>
          <cell r="M889">
            <v>7586.3009116395224</v>
          </cell>
          <cell r="N889">
            <v>7280.1157835857339</v>
          </cell>
          <cell r="O889">
            <v>7172.3558126720754</v>
          </cell>
          <cell r="Z889">
            <v>8445.0383442337734</v>
          </cell>
          <cell r="AA889">
            <v>5702.9642431669372</v>
          </cell>
          <cell r="AB889">
            <v>5520.0102583294492</v>
          </cell>
          <cell r="AC889">
            <v>5662.2247600403734</v>
          </cell>
          <cell r="AD889">
            <v>5102.3862465762386</v>
          </cell>
          <cell r="AE889">
            <v>6404.1415257316576</v>
          </cell>
          <cell r="AF889">
            <v>6377.8822856007919</v>
          </cell>
          <cell r="AG889">
            <v>5933.0087889494453</v>
          </cell>
          <cell r="AH889">
            <v>5666.5053617619051</v>
          </cell>
          <cell r="AI889">
            <v>6549.0194739732224</v>
          </cell>
          <cell r="AJ889">
            <v>6243.9603913304609</v>
          </cell>
          <cell r="AK889">
            <v>7240.9718121908672</v>
          </cell>
          <cell r="AL889">
            <v>7586.3009116395224</v>
          </cell>
          <cell r="AM889">
            <v>7280.1157835857339</v>
          </cell>
          <cell r="AN889">
            <v>7172.3558126720754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X889">
            <v>4.777806339836288</v>
          </cell>
          <cell r="BY889">
            <v>3.2010917751083134</v>
          </cell>
          <cell r="BZ889">
            <v>3.0776997483252568</v>
          </cell>
          <cell r="CA889">
            <v>3.2116826043865596</v>
          </cell>
          <cell r="CB889">
            <v>2.8203187308502913</v>
          </cell>
          <cell r="CC889">
            <v>3.5884303016981796</v>
          </cell>
          <cell r="CD889">
            <v>3.570240637330786</v>
          </cell>
          <cell r="CE889">
            <v>3.3907113494383938</v>
          </cell>
          <cell r="CF889">
            <v>3.1373369144672343</v>
          </cell>
          <cell r="CG889">
            <v>3.737096903726199</v>
          </cell>
          <cell r="CH889">
            <v>3.6639636657956118</v>
          </cell>
          <cell r="CI889">
            <v>4.003931173857711</v>
          </cell>
          <cell r="CJ889">
            <v>4.2478988415659193</v>
          </cell>
          <cell r="CK889">
            <v>3.9831758687280474</v>
          </cell>
          <cell r="CL889">
            <v>4.1216784524637005</v>
          </cell>
          <cell r="CM889">
            <v>4.8426180779143779</v>
          </cell>
          <cell r="CN889">
            <v>4.8810095642420928</v>
          </cell>
          <cell r="CO889">
            <v>4.9138372852889507</v>
          </cell>
          <cell r="CP889">
            <v>4.8301611519357577</v>
          </cell>
          <cell r="CQ889">
            <v>4.9565817681054076</v>
          </cell>
          <cell r="CR889">
            <v>4.8894897618268889</v>
          </cell>
          <cell r="CS889">
            <v>4.8942499603052578</v>
          </cell>
          <cell r="CT889">
            <v>4.7939257945250313</v>
          </cell>
          <cell r="CU889">
            <v>4.9483599139181189</v>
          </cell>
          <cell r="CV889">
            <v>4.8011918259025483</v>
          </cell>
          <cell r="CW889">
            <v>4.6689166046768102</v>
          </cell>
          <cell r="CX889">
            <v>4.9547002873167338</v>
          </cell>
          <cell r="CY889">
            <v>4.8928627621519665</v>
          </cell>
          <cell r="CZ889">
            <v>5.007442139662456</v>
          </cell>
          <cell r="DA889">
            <v>4.7675455823066226</v>
          </cell>
        </row>
        <row r="890">
          <cell r="A890">
            <v>6210.0817441933759</v>
          </cell>
          <cell r="B890">
            <v>4947.4968373651318</v>
          </cell>
          <cell r="C890">
            <v>4433.3768987365547</v>
          </cell>
          <cell r="D890">
            <v>4831.4050240152119</v>
          </cell>
          <cell r="E890">
            <v>4915.3452681612353</v>
          </cell>
          <cell r="F890">
            <v>6109.5074781693538</v>
          </cell>
          <cell r="G890">
            <v>6567.0591443217991</v>
          </cell>
          <cell r="H890">
            <v>6728.1069907448145</v>
          </cell>
          <cell r="I890">
            <v>6744.0697641616507</v>
          </cell>
          <cell r="J890">
            <v>5996.3619463193227</v>
          </cell>
          <cell r="K890">
            <v>7171.5406582283722</v>
          </cell>
          <cell r="L890">
            <v>7542.8540966132687</v>
          </cell>
          <cell r="M890">
            <v>6937.4754262874258</v>
          </cell>
          <cell r="N890">
            <v>7530.876210076055</v>
          </cell>
          <cell r="O890">
            <v>6798.488498729118</v>
          </cell>
          <cell r="Z890">
            <v>7112.1333780279283</v>
          </cell>
          <cell r="AA890">
            <v>5666.1504379734406</v>
          </cell>
          <cell r="AB890">
            <v>5459.5177349886344</v>
          </cell>
          <cell r="AC890">
            <v>5949.6726797672736</v>
          </cell>
          <cell r="AD890">
            <v>6053.0415703583458</v>
          </cell>
          <cell r="AE890">
            <v>6109.5074781693538</v>
          </cell>
          <cell r="AF890">
            <v>6567.0591443217991</v>
          </cell>
          <cell r="AG890">
            <v>6728.1069907448145</v>
          </cell>
          <cell r="AH890">
            <v>6744.0697641616507</v>
          </cell>
          <cell r="AI890">
            <v>5996.3619463193227</v>
          </cell>
          <cell r="AJ890">
            <v>7171.5406582283722</v>
          </cell>
          <cell r="AK890">
            <v>7542.8540966132687</v>
          </cell>
          <cell r="AL890">
            <v>6937.4754262874258</v>
          </cell>
          <cell r="AM890">
            <v>7530.876210076055</v>
          </cell>
          <cell r="AN890">
            <v>6798.488498729118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X890">
            <v>4.0523121894891254</v>
          </cell>
          <cell r="BY890">
            <v>3.2447666097898598</v>
          </cell>
          <cell r="BZ890">
            <v>3.0236117357785806</v>
          </cell>
          <cell r="CA890">
            <v>3.3737623455691694</v>
          </cell>
          <cell r="CB890">
            <v>3.3258311195982642</v>
          </cell>
          <cell r="CC890">
            <v>3.4602234127383364</v>
          </cell>
          <cell r="CD890">
            <v>3.6160314504565783</v>
          </cell>
          <cell r="CE890">
            <v>3.798484652102903</v>
          </cell>
          <cell r="CF890">
            <v>3.7968960663912985</v>
          </cell>
          <cell r="CG890">
            <v>3.3712671973795172</v>
          </cell>
          <cell r="CH890">
            <v>4.0275760755971808</v>
          </cell>
          <cell r="CI890">
            <v>4.3336405361532604</v>
          </cell>
          <cell r="CJ890">
            <v>3.9296576195488186</v>
          </cell>
          <cell r="CK890">
            <v>4.3429727923505714</v>
          </cell>
          <cell r="CL890">
            <v>3.7426849793120982</v>
          </cell>
          <cell r="CM890">
            <v>4.8084392354184393</v>
          </cell>
          <cell r="CN890">
            <v>4.7842269404607745</v>
          </cell>
          <cell r="CO890">
            <v>4.9469257770735968</v>
          </cell>
          <cell r="CP890">
            <v>4.8315415923295681</v>
          </cell>
          <cell r="CQ890">
            <v>4.9863252037979402</v>
          </cell>
          <cell r="CR890">
            <v>4.8373687637910159</v>
          </cell>
          <cell r="CS890">
            <v>4.9756046394131506</v>
          </cell>
          <cell r="CT890">
            <v>4.8527693345956058</v>
          </cell>
          <cell r="CU890">
            <v>4.8663179450728729</v>
          </cell>
          <cell r="CV890">
            <v>4.8730604642655777</v>
          </cell>
          <cell r="CW890">
            <v>4.8783824883984783</v>
          </cell>
          <cell r="CX890">
            <v>4.7685897150332046</v>
          </cell>
          <cell r="CY890">
            <v>4.8367526716006415</v>
          </cell>
          <cell r="CZ890">
            <v>4.7507867417896357</v>
          </cell>
          <cell r="DA890">
            <v>4.9766400297875268</v>
          </cell>
        </row>
        <row r="891">
          <cell r="A891">
            <v>6925.5984530371888</v>
          </cell>
          <cell r="B891">
            <v>5321.3162802565321</v>
          </cell>
          <cell r="C891">
            <v>5114.4101024862857</v>
          </cell>
          <cell r="D891">
            <v>5050.3502341790127</v>
          </cell>
          <cell r="E891">
            <v>5397.8127767168362</v>
          </cell>
          <cell r="F891">
            <v>6505.7437018075389</v>
          </cell>
          <cell r="G891">
            <v>5463.3858209107357</v>
          </cell>
          <cell r="H891">
            <v>6218.3107063920297</v>
          </cell>
          <cell r="I891">
            <v>5918.3192560702109</v>
          </cell>
          <cell r="J891">
            <v>6342.1134371196131</v>
          </cell>
          <cell r="K891">
            <v>6765.1590315915455</v>
          </cell>
          <cell r="L891">
            <v>7384.3162355715831</v>
          </cell>
          <cell r="M891">
            <v>7044.5882047566301</v>
          </cell>
          <cell r="N891">
            <v>7268.0796144968745</v>
          </cell>
          <cell r="O891">
            <v>6634.4210202631366</v>
          </cell>
          <cell r="Z891">
            <v>7931.5831819315572</v>
          </cell>
          <cell r="AA891">
            <v>6094.2693978614743</v>
          </cell>
          <cell r="AB891">
            <v>6298.1815659494969</v>
          </cell>
          <cell r="AC891">
            <v>6219.2945245106648</v>
          </cell>
          <cell r="AD891">
            <v>6647.1800746361459</v>
          </cell>
          <cell r="AE891">
            <v>6505.7437018075389</v>
          </cell>
          <cell r="AF891">
            <v>5463.3858209107357</v>
          </cell>
          <cell r="AG891">
            <v>6218.3107063920297</v>
          </cell>
          <cell r="AH891">
            <v>5918.3192560702109</v>
          </cell>
          <cell r="AI891">
            <v>6342.1134371196131</v>
          </cell>
          <cell r="AJ891">
            <v>6765.1590315915455</v>
          </cell>
          <cell r="AK891">
            <v>7384.3162355715831</v>
          </cell>
          <cell r="AL891">
            <v>7044.5882047566301</v>
          </cell>
          <cell r="AM891">
            <v>7268.0796144968745</v>
          </cell>
          <cell r="AN891">
            <v>6634.4210202631366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X891">
            <v>4.4166492152873325</v>
          </cell>
          <cell r="BY891">
            <v>3.4029784366353817</v>
          </cell>
          <cell r="BZ891">
            <v>3.5680695314600221</v>
          </cell>
          <cell r="CA891">
            <v>3.4434818321846179</v>
          </cell>
          <cell r="CB891">
            <v>3.7284664540944674</v>
          </cell>
          <cell r="CC891">
            <v>3.6467225426814536</v>
          </cell>
          <cell r="CD891">
            <v>3.0929905725636822</v>
          </cell>
          <cell r="CE891">
            <v>3.5032941647365305</v>
          </cell>
          <cell r="CF891">
            <v>3.3408527592501192</v>
          </cell>
          <cell r="CG891">
            <v>3.6055391075703032</v>
          </cell>
          <cell r="CH891">
            <v>3.8089248604099097</v>
          </cell>
          <cell r="CI891">
            <v>4.2259352870322404</v>
          </cell>
          <cell r="CJ891">
            <v>3.944358473205726</v>
          </cell>
          <cell r="CK891">
            <v>4.0344698268230212</v>
          </cell>
          <cell r="CL891">
            <v>3.8129137849900552</v>
          </cell>
          <cell r="CM891">
            <v>4.9201020553747012</v>
          </cell>
          <cell r="CN891">
            <v>4.9064749595651644</v>
          </cell>
          <cell r="CO891">
            <v>4.8360301864534456</v>
          </cell>
          <cell r="CP891">
            <v>4.9482366718459287</v>
          </cell>
          <cell r="CQ891">
            <v>4.8844350575497204</v>
          </cell>
          <cell r="CR891">
            <v>4.8876642351605586</v>
          </cell>
          <cell r="CS891">
            <v>4.8393876347497686</v>
          </cell>
          <cell r="CT891">
            <v>4.8629852041061854</v>
          </cell>
          <cell r="CU891">
            <v>4.8534235037468205</v>
          </cell>
          <cell r="CV891">
            <v>4.8191553978432893</v>
          </cell>
          <cell r="CW891">
            <v>4.8661191694756436</v>
          </cell>
          <cell r="CX891">
            <v>4.7873433952499802</v>
          </cell>
          <cell r="CY891">
            <v>4.8931256598443653</v>
          </cell>
          <cell r="CZ891">
            <v>4.9356043653232238</v>
          </cell>
          <cell r="DA891">
            <v>4.7670881039797255</v>
          </cell>
        </row>
        <row r="892">
          <cell r="A892">
            <v>6408.3853390983331</v>
          </cell>
          <cell r="B892">
            <v>5781.698890263503</v>
          </cell>
          <cell r="C892">
            <v>5097.9556723858996</v>
          </cell>
          <cell r="D892">
            <v>5335.0338968407777</v>
          </cell>
          <cell r="E892">
            <v>4449.3513557902897</v>
          </cell>
          <cell r="F892">
            <v>6319.2659697450808</v>
          </cell>
          <cell r="G892">
            <v>6575.4917992108331</v>
          </cell>
          <cell r="H892">
            <v>6548.1633435901585</v>
          </cell>
          <cell r="I892">
            <v>6316.8523459762582</v>
          </cell>
          <cell r="J892">
            <v>6846.7846027010055</v>
          </cell>
          <cell r="K892">
            <v>6328.8168546698953</v>
          </cell>
          <cell r="L892">
            <v>7522.1293350411561</v>
          </cell>
          <cell r="M892">
            <v>7996.9068609711876</v>
          </cell>
          <cell r="N892">
            <v>6962.5944632552873</v>
          </cell>
          <cell r="O892">
            <v>7881.1471758624821</v>
          </cell>
          <cell r="Z892">
            <v>7339.241759914401</v>
          </cell>
          <cell r="AA892">
            <v>6621.5253442676176</v>
          </cell>
          <cell r="AB892">
            <v>6277.9186253053585</v>
          </cell>
          <cell r="AC892">
            <v>6569.8705167314838</v>
          </cell>
          <cell r="AD892">
            <v>5479.1896089537249</v>
          </cell>
          <cell r="AE892">
            <v>6319.2659697450808</v>
          </cell>
          <cell r="AF892">
            <v>6575.4917992108331</v>
          </cell>
          <cell r="AG892">
            <v>6548.1633435901585</v>
          </cell>
          <cell r="AH892">
            <v>6316.8523459762582</v>
          </cell>
          <cell r="AI892">
            <v>6846.7846027010055</v>
          </cell>
          <cell r="AJ892">
            <v>6328.8168546698953</v>
          </cell>
          <cell r="AK892">
            <v>7522.1293350411561</v>
          </cell>
          <cell r="AL892">
            <v>7996.9068609711876</v>
          </cell>
          <cell r="AM892">
            <v>6962.5944632552873</v>
          </cell>
          <cell r="AN892">
            <v>7881.1471758624821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X892">
            <v>4.1827891725041511</v>
          </cell>
          <cell r="BY892">
            <v>3.7313469461025357</v>
          </cell>
          <cell r="BZ892">
            <v>3.6034539907116909</v>
          </cell>
          <cell r="CA892">
            <v>3.564684162853526</v>
          </cell>
          <cell r="CB892">
            <v>3.0898017855891724</v>
          </cell>
          <cell r="CC892">
            <v>3.6333995329315094</v>
          </cell>
          <cell r="CD892">
            <v>3.5823320540341173</v>
          </cell>
          <cell r="CE892">
            <v>3.6039494790347497</v>
          </cell>
          <cell r="CF892">
            <v>3.504228199645556</v>
          </cell>
          <cell r="CG892">
            <v>3.7283904142752005</v>
          </cell>
          <cell r="CH892">
            <v>3.5530816720950202</v>
          </cell>
          <cell r="CI892">
            <v>4.2353171996968717</v>
          </cell>
          <cell r="CJ892">
            <v>4.5449558988766148</v>
          </cell>
          <cell r="CK892">
            <v>3.9208288397036757</v>
          </cell>
          <cell r="CL892">
            <v>4.4360414964856254</v>
          </cell>
          <cell r="CM892">
            <v>4.8072018076302898</v>
          </cell>
          <cell r="CN892">
            <v>4.8618275354183815</v>
          </cell>
          <cell r="CO892">
            <v>4.7731363019939996</v>
          </cell>
          <cell r="CP892">
            <v>5.0494361993940124</v>
          </cell>
          <cell r="CQ892">
            <v>4.8583952701136468</v>
          </cell>
          <cell r="CR892">
            <v>4.7649748656701725</v>
          </cell>
          <cell r="CS892">
            <v>5.0288599028524299</v>
          </cell>
          <cell r="CT892">
            <v>4.9779203755341115</v>
          </cell>
          <cell r="CU892">
            <v>4.9387322393122401</v>
          </cell>
          <cell r="CV892">
            <v>5.031209689892246</v>
          </cell>
          <cell r="CW892">
            <v>4.880052264361761</v>
          </cell>
          <cell r="CX892">
            <v>4.8658866736441109</v>
          </cell>
          <cell r="CY892">
            <v>4.820582279156957</v>
          </cell>
          <cell r="CZ892">
            <v>4.8651961228264797</v>
          </cell>
          <cell r="DA892">
            <v>4.8674441076723189</v>
          </cell>
        </row>
        <row r="893">
          <cell r="A893">
            <v>6425.8833652397579</v>
          </cell>
          <cell r="B893">
            <v>5864.2967969632673</v>
          </cell>
          <cell r="C893">
            <v>5828.2514487524986</v>
          </cell>
          <cell r="D893">
            <v>5103.561340519921</v>
          </cell>
          <cell r="E893">
            <v>4720.236801579118</v>
          </cell>
          <cell r="F893">
            <v>6340.3629652585905</v>
          </cell>
          <cell r="G893">
            <v>5664.0931249043451</v>
          </cell>
          <cell r="H893">
            <v>6497.1137704627035</v>
          </cell>
          <cell r="I893">
            <v>6761.2803322991913</v>
          </cell>
          <cell r="J893">
            <v>5847.2513872945083</v>
          </cell>
          <cell r="K893">
            <v>6070.6410503997931</v>
          </cell>
          <cell r="L893">
            <v>6131.2721628503914</v>
          </cell>
          <cell r="M893">
            <v>7724.205554386388</v>
          </cell>
          <cell r="N893">
            <v>7612.5210607533736</v>
          </cell>
          <cell r="O893">
            <v>7616.1984606302667</v>
          </cell>
          <cell r="Z893">
            <v>7359.2814793410225</v>
          </cell>
          <cell r="AA893">
            <v>6716.1210925029627</v>
          </cell>
          <cell r="AB893">
            <v>7177.2472485940752</v>
          </cell>
          <cell r="AC893">
            <v>6284.821770536003</v>
          </cell>
          <cell r="AD893">
            <v>5812.7736757304237</v>
          </cell>
          <cell r="AE893">
            <v>6340.3629652585905</v>
          </cell>
          <cell r="AF893">
            <v>5664.0931249043451</v>
          </cell>
          <cell r="AG893">
            <v>6497.1137704627035</v>
          </cell>
          <cell r="AH893">
            <v>6761.2803322991913</v>
          </cell>
          <cell r="AI893">
            <v>5847.2513872945083</v>
          </cell>
          <cell r="AJ893">
            <v>6070.6410503997931</v>
          </cell>
          <cell r="AK893">
            <v>6131.2721628503914</v>
          </cell>
          <cell r="AL893">
            <v>7724.205554386388</v>
          </cell>
          <cell r="AM893">
            <v>7612.5210607533736</v>
          </cell>
          <cell r="AN893">
            <v>7616.1984606302667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X893">
            <v>4.1895381241488403</v>
          </cell>
          <cell r="BY893">
            <v>3.7592455858868141</v>
          </cell>
          <cell r="BZ893">
            <v>4.0446673636607198</v>
          </cell>
          <cell r="CA893">
            <v>3.5832685993911042</v>
          </cell>
          <cell r="CB893">
            <v>3.3259954970225944</v>
          </cell>
          <cell r="CC893">
            <v>3.5464944423256592</v>
          </cell>
          <cell r="CD893">
            <v>3.3020005215347497</v>
          </cell>
          <cell r="CE893">
            <v>3.791941894937628</v>
          </cell>
          <cell r="CF893">
            <v>3.7469970776178871</v>
          </cell>
          <cell r="CG893">
            <v>3.3315997935357999</v>
          </cell>
          <cell r="CH893">
            <v>3.3711372271745828</v>
          </cell>
          <cell r="CI893">
            <v>3.3882034003401533</v>
          </cell>
          <cell r="CJ893">
            <v>4.3381102731923411</v>
          </cell>
          <cell r="CK893">
            <v>4.3154237579638943</v>
          </cell>
          <cell r="CL893">
            <v>4.1888855885158538</v>
          </cell>
          <cell r="CM893">
            <v>4.8125627251546907</v>
          </cell>
          <cell r="CN893">
            <v>4.8946873355020282</v>
          </cell>
          <cell r="CO893">
            <v>4.8616336830827747</v>
          </cell>
          <cell r="CP893">
            <v>4.8053025623634094</v>
          </cell>
          <cell r="CQ893">
            <v>4.7881626253025855</v>
          </cell>
          <cell r="CR893">
            <v>4.89803599626494</v>
          </cell>
          <cell r="CS893">
            <v>4.6995944593883996</v>
          </cell>
          <cell r="CT893">
            <v>4.6942469565954701</v>
          </cell>
          <cell r="CU893">
            <v>4.943707006226373</v>
          </cell>
          <cell r="CV893">
            <v>4.8084607417698715</v>
          </cell>
          <cell r="CW893">
            <v>4.9336150289871403</v>
          </cell>
          <cell r="CX893">
            <v>4.9577914725931445</v>
          </cell>
          <cell r="CY893">
            <v>4.8782086359335368</v>
          </cell>
          <cell r="CZ893">
            <v>4.8329488027141538</v>
          </cell>
          <cell r="DA893">
            <v>4.9813480725322794</v>
          </cell>
        </row>
        <row r="894">
          <cell r="A894">
            <v>6571.6476172524735</v>
          </cell>
          <cell r="B894">
            <v>5690.4638350878495</v>
          </cell>
          <cell r="C894">
            <v>4793.7821110330133</v>
          </cell>
          <cell r="D894">
            <v>5034.662461150976</v>
          </cell>
          <cell r="E894">
            <v>5507.2012585462198</v>
          </cell>
          <cell r="F894">
            <v>6616.1747969142707</v>
          </cell>
          <cell r="G894">
            <v>5727.2872342795854</v>
          </cell>
          <cell r="H894">
            <v>6535.7931313731488</v>
          </cell>
          <cell r="I894">
            <v>4918.2132083350743</v>
          </cell>
          <cell r="J894">
            <v>7014.6499354301941</v>
          </cell>
          <cell r="K894">
            <v>6029.8081998668222</v>
          </cell>
          <cell r="L894">
            <v>7560.5562076001643</v>
          </cell>
          <cell r="M894">
            <v>8445.2132152173126</v>
          </cell>
          <cell r="N894">
            <v>7861.3136356417817</v>
          </cell>
          <cell r="O894">
            <v>8208.0170007639663</v>
          </cell>
          <cell r="Z894">
            <v>7526.2188635440971</v>
          </cell>
          <cell r="AA894">
            <v>6517.0378499173676</v>
          </cell>
          <cell r="AB894">
            <v>5903.3416401647555</v>
          </cell>
          <cell r="AC894">
            <v>6199.9756899009908</v>
          </cell>
          <cell r="AD894">
            <v>6781.8874027501151</v>
          </cell>
          <cell r="AE894">
            <v>6616.1747969142707</v>
          </cell>
          <cell r="AF894">
            <v>5727.2872342795854</v>
          </cell>
          <cell r="AG894">
            <v>6535.7931313731488</v>
          </cell>
          <cell r="AH894">
            <v>4918.2132083350743</v>
          </cell>
          <cell r="AI894">
            <v>7014.6499354301941</v>
          </cell>
          <cell r="AJ894">
            <v>6029.8081998668222</v>
          </cell>
          <cell r="AK894">
            <v>7560.5562076001643</v>
          </cell>
          <cell r="AL894">
            <v>8445.2132152173126</v>
          </cell>
          <cell r="AM894">
            <v>7861.3136356417817</v>
          </cell>
          <cell r="AN894">
            <v>8208.0170007639663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X894">
            <v>4.2505109674205679</v>
          </cell>
          <cell r="BY894">
            <v>3.746942533157652</v>
          </cell>
          <cell r="BZ894">
            <v>3.3468226657794182</v>
          </cell>
          <cell r="CA894">
            <v>3.4077087603388097</v>
          </cell>
          <cell r="CB894">
            <v>3.8346480309323447</v>
          </cell>
          <cell r="CC894">
            <v>3.648366544552708</v>
          </cell>
          <cell r="CD894">
            <v>3.1503807017817205</v>
          </cell>
          <cell r="CE894">
            <v>3.7081189294351464</v>
          </cell>
          <cell r="CF894">
            <v>2.906026556418567</v>
          </cell>
          <cell r="CG894">
            <v>3.7880993721919083</v>
          </cell>
          <cell r="CH894">
            <v>3.4234102267534685</v>
          </cell>
          <cell r="CI894">
            <v>4.2279236332616899</v>
          </cell>
          <cell r="CJ894">
            <v>4.7274843324205111</v>
          </cell>
          <cell r="CK894">
            <v>4.4527596513903527</v>
          </cell>
          <cell r="CL894">
            <v>4.5379830578715206</v>
          </cell>
          <cell r="CM894">
            <v>4.8511291622082675</v>
          </cell>
          <cell r="CN894">
            <v>4.7651913689492531</v>
          </cell>
          <cell r="CO894">
            <v>4.8325054403236125</v>
          </cell>
          <cell r="CP894">
            <v>4.9846497930073053</v>
          </cell>
          <cell r="CQ894">
            <v>4.8454286501164194</v>
          </cell>
          <cell r="CR894">
            <v>4.9683895714864716</v>
          </cell>
          <cell r="CS894">
            <v>4.9807307076448195</v>
          </cell>
          <cell r="CT894">
            <v>4.8289396571309275</v>
          </cell>
          <cell r="CU894">
            <v>4.6367631105790181</v>
          </cell>
          <cell r="CV894">
            <v>5.073314375609522</v>
          </cell>
          <cell r="CW894">
            <v>4.8256041114462143</v>
          </cell>
          <cell r="CX894">
            <v>4.8992967755148662</v>
          </cell>
          <cell r="CY894">
            <v>4.8942669770422151</v>
          </cell>
          <cell r="CZ894">
            <v>4.8369656714742471</v>
          </cell>
          <cell r="DA894">
            <v>4.9554433155728432</v>
          </cell>
        </row>
        <row r="895">
          <cell r="A895">
            <v>5957.2092065141933</v>
          </cell>
          <cell r="B895">
            <v>6134.5343685690777</v>
          </cell>
          <cell r="C895">
            <v>4459.8773804433677</v>
          </cell>
          <cell r="D895">
            <v>5274.5147391985638</v>
          </cell>
          <cell r="E895">
            <v>4798.0566737715171</v>
          </cell>
          <cell r="F895">
            <v>6477.9660205056143</v>
          </cell>
          <cell r="G895">
            <v>5805.1909256017216</v>
          </cell>
          <cell r="H895">
            <v>5859.8510689525756</v>
          </cell>
          <cell r="I895">
            <v>6084.827770072191</v>
          </cell>
          <cell r="J895">
            <v>6300.0768721410996</v>
          </cell>
          <cell r="K895">
            <v>7204.4163475522837</v>
          </cell>
          <cell r="L895">
            <v>6823.8488975067421</v>
          </cell>
          <cell r="M895">
            <v>7746.4389622511344</v>
          </cell>
          <cell r="N895">
            <v>7093.8577439320316</v>
          </cell>
          <cell r="O895">
            <v>7580.1338644520456</v>
          </cell>
          <cell r="Z895">
            <v>6822.5295870156169</v>
          </cell>
          <cell r="AA895">
            <v>7025.6122928099476</v>
          </cell>
          <cell r="AB895">
            <v>5492.1519669000527</v>
          </cell>
          <cell r="AC895">
            <v>6495.3437119952578</v>
          </cell>
          <cell r="AD895">
            <v>5908.6055849213672</v>
          </cell>
          <cell r="AE895">
            <v>6477.9660205056143</v>
          </cell>
          <cell r="AF895">
            <v>5805.1909256017216</v>
          </cell>
          <cell r="AG895">
            <v>5859.8510689525756</v>
          </cell>
          <cell r="AH895">
            <v>6084.827770072191</v>
          </cell>
          <cell r="AI895">
            <v>6300.0768721410996</v>
          </cell>
          <cell r="AJ895">
            <v>7204.4163475522837</v>
          </cell>
          <cell r="AK895">
            <v>6823.8488975067421</v>
          </cell>
          <cell r="AL895">
            <v>7746.4389622511344</v>
          </cell>
          <cell r="AM895">
            <v>7093.8577439320316</v>
          </cell>
          <cell r="AN895">
            <v>7580.1338644520456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X895">
            <v>3.811256191966196</v>
          </cell>
          <cell r="BY895">
            <v>4.082884963437996</v>
          </cell>
          <cell r="BZ895">
            <v>3.1553292309266552</v>
          </cell>
          <cell r="CA895">
            <v>3.6828839094181305</v>
          </cell>
          <cell r="CB895">
            <v>3.3758245096157959</v>
          </cell>
          <cell r="CC895">
            <v>3.7334429356472714</v>
          </cell>
          <cell r="CD895">
            <v>3.1445083704965184</v>
          </cell>
          <cell r="CE895">
            <v>3.3860721752947605</v>
          </cell>
          <cell r="CF895">
            <v>3.3624386172255178</v>
          </cell>
          <cell r="CG895">
            <v>3.5469211553808342</v>
          </cell>
          <cell r="CH895">
            <v>3.9357399670505351</v>
          </cell>
          <cell r="CI895">
            <v>3.820025520181872</v>
          </cell>
          <cell r="CJ895">
            <v>4.4128486943574989</v>
          </cell>
          <cell r="CK895">
            <v>3.9364459405602248</v>
          </cell>
          <cell r="CL895">
            <v>4.3189079677745035</v>
          </cell>
          <cell r="CM895">
            <v>4.9043834737836365</v>
          </cell>
          <cell r="CN895">
            <v>4.714375503934245</v>
          </cell>
          <cell r="CO895">
            <v>4.7687548870195515</v>
          </cell>
          <cell r="CP895">
            <v>4.8319367816989098</v>
          </cell>
          <cell r="CQ895">
            <v>4.7952612644773529</v>
          </cell>
          <cell r="CR895">
            <v>4.7537493988500774</v>
          </cell>
          <cell r="CS895">
            <v>5.0579075642180857</v>
          </cell>
          <cell r="CT895">
            <v>4.7413007340528646</v>
          </cell>
          <cell r="CU895">
            <v>4.957937649327893</v>
          </cell>
          <cell r="CV895">
            <v>4.8663288032279999</v>
          </cell>
          <cell r="CW895">
            <v>5.0150993573864477</v>
          </cell>
          <cell r="CX895">
            <v>4.8940710821835625</v>
          </cell>
          <cell r="CY895">
            <v>4.8093922802430678</v>
          </cell>
          <cell r="CZ895">
            <v>4.9372522801464473</v>
          </cell>
          <cell r="DA895">
            <v>4.8085048800648451</v>
          </cell>
        </row>
        <row r="896">
          <cell r="A896">
            <v>7251.59328273548</v>
          </cell>
          <cell r="B896">
            <v>5770.5906920646239</v>
          </cell>
          <cell r="C896">
            <v>5439.984500276114</v>
          </cell>
          <cell r="D896">
            <v>5786.3640834614889</v>
          </cell>
          <cell r="E896">
            <v>5009.4479706781713</v>
          </cell>
          <cell r="F896">
            <v>6369.4392231238489</v>
          </cell>
          <cell r="G896">
            <v>6281.9346299601357</v>
          </cell>
          <cell r="H896">
            <v>6355.7525152978869</v>
          </cell>
          <cell r="I896">
            <v>5418.9641028798169</v>
          </cell>
          <cell r="J896">
            <v>5650.3626818163775</v>
          </cell>
          <cell r="K896">
            <v>7270.8996958456864</v>
          </cell>
          <cell r="L896">
            <v>7846.8761195288334</v>
          </cell>
          <cell r="M896">
            <v>7027.0906690965903</v>
          </cell>
          <cell r="N896">
            <v>8121.2045505190554</v>
          </cell>
          <cell r="O896">
            <v>8310.6211908761416</v>
          </cell>
          <cell r="Z896">
            <v>8304.9307166125054</v>
          </cell>
          <cell r="AA896">
            <v>6608.803613631163</v>
          </cell>
          <cell r="AB896">
            <v>6699.1127837077629</v>
          </cell>
          <cell r="AC896">
            <v>7125.6647148051297</v>
          </cell>
          <cell r="AD896">
            <v>6168.925102265589</v>
          </cell>
          <cell r="AE896">
            <v>6369.4392231238489</v>
          </cell>
          <cell r="AF896">
            <v>6281.9346299601357</v>
          </cell>
          <cell r="AG896">
            <v>6355.7525152978869</v>
          </cell>
          <cell r="AH896">
            <v>5418.9641028798169</v>
          </cell>
          <cell r="AI896">
            <v>5650.3626818163775</v>
          </cell>
          <cell r="AJ896">
            <v>7270.8996958456864</v>
          </cell>
          <cell r="AK896">
            <v>7846.8761195288334</v>
          </cell>
          <cell r="AL896">
            <v>7027.0906690965903</v>
          </cell>
          <cell r="AM896">
            <v>8121.2045505190554</v>
          </cell>
          <cell r="AN896">
            <v>8310.6211908761416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X896">
            <v>4.5919002810021903</v>
          </cell>
          <cell r="BY896">
            <v>3.7103451369475291</v>
          </cell>
          <cell r="BZ896">
            <v>3.7001801250498776</v>
          </cell>
          <cell r="CA896">
            <v>3.8996870028575223</v>
          </cell>
          <cell r="CB896">
            <v>3.4500825970459936</v>
          </cell>
          <cell r="CC896">
            <v>3.6821233558819295</v>
          </cell>
          <cell r="CD896">
            <v>3.5456259910850405</v>
          </cell>
          <cell r="CE896">
            <v>3.5083295735372406</v>
          </cell>
          <cell r="CF896">
            <v>3.0024921660313577</v>
          </cell>
          <cell r="CG896">
            <v>3.3043296653804024</v>
          </cell>
          <cell r="CH896">
            <v>4.1794992089637724</v>
          </cell>
          <cell r="CI896">
            <v>4.5059429293947861</v>
          </cell>
          <cell r="CJ896">
            <v>4.0560116427000894</v>
          </cell>
          <cell r="CK896">
            <v>4.4777866430730295</v>
          </cell>
          <cell r="CL896">
            <v>4.6584417929074009</v>
          </cell>
          <cell r="CM896">
            <v>4.9550803474914149</v>
          </cell>
          <cell r="CN896">
            <v>4.8799533741268819</v>
          </cell>
          <cell r="CO896">
            <v>4.9602270791469829</v>
          </cell>
          <cell r="CP896">
            <v>5.0061374329151898</v>
          </cell>
          <cell r="CQ896">
            <v>4.8987710260074184</v>
          </cell>
          <cell r="CR896">
            <v>4.7392541566108681</v>
          </cell>
          <cell r="CS896">
            <v>4.854087783478561</v>
          </cell>
          <cell r="CT896">
            <v>4.9633366036078277</v>
          </cell>
          <cell r="CU896">
            <v>4.9447179786700648</v>
          </cell>
          <cell r="CV896">
            <v>4.6848974743034209</v>
          </cell>
          <cell r="CW896">
            <v>4.7661866035481575</v>
          </cell>
          <cell r="CX896">
            <v>4.7710969879777627</v>
          </cell>
          <cell r="CY896">
            <v>4.7466094525774301</v>
          </cell>
          <cell r="CZ896">
            <v>4.9689449843024249</v>
          </cell>
          <cell r="DA896">
            <v>4.8876483151831387</v>
          </cell>
        </row>
        <row r="897">
          <cell r="A897">
            <v>6219.5958847781985</v>
          </cell>
          <cell r="B897">
            <v>5201.7767098299455</v>
          </cell>
          <cell r="C897">
            <v>4845.1764168363025</v>
          </cell>
          <cell r="D897">
            <v>4700.5564730443457</v>
          </cell>
          <cell r="E897">
            <v>5380.2785521876121</v>
          </cell>
          <cell r="F897">
            <v>6640.9708806819135</v>
          </cell>
          <cell r="G897">
            <v>6191.9131647942022</v>
          </cell>
          <cell r="H897">
            <v>6489.9137368248694</v>
          </cell>
          <cell r="I897">
            <v>7061.9576568686325</v>
          </cell>
          <cell r="J897">
            <v>7066.9205743618977</v>
          </cell>
          <cell r="K897">
            <v>6145.0041873879682</v>
          </cell>
          <cell r="L897">
            <v>6555.8608105818757</v>
          </cell>
          <cell r="M897">
            <v>6708.2615427952715</v>
          </cell>
          <cell r="N897">
            <v>7784.7208308882327</v>
          </cell>
          <cell r="O897">
            <v>7318.1560006968766</v>
          </cell>
          <cell r="Z897">
            <v>7123.0295046175388</v>
          </cell>
          <cell r="AA897">
            <v>5957.3659875930043</v>
          </cell>
          <cell r="AB897">
            <v>5966.631572516425</v>
          </cell>
          <cell r="AC897">
            <v>5788.5381764439508</v>
          </cell>
          <cell r="AD897">
            <v>6625.5874124345974</v>
          </cell>
          <cell r="AE897">
            <v>6640.9708806819135</v>
          </cell>
          <cell r="AF897">
            <v>6191.9131647942022</v>
          </cell>
          <cell r="AG897">
            <v>6489.9137368248694</v>
          </cell>
          <cell r="AH897">
            <v>7061.9576568686325</v>
          </cell>
          <cell r="AI897">
            <v>7066.9205743618977</v>
          </cell>
          <cell r="AJ897">
            <v>6145.0041873879682</v>
          </cell>
          <cell r="AK897">
            <v>6555.8608105818757</v>
          </cell>
          <cell r="AL897">
            <v>6708.2615427952715</v>
          </cell>
          <cell r="AM897">
            <v>7784.7208308882327</v>
          </cell>
          <cell r="AN897">
            <v>7318.1560006968766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X897">
            <v>4.0481535341838084</v>
          </cell>
          <cell r="BY897">
            <v>3.3017476169631972</v>
          </cell>
          <cell r="BZ897">
            <v>3.3464445814269119</v>
          </cell>
          <cell r="CA897">
            <v>3.3688374480350052</v>
          </cell>
          <cell r="CB897">
            <v>3.7867896668610732</v>
          </cell>
          <cell r="CC897">
            <v>3.8173391842962161</v>
          </cell>
          <cell r="CD897">
            <v>3.4918904226799139</v>
          </cell>
          <cell r="CE897">
            <v>3.644217957053792</v>
          </cell>
          <cell r="CF897">
            <v>3.9244014907117921</v>
          </cell>
          <cell r="CG897">
            <v>4.0097208227287595</v>
          </cell>
          <cell r="CH897">
            <v>3.5370127463771794</v>
          </cell>
          <cell r="CI897">
            <v>3.7125994292235531</v>
          </cell>
          <cell r="CJ897">
            <v>3.838354190891808</v>
          </cell>
          <cell r="CK897">
            <v>4.3870147145342173</v>
          </cell>
          <cell r="CL897">
            <v>4.1049701396267322</v>
          </cell>
          <cell r="CM897">
            <v>4.8207532552625736</v>
          </cell>
          <cell r="CN897">
            <v>4.9433065589524325</v>
          </cell>
          <cell r="CO897">
            <v>4.8848667346354855</v>
          </cell>
          <cell r="CP897">
            <v>4.7075612721642299</v>
          </cell>
          <cell r="CQ897">
            <v>4.7935839794581039</v>
          </cell>
          <cell r="CR897">
            <v>4.7662625432499954</v>
          </cell>
          <cell r="CS897">
            <v>4.8581552120845126</v>
          </cell>
          <cell r="CT897">
            <v>4.8791224317211306</v>
          </cell>
          <cell r="CU897">
            <v>4.9301350136300996</v>
          </cell>
          <cell r="CV897">
            <v>4.828622013128669</v>
          </cell>
          <cell r="CW897">
            <v>4.7598437206357334</v>
          </cell>
          <cell r="CX897">
            <v>4.8379209330701354</v>
          </cell>
          <cell r="CY897">
            <v>4.7881977101008886</v>
          </cell>
          <cell r="CZ897">
            <v>4.8616208661772351</v>
          </cell>
          <cell r="DA897">
            <v>4.8842602468932483</v>
          </cell>
        </row>
        <row r="898">
          <cell r="A898">
            <v>6123.9053644327269</v>
          </cell>
          <cell r="B898">
            <v>4990.9358732553837</v>
          </cell>
          <cell r="C898">
            <v>5074.2420768627289</v>
          </cell>
          <cell r="D898">
            <v>4858.0920228585865</v>
          </cell>
          <cell r="E898">
            <v>5022.5561767991903</v>
          </cell>
          <cell r="F898">
            <v>6249.6158410551516</v>
          </cell>
          <cell r="G898">
            <v>6046.0137760518601</v>
          </cell>
          <cell r="H898">
            <v>6423.8188090878321</v>
          </cell>
          <cell r="I898">
            <v>7496.0553666897267</v>
          </cell>
          <cell r="J898">
            <v>7337.7911942638357</v>
          </cell>
          <cell r="K898">
            <v>6233.5002943483187</v>
          </cell>
          <cell r="L898">
            <v>5863.2276305697369</v>
          </cell>
          <cell r="M898">
            <v>6664.4714145209464</v>
          </cell>
          <cell r="N898">
            <v>6843.0822280999664</v>
          </cell>
          <cell r="O898">
            <v>6958.6777365740272</v>
          </cell>
          <cell r="Z898">
            <v>7013.4393620487654</v>
          </cell>
          <cell r="AA898">
            <v>5715.8992544609664</v>
          </cell>
          <cell r="AB898">
            <v>6248.716326859676</v>
          </cell>
          <cell r="AC898">
            <v>5982.5365997106792</v>
          </cell>
          <cell r="AD898">
            <v>6185.0673084046584</v>
          </cell>
          <cell r="AE898">
            <v>6249.6158410551516</v>
          </cell>
          <cell r="AF898">
            <v>6046.0137760518601</v>
          </cell>
          <cell r="AG898">
            <v>6423.8188090878321</v>
          </cell>
          <cell r="AH898">
            <v>7496.0553666897267</v>
          </cell>
          <cell r="AI898">
            <v>7337.7911942638357</v>
          </cell>
          <cell r="AJ898">
            <v>6233.5002943483187</v>
          </cell>
          <cell r="AK898">
            <v>5863.2276305697369</v>
          </cell>
          <cell r="AL898">
            <v>6664.4714145209464</v>
          </cell>
          <cell r="AM898">
            <v>6843.0822280999664</v>
          </cell>
          <cell r="AN898">
            <v>6958.6777365740272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X898">
            <v>3.9540995852910594</v>
          </cell>
          <cell r="BY898">
            <v>3.2625407556219628</v>
          </cell>
          <cell r="BZ898">
            <v>3.5302721688207033</v>
          </cell>
          <cell r="CA898">
            <v>3.3768929821310181</v>
          </cell>
          <cell r="CB898">
            <v>3.5040042072104494</v>
          </cell>
          <cell r="CC898">
            <v>3.5303556301100727</v>
          </cell>
          <cell r="CD898">
            <v>3.3842462769549377</v>
          </cell>
          <cell r="CE898">
            <v>3.5734217547250147</v>
          </cell>
          <cell r="CF898">
            <v>4.1728148413450175</v>
          </cell>
          <cell r="CG898">
            <v>4.0291592035795238</v>
          </cell>
          <cell r="CH898">
            <v>3.6587339319407923</v>
          </cell>
          <cell r="CI898">
            <v>3.3436974427063948</v>
          </cell>
          <cell r="CJ898">
            <v>3.7506652477237203</v>
          </cell>
          <cell r="CK898">
            <v>3.8467416010758146</v>
          </cell>
          <cell r="CL898">
            <v>3.9613601224134776</v>
          </cell>
          <cell r="CM898">
            <v>4.859488727409742</v>
          </cell>
          <cell r="CN898">
            <v>4.799939412386566</v>
          </cell>
          <cell r="CO898">
            <v>4.8494195177700892</v>
          </cell>
          <cell r="CP898">
            <v>4.8537253975222736</v>
          </cell>
          <cell r="CQ898">
            <v>4.8360072887955941</v>
          </cell>
          <cell r="CR898">
            <v>4.8500029387801833</v>
          </cell>
          <cell r="CS898">
            <v>4.8945673419358631</v>
          </cell>
          <cell r="CT898">
            <v>4.9251123417690001</v>
          </cell>
          <cell r="CU898">
            <v>4.9216509171327267</v>
          </cell>
          <cell r="CV898">
            <v>4.9895118318161709</v>
          </cell>
          <cell r="CW898">
            <v>4.66775756748057</v>
          </cell>
          <cell r="CX898">
            <v>4.8041539700508125</v>
          </cell>
          <cell r="CY898">
            <v>4.8681566034957022</v>
          </cell>
          <cell r="CZ898">
            <v>4.8737795340092065</v>
          </cell>
          <cell r="DA898">
            <v>4.8127082421242617</v>
          </cell>
        </row>
        <row r="899">
          <cell r="A899">
            <v>6529.1954663854976</v>
          </cell>
          <cell r="B899">
            <v>5776.0848514774589</v>
          </cell>
          <cell r="C899">
            <v>4865.2612810387154</v>
          </cell>
          <cell r="D899">
            <v>4764.5806310374255</v>
          </cell>
          <cell r="E899">
            <v>5264.3500683653292</v>
          </cell>
          <cell r="F899">
            <v>5220.8437307063923</v>
          </cell>
          <cell r="G899">
            <v>6075.3299825749618</v>
          </cell>
          <cell r="H899">
            <v>6289.6330705844257</v>
          </cell>
          <cell r="I899">
            <v>6886.6972350747956</v>
          </cell>
          <cell r="J899">
            <v>5863.6309951200674</v>
          </cell>
          <cell r="K899">
            <v>6561.4328546877714</v>
          </cell>
          <cell r="L899">
            <v>6750.4287903729492</v>
          </cell>
          <cell r="M899">
            <v>7300.6979160431283</v>
          </cell>
          <cell r="N899">
            <v>6636.0483622262982</v>
          </cell>
          <cell r="O899">
            <v>6437.1646118116741</v>
          </cell>
          <cell r="Z899">
            <v>7477.6002830507896</v>
          </cell>
          <cell r="AA899">
            <v>6615.0958326636664</v>
          </cell>
          <cell r="AB899">
            <v>5991.3652405131979</v>
          </cell>
          <cell r="AC899">
            <v>5867.3812421283837</v>
          </cell>
          <cell r="AD899">
            <v>6482.8263461245197</v>
          </cell>
          <cell r="AE899">
            <v>5220.8437307063923</v>
          </cell>
          <cell r="AF899">
            <v>6075.3299825749618</v>
          </cell>
          <cell r="AG899">
            <v>6289.6330705844257</v>
          </cell>
          <cell r="AH899">
            <v>6886.6972350747956</v>
          </cell>
          <cell r="AI899">
            <v>5863.6309951200674</v>
          </cell>
          <cell r="AJ899">
            <v>6561.4328546877714</v>
          </cell>
          <cell r="AK899">
            <v>6750.4287903729492</v>
          </cell>
          <cell r="AL899">
            <v>7300.6979160431283</v>
          </cell>
          <cell r="AM899">
            <v>6636.0483622262982</v>
          </cell>
          <cell r="AN899">
            <v>6437.1646118116741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X899">
            <v>4.1766876140970188</v>
          </cell>
          <cell r="BY899">
            <v>3.864270208900249</v>
          </cell>
          <cell r="BZ899">
            <v>3.3505831138590971</v>
          </cell>
          <cell r="CA899">
            <v>3.2737345956534907</v>
          </cell>
          <cell r="CB899">
            <v>3.551722595048862</v>
          </cell>
          <cell r="CC899">
            <v>2.8971767327194016</v>
          </cell>
          <cell r="CD899">
            <v>3.4981659001958381</v>
          </cell>
          <cell r="CE899">
            <v>3.5988243950136805</v>
          </cell>
          <cell r="CF899">
            <v>3.9576883289231373</v>
          </cell>
          <cell r="CG899">
            <v>3.3219405151736772</v>
          </cell>
          <cell r="CH899">
            <v>3.7334407920409411</v>
          </cell>
          <cell r="CI899">
            <v>3.7968163027287063</v>
          </cell>
          <cell r="CJ899">
            <v>4.1056008769385484</v>
          </cell>
          <cell r="CK899">
            <v>3.7919454604093819</v>
          </cell>
          <cell r="CL899">
            <v>3.5990351512178442</v>
          </cell>
          <cell r="CM899">
            <v>4.9049816531171135</v>
          </cell>
          <cell r="CN899">
            <v>4.6900318162879371</v>
          </cell>
          <cell r="CO899">
            <v>4.8990574867940868</v>
          </cell>
          <cell r="CP899">
            <v>4.9102994247194811</v>
          </cell>
          <cell r="CQ899">
            <v>5.000719396366506</v>
          </cell>
          <cell r="CR899">
            <v>4.937110426316357</v>
          </cell>
          <cell r="CS899">
            <v>4.7581333056147352</v>
          </cell>
          <cell r="CT899">
            <v>4.7881945699084865</v>
          </cell>
          <cell r="CU899">
            <v>4.7673444924534873</v>
          </cell>
          <cell r="CV899">
            <v>4.8359512697486853</v>
          </cell>
          <cell r="CW899">
            <v>4.8150029343790539</v>
          </cell>
          <cell r="CX899">
            <v>4.8710087553577512</v>
          </cell>
          <cell r="CY899">
            <v>4.8718598563977462</v>
          </cell>
          <cell r="CZ899">
            <v>4.7946244498715762</v>
          </cell>
          <cell r="DA899">
            <v>4.9002209449533494</v>
          </cell>
        </row>
        <row r="900">
          <cell r="A900">
            <v>6078.5612771004417</v>
          </cell>
          <cell r="B900">
            <v>6017.2149039598662</v>
          </cell>
          <cell r="C900">
            <v>4965.859219095717</v>
          </cell>
          <cell r="D900">
            <v>4960.8623612041174</v>
          </cell>
          <cell r="E900">
            <v>4884.1896796594974</v>
          </cell>
          <cell r="F900">
            <v>5410.1163406538408</v>
          </cell>
          <cell r="G900">
            <v>5638.0185613036929</v>
          </cell>
          <cell r="H900">
            <v>6243.9545155396354</v>
          </cell>
          <cell r="I900">
            <v>6337.2689273650285</v>
          </cell>
          <cell r="J900">
            <v>6094.9395822691822</v>
          </cell>
          <cell r="K900">
            <v>6053.785740797266</v>
          </cell>
          <cell r="L900">
            <v>6895.2322221471632</v>
          </cell>
          <cell r="M900">
            <v>6667.8504362171325</v>
          </cell>
          <cell r="N900">
            <v>6964.6040977058692</v>
          </cell>
          <cell r="O900">
            <v>7620.0142807956036</v>
          </cell>
          <cell r="Z900">
            <v>6961.5087739669407</v>
          </cell>
          <cell r="AA900">
            <v>6891.2514720494592</v>
          </cell>
          <cell r="AB900">
            <v>6115.2473826071864</v>
          </cell>
          <cell r="AC900">
            <v>6109.093961659335</v>
          </cell>
          <cell r="AD900">
            <v>6014.6747696431357</v>
          </cell>
          <cell r="AE900">
            <v>5410.1163406538408</v>
          </cell>
          <cell r="AF900">
            <v>5638.0185613036929</v>
          </cell>
          <cell r="AG900">
            <v>6243.9545155396354</v>
          </cell>
          <cell r="AH900">
            <v>6337.2689273650285</v>
          </cell>
          <cell r="AI900">
            <v>6094.9395822691822</v>
          </cell>
          <cell r="AJ900">
            <v>6053.785740797266</v>
          </cell>
          <cell r="AK900">
            <v>6895.2322221471632</v>
          </cell>
          <cell r="AL900">
            <v>6667.8504362171325</v>
          </cell>
          <cell r="AM900">
            <v>6964.6040977058692</v>
          </cell>
          <cell r="AN900">
            <v>7620.0142807956036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X900">
            <v>3.9073903275467834</v>
          </cell>
          <cell r="BY900">
            <v>3.8578685045872843</v>
          </cell>
          <cell r="BZ900">
            <v>3.432551071152822</v>
          </cell>
          <cell r="CA900">
            <v>3.5126113813876838</v>
          </cell>
          <cell r="CB900">
            <v>3.3601557586689084</v>
          </cell>
          <cell r="CC900">
            <v>3.0667293709544658</v>
          </cell>
          <cell r="CD900">
            <v>3.1824663402776667</v>
          </cell>
          <cell r="CE900">
            <v>3.5135729149941177</v>
          </cell>
          <cell r="CF900">
            <v>3.5772186159593331</v>
          </cell>
          <cell r="CG900">
            <v>3.2708053096052327</v>
          </cell>
          <cell r="CH900">
            <v>3.4592453795689164</v>
          </cell>
          <cell r="CI900">
            <v>3.8715543651414275</v>
          </cell>
          <cell r="CJ900">
            <v>3.7251130116699485</v>
          </cell>
          <cell r="CK900">
            <v>3.9250259630218274</v>
          </cell>
          <cell r="CL900">
            <v>4.3607703636870365</v>
          </cell>
          <cell r="CM900">
            <v>4.8811675259395395</v>
          </cell>
          <cell r="CN900">
            <v>4.8939306761917196</v>
          </cell>
          <cell r="CO900">
            <v>4.880947747261053</v>
          </cell>
          <cell r="CP900">
            <v>4.7649005008807279</v>
          </cell>
          <cell r="CQ900">
            <v>4.9041062963250059</v>
          </cell>
          <cell r="CR900">
            <v>4.8332391798639174</v>
          </cell>
          <cell r="CS900">
            <v>4.8536652217992922</v>
          </cell>
          <cell r="CT900">
            <v>4.8687547160629308</v>
          </cell>
          <cell r="CU900">
            <v>4.853597861047044</v>
          </cell>
          <cell r="CV900">
            <v>5.1053068062226155</v>
          </cell>
          <cell r="CW900">
            <v>4.7946047586874423</v>
          </cell>
          <cell r="CX900">
            <v>4.87944773656168</v>
          </cell>
          <cell r="CY900">
            <v>4.9040346775162051</v>
          </cell>
          <cell r="CZ900">
            <v>4.86139640776085</v>
          </cell>
          <cell r="DA900">
            <v>4.7873998658767283</v>
          </cell>
        </row>
        <row r="901">
          <cell r="A901">
            <v>6922.3397330476491</v>
          </cell>
          <cell r="B901">
            <v>5583.8928755528159</v>
          </cell>
          <cell r="C901">
            <v>4690.513413260338</v>
          </cell>
          <cell r="D901">
            <v>4937.7972583620294</v>
          </cell>
          <cell r="E901">
            <v>5692.5462241663636</v>
          </cell>
          <cell r="F901">
            <v>6454.9838409603099</v>
          </cell>
          <cell r="G901">
            <v>7009.8325868774318</v>
          </cell>
          <cell r="H901">
            <v>6441.6304678760744</v>
          </cell>
          <cell r="I901">
            <v>6605.0114594859369</v>
          </cell>
          <cell r="J901">
            <v>6995.7310682334337</v>
          </cell>
          <cell r="K901">
            <v>5880.2560576405385</v>
          </cell>
          <cell r="L901">
            <v>6025.0158951419016</v>
          </cell>
          <cell r="M901">
            <v>6652.1700270948886</v>
          </cell>
          <cell r="N901">
            <v>6654.4820737425462</v>
          </cell>
          <cell r="O901">
            <v>7781.4182101582292</v>
          </cell>
          <cell r="Z901">
            <v>7927.8511133112179</v>
          </cell>
          <cell r="AA901">
            <v>6394.9868190841153</v>
          </cell>
          <cell r="AB901">
            <v>5776.170569480516</v>
          </cell>
          <cell r="AC901">
            <v>6080.6902547555519</v>
          </cell>
          <cell r="AD901">
            <v>7010.131955380507</v>
          </cell>
          <cell r="AE901">
            <v>6454.9838409603099</v>
          </cell>
          <cell r="AF901">
            <v>7009.8325868774318</v>
          </cell>
          <cell r="AG901">
            <v>6441.6304678760744</v>
          </cell>
          <cell r="AH901">
            <v>6605.0114594859369</v>
          </cell>
          <cell r="AI901">
            <v>6995.7310682334337</v>
          </cell>
          <cell r="AJ901">
            <v>5880.2560576405385</v>
          </cell>
          <cell r="AK901">
            <v>6025.0158951419016</v>
          </cell>
          <cell r="AL901">
            <v>6652.1700270948886</v>
          </cell>
          <cell r="AM901">
            <v>6654.4820737425462</v>
          </cell>
          <cell r="AN901">
            <v>7781.4182101582292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X901">
            <v>4.3113093504090019</v>
          </cell>
          <cell r="BY901">
            <v>3.7132573862431997</v>
          </cell>
          <cell r="BZ901">
            <v>3.2567868595534257</v>
          </cell>
          <cell r="CA901">
            <v>3.440967040942585</v>
          </cell>
          <cell r="CB901">
            <v>3.9055044533020635</v>
          </cell>
          <cell r="CC901">
            <v>3.7179122740382966</v>
          </cell>
          <cell r="CD901">
            <v>3.9555709841137721</v>
          </cell>
          <cell r="CE901">
            <v>3.5427919208971446</v>
          </cell>
          <cell r="CF901">
            <v>3.7264525020744101</v>
          </cell>
          <cell r="CG901">
            <v>3.8931943434219574</v>
          </cell>
          <cell r="CH901">
            <v>3.3054352437239896</v>
          </cell>
          <cell r="CI901">
            <v>3.501674663309414</v>
          </cell>
          <cell r="CJ901">
            <v>3.811421176236367</v>
          </cell>
          <cell r="CK901">
            <v>3.8055411953038667</v>
          </cell>
          <cell r="CL901">
            <v>4.4011759997439048</v>
          </cell>
          <cell r="CM901">
            <v>5.0379451510266966</v>
          </cell>
          <cell r="CN901">
            <v>4.7183671937250562</v>
          </cell>
          <cell r="CO901">
            <v>4.8591220519913865</v>
          </cell>
          <cell r="CP901">
            <v>4.8414951835548941</v>
          </cell>
          <cell r="CQ901">
            <v>4.9176338686304364</v>
          </cell>
          <cell r="CR901">
            <v>4.756671468285842</v>
          </cell>
          <cell r="CS901">
            <v>4.8551829465571741</v>
          </cell>
          <cell r="CT901">
            <v>4.9814674544154931</v>
          </cell>
          <cell r="CU901">
            <v>4.856072040831676</v>
          </cell>
          <cell r="CV901">
            <v>4.9230489920686349</v>
          </cell>
          <cell r="CW901">
            <v>4.873878742433905</v>
          </cell>
          <cell r="CX901">
            <v>4.7139995717939982</v>
          </cell>
          <cell r="CY901">
            <v>4.7817133082889622</v>
          </cell>
          <cell r="CZ901">
            <v>4.7907660962333098</v>
          </cell>
          <cell r="DA901">
            <v>4.843922170273129</v>
          </cell>
        </row>
        <row r="902">
          <cell r="A902">
            <v>6831.2503193590874</v>
          </cell>
          <cell r="B902">
            <v>5872.4026366627822</v>
          </cell>
          <cell r="C902">
            <v>4928.9501861077006</v>
          </cell>
          <cell r="D902">
            <v>5188.0206745729529</v>
          </cell>
          <cell r="E902">
            <v>4261.9420829089995</v>
          </cell>
          <cell r="F902">
            <v>5637.3016266112008</v>
          </cell>
          <cell r="G902">
            <v>7282.7335410996257</v>
          </cell>
          <cell r="H902">
            <v>6638.3150053664358</v>
          </cell>
          <cell r="I902">
            <v>6901.5975394210936</v>
          </cell>
          <cell r="J902">
            <v>7010.4544728280125</v>
          </cell>
          <cell r="K902">
            <v>6925.0714103208866</v>
          </cell>
          <cell r="L902">
            <v>6027.1040410637052</v>
          </cell>
          <cell r="M902">
            <v>8217.4949544049687</v>
          </cell>
          <cell r="N902">
            <v>6567.564700615887</v>
          </cell>
          <cell r="O902">
            <v>7203.2792205646911</v>
          </cell>
          <cell r="Z902">
            <v>7823.5304157479095</v>
          </cell>
          <cell r="AA902">
            <v>6725.4043540538696</v>
          </cell>
          <cell r="AB902">
            <v>6069.7954562806017</v>
          </cell>
          <cell r="AC902">
            <v>6388.829898579268</v>
          </cell>
          <cell r="AD902">
            <v>5248.4029484989542</v>
          </cell>
          <cell r="AE902">
            <v>5637.3016266112008</v>
          </cell>
          <cell r="AF902">
            <v>7282.7335410996257</v>
          </cell>
          <cell r="AG902">
            <v>6638.3150053664358</v>
          </cell>
          <cell r="AH902">
            <v>6901.5975394210936</v>
          </cell>
          <cell r="AI902">
            <v>7010.4544728280125</v>
          </cell>
          <cell r="AJ902">
            <v>6925.0714103208866</v>
          </cell>
          <cell r="AK902">
            <v>6027.1040410637052</v>
          </cell>
          <cell r="AL902">
            <v>8217.4949544049687</v>
          </cell>
          <cell r="AM902">
            <v>6567.564700615887</v>
          </cell>
          <cell r="AN902">
            <v>7203.2792205646911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X902">
            <v>4.3056928296228518</v>
          </cell>
          <cell r="BY902">
            <v>3.7174863710127792</v>
          </cell>
          <cell r="BZ902">
            <v>3.3898784520515512</v>
          </cell>
          <cell r="CA902">
            <v>3.5272677637184491</v>
          </cell>
          <cell r="CB902">
            <v>2.9381575006724812</v>
          </cell>
          <cell r="CC902">
            <v>3.1635815101444789</v>
          </cell>
          <cell r="CD902">
            <v>4.0244606128092801</v>
          </cell>
          <cell r="CE902">
            <v>3.7191018995267697</v>
          </cell>
          <cell r="CF902">
            <v>3.8506408531865506</v>
          </cell>
          <cell r="CG902">
            <v>3.8501474154927458</v>
          </cell>
          <cell r="CH902">
            <v>3.9550749633889652</v>
          </cell>
          <cell r="CI902">
            <v>3.3405154082400235</v>
          </cell>
          <cell r="CJ902">
            <v>4.5404580037356759</v>
          </cell>
          <cell r="CK902">
            <v>3.6884107260658929</v>
          </cell>
          <cell r="CL902">
            <v>4.0232332051227644</v>
          </cell>
          <cell r="CM902">
            <v>4.9781372602086318</v>
          </cell>
          <cell r="CN902">
            <v>4.9565118778236146</v>
          </cell>
          <cell r="CO902">
            <v>4.905655712370864</v>
          </cell>
          <cell r="CP902">
            <v>4.9623801566170478</v>
          </cell>
          <cell r="CQ902">
            <v>4.8939466849479718</v>
          </cell>
          <cell r="CR902">
            <v>4.8820180359475769</v>
          </cell>
          <cell r="CS902">
            <v>4.957855611667088</v>
          </cell>
          <cell r="CT902">
            <v>4.8902033043457083</v>
          </cell>
          <cell r="CU902">
            <v>4.9104777958519223</v>
          </cell>
          <cell r="CV902">
            <v>4.9885686209841786</v>
          </cell>
          <cell r="CW902">
            <v>4.7970768089269438</v>
          </cell>
          <cell r="CX902">
            <v>4.9431335566966403</v>
          </cell>
          <cell r="CY902">
            <v>4.9584611922554398</v>
          </cell>
          <cell r="CZ902">
            <v>4.8783417258101185</v>
          </cell>
          <cell r="DA902">
            <v>4.9052616532550077</v>
          </cell>
        </row>
        <row r="903">
          <cell r="A903">
            <v>6842.0295265656468</v>
          </cell>
          <cell r="B903">
            <v>5791.5524534115884</v>
          </cell>
          <cell r="C903">
            <v>5916.9094785985571</v>
          </cell>
          <cell r="D903">
            <v>5438.8631793941331</v>
          </cell>
          <cell r="E903">
            <v>4585.1304234232302</v>
          </cell>
          <cell r="F903">
            <v>5689.7112396197235</v>
          </cell>
          <cell r="G903">
            <v>5636.4805007163313</v>
          </cell>
          <cell r="H903">
            <v>6922.7018063863106</v>
          </cell>
          <cell r="I903">
            <v>6677.6892859830168</v>
          </cell>
          <cell r="J903">
            <v>5628.3398334286139</v>
          </cell>
          <cell r="K903">
            <v>6904.9400440535719</v>
          </cell>
          <cell r="L903">
            <v>8129.3736452262947</v>
          </cell>
          <cell r="M903">
            <v>7003.142121277453</v>
          </cell>
          <cell r="N903">
            <v>7170.8337969359036</v>
          </cell>
          <cell r="O903">
            <v>8270.8118263811266</v>
          </cell>
          <cell r="Z903">
            <v>7835.8753674764657</v>
          </cell>
          <cell r="AA903">
            <v>6632.8101965843425</v>
          </cell>
          <cell r="AB903">
            <v>7286.4258944321155</v>
          </cell>
          <cell r="AC903">
            <v>6697.7319240647375</v>
          </cell>
          <cell r="AD903">
            <v>5646.395836782789</v>
          </cell>
          <cell r="AE903">
            <v>5689.7112396197235</v>
          </cell>
          <cell r="AF903">
            <v>5636.4805007163313</v>
          </cell>
          <cell r="AG903">
            <v>6922.7018063863106</v>
          </cell>
          <cell r="AH903">
            <v>6677.6892859830168</v>
          </cell>
          <cell r="AI903">
            <v>5628.3398334286139</v>
          </cell>
          <cell r="AJ903">
            <v>6904.9400440535719</v>
          </cell>
          <cell r="AK903">
            <v>8129.3736452262947</v>
          </cell>
          <cell r="AL903">
            <v>7003.142121277453</v>
          </cell>
          <cell r="AM903">
            <v>7170.8337969359036</v>
          </cell>
          <cell r="AN903">
            <v>8270.8118263811266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X903">
            <v>4.5175995792890538</v>
          </cell>
          <cell r="BY903">
            <v>3.7239987025345065</v>
          </cell>
          <cell r="BZ903">
            <v>4.0041020213015948</v>
          </cell>
          <cell r="CA903">
            <v>3.7644591421641671</v>
          </cell>
          <cell r="CB903">
            <v>3.2056229379178141</v>
          </cell>
          <cell r="CC903">
            <v>3.2824361162749685</v>
          </cell>
          <cell r="CD903">
            <v>3.1521604189730876</v>
          </cell>
          <cell r="CE903">
            <v>3.8103880526319647</v>
          </cell>
          <cell r="CF903">
            <v>3.7443479215284277</v>
          </cell>
          <cell r="CG903">
            <v>3.2376946460482241</v>
          </cell>
          <cell r="CH903">
            <v>3.8484798320260869</v>
          </cell>
          <cell r="CI903">
            <v>4.5376676436136449</v>
          </cell>
          <cell r="CJ903">
            <v>3.9830131877468347</v>
          </cell>
          <cell r="CK903">
            <v>3.9790983980162906</v>
          </cell>
          <cell r="CL903">
            <v>4.5877388076733157</v>
          </cell>
          <cell r="CM903">
            <v>4.7521147713350107</v>
          </cell>
          <cell r="CN903">
            <v>4.8797231637058225</v>
          </cell>
          <cell r="CO903">
            <v>4.9855899184076762</v>
          </cell>
          <cell r="CP903">
            <v>4.8745250735648584</v>
          </cell>
          <cell r="CQ903">
            <v>4.8257633335595846</v>
          </cell>
          <cell r="CR903">
            <v>4.7489880745191826</v>
          </cell>
          <cell r="CS903">
            <v>4.8989931596693648</v>
          </cell>
          <cell r="CT903">
            <v>4.9775261881177508</v>
          </cell>
          <cell r="CU903">
            <v>4.886041447828795</v>
          </cell>
          <cell r="CV903">
            <v>4.7626817283409304</v>
          </cell>
          <cell r="CW903">
            <v>4.9156146795634097</v>
          </cell>
          <cell r="CX903">
            <v>4.9083049512473655</v>
          </cell>
          <cell r="CY903">
            <v>4.8171296048556869</v>
          </cell>
          <cell r="CZ903">
            <v>4.9373295220342985</v>
          </cell>
          <cell r="DA903">
            <v>4.9391997623189452</v>
          </cell>
        </row>
        <row r="904">
          <cell r="A904">
            <v>6959.0080457409977</v>
          </cell>
          <cell r="B904">
            <v>5749.9596301690544</v>
          </cell>
          <cell r="C904">
            <v>4236.2968372562182</v>
          </cell>
          <cell r="D904">
            <v>5008.3376561891382</v>
          </cell>
          <cell r="E904">
            <v>4558.5311106925219</v>
          </cell>
          <cell r="F904">
            <v>6662.8195303882967</v>
          </cell>
          <cell r="G904">
            <v>5974.9695709038415</v>
          </cell>
          <cell r="H904">
            <v>6798.858632952104</v>
          </cell>
          <cell r="I904">
            <v>7365.350955999862</v>
          </cell>
          <cell r="J904">
            <v>6562.2738988015526</v>
          </cell>
          <cell r="K904">
            <v>5758.8017145691474</v>
          </cell>
          <cell r="L904">
            <v>7111.6534671565842</v>
          </cell>
          <cell r="M904">
            <v>6283.3213090947029</v>
          </cell>
          <cell r="N904">
            <v>6716.3489616408351</v>
          </cell>
          <cell r="O904">
            <v>7050.5559700957292</v>
          </cell>
          <cell r="Z904">
            <v>7969.845718433151</v>
          </cell>
          <cell r="AA904">
            <v>6585.1757662088885</v>
          </cell>
          <cell r="AB904">
            <v>5216.8219039233409</v>
          </cell>
          <cell r="AC904">
            <v>6167.5577965339216</v>
          </cell>
          <cell r="AD904">
            <v>5613.6398986099721</v>
          </cell>
          <cell r="AE904">
            <v>6662.8195303882967</v>
          </cell>
          <cell r="AF904">
            <v>5974.9695709038415</v>
          </cell>
          <cell r="AG904">
            <v>6798.858632952104</v>
          </cell>
          <cell r="AH904">
            <v>7365.350955999862</v>
          </cell>
          <cell r="AI904">
            <v>6562.2738988015526</v>
          </cell>
          <cell r="AJ904">
            <v>5758.8017145691474</v>
          </cell>
          <cell r="AK904">
            <v>7111.6534671565842</v>
          </cell>
          <cell r="AL904">
            <v>6283.3213090947029</v>
          </cell>
          <cell r="AM904">
            <v>6716.3489616408351</v>
          </cell>
          <cell r="AN904">
            <v>7050.5559700957292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X904">
            <v>4.4473605438776715</v>
          </cell>
          <cell r="BY904">
            <v>3.7635212702624816</v>
          </cell>
          <cell r="BZ904">
            <v>2.9896755359903193</v>
          </cell>
          <cell r="CA904">
            <v>3.3989360035428775</v>
          </cell>
          <cell r="CB904">
            <v>3.2316729704185989</v>
          </cell>
          <cell r="CC904">
            <v>3.7936377255444214</v>
          </cell>
          <cell r="CD904">
            <v>3.3774936868042622</v>
          </cell>
          <cell r="CE904">
            <v>3.8189205363389402</v>
          </cell>
          <cell r="CF904">
            <v>4.0114769359583748</v>
          </cell>
          <cell r="CG904">
            <v>3.8025488195471753</v>
          </cell>
          <cell r="CH904">
            <v>3.2628493534428458</v>
          </cell>
          <cell r="CI904">
            <v>4.0575967516612188</v>
          </cell>
          <cell r="CJ904">
            <v>3.4718536089102838</v>
          </cell>
          <cell r="CK904">
            <v>3.8412399830560973</v>
          </cell>
          <cell r="CL904">
            <v>3.9773748329729925</v>
          </cell>
          <cell r="CM904">
            <v>4.9096972313591039</v>
          </cell>
          <cell r="CN904">
            <v>4.7938024382176279</v>
          </cell>
          <cell r="CO904">
            <v>4.7806735474859856</v>
          </cell>
          <cell r="CP904">
            <v>4.9713847518834937</v>
          </cell>
          <cell r="CQ904">
            <v>4.7590939675635884</v>
          </cell>
          <cell r="CR904">
            <v>4.8118195262400683</v>
          </cell>
          <cell r="CS904">
            <v>4.846723980645173</v>
          </cell>
          <cell r="CT904">
            <v>4.8775589269397237</v>
          </cell>
          <cell r="CU904">
            <v>5.0303277414325143</v>
          </cell>
          <cell r="CV904">
            <v>4.7281004012454222</v>
          </cell>
          <cell r="CW904">
            <v>4.8355094688564604</v>
          </cell>
          <cell r="CX904">
            <v>4.8018527454266948</v>
          </cell>
          <cell r="CY904">
            <v>4.9583251104961619</v>
          </cell>
          <cell r="CZ904">
            <v>4.7903687716616252</v>
          </cell>
          <cell r="DA904">
            <v>4.8566183752044614</v>
          </cell>
        </row>
        <row r="905">
          <cell r="A905">
            <v>7171.0210046809007</v>
          </cell>
          <cell r="B905">
            <v>5677.5621229831386</v>
          </cell>
          <cell r="C905">
            <v>5381.8039338352246</v>
          </cell>
          <cell r="D905">
            <v>5467.8273369534963</v>
          </cell>
          <cell r="E905">
            <v>4694.4971442433152</v>
          </cell>
          <cell r="F905">
            <v>7209.1446035811496</v>
          </cell>
          <cell r="G905">
            <v>7627.3821675370782</v>
          </cell>
          <cell r="H905">
            <v>6612.3955430055203</v>
          </cell>
          <cell r="I905">
            <v>6289.7209805902303</v>
          </cell>
          <cell r="J905">
            <v>6655.579180404683</v>
          </cell>
          <cell r="K905">
            <v>6924.1999969557919</v>
          </cell>
          <cell r="L905">
            <v>6499.0043274629415</v>
          </cell>
          <cell r="M905">
            <v>8283.1667827808833</v>
          </cell>
          <cell r="N905">
            <v>6997.6299356712589</v>
          </cell>
          <cell r="O905">
            <v>6758.9940058123193</v>
          </cell>
          <cell r="Z905">
            <v>8212.6548317368288</v>
          </cell>
          <cell r="AA905">
            <v>6502.2620867191754</v>
          </cell>
          <cell r="AB905">
            <v>6627.4658559660129</v>
          </cell>
          <cell r="AC905">
            <v>6733.4000694731321</v>
          </cell>
          <cell r="AD905">
            <v>5781.0763671263667</v>
          </cell>
          <cell r="AE905">
            <v>7209.1446035811496</v>
          </cell>
          <cell r="AF905">
            <v>7627.3821675370782</v>
          </cell>
          <cell r="AG905">
            <v>6612.3955430055203</v>
          </cell>
          <cell r="AH905">
            <v>6289.7209805902303</v>
          </cell>
          <cell r="AI905">
            <v>6655.579180404683</v>
          </cell>
          <cell r="AJ905">
            <v>6924.1999969557919</v>
          </cell>
          <cell r="AK905">
            <v>6499.0043274629415</v>
          </cell>
          <cell r="AL905">
            <v>8283.1667827808833</v>
          </cell>
          <cell r="AM905">
            <v>6997.6299356712589</v>
          </cell>
          <cell r="AN905">
            <v>6758.9940058123193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X905">
            <v>4.6855903882683503</v>
          </cell>
          <cell r="BY905">
            <v>3.6304755901162529</v>
          </cell>
          <cell r="BZ905">
            <v>3.7364458542592214</v>
          </cell>
          <cell r="CA905">
            <v>3.7936370171420557</v>
          </cell>
          <cell r="CB905">
            <v>3.1643671958881394</v>
          </cell>
          <cell r="CC905">
            <v>4.0141067032244679</v>
          </cell>
          <cell r="CD905">
            <v>4.2508477334068084</v>
          </cell>
          <cell r="CE905">
            <v>3.9161203137497012</v>
          </cell>
          <cell r="CF905">
            <v>3.6238463948286301</v>
          </cell>
          <cell r="CG905">
            <v>3.7581786441169918</v>
          </cell>
          <cell r="CH905">
            <v>3.8490880932053888</v>
          </cell>
          <cell r="CI905">
            <v>3.7170978075102963</v>
          </cell>
          <cell r="CJ905">
            <v>4.6384896671741283</v>
          </cell>
          <cell r="CK905">
            <v>3.9894982583222305</v>
          </cell>
          <cell r="CL905">
            <v>4.0090497911167953</v>
          </cell>
          <cell r="CM905">
            <v>4.8020467714965411</v>
          </cell>
          <cell r="CN905">
            <v>4.9069099168278676</v>
          </cell>
          <cell r="CO905">
            <v>4.8595487287950005</v>
          </cell>
          <cell r="CP905">
            <v>4.8627929714560967</v>
          </cell>
          <cell r="CQ905">
            <v>5.0052868105725361</v>
          </cell>
          <cell r="CR905">
            <v>4.920417558864604</v>
          </cell>
          <cell r="CS905">
            <v>4.9159458902940703</v>
          </cell>
          <cell r="CT905">
            <v>4.6260458620260243</v>
          </cell>
          <cell r="CU905">
            <v>4.7551994202018513</v>
          </cell>
          <cell r="CV905">
            <v>4.8519416543708083</v>
          </cell>
          <cell r="CW905">
            <v>4.9285468378994421</v>
          </cell>
          <cell r="CX905">
            <v>4.7901594819867617</v>
          </cell>
          <cell r="CY905">
            <v>4.8924562201046511</v>
          </cell>
          <cell r="CZ905">
            <v>4.8055137823058756</v>
          </cell>
          <cell r="DA905">
            <v>4.6189977080797506</v>
          </cell>
        </row>
        <row r="906">
          <cell r="A906">
            <v>6094.0541120485359</v>
          </cell>
          <cell r="B906">
            <v>5852.3105932747558</v>
          </cell>
          <cell r="C906">
            <v>4855.4693605675557</v>
          </cell>
          <cell r="D906">
            <v>5448.4949846755298</v>
          </cell>
          <cell r="E906">
            <v>5398.2211253833748</v>
          </cell>
          <cell r="F906">
            <v>4866.940757287889</v>
          </cell>
          <cell r="G906">
            <v>5738.2109112010912</v>
          </cell>
          <cell r="H906">
            <v>6978.3263025849774</v>
          </cell>
          <cell r="I906">
            <v>6536.1077954089124</v>
          </cell>
          <cell r="J906">
            <v>6735.2657985194137</v>
          </cell>
          <cell r="K906">
            <v>6381.7768161351332</v>
          </cell>
          <cell r="L906">
            <v>8125.5809170048815</v>
          </cell>
          <cell r="M906">
            <v>6865.58751808528</v>
          </cell>
          <cell r="N906">
            <v>8523.1964250745295</v>
          </cell>
          <cell r="O906">
            <v>7454.8122371224472</v>
          </cell>
          <cell r="Z906">
            <v>6979.2520361482566</v>
          </cell>
          <cell r="AA906">
            <v>6702.3938208114723</v>
          </cell>
          <cell r="AB906">
            <v>5979.3069010818881</v>
          </cell>
          <cell r="AC906">
            <v>6709.5930883543633</v>
          </cell>
          <cell r="AD906">
            <v>6647.6829388946899</v>
          </cell>
          <cell r="AE906">
            <v>4866.940757287889</v>
          </cell>
          <cell r="AF906">
            <v>5738.2109112010912</v>
          </cell>
          <cell r="AG906">
            <v>6978.3263025849774</v>
          </cell>
          <cell r="AH906">
            <v>6536.1077954089124</v>
          </cell>
          <cell r="AI906">
            <v>6735.2657985194137</v>
          </cell>
          <cell r="AJ906">
            <v>6381.7768161351332</v>
          </cell>
          <cell r="AK906">
            <v>8125.5809170048815</v>
          </cell>
          <cell r="AL906">
            <v>6865.58751808528</v>
          </cell>
          <cell r="AM906">
            <v>8523.1964250745295</v>
          </cell>
          <cell r="AN906">
            <v>7454.8122371224472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X906">
            <v>3.9803313048538342</v>
          </cell>
          <cell r="BY906">
            <v>3.7340252865557635</v>
          </cell>
          <cell r="BZ906">
            <v>3.3421907816299044</v>
          </cell>
          <cell r="CA906">
            <v>3.7270148696721122</v>
          </cell>
          <cell r="CB906">
            <v>3.6774928804133888</v>
          </cell>
          <cell r="CC906">
            <v>2.7514908300512695</v>
          </cell>
          <cell r="CD906">
            <v>3.274054724833908</v>
          </cell>
          <cell r="CE906">
            <v>3.9707564075519266</v>
          </cell>
          <cell r="CF906">
            <v>3.6275864966763294</v>
          </cell>
          <cell r="CG906">
            <v>3.6440387213297947</v>
          </cell>
          <cell r="CH906">
            <v>3.5462749861404501</v>
          </cell>
          <cell r="CI906">
            <v>4.4903575594627201</v>
          </cell>
          <cell r="CJ906">
            <v>3.8293327258407213</v>
          </cell>
          <cell r="CK906">
            <v>4.6690018460025939</v>
          </cell>
          <cell r="CL906">
            <v>4.1201181412699723</v>
          </cell>
          <cell r="CM906">
            <v>4.8039313792505709</v>
          </cell>
          <cell r="CN906">
            <v>4.9176749988432444</v>
          </cell>
          <cell r="CO906">
            <v>4.9014744558361709</v>
          </cell>
          <cell r="CP906">
            <v>4.932217192636644</v>
          </cell>
          <cell r="CQ906">
            <v>4.9525126388625882</v>
          </cell>
          <cell r="CR906">
            <v>4.8461307306242061</v>
          </cell>
          <cell r="CS906">
            <v>4.8017296915860523</v>
          </cell>
          <cell r="CT906">
            <v>4.8148766221220107</v>
          </cell>
          <cell r="CU906">
            <v>4.9363797834628684</v>
          </cell>
          <cell r="CV906">
            <v>5.0638273686917294</v>
          </cell>
          <cell r="CW906">
            <v>4.9303339736873353</v>
          </cell>
          <cell r="CX906">
            <v>4.9577044213611456</v>
          </cell>
          <cell r="CY906">
            <v>4.9120382487897665</v>
          </cell>
          <cell r="CZ906">
            <v>5.0013308738329849</v>
          </cell>
          <cell r="DA906">
            <v>4.9571741428532166</v>
          </cell>
        </row>
        <row r="907">
          <cell r="A907">
            <v>5528.2145714239268</v>
          </cell>
          <cell r="B907">
            <v>4819.019615263901</v>
          </cell>
          <cell r="C907">
            <v>4658.4356043917542</v>
          </cell>
          <cell r="D907">
            <v>4580.7999150830756</v>
          </cell>
          <cell r="E907">
            <v>4852.1336101610668</v>
          </cell>
          <cell r="F907">
            <v>6240.4775572163662</v>
          </cell>
          <cell r="G907">
            <v>6364.6010650560411</v>
          </cell>
          <cell r="H907">
            <v>6297.1554193064103</v>
          </cell>
          <cell r="I907">
            <v>7238.430532380632</v>
          </cell>
          <cell r="J907">
            <v>6793.8912910840654</v>
          </cell>
          <cell r="K907">
            <v>7049.1303227001617</v>
          </cell>
          <cell r="L907">
            <v>7191.4757979500873</v>
          </cell>
          <cell r="M907">
            <v>6971.9750418642443</v>
          </cell>
          <cell r="N907">
            <v>7440.2270863729882</v>
          </cell>
          <cell r="O907">
            <v>7295.436090483985</v>
          </cell>
          <cell r="Z907">
            <v>6331.2209072106798</v>
          </cell>
          <cell r="AA907">
            <v>5519.0111284986724</v>
          </cell>
          <cell r="AB907">
            <v>5736.668093057292</v>
          </cell>
          <cell r="AC907">
            <v>5641.0629973638515</v>
          </cell>
          <cell r="AD907">
            <v>5975.1990643426043</v>
          </cell>
          <cell r="AE907">
            <v>6240.4775572163662</v>
          </cell>
          <cell r="AF907">
            <v>6364.6010650560411</v>
          </cell>
          <cell r="AG907">
            <v>6297.1554193064103</v>
          </cell>
          <cell r="AH907">
            <v>7238.430532380632</v>
          </cell>
          <cell r="AI907">
            <v>6793.8912910840654</v>
          </cell>
          <cell r="AJ907">
            <v>7049.1303227001617</v>
          </cell>
          <cell r="AK907">
            <v>7191.4757979500873</v>
          </cell>
          <cell r="AL907">
            <v>6971.9750418642443</v>
          </cell>
          <cell r="AM907">
            <v>7440.2270863729882</v>
          </cell>
          <cell r="AN907">
            <v>7295.436090483985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X907">
            <v>3.5504905739299768</v>
          </cell>
          <cell r="BY907">
            <v>3.1012933568564645</v>
          </cell>
          <cell r="BZ907">
            <v>3.20961619587113</v>
          </cell>
          <cell r="CA907">
            <v>3.1416289158600463</v>
          </cell>
          <cell r="CB907">
            <v>3.4586955481797328</v>
          </cell>
          <cell r="CC907">
            <v>3.4250010137822886</v>
          </cell>
          <cell r="CD907">
            <v>3.4891550622037197</v>
          </cell>
          <cell r="CE907">
            <v>3.5310952663164659</v>
          </cell>
          <cell r="CF907">
            <v>4.0236084223078423</v>
          </cell>
          <cell r="CG907">
            <v>3.8275852136158366</v>
          </cell>
          <cell r="CH907">
            <v>4.0369514915943912</v>
          </cell>
          <cell r="CI907">
            <v>4.0503637673422501</v>
          </cell>
          <cell r="CJ907">
            <v>4.1214958222269766</v>
          </cell>
          <cell r="CK907">
            <v>4.1869459641643125</v>
          </cell>
          <cell r="CL907">
            <v>4.1091488322704466</v>
          </cell>
          <cell r="CM907">
            <v>4.8854687383346622</v>
          </cell>
          <cell r="CN907">
            <v>4.8755718000084558</v>
          </cell>
          <cell r="CO907">
            <v>4.8968156707667374</v>
          </cell>
          <cell r="CP907">
            <v>4.9194120406911344</v>
          </cell>
          <cell r="CQ907">
            <v>4.7331163345888383</v>
          </cell>
          <cell r="CR907">
            <v>4.9918813799162702</v>
          </cell>
          <cell r="CS907">
            <v>4.9975604067653956</v>
          </cell>
          <cell r="CT907">
            <v>4.8858723142966225</v>
          </cell>
          <cell r="CU907">
            <v>4.9287391926909905</v>
          </cell>
          <cell r="CV907">
            <v>4.8629618306804243</v>
          </cell>
          <cell r="CW907">
            <v>4.7839776761819222</v>
          </cell>
          <cell r="CX907">
            <v>4.8644207164557347</v>
          </cell>
          <cell r="CY907">
            <v>4.6345555857529721</v>
          </cell>
          <cell r="CZ907">
            <v>4.8685089257775296</v>
          </cell>
          <cell r="DA907">
            <v>4.864145095291792</v>
          </cell>
        </row>
        <row r="908">
          <cell r="A908">
            <v>6267.3690829728921</v>
          </cell>
          <cell r="B908">
            <v>4789.3540506948166</v>
          </cell>
          <cell r="C908">
            <v>4469.2632854047461</v>
          </cell>
          <cell r="D908">
            <v>4199.2683554883142</v>
          </cell>
          <cell r="E908">
            <v>5346.6851416631052</v>
          </cell>
          <cell r="F908">
            <v>6205.0840715054783</v>
          </cell>
          <cell r="G908">
            <v>6319.13553441975</v>
          </cell>
          <cell r="H908">
            <v>6196.4322805921738</v>
          </cell>
          <cell r="I908">
            <v>8207.1281283208882</v>
          </cell>
          <cell r="J908">
            <v>6024.0945803930181</v>
          </cell>
          <cell r="K908">
            <v>7155.8238504001702</v>
          </cell>
          <cell r="L908">
            <v>7536.729570687432</v>
          </cell>
          <cell r="M908">
            <v>6759.4120328441559</v>
          </cell>
          <cell r="N908">
            <v>6930.8663461381293</v>
          </cell>
          <cell r="O908">
            <v>7383.1326350964373</v>
          </cell>
          <cell r="Z908">
            <v>7177.7420464892011</v>
          </cell>
          <cell r="AA908">
            <v>5485.0364626825422</v>
          </cell>
          <cell r="AB908">
            <v>5503.7103152575237</v>
          </cell>
          <cell r="AC908">
            <v>5171.2228814334658</v>
          </cell>
          <cell r="AD908">
            <v>6584.2185361295906</v>
          </cell>
          <cell r="AE908">
            <v>6205.0840715054783</v>
          </cell>
          <cell r="AF908">
            <v>6319.13553441975</v>
          </cell>
          <cell r="AG908">
            <v>6196.4322805921738</v>
          </cell>
          <cell r="AH908">
            <v>8207.1281283208882</v>
          </cell>
          <cell r="AI908">
            <v>6024.0945803930181</v>
          </cell>
          <cell r="AJ908">
            <v>7155.8238504001702</v>
          </cell>
          <cell r="AK908">
            <v>7536.729570687432</v>
          </cell>
          <cell r="AL908">
            <v>6759.4120328441559</v>
          </cell>
          <cell r="AM908">
            <v>6930.8663461381293</v>
          </cell>
          <cell r="AN908">
            <v>7383.1326350964373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X908">
            <v>3.9869997443701322</v>
          </cell>
          <cell r="BY908">
            <v>3.0253256715146684</v>
          </cell>
          <cell r="BZ908">
            <v>3.1099217915241701</v>
          </cell>
          <cell r="CA908">
            <v>2.9444424354149508</v>
          </cell>
          <cell r="CB908">
            <v>3.6815355740199465</v>
          </cell>
          <cell r="CC908">
            <v>3.5365723149985797</v>
          </cell>
          <cell r="CD908">
            <v>3.5333546726326865</v>
          </cell>
          <cell r="CE908">
            <v>3.4251467190565763</v>
          </cell>
          <cell r="CF908">
            <v>4.5347091398296548</v>
          </cell>
          <cell r="CG908">
            <v>3.4233268032524902</v>
          </cell>
          <cell r="CH908">
            <v>4.0290024966992872</v>
          </cell>
          <cell r="CI908">
            <v>4.3416721551537902</v>
          </cell>
          <cell r="CJ908">
            <v>3.7528445975042612</v>
          </cell>
          <cell r="CK908">
            <v>3.9409421708689418</v>
          </cell>
          <cell r="CL908">
            <v>4.3255758569478404</v>
          </cell>
          <cell r="CM908">
            <v>4.932291939691817</v>
          </cell>
          <cell r="CN908">
            <v>4.9672328832322545</v>
          </cell>
          <cell r="CO908">
            <v>4.8485651436834942</v>
          </cell>
          <cell r="CP908">
            <v>4.8116865017736066</v>
          </cell>
          <cell r="CQ908">
            <v>4.8998453310634762</v>
          </cell>
          <cell r="CR908">
            <v>4.8069794192511939</v>
          </cell>
          <cell r="CS908">
            <v>4.899791189487658</v>
          </cell>
          <cell r="CT908">
            <v>4.9564378371560567</v>
          </cell>
          <cell r="CU908">
            <v>4.9584839622568504</v>
          </cell>
          <cell r="CV908">
            <v>4.8211490348291584</v>
          </cell>
          <cell r="CW908">
            <v>4.8659679080548068</v>
          </cell>
          <cell r="CX908">
            <v>4.7559035846951287</v>
          </cell>
          <cell r="CY908">
            <v>4.9346400031061588</v>
          </cell>
          <cell r="CZ908">
            <v>4.818308439359706</v>
          </cell>
          <cell r="DA908">
            <v>4.6763162439076238</v>
          </cell>
        </row>
        <row r="909">
          <cell r="A909">
            <v>6060.016312630115</v>
          </cell>
          <cell r="B909">
            <v>5157.4246833503321</v>
          </cell>
          <cell r="C909">
            <v>5092.2409396960102</v>
          </cell>
          <cell r="D909">
            <v>4471.4195137787237</v>
          </cell>
          <cell r="E909">
            <v>4455.3230647977489</v>
          </cell>
          <cell r="F909">
            <v>5891.4084098539342</v>
          </cell>
          <cell r="G909">
            <v>6834.1505675880117</v>
          </cell>
          <cell r="H909">
            <v>6606.6033913424753</v>
          </cell>
          <cell r="I909">
            <v>6330.8324084297637</v>
          </cell>
          <cell r="J909">
            <v>6572.2564300176573</v>
          </cell>
          <cell r="K909">
            <v>7562.0750188616094</v>
          </cell>
          <cell r="L909">
            <v>7876.5688579790249</v>
          </cell>
          <cell r="M909">
            <v>6397.7039187252458</v>
          </cell>
          <cell r="N909">
            <v>6420.1828169510654</v>
          </cell>
          <cell r="O909">
            <v>7061.1566524656082</v>
          </cell>
          <cell r="Z909">
            <v>6940.2700421375148</v>
          </cell>
          <cell r="AA909">
            <v>5906.5715631550656</v>
          </cell>
          <cell r="AB909">
            <v>6270.8811716478403</v>
          </cell>
          <cell r="AC909">
            <v>5506.3656200775958</v>
          </cell>
          <cell r="AD909">
            <v>5486.5435181699031</v>
          </cell>
          <cell r="AE909">
            <v>5891.4084098539342</v>
          </cell>
          <cell r="AF909">
            <v>6834.1505675880117</v>
          </cell>
          <cell r="AG909">
            <v>6606.6033913424753</v>
          </cell>
          <cell r="AH909">
            <v>6330.8324084297637</v>
          </cell>
          <cell r="AI909">
            <v>6572.2564300176573</v>
          </cell>
          <cell r="AJ909">
            <v>7562.0750188616094</v>
          </cell>
          <cell r="AK909">
            <v>7876.5688579790249</v>
          </cell>
          <cell r="AL909">
            <v>6397.7039187252458</v>
          </cell>
          <cell r="AM909">
            <v>6420.1828169510654</v>
          </cell>
          <cell r="AN909">
            <v>7061.1566524656082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X909">
            <v>3.8527869233385594</v>
          </cell>
          <cell r="BY909">
            <v>3.3280145016992928</v>
          </cell>
          <cell r="BZ909">
            <v>3.5004841482122306</v>
          </cell>
          <cell r="CA909">
            <v>3.1362215419425987</v>
          </cell>
          <cell r="CB909">
            <v>3.0261478334200063</v>
          </cell>
          <cell r="CC909">
            <v>3.3310841213938578</v>
          </cell>
          <cell r="CD909">
            <v>3.96689778280202</v>
          </cell>
          <cell r="CE909">
            <v>3.6045415643677265</v>
          </cell>
          <cell r="CF909">
            <v>3.5542175091899204</v>
          </cell>
          <cell r="CG909">
            <v>3.7465896889934265</v>
          </cell>
          <cell r="CH909">
            <v>4.3433334237993391</v>
          </cell>
          <cell r="CI909">
            <v>4.5303916834151137</v>
          </cell>
          <cell r="CJ909">
            <v>3.5317967384773361</v>
          </cell>
          <cell r="CK909">
            <v>3.5916782275763857</v>
          </cell>
          <cell r="CL909">
            <v>3.9279378418058513</v>
          </cell>
          <cell r="CM909">
            <v>4.935242682752107</v>
          </cell>
          <cell r="CN909">
            <v>4.8624751592872224</v>
          </cell>
          <cell r="CO909">
            <v>4.9080343270382896</v>
          </cell>
          <cell r="CP909">
            <v>4.810225618292165</v>
          </cell>
          <cell r="CQ909">
            <v>4.9672477699775159</v>
          </cell>
          <cell r="CR909">
            <v>4.8455230700538294</v>
          </cell>
          <cell r="CS909">
            <v>4.7199855429466453</v>
          </cell>
          <cell r="CT909">
            <v>5.0215215834602152</v>
          </cell>
          <cell r="CU909">
            <v>4.8800463898503308</v>
          </cell>
          <cell r="CV909">
            <v>4.80601920539796</v>
          </cell>
          <cell r="CW909">
            <v>4.77007213786103</v>
          </cell>
          <cell r="CX909">
            <v>4.7633057392787324</v>
          </cell>
          <cell r="CY909">
            <v>4.9629005403266309</v>
          </cell>
          <cell r="CZ909">
            <v>4.8973045049524586</v>
          </cell>
          <cell r="DA909">
            <v>4.9251376787050356</v>
          </cell>
        </row>
        <row r="910">
          <cell r="A910">
            <v>7402.2238174070189</v>
          </cell>
          <cell r="B910">
            <v>6261.2506617093086</v>
          </cell>
          <cell r="C910">
            <v>4784.3205797053633</v>
          </cell>
          <cell r="D910">
            <v>5476.766221201804</v>
          </cell>
          <cell r="E910">
            <v>4743.9224452724402</v>
          </cell>
          <cell r="F910">
            <v>5923.8807521463104</v>
          </cell>
          <cell r="G910">
            <v>6629.0874551949246</v>
          </cell>
          <cell r="H910">
            <v>6502.9993196904179</v>
          </cell>
          <cell r="I910">
            <v>5541.6361188289629</v>
          </cell>
          <cell r="J910">
            <v>6869.2318201238722</v>
          </cell>
          <cell r="K910">
            <v>7770.1747737802862</v>
          </cell>
          <cell r="L910">
            <v>7641.5959102082279</v>
          </cell>
          <cell r="M910">
            <v>7295.1384333611613</v>
          </cell>
          <cell r="N910">
            <v>7308.4205317062833</v>
          </cell>
          <cell r="O910">
            <v>7218.4810029894006</v>
          </cell>
          <cell r="Z910">
            <v>8477.4412402282924</v>
          </cell>
          <cell r="AA910">
            <v>7170.7348878265548</v>
          </cell>
          <cell r="AB910">
            <v>5891.6901611086505</v>
          </cell>
          <cell r="AC910">
            <v>6744.4079305684854</v>
          </cell>
          <cell r="AD910">
            <v>5841.9415526698203</v>
          </cell>
          <cell r="AE910">
            <v>5923.8807521463104</v>
          </cell>
          <cell r="AF910">
            <v>6629.0874551949246</v>
          </cell>
          <cell r="AG910">
            <v>6502.9993196904179</v>
          </cell>
          <cell r="AH910">
            <v>5541.6361188289629</v>
          </cell>
          <cell r="AI910">
            <v>6869.2318201238722</v>
          </cell>
          <cell r="AJ910">
            <v>7770.1747737802862</v>
          </cell>
          <cell r="AK910">
            <v>7641.5959102082279</v>
          </cell>
          <cell r="AL910">
            <v>7295.1384333611613</v>
          </cell>
          <cell r="AM910">
            <v>7308.4205317062833</v>
          </cell>
          <cell r="AN910">
            <v>7218.4810029894006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X910">
            <v>4.881291293841489</v>
          </cell>
          <cell r="BY910">
            <v>4.0646753704087182</v>
          </cell>
          <cell r="BZ910">
            <v>3.3965193440998189</v>
          </cell>
          <cell r="CA910">
            <v>3.8306929075239449</v>
          </cell>
          <cell r="CB910">
            <v>3.2784895426332987</v>
          </cell>
          <cell r="CC910">
            <v>3.3356542420694679</v>
          </cell>
          <cell r="CD910">
            <v>3.7427767207596712</v>
          </cell>
          <cell r="CE910">
            <v>3.6586917413462854</v>
          </cell>
          <cell r="CF910">
            <v>3.1347714870805059</v>
          </cell>
          <cell r="CG910">
            <v>3.9905818224136875</v>
          </cell>
          <cell r="CH910">
            <v>4.4389909104915084</v>
          </cell>
          <cell r="CI910">
            <v>4.1419633644549334</v>
          </cell>
          <cell r="CJ910">
            <v>4.0007174654720394</v>
          </cell>
          <cell r="CK910">
            <v>4.0845707218705369</v>
          </cell>
          <cell r="CL910">
            <v>4.0324234673287442</v>
          </cell>
          <cell r="CM910">
            <v>4.7581398063433378</v>
          </cell>
          <cell r="CN910">
            <v>4.8333131720107145</v>
          </cell>
          <cell r="CO910">
            <v>4.7523995138699107</v>
          </cell>
          <cell r="CP910">
            <v>4.8236260104458593</v>
          </cell>
          <cell r="CQ910">
            <v>4.8819186745148251</v>
          </cell>
          <cell r="CR910">
            <v>4.8655553309937165</v>
          </cell>
          <cell r="CS910">
            <v>4.8525158709451111</v>
          </cell>
          <cell r="CT910">
            <v>4.8696194574038145</v>
          </cell>
          <cell r="CU910">
            <v>4.8432763828856826</v>
          </cell>
          <cell r="CV910">
            <v>4.7160574681402574</v>
          </cell>
          <cell r="CW910">
            <v>4.7957183275228497</v>
          </cell>
          <cell r="CX910">
            <v>5.0545785570474306</v>
          </cell>
          <cell r="CY910">
            <v>4.9957740859832107</v>
          </cell>
          <cell r="CZ910">
            <v>4.9021234575932677</v>
          </cell>
          <cell r="DA910">
            <v>4.9044105715572766</v>
          </cell>
        </row>
        <row r="911">
          <cell r="A911">
            <v>6537.0104840706281</v>
          </cell>
          <cell r="B911">
            <v>5505.1081086997601</v>
          </cell>
          <cell r="C911">
            <v>4660.4878843451343</v>
          </cell>
          <cell r="D911">
            <v>5702.7755915064599</v>
          </cell>
          <cell r="E911">
            <v>4747.6246250685181</v>
          </cell>
          <cell r="F911">
            <v>6721.130622094197</v>
          </cell>
          <cell r="G911">
            <v>6172.6158145450054</v>
          </cell>
          <cell r="H911">
            <v>6727.8763510421531</v>
          </cell>
          <cell r="I911">
            <v>6276.4650852407749</v>
          </cell>
          <cell r="J911">
            <v>6362.9670788004087</v>
          </cell>
          <cell r="K911">
            <v>6952.5882578197861</v>
          </cell>
          <cell r="L911">
            <v>7055.6085186505015</v>
          </cell>
          <cell r="M911">
            <v>6993.800511416579</v>
          </cell>
          <cell r="N911">
            <v>6579.7270245628442</v>
          </cell>
          <cell r="O911">
            <v>8590.4383793870111</v>
          </cell>
          <cell r="Z911">
            <v>7486.5504789447905</v>
          </cell>
          <cell r="AA911">
            <v>6304.75809213705</v>
          </cell>
          <cell r="AB911">
            <v>5739.1953897565263</v>
          </cell>
          <cell r="AC911">
            <v>7022.7289922863665</v>
          </cell>
          <cell r="AD911">
            <v>5846.5006318359892</v>
          </cell>
          <cell r="AE911">
            <v>6721.130622094197</v>
          </cell>
          <cell r="AF911">
            <v>6172.6158145450054</v>
          </cell>
          <cell r="AG911">
            <v>6727.8763510421531</v>
          </cell>
          <cell r="AH911">
            <v>6276.4650852407749</v>
          </cell>
          <cell r="AI911">
            <v>6362.9670788004087</v>
          </cell>
          <cell r="AJ911">
            <v>6952.5882578197861</v>
          </cell>
          <cell r="AK911">
            <v>7055.6085186505015</v>
          </cell>
          <cell r="AL911">
            <v>6993.800511416579</v>
          </cell>
          <cell r="AM911">
            <v>6579.7270245628442</v>
          </cell>
          <cell r="AN911">
            <v>8590.4383793870111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X911">
            <v>4.1274422783357485</v>
          </cell>
          <cell r="BY911">
            <v>3.6192417089203581</v>
          </cell>
          <cell r="BZ911">
            <v>3.2380559668971043</v>
          </cell>
          <cell r="CA911">
            <v>3.9330635102320479</v>
          </cell>
          <cell r="CB911">
            <v>3.2958109765456314</v>
          </cell>
          <cell r="CC911">
            <v>3.6791694608584629</v>
          </cell>
          <cell r="CD911">
            <v>3.5833443943924159</v>
          </cell>
          <cell r="CE911">
            <v>3.8936675876559441</v>
          </cell>
          <cell r="CF911">
            <v>3.5854757975396208</v>
          </cell>
          <cell r="CG911">
            <v>3.6268992161359819</v>
          </cell>
          <cell r="CH911">
            <v>3.8212351903810937</v>
          </cell>
          <cell r="CI911">
            <v>3.9359727036317373</v>
          </cell>
          <cell r="CJ911">
            <v>3.9218273242402168</v>
          </cell>
          <cell r="CK911">
            <v>3.6446867680819621</v>
          </cell>
          <cell r="CL911">
            <v>4.8443394616187376</v>
          </cell>
          <cell r="CM911">
            <v>4.9694449538998455</v>
          </cell>
          <cell r="CN911">
            <v>4.7726322889399126</v>
          </cell>
          <cell r="CO911">
            <v>4.8559454025440489</v>
          </cell>
          <cell r="CP911">
            <v>4.8919508554768099</v>
          </cell>
          <cell r="CQ911">
            <v>4.8600511571279474</v>
          </cell>
          <cell r="CR911">
            <v>5.0049492677055563</v>
          </cell>
          <cell r="CS911">
            <v>4.7194113495474754</v>
          </cell>
          <cell r="CT911">
            <v>4.7339783207218789</v>
          </cell>
          <cell r="CU911">
            <v>4.7959589535883058</v>
          </cell>
          <cell r="CV911">
            <v>4.8065263130840181</v>
          </cell>
          <cell r="CW911">
            <v>4.9848245550742343</v>
          </cell>
          <cell r="CX911">
            <v>4.911221635210107</v>
          </cell>
          <cell r="CY911">
            <v>4.8857575072518999</v>
          </cell>
          <cell r="CZ911">
            <v>4.9460078545653969</v>
          </cell>
          <cell r="DA911">
            <v>4.8583398833273659</v>
          </cell>
        </row>
        <row r="912">
          <cell r="A912">
            <v>5995.8794419969272</v>
          </cell>
          <cell r="B912">
            <v>5213.0733553475029</v>
          </cell>
          <cell r="C912">
            <v>5217.9893947605196</v>
          </cell>
          <cell r="D912">
            <v>5548.9747188263937</v>
          </cell>
          <cell r="E912">
            <v>4976.8626945469559</v>
          </cell>
          <cell r="F912">
            <v>5715.8574768378221</v>
          </cell>
          <cell r="G912">
            <v>6172.0328649601743</v>
          </cell>
          <cell r="H912">
            <v>5235.904720057054</v>
          </cell>
          <cell r="I912">
            <v>6160.7600358284299</v>
          </cell>
          <cell r="J912">
            <v>6430.2851001301915</v>
          </cell>
          <cell r="K912">
            <v>7781.3819148517232</v>
          </cell>
          <cell r="L912">
            <v>7090.055230460388</v>
          </cell>
          <cell r="M912">
            <v>7815.2811761204794</v>
          </cell>
          <cell r="N912">
            <v>8048.1115899058768</v>
          </cell>
          <cell r="O912">
            <v>7925.2420371122926</v>
          </cell>
          <cell r="Z912">
            <v>6866.8169062236311</v>
          </cell>
          <cell r="AA912">
            <v>5970.3035386518586</v>
          </cell>
          <cell r="AB912">
            <v>6425.7351207374768</v>
          </cell>
          <cell r="AC912">
            <v>6833.3296672948809</v>
          </cell>
          <cell r="AD912">
            <v>6128.7977011893199</v>
          </cell>
          <cell r="AE912">
            <v>5715.8574768378221</v>
          </cell>
          <cell r="AF912">
            <v>6172.0328649601743</v>
          </cell>
          <cell r="AG912">
            <v>5235.904720057054</v>
          </cell>
          <cell r="AH912">
            <v>6160.7600358284299</v>
          </cell>
          <cell r="AI912">
            <v>6430.2851001301915</v>
          </cell>
          <cell r="AJ912">
            <v>7781.3819148517232</v>
          </cell>
          <cell r="AK912">
            <v>7090.055230460388</v>
          </cell>
          <cell r="AL912">
            <v>7815.2811761204794</v>
          </cell>
          <cell r="AM912">
            <v>8048.1115899058768</v>
          </cell>
          <cell r="AN912">
            <v>7925.2420371122926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X912">
            <v>3.8620665823697635</v>
          </cell>
          <cell r="BY912">
            <v>3.3392892237265701</v>
          </cell>
          <cell r="BZ912">
            <v>3.5734031439676683</v>
          </cell>
          <cell r="CA912">
            <v>3.7536127435461601</v>
          </cell>
          <cell r="CB912">
            <v>3.3798500144424533</v>
          </cell>
          <cell r="CC912">
            <v>3.1530675791739173</v>
          </cell>
          <cell r="CD912">
            <v>3.432502919609588</v>
          </cell>
          <cell r="CE912">
            <v>2.939215636337309</v>
          </cell>
          <cell r="CF912">
            <v>3.5247685367841335</v>
          </cell>
          <cell r="CG912">
            <v>3.7157356682961762</v>
          </cell>
          <cell r="CH912">
            <v>4.323036910507347</v>
          </cell>
          <cell r="CI912">
            <v>4.0371120707851711</v>
          </cell>
          <cell r="CJ912">
            <v>4.4434175754591099</v>
          </cell>
          <cell r="CK912">
            <v>4.6716350499742374</v>
          </cell>
          <cell r="CL912">
            <v>4.4071420163779935</v>
          </cell>
          <cell r="CM912">
            <v>4.8712772299768687</v>
          </cell>
          <cell r="CN912">
            <v>4.8983465942648809</v>
          </cell>
          <cell r="CO912">
            <v>4.9266072273888462</v>
          </cell>
          <cell r="CP912">
            <v>4.9875819436788467</v>
          </cell>
          <cell r="CQ912">
            <v>4.9680389682530901</v>
          </cell>
          <cell r="CR912">
            <v>4.966554983350087</v>
          </cell>
          <cell r="CS912">
            <v>4.926340771767201</v>
          </cell>
          <cell r="CT912">
            <v>4.8805348818803811</v>
          </cell>
          <cell r="CU912">
            <v>4.7886249671609944</v>
          </cell>
          <cell r="CV912">
            <v>4.7412466938181668</v>
          </cell>
          <cell r="CW912">
            <v>4.9314532821640054</v>
          </cell>
          <cell r="CX912">
            <v>4.8115604694616527</v>
          </cell>
          <cell r="CY912">
            <v>4.8187524323398332</v>
          </cell>
          <cell r="CZ912">
            <v>4.7198936899799726</v>
          </cell>
          <cell r="DA912">
            <v>4.9267738143696667</v>
          </cell>
        </row>
        <row r="913">
          <cell r="A913">
            <v>6145.875979807267</v>
          </cell>
          <cell r="B913">
            <v>5777.3915347978718</v>
          </cell>
          <cell r="C913">
            <v>4433.0157208197343</v>
          </cell>
          <cell r="D913">
            <v>5317.5136350526973</v>
          </cell>
          <cell r="E913">
            <v>4379.8499436725606</v>
          </cell>
          <cell r="F913">
            <v>5246.1719367247615</v>
          </cell>
          <cell r="G913">
            <v>8267.2121726072182</v>
          </cell>
          <cell r="H913">
            <v>6804.2176402304676</v>
          </cell>
          <cell r="I913">
            <v>6758.0595111999619</v>
          </cell>
          <cell r="J913">
            <v>6144.2178252362137</v>
          </cell>
          <cell r="K913">
            <v>6814.4044212376939</v>
          </cell>
          <cell r="L913">
            <v>6523.5608374331632</v>
          </cell>
          <cell r="M913">
            <v>7162.724743284195</v>
          </cell>
          <cell r="N913">
            <v>7086.8823515279873</v>
          </cell>
          <cell r="O913">
            <v>7777.7118971616701</v>
          </cell>
          <cell r="Z913">
            <v>7038.6013411301501</v>
          </cell>
          <cell r="AA913">
            <v>6616.5923195764708</v>
          </cell>
          <cell r="AB913">
            <v>5459.07295953024</v>
          </cell>
          <cell r="AC913">
            <v>6548.2950490601188</v>
          </cell>
          <cell r="AD913">
            <v>5393.6015345060869</v>
          </cell>
          <cell r="AE913">
            <v>5246.1719367247615</v>
          </cell>
          <cell r="AF913">
            <v>8267.2121726072182</v>
          </cell>
          <cell r="AG913">
            <v>6804.2176402304676</v>
          </cell>
          <cell r="AH913">
            <v>6758.0595111999619</v>
          </cell>
          <cell r="AI913">
            <v>6144.2178252362137</v>
          </cell>
          <cell r="AJ913">
            <v>6814.4044212376939</v>
          </cell>
          <cell r="AK913">
            <v>6523.5608374331632</v>
          </cell>
          <cell r="AL913">
            <v>7162.724743284195</v>
          </cell>
          <cell r="AM913">
            <v>7086.8823515279873</v>
          </cell>
          <cell r="AN913">
            <v>7777.7118971616701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X913">
            <v>4.0107216731488711</v>
          </cell>
          <cell r="BY913">
            <v>3.6952510144249899</v>
          </cell>
          <cell r="BZ913">
            <v>3.069894063008368</v>
          </cell>
          <cell r="CA913">
            <v>3.6815991422447891</v>
          </cell>
          <cell r="CB913">
            <v>3.0016590335253195</v>
          </cell>
          <cell r="CC913">
            <v>2.9795454581693686</v>
          </cell>
          <cell r="CD913">
            <v>4.6967630344515383</v>
          </cell>
          <cell r="CE913">
            <v>3.8208721454038339</v>
          </cell>
          <cell r="CF913">
            <v>3.8769294413610371</v>
          </cell>
          <cell r="CG913">
            <v>3.4894572849639025</v>
          </cell>
          <cell r="CH913">
            <v>3.7635673177576852</v>
          </cell>
          <cell r="CI913">
            <v>3.6156080915331366</v>
          </cell>
          <cell r="CJ913">
            <v>3.9591722403740017</v>
          </cell>
          <cell r="CK913">
            <v>4.0729267945020471</v>
          </cell>
          <cell r="CL913">
            <v>4.4030870969438114</v>
          </cell>
          <cell r="CM913">
            <v>4.8080721780994429</v>
          </cell>
          <cell r="CN913">
            <v>4.9056613799323383</v>
          </cell>
          <cell r="CO913">
            <v>4.8719480104889934</v>
          </cell>
          <cell r="CP913">
            <v>4.8730276403877326</v>
          </cell>
          <cell r="CQ913">
            <v>4.9229410604112447</v>
          </cell>
          <cell r="CR913">
            <v>4.8239149229415457</v>
          </cell>
          <cell r="CS913">
            <v>4.8224481833907076</v>
          </cell>
          <cell r="CT913">
            <v>4.878910221437077</v>
          </cell>
          <cell r="CU913">
            <v>4.7757463264624631</v>
          </cell>
          <cell r="CV913">
            <v>4.8240950150997435</v>
          </cell>
          <cell r="CW913">
            <v>4.9606130508113591</v>
          </cell>
          <cell r="CX913">
            <v>4.9432264131388379</v>
          </cell>
          <cell r="CY913">
            <v>4.9565672354795822</v>
          </cell>
          <cell r="CZ913">
            <v>4.7671163787654889</v>
          </cell>
          <cell r="DA913">
            <v>4.8395135615285962</v>
          </cell>
        </row>
        <row r="914">
          <cell r="A914">
            <v>5434.5522866765023</v>
          </cell>
          <cell r="B914">
            <v>6244.5559792756549</v>
          </cell>
          <cell r="C914">
            <v>5081.7701902942827</v>
          </cell>
          <cell r="D914">
            <v>4654.4595852764151</v>
          </cell>
          <cell r="E914">
            <v>4543.1403705692683</v>
          </cell>
          <cell r="F914">
            <v>6995.5538527494018</v>
          </cell>
          <cell r="G914">
            <v>6186.4439461055708</v>
          </cell>
          <cell r="H914">
            <v>6692.8657509956593</v>
          </cell>
          <cell r="I914">
            <v>6397.3550635432712</v>
          </cell>
          <cell r="J914">
            <v>6694.6348880315336</v>
          </cell>
          <cell r="K914">
            <v>7094.2961225629388</v>
          </cell>
          <cell r="L914">
            <v>6867.163461789969</v>
          </cell>
          <cell r="M914">
            <v>6540.9840712547493</v>
          </cell>
          <cell r="N914">
            <v>7009.3125534068731</v>
          </cell>
          <cell r="O914">
            <v>6801.4419568007006</v>
          </cell>
          <cell r="Z914">
            <v>6223.9536136299812</v>
          </cell>
          <cell r="AA914">
            <v>7151.6152026013178</v>
          </cell>
          <cell r="AB914">
            <v>6257.9868828555555</v>
          </cell>
          <cell r="AC914">
            <v>5731.7717922530373</v>
          </cell>
          <cell r="AD914">
            <v>5594.6868475663177</v>
          </cell>
          <cell r="AE914">
            <v>6995.5538527494018</v>
          </cell>
          <cell r="AF914">
            <v>6186.4439461055708</v>
          </cell>
          <cell r="AG914">
            <v>6692.8657509956593</v>
          </cell>
          <cell r="AH914">
            <v>6397.3550635432712</v>
          </cell>
          <cell r="AI914">
            <v>6694.6348880315336</v>
          </cell>
          <cell r="AJ914">
            <v>7094.2961225629388</v>
          </cell>
          <cell r="AK914">
            <v>6867.163461789969</v>
          </cell>
          <cell r="AL914">
            <v>6540.9840712547493</v>
          </cell>
          <cell r="AM914">
            <v>7009.3125534068731</v>
          </cell>
          <cell r="AN914">
            <v>6801.4419568007006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X914">
            <v>3.546260655637175</v>
          </cell>
          <cell r="BY914">
            <v>3.9849029204719209</v>
          </cell>
          <cell r="BZ914">
            <v>3.5598314716793333</v>
          </cell>
          <cell r="CA914">
            <v>3.3582133679826516</v>
          </cell>
          <cell r="CB914">
            <v>3.1501395048475782</v>
          </cell>
          <cell r="CC914">
            <v>3.9234659376620051</v>
          </cell>
          <cell r="CD914">
            <v>3.5362504626488609</v>
          </cell>
          <cell r="CE914">
            <v>3.6695468549675261</v>
          </cell>
          <cell r="CF914">
            <v>3.6481590913644268</v>
          </cell>
          <cell r="CG914">
            <v>3.7061061863320544</v>
          </cell>
          <cell r="CH914">
            <v>3.9152989628425967</v>
          </cell>
          <cell r="CI914">
            <v>3.8778725424638387</v>
          </cell>
          <cell r="CJ914">
            <v>3.6578530129684563</v>
          </cell>
          <cell r="CK914">
            <v>3.8680757142984716</v>
          </cell>
          <cell r="CL914">
            <v>3.8945692232964109</v>
          </cell>
          <cell r="CM914">
            <v>4.8084248069778406</v>
          </cell>
          <cell r="CN914">
            <v>4.9169243767113811</v>
          </cell>
          <cell r="CO914">
            <v>4.8162868603388871</v>
          </cell>
          <cell r="CP914">
            <v>4.6761425322329941</v>
          </cell>
          <cell r="CQ914">
            <v>4.865787419200732</v>
          </cell>
          <cell r="CR914">
            <v>4.8849413429233657</v>
          </cell>
          <cell r="CS914">
            <v>4.7929754057872138</v>
          </cell>
          <cell r="CT914">
            <v>4.9969708033720659</v>
          </cell>
          <cell r="CU914">
            <v>4.804340966264161</v>
          </cell>
          <cell r="CV914">
            <v>4.9489854106998337</v>
          </cell>
          <cell r="CW914">
            <v>4.9642256996226557</v>
          </cell>
          <cell r="CX914">
            <v>4.8516670583256776</v>
          </cell>
          <cell r="CY914">
            <v>4.8991865559585488</v>
          </cell>
          <cell r="CZ914">
            <v>4.9646380927199596</v>
          </cell>
          <cell r="DA914">
            <v>4.7846338027358293</v>
          </cell>
        </row>
        <row r="915">
          <cell r="A915">
            <v>6292.6519659937358</v>
          </cell>
          <cell r="B915">
            <v>5620.5969810616261</v>
          </cell>
          <cell r="C915">
            <v>4545.7315973634086</v>
          </cell>
          <cell r="D915">
            <v>5252.2459312477522</v>
          </cell>
          <cell r="E915">
            <v>4600.0739035846946</v>
          </cell>
          <cell r="F915">
            <v>6755.6571805634057</v>
          </cell>
          <cell r="G915">
            <v>5750.3708797264562</v>
          </cell>
          <cell r="H915">
            <v>7121.9701929577423</v>
          </cell>
          <cell r="I915">
            <v>5415.3953929324589</v>
          </cell>
          <cell r="J915">
            <v>6927.4695728684919</v>
          </cell>
          <cell r="K915">
            <v>6962.0825108595773</v>
          </cell>
          <cell r="L915">
            <v>6393.6163870432683</v>
          </cell>
          <cell r="M915">
            <v>6881.7825268414781</v>
          </cell>
          <cell r="N915">
            <v>7459.4879435827661</v>
          </cell>
          <cell r="O915">
            <v>8089.617300446339</v>
          </cell>
          <cell r="Z915">
            <v>7206.6974199661217</v>
          </cell>
          <cell r="AA915">
            <v>6437.0224161427122</v>
          </cell>
          <cell r="AB915">
            <v>5597.8778346989538</v>
          </cell>
          <cell r="AC915">
            <v>6467.92060885707</v>
          </cell>
          <cell r="AD915">
            <v>5664.7981059395615</v>
          </cell>
          <cell r="AE915">
            <v>6755.6571805634057</v>
          </cell>
          <cell r="AF915">
            <v>5750.3708797264562</v>
          </cell>
          <cell r="AG915">
            <v>7121.9701929577423</v>
          </cell>
          <cell r="AH915">
            <v>5415.3953929324589</v>
          </cell>
          <cell r="AI915">
            <v>6927.4695728684919</v>
          </cell>
          <cell r="AJ915">
            <v>6962.0825108595773</v>
          </cell>
          <cell r="AK915">
            <v>6393.6163870432683</v>
          </cell>
          <cell r="AL915">
            <v>6881.7825268414781</v>
          </cell>
          <cell r="AM915">
            <v>7459.4879435827661</v>
          </cell>
          <cell r="AN915">
            <v>8089.617300446339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X915">
            <v>4.043885977347343</v>
          </cell>
          <cell r="BY915">
            <v>3.6458691370953793</v>
          </cell>
          <cell r="BZ915">
            <v>3.2232066324908146</v>
          </cell>
          <cell r="CA915">
            <v>3.7066498989698276</v>
          </cell>
          <cell r="CB915">
            <v>3.2274146773471393</v>
          </cell>
          <cell r="CC915">
            <v>3.7134094582664097</v>
          </cell>
          <cell r="CD915">
            <v>3.1823426818875453</v>
          </cell>
          <cell r="CE915">
            <v>3.8724525974506085</v>
          </cell>
          <cell r="CF915">
            <v>3.0602521871588526</v>
          </cell>
          <cell r="CG915">
            <v>3.864231069822349</v>
          </cell>
          <cell r="CH915">
            <v>4.000369977140366</v>
          </cell>
          <cell r="CI915">
            <v>3.6144082270086249</v>
          </cell>
          <cell r="CJ915">
            <v>4.0501553969681092</v>
          </cell>
          <cell r="CK915">
            <v>4.0764138333522792</v>
          </cell>
          <cell r="CL915">
            <v>4.5177044219072968</v>
          </cell>
          <cell r="CM915">
            <v>4.8825255221487556</v>
          </cell>
          <cell r="CN915">
            <v>4.8371669934637103</v>
          </cell>
          <cell r="CO915">
            <v>4.7581968364414644</v>
          </cell>
          <cell r="CP915">
            <v>4.7806863119578082</v>
          </cell>
          <cell r="CQ915">
            <v>4.8088009637331135</v>
          </cell>
          <cell r="CR915">
            <v>4.9842738910896847</v>
          </cell>
          <cell r="CS915">
            <v>4.9505796016378127</v>
          </cell>
          <cell r="CT915">
            <v>5.0387310400750964</v>
          </cell>
          <cell r="CU915">
            <v>4.8481951157230307</v>
          </cell>
          <cell r="CV915">
            <v>4.9115511856962861</v>
          </cell>
          <cell r="CW915">
            <v>4.7681086421722165</v>
          </cell>
          <cell r="CX915">
            <v>4.8463693430870114</v>
          </cell>
          <cell r="CY915">
            <v>4.6551790871504037</v>
          </cell>
          <cell r="CZ915">
            <v>5.0134638203018849</v>
          </cell>
          <cell r="DA915">
            <v>4.905884272162945</v>
          </cell>
        </row>
        <row r="916">
          <cell r="A916">
            <v>6106.4466979125864</v>
          </cell>
          <cell r="B916">
            <v>5360.2834923059463</v>
          </cell>
          <cell r="C916">
            <v>4968.2763884277747</v>
          </cell>
          <cell r="D916">
            <v>5721.0490341241011</v>
          </cell>
          <cell r="E916">
            <v>4909.443375044716</v>
          </cell>
          <cell r="F916">
            <v>6228.2043047420084</v>
          </cell>
          <cell r="G916">
            <v>5474.7428781788203</v>
          </cell>
          <cell r="H916">
            <v>5474.3143535580612</v>
          </cell>
          <cell r="I916">
            <v>7091.8160182762786</v>
          </cell>
          <cell r="J916">
            <v>6707.8815210636885</v>
          </cell>
          <cell r="K916">
            <v>7206.4245399056672</v>
          </cell>
          <cell r="L916">
            <v>7718.0777848078942</v>
          </cell>
          <cell r="M916">
            <v>7146.2138334800866</v>
          </cell>
          <cell r="N916">
            <v>7190.0858330529691</v>
          </cell>
          <cell r="O916">
            <v>7642.6833293171048</v>
          </cell>
          <cell r="Z916">
            <v>6993.4447194645763</v>
          </cell>
          <cell r="AA916">
            <v>6138.8968312643374</v>
          </cell>
          <cell r="AB916">
            <v>6118.2240252744486</v>
          </cell>
          <cell r="AC916">
            <v>7045.231970564334</v>
          </cell>
          <cell r="AD916">
            <v>6045.7736364840957</v>
          </cell>
          <cell r="AE916">
            <v>6228.2043047420084</v>
          </cell>
          <cell r="AF916">
            <v>5474.7428781788203</v>
          </cell>
          <cell r="AG916">
            <v>5474.3143535580612</v>
          </cell>
          <cell r="AH916">
            <v>7091.8160182762786</v>
          </cell>
          <cell r="AI916">
            <v>6707.8815210636885</v>
          </cell>
          <cell r="AJ916">
            <v>7206.4245399056672</v>
          </cell>
          <cell r="AK916">
            <v>7718.0777848078942</v>
          </cell>
          <cell r="AL916">
            <v>7146.2138334800866</v>
          </cell>
          <cell r="AM916">
            <v>7190.0858330529691</v>
          </cell>
          <cell r="AN916">
            <v>7642.6833293171048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X916">
            <v>3.962823729674728</v>
          </cell>
          <cell r="BY916">
            <v>3.525241190611299</v>
          </cell>
          <cell r="BZ916">
            <v>3.6434511566495007</v>
          </cell>
          <cell r="CA916">
            <v>3.9674550436727727</v>
          </cell>
          <cell r="CB916">
            <v>3.4119392709564962</v>
          </cell>
          <cell r="CC916">
            <v>3.4565455546306461</v>
          </cell>
          <cell r="CD916">
            <v>3.1844029465036452</v>
          </cell>
          <cell r="CE916">
            <v>3.0584236172741974</v>
          </cell>
          <cell r="CF916">
            <v>4.0286670923550609</v>
          </cell>
          <cell r="CG916">
            <v>3.8136997963447836</v>
          </cell>
          <cell r="CH916">
            <v>4.0323481564096584</v>
          </cell>
          <cell r="CI916">
            <v>4.3081934474863743</v>
          </cell>
          <cell r="CJ916">
            <v>4.0430418246184567</v>
          </cell>
          <cell r="CK916">
            <v>4.0176154870510326</v>
          </cell>
          <cell r="CL916">
            <v>4.1235566889990265</v>
          </cell>
          <cell r="CM916">
            <v>4.8349671411334034</v>
          </cell>
          <cell r="CN916">
            <v>4.770991407031917</v>
          </cell>
          <cell r="CO916">
            <v>4.6006538533938048</v>
          </cell>
          <cell r="CP916">
            <v>4.8650848431386491</v>
          </cell>
          <cell r="CQ916">
            <v>4.8546477742507435</v>
          </cell>
          <cell r="CR916">
            <v>4.9365972957566564</v>
          </cell>
          <cell r="CS916">
            <v>4.7102379342799461</v>
          </cell>
          <cell r="CT916">
            <v>4.9038731691342408</v>
          </cell>
          <cell r="CU916">
            <v>4.8228440030834703</v>
          </cell>
          <cell r="CV916">
            <v>4.8188789294766616</v>
          </cell>
          <cell r="CW916">
            <v>4.8963105641238354</v>
          </cell>
          <cell r="CX916">
            <v>4.9081868876737937</v>
          </cell>
          <cell r="CY916">
            <v>4.8425588668698456</v>
          </cell>
          <cell r="CZ916">
            <v>4.9031235964531499</v>
          </cell>
          <cell r="DA916">
            <v>5.0778636055487398</v>
          </cell>
        </row>
        <row r="917">
          <cell r="A917">
            <v>6373.32021709747</v>
          </cell>
          <cell r="B917">
            <v>5799.4157323709869</v>
          </cell>
          <cell r="C917">
            <v>5627.0290317368635</v>
          </cell>
          <cell r="D917">
            <v>4725.4148395149832</v>
          </cell>
          <cell r="E917">
            <v>5145.0024750665707</v>
          </cell>
          <cell r="F917">
            <v>6460.661023263001</v>
          </cell>
          <cell r="G917">
            <v>6522.2114170097529</v>
          </cell>
          <cell r="H917">
            <v>6197.7655685728478</v>
          </cell>
          <cell r="I917">
            <v>7227.5001185554001</v>
          </cell>
          <cell r="J917">
            <v>5925.6067788329674</v>
          </cell>
          <cell r="K917">
            <v>6968.1832961545661</v>
          </cell>
          <cell r="L917">
            <v>7202.5305895919937</v>
          </cell>
          <cell r="M917">
            <v>7515.8903250167286</v>
          </cell>
          <cell r="N917">
            <v>7472.4787634085214</v>
          </cell>
          <cell r="O917">
            <v>7976.8153515941094</v>
          </cell>
          <cell r="Z917">
            <v>7299.0832185521776</v>
          </cell>
          <cell r="AA917">
            <v>6641.8156639922672</v>
          </cell>
          <cell r="AB917">
            <v>6929.4502803987434</v>
          </cell>
          <cell r="AC917">
            <v>5819.1502123049158</v>
          </cell>
          <cell r="AD917">
            <v>6335.8547898761708</v>
          </cell>
          <cell r="AE917">
            <v>6460.661023263001</v>
          </cell>
          <cell r="AF917">
            <v>6522.2114170097529</v>
          </cell>
          <cell r="AG917">
            <v>6197.7655685728478</v>
          </cell>
          <cell r="AH917">
            <v>7227.5001185554001</v>
          </cell>
          <cell r="AI917">
            <v>5925.6067788329674</v>
          </cell>
          <cell r="AJ917">
            <v>6968.1832961545661</v>
          </cell>
          <cell r="AK917">
            <v>7202.5305895919937</v>
          </cell>
          <cell r="AL917">
            <v>7515.8903250167286</v>
          </cell>
          <cell r="AM917">
            <v>7472.4787634085214</v>
          </cell>
          <cell r="AN917">
            <v>7976.8153515941094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X917">
            <v>4.2201968955987725</v>
          </cell>
          <cell r="BY917">
            <v>3.6697658226294618</v>
          </cell>
          <cell r="BZ917">
            <v>3.8906785479014019</v>
          </cell>
          <cell r="CA917">
            <v>3.2335525210791229</v>
          </cell>
          <cell r="CB917">
            <v>3.6209525330323298</v>
          </cell>
          <cell r="CC917">
            <v>3.541779667830518</v>
          </cell>
          <cell r="CD917">
            <v>3.6909307550059491</v>
          </cell>
          <cell r="CE917">
            <v>3.4833831454388329</v>
          </cell>
          <cell r="CF917">
            <v>4.1094125119057452</v>
          </cell>
          <cell r="CG917">
            <v>3.2952547241139079</v>
          </cell>
          <cell r="CH917">
            <v>3.8896384351941067</v>
          </cell>
          <cell r="CI917">
            <v>4.0811078174074469</v>
          </cell>
          <cell r="CJ917">
            <v>4.1288027889730978</v>
          </cell>
          <cell r="CK917">
            <v>4.2331089197485365</v>
          </cell>
          <cell r="CL917">
            <v>4.4250116868099481</v>
          </cell>
          <cell r="CM917">
            <v>4.7385202076380066</v>
          </cell>
          <cell r="CN917">
            <v>4.9585603341785127</v>
          </cell>
          <cell r="CO917">
            <v>4.879558939405034</v>
          </cell>
          <cell r="CP917">
            <v>4.9304525564549992</v>
          </cell>
          <cell r="CQ917">
            <v>4.7939060551828447</v>
          </cell>
          <cell r="CR917">
            <v>4.9976121666729449</v>
          </cell>
          <cell r="CS917">
            <v>4.8413458722122202</v>
          </cell>
          <cell r="CT917">
            <v>4.8746230118726901</v>
          </cell>
          <cell r="CU917">
            <v>4.8185403948751073</v>
          </cell>
          <cell r="CV917">
            <v>4.9266416344963382</v>
          </cell>
          <cell r="CW917">
            <v>4.9081459519249098</v>
          </cell>
          <cell r="CX917">
            <v>4.8351970597938339</v>
          </cell>
          <cell r="CY917">
            <v>4.9872763110666831</v>
          </cell>
          <cell r="CZ917">
            <v>4.8362905243883425</v>
          </cell>
          <cell r="DA917">
            <v>4.9388092464586162</v>
          </cell>
        </row>
        <row r="918">
          <cell r="A918">
            <v>7141.5485875892273</v>
          </cell>
          <cell r="B918">
            <v>5728.1388338018369</v>
          </cell>
          <cell r="C918">
            <v>4619.9673864390952</v>
          </cell>
          <cell r="D918">
            <v>4632.6638848495613</v>
          </cell>
          <cell r="E918">
            <v>5406.671434712177</v>
          </cell>
          <cell r="F918">
            <v>5330.1838549702188</v>
          </cell>
          <cell r="G918">
            <v>5888.1931764657493</v>
          </cell>
          <cell r="H918">
            <v>5954.1029443167063</v>
          </cell>
          <cell r="I918">
            <v>6689.4686692337391</v>
          </cell>
          <cell r="J918">
            <v>6964.7475388979819</v>
          </cell>
          <cell r="K918">
            <v>5835.1544928284884</v>
          </cell>
          <cell r="L918">
            <v>6493.391567126655</v>
          </cell>
          <cell r="M918">
            <v>6549.6072302796329</v>
          </cell>
          <cell r="N918">
            <v>7221.7201336991156</v>
          </cell>
          <cell r="O918">
            <v>9160.1187002021215</v>
          </cell>
          <cell r="Z918">
            <v>8178.901369228086</v>
          </cell>
          <cell r="AA918">
            <v>6560.1853682445562</v>
          </cell>
          <cell r="AB918">
            <v>5689.2960958319263</v>
          </cell>
          <cell r="AC918">
            <v>5704.9313011906106</v>
          </cell>
          <cell r="AD918">
            <v>6658.0891404652984</v>
          </cell>
          <cell r="AE918">
            <v>5330.1838549702188</v>
          </cell>
          <cell r="AF918">
            <v>5888.1931764657493</v>
          </cell>
          <cell r="AG918">
            <v>5954.1029443167063</v>
          </cell>
          <cell r="AH918">
            <v>6689.4686692337391</v>
          </cell>
          <cell r="AI918">
            <v>6964.7475388979819</v>
          </cell>
          <cell r="AJ918">
            <v>5835.1544928284884</v>
          </cell>
          <cell r="AK918">
            <v>6493.391567126655</v>
          </cell>
          <cell r="AL918">
            <v>6549.6072302796329</v>
          </cell>
          <cell r="AM918">
            <v>7221.7201336991156</v>
          </cell>
          <cell r="AN918">
            <v>9160.1187002021215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X918">
            <v>4.5325422235602586</v>
          </cell>
          <cell r="BY918">
            <v>3.662871424191589</v>
          </cell>
          <cell r="BZ918">
            <v>3.2528809123285995</v>
          </cell>
          <cell r="CA918">
            <v>3.2171636242354604</v>
          </cell>
          <cell r="CB918">
            <v>3.80974643160777</v>
          </cell>
          <cell r="CC918">
            <v>3.0303646488002496</v>
          </cell>
          <cell r="CD918">
            <v>3.2922203968157624</v>
          </cell>
          <cell r="CE918">
            <v>3.266640195027009</v>
          </cell>
          <cell r="CF918">
            <v>3.7151060285131732</v>
          </cell>
          <cell r="CG918">
            <v>3.8931917011494992</v>
          </cell>
          <cell r="CH918">
            <v>3.2795637612403019</v>
          </cell>
          <cell r="CI918">
            <v>3.663509420610422</v>
          </cell>
          <cell r="CJ918">
            <v>3.7193535102108903</v>
          </cell>
          <cell r="CK918">
            <v>4.0674368592298444</v>
          </cell>
          <cell r="CL918">
            <v>5.0512152551405558</v>
          </cell>
          <cell r="CM918">
            <v>4.9437926557666119</v>
          </cell>
          <cell r="CN918">
            <v>4.9068363358937805</v>
          </cell>
          <cell r="CO918">
            <v>4.7917870378360066</v>
          </cell>
          <cell r="CP918">
            <v>4.8583008500537792</v>
          </cell>
          <cell r="CQ918">
            <v>4.7880719723295897</v>
          </cell>
          <cell r="CR918">
            <v>4.8189723451453723</v>
          </cell>
          <cell r="CS918">
            <v>4.9000474316692397</v>
          </cell>
          <cell r="CT918">
            <v>4.9936968360276568</v>
          </cell>
          <cell r="CU918">
            <v>4.933186639061546</v>
          </cell>
          <cell r="CV918">
            <v>4.9012485311051677</v>
          </cell>
          <cell r="CW918">
            <v>4.8746497405619067</v>
          </cell>
          <cell r="CX918">
            <v>4.8560306089166687</v>
          </cell>
          <cell r="CY918">
            <v>4.8245291416273428</v>
          </cell>
          <cell r="CZ918">
            <v>4.864374124942314</v>
          </cell>
          <cell r="DA918">
            <v>4.9683520399278223</v>
          </cell>
        </row>
        <row r="919">
          <cell r="A919">
            <v>5792.3661833164533</v>
          </cell>
          <cell r="B919">
            <v>5008.5880372480215</v>
          </cell>
          <cell r="C919">
            <v>4592.125807579926</v>
          </cell>
          <cell r="D919">
            <v>5139.6897163823414</v>
          </cell>
          <cell r="E919">
            <v>4777.2078999090882</v>
          </cell>
          <cell r="F919">
            <v>5604.8669876150161</v>
          </cell>
          <cell r="G919">
            <v>7454.9268801908001</v>
          </cell>
          <cell r="H919">
            <v>5826.2695033941809</v>
          </cell>
          <cell r="I919">
            <v>6141.4078335471822</v>
          </cell>
          <cell r="J919">
            <v>6251.5191361965353</v>
          </cell>
          <cell r="K919">
            <v>6885.1058455461489</v>
          </cell>
          <cell r="L919">
            <v>6176.0001440620863</v>
          </cell>
          <cell r="M919">
            <v>6377.4686809896657</v>
          </cell>
          <cell r="N919">
            <v>5885.9876301666318</v>
          </cell>
          <cell r="O919">
            <v>7137.7822966492049</v>
          </cell>
          <cell r="Z919">
            <v>6633.7421256402667</v>
          </cell>
          <cell r="AA919">
            <v>5736.1155011865194</v>
          </cell>
          <cell r="AB919">
            <v>5655.0103590169392</v>
          </cell>
          <cell r="AC919">
            <v>6329.312350349649</v>
          </cell>
          <cell r="AD919">
            <v>5882.9311942132072</v>
          </cell>
          <cell r="AE919">
            <v>5604.8669876150161</v>
          </cell>
          <cell r="AF919">
            <v>7454.9268801908001</v>
          </cell>
          <cell r="AG919">
            <v>5826.2695033941809</v>
          </cell>
          <cell r="AH919">
            <v>6141.4078335471822</v>
          </cell>
          <cell r="AI919">
            <v>6251.5191361965353</v>
          </cell>
          <cell r="AJ919">
            <v>6885.1058455461489</v>
          </cell>
          <cell r="AK919">
            <v>6176.0001440620863</v>
          </cell>
          <cell r="AL919">
            <v>6377.4686809896657</v>
          </cell>
          <cell r="AM919">
            <v>5885.9876301666318</v>
          </cell>
          <cell r="AN919">
            <v>7137.7822966492049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X919">
            <v>3.7528255501179513</v>
          </cell>
          <cell r="BY919">
            <v>3.2891068230547824</v>
          </cell>
          <cell r="BZ919">
            <v>3.3165961362822123</v>
          </cell>
          <cell r="CA919">
            <v>3.538947887365397</v>
          </cell>
          <cell r="CB919">
            <v>3.2931185724628946</v>
          </cell>
          <cell r="CC919">
            <v>3.1346372769429593</v>
          </cell>
          <cell r="CD919">
            <v>4.160075526033804</v>
          </cell>
          <cell r="CE919">
            <v>3.3179997556587231</v>
          </cell>
          <cell r="CF919">
            <v>3.4373203866232713</v>
          </cell>
          <cell r="CG919">
            <v>3.5058172984671496</v>
          </cell>
          <cell r="CH919">
            <v>4.0161918161766259</v>
          </cell>
          <cell r="CI919">
            <v>3.3467937843586877</v>
          </cell>
          <cell r="CJ919">
            <v>3.5640567857080456</v>
          </cell>
          <cell r="CK919">
            <v>3.4012974300619656</v>
          </cell>
          <cell r="CL919">
            <v>4.108933869083697</v>
          </cell>
          <cell r="CM919">
            <v>4.8429205455838567</v>
          </cell>
          <cell r="CN919">
            <v>4.778009891500516</v>
          </cell>
          <cell r="CO919">
            <v>4.6714096106881264</v>
          </cell>
          <cell r="CP919">
            <v>4.8999257219040935</v>
          </cell>
          <cell r="CQ919">
            <v>4.8943332453768713</v>
          </cell>
          <cell r="CR919">
            <v>4.8987485981294174</v>
          </cell>
          <cell r="CS919">
            <v>4.9096361540038602</v>
          </cell>
          <cell r="CT919">
            <v>4.8108448995081172</v>
          </cell>
          <cell r="CU919">
            <v>4.8950266468933421</v>
          </cell>
          <cell r="CV919">
            <v>4.8854370408002525</v>
          </cell>
          <cell r="CW919">
            <v>4.6968134366613699</v>
          </cell>
          <cell r="CX919">
            <v>5.0557487046183338</v>
          </cell>
          <cell r="CY919">
            <v>4.9024238346267319</v>
          </cell>
          <cell r="CZ919">
            <v>4.7411300654797639</v>
          </cell>
          <cell r="DA919">
            <v>4.7592802802606711</v>
          </cell>
        </row>
        <row r="920">
          <cell r="A920">
            <v>6454.7990869234764</v>
          </cell>
          <cell r="B920">
            <v>6176.7907043564583</v>
          </cell>
          <cell r="C920">
            <v>4276.3315531198696</v>
          </cell>
          <cell r="D920">
            <v>4345.0335178748155</v>
          </cell>
          <cell r="E920">
            <v>4599.5174374418257</v>
          </cell>
          <cell r="F920">
            <v>6739.6100522856814</v>
          </cell>
          <cell r="G920">
            <v>6098.1983700812834</v>
          </cell>
          <cell r="H920">
            <v>7553.4049998051605</v>
          </cell>
          <cell r="I920">
            <v>7603.0283995267346</v>
          </cell>
          <cell r="J920">
            <v>7112.419615462959</v>
          </cell>
          <cell r="K920">
            <v>6599.4375897058835</v>
          </cell>
          <cell r="L920">
            <v>6955.7280162938087</v>
          </cell>
          <cell r="M920">
            <v>7788.880683990481</v>
          </cell>
          <cell r="N920">
            <v>7711.8168335527189</v>
          </cell>
          <cell r="O920">
            <v>7582.1602715643003</v>
          </cell>
          <cell r="Z920">
            <v>7392.3973830936311</v>
          </cell>
          <cell r="AA920">
            <v>7074.0066149084596</v>
          </cell>
          <cell r="AB920">
            <v>5266.1229776342461</v>
          </cell>
          <cell r="AC920">
            <v>5350.7265661798265</v>
          </cell>
          <cell r="AD920">
            <v>5664.1128412202952</v>
          </cell>
          <cell r="AE920">
            <v>6739.6100522856814</v>
          </cell>
          <cell r="AF920">
            <v>6098.1983700812834</v>
          </cell>
          <cell r="AG920">
            <v>7553.4049998051605</v>
          </cell>
          <cell r="AH920">
            <v>7603.0283995267346</v>
          </cell>
          <cell r="AI920">
            <v>7112.419615462959</v>
          </cell>
          <cell r="AJ920">
            <v>6599.4375897058835</v>
          </cell>
          <cell r="AK920">
            <v>6955.7280162938087</v>
          </cell>
          <cell r="AL920">
            <v>7788.880683990481</v>
          </cell>
          <cell r="AM920">
            <v>7711.8168335527189</v>
          </cell>
          <cell r="AN920">
            <v>7582.1602715643003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X920">
            <v>4.2375334730690897</v>
          </cell>
          <cell r="BY920">
            <v>3.9582127547841561</v>
          </cell>
          <cell r="BZ920">
            <v>3.0055146389919489</v>
          </cell>
          <cell r="CA920">
            <v>3.0095111174613183</v>
          </cell>
          <cell r="CB920">
            <v>3.1920836626856968</v>
          </cell>
          <cell r="CC920">
            <v>3.8148150047581146</v>
          </cell>
          <cell r="CD920">
            <v>3.5870785609964813</v>
          </cell>
          <cell r="CE920">
            <v>4.2369323839444393</v>
          </cell>
          <cell r="CF920">
            <v>4.3618845840094531</v>
          </cell>
          <cell r="CG920">
            <v>4.0190594096099135</v>
          </cell>
          <cell r="CH920">
            <v>3.7058156185057443</v>
          </cell>
          <cell r="CI920">
            <v>3.9495905070951807</v>
          </cell>
          <cell r="CJ920">
            <v>4.4468964712019341</v>
          </cell>
          <cell r="CK920">
            <v>4.3964599337715109</v>
          </cell>
          <cell r="CL920">
            <v>4.2990167140594542</v>
          </cell>
          <cell r="CM920">
            <v>4.7794651402851125</v>
          </cell>
          <cell r="CN920">
            <v>4.8963613735568243</v>
          </cell>
          <cell r="CO920">
            <v>4.8004205330167258</v>
          </cell>
          <cell r="CP920">
            <v>4.8710651885595704</v>
          </cell>
          <cell r="CQ920">
            <v>4.8614381742582333</v>
          </cell>
          <cell r="CR920">
            <v>4.8402570116047023</v>
          </cell>
          <cell r="CS920">
            <v>4.6576601294458326</v>
          </cell>
          <cell r="CT920">
            <v>4.8842554938705787</v>
          </cell>
          <cell r="CU920">
            <v>4.7755080154085041</v>
          </cell>
          <cell r="CV920">
            <v>4.8484182870404462</v>
          </cell>
          <cell r="CW920">
            <v>4.8789936661747664</v>
          </cell>
          <cell r="CX920">
            <v>4.8250037697584567</v>
          </cell>
          <cell r="CY920">
            <v>4.7987173239616157</v>
          </cell>
          <cell r="CZ920">
            <v>4.8057449893054729</v>
          </cell>
          <cell r="DA920">
            <v>4.8320449120298319</v>
          </cell>
        </row>
        <row r="921">
          <cell r="A921">
            <v>5792.6407389632104</v>
          </cell>
          <cell r="B921">
            <v>4593.6336602407964</v>
          </cell>
          <cell r="C921">
            <v>5337.9457370525188</v>
          </cell>
          <cell r="D921">
            <v>5293.8037354116386</v>
          </cell>
          <cell r="E921">
            <v>4438.5342235941689</v>
          </cell>
          <cell r="F921">
            <v>6063.011394835672</v>
          </cell>
          <cell r="G921">
            <v>6780.5124607534381</v>
          </cell>
          <cell r="H921">
            <v>7452.8598097727154</v>
          </cell>
          <cell r="I921">
            <v>5604.2281073273807</v>
          </cell>
          <cell r="J921">
            <v>6424.6023430121804</v>
          </cell>
          <cell r="K921">
            <v>6368.4451276240852</v>
          </cell>
          <cell r="L921">
            <v>6315.3888691280881</v>
          </cell>
          <cell r="M921">
            <v>6882.1912849959017</v>
          </cell>
          <cell r="N921">
            <v>6511.6249463328477</v>
          </cell>
          <cell r="O921">
            <v>7533.085437915739</v>
          </cell>
          <cell r="Z921">
            <v>6634.0565621420501</v>
          </cell>
          <cell r="AA921">
            <v>5260.8865111927325</v>
          </cell>
          <cell r="AB921">
            <v>6573.4563258428152</v>
          </cell>
          <cell r="AC921">
            <v>6519.0973019382691</v>
          </cell>
          <cell r="AD921">
            <v>5465.8687642758732</v>
          </cell>
          <cell r="AE921">
            <v>6063.011394835672</v>
          </cell>
          <cell r="AF921">
            <v>6780.5124607534381</v>
          </cell>
          <cell r="AG921">
            <v>7452.8598097727154</v>
          </cell>
          <cell r="AH921">
            <v>5604.2281073273807</v>
          </cell>
          <cell r="AI921">
            <v>6424.6023430121804</v>
          </cell>
          <cell r="AJ921">
            <v>6368.4451276240852</v>
          </cell>
          <cell r="AK921">
            <v>6315.3888691280881</v>
          </cell>
          <cell r="AL921">
            <v>6882.1912849959017</v>
          </cell>
          <cell r="AM921">
            <v>6511.6249463328477</v>
          </cell>
          <cell r="AN921">
            <v>7533.085437915739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X921">
            <v>3.7384703614947612</v>
          </cell>
          <cell r="BY921">
            <v>2.9952779668522278</v>
          </cell>
          <cell r="BZ921">
            <v>3.5803843664262138</v>
          </cell>
          <cell r="CA921">
            <v>3.731927704707759</v>
          </cell>
          <cell r="CB921">
            <v>3.1183108537117961</v>
          </cell>
          <cell r="CC921">
            <v>3.4271921791096283</v>
          </cell>
          <cell r="CD921">
            <v>3.86926924579552</v>
          </cell>
          <cell r="CE921">
            <v>4.1543835216260225</v>
          </cell>
          <cell r="CF921">
            <v>3.1929024016703695</v>
          </cell>
          <cell r="CG921">
            <v>3.6449799420686069</v>
          </cell>
          <cell r="CH921">
            <v>3.5102385173580015</v>
          </cell>
          <cell r="CI921">
            <v>3.6782184039200665</v>
          </cell>
          <cell r="CJ921">
            <v>3.8791122121852388</v>
          </cell>
          <cell r="CK921">
            <v>3.6260433357775823</v>
          </cell>
          <cell r="CL921">
            <v>4.2126653000642476</v>
          </cell>
          <cell r="CM921">
            <v>4.8617470978849795</v>
          </cell>
          <cell r="CN921">
            <v>4.8120367663389496</v>
          </cell>
          <cell r="CO921">
            <v>5.0300379911017785</v>
          </cell>
          <cell r="CP921">
            <v>4.785875281218547</v>
          </cell>
          <cell r="CQ921">
            <v>4.8022739291688152</v>
          </cell>
          <cell r="CR921">
            <v>4.8468219039741536</v>
          </cell>
          <cell r="CS921">
            <v>4.8010994551500303</v>
          </cell>
          <cell r="CT921">
            <v>4.9149997570242148</v>
          </cell>
          <cell r="CU921">
            <v>4.8088064330070432</v>
          </cell>
          <cell r="CV921">
            <v>4.8290115541317808</v>
          </cell>
          <cell r="CW921">
            <v>4.9705439627319521</v>
          </cell>
          <cell r="CX921">
            <v>4.7040260685567441</v>
          </cell>
          <cell r="CY921">
            <v>4.8607303830502007</v>
          </cell>
          <cell r="CZ921">
            <v>4.9199821111050515</v>
          </cell>
          <cell r="DA921">
            <v>4.8991763576732001</v>
          </cell>
        </row>
        <row r="922">
          <cell r="A922">
            <v>6234.1122122287516</v>
          </cell>
          <cell r="B922">
            <v>5326.9573848942264</v>
          </cell>
          <cell r="C922">
            <v>5141.1245116923819</v>
          </cell>
          <cell r="D922">
            <v>5502.169437319114</v>
          </cell>
          <cell r="E922">
            <v>5052.4730930906244</v>
          </cell>
          <cell r="F922">
            <v>6877.7741416908093</v>
          </cell>
          <cell r="G922">
            <v>6011.32447759974</v>
          </cell>
          <cell r="H922">
            <v>5931.973060232137</v>
          </cell>
          <cell r="I922">
            <v>5962.5016811476762</v>
          </cell>
          <cell r="J922">
            <v>6490.3856028273249</v>
          </cell>
          <cell r="K922">
            <v>6434.2533910434458</v>
          </cell>
          <cell r="L922">
            <v>6817.9690824042891</v>
          </cell>
          <cell r="M922">
            <v>7168.4149342089968</v>
          </cell>
          <cell r="N922">
            <v>7339.0219432011891</v>
          </cell>
          <cell r="O922">
            <v>6290.5737591237994</v>
          </cell>
          <cell r="Z922">
            <v>7139.6544157282497</v>
          </cell>
          <cell r="AA922">
            <v>6100.7299067944205</v>
          </cell>
          <cell r="AB922">
            <v>6331.0792406051287</v>
          </cell>
          <cell r="AC922">
            <v>6775.6909259207941</v>
          </cell>
          <cell r="AD922">
            <v>6221.9087362371993</v>
          </cell>
          <cell r="AE922">
            <v>6877.7741416908093</v>
          </cell>
          <cell r="AF922">
            <v>6011.32447759974</v>
          </cell>
          <cell r="AG922">
            <v>5931.973060232137</v>
          </cell>
          <cell r="AH922">
            <v>5962.5016811476762</v>
          </cell>
          <cell r="AI922">
            <v>6490.3856028273249</v>
          </cell>
          <cell r="AJ922">
            <v>6434.2533910434458</v>
          </cell>
          <cell r="AK922">
            <v>6817.9690824042891</v>
          </cell>
          <cell r="AL922">
            <v>7168.4149342089968</v>
          </cell>
          <cell r="AM922">
            <v>7339.0219432011891</v>
          </cell>
          <cell r="AN922">
            <v>6290.5737591237994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X922">
            <v>3.9175012911691063</v>
          </cell>
          <cell r="BY922">
            <v>3.4527309151180172</v>
          </cell>
          <cell r="BZ922">
            <v>3.5180221356318104</v>
          </cell>
          <cell r="CA922">
            <v>3.762084317023648</v>
          </cell>
          <cell r="CB922">
            <v>3.6528461360969779</v>
          </cell>
          <cell r="CC922">
            <v>3.7826599843101119</v>
          </cell>
          <cell r="CD922">
            <v>3.3326342367224622</v>
          </cell>
          <cell r="CE922">
            <v>3.3318416496130077</v>
          </cell>
          <cell r="CF922">
            <v>3.405810947422546</v>
          </cell>
          <cell r="CG922">
            <v>3.7755343712270459</v>
          </cell>
          <cell r="CH922">
            <v>3.6097906583381163</v>
          </cell>
          <cell r="CI922">
            <v>3.8392701368675639</v>
          </cell>
          <cell r="CJ922">
            <v>4.0410602953151313</v>
          </cell>
          <cell r="CK922">
            <v>4.2911432738829189</v>
          </cell>
          <cell r="CL922">
            <v>3.5850323210423984</v>
          </cell>
          <cell r="CM922">
            <v>4.9931564983747423</v>
          </cell>
          <cell r="CN922">
            <v>4.8409009919020081</v>
          </cell>
          <cell r="CO922">
            <v>4.9304472536768857</v>
          </cell>
          <cell r="CP922">
            <v>4.9343755267109692</v>
          </cell>
          <cell r="CQ922">
            <v>4.666587277331435</v>
          </cell>
          <cell r="CR922">
            <v>4.9814725364449641</v>
          </cell>
          <cell r="CS922">
            <v>4.9418510885272999</v>
          </cell>
          <cell r="CT922">
            <v>4.8777771263004128</v>
          </cell>
          <cell r="CU922">
            <v>4.796396892376749</v>
          </cell>
          <cell r="CV922">
            <v>4.7097646625665286</v>
          </cell>
          <cell r="CW922">
            <v>4.8834110204126002</v>
          </cell>
          <cell r="CX922">
            <v>4.8653433291081782</v>
          </cell>
          <cell r="CY922">
            <v>4.8599851363772029</v>
          </cell>
          <cell r="CZ922">
            <v>4.6856765551977979</v>
          </cell>
          <cell r="DA922">
            <v>4.807334247442026</v>
          </cell>
        </row>
        <row r="923">
          <cell r="A923">
            <v>6012.4493643679079</v>
          </cell>
          <cell r="B923">
            <v>5372.8683446116247</v>
          </cell>
          <cell r="C923">
            <v>4744.3477852912429</v>
          </cell>
          <cell r="D923">
            <v>4414.5588396403155</v>
          </cell>
          <cell r="E923">
            <v>4566.1723859326512</v>
          </cell>
          <cell r="F923">
            <v>6928.9932289366843</v>
          </cell>
          <cell r="G923">
            <v>6754.0229633674917</v>
          </cell>
          <cell r="H923">
            <v>5832.8805833638426</v>
          </cell>
          <cell r="I923">
            <v>6126.8359792672127</v>
          </cell>
          <cell r="J923">
            <v>5984.0528956549115</v>
          </cell>
          <cell r="K923">
            <v>6124.9732061252098</v>
          </cell>
          <cell r="L923">
            <v>6956.3500749454497</v>
          </cell>
          <cell r="M923">
            <v>8180.667801691483</v>
          </cell>
          <cell r="N923">
            <v>7927.7791940133411</v>
          </cell>
          <cell r="O923">
            <v>7671.9339744670333</v>
          </cell>
          <cell r="Z923">
            <v>6885.7937092385318</v>
          </cell>
          <cell r="AA923">
            <v>6153.3097088765289</v>
          </cell>
          <cell r="AB923">
            <v>5842.4653410661358</v>
          </cell>
          <cell r="AC923">
            <v>5436.3440843560311</v>
          </cell>
          <cell r="AD923">
            <v>5623.0498086276166</v>
          </cell>
          <cell r="AE923">
            <v>6928.9932289366843</v>
          </cell>
          <cell r="AF923">
            <v>6754.0229633674917</v>
          </cell>
          <cell r="AG923">
            <v>5832.8805833638426</v>
          </cell>
          <cell r="AH923">
            <v>6126.8359792672127</v>
          </cell>
          <cell r="AI923">
            <v>5984.0528956549115</v>
          </cell>
          <cell r="AJ923">
            <v>6124.9732061252098</v>
          </cell>
          <cell r="AK923">
            <v>6956.3500749454497</v>
          </cell>
          <cell r="AL923">
            <v>8180.667801691483</v>
          </cell>
          <cell r="AM923">
            <v>7927.7791940133411</v>
          </cell>
          <cell r="AN923">
            <v>7671.9339744670333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X923">
            <v>3.8293704631920096</v>
          </cell>
          <cell r="BY923">
            <v>3.431028288563001</v>
          </cell>
          <cell r="BZ923">
            <v>3.3042855166019174</v>
          </cell>
          <cell r="CA923">
            <v>3.0653459169273276</v>
          </cell>
          <cell r="CB923">
            <v>3.1327103282500111</v>
          </cell>
          <cell r="CC923">
            <v>3.8524319324912657</v>
          </cell>
          <cell r="CD923">
            <v>3.7911251481431272</v>
          </cell>
          <cell r="CE923">
            <v>3.3295701414276899</v>
          </cell>
          <cell r="CF923">
            <v>3.4558808504510661</v>
          </cell>
          <cell r="CG923">
            <v>3.3372882845868816</v>
          </cell>
          <cell r="CH923">
            <v>3.4853125238962179</v>
          </cell>
          <cell r="CI923">
            <v>3.9217119500278996</v>
          </cell>
          <cell r="CJ923">
            <v>4.4506612563490684</v>
          </cell>
          <cell r="CK923">
            <v>4.5189013495375754</v>
          </cell>
          <cell r="CL923">
            <v>4.2996101191253162</v>
          </cell>
          <cell r="CM923">
            <v>4.9264463769754636</v>
          </cell>
          <cell r="CN923">
            <v>4.9135073646116716</v>
          </cell>
          <cell r="CO923">
            <v>4.8442406924769728</v>
          </cell>
          <cell r="CP923">
            <v>4.8588621922079964</v>
          </cell>
          <cell r="CQ923">
            <v>4.9176637160238563</v>
          </cell>
          <cell r="CR923">
            <v>4.9276777437313637</v>
          </cell>
          <cell r="CS923">
            <v>4.8809184026646903</v>
          </cell>
          <cell r="CT923">
            <v>4.7995669321114649</v>
          </cell>
          <cell r="CU923">
            <v>4.857184817526754</v>
          </cell>
          <cell r="CV923">
            <v>4.9125709466771994</v>
          </cell>
          <cell r="CW923">
            <v>4.8147041032558384</v>
          </cell>
          <cell r="CX923">
            <v>4.8597381956824615</v>
          </cell>
          <cell r="CY923">
            <v>5.0358333755039286</v>
          </cell>
          <cell r="CZ923">
            <v>4.8064654032598995</v>
          </cell>
          <cell r="DA923">
            <v>4.8885821290690892</v>
          </cell>
        </row>
        <row r="924">
          <cell r="A924">
            <v>7168.53742002945</v>
          </cell>
          <cell r="B924">
            <v>6289.012219127163</v>
          </cell>
          <cell r="C924">
            <v>4877.2253320754844</v>
          </cell>
          <cell r="D924">
            <v>4737.7207633170947</v>
          </cell>
          <cell r="E924">
            <v>4411.9021492512775</v>
          </cell>
          <cell r="F924">
            <v>5078.9937683742619</v>
          </cell>
          <cell r="G924">
            <v>4255.8504209416569</v>
          </cell>
          <cell r="H924">
            <v>6981.5839748050557</v>
          </cell>
          <cell r="I924">
            <v>6001.150241576418</v>
          </cell>
          <cell r="J924">
            <v>6134.085087609551</v>
          </cell>
          <cell r="K924">
            <v>6979.9722963434451</v>
          </cell>
          <cell r="L924">
            <v>8207.1007351252465</v>
          </cell>
          <cell r="M924">
            <v>7524.9627088236566</v>
          </cell>
          <cell r="N924">
            <v>7306.2127405907531</v>
          </cell>
          <cell r="O924">
            <v>7067.3990070448535</v>
          </cell>
          <cell r="Z924">
            <v>8209.8104915132462</v>
          </cell>
          <cell r="AA924">
            <v>7202.5289780286976</v>
          </cell>
          <cell r="AB924">
            <v>6006.0984676467087</v>
          </cell>
          <cell r="AC924">
            <v>5834.3044414123451</v>
          </cell>
          <cell r="AD924">
            <v>5433.0724815515268</v>
          </cell>
          <cell r="AE924">
            <v>5078.9937683742619</v>
          </cell>
          <cell r="AF924">
            <v>4255.8504209416569</v>
          </cell>
          <cell r="AG924">
            <v>6981.5839748050557</v>
          </cell>
          <cell r="AH924">
            <v>6001.150241576418</v>
          </cell>
          <cell r="AI924">
            <v>6134.085087609551</v>
          </cell>
          <cell r="AJ924">
            <v>6979.9722963434451</v>
          </cell>
          <cell r="AK924">
            <v>8207.1007351252465</v>
          </cell>
          <cell r="AL924">
            <v>7524.9627088236566</v>
          </cell>
          <cell r="AM924">
            <v>7306.2127405907531</v>
          </cell>
          <cell r="AN924">
            <v>7067.3990070448535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X924">
            <v>4.5437435431788584</v>
          </cell>
          <cell r="BY924">
            <v>3.9058693545987269</v>
          </cell>
          <cell r="BZ924">
            <v>3.3422723096102587</v>
          </cell>
          <cell r="CA924">
            <v>3.272764702447017</v>
          </cell>
          <cell r="CB924">
            <v>3.2070108858040389</v>
          </cell>
          <cell r="CC924">
            <v>2.8300836025018867</v>
          </cell>
          <cell r="CD924">
            <v>2.4481261343046454</v>
          </cell>
          <cell r="CE924">
            <v>3.9336587299372634</v>
          </cell>
          <cell r="CF924">
            <v>3.3684755373895281</v>
          </cell>
          <cell r="CG924">
            <v>3.4555393138355037</v>
          </cell>
          <cell r="CH924">
            <v>3.9363652980014527</v>
          </cell>
          <cell r="CI924">
            <v>4.5785714614809656</v>
          </cell>
          <cell r="CJ924">
            <v>4.2243505671966295</v>
          </cell>
          <cell r="CK924">
            <v>4.0227109087259425</v>
          </cell>
          <cell r="CL924">
            <v>4.1063680382316869</v>
          </cell>
          <cell r="CM924">
            <v>4.9502422990761081</v>
          </cell>
          <cell r="CN924">
            <v>5.0521290685145033</v>
          </cell>
          <cell r="CO924">
            <v>4.9233164657494077</v>
          </cell>
          <cell r="CP924">
            <v>4.884065059105974</v>
          </cell>
          <cell r="CQ924">
            <v>4.6414342253505154</v>
          </cell>
          <cell r="CR924">
            <v>4.9168340496733371</v>
          </cell>
          <cell r="CS924">
            <v>4.7627710041481413</v>
          </cell>
          <cell r="CT924">
            <v>4.8625538312872632</v>
          </cell>
          <cell r="CU924">
            <v>4.8809935915134961</v>
          </cell>
          <cell r="CV924">
            <v>4.8634123482564728</v>
          </cell>
          <cell r="CW924">
            <v>4.8580886993676833</v>
          </cell>
          <cell r="CX924">
            <v>4.9109657199105632</v>
          </cell>
          <cell r="CY924">
            <v>4.8803563673550441</v>
          </cell>
          <cell r="CZ924">
            <v>4.9760029147701461</v>
          </cell>
          <cell r="DA924">
            <v>4.7152950795760757</v>
          </cell>
        </row>
        <row r="925">
          <cell r="A925">
            <v>6723.9310850971724</v>
          </cell>
          <cell r="B925">
            <v>6615.4560655556024</v>
          </cell>
          <cell r="C925">
            <v>5431.0002765803301</v>
          </cell>
          <cell r="D925">
            <v>5189.0058601177516</v>
          </cell>
          <cell r="E925">
            <v>5587.2559246223409</v>
          </cell>
          <cell r="F925">
            <v>6019.1588396331617</v>
          </cell>
          <cell r="G925">
            <v>6236.0752249282477</v>
          </cell>
          <cell r="H925">
            <v>5908.2530266219565</v>
          </cell>
          <cell r="I925">
            <v>6717.1693909202668</v>
          </cell>
          <cell r="J925">
            <v>6577.9622825968727</v>
          </cell>
          <cell r="K925">
            <v>6381.9953769044705</v>
          </cell>
          <cell r="L925">
            <v>6663.3277053177717</v>
          </cell>
          <cell r="M925">
            <v>6159.112819914084</v>
          </cell>
          <cell r="N925">
            <v>6481.3370660716337</v>
          </cell>
          <cell r="O925">
            <v>6905.11562888563</v>
          </cell>
          <cell r="Z925">
            <v>7700.6224187940461</v>
          </cell>
          <cell r="AA925">
            <v>7576.3907518139458</v>
          </cell>
          <cell r="AB925">
            <v>6688.049088984174</v>
          </cell>
          <cell r="AC925">
            <v>6390.0431132634549</v>
          </cell>
          <cell r="AD925">
            <v>6880.4713668917002</v>
          </cell>
          <cell r="AE925">
            <v>6019.1588396331617</v>
          </cell>
          <cell r="AF925">
            <v>6236.0752249282477</v>
          </cell>
          <cell r="AG925">
            <v>5908.2530266219565</v>
          </cell>
          <cell r="AH925">
            <v>6717.1693909202668</v>
          </cell>
          <cell r="AI925">
            <v>6577.9622825968727</v>
          </cell>
          <cell r="AJ925">
            <v>6381.9953769044705</v>
          </cell>
          <cell r="AK925">
            <v>6663.3277053177717</v>
          </cell>
          <cell r="AL925">
            <v>6159.112819914084</v>
          </cell>
          <cell r="AM925">
            <v>6481.3370660716337</v>
          </cell>
          <cell r="AN925">
            <v>6905.11562888563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X925">
            <v>4.4144547414344908</v>
          </cell>
          <cell r="BY925">
            <v>4.3057938301687662</v>
          </cell>
          <cell r="BZ925">
            <v>3.7410157132740109</v>
          </cell>
          <cell r="CA925">
            <v>3.6350559866200371</v>
          </cell>
          <cell r="CB925">
            <v>3.8268297338190878</v>
          </cell>
          <cell r="CC925">
            <v>3.378281172228851</v>
          </cell>
          <cell r="CD925">
            <v>3.5004459076271601</v>
          </cell>
          <cell r="CE925">
            <v>3.3289384958612174</v>
          </cell>
          <cell r="CF925">
            <v>3.7982000714036168</v>
          </cell>
          <cell r="CG925">
            <v>3.6644318594592593</v>
          </cell>
          <cell r="CH925">
            <v>3.6449772993596725</v>
          </cell>
          <cell r="CI925">
            <v>3.7625618348296714</v>
          </cell>
          <cell r="CJ925">
            <v>3.5166837106152204</v>
          </cell>
          <cell r="CK925">
            <v>3.6850782331695622</v>
          </cell>
          <cell r="CL925">
            <v>3.9805149631998304</v>
          </cell>
          <cell r="CM925">
            <v>4.7792076040342781</v>
          </cell>
          <cell r="CN925">
            <v>4.820768423940768</v>
          </cell>
          <cell r="CO925">
            <v>4.8979805395055225</v>
          </cell>
          <cell r="CP925">
            <v>4.8161479487629322</v>
          </cell>
          <cell r="CQ925">
            <v>4.9259067676947117</v>
          </cell>
          <cell r="CR925">
            <v>4.881430909760919</v>
          </cell>
          <cell r="CS925">
            <v>4.8808460560170781</v>
          </cell>
          <cell r="CT925">
            <v>4.8625093595480005</v>
          </cell>
          <cell r="CU925">
            <v>4.8452433954959071</v>
          </cell>
          <cell r="CV925">
            <v>4.9180378197911221</v>
          </cell>
          <cell r="CW925">
            <v>4.7969897765634393</v>
          </cell>
          <cell r="CX925">
            <v>4.8519315149442006</v>
          </cell>
          <cell r="CY925">
            <v>4.798350686886967</v>
          </cell>
          <cell r="CZ925">
            <v>4.8186460988585447</v>
          </cell>
          <cell r="DA925">
            <v>4.7526828024878922</v>
          </cell>
        </row>
        <row r="926">
          <cell r="A926">
            <v>6249.3260361046905</v>
          </cell>
          <cell r="B926">
            <v>5404.364291326865</v>
          </cell>
          <cell r="C926">
            <v>5733.2579980682394</v>
          </cell>
          <cell r="D926">
            <v>6126.1340840135854</v>
          </cell>
          <cell r="E926">
            <v>5438.0153290586295</v>
          </cell>
          <cell r="F926">
            <v>5953.9774778186329</v>
          </cell>
          <cell r="G926">
            <v>6393.3169527672298</v>
          </cell>
          <cell r="H926">
            <v>6732.6450877569569</v>
          </cell>
          <cell r="I926">
            <v>7748.5882082085109</v>
          </cell>
          <cell r="J926">
            <v>6800.965028882094</v>
          </cell>
          <cell r="K926">
            <v>6245.1321293758601</v>
          </cell>
          <cell r="L926">
            <v>7336.9927953126435</v>
          </cell>
          <cell r="M926">
            <v>7585.21237501427</v>
          </cell>
          <cell r="N926">
            <v>7390.5566462238003</v>
          </cell>
          <cell r="O926">
            <v>6958.1340346893576</v>
          </cell>
          <cell r="Z926">
            <v>7157.0781388051118</v>
          </cell>
          <cell r="AA926">
            <v>6189.380630827839</v>
          </cell>
          <cell r="AB926">
            <v>7060.2667976727289</v>
          </cell>
          <cell r="AC926">
            <v>7544.0772220656563</v>
          </cell>
          <cell r="AD926">
            <v>6696.6878319315792</v>
          </cell>
          <cell r="AE926">
            <v>5953.9774778186329</v>
          </cell>
          <cell r="AF926">
            <v>6393.3169527672298</v>
          </cell>
          <cell r="AG926">
            <v>6732.6450877569569</v>
          </cell>
          <cell r="AH926">
            <v>7748.5882082085109</v>
          </cell>
          <cell r="AI926">
            <v>6800.965028882094</v>
          </cell>
          <cell r="AJ926">
            <v>6245.1321293758601</v>
          </cell>
          <cell r="AK926">
            <v>7336.9927953126435</v>
          </cell>
          <cell r="AL926">
            <v>7585.21237501427</v>
          </cell>
          <cell r="AM926">
            <v>7390.5566462238003</v>
          </cell>
          <cell r="AN926">
            <v>6958.1340346893576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X926">
            <v>4.043299442671505</v>
          </cell>
          <cell r="BY926">
            <v>3.483338239265688</v>
          </cell>
          <cell r="BZ926">
            <v>3.9807157562555684</v>
          </cell>
          <cell r="CA926">
            <v>4.1873697292137271</v>
          </cell>
          <cell r="CB926">
            <v>3.6236456998233013</v>
          </cell>
          <cell r="CC926">
            <v>3.3809788813667456</v>
          </cell>
          <cell r="CD926">
            <v>3.6161042834385957</v>
          </cell>
          <cell r="CE926">
            <v>3.7468037870563933</v>
          </cell>
          <cell r="CF926">
            <v>4.3076757169404809</v>
          </cell>
          <cell r="CG926">
            <v>3.8719298538709714</v>
          </cell>
          <cell r="CH926">
            <v>3.5000947694342059</v>
          </cell>
          <cell r="CI926">
            <v>4.0872421910368812</v>
          </cell>
          <cell r="CJ926">
            <v>4.2022082626029205</v>
          </cell>
          <cell r="CK926">
            <v>4.2175994547591511</v>
          </cell>
          <cell r="CL926">
            <v>3.9122583142360896</v>
          </cell>
          <cell r="CM926">
            <v>4.8496119406987441</v>
          </cell>
          <cell r="CN926">
            <v>4.8680909067625322</v>
          </cell>
          <cell r="CO926">
            <v>4.859225800173113</v>
          </cell>
          <cell r="CP926">
            <v>4.9359636369796069</v>
          </cell>
          <cell r="CQ926">
            <v>5.0631577892375432</v>
          </cell>
          <cell r="CR926">
            <v>4.8247172297990346</v>
          </cell>
          <cell r="CS926">
            <v>4.8438693920188642</v>
          </cell>
          <cell r="CT926">
            <v>4.923023469731115</v>
          </cell>
          <cell r="CU926">
            <v>4.9281817352514699</v>
          </cell>
          <cell r="CV926">
            <v>4.8122723304035748</v>
          </cell>
          <cell r="CW926">
            <v>4.8884250760306589</v>
          </cell>
          <cell r="CX926">
            <v>4.9180716934820969</v>
          </cell>
          <cell r="CY926">
            <v>4.9453531259038606</v>
          </cell>
          <cell r="CZ926">
            <v>4.800859023671662</v>
          </cell>
          <cell r="DA926">
            <v>4.872730629158232</v>
          </cell>
        </row>
        <row r="927">
          <cell r="A927">
            <v>6608.5944314215085</v>
          </cell>
          <cell r="B927">
            <v>5340.7969929954297</v>
          </cell>
          <cell r="C927">
            <v>4298.3582607474345</v>
          </cell>
          <cell r="D927">
            <v>4627.9359564615306</v>
          </cell>
          <cell r="E927">
            <v>4537.751983408155</v>
          </cell>
          <cell r="F927">
            <v>6986.0916544380598</v>
          </cell>
          <cell r="G927">
            <v>6822.2224698719028</v>
          </cell>
          <cell r="H927">
            <v>6751.2578782445144</v>
          </cell>
          <cell r="I927">
            <v>5922.2608209357568</v>
          </cell>
          <cell r="J927">
            <v>6384.6801521015968</v>
          </cell>
          <cell r="K927">
            <v>5723.756846332908</v>
          </cell>
          <cell r="L927">
            <v>6610.1205554370445</v>
          </cell>
          <cell r="M927">
            <v>7318.8790321059732</v>
          </cell>
          <cell r="N927">
            <v>7309.894265773296</v>
          </cell>
          <cell r="O927">
            <v>7059.953066705245</v>
          </cell>
          <cell r="Z927">
            <v>7568.5324241520693</v>
          </cell>
          <cell r="AA927">
            <v>6116.5798010099734</v>
          </cell>
          <cell r="AB927">
            <v>5293.2479443769498</v>
          </cell>
          <cell r="AC927">
            <v>5699.1090556487143</v>
          </cell>
          <cell r="AD927">
            <v>5588.0512747420325</v>
          </cell>
          <cell r="AE927">
            <v>6986.0916544380598</v>
          </cell>
          <cell r="AF927">
            <v>6822.2224698719028</v>
          </cell>
          <cell r="AG927">
            <v>6751.2578782445144</v>
          </cell>
          <cell r="AH927">
            <v>5922.2608209357568</v>
          </cell>
          <cell r="AI927">
            <v>6384.6801521015968</v>
          </cell>
          <cell r="AJ927">
            <v>5723.756846332908</v>
          </cell>
          <cell r="AK927">
            <v>6610.1205554370445</v>
          </cell>
          <cell r="AL927">
            <v>7318.8790321059732</v>
          </cell>
          <cell r="AM927">
            <v>7309.894265773296</v>
          </cell>
          <cell r="AN927">
            <v>7059.953066705245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X927">
            <v>4.2134636962806047</v>
          </cell>
          <cell r="BY927">
            <v>3.4426431417235448</v>
          </cell>
          <cell r="BZ927">
            <v>3.0400700654943198</v>
          </cell>
          <cell r="CA927">
            <v>3.2314694793504799</v>
          </cell>
          <cell r="CB927">
            <v>3.1492317501426874</v>
          </cell>
          <cell r="CC927">
            <v>3.8546705094863731</v>
          </cell>
          <cell r="CD927">
            <v>3.797346922464834</v>
          </cell>
          <cell r="CE927">
            <v>3.7776294698130308</v>
          </cell>
          <cell r="CF927">
            <v>3.3138343584687515</v>
          </cell>
          <cell r="CG927">
            <v>3.5820052946322734</v>
          </cell>
          <cell r="CH927">
            <v>3.2687604192000257</v>
          </cell>
          <cell r="CI927">
            <v>3.6618943647331705</v>
          </cell>
          <cell r="CJ927">
            <v>4.1185496627274469</v>
          </cell>
          <cell r="CK927">
            <v>4.1757361158766075</v>
          </cell>
          <cell r="CL927">
            <v>3.9939738423581095</v>
          </cell>
          <cell r="CM927">
            <v>4.9212967682512021</v>
          </cell>
          <cell r="CN927">
            <v>4.8676996684267664</v>
          </cell>
          <cell r="CO927">
            <v>4.770300963546549</v>
          </cell>
          <cell r="CP927">
            <v>4.8318566870310011</v>
          </cell>
          <cell r="CQ927">
            <v>4.8614172390290173</v>
          </cell>
          <cell r="CR927">
            <v>4.9653990109772312</v>
          </cell>
          <cell r="CS927">
            <v>4.9221261177975935</v>
          </cell>
          <cell r="CT927">
            <v>4.8963502308797819</v>
          </cell>
          <cell r="CU927">
            <v>4.8962532091224196</v>
          </cell>
          <cell r="CV927">
            <v>4.8833748000127377</v>
          </cell>
          <cell r="CW927">
            <v>4.797392159511439</v>
          </cell>
          <cell r="CX927">
            <v>4.9455056662411705</v>
          </cell>
          <cell r="CY927">
            <v>4.8686370246058548</v>
          </cell>
          <cell r="CZ927">
            <v>4.7960663752950818</v>
          </cell>
          <cell r="DA927">
            <v>4.8428802822693058</v>
          </cell>
        </row>
        <row r="928">
          <cell r="A928">
            <v>6820.8355300344265</v>
          </cell>
          <cell r="B928">
            <v>4236.4103432707034</v>
          </cell>
          <cell r="C928">
            <v>4460.3573634934219</v>
          </cell>
          <cell r="D928">
            <v>5638.9951883311105</v>
          </cell>
          <cell r="E928">
            <v>4691.1567358433113</v>
          </cell>
          <cell r="F928">
            <v>6499.8278052202513</v>
          </cell>
          <cell r="G928">
            <v>5058.3359150186398</v>
          </cell>
          <cell r="H928">
            <v>5738.786965560711</v>
          </cell>
          <cell r="I928">
            <v>5891.5742857360465</v>
          </cell>
          <cell r="J928">
            <v>6603.5084366041274</v>
          </cell>
          <cell r="K928">
            <v>5864.0994066364728</v>
          </cell>
          <cell r="L928">
            <v>6488.2306825242522</v>
          </cell>
          <cell r="M928">
            <v>7988.3708977915458</v>
          </cell>
          <cell r="N928">
            <v>6992.7691835420119</v>
          </cell>
          <cell r="O928">
            <v>7284.3575852404574</v>
          </cell>
          <cell r="Z928">
            <v>7811.6028157851042</v>
          </cell>
          <cell r="AA928">
            <v>4851.774364092832</v>
          </cell>
          <cell r="AB928">
            <v>5492.7430458978715</v>
          </cell>
          <cell r="AC928">
            <v>6944.1861004379925</v>
          </cell>
          <cell r="AD928">
            <v>5776.9627942634042</v>
          </cell>
          <cell r="AE928">
            <v>6499.8278052202513</v>
          </cell>
          <cell r="AF928">
            <v>5058.3359150186398</v>
          </cell>
          <cell r="AG928">
            <v>5738.786965560711</v>
          </cell>
          <cell r="AH928">
            <v>5891.5742857360465</v>
          </cell>
          <cell r="AI928">
            <v>6603.5084366041274</v>
          </cell>
          <cell r="AJ928">
            <v>5864.0994066364728</v>
          </cell>
          <cell r="AK928">
            <v>6488.2306825242522</v>
          </cell>
          <cell r="AL928">
            <v>7988.3708977915458</v>
          </cell>
          <cell r="AM928">
            <v>6992.7691835420119</v>
          </cell>
          <cell r="AN928">
            <v>7284.3575852404574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X928">
            <v>4.4660420933549556</v>
          </cell>
          <cell r="BY928">
            <v>2.7796833902472642</v>
          </cell>
          <cell r="BZ928">
            <v>3.1709479076919607</v>
          </cell>
          <cell r="CA928">
            <v>3.8631800684553812</v>
          </cell>
          <cell r="CB928">
            <v>3.2916178792332107</v>
          </cell>
          <cell r="CC928">
            <v>3.5856254709818689</v>
          </cell>
          <cell r="CD928">
            <v>2.8350855026028596</v>
          </cell>
          <cell r="CE928">
            <v>3.2948743539176668</v>
          </cell>
          <cell r="CF928">
            <v>3.3702826375317763</v>
          </cell>
          <cell r="CG928">
            <v>3.721096053081911</v>
          </cell>
          <cell r="CH928">
            <v>3.3178911139647078</v>
          </cell>
          <cell r="CI928">
            <v>3.6934693016973772</v>
          </cell>
          <cell r="CJ928">
            <v>4.4987733475152432</v>
          </cell>
          <cell r="CK928">
            <v>4.0282518748497589</v>
          </cell>
          <cell r="CL928">
            <v>4.0780872639192856</v>
          </cell>
          <cell r="CM928">
            <v>4.7920846025924817</v>
          </cell>
          <cell r="CN928">
            <v>4.7820311302365619</v>
          </cell>
          <cell r="CO928">
            <v>4.7457768221759098</v>
          </cell>
          <cell r="CP928">
            <v>4.9247425854697742</v>
          </cell>
          <cell r="CQ928">
            <v>4.8083635183182487</v>
          </cell>
          <cell r="CR928">
            <v>4.9664270726763746</v>
          </cell>
          <cell r="CS928">
            <v>4.8881963344567971</v>
          </cell>
          <cell r="CT928">
            <v>4.7718675513499438</v>
          </cell>
          <cell r="CU928">
            <v>4.7893014174017576</v>
          </cell>
          <cell r="CV928">
            <v>4.8619556382903912</v>
          </cell>
          <cell r="CW928">
            <v>4.8422402121595569</v>
          </cell>
          <cell r="CX928">
            <v>4.8128122966935249</v>
          </cell>
          <cell r="CY928">
            <v>4.8648700378004897</v>
          </cell>
          <cell r="CZ928">
            <v>4.7559766198696503</v>
          </cell>
          <cell r="DA928">
            <v>4.8937511086930323</v>
          </cell>
        </row>
        <row r="929">
          <cell r="A929">
            <v>6599.421585924083</v>
          </cell>
          <cell r="B929">
            <v>4901.5065358400989</v>
          </cell>
          <cell r="C929">
            <v>4877.0280649769884</v>
          </cell>
          <cell r="D929">
            <v>4779.1075203529117</v>
          </cell>
          <cell r="E929">
            <v>4064.8750557384242</v>
          </cell>
          <cell r="F929">
            <v>6082.7987915772383</v>
          </cell>
          <cell r="G929">
            <v>5745.8829821690142</v>
          </cell>
          <cell r="H929">
            <v>7063.4300717308652</v>
          </cell>
          <cell r="I929">
            <v>6489.9890479329151</v>
          </cell>
          <cell r="J929">
            <v>6565.6503553743751</v>
          </cell>
          <cell r="K929">
            <v>6877.9357930583701</v>
          </cell>
          <cell r="L929">
            <v>6716.796159031298</v>
          </cell>
          <cell r="M929">
            <v>6627.6855511794492</v>
          </cell>
          <cell r="N929">
            <v>6910.2038547803095</v>
          </cell>
          <cell r="O929">
            <v>8104.1640261896437</v>
          </cell>
          <cell r="Z929">
            <v>7558.0271678090703</v>
          </cell>
          <cell r="AA929">
            <v>5613.4797692100874</v>
          </cell>
          <cell r="AB929">
            <v>6005.8555414874027</v>
          </cell>
          <cell r="AC929">
            <v>5885.2704971282728</v>
          </cell>
          <cell r="AD929">
            <v>5005.7231686395298</v>
          </cell>
          <cell r="AE929">
            <v>6082.7987915772383</v>
          </cell>
          <cell r="AF929">
            <v>5745.8829821690142</v>
          </cell>
          <cell r="AG929">
            <v>7063.4300717308652</v>
          </cell>
          <cell r="AH929">
            <v>6489.9890479329151</v>
          </cell>
          <cell r="AI929">
            <v>6565.6503553743751</v>
          </cell>
          <cell r="AJ929">
            <v>6877.9357930583701</v>
          </cell>
          <cell r="AK929">
            <v>6716.796159031298</v>
          </cell>
          <cell r="AL929">
            <v>6627.6855511794492</v>
          </cell>
          <cell r="AM929">
            <v>6910.2038547803095</v>
          </cell>
          <cell r="AN929">
            <v>8104.1640261896437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X929">
            <v>4.1869078083937348</v>
          </cell>
          <cell r="BY929">
            <v>3.139009201373939</v>
          </cell>
          <cell r="BZ929">
            <v>3.4833378039556369</v>
          </cell>
          <cell r="CA929">
            <v>3.2834178688289275</v>
          </cell>
          <cell r="CB929">
            <v>2.8089438226678247</v>
          </cell>
          <cell r="CC929">
            <v>3.3445687540646301</v>
          </cell>
          <cell r="CD929">
            <v>3.2475648489427371</v>
          </cell>
          <cell r="CE929">
            <v>3.8512012113427905</v>
          </cell>
          <cell r="CF929">
            <v>3.6418139141148473</v>
          </cell>
          <cell r="CG929">
            <v>3.7643515770902116</v>
          </cell>
          <cell r="CH929">
            <v>3.9130577706712035</v>
          </cell>
          <cell r="CI929">
            <v>3.7503255837734168</v>
          </cell>
          <cell r="CJ929">
            <v>3.7754939359787358</v>
          </cell>
          <cell r="CK929">
            <v>3.872202022119748</v>
          </cell>
          <cell r="CL929">
            <v>4.632797160958618</v>
          </cell>
          <cell r="CM929">
            <v>4.9456364207279053</v>
          </cell>
          <cell r="CN929">
            <v>4.8994429902407761</v>
          </cell>
          <cell r="CO929">
            <v>4.7237447729346504</v>
          </cell>
          <cell r="CP929">
            <v>4.9107452670976599</v>
          </cell>
          <cell r="CQ929">
            <v>4.8823724918933733</v>
          </cell>
          <cell r="CR929">
            <v>4.9827656102006168</v>
          </cell>
          <cell r="CS929">
            <v>4.8473689945721574</v>
          </cell>
          <cell r="CT929">
            <v>5.0248901961354999</v>
          </cell>
          <cell r="CU929">
            <v>4.8823999060552339</v>
          </cell>
          <cell r="CV929">
            <v>4.778534309835579</v>
          </cell>
          <cell r="CW929">
            <v>4.8155843361793753</v>
          </cell>
          <cell r="CX929">
            <v>4.9068223135721745</v>
          </cell>
          <cell r="CY929">
            <v>4.8094482242265642</v>
          </cell>
          <cell r="CZ929">
            <v>4.8892245929871629</v>
          </cell>
          <cell r="DA929">
            <v>4.7926098081648059</v>
          </cell>
        </row>
        <row r="930">
          <cell r="A930">
            <v>5489.358734529992</v>
          </cell>
          <cell r="B930">
            <v>4906.209375276605</v>
          </cell>
          <cell r="C930">
            <v>4243.8593525335173</v>
          </cell>
          <cell r="D930">
            <v>5462.693637361951</v>
          </cell>
          <cell r="E930">
            <v>4819.1029705914307</v>
          </cell>
          <cell r="F930">
            <v>6108.320495902467</v>
          </cell>
          <cell r="G930">
            <v>6436.8611801710349</v>
          </cell>
          <cell r="H930">
            <v>6349.4554661969823</v>
          </cell>
          <cell r="I930">
            <v>6521.1287874962072</v>
          </cell>
          <cell r="J930">
            <v>6352.2168277936798</v>
          </cell>
          <cell r="K930">
            <v>6899.8466729841002</v>
          </cell>
          <cell r="L930">
            <v>8469.9872235397179</v>
          </cell>
          <cell r="M930">
            <v>7650.1390157470623</v>
          </cell>
          <cell r="N930">
            <v>6962.5976476482383</v>
          </cell>
          <cell r="O930">
            <v>6870.0678844125741</v>
          </cell>
          <cell r="Z930">
            <v>6286.7210268728795</v>
          </cell>
          <cell r="AA930">
            <v>5618.8657242917825</v>
          </cell>
          <cell r="AB930">
            <v>5226.1348243495968</v>
          </cell>
          <cell r="AC930">
            <v>6727.0781337103208</v>
          </cell>
          <cell r="AD930">
            <v>5934.5232168684497</v>
          </cell>
          <cell r="AE930">
            <v>6108.320495902467</v>
          </cell>
          <cell r="AF930">
            <v>6436.8611801710349</v>
          </cell>
          <cell r="AG930">
            <v>6349.4554661969823</v>
          </cell>
          <cell r="AH930">
            <v>6521.1287874962072</v>
          </cell>
          <cell r="AI930">
            <v>6352.2168277936798</v>
          </cell>
          <cell r="AJ930">
            <v>6899.8466729841002</v>
          </cell>
          <cell r="AK930">
            <v>8469.9872235397179</v>
          </cell>
          <cell r="AL930">
            <v>7650.1390157470623</v>
          </cell>
          <cell r="AM930">
            <v>6962.5976476482383</v>
          </cell>
          <cell r="AN930">
            <v>6870.0678844125741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X930">
            <v>3.5403324632165063</v>
          </cell>
          <cell r="BY930">
            <v>3.1045871842945338</v>
          </cell>
          <cell r="BZ930">
            <v>2.9416679666272718</v>
          </cell>
          <cell r="CA930">
            <v>3.700611331686066</v>
          </cell>
          <cell r="CB930">
            <v>3.3269647702048939</v>
          </cell>
          <cell r="CC930">
            <v>3.4970284391756805</v>
          </cell>
          <cell r="CD930">
            <v>3.6092054481877835</v>
          </cell>
          <cell r="CE930">
            <v>3.6423097150763399</v>
          </cell>
          <cell r="CF930">
            <v>3.5804764555588964</v>
          </cell>
          <cell r="CG930">
            <v>3.6452471012886085</v>
          </cell>
          <cell r="CH930">
            <v>3.908680107163804</v>
          </cell>
          <cell r="CI930">
            <v>4.6728850165815752</v>
          </cell>
          <cell r="CJ930">
            <v>4.3843219889448148</v>
          </cell>
          <cell r="CK930">
            <v>3.9372451584360264</v>
          </cell>
          <cell r="CL930">
            <v>3.8114333111018754</v>
          </cell>
          <cell r="CM930">
            <v>4.8650496537437604</v>
          </cell>
          <cell r="CN930">
            <v>4.9585183972827043</v>
          </cell>
          <cell r="CO930">
            <v>4.8673670051804336</v>
          </cell>
          <cell r="CP930">
            <v>4.9803530820579169</v>
          </cell>
          <cell r="CQ930">
            <v>4.8870273178295438</v>
          </cell>
          <cell r="CR930">
            <v>4.7855271804003214</v>
          </cell>
          <cell r="CS930">
            <v>4.8861823920033283</v>
          </cell>
          <cell r="CT930">
            <v>4.7760266867297618</v>
          </cell>
          <cell r="CU930">
            <v>4.9898683845203715</v>
          </cell>
          <cell r="CV930">
            <v>4.774253511819559</v>
          </cell>
          <cell r="CW930">
            <v>4.8363357953950672</v>
          </cell>
          <cell r="CX930">
            <v>4.9659780554647259</v>
          </cell>
          <cell r="CY930">
            <v>4.7805076879615322</v>
          </cell>
          <cell r="CZ930">
            <v>4.8449129342847765</v>
          </cell>
          <cell r="DA930">
            <v>4.9383269380803467</v>
          </cell>
        </row>
        <row r="931">
          <cell r="A931">
            <v>6823.8230759006992</v>
          </cell>
          <cell r="B931">
            <v>6702.9305686299558</v>
          </cell>
          <cell r="C931">
            <v>4657.8847696673665</v>
          </cell>
          <cell r="D931">
            <v>5805.6666662537591</v>
          </cell>
          <cell r="E931">
            <v>4785.2577945795974</v>
          </cell>
          <cell r="F931">
            <v>6865.7603509819437</v>
          </cell>
          <cell r="G931">
            <v>6988.2083631201622</v>
          </cell>
          <cell r="H931">
            <v>5779.7223718308451</v>
          </cell>
          <cell r="I931">
            <v>7790.4014481940485</v>
          </cell>
          <cell r="J931">
            <v>6007.1408974955002</v>
          </cell>
          <cell r="K931">
            <v>6343.4960519844508</v>
          </cell>
          <cell r="L931">
            <v>6769.3732260567722</v>
          </cell>
          <cell r="M931">
            <v>6110.8575645634937</v>
          </cell>
          <cell r="N931">
            <v>7989.7803222814691</v>
          </cell>
          <cell r="O931">
            <v>7543.9064100727974</v>
          </cell>
          <cell r="Z931">
            <v>7815.024320613732</v>
          </cell>
          <cell r="AA931">
            <v>7676.5714513068688</v>
          </cell>
          <cell r="AB931">
            <v>5735.9897631937292</v>
          </cell>
          <cell r="AC931">
            <v>7149.4350360506587</v>
          </cell>
          <cell r="AD931">
            <v>5892.8443019237093</v>
          </cell>
          <cell r="AE931">
            <v>6865.7603509819437</v>
          </cell>
          <cell r="AF931">
            <v>6988.2083631201622</v>
          </cell>
          <cell r="AG931">
            <v>5779.7223718308451</v>
          </cell>
          <cell r="AH931">
            <v>7790.4014481940485</v>
          </cell>
          <cell r="AI931">
            <v>6007.1408974955002</v>
          </cell>
          <cell r="AJ931">
            <v>6343.4960519844508</v>
          </cell>
          <cell r="AK931">
            <v>6769.3732260567722</v>
          </cell>
          <cell r="AL931">
            <v>6110.8575645634937</v>
          </cell>
          <cell r="AM931">
            <v>7989.7803222814691</v>
          </cell>
          <cell r="AN931">
            <v>7543.9064100727974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X931">
            <v>4.3409895136584495</v>
          </cell>
          <cell r="BY931">
            <v>4.3608727691905784</v>
          </cell>
          <cell r="BZ931">
            <v>3.2523093108596624</v>
          </cell>
          <cell r="CA931">
            <v>4.0167792483494074</v>
          </cell>
          <cell r="CB931">
            <v>3.3388500778713275</v>
          </cell>
          <cell r="CC931">
            <v>3.8521332865395155</v>
          </cell>
          <cell r="CD931">
            <v>3.8957760587881123</v>
          </cell>
          <cell r="CE931">
            <v>3.2525687699863108</v>
          </cell>
          <cell r="CF931">
            <v>4.2884815388263506</v>
          </cell>
          <cell r="CG931">
            <v>3.434940631475131</v>
          </cell>
          <cell r="CH931">
            <v>3.5444789335809403</v>
          </cell>
          <cell r="CI931">
            <v>3.8606713461839717</v>
          </cell>
          <cell r="CJ931">
            <v>3.4847598241678672</v>
          </cell>
          <cell r="CK931">
            <v>4.510784133121045</v>
          </cell>
          <cell r="CL931">
            <v>4.2627914709085948</v>
          </cell>
          <cell r="CM931">
            <v>4.9322914668557889</v>
          </cell>
          <cell r="CN931">
            <v>4.8228195866911019</v>
          </cell>
          <cell r="CO931">
            <v>4.8319636741292147</v>
          </cell>
          <cell r="CP931">
            <v>4.8764176566344393</v>
          </cell>
          <cell r="CQ931">
            <v>4.8354309216762061</v>
          </cell>
          <cell r="CR931">
            <v>4.8830870928547823</v>
          </cell>
          <cell r="CS931">
            <v>4.9144961230834534</v>
          </cell>
          <cell r="CT931">
            <v>4.8684153765953537</v>
          </cell>
          <cell r="CU931">
            <v>4.9769517294766619</v>
          </cell>
          <cell r="CV931">
            <v>4.7913259741095224</v>
          </cell>
          <cell r="CW931">
            <v>4.9032429206047912</v>
          </cell>
          <cell r="CX931">
            <v>4.8038867734560373</v>
          </cell>
          <cell r="CY931">
            <v>4.8043699893578493</v>
          </cell>
          <cell r="CZ931">
            <v>4.8527724794924492</v>
          </cell>
          <cell r="DA931">
            <v>4.848521650889043</v>
          </cell>
        </row>
        <row r="932">
          <cell r="A932">
            <v>6007.9146409331979</v>
          </cell>
          <cell r="B932">
            <v>6032.3065541131318</v>
          </cell>
          <cell r="C932">
            <v>5182.078663657966</v>
          </cell>
          <cell r="D932">
            <v>4400.1446584257064</v>
          </cell>
          <cell r="E932">
            <v>4813.646335644029</v>
          </cell>
          <cell r="F932">
            <v>5666.7542731720287</v>
          </cell>
          <cell r="G932">
            <v>6222.0733923440093</v>
          </cell>
          <cell r="H932">
            <v>6239.5371345684507</v>
          </cell>
          <cell r="I932">
            <v>6375.7809101407147</v>
          </cell>
          <cell r="J932">
            <v>6912.1461700858472</v>
          </cell>
          <cell r="K932">
            <v>7226.5348530862984</v>
          </cell>
          <cell r="L932">
            <v>6220.2094637239807</v>
          </cell>
          <cell r="M932">
            <v>7084.7704997464543</v>
          </cell>
          <cell r="N932">
            <v>7975.3952023671918</v>
          </cell>
          <cell r="O932">
            <v>7845.9414055659172</v>
          </cell>
          <cell r="Z932">
            <v>6880.6002900165886</v>
          </cell>
          <cell r="AA932">
            <v>6908.5352749373869</v>
          </cell>
          <cell r="AB932">
            <v>6381.5125613185637</v>
          </cell>
          <cell r="AC932">
            <v>5418.5936246559031</v>
          </cell>
          <cell r="AD932">
            <v>5927.8035997573534</v>
          </cell>
          <cell r="AE932">
            <v>5666.7542731720287</v>
          </cell>
          <cell r="AF932">
            <v>6222.0733923440093</v>
          </cell>
          <cell r="AG932">
            <v>6239.5371345684507</v>
          </cell>
          <cell r="AH932">
            <v>6375.7809101407147</v>
          </cell>
          <cell r="AI932">
            <v>6912.1461700858472</v>
          </cell>
          <cell r="AJ932">
            <v>7226.5348530862984</v>
          </cell>
          <cell r="AK932">
            <v>6220.2094637239807</v>
          </cell>
          <cell r="AL932">
            <v>7084.7704997464543</v>
          </cell>
          <cell r="AM932">
            <v>7975.3952023671918</v>
          </cell>
          <cell r="AN932">
            <v>7845.9414055659172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X932">
            <v>3.8873658050899249</v>
          </cell>
          <cell r="BY932">
            <v>3.8964543005667327</v>
          </cell>
          <cell r="BZ932">
            <v>3.5358276353619527</v>
          </cell>
          <cell r="CA932">
            <v>3.0919070475091104</v>
          </cell>
          <cell r="CB932">
            <v>3.2927870249423314</v>
          </cell>
          <cell r="CC932">
            <v>3.266170734934239</v>
          </cell>
          <cell r="CD932">
            <v>3.4825898279341048</v>
          </cell>
          <cell r="CE932">
            <v>3.5384778470877798</v>
          </cell>
          <cell r="CF932">
            <v>3.6135749530760966</v>
          </cell>
          <cell r="CG932">
            <v>3.8927549313548031</v>
          </cell>
          <cell r="CH932">
            <v>4.023626066927819</v>
          </cell>
          <cell r="CI932">
            <v>3.4785519388643755</v>
          </cell>
          <cell r="CJ932">
            <v>4.0021955745771489</v>
          </cell>
          <cell r="CK932">
            <v>4.5741038628716542</v>
          </cell>
          <cell r="CL932">
            <v>4.3362153531163603</v>
          </cell>
          <cell r="CM932">
            <v>4.8492888613654701</v>
          </cell>
          <cell r="CN932">
            <v>4.8576198882109498</v>
          </cell>
          <cell r="CO932">
            <v>4.944696931364212</v>
          </cell>
          <cell r="CP932">
            <v>4.8013933657282415</v>
          </cell>
          <cell r="CQ932">
            <v>4.9321616261649419</v>
          </cell>
          <cell r="CR932">
            <v>4.7533810792615032</v>
          </cell>
          <cell r="CS932">
            <v>4.8948562017402741</v>
          </cell>
          <cell r="CT932">
            <v>4.8310666408602891</v>
          </cell>
          <cell r="CU932">
            <v>4.8339644621527409</v>
          </cell>
          <cell r="CV932">
            <v>4.8647775422039397</v>
          </cell>
          <cell r="CW932">
            <v>4.9206176954736245</v>
          </cell>
          <cell r="CX932">
            <v>4.8990700909847122</v>
          </cell>
          <cell r="CY932">
            <v>4.849920443566142</v>
          </cell>
          <cell r="CZ932">
            <v>4.7769789383371819</v>
          </cell>
          <cell r="DA932">
            <v>4.9572560695847798</v>
          </cell>
        </row>
        <row r="933">
          <cell r="A933">
            <v>6359.7402250621217</v>
          </cell>
          <cell r="B933">
            <v>5062.5703628975716</v>
          </cell>
          <cell r="C933">
            <v>5416.4254984464369</v>
          </cell>
          <cell r="D933">
            <v>4925.3107079163246</v>
          </cell>
          <cell r="E933">
            <v>5231.6589650990545</v>
          </cell>
          <cell r="F933">
            <v>7031.3296628749113</v>
          </cell>
          <cell r="G933">
            <v>6457.2211357298993</v>
          </cell>
          <cell r="H933">
            <v>6660.974161927762</v>
          </cell>
          <cell r="I933">
            <v>6957.6716054911276</v>
          </cell>
          <cell r="J933">
            <v>7290.5562089281611</v>
          </cell>
          <cell r="K933">
            <v>7246.7785075022512</v>
          </cell>
          <cell r="L933">
            <v>6567.4500407290043</v>
          </cell>
          <cell r="M933">
            <v>7157.2444684696366</v>
          </cell>
          <cell r="N933">
            <v>7167.3097518162413</v>
          </cell>
          <cell r="O933">
            <v>7252.4480023711239</v>
          </cell>
          <cell r="Z933">
            <v>7283.5306511937442</v>
          </cell>
          <cell r="AA933">
            <v>5797.9390835306194</v>
          </cell>
          <cell r="AB933">
            <v>6670.1008609126566</v>
          </cell>
          <cell r="AC933">
            <v>6065.3135915112016</v>
          </cell>
          <cell r="AD933">
            <v>6442.568623369335</v>
          </cell>
          <cell r="AE933">
            <v>7031.3296628749113</v>
          </cell>
          <cell r="AF933">
            <v>6457.2211357298993</v>
          </cell>
          <cell r="AG933">
            <v>6660.974161927762</v>
          </cell>
          <cell r="AH933">
            <v>6957.6716054911276</v>
          </cell>
          <cell r="AI933">
            <v>7290.5562089281611</v>
          </cell>
          <cell r="AJ933">
            <v>7246.7785075022512</v>
          </cell>
          <cell r="AK933">
            <v>6567.4500407290043</v>
          </cell>
          <cell r="AL933">
            <v>7157.2444684696366</v>
          </cell>
          <cell r="AM933">
            <v>7167.3097518162413</v>
          </cell>
          <cell r="AN933">
            <v>7252.4480023711239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X933">
            <v>4.0266532871745468</v>
          </cell>
          <cell r="BY933">
            <v>3.2645676856954675</v>
          </cell>
          <cell r="BZ933">
            <v>3.7122703160455113</v>
          </cell>
          <cell r="CA933">
            <v>3.3900605141146305</v>
          </cell>
          <cell r="CB933">
            <v>3.6310579460497698</v>
          </cell>
          <cell r="CC933">
            <v>3.860410876118189</v>
          </cell>
          <cell r="CD933">
            <v>3.6801852533791322</v>
          </cell>
          <cell r="CE933">
            <v>3.7214456962813642</v>
          </cell>
          <cell r="CF933">
            <v>3.8805943747567384</v>
          </cell>
          <cell r="CG933">
            <v>3.9776533486178849</v>
          </cell>
          <cell r="CH933">
            <v>4.2216009544052406</v>
          </cell>
          <cell r="CI933">
            <v>3.5907793715736314</v>
          </cell>
          <cell r="CJ933">
            <v>4.0590675206962752</v>
          </cell>
          <cell r="CK933">
            <v>4.0510235081896155</v>
          </cell>
          <cell r="CL933">
            <v>4.0403453585101463</v>
          </cell>
          <cell r="CM933">
            <v>4.9556982122052302</v>
          </cell>
          <cell r="CN933">
            <v>4.8658095471617226</v>
          </cell>
          <cell r="CO933">
            <v>4.9226611691020086</v>
          </cell>
          <cell r="CP933">
            <v>4.9017701724800835</v>
          </cell>
          <cell r="CQ933">
            <v>4.8610826935274609</v>
          </cell>
          <cell r="CR933">
            <v>4.9901208712683722</v>
          </cell>
          <cell r="CS933">
            <v>4.8070995322790004</v>
          </cell>
          <cell r="CT933">
            <v>4.9038050716391233</v>
          </cell>
          <cell r="CU933">
            <v>4.9121634849666203</v>
          </cell>
          <cell r="CV933">
            <v>5.0215855553987856</v>
          </cell>
          <cell r="CW933">
            <v>4.702999621759405</v>
          </cell>
          <cell r="CX933">
            <v>5.0108937220309224</v>
          </cell>
          <cell r="CY933">
            <v>4.8308851367290648</v>
          </cell>
          <cell r="CZ933">
            <v>4.8472848981922105</v>
          </cell>
          <cell r="DA933">
            <v>4.9178272626101149</v>
          </cell>
        </row>
        <row r="934">
          <cell r="A934">
            <v>6607.5567570289977</v>
          </cell>
          <cell r="B934">
            <v>4987.5207391547092</v>
          </cell>
          <cell r="C934">
            <v>5019.3435628879024</v>
          </cell>
          <cell r="D934">
            <v>5470.4700836161146</v>
          </cell>
          <cell r="E934">
            <v>4581.440647459206</v>
          </cell>
          <cell r="F934">
            <v>6693.5638607996943</v>
          </cell>
          <cell r="G934">
            <v>5824.2129093869526</v>
          </cell>
          <cell r="H934">
            <v>6780.2256797820819</v>
          </cell>
          <cell r="I934">
            <v>5564.092540662632</v>
          </cell>
          <cell r="J934">
            <v>6386.878817053559</v>
          </cell>
          <cell r="K934">
            <v>7045.8076303911303</v>
          </cell>
          <cell r="L934">
            <v>8593.5552380324734</v>
          </cell>
          <cell r="M934">
            <v>8370.0689345648425</v>
          </cell>
          <cell r="N934">
            <v>7418.867239264554</v>
          </cell>
          <cell r="O934">
            <v>6999.4182089442629</v>
          </cell>
          <cell r="Z934">
            <v>7567.3440213280001</v>
          </cell>
          <cell r="AA934">
            <v>5711.988051641365</v>
          </cell>
          <cell r="AB934">
            <v>6181.1111090954264</v>
          </cell>
          <cell r="AC934">
            <v>6736.6545011632852</v>
          </cell>
          <cell r="AD934">
            <v>5641.8520324156334</v>
          </cell>
          <cell r="AE934">
            <v>6693.5638607996943</v>
          </cell>
          <cell r="AF934">
            <v>5824.2129093869526</v>
          </cell>
          <cell r="AG934">
            <v>6780.2256797820819</v>
          </cell>
          <cell r="AH934">
            <v>5564.092540662632</v>
          </cell>
          <cell r="AI934">
            <v>6386.878817053559</v>
          </cell>
          <cell r="AJ934">
            <v>7045.8076303911303</v>
          </cell>
          <cell r="AK934">
            <v>8593.5552380324734</v>
          </cell>
          <cell r="AL934">
            <v>8370.0689345648425</v>
          </cell>
          <cell r="AM934">
            <v>7418.867239264554</v>
          </cell>
          <cell r="AN934">
            <v>6999.4182089442629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X934">
            <v>4.3454474282177253</v>
          </cell>
          <cell r="BY934">
            <v>3.3257507140696085</v>
          </cell>
          <cell r="BZ934">
            <v>3.3498979509350781</v>
          </cell>
          <cell r="CA934">
            <v>3.7703220687477894</v>
          </cell>
          <cell r="CB934">
            <v>3.1943560084269955</v>
          </cell>
          <cell r="CC934">
            <v>3.7070274564178214</v>
          </cell>
          <cell r="CD934">
            <v>3.3271667155894118</v>
          </cell>
          <cell r="CE934">
            <v>3.8486341185599144</v>
          </cell>
          <cell r="CF934">
            <v>3.0976352840851966</v>
          </cell>
          <cell r="CG934">
            <v>3.7245325949585868</v>
          </cell>
          <cell r="CH934">
            <v>3.9451416640867918</v>
          </cell>
          <cell r="CI934">
            <v>4.7545825014617824</v>
          </cell>
          <cell r="CJ934">
            <v>4.6135739413128745</v>
          </cell>
          <cell r="CK934">
            <v>4.1248495879338698</v>
          </cell>
          <cell r="CL934">
            <v>3.9653049124016149</v>
          </cell>
          <cell r="CM934">
            <v>4.7710735697485438</v>
          </cell>
          <cell r="CN934">
            <v>4.7054886787093304</v>
          </cell>
          <cell r="CO934">
            <v>5.0552438408149234</v>
          </cell>
          <cell r="CP934">
            <v>4.8952284016812966</v>
          </cell>
          <cell r="CQ934">
            <v>4.8388873422861947</v>
          </cell>
          <cell r="CR934">
            <v>4.9469639329835235</v>
          </cell>
          <cell r="CS934">
            <v>4.7958966474945024</v>
          </cell>
          <cell r="CT934">
            <v>4.8266372417539714</v>
          </cell>
          <cell r="CU934">
            <v>4.9212020636581473</v>
          </cell>
          <cell r="CV934">
            <v>4.6981192089979347</v>
          </cell>
          <cell r="CW934">
            <v>4.8930011119094052</v>
          </cell>
          <cell r="CX934">
            <v>4.9518515971223751</v>
          </cell>
          <cell r="CY934">
            <v>4.9704840548433769</v>
          </cell>
          <cell r="CZ934">
            <v>4.9276132949611497</v>
          </cell>
          <cell r="DA934">
            <v>4.8360690204952075</v>
          </cell>
        </row>
        <row r="935">
          <cell r="A935">
            <v>7659.7879999202405</v>
          </cell>
          <cell r="B935">
            <v>5883.0951848087716</v>
          </cell>
          <cell r="C935">
            <v>5283.4012467605426</v>
          </cell>
          <cell r="D935">
            <v>5055.6492923519281</v>
          </cell>
          <cell r="E935">
            <v>5835.9563327553205</v>
          </cell>
          <cell r="F935">
            <v>7456.5014668064441</v>
          </cell>
          <cell r="G935">
            <v>6607.5929701622408</v>
          </cell>
          <cell r="H935">
            <v>5794.4558732574787</v>
          </cell>
          <cell r="I935">
            <v>6209.0780795389574</v>
          </cell>
          <cell r="J935">
            <v>6638.8421818895749</v>
          </cell>
          <cell r="K935">
            <v>6663.0988090594528</v>
          </cell>
          <cell r="L935">
            <v>6651.877360625499</v>
          </cell>
          <cell r="M935">
            <v>7531.0989334228016</v>
          </cell>
          <cell r="N935">
            <v>7964.7157848553752</v>
          </cell>
          <cell r="O935">
            <v>7939.1735011197716</v>
          </cell>
          <cell r="Z935">
            <v>8772.4181656366545</v>
          </cell>
          <cell r="AA935">
            <v>6737.6500589733532</v>
          </cell>
          <cell r="AB935">
            <v>6506.2870733978389</v>
          </cell>
          <cell r="AC935">
            <v>6225.8200924320427</v>
          </cell>
          <cell r="AD935">
            <v>7186.7354901355111</v>
          </cell>
          <cell r="AE935">
            <v>7456.5014668064441</v>
          </cell>
          <cell r="AF935">
            <v>6607.5929701622408</v>
          </cell>
          <cell r="AG935">
            <v>5794.4558732574787</v>
          </cell>
          <cell r="AH935">
            <v>6209.0780795389574</v>
          </cell>
          <cell r="AI935">
            <v>6638.8421818895749</v>
          </cell>
          <cell r="AJ935">
            <v>6663.0988090594528</v>
          </cell>
          <cell r="AK935">
            <v>6651.877360625499</v>
          </cell>
          <cell r="AL935">
            <v>7531.0989334228016</v>
          </cell>
          <cell r="AM935">
            <v>7964.7157848553752</v>
          </cell>
          <cell r="AN935">
            <v>7939.1735011197716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X935">
            <v>4.7995701998876577</v>
          </cell>
          <cell r="BY935">
            <v>3.8535895688965756</v>
          </cell>
          <cell r="BZ935">
            <v>3.6907890354571085</v>
          </cell>
          <cell r="CA935">
            <v>3.4910037319549363</v>
          </cell>
          <cell r="CB935">
            <v>3.9951904973278807</v>
          </cell>
          <cell r="CC935">
            <v>4.1564722098584319</v>
          </cell>
          <cell r="CD935">
            <v>3.6432937198676112</v>
          </cell>
          <cell r="CE935">
            <v>3.2819551252325057</v>
          </cell>
          <cell r="CF935">
            <v>3.6157349446419165</v>
          </cell>
          <cell r="CG935">
            <v>3.806625437630851</v>
          </cell>
          <cell r="CH935">
            <v>3.815409034630818</v>
          </cell>
          <cell r="CI935">
            <v>3.7138117952591094</v>
          </cell>
          <cell r="CJ935">
            <v>4.2647325373337424</v>
          </cell>
          <cell r="CK935">
            <v>4.4539869671130399</v>
          </cell>
          <cell r="CL935">
            <v>4.7006541267679003</v>
          </cell>
          <cell r="CM935">
            <v>5.0075363773551702</v>
          </cell>
          <cell r="CN935">
            <v>4.7901611990686295</v>
          </cell>
          <cell r="CO935">
            <v>4.8297109006932732</v>
          </cell>
          <cell r="CP935">
            <v>4.8859991735319817</v>
          </cell>
          <cell r="CQ935">
            <v>4.9283472934552179</v>
          </cell>
          <cell r="CR935">
            <v>4.9149302847453082</v>
          </cell>
          <cell r="CS935">
            <v>4.9688539631272119</v>
          </cell>
          <cell r="CT935">
            <v>4.8371232892600187</v>
          </cell>
          <cell r="CU935">
            <v>4.7047621247412472</v>
          </cell>
          <cell r="CV935">
            <v>4.7781451092350764</v>
          </cell>
          <cell r="CW935">
            <v>4.7845630873666591</v>
          </cell>
          <cell r="CX935">
            <v>4.9071742297831697</v>
          </cell>
          <cell r="CY935">
            <v>4.8380871677598289</v>
          </cell>
          <cell r="CZ935">
            <v>4.8992373120332617</v>
          </cell>
          <cell r="DA935">
            <v>4.6272624384717798</v>
          </cell>
        </row>
        <row r="936">
          <cell r="A936">
            <v>6603.9413328208884</v>
          </cell>
          <cell r="B936">
            <v>5655.5313243236023</v>
          </cell>
          <cell r="C936">
            <v>5106.0903743047593</v>
          </cell>
          <cell r="D936">
            <v>5045.8153769922683</v>
          </cell>
          <cell r="E936">
            <v>4713.0691275971958</v>
          </cell>
          <cell r="F936">
            <v>6390.1372964828424</v>
          </cell>
          <cell r="G936">
            <v>5697.2433201221838</v>
          </cell>
          <cell r="H936">
            <v>6923.7730549327853</v>
          </cell>
          <cell r="I936">
            <v>6024.3912815411768</v>
          </cell>
          <cell r="J936">
            <v>6530.3893329307884</v>
          </cell>
          <cell r="K936">
            <v>7702.6394823885175</v>
          </cell>
          <cell r="L936">
            <v>6778.17089303795</v>
          </cell>
          <cell r="M936">
            <v>7633.095039136685</v>
          </cell>
          <cell r="N936">
            <v>7034.5351853740676</v>
          </cell>
          <cell r="O936">
            <v>7062.3881975400027</v>
          </cell>
          <cell r="Z936">
            <v>7563.2034350611184</v>
          </cell>
          <cell r="AA936">
            <v>6477.0311823695502</v>
          </cell>
          <cell r="AB936">
            <v>6287.9361695857742</v>
          </cell>
          <cell r="AC936">
            <v>6213.710038056618</v>
          </cell>
          <cell r="AD936">
            <v>5803.9469858015627</v>
          </cell>
          <cell r="AE936">
            <v>6390.1372964828424</v>
          </cell>
          <cell r="AF936">
            <v>5697.2433201221838</v>
          </cell>
          <cell r="AG936">
            <v>6923.7730549327853</v>
          </cell>
          <cell r="AH936">
            <v>6024.3912815411768</v>
          </cell>
          <cell r="AI936">
            <v>6530.3893329307884</v>
          </cell>
          <cell r="AJ936">
            <v>7702.6394823885175</v>
          </cell>
          <cell r="AK936">
            <v>6778.17089303795</v>
          </cell>
          <cell r="AL936">
            <v>7633.095039136685</v>
          </cell>
          <cell r="AM936">
            <v>7034.5351853740676</v>
          </cell>
          <cell r="AN936">
            <v>7062.3881975400027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X936">
            <v>4.2285838532748476</v>
          </cell>
          <cell r="BY936">
            <v>3.5211184770715724</v>
          </cell>
          <cell r="BZ936">
            <v>3.6293464765236378</v>
          </cell>
          <cell r="CA936">
            <v>3.5549499044796762</v>
          </cell>
          <cell r="CB936">
            <v>3.2847952611309714</v>
          </cell>
          <cell r="CC936">
            <v>3.6014745149217031</v>
          </cell>
          <cell r="CD936">
            <v>3.2830023434209674</v>
          </cell>
          <cell r="CE936">
            <v>3.9041838796696737</v>
          </cell>
          <cell r="CF936">
            <v>3.3831297850283573</v>
          </cell>
          <cell r="CG936">
            <v>3.6447663937114494</v>
          </cell>
          <cell r="CH936">
            <v>4.2523632190941596</v>
          </cell>
          <cell r="CI936">
            <v>3.9231013521450993</v>
          </cell>
          <cell r="CJ936">
            <v>4.3060994799575711</v>
          </cell>
          <cell r="CK936">
            <v>3.9244672291059204</v>
          </cell>
          <cell r="CL936">
            <v>3.9919012009673129</v>
          </cell>
          <cell r="CM936">
            <v>4.9002469906065</v>
          </cell>
          <cell r="CN936">
            <v>5.03967447450386</v>
          </cell>
          <cell r="CO936">
            <v>4.746645847636966</v>
          </cell>
          <cell r="CP936">
            <v>4.7887772191982698</v>
          </cell>
          <cell r="CQ936">
            <v>4.8408571477174949</v>
          </cell>
          <cell r="CR936">
            <v>4.8611271292576728</v>
          </cell>
          <cell r="CS936">
            <v>4.7544546655087352</v>
          </cell>
          <cell r="CT936">
            <v>4.8586956534424672</v>
          </cell>
          <cell r="CU936">
            <v>4.8786723070173768</v>
          </cell>
          <cell r="CV936">
            <v>4.9088132658754855</v>
          </cell>
          <cell r="CW936">
            <v>4.9626809334629183</v>
          </cell>
          <cell r="CX936">
            <v>4.7335843627003404</v>
          </cell>
          <cell r="CY936">
            <v>4.8565039534399563</v>
          </cell>
          <cell r="CZ936">
            <v>4.9109084145421411</v>
          </cell>
          <cell r="DA936">
            <v>4.8470660435420942</v>
          </cell>
        </row>
        <row r="937">
          <cell r="A937">
            <v>7373.9657191162269</v>
          </cell>
          <cell r="B937">
            <v>5187.1634757337342</v>
          </cell>
          <cell r="C937">
            <v>4567.8538256887205</v>
          </cell>
          <cell r="D937">
            <v>4066.3779105612862</v>
          </cell>
          <cell r="E937">
            <v>4747.1167238968073</v>
          </cell>
          <cell r="F937">
            <v>6096.5764015117638</v>
          </cell>
          <cell r="G937">
            <v>6648.849600399486</v>
          </cell>
          <cell r="H937">
            <v>6186.7961823160595</v>
          </cell>
          <cell r="I937">
            <v>6752.6405959110471</v>
          </cell>
          <cell r="J937">
            <v>6613.3170577246947</v>
          </cell>
          <cell r="K937">
            <v>6359.130548973334</v>
          </cell>
          <cell r="L937">
            <v>7145.6287610121944</v>
          </cell>
          <cell r="M937">
            <v>6569.3563122819251</v>
          </cell>
          <cell r="N937">
            <v>6159.3815459350135</v>
          </cell>
          <cell r="O937">
            <v>7660.9635081024026</v>
          </cell>
          <cell r="Z937">
            <v>8445.0784836121729</v>
          </cell>
          <cell r="AA937">
            <v>5940.6300935649124</v>
          </cell>
          <cell r="AB937">
            <v>5625.1204311752263</v>
          </cell>
          <cell r="AC937">
            <v>5007.5738713309411</v>
          </cell>
          <cell r="AD937">
            <v>5845.8751728421075</v>
          </cell>
          <cell r="AE937">
            <v>6096.5764015117638</v>
          </cell>
          <cell r="AF937">
            <v>6648.849600399486</v>
          </cell>
          <cell r="AG937">
            <v>6186.7961823160595</v>
          </cell>
          <cell r="AH937">
            <v>6752.6405959110471</v>
          </cell>
          <cell r="AI937">
            <v>6613.3170577246947</v>
          </cell>
          <cell r="AJ937">
            <v>6359.130548973334</v>
          </cell>
          <cell r="AK937">
            <v>7145.6287610121944</v>
          </cell>
          <cell r="AL937">
            <v>6569.3563122819251</v>
          </cell>
          <cell r="AM937">
            <v>6159.3815459350135</v>
          </cell>
          <cell r="AN937">
            <v>7660.9635081024026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X937">
            <v>4.6577616496822403</v>
          </cell>
          <cell r="BY937">
            <v>3.3128686728234733</v>
          </cell>
          <cell r="BZ937">
            <v>3.1909408399063532</v>
          </cell>
          <cell r="CA937">
            <v>2.8228956687124516</v>
          </cell>
          <cell r="CB937">
            <v>3.2537678945438984</v>
          </cell>
          <cell r="CC937">
            <v>3.4607283766066401</v>
          </cell>
          <cell r="CD937">
            <v>3.6274552375926987</v>
          </cell>
          <cell r="CE937">
            <v>3.5036860188103418</v>
          </cell>
          <cell r="CF937">
            <v>3.8195304644952635</v>
          </cell>
          <cell r="CG937">
            <v>3.6864622235263469</v>
          </cell>
          <cell r="CH937">
            <v>3.570522896067319</v>
          </cell>
          <cell r="CI937">
            <v>3.9955375426158155</v>
          </cell>
          <cell r="CJ937">
            <v>3.6883816610451343</v>
          </cell>
          <cell r="CK937">
            <v>3.5738727606037362</v>
          </cell>
          <cell r="CL937">
            <v>4.3402181065118635</v>
          </cell>
          <cell r="CM937">
            <v>4.9674506909436449</v>
          </cell>
          <cell r="CN937">
            <v>4.9128717416401084</v>
          </cell>
          <cell r="CO937">
            <v>4.8297005885534228</v>
          </cell>
          <cell r="CP937">
            <v>4.8600380883567595</v>
          </cell>
          <cell r="CQ937">
            <v>4.9223229446721364</v>
          </cell>
          <cell r="CR937">
            <v>4.8264258929259016</v>
          </cell>
          <cell r="CS937">
            <v>5.0217094655461869</v>
          </cell>
          <cell r="CT937">
            <v>4.8377983745954038</v>
          </cell>
          <cell r="CU937">
            <v>4.8436281281818756</v>
          </cell>
          <cell r="CV937">
            <v>4.914922701458444</v>
          </cell>
          <cell r="CW937">
            <v>4.879474515015346</v>
          </cell>
          <cell r="CX937">
            <v>4.8997324865196363</v>
          </cell>
          <cell r="CY937">
            <v>4.8797109751666321</v>
          </cell>
          <cell r="CZ937">
            <v>4.7217735673437424</v>
          </cell>
          <cell r="DA937">
            <v>4.8359185190711811</v>
          </cell>
        </row>
        <row r="938">
          <cell r="A938">
            <v>7111.8442120870177</v>
          </cell>
          <cell r="B938">
            <v>5408.3171613437153</v>
          </cell>
          <cell r="C938">
            <v>3973.4155873048867</v>
          </cell>
          <cell r="D938">
            <v>4360.9496572948674</v>
          </cell>
          <cell r="E938">
            <v>5253.750549726893</v>
          </cell>
          <cell r="F938">
            <v>6361.950782515024</v>
          </cell>
          <cell r="G938">
            <v>6381.7411150801418</v>
          </cell>
          <cell r="H938">
            <v>5913.7853897651939</v>
          </cell>
          <cell r="I938">
            <v>6495.3943580493042</v>
          </cell>
          <cell r="J938">
            <v>6659.5291327637169</v>
          </cell>
          <cell r="K938">
            <v>6221.9194721885269</v>
          </cell>
          <cell r="L938">
            <v>7145.6924254313426</v>
          </cell>
          <cell r="M938">
            <v>7716.3478073585729</v>
          </cell>
          <cell r="N938">
            <v>8473.2387529346506</v>
          </cell>
          <cell r="O938">
            <v>7576.0311410917266</v>
          </cell>
          <cell r="Z938">
            <v>8144.8822549579299</v>
          </cell>
          <cell r="AA938">
            <v>6193.907678931856</v>
          </cell>
          <cell r="AB938">
            <v>4893.0946686606931</v>
          </cell>
          <cell r="AC938">
            <v>5370.3266244246124</v>
          </cell>
          <cell r="AD938">
            <v>6469.7734834172261</v>
          </cell>
          <cell r="AE938">
            <v>6361.950782515024</v>
          </cell>
          <cell r="AF938">
            <v>6381.7411150801418</v>
          </cell>
          <cell r="AG938">
            <v>5913.7853897651939</v>
          </cell>
          <cell r="AH938">
            <v>6495.3943580493042</v>
          </cell>
          <cell r="AI938">
            <v>6659.5291327637169</v>
          </cell>
          <cell r="AJ938">
            <v>6221.9194721885269</v>
          </cell>
          <cell r="AK938">
            <v>7145.6924254313426</v>
          </cell>
          <cell r="AL938">
            <v>7716.3478073585729</v>
          </cell>
          <cell r="AM938">
            <v>8473.2387529346506</v>
          </cell>
          <cell r="AN938">
            <v>7576.0311410917266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X938">
            <v>4.6663574091408204</v>
          </cell>
          <cell r="BY938">
            <v>3.5288737193567044</v>
          </cell>
          <cell r="BZ938">
            <v>2.7534364619328318</v>
          </cell>
          <cell r="CA938">
            <v>2.9446456406235</v>
          </cell>
          <cell r="CB938">
            <v>3.6154659092108403</v>
          </cell>
          <cell r="CC938">
            <v>3.6599721278493433</v>
          </cell>
          <cell r="CD938">
            <v>3.542485242890606</v>
          </cell>
          <cell r="CE938">
            <v>3.4982917846537123</v>
          </cell>
          <cell r="CF938">
            <v>3.8087340986228586</v>
          </cell>
          <cell r="CG938">
            <v>3.8333359433642471</v>
          </cell>
          <cell r="CH938">
            <v>3.3806818521494164</v>
          </cell>
          <cell r="CI938">
            <v>4.0588866449089345</v>
          </cell>
          <cell r="CJ938">
            <v>4.4090180039300764</v>
          </cell>
          <cell r="CK938">
            <v>4.8428837696862921</v>
          </cell>
          <cell r="CL938">
            <v>4.3628128731047395</v>
          </cell>
          <cell r="CM938">
            <v>4.7820481689384708</v>
          </cell>
          <cell r="CN938">
            <v>4.8087892706908288</v>
          </cell>
          <cell r="CO938">
            <v>4.8687300410186465</v>
          </cell>
          <cell r="CP938">
            <v>4.996602452118891</v>
          </cell>
          <cell r="CQ938">
            <v>4.9026618557583896</v>
          </cell>
          <cell r="CR938">
            <v>4.762331934510911</v>
          </cell>
          <cell r="CS938">
            <v>4.9355808237127503</v>
          </cell>
          <cell r="CT938">
            <v>4.6314466460050205</v>
          </cell>
          <cell r="CU938">
            <v>4.6723138240055757</v>
          </cell>
          <cell r="CV938">
            <v>4.7596364015073691</v>
          </cell>
          <cell r="CW938">
            <v>5.0422830256821616</v>
          </cell>
          <cell r="CX938">
            <v>4.8233028498801405</v>
          </cell>
          <cell r="CY938">
            <v>4.794872442214082</v>
          </cell>
          <cell r="CZ938">
            <v>4.7934978107620214</v>
          </cell>
          <cell r="DA938">
            <v>4.757538382995155</v>
          </cell>
        </row>
        <row r="939">
          <cell r="A939">
            <v>7048.5138025810711</v>
          </cell>
          <cell r="B939">
            <v>6173.9502691610387</v>
          </cell>
          <cell r="C939">
            <v>4653.1749096824333</v>
          </cell>
          <cell r="D939">
            <v>4588.19292903114</v>
          </cell>
          <cell r="E939">
            <v>4167.2939341821784</v>
          </cell>
          <cell r="F939">
            <v>6323.9911865306467</v>
          </cell>
          <cell r="G939">
            <v>6568.7979812802023</v>
          </cell>
          <cell r="H939">
            <v>6465.7779316852639</v>
          </cell>
          <cell r="I939">
            <v>7073.30573011261</v>
          </cell>
          <cell r="J939">
            <v>6900.6952939766716</v>
          </cell>
          <cell r="K939">
            <v>6702.6898766265194</v>
          </cell>
          <cell r="L939">
            <v>6063.3454954353865</v>
          </cell>
          <cell r="M939">
            <v>6819.6733363406793</v>
          </cell>
          <cell r="N939">
            <v>7489.7166848888182</v>
          </cell>
          <cell r="O939">
            <v>6063.8782412274932</v>
          </cell>
          <cell r="Z939">
            <v>8072.3527234887852</v>
          </cell>
          <cell r="AA939">
            <v>7070.7535894582952</v>
          </cell>
          <cell r="AB939">
            <v>5730.1897681325408</v>
          </cell>
          <cell r="AC939">
            <v>5650.1671840112767</v>
          </cell>
          <cell r="AD939">
            <v>5131.8477224577891</v>
          </cell>
          <cell r="AE939">
            <v>6323.9911865306467</v>
          </cell>
          <cell r="AF939">
            <v>6568.7979812802023</v>
          </cell>
          <cell r="AG939">
            <v>6465.7779316852639</v>
          </cell>
          <cell r="AH939">
            <v>7073.30573011261</v>
          </cell>
          <cell r="AI939">
            <v>6900.6952939766716</v>
          </cell>
          <cell r="AJ939">
            <v>6702.6898766265194</v>
          </cell>
          <cell r="AK939">
            <v>6063.3454954353865</v>
          </cell>
          <cell r="AL939">
            <v>6819.6733363406793</v>
          </cell>
          <cell r="AM939">
            <v>7489.7166848888182</v>
          </cell>
          <cell r="AN939">
            <v>6063.8782412274932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X939">
            <v>4.6211016881965845</v>
          </cell>
          <cell r="BY939">
            <v>3.9872271055529875</v>
          </cell>
          <cell r="BZ939">
            <v>3.2558273480546149</v>
          </cell>
          <cell r="CA939">
            <v>3.2118054090444073</v>
          </cell>
          <cell r="CB939">
            <v>2.957418746787269</v>
          </cell>
          <cell r="CC939">
            <v>3.4461418034691049</v>
          </cell>
          <cell r="CD939">
            <v>3.7063066072984405</v>
          </cell>
          <cell r="CE939">
            <v>3.674495470156542</v>
          </cell>
          <cell r="CF939">
            <v>3.9239936221933536</v>
          </cell>
          <cell r="CG939">
            <v>3.8253838661331705</v>
          </cell>
          <cell r="CH939">
            <v>3.7365910300622853</v>
          </cell>
          <cell r="CI939">
            <v>3.437382615510804</v>
          </cell>
          <cell r="CJ939">
            <v>3.8317438431551203</v>
          </cell>
          <cell r="CK939">
            <v>4.2558645398089761</v>
          </cell>
          <cell r="CL939">
            <v>3.4569910541340749</v>
          </cell>
          <cell r="CM939">
            <v>4.7858792883444021</v>
          </cell>
          <cell r="CN939">
            <v>4.8584961752924292</v>
          </cell>
          <cell r="CO939">
            <v>4.8218619636138182</v>
          </cell>
          <cell r="CP939">
            <v>4.8196911461666794</v>
          </cell>
          <cell r="CQ939">
            <v>4.7540973996768603</v>
          </cell>
          <cell r="CR939">
            <v>5.0276524411524335</v>
          </cell>
          <cell r="CS939">
            <v>4.8556983285162989</v>
          </cell>
          <cell r="CT939">
            <v>4.8209230983360731</v>
          </cell>
          <cell r="CU939">
            <v>4.9385706691581381</v>
          </cell>
          <cell r="CV939">
            <v>4.9422528994865358</v>
          </cell>
          <cell r="CW939">
            <v>4.9145153325114368</v>
          </cell>
          <cell r="CX939">
            <v>4.8327193463965585</v>
          </cell>
          <cell r="CY939">
            <v>4.8761183687411966</v>
          </cell>
          <cell r="CZ939">
            <v>4.8215283986323598</v>
          </cell>
          <cell r="DA939">
            <v>4.8057298339235324</v>
          </cell>
        </row>
        <row r="940">
          <cell r="A940">
            <v>6385.0598576768771</v>
          </cell>
          <cell r="B940">
            <v>5561.9890909274945</v>
          </cell>
          <cell r="C940">
            <v>4625.6595522779971</v>
          </cell>
          <cell r="D940">
            <v>4826.4247318965281</v>
          </cell>
          <cell r="E940">
            <v>4697.7363673462432</v>
          </cell>
          <cell r="F940">
            <v>6798.5085267054301</v>
          </cell>
          <cell r="G940">
            <v>6447.871551853812</v>
          </cell>
          <cell r="H940">
            <v>6411.0055375162774</v>
          </cell>
          <cell r="I940">
            <v>6880.5587688729838</v>
          </cell>
          <cell r="J940">
            <v>6510.5789626361639</v>
          </cell>
          <cell r="K940">
            <v>6026.3377520007871</v>
          </cell>
          <cell r="L940">
            <v>6276.6644186284002</v>
          </cell>
          <cell r="M940">
            <v>7036.5618125897154</v>
          </cell>
          <cell r="N940">
            <v>7621.7906699216646</v>
          </cell>
          <cell r="O940">
            <v>7242.9595434896328</v>
          </cell>
          <cell r="Z940">
            <v>7312.5281123635887</v>
          </cell>
          <cell r="AA940">
            <v>6369.9013783192595</v>
          </cell>
          <cell r="AB940">
            <v>5696.3057593588055</v>
          </cell>
          <cell r="AC940">
            <v>5943.5396588740741</v>
          </cell>
          <cell r="AD940">
            <v>5785.0653345392348</v>
          </cell>
          <cell r="AE940">
            <v>6798.5085267054301</v>
          </cell>
          <cell r="AF940">
            <v>6447.871551853812</v>
          </cell>
          <cell r="AG940">
            <v>6411.0055375162774</v>
          </cell>
          <cell r="AH940">
            <v>6880.5587688729838</v>
          </cell>
          <cell r="AI940">
            <v>6510.5789626361639</v>
          </cell>
          <cell r="AJ940">
            <v>6026.3377520007871</v>
          </cell>
          <cell r="AK940">
            <v>6276.6644186284002</v>
          </cell>
          <cell r="AL940">
            <v>7036.5618125897154</v>
          </cell>
          <cell r="AM940">
            <v>7621.7906699216646</v>
          </cell>
          <cell r="AN940">
            <v>7242.9595434896328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X940">
            <v>4.1698319422020473</v>
          </cell>
          <cell r="BY940">
            <v>3.6558172966593774</v>
          </cell>
          <cell r="BZ940">
            <v>3.2354312039749584</v>
          </cell>
          <cell r="CA940">
            <v>3.3636240700941742</v>
          </cell>
          <cell r="CB940">
            <v>3.2358976914086273</v>
          </cell>
          <cell r="CC940">
            <v>3.860167067292398</v>
          </cell>
          <cell r="CD940">
            <v>3.6331974046776736</v>
          </cell>
          <cell r="CE940">
            <v>3.5872238321961287</v>
          </cell>
          <cell r="CF940">
            <v>3.9428635976009541</v>
          </cell>
          <cell r="CG940">
            <v>3.6842733635737868</v>
          </cell>
          <cell r="CH940">
            <v>3.4066428424153181</v>
          </cell>
          <cell r="CI940">
            <v>3.4923639141004696</v>
          </cell>
          <cell r="CJ940">
            <v>3.9565889224017785</v>
          </cell>
          <cell r="CK940">
            <v>4.2516725868662268</v>
          </cell>
          <cell r="CL940">
            <v>4.093802911346418</v>
          </cell>
          <cell r="CM940">
            <v>4.8045877803259263</v>
          </cell>
          <cell r="CN940">
            <v>4.7737026174918791</v>
          </cell>
          <cell r="CO940">
            <v>4.8235663703047553</v>
          </cell>
          <cell r="CP940">
            <v>4.8411088632235968</v>
          </cell>
          <cell r="CQ940">
            <v>4.8980207592197686</v>
          </cell>
          <cell r="CR940">
            <v>4.8251929083374545</v>
          </cell>
          <cell r="CS940">
            <v>4.862219016556705</v>
          </cell>
          <cell r="CT940">
            <v>4.8963765726791113</v>
          </cell>
          <cell r="CU940">
            <v>4.7810038251355218</v>
          </cell>
          <cell r="CV940">
            <v>4.8414438553107431</v>
          </cell>
          <cell r="CW940">
            <v>4.8465645366384393</v>
          </cell>
          <cell r="CX940">
            <v>4.9239830945234679</v>
          </cell>
          <cell r="CY940">
            <v>4.8724423788860927</v>
          </cell>
          <cell r="CZ940">
            <v>4.9113890703303582</v>
          </cell>
          <cell r="DA940">
            <v>4.8472594324667879</v>
          </cell>
        </row>
        <row r="941">
          <cell r="A941">
            <v>6155.7921833132959</v>
          </cell>
          <cell r="B941">
            <v>5295.0354082614622</v>
          </cell>
          <cell r="C941">
            <v>4758.142570805765</v>
          </cell>
          <cell r="D941">
            <v>4650.9276643410867</v>
          </cell>
          <cell r="E941">
            <v>5250.3254321276518</v>
          </cell>
          <cell r="F941">
            <v>5493.9906367323201</v>
          </cell>
          <cell r="G941">
            <v>6404.6788787808764</v>
          </cell>
          <cell r="H941">
            <v>5507.5462518217919</v>
          </cell>
          <cell r="I941">
            <v>6805.4261336640257</v>
          </cell>
          <cell r="J941">
            <v>5703.1287565306784</v>
          </cell>
          <cell r="K941">
            <v>6521.9871106729115</v>
          </cell>
          <cell r="L941">
            <v>6287.0092618309673</v>
          </cell>
          <cell r="M941">
            <v>7882.7592236024711</v>
          </cell>
          <cell r="N941">
            <v>6634.0159239881878</v>
          </cell>
          <cell r="O941">
            <v>6853.2788401331673</v>
          </cell>
          <cell r="Z941">
            <v>7049.9579326926514</v>
          </cell>
          <cell r="AA941">
            <v>6064.1710715238887</v>
          </cell>
          <cell r="AB941">
            <v>5859.4530409362642</v>
          </cell>
          <cell r="AC941">
            <v>5727.4223797339928</v>
          </cell>
          <cell r="AD941">
            <v>6465.5555947277244</v>
          </cell>
          <cell r="AE941">
            <v>5493.9906367323201</v>
          </cell>
          <cell r="AF941">
            <v>6404.6788787808764</v>
          </cell>
          <cell r="AG941">
            <v>5507.5462518217919</v>
          </cell>
          <cell r="AH941">
            <v>6805.4261336640257</v>
          </cell>
          <cell r="AI941">
            <v>5703.1287565306784</v>
          </cell>
          <cell r="AJ941">
            <v>6521.9871106729115</v>
          </cell>
          <cell r="AK941">
            <v>6287.0092618309673</v>
          </cell>
          <cell r="AL941">
            <v>7882.7592236024711</v>
          </cell>
          <cell r="AM941">
            <v>6634.0159239881878</v>
          </cell>
          <cell r="AN941">
            <v>6853.2788401331673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X941">
            <v>3.9656727228261972</v>
          </cell>
          <cell r="BY941">
            <v>3.4658550845731799</v>
          </cell>
          <cell r="BZ941">
            <v>3.3259204294622577</v>
          </cell>
          <cell r="CA941">
            <v>3.1906629685759254</v>
          </cell>
          <cell r="CB941">
            <v>3.7438635911747471</v>
          </cell>
          <cell r="CC941">
            <v>3.180338315553525</v>
          </cell>
          <cell r="CD941">
            <v>3.6071160446976731</v>
          </cell>
          <cell r="CE941">
            <v>3.1089407718697459</v>
          </cell>
          <cell r="CF941">
            <v>3.8055237848010335</v>
          </cell>
          <cell r="CG941">
            <v>3.1777497952206026</v>
          </cell>
          <cell r="CH941">
            <v>3.6221230064422425</v>
          </cell>
          <cell r="CI941">
            <v>3.6005102990550228</v>
          </cell>
          <cell r="CJ941">
            <v>4.4274594755015935</v>
          </cell>
          <cell r="CK941">
            <v>3.7775686476194061</v>
          </cell>
          <cell r="CL941">
            <v>3.9711440881222537</v>
          </cell>
          <cell r="CM941">
            <v>4.870536373079406</v>
          </cell>
          <cell r="CN941">
            <v>4.7936705124211985</v>
          </cell>
          <cell r="CO941">
            <v>4.8267228104313489</v>
          </cell>
          <cell r="CP941">
            <v>4.917964798600563</v>
          </cell>
          <cell r="CQ941">
            <v>4.7314359920098692</v>
          </cell>
          <cell r="CR941">
            <v>4.7328389775767112</v>
          </cell>
          <cell r="CS941">
            <v>4.8645691471753469</v>
          </cell>
          <cell r="CT941">
            <v>4.853475482627359</v>
          </cell>
          <cell r="CU941">
            <v>4.8994577777691291</v>
          </cell>
          <cell r="CV941">
            <v>4.9170045783230609</v>
          </cell>
          <cell r="CW941">
            <v>4.9331449555080029</v>
          </cell>
          <cell r="CX941">
            <v>4.7839560169142326</v>
          </cell>
          <cell r="CY941">
            <v>4.8778765186016297</v>
          </cell>
          <cell r="CZ941">
            <v>4.8113979621713314</v>
          </cell>
          <cell r="DA941">
            <v>4.7281352664798382</v>
          </cell>
        </row>
        <row r="942">
          <cell r="A942">
            <v>6192.2015376819199</v>
          </cell>
          <cell r="B942">
            <v>5978.1242675614603</v>
          </cell>
          <cell r="C942">
            <v>5181.1352810895687</v>
          </cell>
          <cell r="D942">
            <v>5292.4555847658321</v>
          </cell>
          <cell r="E942">
            <v>5110.4152488741393</v>
          </cell>
          <cell r="F942">
            <v>6883.0542335509972</v>
          </cell>
          <cell r="G942">
            <v>6830.3539850460147</v>
          </cell>
          <cell r="H942">
            <v>6006.5338570622407</v>
          </cell>
          <cell r="I942">
            <v>8411.2709868100847</v>
          </cell>
          <cell r="J942">
            <v>6075.4636448142446</v>
          </cell>
          <cell r="K942">
            <v>5983.0037732609753</v>
          </cell>
          <cell r="L942">
            <v>7251.970747267851</v>
          </cell>
          <cell r="M942">
            <v>8155.7294016198102</v>
          </cell>
          <cell r="N942">
            <v>7213.4905232843403</v>
          </cell>
          <cell r="O942">
            <v>7368.1211128756395</v>
          </cell>
          <cell r="Z942">
            <v>7091.6559642394441</v>
          </cell>
          <cell r="AA942">
            <v>6846.4826861703659</v>
          </cell>
          <cell r="AB942">
            <v>6380.3508252467891</v>
          </cell>
          <cell r="AC942">
            <v>6517.4371109533085</v>
          </cell>
          <cell r="AD942">
            <v>6293.2620712522576</v>
          </cell>
          <cell r="AE942">
            <v>6883.0542335509972</v>
          </cell>
          <cell r="AF942">
            <v>6830.3539850460147</v>
          </cell>
          <cell r="AG942">
            <v>6006.5338570622407</v>
          </cell>
          <cell r="AH942">
            <v>8411.2709868100847</v>
          </cell>
          <cell r="AI942">
            <v>6075.4636448142446</v>
          </cell>
          <cell r="AJ942">
            <v>5983.0037732609753</v>
          </cell>
          <cell r="AK942">
            <v>7251.970747267851</v>
          </cell>
          <cell r="AL942">
            <v>8155.7294016198102</v>
          </cell>
          <cell r="AM942">
            <v>7213.4905232843403</v>
          </cell>
          <cell r="AN942">
            <v>7368.1211128756395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X942">
            <v>3.922034868837093</v>
          </cell>
          <cell r="BY942">
            <v>3.7499676718855874</v>
          </cell>
          <cell r="BZ942">
            <v>3.5690355912787779</v>
          </cell>
          <cell r="CA942">
            <v>3.5831080540493612</v>
          </cell>
          <cell r="CB942">
            <v>3.5687233401645799</v>
          </cell>
          <cell r="CC942">
            <v>3.8890111732827379</v>
          </cell>
          <cell r="CD942">
            <v>3.8884239183494382</v>
          </cell>
          <cell r="CE942">
            <v>3.4920724323789059</v>
          </cell>
          <cell r="CF942">
            <v>4.5759978176461367</v>
          </cell>
          <cell r="CG942">
            <v>3.3573458760242327</v>
          </cell>
          <cell r="CH942">
            <v>3.3755560350897205</v>
          </cell>
          <cell r="CI942">
            <v>3.9829692856797418</v>
          </cell>
          <cell r="CJ942">
            <v>4.5548235935527597</v>
          </cell>
          <cell r="CK942">
            <v>4.0616536434841466</v>
          </cell>
          <cell r="CL942">
            <v>4.1135796063221814</v>
          </cell>
          <cell r="CM942">
            <v>4.9538556061676964</v>
          </cell>
          <cell r="CN942">
            <v>5.00203960478248</v>
          </cell>
          <cell r="CO942">
            <v>4.8977973945031525</v>
          </cell>
          <cell r="CP942">
            <v>4.9833808569138949</v>
          </cell>
          <cell r="CQ942">
            <v>4.8313674808556764</v>
          </cell>
          <cell r="CR942">
            <v>4.8489659688297273</v>
          </cell>
          <cell r="CS942">
            <v>4.8125664747763928</v>
          </cell>
          <cell r="CT942">
            <v>4.7124615715447149</v>
          </cell>
          <cell r="CU942">
            <v>5.0359678838109687</v>
          </cell>
          <cell r="CV942">
            <v>4.9578168264017339</v>
          </cell>
          <cell r="CW942">
            <v>4.8560269742888229</v>
          </cell>
          <cell r="CX942">
            <v>4.9883420084728334</v>
          </cell>
          <cell r="CY942">
            <v>4.9056705830835936</v>
          </cell>
          <cell r="CZ942">
            <v>4.8657491430196416</v>
          </cell>
          <cell r="DA942">
            <v>4.9073155543011042</v>
          </cell>
        </row>
        <row r="943">
          <cell r="A943">
            <v>5925.2586816733965</v>
          </cell>
          <cell r="B943">
            <v>6557.9227697223905</v>
          </cell>
          <cell r="C943">
            <v>5533.0308492268105</v>
          </cell>
          <cell r="D943">
            <v>4768.8093079151604</v>
          </cell>
          <cell r="E943">
            <v>5691.4200773879738</v>
          </cell>
          <cell r="F943">
            <v>6657.8328943196948</v>
          </cell>
          <cell r="G943">
            <v>6055.586968116454</v>
          </cell>
          <cell r="H943">
            <v>6094.2963216547687</v>
          </cell>
          <cell r="I943">
            <v>6766.6909946657106</v>
          </cell>
          <cell r="J943">
            <v>6966.8278068352383</v>
          </cell>
          <cell r="K943">
            <v>6107.4681300831116</v>
          </cell>
          <cell r="L943">
            <v>6531.1022580495419</v>
          </cell>
          <cell r="M943">
            <v>7279.0247915160235</v>
          </cell>
          <cell r="N943">
            <v>8282.6010087165523</v>
          </cell>
          <cell r="O943">
            <v>7693.347812224345</v>
          </cell>
          <cell r="Z943">
            <v>6785.9380567385469</v>
          </cell>
          <cell r="AA943">
            <v>7510.5003995611851</v>
          </cell>
          <cell r="AB943">
            <v>6813.6954604968796</v>
          </cell>
          <cell r="AC943">
            <v>5872.588680371703</v>
          </cell>
          <cell r="AD943">
            <v>7008.7451528484298</v>
          </cell>
          <cell r="AE943">
            <v>6657.8328943196948</v>
          </cell>
          <cell r="AF943">
            <v>6055.586968116454</v>
          </cell>
          <cell r="AG943">
            <v>6094.2963216547687</v>
          </cell>
          <cell r="AH943">
            <v>6766.6909946657106</v>
          </cell>
          <cell r="AI943">
            <v>6966.8278068352383</v>
          </cell>
          <cell r="AJ943">
            <v>6107.4681300831116</v>
          </cell>
          <cell r="AK943">
            <v>6531.1022580495419</v>
          </cell>
          <cell r="AL943">
            <v>7279.0247915160235</v>
          </cell>
          <cell r="AM943">
            <v>8282.6010087165523</v>
          </cell>
          <cell r="AN943">
            <v>7693.347812224345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X943">
            <v>3.7398152737865384</v>
          </cell>
          <cell r="BY943">
            <v>4.197515788433738</v>
          </cell>
          <cell r="BZ943">
            <v>3.8567587349905121</v>
          </cell>
          <cell r="CA943">
            <v>3.4087788258200411</v>
          </cell>
          <cell r="CB943">
            <v>3.8613105413313562</v>
          </cell>
          <cell r="CC943">
            <v>3.6899817760936067</v>
          </cell>
          <cell r="CD943">
            <v>3.4204723459301491</v>
          </cell>
          <cell r="CE943">
            <v>3.3625549223572264</v>
          </cell>
          <cell r="CF943">
            <v>3.8917871365202199</v>
          </cell>
          <cell r="CG943">
            <v>3.8160991242883391</v>
          </cell>
          <cell r="CH943">
            <v>3.433034631140055</v>
          </cell>
          <cell r="CI943">
            <v>3.7101765588358071</v>
          </cell>
          <cell r="CJ943">
            <v>4.0710460012055476</v>
          </cell>
          <cell r="CK943">
            <v>4.4759952599081307</v>
          </cell>
          <cell r="CL943">
            <v>4.395377057402011</v>
          </cell>
          <cell r="CM943">
            <v>4.9712645554089887</v>
          </cell>
          <cell r="CN943">
            <v>4.9021169807519183</v>
          </cell>
          <cell r="CO943">
            <v>4.8402454181328993</v>
          </cell>
          <cell r="CP943">
            <v>4.7199554086476496</v>
          </cell>
          <cell r="CQ943">
            <v>4.972933751148771</v>
          </cell>
          <cell r="CR943">
            <v>4.9432867622288708</v>
          </cell>
          <cell r="CS943">
            <v>4.850397123501585</v>
          </cell>
          <cell r="CT943">
            <v>4.9654809026596336</v>
          </cell>
          <cell r="CU943">
            <v>4.7635902959524534</v>
          </cell>
          <cell r="CV943">
            <v>5.0017567283032855</v>
          </cell>
          <cell r="CW943">
            <v>4.8740520254907214</v>
          </cell>
          <cell r="CX943">
            <v>4.8227976648060151</v>
          </cell>
          <cell r="CY943">
            <v>4.8986264634398227</v>
          </cell>
          <cell r="CZ943">
            <v>5.0697233219575155</v>
          </cell>
          <cell r="DA943">
            <v>4.7954168581453285</v>
          </cell>
        </row>
        <row r="944">
          <cell r="A944">
            <v>6204.99625021056</v>
          </cell>
          <cell r="B944">
            <v>6185.5898678706853</v>
          </cell>
          <cell r="C944">
            <v>5423.3452673792153</v>
          </cell>
          <cell r="D944">
            <v>5166.8744151374158</v>
          </cell>
          <cell r="E944">
            <v>5024.3206990783538</v>
          </cell>
          <cell r="F944">
            <v>6177.3862225787825</v>
          </cell>
          <cell r="G944">
            <v>6153.8473835165787</v>
          </cell>
          <cell r="H944">
            <v>6491.6017945945514</v>
          </cell>
          <cell r="I944">
            <v>7939.2924623745857</v>
          </cell>
          <cell r="J944">
            <v>7469.364493072123</v>
          </cell>
          <cell r="K944">
            <v>6483.6051916214956</v>
          </cell>
          <cell r="L944">
            <v>6295.3940674667192</v>
          </cell>
          <cell r="M944">
            <v>6609.4678448832346</v>
          </cell>
          <cell r="N944">
            <v>8011.8628642941085</v>
          </cell>
          <cell r="O944">
            <v>8556.4107602614749</v>
          </cell>
          <cell r="Z944">
            <v>7106.3091855311441</v>
          </cell>
          <cell r="AA944">
            <v>7084.083909718107</v>
          </cell>
          <cell r="AB944">
            <v>6678.6222661695156</v>
          </cell>
          <cell r="AC944">
            <v>6362.7891668630255</v>
          </cell>
          <cell r="AD944">
            <v>6187.2402435953527</v>
          </cell>
          <cell r="AE944">
            <v>6177.3862225787825</v>
          </cell>
          <cell r="AF944">
            <v>6153.8473835165787</v>
          </cell>
          <cell r="AG944">
            <v>6491.6017945945514</v>
          </cell>
          <cell r="AH944">
            <v>7939.2924623745857</v>
          </cell>
          <cell r="AI944">
            <v>7469.364493072123</v>
          </cell>
          <cell r="AJ944">
            <v>6483.6051916214956</v>
          </cell>
          <cell r="AK944">
            <v>6295.3940674667192</v>
          </cell>
          <cell r="AL944">
            <v>6609.4678448832346</v>
          </cell>
          <cell r="AM944">
            <v>8011.8628642941085</v>
          </cell>
          <cell r="AN944">
            <v>8556.4107602614749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X944">
            <v>4.1293295046048808</v>
          </cell>
          <cell r="BY944">
            <v>4.1074043547554737</v>
          </cell>
          <cell r="BZ944">
            <v>3.7400117171177794</v>
          </cell>
          <cell r="CA944">
            <v>3.5885952628839974</v>
          </cell>
          <cell r="CB944">
            <v>3.5536151119379493</v>
          </cell>
          <cell r="CC944">
            <v>3.4321917665297992</v>
          </cell>
          <cell r="CD944">
            <v>3.4746247692350138</v>
          </cell>
          <cell r="CE944">
            <v>3.6387102033056302</v>
          </cell>
          <cell r="CF944">
            <v>4.4502981201758329</v>
          </cell>
          <cell r="CG944">
            <v>4.1412946239200119</v>
          </cell>
          <cell r="CH944">
            <v>3.6787767766463202</v>
          </cell>
          <cell r="CI944">
            <v>3.4737548614609737</v>
          </cell>
          <cell r="CJ944">
            <v>3.6932031733280497</v>
          </cell>
          <cell r="CK944">
            <v>4.3909529216001859</v>
          </cell>
          <cell r="CL944">
            <v>4.7821289553663524</v>
          </cell>
          <cell r="CM944">
            <v>4.7148914158146953</v>
          </cell>
          <cell r="CN944">
            <v>4.7252345742999742</v>
          </cell>
          <cell r="CO944">
            <v>4.892389819537903</v>
          </cell>
          <cell r="CP944">
            <v>4.8576943930105907</v>
          </cell>
          <cell r="CQ944">
            <v>4.7701685745853348</v>
          </cell>
          <cell r="CR944">
            <v>4.9310606651784221</v>
          </cell>
          <cell r="CS944">
            <v>4.8522810274453985</v>
          </cell>
          <cell r="CT944">
            <v>4.8877787464339058</v>
          </cell>
          <cell r="CU944">
            <v>4.8876469869904193</v>
          </cell>
          <cell r="CV944">
            <v>4.9414528953306114</v>
          </cell>
          <cell r="CW944">
            <v>4.8285892222704945</v>
          </cell>
          <cell r="CX944">
            <v>4.96513302383892</v>
          </cell>
          <cell r="CY944">
            <v>4.903096372451702</v>
          </cell>
          <cell r="CZ944">
            <v>4.9989853248631109</v>
          </cell>
          <cell r="DA944">
            <v>4.9020470756407004</v>
          </cell>
        </row>
        <row r="945">
          <cell r="A945">
            <v>6731.1774597453559</v>
          </cell>
          <cell r="B945">
            <v>5144.4390387311787</v>
          </cell>
          <cell r="C945">
            <v>4403.9859149819313</v>
          </cell>
          <cell r="D945">
            <v>5106.5891124815653</v>
          </cell>
          <cell r="E945">
            <v>4826.0233375026901</v>
          </cell>
          <cell r="F945">
            <v>7011.0021181844068</v>
          </cell>
          <cell r="G945">
            <v>7300.3848842452708</v>
          </cell>
          <cell r="H945">
            <v>6820.9313779213653</v>
          </cell>
          <cell r="I945">
            <v>6035.3488808689826</v>
          </cell>
          <cell r="J945">
            <v>6519.8348721881957</v>
          </cell>
          <cell r="K945">
            <v>6321.3846115977258</v>
          </cell>
          <cell r="L945">
            <v>7211.9237172230605</v>
          </cell>
          <cell r="M945">
            <v>6500.9560777286133</v>
          </cell>
          <cell r="N945">
            <v>7715.4555836672262</v>
          </cell>
          <cell r="O945">
            <v>7856.4094216489839</v>
          </cell>
          <cell r="Z945">
            <v>7708.9213728381264</v>
          </cell>
          <cell r="AA945">
            <v>5891.6996757411143</v>
          </cell>
          <cell r="AB945">
            <v>5423.3239710199414</v>
          </cell>
          <cell r="AC945">
            <v>6288.5503447356841</v>
          </cell>
          <cell r="AD945">
            <v>5943.0453585107316</v>
          </cell>
          <cell r="AE945">
            <v>7011.0021181844068</v>
          </cell>
          <cell r="AF945">
            <v>7300.3848842452708</v>
          </cell>
          <cell r="AG945">
            <v>6820.9313779213653</v>
          </cell>
          <cell r="AH945">
            <v>6035.3488808689826</v>
          </cell>
          <cell r="AI945">
            <v>6519.8348721881957</v>
          </cell>
          <cell r="AJ945">
            <v>6321.3846115977258</v>
          </cell>
          <cell r="AK945">
            <v>7211.9237172230605</v>
          </cell>
          <cell r="AL945">
            <v>6500.9560777286133</v>
          </cell>
          <cell r="AM945">
            <v>7715.4555836672262</v>
          </cell>
          <cell r="AN945">
            <v>7856.4094216489839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X945">
            <v>4.3810518728003087</v>
          </cell>
          <cell r="BY945">
            <v>3.2878752662707975</v>
          </cell>
          <cell r="BZ945">
            <v>3.0182663419609566</v>
          </cell>
          <cell r="CA945">
            <v>3.5695124898785644</v>
          </cell>
          <cell r="CB945">
            <v>3.3827699386479275</v>
          </cell>
          <cell r="CC945">
            <v>3.9376492757760269</v>
          </cell>
          <cell r="CD945">
            <v>4.0800472383726563</v>
          </cell>
          <cell r="CE945">
            <v>3.8561820022867206</v>
          </cell>
          <cell r="CF945">
            <v>3.4254001224488526</v>
          </cell>
          <cell r="CG945">
            <v>3.7200020411663992</v>
          </cell>
          <cell r="CH945">
            <v>3.5235681661336646</v>
          </cell>
          <cell r="CI945">
            <v>3.953926357262461</v>
          </cell>
          <cell r="CJ945">
            <v>3.6781789826154867</v>
          </cell>
          <cell r="CK945">
            <v>4.4108099836154606</v>
          </cell>
          <cell r="CL945">
            <v>4.508674397125807</v>
          </cell>
          <cell r="CM945">
            <v>4.8208359867749762</v>
          </cell>
          <cell r="CN945">
            <v>4.9094450488519428</v>
          </cell>
          <cell r="CO945">
            <v>4.9228332277519735</v>
          </cell>
          <cell r="CP945">
            <v>4.8266829442181045</v>
          </cell>
          <cell r="CQ945">
            <v>4.8133087221480615</v>
          </cell>
          <cell r="CR945">
            <v>4.8780944253958749</v>
          </cell>
          <cell r="CS945">
            <v>4.902162477256466</v>
          </cell>
          <cell r="CT945">
            <v>4.8461102759413643</v>
          </cell>
          <cell r="CU945">
            <v>4.8272323881154353</v>
          </cell>
          <cell r="CV945">
            <v>4.8017611538905278</v>
          </cell>
          <cell r="CW945">
            <v>4.9151488301094579</v>
          </cell>
          <cell r="CX945">
            <v>4.9972339720964714</v>
          </cell>
          <cell r="CY945">
            <v>4.8422979559451793</v>
          </cell>
          <cell r="CZ945">
            <v>4.7923702345649435</v>
          </cell>
          <cell r="DA945">
            <v>4.7739995126066708</v>
          </cell>
        </row>
        <row r="946">
          <cell r="A946">
            <v>6419.7393158579434</v>
          </cell>
          <cell r="B946">
            <v>5656.4169995977873</v>
          </cell>
          <cell r="C946">
            <v>5771.4889790165907</v>
          </cell>
          <cell r="D946">
            <v>6352.615920841261</v>
          </cell>
          <cell r="E946">
            <v>4951.2583749915202</v>
          </cell>
          <cell r="F946">
            <v>6075.6924112135584</v>
          </cell>
          <cell r="G946">
            <v>6722.3688444207783</v>
          </cell>
          <cell r="H946">
            <v>6571.2030629071432</v>
          </cell>
          <cell r="I946">
            <v>7357.7046566412882</v>
          </cell>
          <cell r="J946">
            <v>6121.5146334657102</v>
          </cell>
          <cell r="K946">
            <v>7354.6467488502376</v>
          </cell>
          <cell r="L946">
            <v>6133.5896503718404</v>
          </cell>
          <cell r="M946">
            <v>6223.1167467551359</v>
          </cell>
          <cell r="N946">
            <v>6888.848593532357</v>
          </cell>
          <cell r="O946">
            <v>6498.8796551766</v>
          </cell>
          <cell r="Z946">
            <v>7352.2449699222034</v>
          </cell>
          <cell r="AA946">
            <v>6478.0455072913637</v>
          </cell>
          <cell r="AB946">
            <v>7107.346647475938</v>
          </cell>
          <cell r="AC946">
            <v>7822.9801064935236</v>
          </cell>
          <cell r="AD946">
            <v>6097.26705538633</v>
          </cell>
          <cell r="AE946">
            <v>6075.6924112135584</v>
          </cell>
          <cell r="AF946">
            <v>6722.3688444207783</v>
          </cell>
          <cell r="AG946">
            <v>6571.2030629071432</v>
          </cell>
          <cell r="AH946">
            <v>7357.7046566412882</v>
          </cell>
          <cell r="AI946">
            <v>6121.5146334657102</v>
          </cell>
          <cell r="AJ946">
            <v>7354.6467488502376</v>
          </cell>
          <cell r="AK946">
            <v>6133.5896503718404</v>
          </cell>
          <cell r="AL946">
            <v>6223.1167467551359</v>
          </cell>
          <cell r="AM946">
            <v>6888.848593532357</v>
          </cell>
          <cell r="AN946">
            <v>6498.8796551766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X946">
            <v>4.1816694747165988</v>
          </cell>
          <cell r="BY946">
            <v>3.7653025698437492</v>
          </cell>
          <cell r="BZ946">
            <v>3.9903742106420945</v>
          </cell>
          <cell r="CA946">
            <v>4.3089848759957912</v>
          </cell>
          <cell r="CB946">
            <v>3.3867192103494692</v>
          </cell>
          <cell r="CC946">
            <v>3.4035916562166673</v>
          </cell>
          <cell r="CD946">
            <v>3.8215493522005346</v>
          </cell>
          <cell r="CE946">
            <v>3.6015280447113831</v>
          </cell>
          <cell r="CF946">
            <v>4.0696349086654768</v>
          </cell>
          <cell r="CG946">
            <v>3.3782133796460343</v>
          </cell>
          <cell r="CH946">
            <v>4.0585632656649073</v>
          </cell>
          <cell r="CI946">
            <v>3.435857234881627</v>
          </cell>
          <cell r="CJ946">
            <v>3.4894977299711218</v>
          </cell>
          <cell r="CK946">
            <v>3.8696516645732957</v>
          </cell>
          <cell r="CL946">
            <v>3.617873121136574</v>
          </cell>
          <cell r="CM946">
            <v>4.8170083804295878</v>
          </cell>
          <cell r="CN946">
            <v>4.7135839826350363</v>
          </cell>
          <cell r="CO946">
            <v>4.879788603257639</v>
          </cell>
          <cell r="CP946">
            <v>4.9739840882171231</v>
          </cell>
          <cell r="CQ946">
            <v>4.9324553380703913</v>
          </cell>
          <cell r="CR946">
            <v>4.8906373956635889</v>
          </cell>
          <cell r="CS946">
            <v>4.8193670135959037</v>
          </cell>
          <cell r="CT946">
            <v>4.998793800646923</v>
          </cell>
          <cell r="CU946">
            <v>4.953293207402834</v>
          </cell>
          <cell r="CV946">
            <v>4.9645392648810365</v>
          </cell>
          <cell r="CW946">
            <v>4.964741412460536</v>
          </cell>
          <cell r="CX946">
            <v>4.890877023613335</v>
          </cell>
          <cell r="CY946">
            <v>4.8859853887218057</v>
          </cell>
          <cell r="CZ946">
            <v>4.8773273220655078</v>
          </cell>
          <cell r="DA946">
            <v>4.9214411738729744</v>
          </cell>
        </row>
        <row r="947">
          <cell r="A947">
            <v>6012.110352501446</v>
          </cell>
          <cell r="B947">
            <v>5206.1684635366983</v>
          </cell>
          <cell r="C947">
            <v>5560.6755180127975</v>
          </cell>
          <cell r="D947">
            <v>5009.2264324697098</v>
          </cell>
          <cell r="E947">
            <v>5697.9128706090241</v>
          </cell>
          <cell r="F947">
            <v>6047.9280677961415</v>
          </cell>
          <cell r="G947">
            <v>6679.7732468821459</v>
          </cell>
          <cell r="H947">
            <v>6221.3614628243431</v>
          </cell>
          <cell r="I947">
            <v>6288.158093682172</v>
          </cell>
          <cell r="J947">
            <v>6504.2853999631279</v>
          </cell>
          <cell r="K947">
            <v>7413.7189483465481</v>
          </cell>
          <cell r="L947">
            <v>7778.8731067014251</v>
          </cell>
          <cell r="M947">
            <v>7931.0202157926988</v>
          </cell>
          <cell r="N947">
            <v>7246.0892872346985</v>
          </cell>
          <cell r="O947">
            <v>6182.2229864002429</v>
          </cell>
          <cell r="Z947">
            <v>6885.405453864395</v>
          </cell>
          <cell r="AA947">
            <v>5962.395669876184</v>
          </cell>
          <cell r="AB947">
            <v>6847.7387108142611</v>
          </cell>
          <cell r="AC947">
            <v>6168.6522872521809</v>
          </cell>
          <cell r="AD947">
            <v>7016.740755421728</v>
          </cell>
          <cell r="AE947">
            <v>6047.9280677961415</v>
          </cell>
          <cell r="AF947">
            <v>6679.7732468821459</v>
          </cell>
          <cell r="AG947">
            <v>6221.3614628243431</v>
          </cell>
          <cell r="AH947">
            <v>6288.158093682172</v>
          </cell>
          <cell r="AI947">
            <v>6504.2853999631279</v>
          </cell>
          <cell r="AJ947">
            <v>7413.7189483465481</v>
          </cell>
          <cell r="AK947">
            <v>7778.8731067014251</v>
          </cell>
          <cell r="AL947">
            <v>7931.0202157926988</v>
          </cell>
          <cell r="AM947">
            <v>7246.0892872346985</v>
          </cell>
          <cell r="AN947">
            <v>6182.2229864002429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X947">
            <v>3.9398116814420328</v>
          </cell>
          <cell r="BY947">
            <v>3.3490839143703233</v>
          </cell>
          <cell r="BZ947">
            <v>3.8468762854704779</v>
          </cell>
          <cell r="CA947">
            <v>3.5276149669875974</v>
          </cell>
          <cell r="CB947">
            <v>3.9020742771002204</v>
          </cell>
          <cell r="CC947">
            <v>3.3926168932009197</v>
          </cell>
          <cell r="CD947">
            <v>3.7183620053040656</v>
          </cell>
          <cell r="CE947">
            <v>3.397498031030858</v>
          </cell>
          <cell r="CF947">
            <v>3.4903892090243818</v>
          </cell>
          <cell r="CG947">
            <v>3.6663751632617569</v>
          </cell>
          <cell r="CH947">
            <v>4.1856802372497057</v>
          </cell>
          <cell r="CI947">
            <v>4.2514563714918339</v>
          </cell>
          <cell r="CJ947">
            <v>4.5921423406819786</v>
          </cell>
          <cell r="CK947">
            <v>4.1065615720599729</v>
          </cell>
          <cell r="CL947">
            <v>3.5183170800875363</v>
          </cell>
          <cell r="CM947">
            <v>4.7880777195499773</v>
          </cell>
          <cell r="CN947">
            <v>4.8775518977916636</v>
          </cell>
          <cell r="CO947">
            <v>4.8769252200007021</v>
          </cell>
          <cell r="CP947">
            <v>4.7908905545268547</v>
          </cell>
          <cell r="CQ947">
            <v>4.9265969609922617</v>
          </cell>
          <cell r="CR947">
            <v>4.884036854374707</v>
          </cell>
          <cell r="CS947">
            <v>4.921723219925811</v>
          </cell>
          <cell r="CT947">
            <v>5.0168758803885041</v>
          </cell>
          <cell r="CU947">
            <v>4.935790641658909</v>
          </cell>
          <cell r="CV947">
            <v>4.8603754952468137</v>
          </cell>
          <cell r="CW947">
            <v>4.852630304110245</v>
          </cell>
          <cell r="CX947">
            <v>5.0128660044962698</v>
          </cell>
          <cell r="CY947">
            <v>4.731739762621153</v>
          </cell>
          <cell r="CZ947">
            <v>4.8342875344062755</v>
          </cell>
          <cell r="DA947">
            <v>4.8141190340334399</v>
          </cell>
        </row>
        <row r="948">
          <cell r="A948">
            <v>7210.1229996698166</v>
          </cell>
          <cell r="B948">
            <v>5639.1598049698314</v>
          </cell>
          <cell r="C948">
            <v>4529.6057468350891</v>
          </cell>
          <cell r="D948">
            <v>5744.6838791617565</v>
          </cell>
          <cell r="E948">
            <v>5209.2549156859204</v>
          </cell>
          <cell r="F948">
            <v>6768.7372955675874</v>
          </cell>
          <cell r="G948">
            <v>7231.0031110507825</v>
          </cell>
          <cell r="H948">
            <v>5913.5639967318466</v>
          </cell>
          <cell r="I948">
            <v>6291.7272935710644</v>
          </cell>
          <cell r="J948">
            <v>7540.3371398645704</v>
          </cell>
          <cell r="K948">
            <v>6476.1999267183946</v>
          </cell>
          <cell r="L948">
            <v>6471.4040318206653</v>
          </cell>
          <cell r="M948">
            <v>6874.5885098629133</v>
          </cell>
          <cell r="N948">
            <v>6654.4838780863929</v>
          </cell>
          <cell r="O948">
            <v>7785.2527873566223</v>
          </cell>
          <cell r="Z948">
            <v>8257.436626109853</v>
          </cell>
          <cell r="AA948">
            <v>6458.2816016005272</v>
          </cell>
          <cell r="AB948">
            <v>5578.0195260186738</v>
          </cell>
          <cell r="AC948">
            <v>7074.3372910895432</v>
          </cell>
          <cell r="AD948">
            <v>6414.9789760417134</v>
          </cell>
          <cell r="AE948">
            <v>6768.7372955675874</v>
          </cell>
          <cell r="AF948">
            <v>7231.0031110507825</v>
          </cell>
          <cell r="AG948">
            <v>5913.5639967318466</v>
          </cell>
          <cell r="AH948">
            <v>6291.7272935710644</v>
          </cell>
          <cell r="AI948">
            <v>7540.3371398645704</v>
          </cell>
          <cell r="AJ948">
            <v>6476.1999267183946</v>
          </cell>
          <cell r="AK948">
            <v>6471.4040318206653</v>
          </cell>
          <cell r="AL948">
            <v>6874.5885098629133</v>
          </cell>
          <cell r="AM948">
            <v>6654.4838780863929</v>
          </cell>
          <cell r="AN948">
            <v>7785.2527873566223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X948">
            <v>4.7694826906387187</v>
          </cell>
          <cell r="BY948">
            <v>3.6197301713393024</v>
          </cell>
          <cell r="BZ948">
            <v>3.1448283054565032</v>
          </cell>
          <cell r="CA948">
            <v>4.0306198280772101</v>
          </cell>
          <cell r="CB948">
            <v>3.6570216842564185</v>
          </cell>
          <cell r="CC948">
            <v>3.8350345903269893</v>
          </cell>
          <cell r="CD948">
            <v>4.1048893704211977</v>
          </cell>
          <cell r="CE948">
            <v>3.3684207104463959</v>
          </cell>
          <cell r="CF948">
            <v>3.4986924323330459</v>
          </cell>
          <cell r="CG948">
            <v>4.224355972613683</v>
          </cell>
          <cell r="CH948">
            <v>3.6607420680283247</v>
          </cell>
          <cell r="CI948">
            <v>3.7212944129721666</v>
          </cell>
          <cell r="CJ948">
            <v>3.8961090357266408</v>
          </cell>
          <cell r="CK948">
            <v>3.7294308685258404</v>
          </cell>
          <cell r="CL948">
            <v>4.2697557326578162</v>
          </cell>
          <cell r="CM948">
            <v>4.7433056185611076</v>
          </cell>
          <cell r="CN948">
            <v>4.8881881683515287</v>
          </cell>
          <cell r="CO948">
            <v>4.8594847770378102</v>
          </cell>
          <cell r="CP948">
            <v>4.8086266702635232</v>
          </cell>
          <cell r="CQ948">
            <v>4.805901190449541</v>
          </cell>
          <cell r="CR948">
            <v>4.8355458873970392</v>
          </cell>
          <cell r="CS948">
            <v>4.8261879041830573</v>
          </cell>
          <cell r="CT948">
            <v>4.8098342188314467</v>
          </cell>
          <cell r="CU948">
            <v>4.9268717833501441</v>
          </cell>
          <cell r="CV948">
            <v>4.8903212824309952</v>
          </cell>
          <cell r="CW948">
            <v>4.8468351957435232</v>
          </cell>
          <cell r="CX948">
            <v>4.7644373414738617</v>
          </cell>
          <cell r="CY948">
            <v>4.8341791503801836</v>
          </cell>
          <cell r="CZ948">
            <v>4.8885375067684871</v>
          </cell>
          <cell r="DA948">
            <v>4.9954753917763233</v>
          </cell>
        </row>
        <row r="949">
          <cell r="A949">
            <v>6761.9138282313697</v>
          </cell>
          <cell r="B949">
            <v>5315.9485358213278</v>
          </cell>
          <cell r="C949">
            <v>4459.4820070338001</v>
          </cell>
          <cell r="D949">
            <v>5348.5755733727137</v>
          </cell>
          <cell r="E949">
            <v>4729.4945663848193</v>
          </cell>
          <cell r="F949">
            <v>5127.5594546797101</v>
          </cell>
          <cell r="G949">
            <v>6017.0391945064412</v>
          </cell>
          <cell r="H949">
            <v>6084.3284737081858</v>
          </cell>
          <cell r="I949">
            <v>6191.221196831204</v>
          </cell>
          <cell r="J949">
            <v>6068.0666758990028</v>
          </cell>
          <cell r="K949">
            <v>6021.1349776631641</v>
          </cell>
          <cell r="L949">
            <v>6574.4106979972748</v>
          </cell>
          <cell r="M949">
            <v>6989.4132850393689</v>
          </cell>
          <cell r="N949">
            <v>7180.6119420878022</v>
          </cell>
          <cell r="O949">
            <v>7532.0796617573878</v>
          </cell>
          <cell r="Z949">
            <v>7744.1223832649448</v>
          </cell>
          <cell r="AA949">
            <v>6088.1219563405903</v>
          </cell>
          <cell r="AB949">
            <v>5491.6650811263453</v>
          </cell>
          <cell r="AC949">
            <v>6586.5465235038055</v>
          </cell>
          <cell r="AD949">
            <v>5824.1742248597966</v>
          </cell>
          <cell r="AE949">
            <v>5127.5594546797101</v>
          </cell>
          <cell r="AF949">
            <v>6017.0391945064412</v>
          </cell>
          <cell r="AG949">
            <v>6084.3284737081858</v>
          </cell>
          <cell r="AH949">
            <v>6191.221196831204</v>
          </cell>
          <cell r="AI949">
            <v>6068.0666758990028</v>
          </cell>
          <cell r="AJ949">
            <v>6021.1349776631641</v>
          </cell>
          <cell r="AK949">
            <v>6574.4106979972748</v>
          </cell>
          <cell r="AL949">
            <v>6989.4132850393689</v>
          </cell>
          <cell r="AM949">
            <v>7180.6119420878022</v>
          </cell>
          <cell r="AN949">
            <v>7532.0796617573878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X949">
            <v>4.296696324900072</v>
          </cell>
          <cell r="BY949">
            <v>3.3425880609773873</v>
          </cell>
          <cell r="BZ949">
            <v>3.1334815880718199</v>
          </cell>
          <cell r="CA949">
            <v>3.6903379405648575</v>
          </cell>
          <cell r="CB949">
            <v>3.2929784455828375</v>
          </cell>
          <cell r="CC949">
            <v>2.8713523337464366</v>
          </cell>
          <cell r="CD949">
            <v>3.3089086026396601</v>
          </cell>
          <cell r="CE949">
            <v>3.5986276210661061</v>
          </cell>
          <cell r="CF949">
            <v>3.4228841003769226</v>
          </cell>
          <cell r="CG949">
            <v>3.4691792205757981</v>
          </cell>
          <cell r="CH949">
            <v>3.4031667810986068</v>
          </cell>
          <cell r="CI949">
            <v>3.7764245272773049</v>
          </cell>
          <cell r="CJ949">
            <v>3.9947859371044139</v>
          </cell>
          <cell r="CK949">
            <v>4.1030480831043503</v>
          </cell>
          <cell r="CL949">
            <v>4.3105831011699873</v>
          </cell>
          <cell r="CM949">
            <v>4.9379271999805825</v>
          </cell>
          <cell r="CN949">
            <v>4.9900813015163461</v>
          </cell>
          <cell r="CO949">
            <v>4.8015784786432532</v>
          </cell>
          <cell r="CP949">
            <v>4.8898863008584597</v>
          </cell>
          <cell r="CQ949">
            <v>4.8456562882604652</v>
          </cell>
          <cell r="CR949">
            <v>4.8925058516533362</v>
          </cell>
          <cell r="CS949">
            <v>4.9820169937325893</v>
          </cell>
          <cell r="CT949">
            <v>4.6321528187776755</v>
          </cell>
          <cell r="CU949">
            <v>4.9555431492594817</v>
          </cell>
          <cell r="CV949">
            <v>4.792153749030919</v>
          </cell>
          <cell r="CW949">
            <v>4.8473264091542658</v>
          </cell>
          <cell r="CX949">
            <v>4.769613154982955</v>
          </cell>
          <cell r="CY949">
            <v>4.7935177991385913</v>
          </cell>
          <cell r="CZ949">
            <v>4.7947060409521436</v>
          </cell>
          <cell r="DA949">
            <v>4.7872490114261446</v>
          </cell>
        </row>
        <row r="950">
          <cell r="A950">
            <v>6419.6145889489353</v>
          </cell>
          <cell r="B950">
            <v>5427.76927647091</v>
          </cell>
          <cell r="C950">
            <v>5157.6399854304336</v>
          </cell>
          <cell r="D950">
            <v>4297.3488237244883</v>
          </cell>
          <cell r="E950">
            <v>4176.103957047776</v>
          </cell>
          <cell r="F950">
            <v>6071.8477660181179</v>
          </cell>
          <cell r="G950">
            <v>6150.6017078246978</v>
          </cell>
          <cell r="H950">
            <v>6979.7941524396738</v>
          </cell>
          <cell r="I950">
            <v>6302.7429376935443</v>
          </cell>
          <cell r="J950">
            <v>5798.6038082736568</v>
          </cell>
          <cell r="K950">
            <v>6955.5188345238867</v>
          </cell>
          <cell r="L950">
            <v>6799.6169035028061</v>
          </cell>
          <cell r="M950">
            <v>5996.6422689534984</v>
          </cell>
          <cell r="N950">
            <v>7718.5690057116826</v>
          </cell>
          <cell r="O950">
            <v>7854.4093882098223</v>
          </cell>
          <cell r="Z950">
            <v>7352.1021256813001</v>
          </cell>
          <cell r="AA950">
            <v>6216.1853304939677</v>
          </cell>
          <cell r="AB950">
            <v>6351.4173539291569</v>
          </cell>
          <cell r="AC950">
            <v>5292.0048650144199</v>
          </cell>
          <cell r="AD950">
            <v>5142.6968961642015</v>
          </cell>
          <cell r="AE950">
            <v>6071.8477660181179</v>
          </cell>
          <cell r="AF950">
            <v>6150.6017078246978</v>
          </cell>
          <cell r="AG950">
            <v>6979.7941524396738</v>
          </cell>
          <cell r="AH950">
            <v>6302.7429376935443</v>
          </cell>
          <cell r="AI950">
            <v>5798.6038082736568</v>
          </cell>
          <cell r="AJ950">
            <v>6955.5188345238867</v>
          </cell>
          <cell r="AK950">
            <v>6799.6169035028061</v>
          </cell>
          <cell r="AL950">
            <v>5996.6422689534984</v>
          </cell>
          <cell r="AM950">
            <v>7718.5690057116826</v>
          </cell>
          <cell r="AN950">
            <v>7854.4093882098223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X950">
            <v>4.0835701176623651</v>
          </cell>
          <cell r="BY950">
            <v>3.5150427527243528</v>
          </cell>
          <cell r="BZ950">
            <v>3.6021203682466534</v>
          </cell>
          <cell r="CA950">
            <v>3.1497409357871629</v>
          </cell>
          <cell r="CB950">
            <v>2.9341998101897371</v>
          </cell>
          <cell r="CC950">
            <v>3.4064159889247487</v>
          </cell>
          <cell r="CD950">
            <v>3.4253604268645823</v>
          </cell>
          <cell r="CE950">
            <v>3.8683241878221994</v>
          </cell>
          <cell r="CF950">
            <v>3.6247389010999691</v>
          </cell>
          <cell r="CG950">
            <v>3.3607475994819773</v>
          </cell>
          <cell r="CH950">
            <v>4.0099984306712955</v>
          </cell>
          <cell r="CI950">
            <v>3.8554577517652038</v>
          </cell>
          <cell r="CJ950">
            <v>3.4546238268995055</v>
          </cell>
          <cell r="CK950">
            <v>4.4013286803975573</v>
          </cell>
          <cell r="CL950">
            <v>4.6326318738331631</v>
          </cell>
          <cell r="CM950">
            <v>4.9326312440895403</v>
          </cell>
          <cell r="CN950">
            <v>4.8450747086588555</v>
          </cell>
          <cell r="CO950">
            <v>4.8308056523642557</v>
          </cell>
          <cell r="CP950">
            <v>4.6031225301929553</v>
          </cell>
          <cell r="CQ950">
            <v>4.8018476753037076</v>
          </cell>
          <cell r="CR950">
            <v>4.8834902763020223</v>
          </cell>
          <cell r="CS950">
            <v>4.9194716710457129</v>
          </cell>
          <cell r="CT950">
            <v>4.9434129035808505</v>
          </cell>
          <cell r="CU950">
            <v>4.7638710929366974</v>
          </cell>
          <cell r="CV950">
            <v>4.7270987498558217</v>
          </cell>
          <cell r="CW950">
            <v>4.7521754221252488</v>
          </cell>
          <cell r="CX950">
            <v>4.8318743470416088</v>
          </cell>
          <cell r="CY950">
            <v>4.7557006853586961</v>
          </cell>
          <cell r="CZ950">
            <v>4.804631949754766</v>
          </cell>
          <cell r="DA950">
            <v>4.6450765821171336</v>
          </cell>
        </row>
        <row r="951">
          <cell r="A951">
            <v>6356.0533367587268</v>
          </cell>
          <cell r="B951">
            <v>5872.2205881215914</v>
          </cell>
          <cell r="C951">
            <v>5983.8721145855243</v>
          </cell>
          <cell r="D951">
            <v>4797.2360432557207</v>
          </cell>
          <cell r="E951">
            <v>4727.9325300215187</v>
          </cell>
          <cell r="F951">
            <v>6121.0532928553948</v>
          </cell>
          <cell r="G951">
            <v>6461.6145031120441</v>
          </cell>
          <cell r="H951">
            <v>6525.9490607302687</v>
          </cell>
          <cell r="I951">
            <v>6415.7964274914439</v>
          </cell>
          <cell r="J951">
            <v>6464.3762825902468</v>
          </cell>
          <cell r="K951">
            <v>6281.9640782123961</v>
          </cell>
          <cell r="L951">
            <v>8073.3196131814548</v>
          </cell>
          <cell r="M951">
            <v>7416.6692364146447</v>
          </cell>
          <cell r="N951">
            <v>7650.7207119965242</v>
          </cell>
          <cell r="O951">
            <v>7591.7173012706517</v>
          </cell>
          <cell r="Z951">
            <v>7279.3082202429505</v>
          </cell>
          <cell r="AA951">
            <v>6725.1958618697809</v>
          </cell>
          <cell r="AB951">
            <v>7368.8875725395219</v>
          </cell>
          <cell r="AC951">
            <v>5907.595012854702</v>
          </cell>
          <cell r="AD951">
            <v>5822.2506425831434</v>
          </cell>
          <cell r="AE951">
            <v>6121.0532928553948</v>
          </cell>
          <cell r="AF951">
            <v>6461.6145031120441</v>
          </cell>
          <cell r="AG951">
            <v>6525.9490607302687</v>
          </cell>
          <cell r="AH951">
            <v>6415.7964274914439</v>
          </cell>
          <cell r="AI951">
            <v>6464.3762825902468</v>
          </cell>
          <cell r="AJ951">
            <v>6281.9640782123961</v>
          </cell>
          <cell r="AK951">
            <v>8073.3196131814548</v>
          </cell>
          <cell r="AL951">
            <v>7416.6692364146447</v>
          </cell>
          <cell r="AM951">
            <v>7650.7207119965242</v>
          </cell>
          <cell r="AN951">
            <v>7591.7173012706517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X951">
            <v>4.136286669041831</v>
          </cell>
          <cell r="BY951">
            <v>3.7408125976801188</v>
          </cell>
          <cell r="BZ951">
            <v>4.1453524458583386</v>
          </cell>
          <cell r="CA951">
            <v>3.273470529004308</v>
          </cell>
          <cell r="CB951">
            <v>3.3654587006293952</v>
          </cell>
          <cell r="CC951">
            <v>3.53206868735638</v>
          </cell>
          <cell r="CD951">
            <v>3.6715079681076204</v>
          </cell>
          <cell r="CE951">
            <v>3.6519179590575686</v>
          </cell>
          <cell r="CF951">
            <v>3.4840823286499769</v>
          </cell>
          <cell r="CG951">
            <v>3.6781882601720017</v>
          </cell>
          <cell r="CH951">
            <v>3.705874017782453</v>
          </cell>
          <cell r="CI951">
            <v>4.3375026489083508</v>
          </cell>
          <cell r="CJ951">
            <v>4.1669034708450408</v>
          </cell>
          <cell r="CK951">
            <v>4.3452020239673219</v>
          </cell>
          <cell r="CL951">
            <v>4.1556047937386849</v>
          </cell>
          <cell r="CM951">
            <v>4.8215493238688651</v>
          </cell>
          <cell r="CN951">
            <v>4.925452334483543</v>
          </cell>
          <cell r="CO951">
            <v>4.870209068862529</v>
          </cell>
          <cell r="CP951">
            <v>4.9443523846122215</v>
          </cell>
          <cell r="CQ951">
            <v>4.7397317995708272</v>
          </cell>
          <cell r="CR951">
            <v>4.7479283405650152</v>
          </cell>
          <cell r="CS951">
            <v>4.8217390747781064</v>
          </cell>
          <cell r="CT951">
            <v>4.8958691557697103</v>
          </cell>
          <cell r="CU951">
            <v>5.0450944612699953</v>
          </cell>
          <cell r="CV951">
            <v>4.815039008219185</v>
          </cell>
          <cell r="CW951">
            <v>4.6442108948301204</v>
          </cell>
          <cell r="CX951">
            <v>5.0994052712098688</v>
          </cell>
          <cell r="CY951">
            <v>4.876436875913754</v>
          </cell>
          <cell r="CZ951">
            <v>4.8239134906473602</v>
          </cell>
          <cell r="DA951">
            <v>5.0051019082160586</v>
          </cell>
        </row>
        <row r="952">
          <cell r="A952">
            <v>5984.7393485710945</v>
          </cell>
          <cell r="B952">
            <v>4899.4166168053289</v>
          </cell>
          <cell r="C952">
            <v>4389.0299365213177</v>
          </cell>
          <cell r="D952">
            <v>5033.944198550018</v>
          </cell>
          <cell r="E952">
            <v>5725.0725888762154</v>
          </cell>
          <cell r="F952">
            <v>6075.9817947535694</v>
          </cell>
          <cell r="G952">
            <v>7053.853141654713</v>
          </cell>
          <cell r="H952">
            <v>6186.8650058612166</v>
          </cell>
          <cell r="I952">
            <v>7369.8052150405765</v>
          </cell>
          <cell r="J952">
            <v>7030.8959066722891</v>
          </cell>
          <cell r="K952">
            <v>5934.770189160753</v>
          </cell>
          <cell r="L952">
            <v>7061.7100108952045</v>
          </cell>
          <cell r="M952">
            <v>6379.8561754548109</v>
          </cell>
          <cell r="N952">
            <v>6214.3620136697764</v>
          </cell>
          <cell r="O952">
            <v>6970.0158373381255</v>
          </cell>
          <cell r="Z952">
            <v>6854.0586473871372</v>
          </cell>
          <cell r="AA952">
            <v>5611.0862768960023</v>
          </cell>
          <cell r="AB952">
            <v>5404.9063107318889</v>
          </cell>
          <cell r="AC952">
            <v>6199.0911796285991</v>
          </cell>
          <cell r="AD952">
            <v>7050.1868095118461</v>
          </cell>
          <cell r="AE952">
            <v>6075.9817947535694</v>
          </cell>
          <cell r="AF952">
            <v>7053.853141654713</v>
          </cell>
          <cell r="AG952">
            <v>6186.8650058612166</v>
          </cell>
          <cell r="AH952">
            <v>7369.8052150405765</v>
          </cell>
          <cell r="AI952">
            <v>7030.8959066722891</v>
          </cell>
          <cell r="AJ952">
            <v>5934.770189160753</v>
          </cell>
          <cell r="AK952">
            <v>7061.7100108952045</v>
          </cell>
          <cell r="AL952">
            <v>6379.8561754548109</v>
          </cell>
          <cell r="AM952">
            <v>6214.3620136697764</v>
          </cell>
          <cell r="AN952">
            <v>6970.0158373381255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X952">
            <v>3.9758233323080385</v>
          </cell>
          <cell r="BY952">
            <v>3.1942659892333869</v>
          </cell>
          <cell r="BZ952">
            <v>3.0809818260955315</v>
          </cell>
          <cell r="CA952">
            <v>3.4932624267782511</v>
          </cell>
          <cell r="CB952">
            <v>3.8733396202616497</v>
          </cell>
          <cell r="CC952">
            <v>3.4036774257005322</v>
          </cell>
          <cell r="CD952">
            <v>4.0224971126089244</v>
          </cell>
          <cell r="CE952">
            <v>3.4036791526123849</v>
          </cell>
          <cell r="CF952">
            <v>4.2033748314207839</v>
          </cell>
          <cell r="CG952">
            <v>3.9950738978105256</v>
          </cell>
          <cell r="CH952">
            <v>3.31355426611985</v>
          </cell>
          <cell r="CI952">
            <v>3.9729928092027365</v>
          </cell>
          <cell r="CJ952">
            <v>3.6456933704207248</v>
          </cell>
          <cell r="CK952">
            <v>3.4594306522052611</v>
          </cell>
          <cell r="CL952">
            <v>3.9468042978844244</v>
          </cell>
          <cell r="CM952">
            <v>4.7231079703565912</v>
          </cell>
          <cell r="CN952">
            <v>4.8126358814824304</v>
          </cell>
          <cell r="CO952">
            <v>4.8062479206252586</v>
          </cell>
          <cell r="CP952">
            <v>4.8618767719380891</v>
          </cell>
          <cell r="CQ952">
            <v>4.9868026544823509</v>
          </cell>
          <cell r="CR952">
            <v>4.8907470900101959</v>
          </cell>
          <cell r="CS952">
            <v>4.804385063460014</v>
          </cell>
          <cell r="CT952">
            <v>4.9799979153562717</v>
          </cell>
          <cell r="CU952">
            <v>4.8035799742536591</v>
          </cell>
          <cell r="CV952">
            <v>4.8216200761612305</v>
          </cell>
          <cell r="CW952">
            <v>4.9070101311197218</v>
          </cell>
          <cell r="CX952">
            <v>4.8696666830020741</v>
          </cell>
          <cell r="CY952">
            <v>4.7944399703937659</v>
          </cell>
          <cell r="CZ952">
            <v>4.9215177479180579</v>
          </cell>
          <cell r="DA952">
            <v>4.8383280141764873</v>
          </cell>
        </row>
        <row r="953">
          <cell r="A953">
            <v>6927.1809946977355</v>
          </cell>
          <cell r="B953">
            <v>6480.7179606262398</v>
          </cell>
          <cell r="C953">
            <v>5693.1570692400537</v>
          </cell>
          <cell r="D953">
            <v>4629.5764437135949</v>
          </cell>
          <cell r="E953">
            <v>4552.3408443219823</v>
          </cell>
          <cell r="F953">
            <v>5338.4169940367574</v>
          </cell>
          <cell r="G953">
            <v>6878.2384050396986</v>
          </cell>
          <cell r="H953">
            <v>6171.8297027128056</v>
          </cell>
          <cell r="I953">
            <v>6337.6875010600725</v>
          </cell>
          <cell r="J953">
            <v>6577.5196522507977</v>
          </cell>
          <cell r="K953">
            <v>7173.6896810674398</v>
          </cell>
          <cell r="L953">
            <v>7086.1602531986664</v>
          </cell>
          <cell r="M953">
            <v>6092.1332944194564</v>
          </cell>
          <cell r="N953">
            <v>6890.8417214138681</v>
          </cell>
          <cell r="O953">
            <v>6751.4567485090474</v>
          </cell>
          <cell r="Z953">
            <v>7933.3955972635476</v>
          </cell>
          <cell r="AA953">
            <v>7422.0811287149645</v>
          </cell>
          <cell r="AB953">
            <v>7010.8841854726734</v>
          </cell>
          <cell r="AC953">
            <v>5701.1292469050068</v>
          </cell>
          <cell r="AD953">
            <v>5606.0168451664676</v>
          </cell>
          <cell r="AE953">
            <v>5338.4169940367574</v>
          </cell>
          <cell r="AF953">
            <v>6878.2384050396986</v>
          </cell>
          <cell r="AG953">
            <v>6171.8297027128056</v>
          </cell>
          <cell r="AH953">
            <v>6337.6875010600725</v>
          </cell>
          <cell r="AI953">
            <v>6577.5196522507977</v>
          </cell>
          <cell r="AJ953">
            <v>7173.6896810674398</v>
          </cell>
          <cell r="AK953">
            <v>7086.1602531986664</v>
          </cell>
          <cell r="AL953">
            <v>6092.1332944194564</v>
          </cell>
          <cell r="AM953">
            <v>6890.8417214138681</v>
          </cell>
          <cell r="AN953">
            <v>6751.4567485090474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X953">
            <v>4.4434844886892657</v>
          </cell>
          <cell r="BY953">
            <v>4.110753355637109</v>
          </cell>
          <cell r="BZ953">
            <v>4.0479256917142932</v>
          </cell>
          <cell r="CA953">
            <v>3.1668981289067801</v>
          </cell>
          <cell r="CB953">
            <v>3.3041535562670385</v>
          </cell>
          <cell r="CC953">
            <v>3.0633975541826679</v>
          </cell>
          <cell r="CD953">
            <v>3.8664854345139097</v>
          </cell>
          <cell r="CE953">
            <v>3.443638772150889</v>
          </cell>
          <cell r="CF953">
            <v>3.6255306647508303</v>
          </cell>
          <cell r="CG953">
            <v>3.7296669115469583</v>
          </cell>
          <cell r="CH953">
            <v>3.923160251378778</v>
          </cell>
          <cell r="CI953">
            <v>3.9311052441495136</v>
          </cell>
          <cell r="CJ953">
            <v>3.3698436213895344</v>
          </cell>
          <cell r="CK953">
            <v>3.9190775251088397</v>
          </cell>
          <cell r="CL953">
            <v>3.8474809386470885</v>
          </cell>
          <cell r="CM953">
            <v>4.8915058573487311</v>
          </cell>
          <cell r="CN953">
            <v>4.9466526173139531</v>
          </cell>
          <cell r="CO953">
            <v>4.74512215412551</v>
          </cell>
          <cell r="CP953">
            <v>4.9321233419949895</v>
          </cell>
          <cell r="CQ953">
            <v>4.6483766565868265</v>
          </cell>
          <cell r="CR953">
            <v>4.7743721554170255</v>
          </cell>
          <cell r="CS953">
            <v>4.873803121748935</v>
          </cell>
          <cell r="CT953">
            <v>4.9102486038697863</v>
          </cell>
          <cell r="CU953">
            <v>4.7892374953496404</v>
          </cell>
          <cell r="CV953">
            <v>4.8316920020919669</v>
          </cell>
          <cell r="CW953">
            <v>5.0097225380442518</v>
          </cell>
          <cell r="CX953">
            <v>4.9385952484710325</v>
          </cell>
          <cell r="CY953">
            <v>4.952982400474732</v>
          </cell>
          <cell r="CZ953">
            <v>4.8172097372093221</v>
          </cell>
          <cell r="DA953">
            <v>4.8075980288654456</v>
          </cell>
        </row>
        <row r="954">
          <cell r="A954">
            <v>5945.1400879653202</v>
          </cell>
          <cell r="B954">
            <v>5983.8538643776483</v>
          </cell>
          <cell r="C954">
            <v>4511.4681911790613</v>
          </cell>
          <cell r="D954">
            <v>5215.4961017884871</v>
          </cell>
          <cell r="E954">
            <v>4958.2989751521654</v>
          </cell>
          <cell r="F954">
            <v>7041.7587130130987</v>
          </cell>
          <cell r="G954">
            <v>6965.2202768583738</v>
          </cell>
          <cell r="H954">
            <v>6091.3419372508388</v>
          </cell>
          <cell r="I954">
            <v>6916.9303247442476</v>
          </cell>
          <cell r="J954">
            <v>6276.4708091552402</v>
          </cell>
          <cell r="K954">
            <v>7093.1732413913769</v>
          </cell>
          <cell r="L954">
            <v>6477.7771098630265</v>
          </cell>
          <cell r="M954">
            <v>7252.7519097202539</v>
          </cell>
          <cell r="N954">
            <v>7684.1830432279094</v>
          </cell>
          <cell r="O954">
            <v>6791.327052533592</v>
          </cell>
          <cell r="Z954">
            <v>6808.7073565828105</v>
          </cell>
          <cell r="AA954">
            <v>6853.0445413016869</v>
          </cell>
          <cell r="AB954">
            <v>5555.6838868354471</v>
          </cell>
          <cell r="AC954">
            <v>6422.6647349998639</v>
          </cell>
          <cell r="AD954">
            <v>6105.9372592331902</v>
          </cell>
          <cell r="AE954">
            <v>7041.7587130130987</v>
          </cell>
          <cell r="AF954">
            <v>6965.2202768583738</v>
          </cell>
          <cell r="AG954">
            <v>6091.3419372508388</v>
          </cell>
          <cell r="AH954">
            <v>6916.9303247442476</v>
          </cell>
          <cell r="AI954">
            <v>6276.4708091552402</v>
          </cell>
          <cell r="AJ954">
            <v>7093.1732413913769</v>
          </cell>
          <cell r="AK954">
            <v>6477.7771098630265</v>
          </cell>
          <cell r="AL954">
            <v>7252.7519097202539</v>
          </cell>
          <cell r="AM954">
            <v>7684.1830432279094</v>
          </cell>
          <cell r="AN954">
            <v>6791.327052533592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X954">
            <v>4.0112226173622307</v>
          </cell>
          <cell r="BY954">
            <v>3.8110916617761994</v>
          </cell>
          <cell r="BZ954">
            <v>3.1540162241315044</v>
          </cell>
          <cell r="CA954">
            <v>3.6192805672488793</v>
          </cell>
          <cell r="CB954">
            <v>3.4163328082630908</v>
          </cell>
          <cell r="CC954">
            <v>3.9067955452319931</v>
          </cell>
          <cell r="CD954">
            <v>3.960753457960223</v>
          </cell>
          <cell r="CE954">
            <v>3.4010891490625865</v>
          </cell>
          <cell r="CF954">
            <v>3.8452605756241329</v>
          </cell>
          <cell r="CG954">
            <v>3.6313740700574222</v>
          </cell>
          <cell r="CH954">
            <v>4.0862319440238375</v>
          </cell>
          <cell r="CI954">
            <v>3.6555076039076564</v>
          </cell>
          <cell r="CJ954">
            <v>4.0858912568992638</v>
          </cell>
          <cell r="CK954">
            <v>4.2651415348037078</v>
          </cell>
          <cell r="CL954">
            <v>3.9056517596318496</v>
          </cell>
          <cell r="CM954">
            <v>4.6504506324378321</v>
          </cell>
          <cell r="CN954">
            <v>4.9265318609436033</v>
          </cell>
          <cell r="CO954">
            <v>4.8259269018015107</v>
          </cell>
          <cell r="CP954">
            <v>4.8618341166905301</v>
          </cell>
          <cell r="CQ954">
            <v>4.8966526886122974</v>
          </cell>
          <cell r="CR954">
            <v>4.9381876787073571</v>
          </cell>
          <cell r="CS954">
            <v>4.8179709950670908</v>
          </cell>
          <cell r="CT954">
            <v>4.9068422837026526</v>
          </cell>
          <cell r="CU954">
            <v>4.9282730435815267</v>
          </cell>
          <cell r="CV954">
            <v>4.7353453828483829</v>
          </cell>
          <cell r="CW954">
            <v>4.7558121057467755</v>
          </cell>
          <cell r="CX954">
            <v>4.8549576339544274</v>
          </cell>
          <cell r="CY954">
            <v>4.8632114581520458</v>
          </cell>
          <cell r="CZ954">
            <v>4.9359572504280518</v>
          </cell>
          <cell r="DA954">
            <v>4.763961723035762</v>
          </cell>
        </row>
        <row r="955">
          <cell r="A955">
            <v>6294.2127725477458</v>
          </cell>
          <cell r="B955">
            <v>6393.5655498328078</v>
          </cell>
          <cell r="C955">
            <v>5160.8037246951089</v>
          </cell>
          <cell r="D955">
            <v>4749.8156171834335</v>
          </cell>
          <cell r="E955">
            <v>4655.8627083509509</v>
          </cell>
          <cell r="F955">
            <v>6648.5375343054429</v>
          </cell>
          <cell r="G955">
            <v>6063.4438627916334</v>
          </cell>
          <cell r="H955">
            <v>6053.1509713386486</v>
          </cell>
          <cell r="I955">
            <v>6250.7657745943188</v>
          </cell>
          <cell r="J955">
            <v>6446.3179946084974</v>
          </cell>
          <cell r="K955">
            <v>8414.3468086365192</v>
          </cell>
          <cell r="L955">
            <v>7093.582526143754</v>
          </cell>
          <cell r="M955">
            <v>7347.8792624413509</v>
          </cell>
          <cell r="N955">
            <v>6869.510169053041</v>
          </cell>
          <cell r="O955">
            <v>6861.215719627442</v>
          </cell>
          <cell r="Z955">
            <v>7208.4849430369404</v>
          </cell>
          <cell r="AA955">
            <v>7322.2693073393202</v>
          </cell>
          <cell r="AB955">
            <v>6355.313366160668</v>
          </cell>
          <cell r="AC955">
            <v>5849.1987467451936</v>
          </cell>
          <cell r="AD955">
            <v>5733.499679478683</v>
          </cell>
          <cell r="AE955">
            <v>6648.5375343054429</v>
          </cell>
          <cell r="AF955">
            <v>6063.4438627916334</v>
          </cell>
          <cell r="AG955">
            <v>6053.1509713386486</v>
          </cell>
          <cell r="AH955">
            <v>6250.7657745943188</v>
          </cell>
          <cell r="AI955">
            <v>6446.3179946084974</v>
          </cell>
          <cell r="AJ955">
            <v>8414.3468086365192</v>
          </cell>
          <cell r="AK955">
            <v>7093.582526143754</v>
          </cell>
          <cell r="AL955">
            <v>7347.8792624413509</v>
          </cell>
          <cell r="AM955">
            <v>6869.510169053041</v>
          </cell>
          <cell r="AN955">
            <v>6861.215719627442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X955">
            <v>4.0819909059177295</v>
          </cell>
          <cell r="BY955">
            <v>4.0224836242048116</v>
          </cell>
          <cell r="BZ955">
            <v>3.4307120044813804</v>
          </cell>
          <cell r="CA955">
            <v>3.1718383280586404</v>
          </cell>
          <cell r="CB955">
            <v>3.1356549946734353</v>
          </cell>
          <cell r="CC955">
            <v>3.7498506908555016</v>
          </cell>
          <cell r="CD955">
            <v>3.4106631309168285</v>
          </cell>
          <cell r="CE955">
            <v>3.4952408950239939</v>
          </cell>
          <cell r="CF955">
            <v>3.5122459317293555</v>
          </cell>
          <cell r="CG955">
            <v>3.5960706629571555</v>
          </cell>
          <cell r="CH955">
            <v>4.6416401490410264</v>
          </cell>
          <cell r="CI955">
            <v>3.9733345946013388</v>
          </cell>
          <cell r="CJ955">
            <v>4.253775081226288</v>
          </cell>
          <cell r="CK955">
            <v>3.7976827315780373</v>
          </cell>
          <cell r="CL955">
            <v>3.9202764280268507</v>
          </cell>
          <cell r="CM955">
            <v>4.8381474314185065</v>
          </cell>
          <cell r="CN955">
            <v>4.9872202537295411</v>
          </cell>
          <cell r="CO955">
            <v>5.0752780818651706</v>
          </cell>
          <cell r="CP955">
            <v>5.0523388610685114</v>
          </cell>
          <cell r="CQ955">
            <v>5.0095493052090507</v>
          </cell>
          <cell r="CR955">
            <v>4.8575724284927633</v>
          </cell>
          <cell r="CS955">
            <v>4.8706583819337386</v>
          </cell>
          <cell r="CT955">
            <v>4.74473026667527</v>
          </cell>
          <cell r="CU955">
            <v>4.8759073301532379</v>
          </cell>
          <cell r="CV955">
            <v>4.911234190316196</v>
          </cell>
          <cell r="CW955">
            <v>4.9665644502690176</v>
          </cell>
          <cell r="CX955">
            <v>4.8912247915824949</v>
          </cell>
          <cell r="CY955">
            <v>4.7325436058738894</v>
          </cell>
          <cell r="CZ955">
            <v>4.9558051938173167</v>
          </cell>
          <cell r="DA955">
            <v>4.7950320932118151</v>
          </cell>
        </row>
        <row r="956">
          <cell r="A956">
            <v>7025.8305381795353</v>
          </cell>
          <cell r="B956">
            <v>4918.328341479787</v>
          </cell>
          <cell r="C956">
            <v>4631.0290382984267</v>
          </cell>
          <cell r="D956">
            <v>5438.0889090570563</v>
          </cell>
          <cell r="E956">
            <v>4749.4169529372839</v>
          </cell>
          <cell r="F956">
            <v>5907.1659440844942</v>
          </cell>
          <cell r="G956">
            <v>5369.2637012001906</v>
          </cell>
          <cell r="H956">
            <v>7595.6205227841447</v>
          </cell>
          <cell r="I956">
            <v>5755.7251326456217</v>
          </cell>
          <cell r="J956">
            <v>6928.1637406900563</v>
          </cell>
          <cell r="K956">
            <v>5507.6135996045587</v>
          </cell>
          <cell r="L956">
            <v>5756.5458180389332</v>
          </cell>
          <cell r="M956">
            <v>6960.1655943460455</v>
          </cell>
          <cell r="N956">
            <v>6473.7196745138981</v>
          </cell>
          <cell r="O956">
            <v>7276.1246435347175</v>
          </cell>
          <cell r="Z956">
            <v>8046.374578833339</v>
          </cell>
          <cell r="AA956">
            <v>5632.7450430497738</v>
          </cell>
          <cell r="AB956">
            <v>5702.9180562209694</v>
          </cell>
          <cell r="AC956">
            <v>6696.7784426140288</v>
          </cell>
          <cell r="AD956">
            <v>5848.7078084442373</v>
          </cell>
          <cell r="AE956">
            <v>5907.1659440844942</v>
          </cell>
          <cell r="AF956">
            <v>5369.2637012001906</v>
          </cell>
          <cell r="AG956">
            <v>7595.6205227841447</v>
          </cell>
          <cell r="AH956">
            <v>5755.7251326456217</v>
          </cell>
          <cell r="AI956">
            <v>6928.1637406900563</v>
          </cell>
          <cell r="AJ956">
            <v>5507.6135996045587</v>
          </cell>
          <cell r="AK956">
            <v>5756.5458180389332</v>
          </cell>
          <cell r="AL956">
            <v>6960.1655943460455</v>
          </cell>
          <cell r="AM956">
            <v>6473.7196745138981</v>
          </cell>
          <cell r="AN956">
            <v>7276.1246435347175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X956">
            <v>4.5068403595568158</v>
          </cell>
          <cell r="BY956">
            <v>3.2140609676208975</v>
          </cell>
          <cell r="BZ956">
            <v>3.2691782261056708</v>
          </cell>
          <cell r="CA956">
            <v>3.760931129452469</v>
          </cell>
          <cell r="CB956">
            <v>3.3374961638714908</v>
          </cell>
          <cell r="CC956">
            <v>3.346435099899578</v>
          </cell>
          <cell r="CD956">
            <v>3.066695159451116</v>
          </cell>
          <cell r="CE956">
            <v>4.2000479588738644</v>
          </cell>
          <cell r="CF956">
            <v>3.1987103685380394</v>
          </cell>
          <cell r="CG956">
            <v>3.7774183118093387</v>
          </cell>
          <cell r="CH956">
            <v>3.154213407095964</v>
          </cell>
          <cell r="CI956">
            <v>3.2999113580586497</v>
          </cell>
          <cell r="CJ956">
            <v>3.8754100972670229</v>
          </cell>
          <cell r="CK956">
            <v>3.6871441186014962</v>
          </cell>
          <cell r="CL956">
            <v>4.0336447595912777</v>
          </cell>
          <cell r="CM956">
            <v>4.8914228375253943</v>
          </cell>
          <cell r="CN956">
            <v>4.8014578303284416</v>
          </cell>
          <cell r="CO956">
            <v>4.7793151520388681</v>
          </cell>
          <cell r="CP956">
            <v>4.8784031314111358</v>
          </cell>
          <cell r="CQ956">
            <v>4.8011611767213589</v>
          </cell>
          <cell r="CR956">
            <v>4.8361960719479233</v>
          </cell>
          <cell r="CS956">
            <v>4.7967961421931458</v>
          </cell>
          <cell r="CT956">
            <v>4.954686099842573</v>
          </cell>
          <cell r="CU956">
            <v>4.9298336315647671</v>
          </cell>
          <cell r="CV956">
            <v>5.0249320979615586</v>
          </cell>
          <cell r="CW956">
            <v>4.7838717233708854</v>
          </cell>
          <cell r="CX956">
            <v>4.7793278952997298</v>
          </cell>
          <cell r="CY956">
            <v>4.9204977938392611</v>
          </cell>
          <cell r="CZ956">
            <v>4.810286149885199</v>
          </cell>
          <cell r="DA956">
            <v>4.9420782574067372</v>
          </cell>
        </row>
        <row r="957">
          <cell r="A957">
            <v>6413.9901955468067</v>
          </cell>
          <cell r="B957">
            <v>6292.1520568302722</v>
          </cell>
          <cell r="C957">
            <v>4800.7605099482671</v>
          </cell>
          <cell r="D957">
            <v>4305.8789017975369</v>
          </cell>
          <cell r="E957">
            <v>4961.8960429343442</v>
          </cell>
          <cell r="F957">
            <v>5980.4961745727242</v>
          </cell>
          <cell r="G957">
            <v>6143.2467867011783</v>
          </cell>
          <cell r="H957">
            <v>6121.2739474482014</v>
          </cell>
          <cell r="I957">
            <v>6594.4672739926727</v>
          </cell>
          <cell r="J957">
            <v>6324.49448536418</v>
          </cell>
          <cell r="K957">
            <v>6573.2752080972768</v>
          </cell>
          <cell r="L957">
            <v>6766.5247995135805</v>
          </cell>
          <cell r="M957">
            <v>7846.4773353144692</v>
          </cell>
          <cell r="N957">
            <v>7350.8906453550444</v>
          </cell>
          <cell r="O957">
            <v>8342.8386936267907</v>
          </cell>
          <cell r="Z957">
            <v>7345.6607553911526</v>
          </cell>
          <cell r="AA957">
            <v>7206.1248959972081</v>
          </cell>
          <cell r="AB957">
            <v>5911.9352457863561</v>
          </cell>
          <cell r="AC957">
            <v>5302.509298448429</v>
          </cell>
          <cell r="AD957">
            <v>6110.3668973621661</v>
          </cell>
          <cell r="AE957">
            <v>5980.4961745727242</v>
          </cell>
          <cell r="AF957">
            <v>6143.2467867011783</v>
          </cell>
          <cell r="AG957">
            <v>6121.2739474482014</v>
          </cell>
          <cell r="AH957">
            <v>6594.4672739926727</v>
          </cell>
          <cell r="AI957">
            <v>6324.49448536418</v>
          </cell>
          <cell r="AJ957">
            <v>6573.2752080972768</v>
          </cell>
          <cell r="AK957">
            <v>6766.5247995135805</v>
          </cell>
          <cell r="AL957">
            <v>7846.4773353144692</v>
          </cell>
          <cell r="AM957">
            <v>7350.8906453550444</v>
          </cell>
          <cell r="AN957">
            <v>8342.8386936267907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X957">
            <v>4.0291636682332763</v>
          </cell>
          <cell r="BY957">
            <v>3.9448529919345421</v>
          </cell>
          <cell r="BZ957">
            <v>3.4447652027343145</v>
          </cell>
          <cell r="CA957">
            <v>2.9547285446680722</v>
          </cell>
          <cell r="CB957">
            <v>3.438615181648343</v>
          </cell>
          <cell r="CC957">
            <v>3.4869480376804169</v>
          </cell>
          <cell r="CD957">
            <v>3.4125669306262179</v>
          </cell>
          <cell r="CE957">
            <v>3.4318092003554583</v>
          </cell>
          <cell r="CF957">
            <v>3.7346772644201391</v>
          </cell>
          <cell r="CG957">
            <v>3.6272948025943434</v>
          </cell>
          <cell r="CH957">
            <v>3.666001065655772</v>
          </cell>
          <cell r="CI957">
            <v>3.8229544045090216</v>
          </cell>
          <cell r="CJ957">
            <v>4.3892522167921895</v>
          </cell>
          <cell r="CK957">
            <v>4.0574210044273071</v>
          </cell>
          <cell r="CL957">
            <v>4.6116824718928475</v>
          </cell>
          <cell r="CM957">
            <v>4.994857398979847</v>
          </cell>
          <cell r="CN957">
            <v>5.0047005489441885</v>
          </cell>
          <cell r="CO957">
            <v>4.70194103572328</v>
          </cell>
          <cell r="CP957">
            <v>4.9166691680325325</v>
          </cell>
          <cell r="CQ957">
            <v>4.868451496112133</v>
          </cell>
          <cell r="CR957">
            <v>4.6989289341765463</v>
          </cell>
          <cell r="CS957">
            <v>4.9320096737740151</v>
          </cell>
          <cell r="CT957">
            <v>4.886814090047765</v>
          </cell>
          <cell r="CU957">
            <v>4.8376425453143792</v>
          </cell>
          <cell r="CV957">
            <v>4.7769434508851205</v>
          </cell>
          <cell r="CW957">
            <v>4.912429879408073</v>
          </cell>
          <cell r="CX957">
            <v>4.8492401809425338</v>
          </cell>
          <cell r="CY957">
            <v>4.8976903393021729</v>
          </cell>
          <cell r="CZ957">
            <v>4.9636028412271891</v>
          </cell>
          <cell r="DA957">
            <v>4.956345639712846</v>
          </cell>
        </row>
        <row r="958">
          <cell r="A958">
            <v>5310.4794778382466</v>
          </cell>
          <cell r="B958">
            <v>5697.0219567911199</v>
          </cell>
          <cell r="C958">
            <v>5338.776328992376</v>
          </cell>
          <cell r="D958">
            <v>4974.8640232958942</v>
          </cell>
          <cell r="E958">
            <v>4853.4432474601681</v>
          </cell>
          <cell r="F958">
            <v>6700.7793411731509</v>
          </cell>
          <cell r="G958">
            <v>6956.0008799219559</v>
          </cell>
          <cell r="H958">
            <v>5762.4321520523181</v>
          </cell>
          <cell r="I958">
            <v>7070.4633455374278</v>
          </cell>
          <cell r="J958">
            <v>6685.6740862443239</v>
          </cell>
          <cell r="K958">
            <v>6423.690619931911</v>
          </cell>
          <cell r="L958">
            <v>6839.4034320166656</v>
          </cell>
          <cell r="M958">
            <v>6721.7171711554793</v>
          </cell>
          <cell r="N958">
            <v>6298.791570547367</v>
          </cell>
          <cell r="O958">
            <v>6336.6310539528895</v>
          </cell>
          <cell r="Z958">
            <v>6081.858484871118</v>
          </cell>
          <cell r="AA958">
            <v>6524.5485781467687</v>
          </cell>
          <cell r="AB958">
            <v>6574.4791649854751</v>
          </cell>
          <cell r="AC958">
            <v>6126.3364213588839</v>
          </cell>
          <cell r="AD958">
            <v>5976.8118277561744</v>
          </cell>
          <cell r="AE958">
            <v>6700.7793411731509</v>
          </cell>
          <cell r="AF958">
            <v>6956.0008799219559</v>
          </cell>
          <cell r="AG958">
            <v>5762.4321520523181</v>
          </cell>
          <cell r="AH958">
            <v>7070.4633455374278</v>
          </cell>
          <cell r="AI958">
            <v>6685.6740862443239</v>
          </cell>
          <cell r="AJ958">
            <v>6423.690619931911</v>
          </cell>
          <cell r="AK958">
            <v>6839.4034320166656</v>
          </cell>
          <cell r="AL958">
            <v>6721.7171711554793</v>
          </cell>
          <cell r="AM958">
            <v>6298.791570547367</v>
          </cell>
          <cell r="AN958">
            <v>6336.6310539528895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X958">
            <v>3.4413257477181731</v>
          </cell>
          <cell r="BY958">
            <v>3.6824366134880306</v>
          </cell>
          <cell r="BZ958">
            <v>3.7236439855094066</v>
          </cell>
          <cell r="CA958">
            <v>3.4199247977259493</v>
          </cell>
          <cell r="CB958">
            <v>3.3407591219149215</v>
          </cell>
          <cell r="CC958">
            <v>3.7315086764183962</v>
          </cell>
          <cell r="CD958">
            <v>4.0211720991200517</v>
          </cell>
          <cell r="CE958">
            <v>3.2366954718735204</v>
          </cell>
          <cell r="CF958">
            <v>3.9149055146401959</v>
          </cell>
          <cell r="CG958">
            <v>3.7435950995394101</v>
          </cell>
          <cell r="CH958">
            <v>3.5985529765871074</v>
          </cell>
          <cell r="CI958">
            <v>3.8525032169441231</v>
          </cell>
          <cell r="CJ958">
            <v>3.7927464954767314</v>
          </cell>
          <cell r="CK958">
            <v>3.5468153915342229</v>
          </cell>
          <cell r="CL958">
            <v>3.507825081313884</v>
          </cell>
          <cell r="CM958">
            <v>4.8419205874354363</v>
          </cell>
          <cell r="CN958">
            <v>4.8542520707870951</v>
          </cell>
          <cell r="CO958">
            <v>4.8372700921427034</v>
          </cell>
          <cell r="CP958">
            <v>4.9078515870727406</v>
          </cell>
          <cell r="CQ958">
            <v>4.9015287627122719</v>
          </cell>
          <cell r="CR958">
            <v>4.9198062115934151</v>
          </cell>
          <cell r="CS958">
            <v>4.7392989376134294</v>
          </cell>
          <cell r="CT958">
            <v>4.8776554622700283</v>
          </cell>
          <cell r="CU958">
            <v>4.9480459697141699</v>
          </cell>
          <cell r="CV958">
            <v>4.8928676359878169</v>
          </cell>
          <cell r="CW958">
            <v>4.8906192288618904</v>
          </cell>
          <cell r="CX958">
            <v>4.8638743537324309</v>
          </cell>
          <cell r="CY958">
            <v>4.8554954844940106</v>
          </cell>
          <cell r="CZ958">
            <v>4.865481087109627</v>
          </cell>
          <cell r="DA958">
            <v>4.9491159399618354</v>
          </cell>
        </row>
        <row r="959">
          <cell r="A959">
            <v>7194.4620315519742</v>
          </cell>
          <cell r="B959">
            <v>5305.6634125051341</v>
          </cell>
          <cell r="C959">
            <v>5025.734886077219</v>
          </cell>
          <cell r="D959">
            <v>4447.3494575331688</v>
          </cell>
          <cell r="E959">
            <v>5180.6206415175802</v>
          </cell>
          <cell r="F959">
            <v>6365.0448351444556</v>
          </cell>
          <cell r="G959">
            <v>5909.0616481004263</v>
          </cell>
          <cell r="H959">
            <v>6092.1648954886168</v>
          </cell>
          <cell r="I959">
            <v>8344.0168416487013</v>
          </cell>
          <cell r="J959">
            <v>6684.4163705886285</v>
          </cell>
          <cell r="K959">
            <v>5625.2551411582936</v>
          </cell>
          <cell r="L959">
            <v>7250.1218546334885</v>
          </cell>
          <cell r="M959">
            <v>7360.0814109164276</v>
          </cell>
          <cell r="N959">
            <v>7347.1347250365561</v>
          </cell>
          <cell r="O959">
            <v>6903.8503571665533</v>
          </cell>
          <cell r="Z959">
            <v>8239.5008084070851</v>
          </cell>
          <cell r="AA959">
            <v>6076.3428571519798</v>
          </cell>
          <cell r="AB959">
            <v>6188.9817555798381</v>
          </cell>
          <cell r="AC959">
            <v>5476.7243552006521</v>
          </cell>
          <cell r="AD959">
            <v>6379.7170681955431</v>
          </cell>
          <cell r="AE959">
            <v>6365.0448351444556</v>
          </cell>
          <cell r="AF959">
            <v>5909.0616481004263</v>
          </cell>
          <cell r="AG959">
            <v>6092.1648954886168</v>
          </cell>
          <cell r="AH959">
            <v>8344.0168416487013</v>
          </cell>
          <cell r="AI959">
            <v>6684.4163705886285</v>
          </cell>
          <cell r="AJ959">
            <v>5625.2551411582936</v>
          </cell>
          <cell r="AK959">
            <v>7250.1218546334885</v>
          </cell>
          <cell r="AL959">
            <v>7360.0814109164276</v>
          </cell>
          <cell r="AM959">
            <v>7347.1347250365561</v>
          </cell>
          <cell r="AN959">
            <v>6903.8503571665533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X959">
            <v>4.6780343109955673</v>
          </cell>
          <cell r="BY959">
            <v>3.434202782968605</v>
          </cell>
          <cell r="BZ959">
            <v>3.4435228193487597</v>
          </cell>
          <cell r="CA959">
            <v>3.1110147097437753</v>
          </cell>
          <cell r="CB959">
            <v>3.5712072829519745</v>
          </cell>
          <cell r="CC959">
            <v>3.6298077584156125</v>
          </cell>
          <cell r="CD959">
            <v>3.3410890619156604</v>
          </cell>
          <cell r="CE959">
            <v>3.4346653607013291</v>
          </cell>
          <cell r="CF959">
            <v>4.6875432774610948</v>
          </cell>
          <cell r="CG959">
            <v>3.7011893262014008</v>
          </cell>
          <cell r="CH959">
            <v>3.2155779174446519</v>
          </cell>
          <cell r="CI959">
            <v>4.1185601989486562</v>
          </cell>
          <cell r="CJ959">
            <v>4.1461497452281861</v>
          </cell>
          <cell r="CK959">
            <v>4.065242152335844</v>
          </cell>
          <cell r="CL959">
            <v>3.9504632146571725</v>
          </cell>
          <cell r="CM959">
            <v>4.8255257052079044</v>
          </cell>
          <cell r="CN959">
            <v>4.8475630966492345</v>
          </cell>
          <cell r="CO959">
            <v>4.924060413822267</v>
          </cell>
          <cell r="CP959">
            <v>4.8230965330470905</v>
          </cell>
          <cell r="CQ959">
            <v>4.8943327884115222</v>
          </cell>
          <cell r="CR959">
            <v>4.8042431338037455</v>
          </cell>
          <cell r="CS959">
            <v>4.8454889093897364</v>
          </cell>
          <cell r="CT959">
            <v>4.8595309803217468</v>
          </cell>
          <cell r="CU959">
            <v>4.8768232656164026</v>
          </cell>
          <cell r="CV959">
            <v>4.9479958722504609</v>
          </cell>
          <cell r="CW959">
            <v>4.7928112198347623</v>
          </cell>
          <cell r="CX959">
            <v>4.822886297015053</v>
          </cell>
          <cell r="CY959">
            <v>4.863453527808054</v>
          </cell>
          <cell r="CZ959">
            <v>4.9515220689647927</v>
          </cell>
          <cell r="DA959">
            <v>4.7879596606815946</v>
          </cell>
        </row>
        <row r="960">
          <cell r="A960">
            <v>6540.7104089247459</v>
          </cell>
          <cell r="B960">
            <v>5178.9029072821168</v>
          </cell>
          <cell r="C960">
            <v>4683.0661754077018</v>
          </cell>
          <cell r="D960">
            <v>4099.6542525360592</v>
          </cell>
          <cell r="E960">
            <v>5086.2695730881378</v>
          </cell>
          <cell r="F960">
            <v>6377.4777477424395</v>
          </cell>
          <cell r="G960">
            <v>6834.5114620479599</v>
          </cell>
          <cell r="H960">
            <v>7411.4559833470767</v>
          </cell>
          <cell r="I960">
            <v>5635.4815241935667</v>
          </cell>
          <cell r="J960">
            <v>7324.6091989600191</v>
          </cell>
          <cell r="K960">
            <v>7475.8558811589401</v>
          </cell>
          <cell r="L960">
            <v>6890.1326958992231</v>
          </cell>
          <cell r="M960">
            <v>6958.4389095965153</v>
          </cell>
          <cell r="N960">
            <v>7434.5918552558205</v>
          </cell>
          <cell r="O960">
            <v>8067.4427198791846</v>
          </cell>
          <cell r="Z960">
            <v>7490.7878400835179</v>
          </cell>
          <cell r="AA960">
            <v>5931.1696279822881</v>
          </cell>
          <cell r="AB960">
            <v>5766.9996083685173</v>
          </cell>
          <cell r="AC960">
            <v>5048.5522910133714</v>
          </cell>
          <cell r="AD960">
            <v>6263.5276840823954</v>
          </cell>
          <cell r="AE960">
            <v>6377.4777477424395</v>
          </cell>
          <cell r="AF960">
            <v>6834.5114620479599</v>
          </cell>
          <cell r="AG960">
            <v>7411.4559833470767</v>
          </cell>
          <cell r="AH960">
            <v>5635.4815241935667</v>
          </cell>
          <cell r="AI960">
            <v>7324.6091989600191</v>
          </cell>
          <cell r="AJ960">
            <v>7475.8558811589401</v>
          </cell>
          <cell r="AK960">
            <v>6890.1326958992231</v>
          </cell>
          <cell r="AL960">
            <v>6958.4389095965153</v>
          </cell>
          <cell r="AM960">
            <v>7434.5918552558205</v>
          </cell>
          <cell r="AN960">
            <v>8067.4427198791846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X960">
            <v>4.1663871959104952</v>
          </cell>
          <cell r="BY960">
            <v>3.3028860111793832</v>
          </cell>
          <cell r="BZ960">
            <v>3.268257390931097</v>
          </cell>
          <cell r="CA960">
            <v>2.8261923844068302</v>
          </cell>
          <cell r="CB960">
            <v>3.4759122946876801</v>
          </cell>
          <cell r="CC960">
            <v>3.696574471089209</v>
          </cell>
          <cell r="CD960">
            <v>3.8276630261277855</v>
          </cell>
          <cell r="CE960">
            <v>4.051481278462771</v>
          </cell>
          <cell r="CF960">
            <v>3.1230752197883969</v>
          </cell>
          <cell r="CG960">
            <v>4.0653639391800818</v>
          </cell>
          <cell r="CH960">
            <v>4.3003656881615315</v>
          </cell>
          <cell r="CI960">
            <v>3.8548717562741062</v>
          </cell>
          <cell r="CJ960">
            <v>4.1065522204640219</v>
          </cell>
          <cell r="CK960">
            <v>4.1969765222066115</v>
          </cell>
          <cell r="CL960">
            <v>4.6550255891365717</v>
          </cell>
          <cell r="CM960">
            <v>4.9257799254307715</v>
          </cell>
          <cell r="CN960">
            <v>4.9198730285241616</v>
          </cell>
          <cell r="CO960">
            <v>4.8343802329888579</v>
          </cell>
          <cell r="CP960">
            <v>4.8940936182122048</v>
          </cell>
          <cell r="CQ960">
            <v>4.9369340663832046</v>
          </cell>
          <cell r="CR960">
            <v>4.7266846404120928</v>
          </cell>
          <cell r="CS960">
            <v>4.8919376677889872</v>
          </cell>
          <cell r="CT960">
            <v>5.0118357861916323</v>
          </cell>
          <cell r="CU960">
            <v>4.9437411276298393</v>
          </cell>
          <cell r="CV960">
            <v>4.9361933551640238</v>
          </cell>
          <cell r="CW960">
            <v>4.7628035427466848</v>
          </cell>
          <cell r="CX960">
            <v>4.8969400469553968</v>
          </cell>
          <cell r="CY960">
            <v>4.6423898119871501</v>
          </cell>
          <cell r="CZ960">
            <v>4.8531948418455624</v>
          </cell>
          <cell r="DA960">
            <v>4.748111985843928</v>
          </cell>
        </row>
        <row r="961">
          <cell r="A961">
            <v>6350.255031758933</v>
          </cell>
          <cell r="B961">
            <v>6319.5713216930117</v>
          </cell>
          <cell r="C961">
            <v>5484.4178638267613</v>
          </cell>
          <cell r="D961">
            <v>4435.4748323477706</v>
          </cell>
          <cell r="E961">
            <v>4360.6394474857907</v>
          </cell>
          <cell r="F961">
            <v>6259.5864805031188</v>
          </cell>
          <cell r="G961">
            <v>5766.1925639446436</v>
          </cell>
          <cell r="H961">
            <v>6053.6250643290259</v>
          </cell>
          <cell r="I961">
            <v>6265.855320143206</v>
          </cell>
          <cell r="J961">
            <v>5475.8318803661323</v>
          </cell>
          <cell r="K961">
            <v>6845.1804260740855</v>
          </cell>
          <cell r="L961">
            <v>7097.9990821754209</v>
          </cell>
          <cell r="M961">
            <v>7531.055618729657</v>
          </cell>
          <cell r="N961">
            <v>7405.7601903761679</v>
          </cell>
          <cell r="O961">
            <v>9029.769956844726</v>
          </cell>
          <cell r="Z961">
            <v>7272.6676766521077</v>
          </cell>
          <cell r="AA961">
            <v>7237.5269735968504</v>
          </cell>
          <cell r="AB961">
            <v>6753.8306075857854</v>
          </cell>
          <cell r="AC961">
            <v>5462.1012522529863</v>
          </cell>
          <cell r="AD961">
            <v>5369.9446140535329</v>
          </cell>
          <cell r="AE961">
            <v>6259.5864805031188</v>
          </cell>
          <cell r="AF961">
            <v>5766.1925639446436</v>
          </cell>
          <cell r="AG961">
            <v>6053.6250643290259</v>
          </cell>
          <cell r="AH961">
            <v>6265.855320143206</v>
          </cell>
          <cell r="AI961">
            <v>5475.8318803661323</v>
          </cell>
          <cell r="AJ961">
            <v>6845.1804260740855</v>
          </cell>
          <cell r="AK961">
            <v>7097.9990821754209</v>
          </cell>
          <cell r="AL961">
            <v>7531.055618729657</v>
          </cell>
          <cell r="AM961">
            <v>7405.7601903761679</v>
          </cell>
          <cell r="AN961">
            <v>9029.769956844726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X961">
            <v>4.0782756938390818</v>
          </cell>
          <cell r="BY961">
            <v>4.0146475894235234</v>
          </cell>
          <cell r="BZ961">
            <v>3.7816919830606004</v>
          </cell>
          <cell r="CA961">
            <v>3.0860782135580638</v>
          </cell>
          <cell r="CB961">
            <v>2.9842307139027171</v>
          </cell>
          <cell r="CC961">
            <v>3.4683640210932278</v>
          </cell>
          <cell r="CD961">
            <v>3.346914563542875</v>
          </cell>
          <cell r="CE961">
            <v>3.3719499563934399</v>
          </cell>
          <cell r="CF961">
            <v>3.4611408275673945</v>
          </cell>
          <cell r="CG961">
            <v>3.1133879014236876</v>
          </cell>
          <cell r="CH961">
            <v>3.8624391831874436</v>
          </cell>
          <cell r="CI961">
            <v>3.9626982673312949</v>
          </cell>
          <cell r="CJ961">
            <v>4.1748735632996539</v>
          </cell>
          <cell r="CK961">
            <v>4.1969931360685022</v>
          </cell>
          <cell r="CL961">
            <v>5.0107055630977868</v>
          </cell>
          <cell r="CM961">
            <v>4.8856718912933639</v>
          </cell>
          <cell r="CN961">
            <v>4.939123691900515</v>
          </cell>
          <cell r="CO961">
            <v>4.892954154679634</v>
          </cell>
          <cell r="CP961">
            <v>4.8490867468401957</v>
          </cell>
          <cell r="CQ961">
            <v>4.9299730601471863</v>
          </cell>
          <cell r="CR961">
            <v>4.9445651889713904</v>
          </cell>
          <cell r="CS961">
            <v>4.7201049045306194</v>
          </cell>
          <cell r="CT961">
            <v>4.9186003242426155</v>
          </cell>
          <cell r="CU961">
            <v>4.9598464089562295</v>
          </cell>
          <cell r="CV961">
            <v>4.818634747514289</v>
          </cell>
          <cell r="CW961">
            <v>4.8554600049570062</v>
          </cell>
          <cell r="CX961">
            <v>4.9074069020587547</v>
          </cell>
          <cell r="CY961">
            <v>4.9421925669294984</v>
          </cell>
          <cell r="CZ961">
            <v>4.8343548079381256</v>
          </cell>
          <cell r="DA961">
            <v>4.9372479505426758</v>
          </cell>
        </row>
        <row r="962">
          <cell r="A962">
            <v>7373.8301086549882</v>
          </cell>
          <cell r="B962">
            <v>5649.8667576352191</v>
          </cell>
          <cell r="C962">
            <v>4303.1457826029855</v>
          </cell>
          <cell r="D962">
            <v>4896.4963547776497</v>
          </cell>
          <cell r="E962">
            <v>5191.8299517105579</v>
          </cell>
          <cell r="F962">
            <v>7271.1553394418161</v>
          </cell>
          <cell r="G962">
            <v>6843.1629482611042</v>
          </cell>
          <cell r="H962">
            <v>6387.93542467916</v>
          </cell>
          <cell r="I962">
            <v>6445.7836156351486</v>
          </cell>
          <cell r="J962">
            <v>6515.1244978654013</v>
          </cell>
          <cell r="K962">
            <v>6746.8294602424903</v>
          </cell>
          <cell r="L962">
            <v>7240.2751341598414</v>
          </cell>
          <cell r="M962">
            <v>6630.4054507558712</v>
          </cell>
          <cell r="N962">
            <v>6861.173476035473</v>
          </cell>
          <cell r="O962">
            <v>7674.6010394901232</v>
          </cell>
          <cell r="Z962">
            <v>8444.9231749177743</v>
          </cell>
          <cell r="AA962">
            <v>6470.5438033822793</v>
          </cell>
          <cell r="AB962">
            <v>5299.1435767750154</v>
          </cell>
          <cell r="AC962">
            <v>6029.829923964764</v>
          </cell>
          <cell r="AD962">
            <v>6393.5208636303505</v>
          </cell>
          <cell r="AE962">
            <v>7271.1553394418161</v>
          </cell>
          <cell r="AF962">
            <v>6843.1629482611042</v>
          </cell>
          <cell r="AG962">
            <v>6387.93542467916</v>
          </cell>
          <cell r="AH962">
            <v>6445.7836156351486</v>
          </cell>
          <cell r="AI962">
            <v>6515.1244978654013</v>
          </cell>
          <cell r="AJ962">
            <v>6746.8294602424903</v>
          </cell>
          <cell r="AK962">
            <v>7240.2751341598414</v>
          </cell>
          <cell r="AL962">
            <v>6630.4054507558712</v>
          </cell>
          <cell r="AM962">
            <v>6861.173476035473</v>
          </cell>
          <cell r="AN962">
            <v>7674.6010394901232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X962">
            <v>4.7558641246318887</v>
          </cell>
          <cell r="BY962">
            <v>3.7105377125601628</v>
          </cell>
          <cell r="BZ962">
            <v>3.0784252312256224</v>
          </cell>
          <cell r="CA962">
            <v>3.5047358382480862</v>
          </cell>
          <cell r="CB962">
            <v>3.6097220242799946</v>
          </cell>
          <cell r="CC962">
            <v>3.898258657284869</v>
          </cell>
          <cell r="CD962">
            <v>3.9369217741827911</v>
          </cell>
          <cell r="CE962">
            <v>3.6355130661034423</v>
          </cell>
          <cell r="CF962">
            <v>3.6704768937973355</v>
          </cell>
          <cell r="CG962">
            <v>3.7712225276970912</v>
          </cell>
          <cell r="CH962">
            <v>3.6937342157593243</v>
          </cell>
          <cell r="CI962">
            <v>4.0750140546820361</v>
          </cell>
          <cell r="CJ962">
            <v>3.770400668006495</v>
          </cell>
          <cell r="CK962">
            <v>3.8917528254638394</v>
          </cell>
          <cell r="CL962">
            <v>4.3269186083692324</v>
          </cell>
          <cell r="CM962">
            <v>4.8648942054212609</v>
          </cell>
          <cell r="CN962">
            <v>4.7776140933786717</v>
          </cell>
          <cell r="CO962">
            <v>4.7161131064486979</v>
          </cell>
          <cell r="CP962">
            <v>4.7136454060751714</v>
          </cell>
          <cell r="CQ962">
            <v>4.8525884815990423</v>
          </cell>
          <cell r="CR962">
            <v>5.1102236367743314</v>
          </cell>
          <cell r="CS962">
            <v>4.7621956224830564</v>
          </cell>
          <cell r="CT962">
            <v>4.8139540763868895</v>
          </cell>
          <cell r="CU962">
            <v>4.8112770219502456</v>
          </cell>
          <cell r="CV962">
            <v>4.7331219591105098</v>
          </cell>
          <cell r="CW962">
            <v>5.0042756719671262</v>
          </cell>
          <cell r="CX962">
            <v>4.8678041264136676</v>
          </cell>
          <cell r="CY962">
            <v>4.8179214850492471</v>
          </cell>
          <cell r="CZ962">
            <v>4.8301463103689546</v>
          </cell>
          <cell r="DA962">
            <v>4.8594175488098079</v>
          </cell>
        </row>
        <row r="963">
          <cell r="A963">
            <v>6503.0933292352056</v>
          </cell>
          <cell r="B963">
            <v>4515.2863740705689</v>
          </cell>
          <cell r="C963">
            <v>4853.3007033351314</v>
          </cell>
          <cell r="D963">
            <v>4526.1664904552381</v>
          </cell>
          <cell r="E963">
            <v>4885.6594667288655</v>
          </cell>
          <cell r="F963">
            <v>5511.5791347936392</v>
          </cell>
          <cell r="G963">
            <v>5987.1625526428052</v>
          </cell>
          <cell r="H963">
            <v>6099.4301563575</v>
          </cell>
          <cell r="I963">
            <v>5663.119102928139</v>
          </cell>
          <cell r="J963">
            <v>5829.1814566386029</v>
          </cell>
          <cell r="K963">
            <v>6626.997896111443</v>
          </cell>
          <cell r="L963">
            <v>6324.0284334679318</v>
          </cell>
          <cell r="M963">
            <v>7125.2520851980153</v>
          </cell>
          <cell r="N963">
            <v>6789.7050768507015</v>
          </cell>
          <cell r="O963">
            <v>6759.907967699246</v>
          </cell>
          <cell r="Z963">
            <v>7447.706653866594</v>
          </cell>
          <cell r="AA963">
            <v>5171.158811622563</v>
          </cell>
          <cell r="AB963">
            <v>5976.636290643848</v>
          </cell>
          <cell r="AC963">
            <v>5573.7842260137668</v>
          </cell>
          <cell r="AD963">
            <v>6016.4847507828299</v>
          </cell>
          <cell r="AE963">
            <v>5511.5791347936392</v>
          </cell>
          <cell r="AF963">
            <v>5987.1625526428052</v>
          </cell>
          <cell r="AG963">
            <v>6099.4301563575</v>
          </cell>
          <cell r="AH963">
            <v>5663.119102928139</v>
          </cell>
          <cell r="AI963">
            <v>5829.1814566386029</v>
          </cell>
          <cell r="AJ963">
            <v>6626.997896111443</v>
          </cell>
          <cell r="AK963">
            <v>6324.0284334679318</v>
          </cell>
          <cell r="AL963">
            <v>7125.2520851980153</v>
          </cell>
          <cell r="AM963">
            <v>6789.7050768507015</v>
          </cell>
          <cell r="AN963">
            <v>6759.907967699246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X963">
            <v>4.277236105860835</v>
          </cell>
          <cell r="BY963">
            <v>2.9150543983711277</v>
          </cell>
          <cell r="BZ963">
            <v>3.4268854542277745</v>
          </cell>
          <cell r="CA963">
            <v>3.096750549430114</v>
          </cell>
          <cell r="CB963">
            <v>3.3537142180997983</v>
          </cell>
          <cell r="CC963">
            <v>3.0684697900843805</v>
          </cell>
          <cell r="CD963">
            <v>3.2955730285246663</v>
          </cell>
          <cell r="CE963">
            <v>3.4641250209933214</v>
          </cell>
          <cell r="CF963">
            <v>3.2367614502149658</v>
          </cell>
          <cell r="CG963">
            <v>3.3812532857874658</v>
          </cell>
          <cell r="CH963">
            <v>3.7756495902008127</v>
          </cell>
          <cell r="CI963">
            <v>3.6932557611485213</v>
          </cell>
          <cell r="CJ963">
            <v>3.9779960416565792</v>
          </cell>
          <cell r="CK963">
            <v>3.908492505877573</v>
          </cell>
          <cell r="CL963">
            <v>3.7560743864692232</v>
          </cell>
          <cell r="CM963">
            <v>4.7705282708286285</v>
          </cell>
          <cell r="CN963">
            <v>4.86013516451822</v>
          </cell>
          <cell r="CO963">
            <v>4.778200561551543</v>
          </cell>
          <cell r="CP963">
            <v>4.9311823704742448</v>
          </cell>
          <cell r="CQ963">
            <v>4.9150043185545895</v>
          </cell>
          <cell r="CR963">
            <v>4.9210902634431877</v>
          </cell>
          <cell r="CS963">
            <v>4.9773392771930016</v>
          </cell>
          <cell r="CT963">
            <v>4.8239504782285971</v>
          </cell>
          <cell r="CU963">
            <v>4.7934934474434039</v>
          </cell>
          <cell r="CV963">
            <v>4.7232072859797283</v>
          </cell>
          <cell r="CW963">
            <v>4.80875096741108</v>
          </cell>
          <cell r="CX963">
            <v>4.691282277126775</v>
          </cell>
          <cell r="CY963">
            <v>4.9073046793315225</v>
          </cell>
          <cell r="CZ963">
            <v>4.7593622578080126</v>
          </cell>
          <cell r="DA963">
            <v>4.9307585250794652</v>
          </cell>
        </row>
        <row r="964">
          <cell r="A964">
            <v>6204.3281995714115</v>
          </cell>
          <cell r="B964">
            <v>4885.6726174352943</v>
          </cell>
          <cell r="C964">
            <v>4149.4299256044696</v>
          </cell>
          <cell r="D964">
            <v>4596.3094050957534</v>
          </cell>
          <cell r="E964">
            <v>4536.3774909813328</v>
          </cell>
          <cell r="F964">
            <v>6036.2022183694608</v>
          </cell>
          <cell r="G964">
            <v>5898.1915663350928</v>
          </cell>
          <cell r="H964">
            <v>5752.3060096060663</v>
          </cell>
          <cell r="I964">
            <v>6652.6464034605806</v>
          </cell>
          <cell r="J964">
            <v>7004.6302124413951</v>
          </cell>
          <cell r="K964">
            <v>7225.2719179903243</v>
          </cell>
          <cell r="L964">
            <v>6833.543664269765</v>
          </cell>
          <cell r="M964">
            <v>7097.1174915819583</v>
          </cell>
          <cell r="N964">
            <v>7390.518802814905</v>
          </cell>
          <cell r="O964">
            <v>7345.9997834466858</v>
          </cell>
          <cell r="Z964">
            <v>7105.5440965283542</v>
          </cell>
          <cell r="AA964">
            <v>5595.345879153474</v>
          </cell>
          <cell r="AB964">
            <v>5109.848945030184</v>
          </cell>
          <cell r="AC964">
            <v>5660.1622839164966</v>
          </cell>
          <cell r="AD964">
            <v>5586.3586449584045</v>
          </cell>
          <cell r="AE964">
            <v>6036.2022183694608</v>
          </cell>
          <cell r="AF964">
            <v>5898.1915663350928</v>
          </cell>
          <cell r="AG964">
            <v>5752.3060096060663</v>
          </cell>
          <cell r="AH964">
            <v>6652.6464034605806</v>
          </cell>
          <cell r="AI964">
            <v>7004.6302124413951</v>
          </cell>
          <cell r="AJ964">
            <v>7225.2719179903243</v>
          </cell>
          <cell r="AK964">
            <v>6833.543664269765</v>
          </cell>
          <cell r="AL964">
            <v>7097.1174915819583</v>
          </cell>
          <cell r="AM964">
            <v>7390.518802814905</v>
          </cell>
          <cell r="AN964">
            <v>7345.9997834466858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X964">
            <v>3.9381880454799387</v>
          </cell>
          <cell r="BY964">
            <v>3.1844941290370818</v>
          </cell>
          <cell r="BZ964">
            <v>3.0056493655359362</v>
          </cell>
          <cell r="CA964">
            <v>3.2504145046626731</v>
          </cell>
          <cell r="CB964">
            <v>3.1305186626168351</v>
          </cell>
          <cell r="CC964">
            <v>3.5275150522653007</v>
          </cell>
          <cell r="CD964">
            <v>3.3758028329428016</v>
          </cell>
          <cell r="CE964">
            <v>3.2909322724930998</v>
          </cell>
          <cell r="CF964">
            <v>3.7901930508580599</v>
          </cell>
          <cell r="CG964">
            <v>3.9682993250201317</v>
          </cell>
          <cell r="CH964">
            <v>3.9864385775507922</v>
          </cell>
          <cell r="CI964">
            <v>3.9547371834169653</v>
          </cell>
          <cell r="CJ964">
            <v>3.980083782623268</v>
          </cell>
          <cell r="CK964">
            <v>4.2141040833030754</v>
          </cell>
          <cell r="CL964">
            <v>4.1204072944148988</v>
          </cell>
          <cell r="CM964">
            <v>4.9431982107663046</v>
          </cell>
          <cell r="CN964">
            <v>4.8138618305577259</v>
          </cell>
          <cell r="CO964">
            <v>4.6577575918511593</v>
          </cell>
          <cell r="CP964">
            <v>4.7708665791065581</v>
          </cell>
          <cell r="CQ964">
            <v>4.8889956673104562</v>
          </cell>
          <cell r="CR964">
            <v>4.6881558488828592</v>
          </cell>
          <cell r="CS964">
            <v>4.7868402713485931</v>
          </cell>
          <cell r="CT964">
            <v>4.7888382947888388</v>
          </cell>
          <cell r="CU964">
            <v>4.8088390902688865</v>
          </cell>
          <cell r="CV964">
            <v>4.8360181865115566</v>
          </cell>
          <cell r="CW964">
            <v>4.9656517073198021</v>
          </cell>
          <cell r="CX964">
            <v>4.734078794125919</v>
          </cell>
          <cell r="CY964">
            <v>4.885363869995679</v>
          </cell>
          <cell r="CZ964">
            <v>4.80481647339146</v>
          </cell>
          <cell r="DA964">
            <v>4.8844750933345376</v>
          </cell>
        </row>
        <row r="965">
          <cell r="A965">
            <v>6950.919972507264</v>
          </cell>
          <cell r="B965">
            <v>4650.835617896937</v>
          </cell>
          <cell r="C965">
            <v>4709.2056327265691</v>
          </cell>
          <cell r="D965">
            <v>4813.0393229591691</v>
          </cell>
          <cell r="E965">
            <v>5266.1267303268951</v>
          </cell>
          <cell r="F965">
            <v>5979.9399709232011</v>
          </cell>
          <cell r="G965">
            <v>6616.7770267725182</v>
          </cell>
          <cell r="H965">
            <v>5714.4543471563693</v>
          </cell>
          <cell r="I965">
            <v>6571.1143159835347</v>
          </cell>
          <cell r="J965">
            <v>6756.6227694413237</v>
          </cell>
          <cell r="K965">
            <v>7868.4327311235875</v>
          </cell>
          <cell r="L965">
            <v>7825.2085888041211</v>
          </cell>
          <cell r="M965">
            <v>6952.044701699574</v>
          </cell>
          <cell r="N965">
            <v>8411.677941529224</v>
          </cell>
          <cell r="O965">
            <v>8236.3237556046333</v>
          </cell>
          <cell r="Z965">
            <v>7960.5828040337774</v>
          </cell>
          <cell r="AA965">
            <v>5326.3973964101751</v>
          </cell>
          <cell r="AB965">
            <v>5799.189253885912</v>
          </cell>
          <cell r="AC965">
            <v>5927.0560890913175</v>
          </cell>
          <cell r="AD965">
            <v>6485.0142308250079</v>
          </cell>
          <cell r="AE965">
            <v>5979.9399709232011</v>
          </cell>
          <cell r="AF965">
            <v>6616.7770267725182</v>
          </cell>
          <cell r="AG965">
            <v>5714.4543471563693</v>
          </cell>
          <cell r="AH965">
            <v>6571.1143159835347</v>
          </cell>
          <cell r="AI965">
            <v>6756.6227694413237</v>
          </cell>
          <cell r="AJ965">
            <v>7868.4327311235875</v>
          </cell>
          <cell r="AK965">
            <v>7825.2085888041211</v>
          </cell>
          <cell r="AL965">
            <v>6952.044701699574</v>
          </cell>
          <cell r="AM965">
            <v>8411.677941529224</v>
          </cell>
          <cell r="AN965">
            <v>8236.3237556046333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X965">
            <v>4.5636554715086586</v>
          </cell>
          <cell r="BY965">
            <v>3.0670938100256997</v>
          </cell>
          <cell r="BZ965">
            <v>3.2899702509113045</v>
          </cell>
          <cell r="CA965">
            <v>3.3058378449593264</v>
          </cell>
          <cell r="CB965">
            <v>3.708338807980827</v>
          </cell>
          <cell r="CC965">
            <v>3.360419886134784</v>
          </cell>
          <cell r="CD965">
            <v>3.7333139708874903</v>
          </cell>
          <cell r="CE965">
            <v>3.2071189205416761</v>
          </cell>
          <cell r="CF965">
            <v>3.6639838363365218</v>
          </cell>
          <cell r="CG965">
            <v>3.8509339840096217</v>
          </cell>
          <cell r="CH965">
            <v>4.4480191091997465</v>
          </cell>
          <cell r="CI965">
            <v>4.2471137135541666</v>
          </cell>
          <cell r="CJ965">
            <v>3.8614974519687806</v>
          </cell>
          <cell r="CK965">
            <v>4.7020273309336256</v>
          </cell>
          <cell r="CL965">
            <v>4.5681336069457261</v>
          </cell>
          <cell r="CM965">
            <v>4.7790233153276338</v>
          </cell>
          <cell r="CN965">
            <v>4.7578817222690954</v>
          </cell>
          <cell r="CO965">
            <v>4.8292806697181492</v>
          </cell>
          <cell r="CP965">
            <v>4.91207088632222</v>
          </cell>
          <cell r="CQ965">
            <v>4.7911378102765738</v>
          </cell>
          <cell r="CR965">
            <v>4.8754018056523263</v>
          </cell>
          <cell r="CS965">
            <v>4.8557813189827881</v>
          </cell>
          <cell r="CT965">
            <v>4.8816522539904597</v>
          </cell>
          <cell r="CU965">
            <v>4.9135186520100493</v>
          </cell>
          <cell r="CV965">
            <v>4.8069625019822464</v>
          </cell>
          <cell r="CW965">
            <v>4.8465056959169033</v>
          </cell>
          <cell r="CX965">
            <v>5.0478817113230114</v>
          </cell>
          <cell r="CY965">
            <v>4.9324641670201306</v>
          </cell>
          <cell r="CZ965">
            <v>4.9012248054957857</v>
          </cell>
          <cell r="DA965">
            <v>4.9397133501065884</v>
          </cell>
        </row>
        <row r="966">
          <cell r="A966">
            <v>5901.9027911354642</v>
          </cell>
          <cell r="B966">
            <v>6338.2924576020378</v>
          </cell>
          <cell r="C966">
            <v>5305.9996513030674</v>
          </cell>
          <cell r="D966">
            <v>5393.8266162659402</v>
          </cell>
          <cell r="E966">
            <v>4742.0451830606698</v>
          </cell>
          <cell r="F966">
            <v>6001.3560086353236</v>
          </cell>
          <cell r="G966">
            <v>6125.0092143160009</v>
          </cell>
          <cell r="H966">
            <v>5652.6329247150807</v>
          </cell>
          <cell r="I966">
            <v>5857.3459019718939</v>
          </cell>
          <cell r="J966">
            <v>6003.7792318254205</v>
          </cell>
          <cell r="K966">
            <v>6380.2869316494043</v>
          </cell>
          <cell r="L966">
            <v>6878.0659773633497</v>
          </cell>
          <cell r="M966">
            <v>8529.7070480391194</v>
          </cell>
          <cell r="N966">
            <v>8319.4899505097437</v>
          </cell>
          <cell r="O966">
            <v>7699.5054618258482</v>
          </cell>
          <cell r="Z966">
            <v>6759.1895829646373</v>
          </cell>
          <cell r="AA966">
            <v>7258.9674668234766</v>
          </cell>
          <cell r="AB966">
            <v>6534.1160609169283</v>
          </cell>
          <cell r="AC966">
            <v>6642.2712852024342</v>
          </cell>
          <cell r="AD966">
            <v>5839.6297829799241</v>
          </cell>
          <cell r="AE966">
            <v>6001.3560086353236</v>
          </cell>
          <cell r="AF966">
            <v>6125.0092143160009</v>
          </cell>
          <cell r="AG966">
            <v>5652.6329247150807</v>
          </cell>
          <cell r="AH966">
            <v>5857.3459019718939</v>
          </cell>
          <cell r="AI966">
            <v>6003.7792318254205</v>
          </cell>
          <cell r="AJ966">
            <v>6380.2869316494043</v>
          </cell>
          <cell r="AK966">
            <v>6878.0659773633497</v>
          </cell>
          <cell r="AL966">
            <v>8529.7070480391194</v>
          </cell>
          <cell r="AM966">
            <v>8319.4899505097437</v>
          </cell>
          <cell r="AN966">
            <v>7699.5054618258482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X966">
            <v>3.8216917159836981</v>
          </cell>
          <cell r="BY966">
            <v>4.0745820842284024</v>
          </cell>
          <cell r="BZ966">
            <v>3.626624554425296</v>
          </cell>
          <cell r="CA966">
            <v>3.763420339366562</v>
          </cell>
          <cell r="CB966">
            <v>3.2815894148807279</v>
          </cell>
          <cell r="CC966">
            <v>3.352675508736437</v>
          </cell>
          <cell r="CD966">
            <v>3.4423278118410372</v>
          </cell>
          <cell r="CE966">
            <v>3.1304268846459489</v>
          </cell>
          <cell r="CF966">
            <v>3.2727261027743499</v>
          </cell>
          <cell r="CG966">
            <v>3.3591925403000427</v>
          </cell>
          <cell r="CH966">
            <v>3.567240587036332</v>
          </cell>
          <cell r="CI966">
            <v>3.9475761601632029</v>
          </cell>
          <cell r="CJ966">
            <v>4.768297378843811</v>
          </cell>
          <cell r="CK966">
            <v>4.6899670253471442</v>
          </cell>
          <cell r="CL966">
            <v>4.2758652998138436</v>
          </cell>
          <cell r="CM966">
            <v>4.8455838410801952</v>
          </cell>
          <cell r="CN966">
            <v>4.8808888101348238</v>
          </cell>
          <cell r="CO966">
            <v>4.9361844793899312</v>
          </cell>
          <cell r="CP966">
            <v>4.8354958734600313</v>
          </cell>
          <cell r="CQ966">
            <v>4.8753770457221597</v>
          </cell>
          <cell r="CR966">
            <v>4.9041642156212886</v>
          </cell>
          <cell r="CS966">
            <v>4.8748544821287085</v>
          </cell>
          <cell r="CT966">
            <v>4.9471417534532662</v>
          </cell>
          <cell r="CU966">
            <v>4.9034115642910958</v>
          </cell>
          <cell r="CV966">
            <v>4.8966262061031003</v>
          </cell>
          <cell r="CW966">
            <v>4.9002128514760708</v>
          </cell>
          <cell r="CX966">
            <v>4.7735662623818467</v>
          </cell>
          <cell r="CY966">
            <v>4.9009234426677102</v>
          </cell>
          <cell r="CZ966">
            <v>4.85997514031442</v>
          </cell>
          <cell r="DA966">
            <v>4.9333957065415559</v>
          </cell>
        </row>
        <row r="967">
          <cell r="A967">
            <v>5866.5732413190426</v>
          </cell>
          <cell r="B967">
            <v>5764.6731029762432</v>
          </cell>
          <cell r="C967">
            <v>5079.0888220722154</v>
          </cell>
          <cell r="D967">
            <v>5188.5408529525948</v>
          </cell>
          <cell r="E967">
            <v>4735.3634960090749</v>
          </cell>
          <cell r="F967">
            <v>5842.6903280027564</v>
          </cell>
          <cell r="G967">
            <v>6315.7713431716611</v>
          </cell>
          <cell r="H967">
            <v>5472.9940083223382</v>
          </cell>
          <cell r="I967">
            <v>6114.2784054801687</v>
          </cell>
          <cell r="J967">
            <v>7145.8523131624506</v>
          </cell>
          <cell r="K967">
            <v>7125.7859489309094</v>
          </cell>
          <cell r="L967">
            <v>8836.0321080561771</v>
          </cell>
          <cell r="M967">
            <v>7536.3861310519842</v>
          </cell>
          <cell r="N967">
            <v>7915.9276387939017</v>
          </cell>
          <cell r="O967">
            <v>8204.4983942714389</v>
          </cell>
          <cell r="Z967">
            <v>6718.7282040600821</v>
          </cell>
          <cell r="AA967">
            <v>6602.0264592221592</v>
          </cell>
          <cell r="AB967">
            <v>6254.6848903345563</v>
          </cell>
          <cell r="AC967">
            <v>6389.4704764398675</v>
          </cell>
          <cell r="AD967">
            <v>5831.4015655756648</v>
          </cell>
          <cell r="AE967">
            <v>5842.6903280027564</v>
          </cell>
          <cell r="AF967">
            <v>6315.7713431716611</v>
          </cell>
          <cell r="AG967">
            <v>5472.9940083223382</v>
          </cell>
          <cell r="AH967">
            <v>6114.2784054801687</v>
          </cell>
          <cell r="AI967">
            <v>7145.8523131624506</v>
          </cell>
          <cell r="AJ967">
            <v>7125.7859489309094</v>
          </cell>
          <cell r="AK967">
            <v>8836.0321080561771</v>
          </cell>
          <cell r="AL967">
            <v>7536.3861310519842</v>
          </cell>
          <cell r="AM967">
            <v>7915.9276387939017</v>
          </cell>
          <cell r="AN967">
            <v>8204.4983942714389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X967">
            <v>3.8222346320479992</v>
          </cell>
          <cell r="BY967">
            <v>3.7927028936572995</v>
          </cell>
          <cell r="BZ967">
            <v>3.4594949777870645</v>
          </cell>
          <cell r="CA967">
            <v>3.6773100681825852</v>
          </cell>
          <cell r="CB967">
            <v>3.235408768669414</v>
          </cell>
          <cell r="CC967">
            <v>3.3702314016726125</v>
          </cell>
          <cell r="CD967">
            <v>3.5360318415078669</v>
          </cell>
          <cell r="CE967">
            <v>3.0733338144442413</v>
          </cell>
          <cell r="CF967">
            <v>3.3893758629880373</v>
          </cell>
          <cell r="CG967">
            <v>4.0124748601797533</v>
          </cell>
          <cell r="CH967">
            <v>4.0011593230321276</v>
          </cell>
          <cell r="CI967">
            <v>4.894798674251299</v>
          </cell>
          <cell r="CJ967">
            <v>4.2449343509966297</v>
          </cell>
          <cell r="CK967">
            <v>4.3442806915446894</v>
          </cell>
          <cell r="CL967">
            <v>4.5692546074468323</v>
          </cell>
          <cell r="CM967">
            <v>4.8158933984145582</v>
          </cell>
          <cell r="CN967">
            <v>4.7690906013611665</v>
          </cell>
          <cell r="CO967">
            <v>4.9533596947666121</v>
          </cell>
          <cell r="CP967">
            <v>4.7603814312673025</v>
          </cell>
          <cell r="CQ967">
            <v>4.9379981905603882</v>
          </cell>
          <cell r="CR967">
            <v>4.7496355157414678</v>
          </cell>
          <cell r="CS967">
            <v>4.8934749197842189</v>
          </cell>
          <cell r="CT967">
            <v>4.878905136148207</v>
          </cell>
          <cell r="CU967">
            <v>4.9423399361436244</v>
          </cell>
          <cell r="CV967">
            <v>4.8792025501764842</v>
          </cell>
          <cell r="CW967">
            <v>4.8792611475298999</v>
          </cell>
          <cell r="CX967">
            <v>4.9457207040414701</v>
          </cell>
          <cell r="CY967">
            <v>4.8640642065315305</v>
          </cell>
          <cell r="CZ967">
            <v>4.9921896219108275</v>
          </cell>
          <cell r="DA967">
            <v>4.9194189695383574</v>
          </cell>
        </row>
        <row r="968">
          <cell r="A968">
            <v>6821.2460052515235</v>
          </cell>
          <cell r="B968">
            <v>6941.5205317083282</v>
          </cell>
          <cell r="C968">
            <v>5081.7519435455542</v>
          </cell>
          <cell r="D968">
            <v>5340.2327592209076</v>
          </cell>
          <cell r="E968">
            <v>5311.9382943330465</v>
          </cell>
          <cell r="F968">
            <v>6235.536354879403</v>
          </cell>
          <cell r="G968">
            <v>6047.8223891157832</v>
          </cell>
          <cell r="H968">
            <v>6099.2093839884747</v>
          </cell>
          <cell r="I968">
            <v>5996.0627122113337</v>
          </cell>
          <cell r="J968">
            <v>7521.7559904217005</v>
          </cell>
          <cell r="K968">
            <v>6345.3547862113728</v>
          </cell>
          <cell r="L968">
            <v>7661.647401944897</v>
          </cell>
          <cell r="M968">
            <v>6229.780704836573</v>
          </cell>
          <cell r="N968">
            <v>5432.9835711827727</v>
          </cell>
          <cell r="O968">
            <v>7668.9083031365672</v>
          </cell>
          <cell r="Z968">
            <v>7812.0729149903364</v>
          </cell>
          <cell r="AA968">
            <v>7949.8180380621516</v>
          </cell>
          <cell r="AB968">
            <v>6257.964412749684</v>
          </cell>
          <cell r="AC968">
            <v>6576.2726977358052</v>
          </cell>
          <cell r="AD968">
            <v>6541.4292507684804</v>
          </cell>
          <cell r="AE968">
            <v>6235.536354879403</v>
          </cell>
          <cell r="AF968">
            <v>6047.8223891157832</v>
          </cell>
          <cell r="AG968">
            <v>6099.2093839884747</v>
          </cell>
          <cell r="AH968">
            <v>5996.0627122113337</v>
          </cell>
          <cell r="AI968">
            <v>7521.7559904217005</v>
          </cell>
          <cell r="AJ968">
            <v>6345.3547862113728</v>
          </cell>
          <cell r="AK968">
            <v>7661.647401944897</v>
          </cell>
          <cell r="AL968">
            <v>6229.780704836573</v>
          </cell>
          <cell r="AM968">
            <v>5432.9835711827727</v>
          </cell>
          <cell r="AN968">
            <v>7668.9083031365672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X968">
            <v>4.4599782004605748</v>
          </cell>
          <cell r="BY968">
            <v>4.5592969018781808</v>
          </cell>
          <cell r="BZ968">
            <v>3.4894100327173305</v>
          </cell>
          <cell r="CA968">
            <v>3.7490217656121558</v>
          </cell>
          <cell r="CB968">
            <v>3.7079001561757714</v>
          </cell>
          <cell r="CC968">
            <v>3.4772902258682663</v>
          </cell>
          <cell r="CD968">
            <v>3.4169010131382005</v>
          </cell>
          <cell r="CE968">
            <v>3.3740744420835935</v>
          </cell>
          <cell r="CF968">
            <v>3.4196006668253154</v>
          </cell>
          <cell r="CG968">
            <v>4.2741353266167339</v>
          </cell>
          <cell r="CH968">
            <v>3.5633345847126736</v>
          </cell>
          <cell r="CI968">
            <v>4.2138597903798551</v>
          </cell>
          <cell r="CJ968">
            <v>3.5415107878459651</v>
          </cell>
          <cell r="CK968">
            <v>3.0932123963975222</v>
          </cell>
          <cell r="CL968">
            <v>4.3263535241569855</v>
          </cell>
          <cell r="CM968">
            <v>4.7988888131592127</v>
          </cell>
          <cell r="CN968">
            <v>4.777123284728134</v>
          </cell>
          <cell r="CO968">
            <v>4.9134689874163628</v>
          </cell>
          <cell r="CP968">
            <v>4.8058364553951476</v>
          </cell>
          <cell r="CQ968">
            <v>4.8333890395776322</v>
          </cell>
          <cell r="CR968">
            <v>4.9129236090666586</v>
          </cell>
          <cell r="CS968">
            <v>4.8492409773727987</v>
          </cell>
          <cell r="CT968">
            <v>4.9525174926311939</v>
          </cell>
          <cell r="CU968">
            <v>4.8039436984326613</v>
          </cell>
          <cell r="CV968">
            <v>4.8214548871108986</v>
          </cell>
          <cell r="CW968">
            <v>4.8787261615666839</v>
          </cell>
          <cell r="CX968">
            <v>4.981374759494984</v>
          </cell>
          <cell r="CY968">
            <v>4.8193817171453901</v>
          </cell>
          <cell r="CZ968">
            <v>4.8121126482380223</v>
          </cell>
          <cell r="DA968">
            <v>4.8564472511340293</v>
          </cell>
        </row>
        <row r="969">
          <cell r="A969">
            <v>6294.7560675874911</v>
          </cell>
          <cell r="B969">
            <v>6660.0935357375774</v>
          </cell>
          <cell r="C969">
            <v>4693.8888955128377</v>
          </cell>
          <cell r="D969">
            <v>4528.4006593393078</v>
          </cell>
          <cell r="E969">
            <v>4499.0366825138708</v>
          </cell>
          <cell r="F969">
            <v>6543.9057016141487</v>
          </cell>
          <cell r="G969">
            <v>6732.731027577518</v>
          </cell>
          <cell r="H969">
            <v>5940.9276276146602</v>
          </cell>
          <cell r="I969">
            <v>6141.9818692261897</v>
          </cell>
          <cell r="J969">
            <v>7348.3594173592228</v>
          </cell>
          <cell r="K969">
            <v>7226.963089114327</v>
          </cell>
          <cell r="L969">
            <v>6964.3586352029724</v>
          </cell>
          <cell r="M969">
            <v>7340.7247868162194</v>
          </cell>
          <cell r="N969">
            <v>6476.7174083379759</v>
          </cell>
          <cell r="O969">
            <v>7354.4296273898772</v>
          </cell>
          <cell r="Z969">
            <v>7209.1071549409789</v>
          </cell>
          <cell r="AA969">
            <v>7627.5120823646766</v>
          </cell>
          <cell r="AB969">
            <v>5780.3273343219889</v>
          </cell>
          <cell r="AC969">
            <v>5576.5355113035457</v>
          </cell>
          <cell r="AD969">
            <v>5540.3750052355963</v>
          </cell>
          <cell r="AE969">
            <v>6543.9057016141487</v>
          </cell>
          <cell r="AF969">
            <v>6732.731027577518</v>
          </cell>
          <cell r="AG969">
            <v>5940.9276276146602</v>
          </cell>
          <cell r="AH969">
            <v>6141.9818692261897</v>
          </cell>
          <cell r="AI969">
            <v>7348.3594173592228</v>
          </cell>
          <cell r="AJ969">
            <v>7226.963089114327</v>
          </cell>
          <cell r="AK969">
            <v>6964.3586352029724</v>
          </cell>
          <cell r="AL969">
            <v>7340.7247868162194</v>
          </cell>
          <cell r="AM969">
            <v>6476.7174083379759</v>
          </cell>
          <cell r="AN969">
            <v>7354.4296273898772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X969">
            <v>4.0879713442331296</v>
          </cell>
          <cell r="BY969">
            <v>4.3104487780903433</v>
          </cell>
          <cell r="BZ969">
            <v>3.2899709491573503</v>
          </cell>
          <cell r="CA969">
            <v>3.1543939055508474</v>
          </cell>
          <cell r="CB969">
            <v>3.1384410265443385</v>
          </cell>
          <cell r="CC969">
            <v>3.8049144404523632</v>
          </cell>
          <cell r="CD969">
            <v>3.6871179920389658</v>
          </cell>
          <cell r="CE969">
            <v>3.2922392456766043</v>
          </cell>
          <cell r="CF969">
            <v>3.5323767124247181</v>
          </cell>
          <cell r="CG969">
            <v>4.0036846629578262</v>
          </cell>
          <cell r="CH969">
            <v>4.0402012379430765</v>
          </cell>
          <cell r="CI969">
            <v>3.8786614578195397</v>
          </cell>
          <cell r="CJ969">
            <v>4.0717110816960913</v>
          </cell>
          <cell r="CK969">
            <v>3.724520510338889</v>
          </cell>
          <cell r="CL969">
            <v>4.0947342295956011</v>
          </cell>
          <cell r="CM969">
            <v>4.83148653538146</v>
          </cell>
          <cell r="CN969">
            <v>4.8480551451071179</v>
          </cell>
          <cell r="CO969">
            <v>4.8135723656690441</v>
          </cell>
          <cell r="CP969">
            <v>4.8434596123642351</v>
          </cell>
          <cell r="CQ969">
            <v>4.8365126108801046</v>
          </cell>
          <cell r="CR969">
            <v>4.7119348022485639</v>
          </cell>
          <cell r="CS969">
            <v>5.0027795344620181</v>
          </cell>
          <cell r="CT969">
            <v>4.9439037790567006</v>
          </cell>
          <cell r="CU969">
            <v>4.7637466093955547</v>
          </cell>
          <cell r="CV969">
            <v>5.0284908151421268</v>
          </cell>
          <cell r="CW969">
            <v>4.9007209562576728</v>
          </cell>
          <cell r="CX969">
            <v>4.9193348851128809</v>
          </cell>
          <cell r="CY969">
            <v>4.9393422948916665</v>
          </cell>
          <cell r="CZ969">
            <v>4.7642189662974737</v>
          </cell>
          <cell r="DA969">
            <v>4.9207399398938581</v>
          </cell>
        </row>
        <row r="970">
          <cell r="A970">
            <v>6249.7754792113965</v>
          </cell>
          <cell r="B970">
            <v>4780.7401687480979</v>
          </cell>
          <cell r="C970">
            <v>5077.8184207838831</v>
          </cell>
          <cell r="D970">
            <v>4631.4432801011626</v>
          </cell>
          <cell r="E970">
            <v>4942.3832118923583</v>
          </cell>
          <cell r="F970">
            <v>5483.1056481303985</v>
          </cell>
          <cell r="G970">
            <v>5670.2744993464376</v>
          </cell>
          <cell r="H970">
            <v>6575.4600849374365</v>
          </cell>
          <cell r="I970">
            <v>5528.8869407333405</v>
          </cell>
          <cell r="J970">
            <v>6364.0033489876469</v>
          </cell>
          <cell r="K970">
            <v>5587.1844388728068</v>
          </cell>
          <cell r="L970">
            <v>6628.7843514605838</v>
          </cell>
          <cell r="M970">
            <v>8086.6073511688146</v>
          </cell>
          <cell r="N970">
            <v>7313.9351175532211</v>
          </cell>
          <cell r="O970">
            <v>6816.4089978801585</v>
          </cell>
          <cell r="Z970">
            <v>7157.5928662197275</v>
          </cell>
          <cell r="AA970">
            <v>5475.1713626997716</v>
          </cell>
          <cell r="AB970">
            <v>6253.120444422867</v>
          </cell>
          <cell r="AC970">
            <v>5703.4281776296084</v>
          </cell>
          <cell r="AD970">
            <v>6086.3376642139719</v>
          </cell>
          <cell r="AE970">
            <v>5483.1056481303985</v>
          </cell>
          <cell r="AF970">
            <v>5670.2744993464376</v>
          </cell>
          <cell r="AG970">
            <v>6575.4600849374365</v>
          </cell>
          <cell r="AH970">
            <v>5528.8869407333405</v>
          </cell>
          <cell r="AI970">
            <v>6364.0033489876469</v>
          </cell>
          <cell r="AJ970">
            <v>5587.1844388728068</v>
          </cell>
          <cell r="AK970">
            <v>6628.7843514605838</v>
          </cell>
          <cell r="AL970">
            <v>8086.6073511688146</v>
          </cell>
          <cell r="AM970">
            <v>7313.9351175532211</v>
          </cell>
          <cell r="AN970">
            <v>6816.4089978801585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X970">
            <v>4.0358158052445923</v>
          </cell>
          <cell r="BY970">
            <v>3.1023284011773424</v>
          </cell>
          <cell r="BZ970">
            <v>3.5240378718790382</v>
          </cell>
          <cell r="CA970">
            <v>3.2190391857047902</v>
          </cell>
          <cell r="CB970">
            <v>3.3740143431160181</v>
          </cell>
          <cell r="CC970">
            <v>3.0998317241429607</v>
          </cell>
          <cell r="CD970">
            <v>3.2060486892848594</v>
          </cell>
          <cell r="CE970">
            <v>3.6556979037175608</v>
          </cell>
          <cell r="CF970">
            <v>3.1409607660331518</v>
          </cell>
          <cell r="CG970">
            <v>3.5687098430547604</v>
          </cell>
          <cell r="CH970">
            <v>3.188775409378072</v>
          </cell>
          <cell r="CI970">
            <v>3.8339398185331515</v>
          </cell>
          <cell r="CJ970">
            <v>4.4720911816026048</v>
          </cell>
          <cell r="CK970">
            <v>4.15225814062934</v>
          </cell>
          <cell r="CL970">
            <v>3.8814726629778744</v>
          </cell>
          <cell r="CM970">
            <v>4.8589540294707971</v>
          </cell>
          <cell r="CN970">
            <v>4.8352293977504015</v>
          </cell>
          <cell r="CO970">
            <v>4.8614224525630458</v>
          </cell>
          <cell r="CP970">
            <v>4.8541908694477653</v>
          </cell>
          <cell r="CQ970">
            <v>4.9421537712775176</v>
          </cell>
          <cell r="CR970">
            <v>4.8461363686782404</v>
          </cell>
          <cell r="CS970">
            <v>4.8455279797424531</v>
          </cell>
          <cell r="CT970">
            <v>4.9279124291137624</v>
          </cell>
          <cell r="CU970">
            <v>4.8226121185189195</v>
          </cell>
          <cell r="CV970">
            <v>4.8856943770861907</v>
          </cell>
          <cell r="CW970">
            <v>4.8003865628260973</v>
          </cell>
          <cell r="CX970">
            <v>4.7369165603252918</v>
          </cell>
          <cell r="CY970">
            <v>4.9540780215934213</v>
          </cell>
          <cell r="CZ970">
            <v>4.8258508323902767</v>
          </cell>
          <cell r="DA970">
            <v>4.8113421802511347</v>
          </cell>
        </row>
        <row r="971">
          <cell r="A971">
            <v>5685.318766897818</v>
          </cell>
          <cell r="B971">
            <v>5989.1709236222414</v>
          </cell>
          <cell r="C971">
            <v>4918.7553841714607</v>
          </cell>
          <cell r="D971">
            <v>5141.6917341406597</v>
          </cell>
          <cell r="E971">
            <v>5103.2642754494054</v>
          </cell>
          <cell r="F971">
            <v>5267.9462424570465</v>
          </cell>
          <cell r="G971">
            <v>7182.161062294218</v>
          </cell>
          <cell r="H971">
            <v>6120.0286887377624</v>
          </cell>
          <cell r="I971">
            <v>6533.1178117170075</v>
          </cell>
          <cell r="J971">
            <v>7090.5810328952793</v>
          </cell>
          <cell r="K971">
            <v>7025.5010999292936</v>
          </cell>
          <cell r="L971">
            <v>6137.1906468833977</v>
          </cell>
          <cell r="M971">
            <v>7718.6445436922158</v>
          </cell>
          <cell r="N971">
            <v>7546.3130660857196</v>
          </cell>
          <cell r="O971">
            <v>8489.569211645412</v>
          </cell>
          <cell r="Z971">
            <v>6511.1454297023256</v>
          </cell>
          <cell r="AA971">
            <v>6859.133935303912</v>
          </cell>
          <cell r="AB971">
            <v>6057.2409852200735</v>
          </cell>
          <cell r="AC971">
            <v>6331.7777512634339</v>
          </cell>
          <cell r="AD971">
            <v>6284.4559473592299</v>
          </cell>
          <cell r="AE971">
            <v>5267.9462424570465</v>
          </cell>
          <cell r="AF971">
            <v>7182.161062294218</v>
          </cell>
          <cell r="AG971">
            <v>6120.0286887377624</v>
          </cell>
          <cell r="AH971">
            <v>6533.1178117170075</v>
          </cell>
          <cell r="AI971">
            <v>7090.5810328952793</v>
          </cell>
          <cell r="AJ971">
            <v>7025.5010999292936</v>
          </cell>
          <cell r="AK971">
            <v>6137.1906468833977</v>
          </cell>
          <cell r="AL971">
            <v>7718.6445436922158</v>
          </cell>
          <cell r="AM971">
            <v>7546.3130660857196</v>
          </cell>
          <cell r="AN971">
            <v>8489.569211645412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X971">
            <v>3.6249263994899255</v>
          </cell>
          <cell r="BY971">
            <v>3.840957038135326</v>
          </cell>
          <cell r="BZ971">
            <v>3.4620778640359262</v>
          </cell>
          <cell r="CA971">
            <v>3.6350787220922984</v>
          </cell>
          <cell r="CB971">
            <v>3.5970445205774251</v>
          </cell>
          <cell r="CC971">
            <v>2.9419249225548305</v>
          </cell>
          <cell r="CD971">
            <v>3.9701172802603479</v>
          </cell>
          <cell r="CE971">
            <v>3.4289446748447268</v>
          </cell>
          <cell r="CF971">
            <v>3.6069898575795984</v>
          </cell>
          <cell r="CG971">
            <v>3.9676666108738545</v>
          </cell>
          <cell r="CH971">
            <v>3.9554356300810274</v>
          </cell>
          <cell r="CI971">
            <v>3.4172301752192298</v>
          </cell>
          <cell r="CJ971">
            <v>4.4110479210487759</v>
          </cell>
          <cell r="CK971">
            <v>4.3757702257776092</v>
          </cell>
          <cell r="CL971">
            <v>4.7107338071062621</v>
          </cell>
          <cell r="CM971">
            <v>4.9211356689709138</v>
          </cell>
          <cell r="CN971">
            <v>4.8925691126915005</v>
          </cell>
          <cell r="CO971">
            <v>4.7934163912994681</v>
          </cell>
          <cell r="CP971">
            <v>4.7722037488218279</v>
          </cell>
          <cell r="CQ971">
            <v>4.7866206349449554</v>
          </cell>
          <cell r="CR971">
            <v>4.9058795894952603</v>
          </cell>
          <cell r="CS971">
            <v>4.9563154451790554</v>
          </cell>
          <cell r="CT971">
            <v>4.8899015519146696</v>
          </cell>
          <cell r="CU971">
            <v>4.9622964342972864</v>
          </cell>
          <cell r="CV971">
            <v>4.8961395476002538</v>
          </cell>
          <cell r="CW971">
            <v>4.8662018596899959</v>
          </cell>
          <cell r="CX971">
            <v>4.9204238778813814</v>
          </cell>
          <cell r="CY971">
            <v>4.7940924086704291</v>
          </cell>
          <cell r="CZ971">
            <v>4.7248436849466851</v>
          </cell>
          <cell r="DA971">
            <v>4.9374672148633065</v>
          </cell>
        </row>
        <row r="972">
          <cell r="A972">
            <v>5779.4981141248199</v>
          </cell>
          <cell r="B972">
            <v>5529.7445177392519</v>
          </cell>
          <cell r="C972">
            <v>4965.1588514983086</v>
          </cell>
          <cell r="D972">
            <v>4507.7845921330209</v>
          </cell>
          <cell r="E972">
            <v>5014.6850022649196</v>
          </cell>
          <cell r="F972">
            <v>5877.8832852184123</v>
          </cell>
          <cell r="G972">
            <v>5703.9616710160753</v>
          </cell>
          <cell r="H972">
            <v>6104.1525456495428</v>
          </cell>
          <cell r="I972">
            <v>5717.4573429667071</v>
          </cell>
          <cell r="J972">
            <v>7049.5137705915968</v>
          </cell>
          <cell r="K972">
            <v>6265.8933978856103</v>
          </cell>
          <cell r="L972">
            <v>7107.413472737433</v>
          </cell>
          <cell r="M972">
            <v>6423.5533778810141</v>
          </cell>
          <cell r="N972">
            <v>7142.9449758569563</v>
          </cell>
          <cell r="O972">
            <v>6389.6912064484331</v>
          </cell>
          <cell r="Z972">
            <v>6619.0048921901343</v>
          </cell>
          <cell r="AA972">
            <v>6332.9730874079833</v>
          </cell>
          <cell r="AB972">
            <v>6114.3849092812316</v>
          </cell>
          <cell r="AC972">
            <v>5551.1476890837566</v>
          </cell>
          <cell r="AD972">
            <v>6175.3742870472161</v>
          </cell>
          <cell r="AE972">
            <v>5877.8832852184123</v>
          </cell>
          <cell r="AF972">
            <v>5703.9616710160753</v>
          </cell>
          <cell r="AG972">
            <v>6104.1525456495428</v>
          </cell>
          <cell r="AH972">
            <v>5717.4573429667071</v>
          </cell>
          <cell r="AI972">
            <v>7049.5137705915968</v>
          </cell>
          <cell r="AJ972">
            <v>6265.8933978856103</v>
          </cell>
          <cell r="AK972">
            <v>7107.413472737433</v>
          </cell>
          <cell r="AL972">
            <v>6423.5533778810141</v>
          </cell>
          <cell r="AM972">
            <v>7142.9449758569563</v>
          </cell>
          <cell r="AN972">
            <v>6389.6912064484331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X972">
            <v>3.6507917896898783</v>
          </cell>
          <cell r="BY972">
            <v>3.612552613068694</v>
          </cell>
          <cell r="BZ972">
            <v>3.3691627853040647</v>
          </cell>
          <cell r="CA972">
            <v>3.153770826485347</v>
          </cell>
          <cell r="CB972">
            <v>3.5289009236404794</v>
          </cell>
          <cell r="CC972">
            <v>3.323463715418725</v>
          </cell>
          <cell r="CD972">
            <v>3.1989504988560333</v>
          </cell>
          <cell r="CE972">
            <v>3.4185362107424768</v>
          </cell>
          <cell r="CF972">
            <v>3.2454996731413499</v>
          </cell>
          <cell r="CG972">
            <v>3.8398161174977283</v>
          </cell>
          <cell r="CH972">
            <v>3.5062885600324005</v>
          </cell>
          <cell r="CI972">
            <v>4.0280952853651755</v>
          </cell>
          <cell r="CJ972">
            <v>3.6075973239746193</v>
          </cell>
          <cell r="CK972">
            <v>3.9917011691031656</v>
          </cell>
          <cell r="CL972">
            <v>3.6185347154038685</v>
          </cell>
          <cell r="CM972">
            <v>4.967212874153951</v>
          </cell>
          <cell r="CN972">
            <v>4.8028674061689323</v>
          </cell>
          <cell r="CO972">
            <v>4.9720777964639051</v>
          </cell>
          <cell r="CP972">
            <v>4.8223617512049382</v>
          </cell>
          <cell r="CQ972">
            <v>4.7943634659171099</v>
          </cell>
          <cell r="CR972">
            <v>4.8454838690746085</v>
          </cell>
          <cell r="CS972">
            <v>4.8851309999787551</v>
          </cell>
          <cell r="CT972">
            <v>4.8920662451859913</v>
          </cell>
          <cell r="CU972">
            <v>4.8264576400027428</v>
          </cell>
          <cell r="CV972">
            <v>5.0298597033785226</v>
          </cell>
          <cell r="CW972">
            <v>4.8960121031582267</v>
          </cell>
          <cell r="CX972">
            <v>4.8341373029281218</v>
          </cell>
          <cell r="CY972">
            <v>4.8782540836256638</v>
          </cell>
          <cell r="CZ972">
            <v>4.9025995267623248</v>
          </cell>
          <cell r="DA972">
            <v>4.8378707632170137</v>
          </cell>
        </row>
        <row r="973">
          <cell r="A973">
            <v>6491.6153089307327</v>
          </cell>
          <cell r="B973">
            <v>5606.0463286484328</v>
          </cell>
          <cell r="C973">
            <v>4655.2232537414457</v>
          </cell>
          <cell r="D973">
            <v>4879.9868203220931</v>
          </cell>
          <cell r="E973">
            <v>6114.2848660836808</v>
          </cell>
          <cell r="F973">
            <v>7148.7267110193916</v>
          </cell>
          <cell r="G973">
            <v>6969.4347376501155</v>
          </cell>
          <cell r="H973">
            <v>6493.5564350464247</v>
          </cell>
          <cell r="I973">
            <v>6426.1833476248876</v>
          </cell>
          <cell r="J973">
            <v>5667.2476641730846</v>
          </cell>
          <cell r="K973">
            <v>7472.2064749754418</v>
          </cell>
          <cell r="L973">
            <v>7505.1595257827275</v>
          </cell>
          <cell r="M973">
            <v>6833.8242160025766</v>
          </cell>
          <cell r="N973">
            <v>6566.3491320608209</v>
          </cell>
          <cell r="O973">
            <v>6714.9731897788315</v>
          </cell>
          <cell r="Z973">
            <v>7434.5613822447731</v>
          </cell>
          <cell r="AA973">
            <v>6420.3581941625889</v>
          </cell>
          <cell r="AB973">
            <v>5732.7122179429152</v>
          </cell>
          <cell r="AC973">
            <v>6009.4991246180616</v>
          </cell>
          <cell r="AD973">
            <v>7529.4854070876681</v>
          </cell>
          <cell r="AE973">
            <v>7148.7267110193916</v>
          </cell>
          <cell r="AF973">
            <v>6969.4347376501155</v>
          </cell>
          <cell r="AG973">
            <v>6493.5564350464247</v>
          </cell>
          <cell r="AH973">
            <v>6426.1833476248876</v>
          </cell>
          <cell r="AI973">
            <v>5667.2476641730846</v>
          </cell>
          <cell r="AJ973">
            <v>7472.2064749754418</v>
          </cell>
          <cell r="AK973">
            <v>7505.1595257827275</v>
          </cell>
          <cell r="AL973">
            <v>6833.8242160025766</v>
          </cell>
          <cell r="AM973">
            <v>6566.3491320608209</v>
          </cell>
          <cell r="AN973">
            <v>6714.9731897788315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X973">
            <v>4.3210637599535886</v>
          </cell>
          <cell r="BY973">
            <v>3.6154552411239407</v>
          </cell>
          <cell r="BZ973">
            <v>3.1873463092315588</v>
          </cell>
          <cell r="CA973">
            <v>3.472983307407965</v>
          </cell>
          <cell r="CB973">
            <v>4.1869475372825873</v>
          </cell>
          <cell r="CC973">
            <v>4.0959463007153714</v>
          </cell>
          <cell r="CD973">
            <v>3.915511765416571</v>
          </cell>
          <cell r="CE973">
            <v>3.6106555328752243</v>
          </cell>
          <cell r="CF973">
            <v>3.6585354358948425</v>
          </cell>
          <cell r="CG973">
            <v>3.2045134907507422</v>
          </cell>
          <cell r="CH973">
            <v>4.193062097223522</v>
          </cell>
          <cell r="CI973">
            <v>4.2496442843405626</v>
          </cell>
          <cell r="CJ973">
            <v>3.9118456274564757</v>
          </cell>
          <cell r="CK973">
            <v>3.7316783274053695</v>
          </cell>
          <cell r="CL973">
            <v>3.7526233184995079</v>
          </cell>
          <cell r="CM973">
            <v>4.7138071671123249</v>
          </cell>
          <cell r="CN973">
            <v>4.8652303172455502</v>
          </cell>
          <cell r="CO973">
            <v>4.9276292399061816</v>
          </cell>
          <cell r="CP973">
            <v>4.7407026484170531</v>
          </cell>
          <cell r="CQ973">
            <v>4.9269132127923427</v>
          </cell>
          <cell r="CR973">
            <v>4.7816917495986591</v>
          </cell>
          <cell r="CS973">
            <v>4.8765890363644901</v>
          </cell>
          <cell r="CT973">
            <v>4.9272397805566177</v>
          </cell>
          <cell r="CU973">
            <v>4.8123031969508601</v>
          </cell>
          <cell r="CV973">
            <v>4.8452615269233226</v>
          </cell>
          <cell r="CW973">
            <v>4.8823027388819638</v>
          </cell>
          <cell r="CX973">
            <v>4.8385416559038266</v>
          </cell>
          <cell r="CY973">
            <v>4.7861822408911641</v>
          </cell>
          <cell r="CZ973">
            <v>4.8208864869102639</v>
          </cell>
          <cell r="DA973">
            <v>4.9024869430987836</v>
          </cell>
        </row>
        <row r="974">
          <cell r="A974">
            <v>6950.3348815356621</v>
          </cell>
          <cell r="B974">
            <v>5778.9555373144958</v>
          </cell>
          <cell r="C974">
            <v>5415.2565658839148</v>
          </cell>
          <cell r="D974">
            <v>5330.1530561729478</v>
          </cell>
          <cell r="E974">
            <v>5561.2427513438161</v>
          </cell>
          <cell r="F974">
            <v>6642.0282697070916</v>
          </cell>
          <cell r="G974">
            <v>7003.0169820180854</v>
          </cell>
          <cell r="H974">
            <v>6066.4013346054599</v>
          </cell>
          <cell r="I974">
            <v>5364.2672689083965</v>
          </cell>
          <cell r="J974">
            <v>6553.2181590062355</v>
          </cell>
          <cell r="K974">
            <v>6654.7800357623655</v>
          </cell>
          <cell r="L974">
            <v>6421.6227530035239</v>
          </cell>
          <cell r="M974">
            <v>7349.9123791788052</v>
          </cell>
          <cell r="N974">
            <v>8478.9921865871456</v>
          </cell>
          <cell r="O974">
            <v>8183.1963196199758</v>
          </cell>
          <cell r="Z974">
            <v>7959.9127250880038</v>
          </cell>
          <cell r="AA974">
            <v>6618.3835028426483</v>
          </cell>
          <cell r="AB974">
            <v>6668.6613694816642</v>
          </cell>
          <cell r="AC974">
            <v>6563.8599661294666</v>
          </cell>
          <cell r="AD974">
            <v>6848.4372348742072</v>
          </cell>
          <cell r="AE974">
            <v>6642.0282697070916</v>
          </cell>
          <cell r="AF974">
            <v>7003.0169820180854</v>
          </cell>
          <cell r="AG974">
            <v>6066.4013346054599</v>
          </cell>
          <cell r="AH974">
            <v>5364.2672689083965</v>
          </cell>
          <cell r="AI974">
            <v>6553.2181590062355</v>
          </cell>
          <cell r="AJ974">
            <v>6654.7800357623655</v>
          </cell>
          <cell r="AK974">
            <v>6421.6227530035239</v>
          </cell>
          <cell r="AL974">
            <v>7349.9123791788052</v>
          </cell>
          <cell r="AM974">
            <v>8478.9921865871456</v>
          </cell>
          <cell r="AN974">
            <v>8183.1963196199758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X974">
            <v>4.5937532599117112</v>
          </cell>
          <cell r="BY974">
            <v>3.7444349938589068</v>
          </cell>
          <cell r="BZ974">
            <v>3.783440214020636</v>
          </cell>
          <cell r="CA974">
            <v>3.7336675284392888</v>
          </cell>
          <cell r="CB974">
            <v>3.7448832043839606</v>
          </cell>
          <cell r="CC974">
            <v>3.7582636867091499</v>
          </cell>
          <cell r="CD974">
            <v>3.9074744051724166</v>
          </cell>
          <cell r="CE974">
            <v>3.481897205314064</v>
          </cell>
          <cell r="CF974">
            <v>3.0352111860209541</v>
          </cell>
          <cell r="CG974">
            <v>3.5952050758225389</v>
          </cell>
          <cell r="CH974">
            <v>3.7950532659746652</v>
          </cell>
          <cell r="CI974">
            <v>3.6718105222562087</v>
          </cell>
          <cell r="CJ974">
            <v>4.0924707135143885</v>
          </cell>
          <cell r="CK974">
            <v>4.7256844496010553</v>
          </cell>
          <cell r="CL974">
            <v>4.5647498265190771</v>
          </cell>
          <cell r="CM974">
            <v>4.7473120202266568</v>
          </cell>
          <cell r="CN974">
            <v>4.8425350077576761</v>
          </cell>
          <cell r="CO974">
            <v>4.8290191170886363</v>
          </cell>
          <cell r="CP974">
            <v>4.8164915200451581</v>
          </cell>
          <cell r="CQ974">
            <v>5.0102608587142594</v>
          </cell>
          <cell r="CR974">
            <v>4.8419534237521935</v>
          </cell>
          <cell r="CS974">
            <v>4.9101659810087392</v>
          </cell>
          <cell r="CT974">
            <v>4.7733395470981232</v>
          </cell>
          <cell r="CU974">
            <v>4.8420428608825281</v>
          </cell>
          <cell r="CV974">
            <v>4.9938798969163338</v>
          </cell>
          <cell r="CW974">
            <v>4.8042208614163719</v>
          </cell>
          <cell r="CX974">
            <v>4.7915018729560082</v>
          </cell>
          <cell r="CY974">
            <v>4.9204374701641216</v>
          </cell>
          <cell r="CZ974">
            <v>4.9157145017695605</v>
          </cell>
          <cell r="DA974">
            <v>4.9114884267953034</v>
          </cell>
        </row>
        <row r="975">
          <cell r="A975">
            <v>6167.6457711927042</v>
          </cell>
          <cell r="B975">
            <v>5056.7039112870561</v>
          </cell>
          <cell r="C975">
            <v>5155.1249577775488</v>
          </cell>
          <cell r="D975">
            <v>5524.1651686078512</v>
          </cell>
          <cell r="E975">
            <v>4374.6572647130806</v>
          </cell>
          <cell r="F975">
            <v>6143.9093968397547</v>
          </cell>
          <cell r="G975">
            <v>6754.6350418388502</v>
          </cell>
          <cell r="H975">
            <v>7072.6398069071493</v>
          </cell>
          <cell r="I975">
            <v>5558.1407767289802</v>
          </cell>
          <cell r="J975">
            <v>6363.4803401598692</v>
          </cell>
          <cell r="K975">
            <v>6662.0283684720753</v>
          </cell>
          <cell r="L975">
            <v>7213.3226353824793</v>
          </cell>
          <cell r="M975">
            <v>7087.4131122173731</v>
          </cell>
          <cell r="N975">
            <v>7575.4755860892756</v>
          </cell>
          <cell r="O975">
            <v>7703.0460375628581</v>
          </cell>
          <cell r="Z975">
            <v>7063.5333253330718</v>
          </cell>
          <cell r="AA975">
            <v>5791.2204946249685</v>
          </cell>
          <cell r="AB975">
            <v>6348.3202028435308</v>
          </cell>
          <cell r="AC975">
            <v>6802.7777466012394</v>
          </cell>
          <cell r="AD975">
            <v>5387.2069681249923</v>
          </cell>
          <cell r="AE975">
            <v>6143.9093968397547</v>
          </cell>
          <cell r="AF975">
            <v>6754.6350418388502</v>
          </cell>
          <cell r="AG975">
            <v>7072.6398069071493</v>
          </cell>
          <cell r="AH975">
            <v>5558.1407767289802</v>
          </cell>
          <cell r="AI975">
            <v>6363.4803401598692</v>
          </cell>
          <cell r="AJ975">
            <v>6662.0283684720753</v>
          </cell>
          <cell r="AK975">
            <v>7213.3226353824793</v>
          </cell>
          <cell r="AL975">
            <v>7087.4131122173731</v>
          </cell>
          <cell r="AM975">
            <v>7575.4755860892756</v>
          </cell>
          <cell r="AN975">
            <v>7703.0460375628581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X975">
            <v>3.9520988839962641</v>
          </cell>
          <cell r="BY975">
            <v>3.2624501638517525</v>
          </cell>
          <cell r="BZ975">
            <v>3.5101382798740839</v>
          </cell>
          <cell r="CA975">
            <v>3.8133672300980943</v>
          </cell>
          <cell r="CB975">
            <v>3.0402438687024333</v>
          </cell>
          <cell r="CC975">
            <v>3.419716325818595</v>
          </cell>
          <cell r="CD975">
            <v>3.9402894175981813</v>
          </cell>
          <cell r="CE975">
            <v>3.9990436669506462</v>
          </cell>
          <cell r="CF975">
            <v>3.1320699226345208</v>
          </cell>
          <cell r="CG975">
            <v>3.7012687002212012</v>
          </cell>
          <cell r="CH975">
            <v>3.7303342094249992</v>
          </cell>
          <cell r="CI975">
            <v>4.0403677397047586</v>
          </cell>
          <cell r="CJ975">
            <v>4.0115779523286532</v>
          </cell>
          <cell r="CK975">
            <v>4.2886920037628178</v>
          </cell>
          <cell r="CL975">
            <v>4.313086373850278</v>
          </cell>
          <cell r="CM975">
            <v>4.8966755804537279</v>
          </cell>
          <cell r="CN975">
            <v>4.8633256364560475</v>
          </cell>
          <cell r="CO975">
            <v>4.9549780388156641</v>
          </cell>
          <cell r="CP975">
            <v>4.8874776873988255</v>
          </cell>
          <cell r="CQ975">
            <v>4.8546997487564116</v>
          </cell>
          <cell r="CR975">
            <v>4.9222294719031021</v>
          </cell>
          <cell r="CS975">
            <v>4.6965711064381139</v>
          </cell>
          <cell r="CT975">
            <v>4.8454323021095913</v>
          </cell>
          <cell r="CU975">
            <v>4.8618911218730583</v>
          </cell>
          <cell r="CV975">
            <v>4.7103288425735848</v>
          </cell>
          <cell r="CW975">
            <v>4.8928947090709247</v>
          </cell>
          <cell r="CX975">
            <v>4.891269567857524</v>
          </cell>
          <cell r="CY975">
            <v>4.8403821142717636</v>
          </cell>
          <cell r="CZ975">
            <v>4.8394073565813294</v>
          </cell>
          <cell r="DA975">
            <v>4.8930705045237977</v>
          </cell>
        </row>
        <row r="976">
          <cell r="A976">
            <v>6632.807618628266</v>
          </cell>
          <cell r="B976">
            <v>4688.1964416239925</v>
          </cell>
          <cell r="C976">
            <v>4928.4021863986936</v>
          </cell>
          <cell r="D976">
            <v>5501.6428518738994</v>
          </cell>
          <cell r="E976">
            <v>4919.1775699793698</v>
          </cell>
          <cell r="F976">
            <v>7434.0637470768434</v>
          </cell>
          <cell r="G976">
            <v>6182.7758909646791</v>
          </cell>
          <cell r="H976">
            <v>8344.6487602305351</v>
          </cell>
          <cell r="I976">
            <v>6641.3895248679773</v>
          </cell>
          <cell r="J976">
            <v>7004.9384281931916</v>
          </cell>
          <cell r="K976">
            <v>7045.5228733677905</v>
          </cell>
          <cell r="L976">
            <v>5783.2822257511161</v>
          </cell>
          <cell r="M976">
            <v>6735.6338952764354</v>
          </cell>
          <cell r="N976">
            <v>7559.5049688534018</v>
          </cell>
          <cell r="O976">
            <v>7570.6446954538833</v>
          </cell>
          <cell r="Z976">
            <v>7596.2627220797331</v>
          </cell>
          <cell r="AA976">
            <v>5369.1851039485264</v>
          </cell>
          <cell r="AB976">
            <v>6069.1206176195938</v>
          </cell>
          <cell r="AC976">
            <v>6775.0424580276258</v>
          </cell>
          <cell r="AD976">
            <v>6057.7608893379493</v>
          </cell>
          <cell r="AE976">
            <v>7434.0637470768434</v>
          </cell>
          <cell r="AF976">
            <v>6182.7758909646791</v>
          </cell>
          <cell r="AG976">
            <v>8344.6487602305351</v>
          </cell>
          <cell r="AH976">
            <v>6641.3895248679773</v>
          </cell>
          <cell r="AI976">
            <v>7004.9384281931916</v>
          </cell>
          <cell r="AJ976">
            <v>7045.5228733677905</v>
          </cell>
          <cell r="AK976">
            <v>5783.2822257511161</v>
          </cell>
          <cell r="AL976">
            <v>6735.6338952764354</v>
          </cell>
          <cell r="AM976">
            <v>7559.5049688534018</v>
          </cell>
          <cell r="AN976">
            <v>7570.6446954538833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X976">
            <v>4.3742320843039542</v>
          </cell>
          <cell r="BY976">
            <v>3.025072593679234</v>
          </cell>
          <cell r="BZ976">
            <v>3.477147661663917</v>
          </cell>
          <cell r="CA976">
            <v>3.7845849969744005</v>
          </cell>
          <cell r="CB976">
            <v>3.2874035039834819</v>
          </cell>
          <cell r="CC976">
            <v>4.1817162567997688</v>
          </cell>
          <cell r="CD976">
            <v>3.4740553657107767</v>
          </cell>
          <cell r="CE976">
            <v>4.5906612651421854</v>
          </cell>
          <cell r="CF976">
            <v>3.7440557624013935</v>
          </cell>
          <cell r="CG976">
            <v>3.8789135049647689</v>
          </cell>
          <cell r="CH976">
            <v>3.8565689454873442</v>
          </cell>
          <cell r="CI976">
            <v>3.2441776639188622</v>
          </cell>
          <cell r="CJ976">
            <v>3.7441800543484351</v>
          </cell>
          <cell r="CK976">
            <v>4.1516902518270662</v>
          </cell>
          <cell r="CL976">
            <v>4.1985399723566914</v>
          </cell>
          <cell r="CM976">
            <v>4.7577902336979099</v>
          </cell>
          <cell r="CN976">
            <v>4.8627250155707298</v>
          </cell>
          <cell r="CO976">
            <v>4.7820021861104625</v>
          </cell>
          <cell r="CP976">
            <v>4.9045695033455612</v>
          </cell>
          <cell r="CQ976">
            <v>5.0485451987130769</v>
          </cell>
          <cell r="CR976">
            <v>4.8705595230374978</v>
          </cell>
          <cell r="CS976">
            <v>4.8758900612899554</v>
          </cell>
          <cell r="CT976">
            <v>4.9801216159179571</v>
          </cell>
          <cell r="CU976">
            <v>4.8598602408885823</v>
          </cell>
          <cell r="CV976">
            <v>4.9476772574258403</v>
          </cell>
          <cell r="CW976">
            <v>5.0051749795307305</v>
          </cell>
          <cell r="CX976">
            <v>4.8840139101797879</v>
          </cell>
          <cell r="CY976">
            <v>4.9286602743572878</v>
          </cell>
          <cell r="CZ976">
            <v>4.9885639971074784</v>
          </cell>
          <cell r="DA976">
            <v>4.9401678804714484</v>
          </cell>
        </row>
        <row r="977">
          <cell r="A977">
            <v>6255.0113565487609</v>
          </cell>
          <cell r="B977">
            <v>5534.7085269610634</v>
          </cell>
          <cell r="C977">
            <v>5638.8112998780525</v>
          </cell>
          <cell r="D977">
            <v>6231.9455316720123</v>
          </cell>
          <cell r="E977">
            <v>5040.6283682842004</v>
          </cell>
          <cell r="F977">
            <v>6665.842041712508</v>
          </cell>
          <cell r="G977">
            <v>6484.3455175086256</v>
          </cell>
          <cell r="H977">
            <v>7002.1214773256497</v>
          </cell>
          <cell r="I977">
            <v>7288.1338008734028</v>
          </cell>
          <cell r="J977">
            <v>8218.3206585226326</v>
          </cell>
          <cell r="K977">
            <v>7067.5851171542645</v>
          </cell>
          <cell r="L977">
            <v>6451.8004238280282</v>
          </cell>
          <cell r="M977">
            <v>6218.9409540180714</v>
          </cell>
          <cell r="N977">
            <v>7347.7064208661659</v>
          </cell>
          <cell r="O977">
            <v>6883.003618377662</v>
          </cell>
          <cell r="Z977">
            <v>7163.5892861556067</v>
          </cell>
          <cell r="AA977">
            <v>6338.6581487533185</v>
          </cell>
          <cell r="AB977">
            <v>6943.9596495195037</v>
          </cell>
          <cell r="AC977">
            <v>7674.3795826027526</v>
          </cell>
          <cell r="AD977">
            <v>6207.3224543523529</v>
          </cell>
          <cell r="AE977">
            <v>6665.842041712508</v>
          </cell>
          <cell r="AF977">
            <v>6484.3455175086256</v>
          </cell>
          <cell r="AG977">
            <v>7002.1214773256497</v>
          </cell>
          <cell r="AH977">
            <v>7288.1338008734028</v>
          </cell>
          <cell r="AI977">
            <v>8218.3206585226326</v>
          </cell>
          <cell r="AJ977">
            <v>7067.5851171542645</v>
          </cell>
          <cell r="AK977">
            <v>6451.8004238280282</v>
          </cell>
          <cell r="AL977">
            <v>6218.9409540180714</v>
          </cell>
          <cell r="AM977">
            <v>7347.7064208661659</v>
          </cell>
          <cell r="AN977">
            <v>6883.003618377662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X977">
            <v>4.1509424092825764</v>
          </cell>
          <cell r="BY977">
            <v>3.5849596753641815</v>
          </cell>
          <cell r="BZ977">
            <v>3.918945377349083</v>
          </cell>
          <cell r="CA977">
            <v>4.3153298534954372</v>
          </cell>
          <cell r="CB977">
            <v>3.5521198038561295</v>
          </cell>
          <cell r="CC977">
            <v>3.8080843139443292</v>
          </cell>
          <cell r="CD977">
            <v>3.7288422286373044</v>
          </cell>
          <cell r="CE977">
            <v>3.8541304191192851</v>
          </cell>
          <cell r="CF977">
            <v>4.0543633683914768</v>
          </cell>
          <cell r="CG977">
            <v>4.7523875929592636</v>
          </cell>
          <cell r="CH977">
            <v>4.0898449328701618</v>
          </cell>
          <cell r="CI977">
            <v>3.6359384977532154</v>
          </cell>
          <cell r="CJ977">
            <v>3.4732860384197721</v>
          </cell>
          <cell r="CK977">
            <v>4.1923881895192388</v>
          </cell>
          <cell r="CL977">
            <v>3.9583253545413126</v>
          </cell>
          <cell r="CM977">
            <v>4.7281484736996777</v>
          </cell>
          <cell r="CN977">
            <v>4.8441790930741897</v>
          </cell>
          <cell r="CO977">
            <v>4.8545068004631986</v>
          </cell>
          <cell r="CP977">
            <v>4.8723268441581524</v>
          </cell>
          <cell r="CQ977">
            <v>4.7876659087271562</v>
          </cell>
          <cell r="CR977">
            <v>4.795739650334232</v>
          </cell>
          <cell r="CS977">
            <v>4.7643019188418263</v>
          </cell>
          <cell r="CT977">
            <v>4.9774896986517092</v>
          </cell>
          <cell r="CU977">
            <v>4.9249384061321724</v>
          </cell>
          <cell r="CV977">
            <v>4.7378179008397332</v>
          </cell>
          <cell r="CW977">
            <v>4.7344696960733819</v>
          </cell>
          <cell r="CX977">
            <v>4.8615138995494833</v>
          </cell>
          <cell r="CY977">
            <v>4.9054970440389818</v>
          </cell>
          <cell r="CZ977">
            <v>4.8017267516511835</v>
          </cell>
          <cell r="DA977">
            <v>4.764020759007062</v>
          </cell>
        </row>
        <row r="978">
          <cell r="A978">
            <v>6466.5422739132209</v>
          </cell>
          <cell r="B978">
            <v>5729.9078921818791</v>
          </cell>
          <cell r="C978">
            <v>5593.4301575049703</v>
          </cell>
          <cell r="D978">
            <v>4537.3257799838184</v>
          </cell>
          <cell r="E978">
            <v>4315.7951194055013</v>
          </cell>
          <cell r="F978">
            <v>5854.7126512216955</v>
          </cell>
          <cell r="G978">
            <v>6339.389634827633</v>
          </cell>
          <cell r="H978">
            <v>6971.5371278617995</v>
          </cell>
          <cell r="I978">
            <v>7410.3223351045881</v>
          </cell>
          <cell r="J978">
            <v>7128.0201144142666</v>
          </cell>
          <cell r="K978">
            <v>6294.3656608183564</v>
          </cell>
          <cell r="L978">
            <v>5849.628933509277</v>
          </cell>
          <cell r="M978">
            <v>7633.3829197310461</v>
          </cell>
          <cell r="N978">
            <v>6050.559053998616</v>
          </cell>
          <cell r="O978">
            <v>7241.6682884405645</v>
          </cell>
          <cell r="Z978">
            <v>7405.8463384527595</v>
          </cell>
          <cell r="AA978">
            <v>6562.2113929686493</v>
          </cell>
          <cell r="AB978">
            <v>6888.074675767215</v>
          </cell>
          <cell r="AC978">
            <v>5587.5264230980065</v>
          </cell>
          <cell r="AD978">
            <v>5314.7207045912528</v>
          </cell>
          <cell r="AE978">
            <v>5854.7126512216955</v>
          </cell>
          <cell r="AF978">
            <v>6339.389634827633</v>
          </cell>
          <cell r="AG978">
            <v>6971.5371278617995</v>
          </cell>
          <cell r="AH978">
            <v>7410.3223351045881</v>
          </cell>
          <cell r="AI978">
            <v>7128.0201144142666</v>
          </cell>
          <cell r="AJ978">
            <v>6294.3656608183564</v>
          </cell>
          <cell r="AK978">
            <v>5849.628933509277</v>
          </cell>
          <cell r="AL978">
            <v>7633.3829197310461</v>
          </cell>
          <cell r="AM978">
            <v>6050.559053998616</v>
          </cell>
          <cell r="AN978">
            <v>7241.6682884405645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X978">
            <v>4.1870832008466987</v>
          </cell>
          <cell r="BY978">
            <v>3.6671806223026251</v>
          </cell>
          <cell r="BZ978">
            <v>3.7735556193764914</v>
          </cell>
          <cell r="CA978">
            <v>3.2016866115346083</v>
          </cell>
          <cell r="CB978">
            <v>3.03008614272157</v>
          </cell>
          <cell r="CC978">
            <v>3.3727568779585675</v>
          </cell>
          <cell r="CD978">
            <v>3.6965939266897117</v>
          </cell>
          <cell r="CE978">
            <v>3.9163670291046899</v>
          </cell>
          <cell r="CF978">
            <v>4.0206028775961107</v>
          </cell>
          <cell r="CG978">
            <v>3.9262938664394524</v>
          </cell>
          <cell r="CH978">
            <v>3.495516602360405</v>
          </cell>
          <cell r="CI978">
            <v>3.2422008013195165</v>
          </cell>
          <cell r="CJ978">
            <v>4.3834362724216351</v>
          </cell>
          <cell r="CK978">
            <v>3.4038477815263537</v>
          </cell>
          <cell r="CL978">
            <v>4.0293730074918237</v>
          </cell>
          <cell r="CM978">
            <v>4.845853066464203</v>
          </cell>
          <cell r="CN978">
            <v>4.9025840836032302</v>
          </cell>
          <cell r="CO978">
            <v>5.0009697408338534</v>
          </cell>
          <cell r="CP978">
            <v>4.7813210434090765</v>
          </cell>
          <cell r="CQ978">
            <v>4.8054338909445775</v>
          </cell>
          <cell r="CR978">
            <v>4.7558449108234671</v>
          </cell>
          <cell r="CS978">
            <v>4.6984308054368418</v>
          </cell>
          <cell r="CT978">
            <v>4.876994821533807</v>
          </cell>
          <cell r="CU978">
            <v>5.0495544053900323</v>
          </cell>
          <cell r="CV978">
            <v>4.9738564905182745</v>
          </cell>
          <cell r="CW978">
            <v>4.9334159692603796</v>
          </cell>
          <cell r="CX978">
            <v>4.9430561590229081</v>
          </cell>
          <cell r="CY978">
            <v>4.771000777142179</v>
          </cell>
          <cell r="CZ978">
            <v>4.8700397857129651</v>
          </cell>
          <cell r="DA978">
            <v>4.9238894127520769</v>
          </cell>
        </row>
        <row r="979">
          <cell r="A979">
            <v>6383.431082991211</v>
          </cell>
          <cell r="B979">
            <v>5592.1903618579981</v>
          </cell>
          <cell r="C979">
            <v>4593.3751400860101</v>
          </cell>
          <cell r="D979">
            <v>5755.3311175637054</v>
          </cell>
          <cell r="E979">
            <v>4843.1642641653007</v>
          </cell>
          <cell r="F979">
            <v>7602.9670026659596</v>
          </cell>
          <cell r="G979">
            <v>5709.7052792656623</v>
          </cell>
          <cell r="H979">
            <v>7172.3842620902606</v>
          </cell>
          <cell r="I979">
            <v>5702.5016196561255</v>
          </cell>
          <cell r="J979">
            <v>6216.2530223228569</v>
          </cell>
          <cell r="K979">
            <v>7398.6691240395603</v>
          </cell>
          <cell r="L979">
            <v>6568.8172698831013</v>
          </cell>
          <cell r="M979">
            <v>6672.2899958383296</v>
          </cell>
          <cell r="N979">
            <v>7726.7128947383717</v>
          </cell>
          <cell r="O979">
            <v>8332.9085866784135</v>
          </cell>
          <cell r="Z979">
            <v>7310.6627483821812</v>
          </cell>
          <cell r="AA979">
            <v>6404.4895650600429</v>
          </cell>
          <cell r="AB979">
            <v>5656.5488596068199</v>
          </cell>
          <cell r="AC979">
            <v>7087.4489186844485</v>
          </cell>
          <cell r="AD979">
            <v>5964.1536908826811</v>
          </cell>
          <cell r="AE979">
            <v>7602.9670026659596</v>
          </cell>
          <cell r="AF979">
            <v>5709.7052792656623</v>
          </cell>
          <cell r="AG979">
            <v>7172.3842620902606</v>
          </cell>
          <cell r="AH979">
            <v>5702.5016196561255</v>
          </cell>
          <cell r="AI979">
            <v>6216.2530223228569</v>
          </cell>
          <cell r="AJ979">
            <v>7398.6691240395603</v>
          </cell>
          <cell r="AK979">
            <v>6568.8172698831013</v>
          </cell>
          <cell r="AL979">
            <v>6672.2899958383296</v>
          </cell>
          <cell r="AM979">
            <v>7726.7128947383717</v>
          </cell>
          <cell r="AN979">
            <v>8332.9085866784135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X979">
            <v>4.0375464691014242</v>
          </cell>
          <cell r="BY979">
            <v>3.5857138220398976</v>
          </cell>
          <cell r="BZ979">
            <v>3.2175954870070167</v>
          </cell>
          <cell r="CA979">
            <v>4.0368985099745709</v>
          </cell>
          <cell r="CB979">
            <v>3.3231869465678279</v>
          </cell>
          <cell r="CC979">
            <v>4.3023800751339278</v>
          </cell>
          <cell r="CD979">
            <v>3.2281104918537622</v>
          </cell>
          <cell r="CE979">
            <v>4.1075315225685616</v>
          </cell>
          <cell r="CF979">
            <v>3.1635704702893093</v>
          </cell>
          <cell r="CG979">
            <v>3.5872333373873659</v>
          </cell>
          <cell r="CH979">
            <v>4.1383952551767029</v>
          </cell>
          <cell r="CI979">
            <v>3.754063587433043</v>
          </cell>
          <cell r="CJ979">
            <v>3.7823609858961578</v>
          </cell>
          <cell r="CK979">
            <v>4.2368632927678904</v>
          </cell>
          <cell r="CL979">
            <v>4.7337741272080942</v>
          </cell>
          <cell r="CM979">
            <v>4.9607386967669624</v>
          </cell>
          <cell r="CN979">
            <v>4.8934598867700494</v>
          </cell>
          <cell r="CO979">
            <v>4.8164519743047798</v>
          </cell>
          <cell r="CP979">
            <v>4.8100461833237089</v>
          </cell>
          <cell r="CQ979">
            <v>4.9170110983929884</v>
          </cell>
          <cell r="CR979">
            <v>4.841517071686896</v>
          </cell>
          <cell r="CS979">
            <v>4.8458775503029861</v>
          </cell>
          <cell r="CT979">
            <v>4.7839846714201766</v>
          </cell>
          <cell r="CU979">
            <v>4.9384997917299964</v>
          </cell>
          <cell r="CV979">
            <v>4.7476226373800969</v>
          </cell>
          <cell r="CW979">
            <v>4.8981127024721953</v>
          </cell>
          <cell r="CX979">
            <v>4.7939410786116134</v>
          </cell>
          <cell r="CY979">
            <v>4.8330253595848882</v>
          </cell>
          <cell r="CZ979">
            <v>4.99640298993722</v>
          </cell>
          <cell r="DA979">
            <v>4.8227663435876016</v>
          </cell>
        </row>
        <row r="980">
          <cell r="A980">
            <v>5648.2826716635764</v>
          </cell>
          <cell r="B980">
            <v>5536.1129238961812</v>
          </cell>
          <cell r="C980">
            <v>5241.8609486272535</v>
          </cell>
          <cell r="D980">
            <v>4419.5304447747831</v>
          </cell>
          <cell r="E980">
            <v>5169.019749238053</v>
          </cell>
          <cell r="F980">
            <v>5334.1612472442657</v>
          </cell>
          <cell r="G980">
            <v>6633.6919577202834</v>
          </cell>
          <cell r="H980">
            <v>6175.1657537316005</v>
          </cell>
          <cell r="I980">
            <v>5881.4578901941431</v>
          </cell>
          <cell r="J980">
            <v>5643.942295321639</v>
          </cell>
          <cell r="K980">
            <v>7709.1114898746464</v>
          </cell>
          <cell r="L980">
            <v>6611.6171974509452</v>
          </cell>
          <cell r="M980">
            <v>7388.7718165501337</v>
          </cell>
          <cell r="N980">
            <v>7445.7932709877177</v>
          </cell>
          <cell r="O980">
            <v>8337.3857892989217</v>
          </cell>
          <cell r="Z980">
            <v>6468.7296194187411</v>
          </cell>
          <cell r="AA980">
            <v>6340.2665427696438</v>
          </cell>
          <cell r="AB980">
            <v>6455.1319382591955</v>
          </cell>
          <cell r="AC980">
            <v>5442.4664075924593</v>
          </cell>
          <cell r="AD980">
            <v>6365.4310558423385</v>
          </cell>
          <cell r="AE980">
            <v>5334.1612472442657</v>
          </cell>
          <cell r="AF980">
            <v>6633.6919577202834</v>
          </cell>
          <cell r="AG980">
            <v>6175.1657537316005</v>
          </cell>
          <cell r="AH980">
            <v>5881.4578901941431</v>
          </cell>
          <cell r="AI980">
            <v>5643.942295321639</v>
          </cell>
          <cell r="AJ980">
            <v>7709.1114898746464</v>
          </cell>
          <cell r="AK980">
            <v>6611.6171974509452</v>
          </cell>
          <cell r="AL980">
            <v>7388.7718165501337</v>
          </cell>
          <cell r="AM980">
            <v>7445.7932709877177</v>
          </cell>
          <cell r="AN980">
            <v>8337.3857892989217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X980">
            <v>3.6809640560225856</v>
          </cell>
          <cell r="BY980">
            <v>3.5956332238064816</v>
          </cell>
          <cell r="BZ980">
            <v>3.7186871004341278</v>
          </cell>
          <cell r="CA980">
            <v>3.0629283459667724</v>
          </cell>
          <cell r="CB980">
            <v>3.5746375543028619</v>
          </cell>
          <cell r="CC980">
            <v>3.0015448432259926</v>
          </cell>
          <cell r="CD980">
            <v>3.7007605668786527</v>
          </cell>
          <cell r="CE980">
            <v>3.6204910114164757</v>
          </cell>
          <cell r="CF980">
            <v>3.3670451424406092</v>
          </cell>
          <cell r="CG980">
            <v>3.1621067997820069</v>
          </cell>
          <cell r="CH980">
            <v>4.3718045336026412</v>
          </cell>
          <cell r="CI980">
            <v>3.6990075480173559</v>
          </cell>
          <cell r="CJ980">
            <v>4.0031077143108487</v>
          </cell>
          <cell r="CK980">
            <v>4.2013731692953096</v>
          </cell>
          <cell r="CL980">
            <v>4.6620375483018277</v>
          </cell>
          <cell r="CM980">
            <v>4.8146481825924017</v>
          </cell>
          <cell r="CN980">
            <v>4.8310247977608878</v>
          </cell>
          <cell r="CO980">
            <v>4.7557894772774576</v>
          </cell>
          <cell r="CP980">
            <v>4.8681735861535183</v>
          </cell>
          <cell r="CQ980">
            <v>4.8786868247108748</v>
          </cell>
          <cell r="CR980">
            <v>4.8688729193537554</v>
          </cell>
          <cell r="CS980">
            <v>4.9110171236047124</v>
          </cell>
          <cell r="CT980">
            <v>4.672919304492793</v>
          </cell>
          <cell r="CU980">
            <v>4.7856748511325007</v>
          </cell>
          <cell r="CV980">
            <v>4.8900484969979274</v>
          </cell>
          <cell r="CW980">
            <v>4.8311522700929013</v>
          </cell>
          <cell r="CX980">
            <v>4.8969945272895385</v>
          </cell>
          <cell r="CY980">
            <v>5.0568737843185136</v>
          </cell>
          <cell r="CZ980">
            <v>4.8554205487454949</v>
          </cell>
          <cell r="DA980">
            <v>4.8996072233941321</v>
          </cell>
        </row>
        <row r="981">
          <cell r="A981">
            <v>5606.2760987966485</v>
          </cell>
          <cell r="B981">
            <v>5178.5413913331295</v>
          </cell>
          <cell r="C981">
            <v>5600.5294541350186</v>
          </cell>
          <cell r="D981">
            <v>5348.4267517406497</v>
          </cell>
          <cell r="E981">
            <v>4391.8550347038426</v>
          </cell>
          <cell r="F981">
            <v>6066.1307329687479</v>
          </cell>
          <cell r="G981">
            <v>5580.0541257020932</v>
          </cell>
          <cell r="H981">
            <v>6420.2577596834453</v>
          </cell>
          <cell r="I981">
            <v>6054.5332479112794</v>
          </cell>
          <cell r="J981">
            <v>6540.1464745621597</v>
          </cell>
          <cell r="K981">
            <v>7321.8188556789346</v>
          </cell>
          <cell r="L981">
            <v>7096.8133270999979</v>
          </cell>
          <cell r="M981">
            <v>7030.2116994881799</v>
          </cell>
          <cell r="N981">
            <v>7304.5391026274838</v>
          </cell>
          <cell r="O981">
            <v>7152.0615206326338</v>
          </cell>
          <cell r="Z981">
            <v>6420.6213398034524</v>
          </cell>
          <cell r="AA981">
            <v>5930.7555996726142</v>
          </cell>
          <cell r="AB981">
            <v>6896.8171618546803</v>
          </cell>
          <cell r="AC981">
            <v>6586.3632559048265</v>
          </cell>
          <cell r="AD981">
            <v>5408.38530067181</v>
          </cell>
          <cell r="AE981">
            <v>6066.1307329687479</v>
          </cell>
          <cell r="AF981">
            <v>5580.0541257020932</v>
          </cell>
          <cell r="AG981">
            <v>6420.2577596834453</v>
          </cell>
          <cell r="AH981">
            <v>6054.5332479112794</v>
          </cell>
          <cell r="AI981">
            <v>6540.1464745621597</v>
          </cell>
          <cell r="AJ981">
            <v>7321.8188556789346</v>
          </cell>
          <cell r="AK981">
            <v>7096.8133270999979</v>
          </cell>
          <cell r="AL981">
            <v>7030.2116994881799</v>
          </cell>
          <cell r="AM981">
            <v>7304.5391026274838</v>
          </cell>
          <cell r="AN981">
            <v>7152.0615206326338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X981">
            <v>3.6243130489582622</v>
          </cell>
          <cell r="BY981">
            <v>3.3085617269442795</v>
          </cell>
          <cell r="BZ981">
            <v>3.8970459606919277</v>
          </cell>
          <cell r="CA981">
            <v>3.6167197045261443</v>
          </cell>
          <cell r="CB981">
            <v>3.1505285594409607</v>
          </cell>
          <cell r="CC981">
            <v>3.41190465772701</v>
          </cell>
          <cell r="CD981">
            <v>3.1660208583702882</v>
          </cell>
          <cell r="CE981">
            <v>3.5677238096893693</v>
          </cell>
          <cell r="CF981">
            <v>3.4876171888560319</v>
          </cell>
          <cell r="CG981">
            <v>3.7765225460926062</v>
          </cell>
          <cell r="CH981">
            <v>4.1275397127786144</v>
          </cell>
          <cell r="CI981">
            <v>3.9485653455904406</v>
          </cell>
          <cell r="CJ981">
            <v>4.0375177876952515</v>
          </cell>
          <cell r="CK981">
            <v>4.2248850542634466</v>
          </cell>
          <cell r="CL981">
            <v>4.1106443227291427</v>
          </cell>
          <cell r="CM981">
            <v>4.8535386317630325</v>
          </cell>
          <cell r="CN981">
            <v>4.9110903224894731</v>
          </cell>
          <cell r="CO981">
            <v>4.8486442487782364</v>
          </cell>
          <cell r="CP981">
            <v>4.9892809817452006</v>
          </cell>
          <cell r="CQ981">
            <v>4.7031771637304489</v>
          </cell>
          <cell r="CR981">
            <v>4.8710435729997013</v>
          </cell>
          <cell r="CS981">
            <v>4.8287172467779964</v>
          </cell>
          <cell r="CT981">
            <v>4.9302435460483265</v>
          </cell>
          <cell r="CU981">
            <v>4.7561877995232402</v>
          </cell>
          <cell r="CV981">
            <v>4.744631946627071</v>
          </cell>
          <cell r="CW981">
            <v>4.8599841752431203</v>
          </cell>
          <cell r="CX981">
            <v>4.9241490217577226</v>
          </cell>
          <cell r="CY981">
            <v>4.7704691307862266</v>
          </cell>
          <cell r="CZ981">
            <v>4.7368000881857011</v>
          </cell>
          <cell r="DA981">
            <v>4.7668169657194595</v>
          </cell>
        </row>
        <row r="982">
          <cell r="A982">
            <v>5902.073156839514</v>
          </cell>
          <cell r="B982">
            <v>5635.8798659482763</v>
          </cell>
          <cell r="C982">
            <v>5079.4020381303335</v>
          </cell>
          <cell r="D982">
            <v>5171.7113374441178</v>
          </cell>
          <cell r="E982">
            <v>5333.8942684860021</v>
          </cell>
          <cell r="F982">
            <v>5199.5146994433499</v>
          </cell>
          <cell r="G982">
            <v>6833.713609713468</v>
          </cell>
          <cell r="H982">
            <v>5447.9370176356178</v>
          </cell>
          <cell r="I982">
            <v>5214.6417349653875</v>
          </cell>
          <cell r="J982">
            <v>6202.5124122284687</v>
          </cell>
          <cell r="K982">
            <v>6820.0733619361754</v>
          </cell>
          <cell r="L982">
            <v>7348.6610789963952</v>
          </cell>
          <cell r="M982">
            <v>6669.1173886093638</v>
          </cell>
          <cell r="N982">
            <v>7968.9427402468318</v>
          </cell>
          <cell r="O982">
            <v>7713.4329192229061</v>
          </cell>
          <cell r="Z982">
            <v>6759.3846953093944</v>
          </cell>
          <cell r="AA982">
            <v>6454.5252317564591</v>
          </cell>
          <cell r="AB982">
            <v>6255.0706027752594</v>
          </cell>
          <cell r="AC982">
            <v>6368.7456338450529</v>
          </cell>
          <cell r="AD982">
            <v>6568.4671122034451</v>
          </cell>
          <cell r="AE982">
            <v>5199.5146994433499</v>
          </cell>
          <cell r="AF982">
            <v>6833.713609713468</v>
          </cell>
          <cell r="AG982">
            <v>5447.9370176356178</v>
          </cell>
          <cell r="AH982">
            <v>5214.6417349653875</v>
          </cell>
          <cell r="AI982">
            <v>6202.5124122284687</v>
          </cell>
          <cell r="AJ982">
            <v>6820.0733619361754</v>
          </cell>
          <cell r="AK982">
            <v>7348.6610789963952</v>
          </cell>
          <cell r="AL982">
            <v>6669.1173886093638</v>
          </cell>
          <cell r="AM982">
            <v>7968.9427402468318</v>
          </cell>
          <cell r="AN982">
            <v>7713.4329192229061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X982">
            <v>3.6989541988430208</v>
          </cell>
          <cell r="BY982">
            <v>3.6309875017289563</v>
          </cell>
          <cell r="BZ982">
            <v>3.5057432676874836</v>
          </cell>
          <cell r="CA982">
            <v>3.5920491808838064</v>
          </cell>
          <cell r="CB982">
            <v>3.6640242508139895</v>
          </cell>
          <cell r="CC982">
            <v>3.0606220707549805</v>
          </cell>
          <cell r="CD982">
            <v>3.9062848756221462</v>
          </cell>
          <cell r="CE982">
            <v>3.1619818368753201</v>
          </cell>
          <cell r="CF982">
            <v>2.9633853481355761</v>
          </cell>
          <cell r="CG982">
            <v>3.5328143995939301</v>
          </cell>
          <cell r="CH982">
            <v>3.8108384044956609</v>
          </cell>
          <cell r="CI982">
            <v>4.0577515892642539</v>
          </cell>
          <cell r="CJ982">
            <v>3.670311148357817</v>
          </cell>
          <cell r="CK982">
            <v>4.3788790117868581</v>
          </cell>
          <cell r="CL982">
            <v>4.2956189916577587</v>
          </cell>
          <cell r="CM982">
            <v>5.006512971888724</v>
          </cell>
          <cell r="CN982">
            <v>4.870198744422872</v>
          </cell>
          <cell r="CO982">
            <v>4.8883156652070419</v>
          </cell>
          <cell r="CP982">
            <v>4.8575666134462017</v>
          </cell>
          <cell r="CQ982">
            <v>4.9114850436398729</v>
          </cell>
          <cell r="CR982">
            <v>4.6543628787155793</v>
          </cell>
          <cell r="CS982">
            <v>4.7929179863844356</v>
          </cell>
          <cell r="CT982">
            <v>4.7204113157041672</v>
          </cell>
          <cell r="CU982">
            <v>4.8210705009475729</v>
          </cell>
          <cell r="CV982">
            <v>4.8100983434029647</v>
          </cell>
          <cell r="CW982">
            <v>4.9031552942293093</v>
          </cell>
          <cell r="CX982">
            <v>4.9616930908030774</v>
          </cell>
          <cell r="CY982">
            <v>4.9782031415826538</v>
          </cell>
          <cell r="CZ982">
            <v>4.985915294193882</v>
          </cell>
          <cell r="DA982">
            <v>4.919592023970992</v>
          </cell>
        </row>
        <row r="983">
          <cell r="A983">
            <v>6961.0276113083983</v>
          </cell>
          <cell r="B983">
            <v>6239.5152786819308</v>
          </cell>
          <cell r="C983">
            <v>5030.491383206695</v>
          </cell>
          <cell r="D983">
            <v>5614.3898958628843</v>
          </cell>
          <cell r="E983">
            <v>5540.1888718351356</v>
          </cell>
          <cell r="F983">
            <v>5519.4439215998445</v>
          </cell>
          <cell r="G983">
            <v>5773.5195734329664</v>
          </cell>
          <cell r="H983">
            <v>6154.682788533547</v>
          </cell>
          <cell r="I983">
            <v>6385.8654534217831</v>
          </cell>
          <cell r="J983">
            <v>6844.8206256464355</v>
          </cell>
          <cell r="K983">
            <v>7581.4383686067049</v>
          </cell>
          <cell r="L983">
            <v>7792.975603506683</v>
          </cell>
          <cell r="M983">
            <v>7600.5065730921106</v>
          </cell>
          <cell r="N983">
            <v>7941.0794614515962</v>
          </cell>
          <cell r="O983">
            <v>7084.7341326364512</v>
          </cell>
          <cell r="Z983">
            <v>7972.1586380166091</v>
          </cell>
          <cell r="AA983">
            <v>7145.8423100021519</v>
          </cell>
          <cell r="AB983">
            <v>6194.8391823287793</v>
          </cell>
          <cell r="AC983">
            <v>6913.8857145982174</v>
          </cell>
          <cell r="AD983">
            <v>6822.5102651638917</v>
          </cell>
          <cell r="AE983">
            <v>5519.4439215998445</v>
          </cell>
          <cell r="AF983">
            <v>5773.5195734329664</v>
          </cell>
          <cell r="AG983">
            <v>6154.682788533547</v>
          </cell>
          <cell r="AH983">
            <v>6385.8654534217831</v>
          </cell>
          <cell r="AI983">
            <v>6844.8206256464355</v>
          </cell>
          <cell r="AJ983">
            <v>7581.4383686067049</v>
          </cell>
          <cell r="AK983">
            <v>7792.975603506683</v>
          </cell>
          <cell r="AL983">
            <v>7600.5065730921106</v>
          </cell>
          <cell r="AM983">
            <v>7941.0794614515962</v>
          </cell>
          <cell r="AN983">
            <v>7084.7341326364512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X983">
            <v>4.4544628677138318</v>
          </cell>
          <cell r="BY983">
            <v>3.9605482889215664</v>
          </cell>
          <cell r="BZ983">
            <v>3.5229080390668694</v>
          </cell>
          <cell r="CA983">
            <v>3.9405532328505859</v>
          </cell>
          <cell r="CB983">
            <v>3.8315529135777577</v>
          </cell>
          <cell r="CC983">
            <v>3.0422423527318485</v>
          </cell>
          <cell r="CD983">
            <v>3.2621988899912324</v>
          </cell>
          <cell r="CE983">
            <v>3.4892534908298063</v>
          </cell>
          <cell r="CF983">
            <v>3.5760253091882159</v>
          </cell>
          <cell r="CG983">
            <v>3.9192135479602288</v>
          </cell>
          <cell r="CH983">
            <v>4.3302854983628043</v>
          </cell>
          <cell r="CI983">
            <v>4.5388647127557036</v>
          </cell>
          <cell r="CJ983">
            <v>4.1806710978916808</v>
          </cell>
          <cell r="CK983">
            <v>4.400647497393595</v>
          </cell>
          <cell r="CL983">
            <v>3.9661343758975929</v>
          </cell>
          <cell r="CM983">
            <v>4.9032916344240958</v>
          </cell>
          <cell r="CN983">
            <v>4.9431666365871614</v>
          </cell>
          <cell r="CO983">
            <v>4.817656877544275</v>
          </cell>
          <cell r="CP983">
            <v>4.8069779859393345</v>
          </cell>
          <cell r="CQ983">
            <v>4.878389876704273</v>
          </cell>
          <cell r="CR983">
            <v>4.9705981363344627</v>
          </cell>
          <cell r="CS983">
            <v>4.8488342919717988</v>
          </cell>
          <cell r="CT983">
            <v>4.8325937540608983</v>
          </cell>
          <cell r="CU983">
            <v>4.8924490957163496</v>
          </cell>
          <cell r="CV983">
            <v>4.7848715032915674</v>
          </cell>
          <cell r="CW983">
            <v>4.7966962066203589</v>
          </cell>
          <cell r="CX983">
            <v>4.703955601892444</v>
          </cell>
          <cell r="CY983">
            <v>4.9808524019518394</v>
          </cell>
          <cell r="CZ983">
            <v>4.9439047547104318</v>
          </cell>
          <cell r="DA983">
            <v>4.8939921497190895</v>
          </cell>
        </row>
        <row r="984">
          <cell r="A984">
            <v>6459.3103354993191</v>
          </cell>
          <cell r="B984">
            <v>5515.462501668303</v>
          </cell>
          <cell r="C984">
            <v>5085.3453901071043</v>
          </cell>
          <cell r="D984">
            <v>5083.265356849176</v>
          </cell>
          <cell r="E984">
            <v>5247.4197798376854</v>
          </cell>
          <cell r="F984">
            <v>5767.9916608732819</v>
          </cell>
          <cell r="G984">
            <v>5684.3844726557954</v>
          </cell>
          <cell r="H984">
            <v>6145.4563048947548</v>
          </cell>
          <cell r="I984">
            <v>7291.5792674576087</v>
          </cell>
          <cell r="J984">
            <v>7921.2235773823195</v>
          </cell>
          <cell r="K984">
            <v>7429.1705449606043</v>
          </cell>
          <cell r="L984">
            <v>8243.5804335578596</v>
          </cell>
          <cell r="M984">
            <v>8567.6286127006097</v>
          </cell>
          <cell r="N984">
            <v>7405.1978652367816</v>
          </cell>
          <cell r="O984">
            <v>8294.8754875030809</v>
          </cell>
          <cell r="Z984">
            <v>7397.563917592608</v>
          </cell>
          <cell r="AA984">
            <v>6316.6165228106329</v>
          </cell>
          <cell r="AB984">
            <v>6262.3895914973136</v>
          </cell>
          <cell r="AC984">
            <v>6259.8281177673734</v>
          </cell>
          <cell r="AD984">
            <v>6461.9774057825671</v>
          </cell>
          <cell r="AE984">
            <v>5767.9916608732819</v>
          </cell>
          <cell r="AF984">
            <v>5684.3844726557954</v>
          </cell>
          <cell r="AG984">
            <v>6145.4563048947548</v>
          </cell>
          <cell r="AH984">
            <v>7291.5792674576087</v>
          </cell>
          <cell r="AI984">
            <v>7921.2235773823195</v>
          </cell>
          <cell r="AJ984">
            <v>7429.1705449606043</v>
          </cell>
          <cell r="AK984">
            <v>8243.5804335578596</v>
          </cell>
          <cell r="AL984">
            <v>8567.6286127006097</v>
          </cell>
          <cell r="AM984">
            <v>7405.1978652367816</v>
          </cell>
          <cell r="AN984">
            <v>8294.8754875030809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X984">
            <v>4.216371900052466</v>
          </cell>
          <cell r="BY984">
            <v>3.4624505968756605</v>
          </cell>
          <cell r="BZ984">
            <v>3.4398180414232411</v>
          </cell>
          <cell r="CA984">
            <v>3.3595835377338674</v>
          </cell>
          <cell r="CB984">
            <v>3.5889828123199137</v>
          </cell>
          <cell r="CC984">
            <v>3.1083888469511805</v>
          </cell>
          <cell r="CD984">
            <v>3.2113801872889685</v>
          </cell>
          <cell r="CE984">
            <v>3.4134834657788091</v>
          </cell>
          <cell r="CF984">
            <v>4.1371758847110227</v>
          </cell>
          <cell r="CG984">
            <v>4.413673005613477</v>
          </cell>
          <cell r="CH984">
            <v>4.2349761718558439</v>
          </cell>
          <cell r="CI984">
            <v>4.735918156451671</v>
          </cell>
          <cell r="CJ984">
            <v>4.5791809545945767</v>
          </cell>
          <cell r="CK984">
            <v>4.1896054722654767</v>
          </cell>
          <cell r="CL984">
            <v>4.6931164101731158</v>
          </cell>
          <cell r="CM984">
            <v>4.8068099505432897</v>
          </cell>
          <cell r="CN984">
            <v>4.9981359180251541</v>
          </cell>
          <cell r="CO984">
            <v>4.9878312023818561</v>
          </cell>
          <cell r="CP984">
            <v>5.1048630964684314</v>
          </cell>
          <cell r="CQ984">
            <v>4.9328872866993905</v>
          </cell>
          <cell r="CR984">
            <v>5.0838931862095551</v>
          </cell>
          <cell r="CS984">
            <v>4.8495211345920204</v>
          </cell>
          <cell r="CT984">
            <v>4.9324588085887529</v>
          </cell>
          <cell r="CU984">
            <v>4.8286391626976295</v>
          </cell>
          <cell r="CV984">
            <v>4.916989177989799</v>
          </cell>
          <cell r="CW984">
            <v>4.8061408324482287</v>
          </cell>
          <cell r="CX984">
            <v>4.7689067096723035</v>
          </cell>
          <cell r="CY984">
            <v>5.1260160574649207</v>
          </cell>
          <cell r="CZ984">
            <v>4.8425116550282814</v>
          </cell>
          <cell r="DA984">
            <v>4.8423444638769233</v>
          </cell>
        </row>
        <row r="985">
          <cell r="A985">
            <v>5943.6834539649635</v>
          </cell>
          <cell r="B985">
            <v>5615.2373901912742</v>
          </cell>
          <cell r="C985">
            <v>5168.3065271694832</v>
          </cell>
          <cell r="D985">
            <v>4633.1415152938425</v>
          </cell>
          <cell r="E985">
            <v>4794.7970696469838</v>
          </cell>
          <cell r="F985">
            <v>6123.3548831463104</v>
          </cell>
          <cell r="G985">
            <v>6441.5719402752857</v>
          </cell>
          <cell r="H985">
            <v>6459.2426614673241</v>
          </cell>
          <cell r="I985">
            <v>6023.2470019857228</v>
          </cell>
          <cell r="J985">
            <v>5897.975554018456</v>
          </cell>
          <cell r="K985">
            <v>6688.6045743931372</v>
          </cell>
          <cell r="L985">
            <v>7120.0235557566175</v>
          </cell>
          <cell r="M985">
            <v>6957.393631208095</v>
          </cell>
          <cell r="N985">
            <v>7491.5186291097525</v>
          </cell>
          <cell r="O985">
            <v>7172.3994573046484</v>
          </cell>
          <cell r="Z985">
            <v>6807.0391377540991</v>
          </cell>
          <cell r="AA985">
            <v>6430.8843125408976</v>
          </cell>
          <cell r="AB985">
            <v>6364.5527527742051</v>
          </cell>
          <cell r="AC985">
            <v>5705.51948305308</v>
          </cell>
          <cell r="AD985">
            <v>5904.5915191350805</v>
          </cell>
          <cell r="AE985">
            <v>6123.3548831463104</v>
          </cell>
          <cell r="AF985">
            <v>6441.5719402752857</v>
          </cell>
          <cell r="AG985">
            <v>6459.2426614673241</v>
          </cell>
          <cell r="AH985">
            <v>6023.2470019857228</v>
          </cell>
          <cell r="AI985">
            <v>5897.975554018456</v>
          </cell>
          <cell r="AJ985">
            <v>6688.6045743931372</v>
          </cell>
          <cell r="AK985">
            <v>7120.0235557566175</v>
          </cell>
          <cell r="AL985">
            <v>6957.393631208095</v>
          </cell>
          <cell r="AM985">
            <v>7491.5186291097525</v>
          </cell>
          <cell r="AN985">
            <v>7172.3994573046484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X985">
            <v>3.8160184655791021</v>
          </cell>
          <cell r="BY985">
            <v>3.5957927962795306</v>
          </cell>
          <cell r="BZ985">
            <v>3.6676866258846759</v>
          </cell>
          <cell r="CA985">
            <v>3.2257027990077147</v>
          </cell>
          <cell r="CB985">
            <v>3.3128111548263597</v>
          </cell>
          <cell r="CC985">
            <v>3.380803767717016</v>
          </cell>
          <cell r="CD985">
            <v>3.5932575750053428</v>
          </cell>
          <cell r="CE985">
            <v>3.6180141337000742</v>
          </cell>
          <cell r="CF985">
            <v>3.4198250087080813</v>
          </cell>
          <cell r="CG985">
            <v>3.3592644903852502</v>
          </cell>
          <cell r="CH985">
            <v>3.7083204999765527</v>
          </cell>
          <cell r="CI985">
            <v>4.1004700661698044</v>
          </cell>
          <cell r="CJ985">
            <v>3.9278303123210616</v>
          </cell>
          <cell r="CK985">
            <v>4.3209078958622289</v>
          </cell>
          <cell r="CL985">
            <v>4.0214943020956797</v>
          </cell>
          <cell r="CM985">
            <v>4.8871415228821631</v>
          </cell>
          <cell r="CN985">
            <v>4.8998543933006351</v>
          </cell>
          <cell r="CO985">
            <v>4.7542586398892226</v>
          </cell>
          <cell r="CP985">
            <v>4.845939381753098</v>
          </cell>
          <cell r="CQ985">
            <v>4.8831527998677666</v>
          </cell>
          <cell r="CR985">
            <v>4.9622267073118946</v>
          </cell>
          <cell r="CS985">
            <v>4.911460404309544</v>
          </cell>
          <cell r="CT985">
            <v>4.8912344128404071</v>
          </cell>
          <cell r="CU985">
            <v>4.8254067207423681</v>
          </cell>
          <cell r="CV985">
            <v>4.8102306860761646</v>
          </cell>
          <cell r="CW985">
            <v>4.9415750444302526</v>
          </cell>
          <cell r="CX985">
            <v>4.7572384474468672</v>
          </cell>
          <cell r="CY985">
            <v>4.8528961025826201</v>
          </cell>
          <cell r="CZ985">
            <v>4.7500916630410526</v>
          </cell>
          <cell r="DA985">
            <v>4.8863452229255468</v>
          </cell>
        </row>
        <row r="986">
          <cell r="A986">
            <v>6916.7601472753167</v>
          </cell>
          <cell r="B986">
            <v>5335.6053975005698</v>
          </cell>
          <cell r="C986">
            <v>4710.9864921341641</v>
          </cell>
          <cell r="D986">
            <v>5018.0380210197627</v>
          </cell>
          <cell r="E986">
            <v>4979.8577191271261</v>
          </cell>
          <cell r="F986">
            <v>5921.0556445688799</v>
          </cell>
          <cell r="G986">
            <v>6691.4811891968156</v>
          </cell>
          <cell r="H986">
            <v>6179.7359715161874</v>
          </cell>
          <cell r="I986">
            <v>6799.0927166551983</v>
          </cell>
          <cell r="J986">
            <v>8267.859336385116</v>
          </cell>
          <cell r="K986">
            <v>7132.4046463971499</v>
          </cell>
          <cell r="L986">
            <v>5707.0179460404206</v>
          </cell>
          <cell r="M986">
            <v>6825.2881743980197</v>
          </cell>
          <cell r="N986">
            <v>7314.6372687918019</v>
          </cell>
          <cell r="O986">
            <v>7437.710504090518</v>
          </cell>
          <cell r="Z986">
            <v>7921.4610592279387</v>
          </cell>
          <cell r="AA986">
            <v>6110.6340951199118</v>
          </cell>
          <cell r="AB986">
            <v>5801.3823075651653</v>
          </cell>
          <cell r="AC986">
            <v>6179.5033890333416</v>
          </cell>
          <cell r="AD986">
            <v>6132.4859483619939</v>
          </cell>
          <cell r="AE986">
            <v>5921.0556445688799</v>
          </cell>
          <cell r="AF986">
            <v>6691.4811891968156</v>
          </cell>
          <cell r="AG986">
            <v>6179.7359715161874</v>
          </cell>
          <cell r="AH986">
            <v>6799.0927166551983</v>
          </cell>
          <cell r="AI986">
            <v>8267.859336385116</v>
          </cell>
          <cell r="AJ986">
            <v>7132.4046463971499</v>
          </cell>
          <cell r="AK986">
            <v>5707.0179460404206</v>
          </cell>
          <cell r="AL986">
            <v>6825.2881743980197</v>
          </cell>
          <cell r="AM986">
            <v>7314.6372687918019</v>
          </cell>
          <cell r="AN986">
            <v>7437.710504090518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X986">
            <v>4.4783319821065541</v>
          </cell>
          <cell r="BY986">
            <v>3.3752796121371431</v>
          </cell>
          <cell r="BZ986">
            <v>3.2872550001920238</v>
          </cell>
          <cell r="CA986">
            <v>3.3867788609530707</v>
          </cell>
          <cell r="CB986">
            <v>3.4076741870902629</v>
          </cell>
          <cell r="CC986">
            <v>3.3070127339384565</v>
          </cell>
          <cell r="CD986">
            <v>3.6861304003955779</v>
          </cell>
          <cell r="CE986">
            <v>3.5685930212925019</v>
          </cell>
          <cell r="CF986">
            <v>3.7797462501948513</v>
          </cell>
          <cell r="CG986">
            <v>4.6650524596976197</v>
          </cell>
          <cell r="CH986">
            <v>3.9994169391845951</v>
          </cell>
          <cell r="CI986">
            <v>3.230857681274204</v>
          </cell>
          <cell r="CJ986">
            <v>3.8895639496555829</v>
          </cell>
          <cell r="CK986">
            <v>4.09388157953709</v>
          </cell>
          <cell r="CL986">
            <v>4.1848172627577265</v>
          </cell>
          <cell r="CM986">
            <v>4.8461420738111496</v>
          </cell>
          <cell r="CN986">
            <v>4.9600226345991087</v>
          </cell>
          <cell r="CO986">
            <v>4.835097399498915</v>
          </cell>
          <cell r="CP986">
            <v>4.9988933338741592</v>
          </cell>
          <cell r="CQ986">
            <v>4.9304394853903588</v>
          </cell>
          <cell r="CR986">
            <v>4.9053546400389259</v>
          </cell>
          <cell r="CS986">
            <v>4.9734608341349773</v>
          </cell>
          <cell r="CT986">
            <v>4.7443861999914647</v>
          </cell>
          <cell r="CU986">
            <v>4.9282809070971663</v>
          </cell>
          <cell r="CV986">
            <v>4.8556087226127325</v>
          </cell>
          <cell r="CW986">
            <v>4.8859208591658936</v>
          </cell>
          <cell r="CX986">
            <v>4.8394782896855153</v>
          </cell>
          <cell r="CY986">
            <v>4.8075876622470242</v>
          </cell>
          <cell r="CZ986">
            <v>4.8951347802651668</v>
          </cell>
          <cell r="DA986">
            <v>4.869337840303805</v>
          </cell>
        </row>
        <row r="987">
          <cell r="A987">
            <v>5730.8111340218647</v>
          </cell>
          <cell r="B987">
            <v>4776.9957681612714</v>
          </cell>
          <cell r="C987">
            <v>4629.9464742050404</v>
          </cell>
          <cell r="D987">
            <v>4446.9845695066942</v>
          </cell>
          <cell r="E987">
            <v>3825.5378770474013</v>
          </cell>
          <cell r="F987">
            <v>5749.4807035897084</v>
          </cell>
          <cell r="G987">
            <v>7364.4456842423697</v>
          </cell>
          <cell r="H987">
            <v>7487.3230165738914</v>
          </cell>
          <cell r="I987">
            <v>7149.9431409780182</v>
          </cell>
          <cell r="J987">
            <v>6762.7768417051393</v>
          </cell>
          <cell r="K987">
            <v>6102.0886370925873</v>
          </cell>
          <cell r="L987">
            <v>7371.6012149993148</v>
          </cell>
          <cell r="M987">
            <v>8413.2315531013646</v>
          </cell>
          <cell r="N987">
            <v>6792.5809512788946</v>
          </cell>
          <cell r="O987">
            <v>8064.9649447732654</v>
          </cell>
          <cell r="Z987">
            <v>6563.2458361053432</v>
          </cell>
          <cell r="AA987">
            <v>5470.8830654613048</v>
          </cell>
          <cell r="AB987">
            <v>5701.5849239378131</v>
          </cell>
          <cell r="AC987">
            <v>5476.2750108978034</v>
          </cell>
          <cell r="AD987">
            <v>4710.9894698019334</v>
          </cell>
          <cell r="AE987">
            <v>5749.4807035897084</v>
          </cell>
          <cell r="AF987">
            <v>7364.4456842423697</v>
          </cell>
          <cell r="AG987">
            <v>7487.3230165738914</v>
          </cell>
          <cell r="AH987">
            <v>7149.9431409780182</v>
          </cell>
          <cell r="AI987">
            <v>6762.7768417051393</v>
          </cell>
          <cell r="AJ987">
            <v>6102.0886370925873</v>
          </cell>
          <cell r="AK987">
            <v>7371.6012149993148</v>
          </cell>
          <cell r="AL987">
            <v>8413.2315531013646</v>
          </cell>
          <cell r="AM987">
            <v>6792.5809512788946</v>
          </cell>
          <cell r="AN987">
            <v>8064.9649447732654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X987">
            <v>3.6357151390155544</v>
          </cell>
          <cell r="BY987">
            <v>3.0427428666012992</v>
          </cell>
          <cell r="BZ987">
            <v>3.2402241003252161</v>
          </cell>
          <cell r="CA987">
            <v>3.1145558053067077</v>
          </cell>
          <cell r="CB987">
            <v>2.6609376054198237</v>
          </cell>
          <cell r="CC987">
            <v>3.3261646197561432</v>
          </cell>
          <cell r="CD987">
            <v>4.1442138676596114</v>
          </cell>
          <cell r="CE987">
            <v>4.2190270504243328</v>
          </cell>
          <cell r="CF987">
            <v>4.0940025140763163</v>
          </cell>
          <cell r="CG987">
            <v>3.7934150795189212</v>
          </cell>
          <cell r="CH987">
            <v>3.4897329186922388</v>
          </cell>
          <cell r="CI987">
            <v>4.1690126325055106</v>
          </cell>
          <cell r="CJ987">
            <v>4.7922466688194065</v>
          </cell>
          <cell r="CK987">
            <v>3.7759427866172306</v>
          </cell>
          <cell r="CL987">
            <v>4.4590962680555091</v>
          </cell>
          <cell r="CM987">
            <v>4.9457932631799553</v>
          </cell>
          <cell r="CN987">
            <v>4.9260556624140364</v>
          </cell>
          <cell r="CO987">
            <v>4.8208951386913093</v>
          </cell>
          <cell r="CP987">
            <v>4.8172176446408059</v>
          </cell>
          <cell r="CQ987">
            <v>4.8504784324600614</v>
          </cell>
          <cell r="CR987">
            <v>4.7357854250755302</v>
          </cell>
          <cell r="CS987">
            <v>4.868610588832059</v>
          </cell>
          <cell r="CT987">
            <v>4.8620721078275428</v>
          </cell>
          <cell r="CU987">
            <v>4.7847760841367277</v>
          </cell>
          <cell r="CV987">
            <v>4.884294321160537</v>
          </cell>
          <cell r="CW987">
            <v>4.7906391262723469</v>
          </cell>
          <cell r="CX987">
            <v>4.8443527263167141</v>
          </cell>
          <cell r="CY987">
            <v>4.8098420330750944</v>
          </cell>
          <cell r="CZ987">
            <v>4.9285203397092987</v>
          </cell>
          <cell r="DA987">
            <v>4.9552180623535182</v>
          </cell>
        </row>
        <row r="988">
          <cell r="A988">
            <v>6039.7090233549261</v>
          </cell>
          <cell r="B988">
            <v>6231.7004919712072</v>
          </cell>
          <cell r="C988">
            <v>4774.4102917218197</v>
          </cell>
          <cell r="D988">
            <v>5408.9092038458039</v>
          </cell>
          <cell r="E988">
            <v>5264.4776950618534</v>
          </cell>
          <cell r="F988">
            <v>7350.4712634245207</v>
          </cell>
          <cell r="G988">
            <v>6885.1621796038162</v>
          </cell>
          <cell r="H988">
            <v>6814.1363235279377</v>
          </cell>
          <cell r="I988">
            <v>7346.9119510810251</v>
          </cell>
          <cell r="J988">
            <v>7387.4040224505088</v>
          </cell>
          <cell r="K988">
            <v>7139.9230380090521</v>
          </cell>
          <cell r="L988">
            <v>6799.80119048899</v>
          </cell>
          <cell r="M988">
            <v>7482.989689842052</v>
          </cell>
          <cell r="N988">
            <v>7558.1800248209638</v>
          </cell>
          <cell r="O988">
            <v>7940.2340314074627</v>
          </cell>
          <cell r="Z988">
            <v>6917.0129972513669</v>
          </cell>
          <cell r="AA988">
            <v>7136.892378632976</v>
          </cell>
          <cell r="AB988">
            <v>5879.4860570496385</v>
          </cell>
          <cell r="AC988">
            <v>6660.844859311429</v>
          </cell>
          <cell r="AD988">
            <v>6482.9835130492002</v>
          </cell>
          <cell r="AE988">
            <v>7350.4712634245207</v>
          </cell>
          <cell r="AF988">
            <v>6885.1621796038162</v>
          </cell>
          <cell r="AG988">
            <v>6814.1363235279377</v>
          </cell>
          <cell r="AH988">
            <v>7346.9119510810251</v>
          </cell>
          <cell r="AI988">
            <v>7387.4040224505088</v>
          </cell>
          <cell r="AJ988">
            <v>7139.9230380090521</v>
          </cell>
          <cell r="AK988">
            <v>6799.80119048899</v>
          </cell>
          <cell r="AL988">
            <v>7482.989689842052</v>
          </cell>
          <cell r="AM988">
            <v>7558.1800248209638</v>
          </cell>
          <cell r="AN988">
            <v>7940.2340314074627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X988">
            <v>3.8953537481906149</v>
          </cell>
          <cell r="BY988">
            <v>4.0543061690237145</v>
          </cell>
          <cell r="BZ988">
            <v>3.2792418747160297</v>
          </cell>
          <cell r="CA988">
            <v>3.7585017060058257</v>
          </cell>
          <cell r="CB988">
            <v>3.6493603874921718</v>
          </cell>
          <cell r="CC988">
            <v>4.0915804936486273</v>
          </cell>
          <cell r="CD988">
            <v>3.7843103794292676</v>
          </cell>
          <cell r="CE988">
            <v>3.8106720154639526</v>
          </cell>
          <cell r="CF988">
            <v>4.0555190334411391</v>
          </cell>
          <cell r="CG988">
            <v>4.1383210646942903</v>
          </cell>
          <cell r="CH988">
            <v>3.9354588179903334</v>
          </cell>
          <cell r="CI988">
            <v>3.9433167272372445</v>
          </cell>
          <cell r="CJ988">
            <v>4.2911895042287975</v>
          </cell>
          <cell r="CK988">
            <v>4.3528872296530912</v>
          </cell>
          <cell r="CL988">
            <v>4.4953613545927098</v>
          </cell>
          <cell r="CM988">
            <v>4.8649549605648215</v>
          </cell>
          <cell r="CN988">
            <v>4.8228054294139167</v>
          </cell>
          <cell r="CO988">
            <v>4.9121661632883047</v>
          </cell>
          <cell r="CP988">
            <v>4.8553629751851117</v>
          </cell>
          <cell r="CQ988">
            <v>4.8670442981636928</v>
          </cell>
          <cell r="CR988">
            <v>4.9218822568199476</v>
          </cell>
          <cell r="CS988">
            <v>4.9846487563096566</v>
          </cell>
          <cell r="CT988">
            <v>4.8991008840548611</v>
          </cell>
          <cell r="CU988">
            <v>4.9632428617388245</v>
          </cell>
          <cell r="CV988">
            <v>4.8907425883114799</v>
          </cell>
          <cell r="CW988">
            <v>4.9705596946980339</v>
          </cell>
          <cell r="CX988">
            <v>4.7243459228195892</v>
          </cell>
          <cell r="CY988">
            <v>4.7775428225209726</v>
          </cell>
          <cell r="CZ988">
            <v>4.7571511599684522</v>
          </cell>
          <cell r="DA988">
            <v>4.8392251753571136</v>
          </cell>
        </row>
        <row r="989">
          <cell r="A989">
            <v>6555.9686677836971</v>
          </cell>
          <cell r="B989">
            <v>5317.974081160155</v>
          </cell>
          <cell r="C989">
            <v>5124.5336943465172</v>
          </cell>
          <cell r="D989">
            <v>5598.3612617783529</v>
          </cell>
          <cell r="E989">
            <v>4780.3495120746957</v>
          </cell>
          <cell r="F989">
            <v>5658.6329288660681</v>
          </cell>
          <cell r="G989">
            <v>6358.7298000501096</v>
          </cell>
          <cell r="H989">
            <v>5436.5416521892239</v>
          </cell>
          <cell r="I989">
            <v>6133.9660038227694</v>
          </cell>
          <cell r="J989">
            <v>7158.7649393002384</v>
          </cell>
          <cell r="K989">
            <v>6041.8940262195174</v>
          </cell>
          <cell r="L989">
            <v>5861.783300405812</v>
          </cell>
          <cell r="M989">
            <v>7130.9541663388127</v>
          </cell>
          <cell r="N989">
            <v>7257.7935777724451</v>
          </cell>
          <cell r="O989">
            <v>7725.3795139619488</v>
          </cell>
          <cell r="Z989">
            <v>7508.2624525912843</v>
          </cell>
          <cell r="AA989">
            <v>6090.441724293154</v>
          </cell>
          <cell r="AB989">
            <v>6310.6483447876499</v>
          </cell>
          <cell r="AC989">
            <v>6894.147123891642</v>
          </cell>
          <cell r="AD989">
            <v>5886.7999578501258</v>
          </cell>
          <cell r="AE989">
            <v>5658.6329288660681</v>
          </cell>
          <cell r="AF989">
            <v>6358.7298000501096</v>
          </cell>
          <cell r="AG989">
            <v>5436.5416521892239</v>
          </cell>
          <cell r="AH989">
            <v>6133.9660038227694</v>
          </cell>
          <cell r="AI989">
            <v>7158.7649393002384</v>
          </cell>
          <cell r="AJ989">
            <v>6041.8940262195174</v>
          </cell>
          <cell r="AK989">
            <v>5861.783300405812</v>
          </cell>
          <cell r="AL989">
            <v>7130.9541663388127</v>
          </cell>
          <cell r="AM989">
            <v>7257.7935777724451</v>
          </cell>
          <cell r="AN989">
            <v>7725.3795139619488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X989">
            <v>4.3135660362881154</v>
          </cell>
          <cell r="BY989">
            <v>3.2918626291696853</v>
          </cell>
          <cell r="BZ989">
            <v>3.5579475218873999</v>
          </cell>
          <cell r="CA989">
            <v>3.8823231249122059</v>
          </cell>
          <cell r="CB989">
            <v>3.351576713685581</v>
          </cell>
          <cell r="CC989">
            <v>3.2089289546842248</v>
          </cell>
          <cell r="CD989">
            <v>3.5721023922897182</v>
          </cell>
          <cell r="CE989">
            <v>3.1230631583033817</v>
          </cell>
          <cell r="CF989">
            <v>3.4128653925820207</v>
          </cell>
          <cell r="CG989">
            <v>3.9893523263677033</v>
          </cell>
          <cell r="CH989">
            <v>3.4753996556198099</v>
          </cell>
          <cell r="CI989">
            <v>3.4012583505859713</v>
          </cell>
          <cell r="CJ989">
            <v>3.9827503084363394</v>
          </cell>
          <cell r="CK989">
            <v>4.0197748659811667</v>
          </cell>
          <cell r="CL989">
            <v>4.3525163638655124</v>
          </cell>
          <cell r="CM989">
            <v>4.7688112083697707</v>
          </cell>
          <cell r="CN989">
            <v>5.0689058414934491</v>
          </cell>
          <cell r="CO989">
            <v>4.8593880077226528</v>
          </cell>
          <cell r="CP989">
            <v>4.8651474141424096</v>
          </cell>
          <cell r="CQ989">
            <v>4.8121288695992854</v>
          </cell>
          <cell r="CR989">
            <v>4.8312393741441193</v>
          </cell>
          <cell r="CS989">
            <v>4.8770095650077057</v>
          </cell>
          <cell r="CT989">
            <v>4.7692390158461277</v>
          </cell>
          <cell r="CU989">
            <v>4.924128079698157</v>
          </cell>
          <cell r="CV989">
            <v>4.9163505811675137</v>
          </cell>
          <cell r="CW989">
            <v>4.7629441096487408</v>
          </cell>
          <cell r="CX989">
            <v>4.7216878636454194</v>
          </cell>
          <cell r="CY989">
            <v>4.9053692088886462</v>
          </cell>
          <cell r="CZ989">
            <v>4.94663672206587</v>
          </cell>
          <cell r="DA989">
            <v>4.8628015512217226</v>
          </cell>
        </row>
        <row r="990">
          <cell r="A990">
            <v>5616.1020233541312</v>
          </cell>
          <cell r="B990">
            <v>5703.9262560875113</v>
          </cell>
          <cell r="C990">
            <v>4392.9283703912279</v>
          </cell>
          <cell r="D990">
            <v>5346.6049769485044</v>
          </cell>
          <cell r="E990">
            <v>5221.4114848241925</v>
          </cell>
          <cell r="F990">
            <v>7687.509230526618</v>
          </cell>
          <cell r="G990">
            <v>6456.0383535134961</v>
          </cell>
          <cell r="H990">
            <v>6413.9352437645293</v>
          </cell>
          <cell r="I990">
            <v>6131.0611782254246</v>
          </cell>
          <cell r="J990">
            <v>6577.7986692746481</v>
          </cell>
          <cell r="K990">
            <v>7335.5384911803649</v>
          </cell>
          <cell r="L990">
            <v>5786.3703014405191</v>
          </cell>
          <cell r="M990">
            <v>7770.7265140803374</v>
          </cell>
          <cell r="N990">
            <v>6867.3548607963048</v>
          </cell>
          <cell r="O990">
            <v>7804.6563671822978</v>
          </cell>
          <cell r="Z990">
            <v>6431.8745388584575</v>
          </cell>
          <cell r="AA990">
            <v>6532.4557683417588</v>
          </cell>
          <cell r="AB990">
            <v>5409.707068559972</v>
          </cell>
          <cell r="AC990">
            <v>6584.1198166453078</v>
          </cell>
          <cell r="AD990">
            <v>6429.9492811438859</v>
          </cell>
          <cell r="AE990">
            <v>7687.509230526618</v>
          </cell>
          <cell r="AF990">
            <v>6456.0383535134961</v>
          </cell>
          <cell r="AG990">
            <v>6413.9352437645293</v>
          </cell>
          <cell r="AH990">
            <v>6131.0611782254246</v>
          </cell>
          <cell r="AI990">
            <v>6577.7986692746481</v>
          </cell>
          <cell r="AJ990">
            <v>7335.5384911803649</v>
          </cell>
          <cell r="AK990">
            <v>5786.3703014405191</v>
          </cell>
          <cell r="AL990">
            <v>7770.7265140803374</v>
          </cell>
          <cell r="AM990">
            <v>6867.3548607963048</v>
          </cell>
          <cell r="AN990">
            <v>7804.6563671822978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X990">
            <v>3.7025730952180158</v>
          </cell>
          <cell r="BY990">
            <v>3.6077365757183588</v>
          </cell>
          <cell r="BZ990">
            <v>3.053324243514508</v>
          </cell>
          <cell r="CA990">
            <v>3.8005441470041084</v>
          </cell>
          <cell r="CB990">
            <v>3.6843420898947712</v>
          </cell>
          <cell r="CC990">
            <v>4.3025546484247768</v>
          </cell>
          <cell r="CD990">
            <v>3.6257579545627632</v>
          </cell>
          <cell r="CE990">
            <v>3.6966204892828807</v>
          </cell>
          <cell r="CF990">
            <v>3.4466922284991095</v>
          </cell>
          <cell r="CG990">
            <v>3.6660999648341313</v>
          </cell>
          <cell r="CH990">
            <v>4.109120018624119</v>
          </cell>
          <cell r="CI990">
            <v>3.2931902012079282</v>
          </cell>
          <cell r="CJ990">
            <v>4.385961123785437</v>
          </cell>
          <cell r="CK990">
            <v>3.822728967718787</v>
          </cell>
          <cell r="CL990">
            <v>4.415809220331794</v>
          </cell>
          <cell r="CM990">
            <v>4.7592778389231691</v>
          </cell>
          <cell r="CN990">
            <v>4.960766595821557</v>
          </cell>
          <cell r="CO990">
            <v>4.8540914997186633</v>
          </cell>
          <cell r="CP990">
            <v>4.7463425581793999</v>
          </cell>
          <cell r="CQ990">
            <v>4.7813962359009254</v>
          </cell>
          <cell r="CR990">
            <v>4.8951543549694181</v>
          </cell>
          <cell r="CS990">
            <v>4.8783665464312218</v>
          </cell>
          <cell r="CT990">
            <v>4.7536460332694865</v>
          </cell>
          <cell r="CU990">
            <v>4.8734922563317138</v>
          </cell>
          <cell r="CV990">
            <v>4.9156778020389238</v>
          </cell>
          <cell r="CW990">
            <v>4.8909171886370437</v>
          </cell>
          <cell r="CX990">
            <v>4.8138942333790142</v>
          </cell>
          <cell r="CY990">
            <v>4.8540470564037266</v>
          </cell>
          <cell r="CZ990">
            <v>4.9217904304433011</v>
          </cell>
          <cell r="DA990">
            <v>4.8422880421574117</v>
          </cell>
        </row>
        <row r="991">
          <cell r="A991">
            <v>7290.064599017348</v>
          </cell>
          <cell r="B991">
            <v>6967.2364343608724</v>
          </cell>
          <cell r="C991">
            <v>4640.6402420272734</v>
          </cell>
          <cell r="D991">
            <v>4543.0829815707766</v>
          </cell>
          <cell r="E991">
            <v>5088.4911818505443</v>
          </cell>
          <cell r="F991">
            <v>5955.3644765411846</v>
          </cell>
          <cell r="G991">
            <v>6179.5452152421576</v>
          </cell>
          <cell r="H991">
            <v>5522.9000299305999</v>
          </cell>
          <cell r="I991">
            <v>6615.5032372133765</v>
          </cell>
          <cell r="J991">
            <v>6415.1947494060696</v>
          </cell>
          <cell r="K991">
            <v>7027.8912112982307</v>
          </cell>
          <cell r="L991">
            <v>7249.9457524393692</v>
          </cell>
          <cell r="M991">
            <v>7692.452136567993</v>
          </cell>
          <cell r="N991">
            <v>8686.0973134709366</v>
          </cell>
          <cell r="O991">
            <v>7372.2958985761034</v>
          </cell>
          <cell r="Z991">
            <v>8348.9902224122106</v>
          </cell>
          <cell r="AA991">
            <v>7979.2693298703944</v>
          </cell>
          <cell r="AB991">
            <v>5714.7538505625662</v>
          </cell>
          <cell r="AC991">
            <v>5594.6161754213126</v>
          </cell>
          <cell r="AD991">
            <v>6266.2635021090591</v>
          </cell>
          <cell r="AE991">
            <v>5955.3644765411846</v>
          </cell>
          <cell r="AF991">
            <v>6179.5452152421576</v>
          </cell>
          <cell r="AG991">
            <v>5522.9000299305999</v>
          </cell>
          <cell r="AH991">
            <v>6615.5032372133765</v>
          </cell>
          <cell r="AI991">
            <v>6415.1947494060696</v>
          </cell>
          <cell r="AJ991">
            <v>7027.8912112982307</v>
          </cell>
          <cell r="AK991">
            <v>7249.9457524393692</v>
          </cell>
          <cell r="AL991">
            <v>7692.452136567993</v>
          </cell>
          <cell r="AM991">
            <v>8686.0973134709366</v>
          </cell>
          <cell r="AN991">
            <v>7372.2958985761034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X991">
            <v>4.7831429486378108</v>
          </cell>
          <cell r="BY991">
            <v>4.4543149421030863</v>
          </cell>
          <cell r="BZ991">
            <v>3.1865318340351028</v>
          </cell>
          <cell r="CA991">
            <v>3.1930656463978884</v>
          </cell>
          <cell r="CB991">
            <v>3.5552579914028768</v>
          </cell>
          <cell r="CC991">
            <v>3.334931816301236</v>
          </cell>
          <cell r="CD991">
            <v>3.4756070022281809</v>
          </cell>
          <cell r="CE991">
            <v>3.1448007517929581</v>
          </cell>
          <cell r="CF991">
            <v>3.6966420147715993</v>
          </cell>
          <cell r="CG991">
            <v>3.5854591942267473</v>
          </cell>
          <cell r="CH991">
            <v>3.9145351389156726</v>
          </cell>
          <cell r="CI991">
            <v>4.0105784146615981</v>
          </cell>
          <cell r="CJ991">
            <v>4.3214141546944278</v>
          </cell>
          <cell r="CK991">
            <v>4.8113094384998396</v>
          </cell>
          <cell r="CL991">
            <v>4.1730723462585955</v>
          </cell>
          <cell r="CM991">
            <v>4.7821999175964907</v>
          </cell>
          <cell r="CN991">
            <v>4.9078280603878959</v>
          </cell>
          <cell r="CO991">
            <v>4.9134484386207138</v>
          </cell>
          <cell r="CP991">
            <v>4.800313318453302</v>
          </cell>
          <cell r="CQ991">
            <v>4.8288605926129708</v>
          </cell>
          <cell r="CR991">
            <v>4.8924739568178186</v>
          </cell>
          <cell r="CS991">
            <v>4.8711666344391942</v>
          </cell>
          <cell r="CT991">
            <v>4.8115076766269347</v>
          </cell>
          <cell r="CU991">
            <v>4.903008279108187</v>
          </cell>
          <cell r="CV991">
            <v>4.9019874648330859</v>
          </cell>
          <cell r="CW991">
            <v>4.9187185159982301</v>
          </cell>
          <cell r="CX991">
            <v>4.9526185556086002</v>
          </cell>
          <cell r="CY991">
            <v>4.8769246775777377</v>
          </cell>
          <cell r="CZ991">
            <v>4.94616428030906</v>
          </cell>
          <cell r="DA991">
            <v>4.8400960441320358</v>
          </cell>
        </row>
        <row r="992">
          <cell r="A992">
            <v>6711.4930406732183</v>
          </cell>
          <cell r="B992">
            <v>6473.9614393033571</v>
          </cell>
          <cell r="C992">
            <v>4697.1997698766845</v>
          </cell>
          <cell r="D992">
            <v>4691.7543944091176</v>
          </cell>
          <cell r="E992">
            <v>5377.0217845295556</v>
          </cell>
          <cell r="F992">
            <v>5918.1355965981611</v>
          </cell>
          <cell r="G992">
            <v>5450.9007525273428</v>
          </cell>
          <cell r="H992">
            <v>5586.4144498454707</v>
          </cell>
          <cell r="I992">
            <v>6575.9107117964904</v>
          </cell>
          <cell r="J992">
            <v>7568.7004875452185</v>
          </cell>
          <cell r="K992">
            <v>7830.5476187289087</v>
          </cell>
          <cell r="L992">
            <v>7205.253252477396</v>
          </cell>
          <cell r="M992">
            <v>6482.3728047886734</v>
          </cell>
          <cell r="N992">
            <v>7164.9607636589908</v>
          </cell>
          <cell r="O992">
            <v>7524.0314064459872</v>
          </cell>
          <cell r="Z992">
            <v>7686.3776737892458</v>
          </cell>
          <cell r="AA992">
            <v>7414.343182130805</v>
          </cell>
          <cell r="AB992">
            <v>5784.4045372579467</v>
          </cell>
          <cell r="AC992">
            <v>5777.6987857240938</v>
          </cell>
          <cell r="AD992">
            <v>6621.576839637828</v>
          </cell>
          <cell r="AE992">
            <v>5918.1355965981611</v>
          </cell>
          <cell r="AF992">
            <v>5450.9007525273428</v>
          </cell>
          <cell r="AG992">
            <v>5586.4144498454707</v>
          </cell>
          <cell r="AH992">
            <v>6575.9107117964904</v>
          </cell>
          <cell r="AI992">
            <v>7568.7004875452185</v>
          </cell>
          <cell r="AJ992">
            <v>7830.5476187289087</v>
          </cell>
          <cell r="AK992">
            <v>7205.253252477396</v>
          </cell>
          <cell r="AL992">
            <v>6482.3728047886734</v>
          </cell>
          <cell r="AM992">
            <v>7164.9607636589908</v>
          </cell>
          <cell r="AN992">
            <v>7524.0314064459872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X992">
            <v>4.242907760667781</v>
          </cell>
          <cell r="BY992">
            <v>4.2094107823001741</v>
          </cell>
          <cell r="BZ992">
            <v>3.3270362471408643</v>
          </cell>
          <cell r="CA992">
            <v>3.1982063095908724</v>
          </cell>
          <cell r="CB992">
            <v>3.7754559802673548</v>
          </cell>
          <cell r="CC992">
            <v>3.3208025187097618</v>
          </cell>
          <cell r="CD992">
            <v>3.2053597032836945</v>
          </cell>
          <cell r="CE992">
            <v>3.0678019394244433</v>
          </cell>
          <cell r="CF992">
            <v>3.7127367730537366</v>
          </cell>
          <cell r="CG992">
            <v>4.1026595854757941</v>
          </cell>
          <cell r="CH992">
            <v>4.4354492926060196</v>
          </cell>
          <cell r="CI992">
            <v>4.1025616686037578</v>
          </cell>
          <cell r="CJ992">
            <v>3.6324131395513626</v>
          </cell>
          <cell r="CK992">
            <v>3.9978765465814181</v>
          </cell>
          <cell r="CL992">
            <v>4.3035974462053224</v>
          </cell>
          <cell r="CM992">
            <v>4.9632398716042907</v>
          </cell>
          <cell r="CN992">
            <v>4.8256798974224342</v>
          </cell>
          <cell r="CO992">
            <v>4.7633035790756217</v>
          </cell>
          <cell r="CP992">
            <v>4.949434216998589</v>
          </cell>
          <cell r="CQ992">
            <v>4.8050636809919833</v>
          </cell>
          <cell r="CR992">
            <v>4.8825758340986436</v>
          </cell>
          <cell r="CS992">
            <v>4.659063583147792</v>
          </cell>
          <cell r="CT992">
            <v>4.9889938693177927</v>
          </cell>
          <cell r="CU992">
            <v>4.8525373147127047</v>
          </cell>
          <cell r="CV992">
            <v>5.054322759975503</v>
          </cell>
          <cell r="CW992">
            <v>4.8368392251871137</v>
          </cell>
          <cell r="CX992">
            <v>4.8117301979568836</v>
          </cell>
          <cell r="CY992">
            <v>4.8892911709831628</v>
          </cell>
          <cell r="CZ992">
            <v>4.9101139719440097</v>
          </cell>
          <cell r="DA992">
            <v>4.7898961120005765</v>
          </cell>
        </row>
        <row r="993">
          <cell r="A993">
            <v>6414.0184029425964</v>
          </cell>
          <cell r="B993">
            <v>5541.8019067489086</v>
          </cell>
          <cell r="C993">
            <v>5101.6729105156392</v>
          </cell>
          <cell r="D993">
            <v>4500.0187335573664</v>
          </cell>
          <cell r="E993">
            <v>5500.270048422025</v>
          </cell>
          <cell r="F993">
            <v>6329.7297926267984</v>
          </cell>
          <cell r="G993">
            <v>5816.9584468234625</v>
          </cell>
          <cell r="H993">
            <v>6147.6785959081935</v>
          </cell>
          <cell r="I993">
            <v>5631.1411828076061</v>
          </cell>
          <cell r="J993">
            <v>5649.0143634226806</v>
          </cell>
          <cell r="K993">
            <v>8138.4593427932396</v>
          </cell>
          <cell r="L993">
            <v>6356.9075856795525</v>
          </cell>
          <cell r="M993">
            <v>7041.538231311597</v>
          </cell>
          <cell r="N993">
            <v>6677.7723886279337</v>
          </cell>
          <cell r="O993">
            <v>6933.2531305055018</v>
          </cell>
          <cell r="Z993">
            <v>7345.6930600804244</v>
          </cell>
          <cell r="AA993">
            <v>6346.7818845156271</v>
          </cell>
          <cell r="AB993">
            <v>6282.4962481779539</v>
          </cell>
          <cell r="AC993">
            <v>5541.5843599128748</v>
          </cell>
          <cell r="AD993">
            <v>6773.3519081458207</v>
          </cell>
          <cell r="AE993">
            <v>6329.7297926267984</v>
          </cell>
          <cell r="AF993">
            <v>5816.9584468234625</v>
          </cell>
          <cell r="AG993">
            <v>6147.6785959081935</v>
          </cell>
          <cell r="AH993">
            <v>5631.1411828076061</v>
          </cell>
          <cell r="AI993">
            <v>5649.0143634226806</v>
          </cell>
          <cell r="AJ993">
            <v>8138.4593427932396</v>
          </cell>
          <cell r="AK993">
            <v>6356.9075856795525</v>
          </cell>
          <cell r="AL993">
            <v>7041.538231311597</v>
          </cell>
          <cell r="AM993">
            <v>6677.7723886279337</v>
          </cell>
          <cell r="AN993">
            <v>6933.2531305055018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X993">
            <v>4.3018211080148694</v>
          </cell>
          <cell r="BY993">
            <v>3.6014561091026049</v>
          </cell>
          <cell r="BZ993">
            <v>3.533378781451006</v>
          </cell>
          <cell r="CA993">
            <v>3.1657495525062611</v>
          </cell>
          <cell r="CB993">
            <v>3.8233780005629021</v>
          </cell>
          <cell r="CC993">
            <v>3.5109561338163178</v>
          </cell>
          <cell r="CD993">
            <v>3.2404145600372121</v>
          </cell>
          <cell r="CE993">
            <v>3.4346789633855703</v>
          </cell>
          <cell r="CF993">
            <v>3.2085107193539852</v>
          </cell>
          <cell r="CG993">
            <v>3.2230697642555914</v>
          </cell>
          <cell r="CH993">
            <v>4.6179651873014658</v>
          </cell>
          <cell r="CI993">
            <v>3.6402649425841354</v>
          </cell>
          <cell r="CJ993">
            <v>4.0017427603698392</v>
          </cell>
          <cell r="CK993">
            <v>3.8757491750718507</v>
          </cell>
          <cell r="CL993">
            <v>3.8016923244363334</v>
          </cell>
          <cell r="CM993">
            <v>4.6782946014370159</v>
          </cell>
          <cell r="CN993">
            <v>4.8281703267942007</v>
          </cell>
          <cell r="CO993">
            <v>4.871348234306887</v>
          </cell>
          <cell r="CP993">
            <v>4.7958382847598502</v>
          </cell>
          <cell r="CQ993">
            <v>4.853595044156215</v>
          </cell>
          <cell r="CR993">
            <v>4.9393170402278708</v>
          </cell>
          <cell r="CS993">
            <v>4.9181585139117407</v>
          </cell>
          <cell r="CT993">
            <v>4.9037931162802435</v>
          </cell>
          <cell r="CU993">
            <v>4.8083941155081709</v>
          </cell>
          <cell r="CV993">
            <v>4.8018667955158687</v>
          </cell>
          <cell r="CW993">
            <v>4.8283492793921443</v>
          </cell>
          <cell r="CX993">
            <v>4.7843180210619565</v>
          </cell>
          <cell r="CY993">
            <v>4.8208709855838672</v>
          </cell>
          <cell r="CZ993">
            <v>4.7204465489745102</v>
          </cell>
          <cell r="DA993">
            <v>4.9965153503041106</v>
          </cell>
        </row>
        <row r="994">
          <cell r="A994">
            <v>7006.2011276146832</v>
          </cell>
          <cell r="B994">
            <v>6159.5783143572216</v>
          </cell>
          <cell r="C994">
            <v>5886.0940182292361</v>
          </cell>
          <cell r="D994">
            <v>5207.7565798557807</v>
          </cell>
          <cell r="E994">
            <v>4869.0172048006661</v>
          </cell>
          <cell r="F994">
            <v>6145.5336759868769</v>
          </cell>
          <cell r="G994">
            <v>5784.7710161916566</v>
          </cell>
          <cell r="H994">
            <v>6574.9920352181543</v>
          </cell>
          <cell r="I994">
            <v>6636.4217895286874</v>
          </cell>
          <cell r="J994">
            <v>7699.9540248386929</v>
          </cell>
          <cell r="K994">
            <v>6733.4880699767464</v>
          </cell>
          <cell r="L994">
            <v>6767.929571052754</v>
          </cell>
          <cell r="M994">
            <v>6765.8568471304634</v>
          </cell>
          <cell r="N994">
            <v>7878.2165709555384</v>
          </cell>
          <cell r="O994">
            <v>7637.5119863415157</v>
          </cell>
          <cell r="Z994">
            <v>8023.8938786074805</v>
          </cell>
          <cell r="AA994">
            <v>7054.2940219874927</v>
          </cell>
          <cell r="AB994">
            <v>7248.4779472485407</v>
          </cell>
          <cell r="AC994">
            <v>6413.1338383003331</v>
          </cell>
          <cell r="AD994">
            <v>5995.9905031195613</v>
          </cell>
          <cell r="AE994">
            <v>6145.5336759868769</v>
          </cell>
          <cell r="AF994">
            <v>5784.7710161916566</v>
          </cell>
          <cell r="AG994">
            <v>6574.9920352181543</v>
          </cell>
          <cell r="AH994">
            <v>6636.4217895286874</v>
          </cell>
          <cell r="AI994">
            <v>7699.9540248386929</v>
          </cell>
          <cell r="AJ994">
            <v>6733.4880699767464</v>
          </cell>
          <cell r="AK994">
            <v>6767.929571052754</v>
          </cell>
          <cell r="AL994">
            <v>6765.8568471304634</v>
          </cell>
          <cell r="AM994">
            <v>7878.2165709555384</v>
          </cell>
          <cell r="AN994">
            <v>7637.5119863415157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X994">
            <v>4.50723754319639</v>
          </cell>
          <cell r="BY994">
            <v>4.0356945264363153</v>
          </cell>
          <cell r="BZ994">
            <v>4.147089995350302</v>
          </cell>
          <cell r="CA994">
            <v>3.5891860385246734</v>
          </cell>
          <cell r="CB994">
            <v>3.3053039243751154</v>
          </cell>
          <cell r="CC994">
            <v>3.3530498479451771</v>
          </cell>
          <cell r="CD994">
            <v>3.3661225866869926</v>
          </cell>
          <cell r="CE994">
            <v>3.7023810227687437</v>
          </cell>
          <cell r="CF994">
            <v>3.7403049244515789</v>
          </cell>
          <cell r="CG994">
            <v>4.2474307276245131</v>
          </cell>
          <cell r="CH994">
            <v>3.8043240591005283</v>
          </cell>
          <cell r="CI994">
            <v>3.7577372949840964</v>
          </cell>
          <cell r="CJ994">
            <v>3.8915208571784028</v>
          </cell>
          <cell r="CK994">
            <v>4.4361844332170737</v>
          </cell>
          <cell r="CL994">
            <v>4.332587970212554</v>
          </cell>
          <cell r="CM994">
            <v>4.8773268969322237</v>
          </cell>
          <cell r="CN994">
            <v>4.788973201601169</v>
          </cell>
          <cell r="CO994">
            <v>4.7886213497554992</v>
          </cell>
          <cell r="CP994">
            <v>4.8953243173752341</v>
          </cell>
          <cell r="CQ994">
            <v>4.9700032484997978</v>
          </cell>
          <cell r="CR994">
            <v>5.0214220867207624</v>
          </cell>
          <cell r="CS994">
            <v>4.7082919018680736</v>
          </cell>
          <cell r="CT994">
            <v>4.8654302995929175</v>
          </cell>
          <cell r="CU994">
            <v>4.8610949836460122</v>
          </cell>
          <cell r="CV994">
            <v>4.9667118322636465</v>
          </cell>
          <cell r="CW994">
            <v>4.8491958713017604</v>
          </cell>
          <cell r="CX994">
            <v>4.9344249855239761</v>
          </cell>
          <cell r="CY994">
            <v>4.763328986798105</v>
          </cell>
          <cell r="CZ994">
            <v>4.8654773744983109</v>
          </cell>
          <cell r="DA994">
            <v>4.8296054269180475</v>
          </cell>
        </row>
        <row r="995">
          <cell r="A995">
            <v>5526.9283836427458</v>
          </cell>
          <cell r="B995">
            <v>6669.8614245627678</v>
          </cell>
          <cell r="C995">
            <v>4408.5268247081176</v>
          </cell>
          <cell r="D995">
            <v>5181.8423409597235</v>
          </cell>
          <cell r="E995">
            <v>4606.9937500265405</v>
          </cell>
          <cell r="F995">
            <v>6086.9464022722177</v>
          </cell>
          <cell r="G995">
            <v>6193.5536196314479</v>
          </cell>
          <cell r="H995">
            <v>6504.5788261955031</v>
          </cell>
          <cell r="I995">
            <v>6791.908859062155</v>
          </cell>
          <cell r="J995">
            <v>6089.7107183232401</v>
          </cell>
          <cell r="K995">
            <v>7058.3416617377015</v>
          </cell>
          <cell r="L995">
            <v>6298.9021753791021</v>
          </cell>
          <cell r="M995">
            <v>6448.4647870625122</v>
          </cell>
          <cell r="N995">
            <v>7093.3681682638144</v>
          </cell>
          <cell r="O995">
            <v>6824.5597987863248</v>
          </cell>
          <cell r="Z995">
            <v>6329.7478929371555</v>
          </cell>
          <cell r="AA995">
            <v>7638.6988156490552</v>
          </cell>
          <cell r="AB995">
            <v>5428.9159109224929</v>
          </cell>
          <cell r="AC995">
            <v>6381.2215398259868</v>
          </cell>
          <cell r="AD995">
            <v>5673.3196066455857</v>
          </cell>
          <cell r="AE995">
            <v>6086.9464022722177</v>
          </cell>
          <cell r="AF995">
            <v>6193.5536196314479</v>
          </cell>
          <cell r="AG995">
            <v>6504.5788261955031</v>
          </cell>
          <cell r="AH995">
            <v>6791.908859062155</v>
          </cell>
          <cell r="AI995">
            <v>6089.7107183232401</v>
          </cell>
          <cell r="AJ995">
            <v>7058.3416617377015</v>
          </cell>
          <cell r="AK995">
            <v>6298.9021753791021</v>
          </cell>
          <cell r="AL995">
            <v>6448.4647870625122</v>
          </cell>
          <cell r="AM995">
            <v>7093.3681682638144</v>
          </cell>
          <cell r="AN995">
            <v>6824.5597987863248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X995">
            <v>3.6133196921621953</v>
          </cell>
          <cell r="BY995">
            <v>4.3248573710338496</v>
          </cell>
          <cell r="BZ995">
            <v>3.0679646383274348</v>
          </cell>
          <cell r="CA995">
            <v>3.5281904145847545</v>
          </cell>
          <cell r="CB995">
            <v>3.2061857474695508</v>
          </cell>
          <cell r="CC995">
            <v>3.5291908437465285</v>
          </cell>
          <cell r="CD995">
            <v>3.5269062683714285</v>
          </cell>
          <cell r="CE995">
            <v>3.6232859637051296</v>
          </cell>
          <cell r="CF995">
            <v>3.773681426810247</v>
          </cell>
          <cell r="CG995">
            <v>3.4659166782828605</v>
          </cell>
          <cell r="CH995">
            <v>3.9592150979534697</v>
          </cell>
          <cell r="CI995">
            <v>3.6098095899045695</v>
          </cell>
          <cell r="CJ995">
            <v>3.6592110488738849</v>
          </cell>
          <cell r="CK995">
            <v>4.0032945350131106</v>
          </cell>
          <cell r="CL995">
            <v>3.8937483014841505</v>
          </cell>
          <cell r="CM995">
            <v>4.7994023575493943</v>
          </cell>
          <cell r="CN995">
            <v>4.8389900903667389</v>
          </cell>
          <cell r="CO995">
            <v>4.8480813748277729</v>
          </cell>
          <cell r="CP995">
            <v>4.9551743769211773</v>
          </cell>
          <cell r="CQ995">
            <v>4.8479229253443972</v>
          </cell>
          <cell r="CR995">
            <v>4.7253226657399328</v>
          </cell>
          <cell r="CS995">
            <v>4.8111967720707725</v>
          </cell>
          <cell r="CT995">
            <v>4.918398405728273</v>
          </cell>
          <cell r="CU995">
            <v>4.9309857861031059</v>
          </cell>
          <cell r="CV995">
            <v>4.8137738159868766</v>
          </cell>
          <cell r="CW995">
            <v>4.8842818292244434</v>
          </cell>
          <cell r="CX995">
            <v>4.780658315656912</v>
          </cell>
          <cell r="CY995">
            <v>4.8280972531789024</v>
          </cell>
          <cell r="CZ995">
            <v>4.8544730402755532</v>
          </cell>
          <cell r="DA995">
            <v>4.8019087672249245</v>
          </cell>
        </row>
        <row r="996">
          <cell r="A996">
            <v>6500.1135089759537</v>
          </cell>
          <cell r="B996">
            <v>5443.3485662788562</v>
          </cell>
          <cell r="C996">
            <v>4723.188674795575</v>
          </cell>
          <cell r="D996">
            <v>4334.975315827357</v>
          </cell>
          <cell r="E996">
            <v>4551.0229561365122</v>
          </cell>
          <cell r="F996">
            <v>6297.8358364249289</v>
          </cell>
          <cell r="G996">
            <v>6354.7500759208397</v>
          </cell>
          <cell r="H996">
            <v>5119.7342944712373</v>
          </cell>
          <cell r="I996">
            <v>6011.618642747374</v>
          </cell>
          <cell r="J996">
            <v>6857.8909231851521</v>
          </cell>
          <cell r="K996">
            <v>7277.0375583041914</v>
          </cell>
          <cell r="L996">
            <v>6301.4368137207784</v>
          </cell>
          <cell r="M996">
            <v>7209.1905902612352</v>
          </cell>
          <cell r="N996">
            <v>7027.6320245897878</v>
          </cell>
          <cell r="O996">
            <v>8347.364547170353</v>
          </cell>
          <cell r="Z996">
            <v>7444.293996835765</v>
          </cell>
          <cell r="AA996">
            <v>6234.0276056222574</v>
          </cell>
          <cell r="AB996">
            <v>5816.4087838082569</v>
          </cell>
          <cell r="AC996">
            <v>5338.3403121539513</v>
          </cell>
          <cell r="AD996">
            <v>5604.3939211323386</v>
          </cell>
          <cell r="AE996">
            <v>6297.8358364249289</v>
          </cell>
          <cell r="AF996">
            <v>6354.7500759208397</v>
          </cell>
          <cell r="AG996">
            <v>5119.7342944712373</v>
          </cell>
          <cell r="AH996">
            <v>6011.618642747374</v>
          </cell>
          <cell r="AI996">
            <v>6857.8909231851521</v>
          </cell>
          <cell r="AJ996">
            <v>7277.0375583041914</v>
          </cell>
          <cell r="AK996">
            <v>6301.4368137207784</v>
          </cell>
          <cell r="AL996">
            <v>7209.1905902612352</v>
          </cell>
          <cell r="AM996">
            <v>7027.6320245897878</v>
          </cell>
          <cell r="AN996">
            <v>8347.364547170353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X996">
            <v>4.1016233596226419</v>
          </cell>
          <cell r="BY996">
            <v>3.4835172251514357</v>
          </cell>
          <cell r="BZ996">
            <v>3.2907567015724291</v>
          </cell>
          <cell r="CA996">
            <v>3.0524212748244905</v>
          </cell>
          <cell r="CB996">
            <v>3.1440132026866006</v>
          </cell>
          <cell r="CC996">
            <v>3.6100228098928735</v>
          </cell>
          <cell r="CD996">
            <v>3.5878519088989793</v>
          </cell>
          <cell r="CE996">
            <v>2.8290058401749327</v>
          </cell>
          <cell r="CF996">
            <v>3.3512927744483996</v>
          </cell>
          <cell r="CG996">
            <v>3.8183700933533564</v>
          </cell>
          <cell r="CH996">
            <v>4.0173188931749868</v>
          </cell>
          <cell r="CI996">
            <v>3.6957027535032587</v>
          </cell>
          <cell r="CJ996">
            <v>4.1935381262265663</v>
          </cell>
          <cell r="CK996">
            <v>3.8890234533220966</v>
          </cell>
          <cell r="CL996">
            <v>4.5245138011683768</v>
          </cell>
          <cell r="CM996">
            <v>4.9725009418233217</v>
          </cell>
          <cell r="CN996">
            <v>4.9029548535945127</v>
          </cell>
          <cell r="CO996">
            <v>4.8424626844540333</v>
          </cell>
          <cell r="CP996">
            <v>4.7914716153173007</v>
          </cell>
          <cell r="CQ996">
            <v>4.8837275493603629</v>
          </cell>
          <cell r="CR996">
            <v>4.7795666858516581</v>
          </cell>
          <cell r="CS996">
            <v>4.8525620963959497</v>
          </cell>
          <cell r="CT996">
            <v>4.9581620160437181</v>
          </cell>
          <cell r="CU996">
            <v>4.9145774991361222</v>
          </cell>
          <cell r="CV996">
            <v>4.9206184303630973</v>
          </cell>
          <cell r="CW996">
            <v>4.9627848151921601</v>
          </cell>
          <cell r="CX996">
            <v>4.6714283047208962</v>
          </cell>
          <cell r="CY996">
            <v>4.7099147550564124</v>
          </cell>
          <cell r="CZ996">
            <v>4.9508023286133955</v>
          </cell>
          <cell r="DA996">
            <v>5.0545744614924404</v>
          </cell>
        </row>
        <row r="997">
          <cell r="A997">
            <v>6042.7110701057381</v>
          </cell>
          <cell r="B997">
            <v>5278.3191787616415</v>
          </cell>
          <cell r="C997">
            <v>4248.5523264509984</v>
          </cell>
          <cell r="D997">
            <v>4401.7920223696947</v>
          </cell>
          <cell r="E997">
            <v>5342.0968174665322</v>
          </cell>
          <cell r="F997">
            <v>6491.210220459393</v>
          </cell>
          <cell r="G997">
            <v>5531.6523576079617</v>
          </cell>
          <cell r="H997">
            <v>5131.7352760771364</v>
          </cell>
          <cell r="I997">
            <v>6157.1164097869341</v>
          </cell>
          <cell r="J997">
            <v>6791.3723400587496</v>
          </cell>
          <cell r="K997">
            <v>6281.6720180982547</v>
          </cell>
          <cell r="L997">
            <v>5910.3921672706338</v>
          </cell>
          <cell r="M997">
            <v>7416.5377997939495</v>
          </cell>
          <cell r="N997">
            <v>7502.6932209075721</v>
          </cell>
          <cell r="O997">
            <v>7763.8386849826811</v>
          </cell>
          <cell r="Z997">
            <v>6920.4511093050169</v>
          </cell>
          <cell r="AA997">
            <v>6045.0267093918428</v>
          </cell>
          <cell r="AB997">
            <v>5231.9140249268412</v>
          </cell>
          <cell r="AC997">
            <v>5420.6222842699208</v>
          </cell>
          <cell r="AD997">
            <v>6578.5682072951067</v>
          </cell>
          <cell r="AE997">
            <v>6491.210220459393</v>
          </cell>
          <cell r="AF997">
            <v>5531.6523576079617</v>
          </cell>
          <cell r="AG997">
            <v>5131.7352760771364</v>
          </cell>
          <cell r="AH997">
            <v>6157.1164097869341</v>
          </cell>
          <cell r="AI997">
            <v>6791.3723400587496</v>
          </cell>
          <cell r="AJ997">
            <v>6281.6720180982547</v>
          </cell>
          <cell r="AK997">
            <v>5910.3921672706338</v>
          </cell>
          <cell r="AL997">
            <v>7416.5377997939495</v>
          </cell>
          <cell r="AM997">
            <v>7502.6932209075721</v>
          </cell>
          <cell r="AN997">
            <v>7763.8386849826811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X997">
            <v>3.8662125280156237</v>
          </cell>
          <cell r="BY997">
            <v>3.4474885737893515</v>
          </cell>
          <cell r="BZ997">
            <v>3.0210799240119681</v>
          </cell>
          <cell r="CA997">
            <v>3.0887808228828368</v>
          </cell>
          <cell r="CB997">
            <v>3.6942952705199716</v>
          </cell>
          <cell r="CC997">
            <v>3.6269584438469598</v>
          </cell>
          <cell r="CD997">
            <v>3.1165389687949632</v>
          </cell>
          <cell r="CE997">
            <v>2.8623161913870394</v>
          </cell>
          <cell r="CF997">
            <v>3.5079322204743857</v>
          </cell>
          <cell r="CG997">
            <v>3.9334343413557247</v>
          </cell>
          <cell r="CH997">
            <v>3.534142221350979</v>
          </cell>
          <cell r="CI997">
            <v>3.4163850909397397</v>
          </cell>
          <cell r="CJ997">
            <v>4.1519758327579099</v>
          </cell>
          <cell r="CK997">
            <v>4.286255269090697</v>
          </cell>
          <cell r="CL997">
            <v>4.4945331881497017</v>
          </cell>
          <cell r="CM997">
            <v>4.9040604695429657</v>
          </cell>
          <cell r="CN997">
            <v>4.8039947508305794</v>
          </cell>
          <cell r="CO997">
            <v>4.7446646191873612</v>
          </cell>
          <cell r="CP997">
            <v>4.8080523703339564</v>
          </cell>
          <cell r="CQ997">
            <v>4.8787314550517067</v>
          </cell>
          <cell r="CR997">
            <v>4.9033199209850427</v>
          </cell>
          <cell r="CS997">
            <v>4.8628340894809492</v>
          </cell>
          <cell r="CT997">
            <v>4.9119481432161862</v>
          </cell>
          <cell r="CU997">
            <v>4.8087622626091759</v>
          </cell>
          <cell r="CV997">
            <v>4.7303445150152799</v>
          </cell>
          <cell r="CW997">
            <v>4.8696569763335837</v>
          </cell>
          <cell r="CX997">
            <v>4.7397628843831869</v>
          </cell>
          <cell r="CY997">
            <v>4.8938824457882761</v>
          </cell>
          <cell r="CZ997">
            <v>4.7956368910473559</v>
          </cell>
          <cell r="DA997">
            <v>4.732591801489729</v>
          </cell>
        </row>
        <row r="998">
          <cell r="A998">
            <v>6533.4296775317089</v>
          </cell>
          <cell r="B998">
            <v>5902.353222769736</v>
          </cell>
          <cell r="C998">
            <v>4692.5504510050414</v>
          </cell>
          <cell r="D998">
            <v>4613.2493796938643</v>
          </cell>
          <cell r="E998">
            <v>4422.4435009606259</v>
          </cell>
          <cell r="F998">
            <v>5798.6012856224179</v>
          </cell>
          <cell r="G998">
            <v>6205.2785260582896</v>
          </cell>
          <cell r="H998">
            <v>5388.9209310740907</v>
          </cell>
          <cell r="I998">
            <v>5487.6327625992317</v>
          </cell>
          <cell r="J998">
            <v>6491.120602709384</v>
          </cell>
          <cell r="K998">
            <v>6622.8297673620336</v>
          </cell>
          <cell r="L998">
            <v>7336.4685687276187</v>
          </cell>
          <cell r="M998">
            <v>6462.9371015445977</v>
          </cell>
          <cell r="N998">
            <v>7203.4138924325689</v>
          </cell>
          <cell r="O998">
            <v>7066.234628777006</v>
          </cell>
          <cell r="Z998">
            <v>7482.4495387712523</v>
          </cell>
          <cell r="AA998">
            <v>6759.7054424963762</v>
          </cell>
          <cell r="AB998">
            <v>5778.6790960389553</v>
          </cell>
          <cell r="AC998">
            <v>5681.023152248039</v>
          </cell>
          <cell r="AD998">
            <v>5446.0537141249051</v>
          </cell>
          <cell r="AE998">
            <v>5798.6012856224179</v>
          </cell>
          <cell r="AF998">
            <v>6205.2785260582896</v>
          </cell>
          <cell r="AG998">
            <v>5388.9209310740907</v>
          </cell>
          <cell r="AH998">
            <v>5487.6327625992317</v>
          </cell>
          <cell r="AI998">
            <v>6491.120602709384</v>
          </cell>
          <cell r="AJ998">
            <v>6622.8297673620336</v>
          </cell>
          <cell r="AK998">
            <v>7336.4685687276187</v>
          </cell>
          <cell r="AL998">
            <v>6462.9371015445977</v>
          </cell>
          <cell r="AM998">
            <v>7203.4138924325689</v>
          </cell>
          <cell r="AN998">
            <v>7066.234628777006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X998">
            <v>4.3308603351790786</v>
          </cell>
          <cell r="BY998">
            <v>3.8751686048312397</v>
          </cell>
          <cell r="BZ998">
            <v>3.2525339476075561</v>
          </cell>
          <cell r="CA998">
            <v>3.3447625060199289</v>
          </cell>
          <cell r="CB998">
            <v>3.120628349291735</v>
          </cell>
          <cell r="CC998">
            <v>3.3345822361984894</v>
          </cell>
          <cell r="CD998">
            <v>3.5808306055697003</v>
          </cell>
          <cell r="CE998">
            <v>3.0932142095147213</v>
          </cell>
          <cell r="CF998">
            <v>3.1083841378193733</v>
          </cell>
          <cell r="CG998">
            <v>3.5706990027442718</v>
          </cell>
          <cell r="CH998">
            <v>3.6094782558904064</v>
          </cell>
          <cell r="CI998">
            <v>4.148138921482853</v>
          </cell>
          <cell r="CJ998">
            <v>3.5805424879248613</v>
          </cell>
          <cell r="CK998">
            <v>4.0278762550581755</v>
          </cell>
          <cell r="CL998">
            <v>3.9846938171313426</v>
          </cell>
          <cell r="CM998">
            <v>4.7334386619536577</v>
          </cell>
          <cell r="CN998">
            <v>4.7790800418999453</v>
          </cell>
          <cell r="CO998">
            <v>4.8675887103468458</v>
          </cell>
          <cell r="CP998">
            <v>4.653378816716395</v>
          </cell>
          <cell r="CQ998">
            <v>4.7813111454229906</v>
          </cell>
          <cell r="CR998">
            <v>4.7641886567566161</v>
          </cell>
          <cell r="CS998">
            <v>4.7477149739079687</v>
          </cell>
          <cell r="CT998">
            <v>4.7730826041840269</v>
          </cell>
          <cell r="CU998">
            <v>4.8367928936345317</v>
          </cell>
          <cell r="CV998">
            <v>4.980507191602995</v>
          </cell>
          <cell r="CW998">
            <v>5.0269700500487042</v>
          </cell>
          <cell r="CX998">
            <v>4.8455257327157648</v>
          </cell>
          <cell r="CY998">
            <v>4.9452497911273836</v>
          </cell>
          <cell r="CZ998">
            <v>4.8996988183112578</v>
          </cell>
          <cell r="DA998">
            <v>4.8584779199154351</v>
          </cell>
        </row>
        <row r="999">
          <cell r="A999">
            <v>5744.357130047104</v>
          </cell>
          <cell r="B999">
            <v>4550.1398138316372</v>
          </cell>
          <cell r="C999">
            <v>5640.6059869721357</v>
          </cell>
          <cell r="D999">
            <v>5120.9623364157414</v>
          </cell>
          <cell r="E999">
            <v>4547.2819191334429</v>
          </cell>
          <cell r="F999">
            <v>5230.2044240844853</v>
          </cell>
          <cell r="G999">
            <v>5695.078673819733</v>
          </cell>
          <cell r="H999">
            <v>5527.4592304705011</v>
          </cell>
          <cell r="I999">
            <v>5997.733679760232</v>
          </cell>
          <cell r="J999">
            <v>6718.7015843312483</v>
          </cell>
          <cell r="K999">
            <v>7020.5989515784649</v>
          </cell>
          <cell r="L999">
            <v>6684.3030187306122</v>
          </cell>
          <cell r="M999">
            <v>7276.8826897228118</v>
          </cell>
          <cell r="N999">
            <v>8410.1837699933239</v>
          </cell>
          <cell r="O999">
            <v>7586.1740591876533</v>
          </cell>
          <cell r="Z999">
            <v>6578.7594693292267</v>
          </cell>
          <cell r="AA999">
            <v>5211.0749226295657</v>
          </cell>
          <cell r="AB999">
            <v>6946.169731414795</v>
          </cell>
          <cell r="AC999">
            <v>6306.2503672625216</v>
          </cell>
          <cell r="AD999">
            <v>5599.7869909452565</v>
          </cell>
          <cell r="AE999">
            <v>5230.2044240844853</v>
          </cell>
          <cell r="AF999">
            <v>5695.078673819733</v>
          </cell>
          <cell r="AG999">
            <v>5527.4592304705011</v>
          </cell>
          <cell r="AH999">
            <v>5997.733679760232</v>
          </cell>
          <cell r="AI999">
            <v>6718.7015843312483</v>
          </cell>
          <cell r="AJ999">
            <v>7020.5989515784649</v>
          </cell>
          <cell r="AK999">
            <v>6684.3030187306122</v>
          </cell>
          <cell r="AL999">
            <v>7276.8826897228118</v>
          </cell>
          <cell r="AM999">
            <v>8410.1837699933239</v>
          </cell>
          <cell r="AN999">
            <v>7586.1740591876533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X999">
            <v>3.7843285089227101</v>
          </cell>
          <cell r="BY999">
            <v>2.9366415091111064</v>
          </cell>
          <cell r="BZ999">
            <v>3.9838742056840082</v>
          </cell>
          <cell r="CA999">
            <v>3.5621035377267791</v>
          </cell>
          <cell r="CB999">
            <v>3.2157251695210718</v>
          </cell>
          <cell r="CC999">
            <v>2.8207903252537085</v>
          </cell>
          <cell r="CD999">
            <v>3.2572378649268106</v>
          </cell>
          <cell r="CE999">
            <v>3.1738862992779713</v>
          </cell>
          <cell r="CF999">
            <v>3.2990489585553209</v>
          </cell>
          <cell r="CG999">
            <v>3.7300268138017709</v>
          </cell>
          <cell r="CH999">
            <v>3.7776651794472476</v>
          </cell>
          <cell r="CI999">
            <v>3.7214193162081113</v>
          </cell>
          <cell r="CJ999">
            <v>4.1514004722534485</v>
          </cell>
          <cell r="CK999">
            <v>4.5076043647593069</v>
          </cell>
          <cell r="CL999">
            <v>4.1967709856115487</v>
          </cell>
          <cell r="CM999">
            <v>4.762799662769865</v>
          </cell>
          <cell r="CN999">
            <v>4.8616480942431659</v>
          </cell>
          <cell r="CO999">
            <v>4.7769083613945851</v>
          </cell>
          <cell r="CP999">
            <v>4.8503357871227255</v>
          </cell>
          <cell r="CQ999">
            <v>4.7708934558167551</v>
          </cell>
          <cell r="CR999">
            <v>5.0798980204187103</v>
          </cell>
          <cell r="CS999">
            <v>4.7902412773558956</v>
          </cell>
          <cell r="CT999">
            <v>4.7713504804952578</v>
          </cell>
          <cell r="CU999">
            <v>4.980873965275137</v>
          </cell>
          <cell r="CV999">
            <v>4.9349247390921773</v>
          </cell>
          <cell r="CW999">
            <v>5.0916417315660185</v>
          </cell>
          <cell r="CX999">
            <v>4.9210146450484586</v>
          </cell>
          <cell r="CY999">
            <v>4.802395007805214</v>
          </cell>
          <cell r="CZ999">
            <v>5.1117173348187315</v>
          </cell>
          <cell r="DA999">
            <v>4.9523880596724315</v>
          </cell>
        </row>
        <row r="1000">
          <cell r="A1000">
            <v>6730.8077096900297</v>
          </cell>
          <cell r="B1000">
            <v>6264.8317346853828</v>
          </cell>
          <cell r="C1000">
            <v>5239.419412989464</v>
          </cell>
          <cell r="D1000">
            <v>5173.9669083057952</v>
          </cell>
          <cell r="E1000">
            <v>5617.0299045046295</v>
          </cell>
          <cell r="F1000">
            <v>6794.5242210024016</v>
          </cell>
          <cell r="G1000">
            <v>5762.0954216951613</v>
          </cell>
          <cell r="H1000">
            <v>7562.3194654056206</v>
          </cell>
          <cell r="I1000">
            <v>6959.8261587732623</v>
          </cell>
          <cell r="J1000">
            <v>6167.139232913275</v>
          </cell>
          <cell r="K1000">
            <v>6416.1396070812034</v>
          </cell>
          <cell r="L1000">
            <v>7409.9942505297449</v>
          </cell>
          <cell r="M1000">
            <v>6688.4251391052931</v>
          </cell>
          <cell r="N1000">
            <v>6557.1492916757734</v>
          </cell>
          <cell r="O1000">
            <v>6904.1470440156963</v>
          </cell>
          <cell r="Z1000">
            <v>7708.4979143687633</v>
          </cell>
          <cell r="AA1000">
            <v>7174.8361331388423</v>
          </cell>
          <cell r="AB1000">
            <v>6452.1252895082371</v>
          </cell>
          <cell r="AC1000">
            <v>6371.5232747727532</v>
          </cell>
          <cell r="AD1000">
            <v>6917.136774530486</v>
          </cell>
          <cell r="AE1000">
            <v>6794.5242210024016</v>
          </cell>
          <cell r="AF1000">
            <v>5762.0954216951613</v>
          </cell>
          <cell r="AG1000">
            <v>7562.3194654056206</v>
          </cell>
          <cell r="AH1000">
            <v>6959.8261587732623</v>
          </cell>
          <cell r="AI1000">
            <v>6167.139232913275</v>
          </cell>
          <cell r="AJ1000">
            <v>6416.1396070812034</v>
          </cell>
          <cell r="AK1000">
            <v>7409.9942505297449</v>
          </cell>
          <cell r="AL1000">
            <v>6688.4251391052931</v>
          </cell>
          <cell r="AM1000">
            <v>6557.1492916757734</v>
          </cell>
          <cell r="AN1000">
            <v>6904.1470440156963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X1000">
            <v>4.2318215370418111</v>
          </cell>
          <cell r="BY1000">
            <v>4.0487678991713389</v>
          </cell>
          <cell r="BZ1000">
            <v>3.6222100497683445</v>
          </cell>
          <cell r="CA1000">
            <v>3.5111682941673177</v>
          </cell>
          <cell r="CB1000">
            <v>4.0154264006249347</v>
          </cell>
          <cell r="CC1000">
            <v>3.756798437998857</v>
          </cell>
          <cell r="CD1000">
            <v>3.185952208228743</v>
          </cell>
          <cell r="CE1000">
            <v>4.2006776659854719</v>
          </cell>
          <cell r="CF1000">
            <v>3.8892395645281828</v>
          </cell>
          <cell r="CG1000">
            <v>3.5134577606820669</v>
          </cell>
          <cell r="CH1000">
            <v>3.61563079517529</v>
          </cell>
          <cell r="CI1000">
            <v>4.0601937800414154</v>
          </cell>
          <cell r="CJ1000">
            <v>3.7115840499327373</v>
          </cell>
          <cell r="CK1000">
            <v>3.8214724372636559</v>
          </cell>
          <cell r="CL1000">
            <v>3.9554104236339289</v>
          </cell>
          <cell r="CM1000">
            <v>4.9905630904503182</v>
          </cell>
          <cell r="CN1000">
            <v>4.8550783314336234</v>
          </cell>
          <cell r="CO1000">
            <v>4.8801851203588598</v>
          </cell>
          <cell r="CP1000">
            <v>4.9716295795505649</v>
          </cell>
          <cell r="CQ1000">
            <v>4.719563444942855</v>
          </cell>
          <cell r="CR1000">
            <v>4.9550528619728516</v>
          </cell>
          <cell r="CS1000">
            <v>4.9550532360124446</v>
          </cell>
          <cell r="CT1000">
            <v>4.9322240634248109</v>
          </cell>
          <cell r="CU1000">
            <v>4.9027622384749163</v>
          </cell>
          <cell r="CV1000">
            <v>4.8090152271291871</v>
          </cell>
          <cell r="CW1000">
            <v>4.8617974767754406</v>
          </cell>
          <cell r="CX1000">
            <v>5.0000948749873002</v>
          </cell>
          <cell r="CY1000">
            <v>4.9370975274659337</v>
          </cell>
          <cell r="CZ1000">
            <v>4.7010132546702899</v>
          </cell>
          <cell r="DA1000">
            <v>4.7821766460557518</v>
          </cell>
        </row>
        <row r="1001">
          <cell r="A1001">
            <v>6789.187720878941</v>
          </cell>
          <cell r="B1001">
            <v>6438.6567881265837</v>
          </cell>
          <cell r="C1001">
            <v>4974.486776198708</v>
          </cell>
          <cell r="D1001">
            <v>4825.967070019612</v>
          </cell>
          <cell r="E1001">
            <v>4793.723716489405</v>
          </cell>
          <cell r="F1001">
            <v>6202.9973152574548</v>
          </cell>
          <cell r="G1001">
            <v>6379.7776653710544</v>
          </cell>
          <cell r="H1001">
            <v>5126.8843752501116</v>
          </cell>
          <cell r="I1001">
            <v>7696.6377476641492</v>
          </cell>
          <cell r="J1001">
            <v>7300.0657964196307</v>
          </cell>
          <cell r="K1001">
            <v>6367.3912124300332</v>
          </cell>
          <cell r="L1001">
            <v>7338.853817098372</v>
          </cell>
          <cell r="M1001">
            <v>7871.5169349232692</v>
          </cell>
          <cell r="N1001">
            <v>6497.2021140266743</v>
          </cell>
          <cell r="O1001">
            <v>7728.6966610002401</v>
          </cell>
          <cell r="Z1001">
            <v>7775.3579724629317</v>
          </cell>
          <cell r="AA1001">
            <v>7373.9103185426984</v>
          </cell>
          <cell r="AB1001">
            <v>6125.8718573787373</v>
          </cell>
          <cell r="AC1001">
            <v>5942.9760674649242</v>
          </cell>
          <cell r="AD1001">
            <v>5903.2697297331069</v>
          </cell>
          <cell r="AE1001">
            <v>6202.9973152574548</v>
          </cell>
          <cell r="AF1001">
            <v>6379.7776653710544</v>
          </cell>
          <cell r="AG1001">
            <v>5126.8843752501116</v>
          </cell>
          <cell r="AH1001">
            <v>7696.6377476641492</v>
          </cell>
          <cell r="AI1001">
            <v>7300.0657964196307</v>
          </cell>
          <cell r="AJ1001">
            <v>6367.3912124300332</v>
          </cell>
          <cell r="AK1001">
            <v>7338.853817098372</v>
          </cell>
          <cell r="AL1001">
            <v>7871.5169349232692</v>
          </cell>
          <cell r="AM1001">
            <v>6497.2021140266743</v>
          </cell>
          <cell r="AN1001">
            <v>7728.6966610002401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X1001">
            <v>4.4712438403778814</v>
          </cell>
          <cell r="BY1001">
            <v>4.0373103373352599</v>
          </cell>
          <cell r="BZ1001">
            <v>3.3445301665584952</v>
          </cell>
          <cell r="CA1001">
            <v>3.3711388159797351</v>
          </cell>
          <cell r="CB1001">
            <v>3.4183329955975186</v>
          </cell>
          <cell r="CC1001">
            <v>3.4517571529412696</v>
          </cell>
          <cell r="CD1001">
            <v>3.5992218791019663</v>
          </cell>
          <cell r="CE1001">
            <v>2.874357266453861</v>
          </cell>
          <cell r="CF1001">
            <v>4.3084462861567623</v>
          </cell>
          <cell r="CG1001">
            <v>4.1624352450784352</v>
          </cell>
          <cell r="CH1001">
            <v>3.7889582392547889</v>
          </cell>
          <cell r="CI1001">
            <v>4.1153043120999282</v>
          </cell>
          <cell r="CJ1001">
            <v>4.4121406383807376</v>
          </cell>
          <cell r="CK1001">
            <v>3.6528079613550486</v>
          </cell>
          <cell r="CL1001">
            <v>4.4652949402152604</v>
          </cell>
          <cell r="CM1001">
            <v>4.764300800845418</v>
          </cell>
          <cell r="CN1001">
            <v>5.0039487518660444</v>
          </cell>
          <cell r="CO1001">
            <v>5.018107097963707</v>
          </cell>
          <cell r="CP1001">
            <v>4.8298593149154216</v>
          </cell>
          <cell r="CQ1001">
            <v>4.7313534831527173</v>
          </cell>
          <cell r="CR1001">
            <v>4.9234382488365434</v>
          </cell>
          <cell r="CS1001">
            <v>4.8562838040943204</v>
          </cell>
          <cell r="CT1001">
            <v>4.8867476309436508</v>
          </cell>
          <cell r="CU1001">
            <v>4.8942652084293528</v>
          </cell>
          <cell r="CV1001">
            <v>4.8049228604363545</v>
          </cell>
          <cell r="CW1001">
            <v>4.6041434953229299</v>
          </cell>
          <cell r="CX1001">
            <v>4.8857744869196242</v>
          </cell>
          <cell r="CY1001">
            <v>4.8878314607900322</v>
          </cell>
          <cell r="CZ1001">
            <v>4.8731151282467291</v>
          </cell>
          <cell r="DA1001">
            <v>4.7420185415523504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int"/>
    </sheetNames>
    <sheetDataSet>
      <sheetData sheetId="0">
        <row r="2">
          <cell r="A2">
            <v>-3093.5541834357127</v>
          </cell>
          <cell r="B2">
            <v>-5759.4948526391609</v>
          </cell>
          <cell r="C2">
            <v>-5294.568996308024</v>
          </cell>
          <cell r="D2">
            <v>-4931.1794813977185</v>
          </cell>
          <cell r="E2">
            <v>-4583.0778501234381</v>
          </cell>
          <cell r="F2">
            <v>-4232.3672439227767</v>
          </cell>
          <cell r="G2">
            <v>-3912.1249832733033</v>
          </cell>
          <cell r="H2">
            <v>-3583.0750855409237</v>
          </cell>
          <cell r="I2">
            <v>-3230.467795936353</v>
          </cell>
          <cell r="J2">
            <v>-2851.1257790237128</v>
          </cell>
          <cell r="K2">
            <v>-2442.635320649963</v>
          </cell>
          <cell r="L2">
            <v>-2004.262897201583</v>
          </cell>
          <cell r="M2">
            <v>-1536.7106396329948</v>
          </cell>
          <cell r="N2">
            <v>-1053.2200463653114</v>
          </cell>
          <cell r="O2">
            <v>-541.48973217890057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-3563.8808817502718</v>
          </cell>
          <cell r="B3">
            <v>-6742.428139292665</v>
          </cell>
          <cell r="C3">
            <v>-6324.0936870523901</v>
          </cell>
          <cell r="D3">
            <v>-6007.9632353234438</v>
          </cell>
          <cell r="E3">
            <v>-5705.3095403630068</v>
          </cell>
          <cell r="F3">
            <v>-5411.72931833453</v>
          </cell>
          <cell r="G3">
            <v>-5159.2257635018577</v>
          </cell>
          <cell r="H3">
            <v>-4904.7867561894318</v>
          </cell>
          <cell r="I3">
            <v>-4632.7092262761144</v>
          </cell>
          <cell r="J3">
            <v>-4340.1259429223956</v>
          </cell>
          <cell r="K3">
            <v>-4025.1482860013039</v>
          </cell>
          <cell r="L3">
            <v>-3687.5295438745588</v>
          </cell>
          <cell r="M3">
            <v>-3328.5714996870156</v>
          </cell>
          <cell r="N3">
            <v>-2962.0868088717771</v>
          </cell>
          <cell r="O3">
            <v>-2576.4646313607855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-3091.7082444043949</v>
          </cell>
          <cell r="B4">
            <v>-5754.0913519806672</v>
          </cell>
          <cell r="C4">
            <v>-5283.955131157335</v>
          </cell>
          <cell r="D4">
            <v>-4917.0377063448759</v>
          </cell>
          <cell r="E4">
            <v>-4559.9474623113083</v>
          </cell>
          <cell r="F4">
            <v>-4213.7521520651571</v>
          </cell>
          <cell r="G4">
            <v>-3893.2242699761027</v>
          </cell>
          <cell r="H4">
            <v>-3562.7869877133116</v>
          </cell>
          <cell r="I4">
            <v>-3208.6841514951275</v>
          </cell>
          <cell r="J4">
            <v>-2827.7305667264186</v>
          </cell>
          <cell r="K4">
            <v>-2417.5033627614089</v>
          </cell>
          <cell r="L4">
            <v>-1977.2594331822604</v>
          </cell>
          <cell r="M4">
            <v>-1507.6903120639026</v>
          </cell>
          <cell r="N4">
            <v>-1022.0263484218353</v>
          </cell>
          <cell r="O4">
            <v>-507.95387193630802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-3175.0464080371426</v>
          </cell>
          <cell r="B5">
            <v>-5923.5298417992281</v>
          </cell>
          <cell r="C5">
            <v>-5460.2028992007217</v>
          </cell>
          <cell r="D5">
            <v>-5095.9804040129438</v>
          </cell>
          <cell r="E5">
            <v>-4753.2495224815229</v>
          </cell>
          <cell r="F5">
            <v>-4419.6676515557783</v>
          </cell>
          <cell r="G5">
            <v>-4111.1119359974291</v>
          </cell>
          <cell r="H5">
            <v>-3793.6005047496542</v>
          </cell>
          <cell r="I5">
            <v>-3453.4497377809371</v>
          </cell>
          <cell r="J5">
            <v>-3087.5272684525285</v>
          </cell>
          <cell r="K5">
            <v>-2693.501455271864</v>
          </cell>
          <cell r="L5">
            <v>-2270.7133017600204</v>
          </cell>
          <cell r="M5">
            <v>-1819.9584647588326</v>
          </cell>
          <cell r="N5">
            <v>-1354.5660162168563</v>
          </cell>
          <cell r="O5">
            <v>-862.34215602009749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-3264.1223469031843</v>
          </cell>
          <cell r="B6">
            <v>-6114.4755210549592</v>
          </cell>
          <cell r="C6">
            <v>-5663.2926268898473</v>
          </cell>
          <cell r="D6">
            <v>-5319.8025364085006</v>
          </cell>
          <cell r="E6">
            <v>-4986.4903982230126</v>
          </cell>
          <cell r="F6">
            <v>-4657.6700737403953</v>
          </cell>
          <cell r="G6">
            <v>-4362.0557344366925</v>
          </cell>
          <cell r="H6">
            <v>-4059.8735797600802</v>
          </cell>
          <cell r="I6">
            <v>-3736.2658202483549</v>
          </cell>
          <cell r="J6">
            <v>-3388.1663789506233</v>
          </cell>
          <cell r="K6">
            <v>-3013.3507501394047</v>
          </cell>
          <cell r="L6">
            <v>-2611.2606091808511</v>
          </cell>
          <cell r="M6">
            <v>-2182.8141335918831</v>
          </cell>
          <cell r="N6">
            <v>-1741.4583941815122</v>
          </cell>
          <cell r="O6">
            <v>-1275.1407836674575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-3407.1064744546447</v>
          </cell>
          <cell r="B7">
            <v>-6408.9781756439434</v>
          </cell>
          <cell r="C7">
            <v>-5972.6069832067096</v>
          </cell>
          <cell r="D7">
            <v>-5641.2645034015504</v>
          </cell>
          <cell r="E7">
            <v>-5338.0752854780194</v>
          </cell>
          <cell r="F7">
            <v>-5032.1459042398819</v>
          </cell>
          <cell r="G7">
            <v>-4758.6369864297912</v>
          </cell>
          <cell r="H7">
            <v>-4480.4378992550646</v>
          </cell>
          <cell r="I7">
            <v>-4182.7138809481476</v>
          </cell>
          <cell r="J7">
            <v>-3862.5006280407033</v>
          </cell>
          <cell r="K7">
            <v>-3517.7418144150506</v>
          </cell>
          <cell r="L7">
            <v>-3148.0361277998945</v>
          </cell>
          <cell r="M7">
            <v>-2754.4939454258915</v>
          </cell>
          <cell r="N7">
            <v>-2350.7464607056463</v>
          </cell>
          <cell r="O7">
            <v>-1924.9624809500995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-3496.3684888780981</v>
          </cell>
          <cell r="B8">
            <v>-6600.4978851571341</v>
          </cell>
          <cell r="C8">
            <v>-6171.7856591082109</v>
          </cell>
          <cell r="D8">
            <v>-5849.1167497296074</v>
          </cell>
          <cell r="E8">
            <v>-5543.3099110825697</v>
          </cell>
          <cell r="F8">
            <v>-5243.9427169756318</v>
          </cell>
          <cell r="G8">
            <v>-4982.1189296097036</v>
          </cell>
          <cell r="H8">
            <v>-4717.1165101589995</v>
          </cell>
          <cell r="I8">
            <v>-4433.6373343365767</v>
          </cell>
          <cell r="J8">
            <v>-4128.7705312773787</v>
          </cell>
          <cell r="K8">
            <v>-3800.5530612073717</v>
          </cell>
          <cell r="L8">
            <v>-3448.6693567141924</v>
          </cell>
          <cell r="M8">
            <v>-3074.3362321735308</v>
          </cell>
          <cell r="N8">
            <v>-2691.2855454453347</v>
          </cell>
          <cell r="O8">
            <v>-2287.8086188204275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-3283.208932926053</v>
          </cell>
          <cell r="B9">
            <v>-6157.7364668545288</v>
          </cell>
          <cell r="C9">
            <v>-5712.6346056179118</v>
          </cell>
          <cell r="D9">
            <v>-5362.7793193203997</v>
          </cell>
          <cell r="E9">
            <v>-5029.5135207446447</v>
          </cell>
          <cell r="F9">
            <v>-4697.2713451193968</v>
          </cell>
          <cell r="G9">
            <v>-4402.9845093432723</v>
          </cell>
          <cell r="H9">
            <v>-4103.104806884372</v>
          </cell>
          <cell r="I9">
            <v>-3781.9832347314086</v>
          </cell>
          <cell r="J9">
            <v>-3436.5620931196336</v>
          </cell>
          <cell r="K9">
            <v>-3064.6334266527551</v>
          </cell>
          <cell r="L9">
            <v>-2665.65363113488</v>
          </cell>
          <cell r="M9">
            <v>-2240.5597044797423</v>
          </cell>
          <cell r="N9">
            <v>-1802.8160417964782</v>
          </cell>
          <cell r="O9">
            <v>-1340.3916622063716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-3531.6946271668071</v>
          </cell>
          <cell r="B10">
            <v>-6666.3086859864834</v>
          </cell>
          <cell r="C10">
            <v>-6241.3777977723294</v>
          </cell>
          <cell r="D10">
            <v>-5924.3769907123797</v>
          </cell>
          <cell r="E10">
            <v>-5629.2457508290809</v>
          </cell>
          <cell r="F10">
            <v>-5334.3837896834602</v>
          </cell>
          <cell r="G10">
            <v>-5077.5621864135856</v>
          </cell>
          <cell r="H10">
            <v>-4818.2077696136384</v>
          </cell>
          <cell r="I10">
            <v>-4540.8251112776561</v>
          </cell>
          <cell r="J10">
            <v>-4242.5263085981105</v>
          </cell>
          <cell r="K10">
            <v>-3921.388218230657</v>
          </cell>
          <cell r="L10">
            <v>-3577.1319957004876</v>
          </cell>
          <cell r="M10">
            <v>-3211.0199827544866</v>
          </cell>
          <cell r="N10">
            <v>-2836.8271454953901</v>
          </cell>
          <cell r="O10">
            <v>-2442.897214598288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-3192.4987190915986</v>
          </cell>
          <cell r="B11">
            <v>-5963.732750893435</v>
          </cell>
          <cell r="C11">
            <v>-5504.2866684240144</v>
          </cell>
          <cell r="D11">
            <v>-5145.5961216762471</v>
          </cell>
          <cell r="E11">
            <v>-4799.7118459084149</v>
          </cell>
          <cell r="F11">
            <v>-4461.214011943739</v>
          </cell>
          <cell r="G11">
            <v>-4154.0812503468451</v>
          </cell>
          <cell r="H11">
            <v>-3839.1222191279821</v>
          </cell>
          <cell r="I11">
            <v>-3501.7264694088176</v>
          </cell>
          <cell r="J11">
            <v>-3138.7720934471699</v>
          </cell>
          <cell r="K11">
            <v>-2747.9454563853537</v>
          </cell>
          <cell r="L11">
            <v>-2328.6041773982824</v>
          </cell>
          <cell r="M11">
            <v>-1881.5644666995336</v>
          </cell>
          <cell r="N11">
            <v>-1420.1748974195546</v>
          </cell>
          <cell r="O11">
            <v>-932.26533235518798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>
            <v>-3486.1678242415892</v>
          </cell>
          <cell r="B12">
            <v>-6571.6684540940605</v>
          </cell>
          <cell r="C12">
            <v>-6133.4854982693942</v>
          </cell>
          <cell r="D12">
            <v>-5805.3263410349</v>
          </cell>
          <cell r="E12">
            <v>-5496.0997949388811</v>
          </cell>
          <cell r="F12">
            <v>-5197.4206864107691</v>
          </cell>
          <cell r="G12">
            <v>-4932.9915941222334</v>
          </cell>
          <cell r="H12">
            <v>-4664.5868778221011</v>
          </cell>
          <cell r="I12">
            <v>-4377.4389287654221</v>
          </cell>
          <cell r="J12">
            <v>-4068.6189579607731</v>
          </cell>
          <cell r="K12">
            <v>-3736.1410776900007</v>
          </cell>
          <cell r="L12">
            <v>-3379.6665640494971</v>
          </cell>
          <cell r="M12">
            <v>-3000.3858861470271</v>
          </cell>
          <cell r="N12">
            <v>-2612.0039024010871</v>
          </cell>
          <cell r="O12">
            <v>-2202.7814485461586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>
            <v>-3721.6593425160422</v>
          </cell>
          <cell r="B13">
            <v>-7065.8440055240335</v>
          </cell>
          <cell r="C13">
            <v>-6651.4268505338805</v>
          </cell>
          <cell r="D13">
            <v>-6346.7823173602892</v>
          </cell>
          <cell r="E13">
            <v>-6072.1800832480694</v>
          </cell>
          <cell r="F13">
            <v>-5805.300319551101</v>
          </cell>
          <cell r="G13">
            <v>-5576.2111627817403</v>
          </cell>
          <cell r="H13">
            <v>-5346.6448970194433</v>
          </cell>
          <cell r="I13">
            <v>-5101.4138099018128</v>
          </cell>
          <cell r="J13">
            <v>-4837.7534418202104</v>
          </cell>
          <cell r="K13">
            <v>-4553.9503974622112</v>
          </cell>
          <cell r="L13">
            <v>-4249.9200978782465</v>
          </cell>
          <cell r="M13">
            <v>-3927.1643905315223</v>
          </cell>
          <cell r="N13">
            <v>-3599.6861818388006</v>
          </cell>
          <cell r="O13">
            <v>-3256.1049972416445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-3113.0784269976134</v>
          </cell>
          <cell r="B14">
            <v>-5803.0008251913168</v>
          </cell>
          <cell r="C14">
            <v>-5337.1121544864654</v>
          </cell>
          <cell r="D14">
            <v>-4974.2514671423696</v>
          </cell>
          <cell r="E14">
            <v>-4617.3632030431709</v>
          </cell>
          <cell r="F14">
            <v>-4260.9935516073201</v>
          </cell>
          <cell r="G14">
            <v>-3941.206798070044</v>
          </cell>
          <cell r="H14">
            <v>-3613.5310478269089</v>
          </cell>
          <cell r="I14">
            <v>-3262.4096231572967</v>
          </cell>
          <cell r="J14">
            <v>-2884.667917067773</v>
          </cell>
          <cell r="K14">
            <v>-2477.9027523604273</v>
          </cell>
          <cell r="L14">
            <v>-2041.3888150544506</v>
          </cell>
          <cell r="M14">
            <v>-1575.8400692925488</v>
          </cell>
          <cell r="N14">
            <v>-1094.5077791048325</v>
          </cell>
          <cell r="O14">
            <v>-585.10406923071639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-3311.0476889570891</v>
          </cell>
          <cell r="B15">
            <v>-6212.0508307945092</v>
          </cell>
          <cell r="C15">
            <v>-5767.3126380537215</v>
          </cell>
          <cell r="D15">
            <v>-5425.7496351905729</v>
          </cell>
          <cell r="E15">
            <v>-5100.3461900398925</v>
          </cell>
          <cell r="F15">
            <v>-4775.3303300259222</v>
          </cell>
          <cell r="G15">
            <v>-4486.0796938570629</v>
          </cell>
          <cell r="H15">
            <v>-4191.2990408033556</v>
          </cell>
          <cell r="I15">
            <v>-3875.6800799706925</v>
          </cell>
          <cell r="J15">
            <v>-3536.1873460084571</v>
          </cell>
          <cell r="K15">
            <v>-3170.6484671261769</v>
          </cell>
          <cell r="L15">
            <v>-2778.5533727670822</v>
          </cell>
          <cell r="M15">
            <v>-2360.879766756178</v>
          </cell>
          <cell r="N15">
            <v>-1931.1313412509576</v>
          </cell>
          <cell r="O15">
            <v>-1477.3240321216415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-3211.4975109248753</v>
          </cell>
          <cell r="B16">
            <v>-6009.8595518362881</v>
          </cell>
          <cell r="C16">
            <v>-5554.3921703660153</v>
          </cell>
          <cell r="D16">
            <v>-5196.8169282586514</v>
          </cell>
          <cell r="E16">
            <v>-4855.2460567447315</v>
          </cell>
          <cell r="F16">
            <v>-4515.9379832383511</v>
          </cell>
          <cell r="G16">
            <v>-4211.5368344320595</v>
          </cell>
          <cell r="H16">
            <v>-3900.2106841527007</v>
          </cell>
          <cell r="I16">
            <v>-3566.7345647806919</v>
          </cell>
          <cell r="J16">
            <v>-3208.003261994324</v>
          </cell>
          <cell r="K16">
            <v>-2821.7282454880692</v>
          </cell>
          <cell r="L16">
            <v>-2407.2912419547697</v>
          </cell>
          <cell r="M16">
            <v>-1965.5372375933055</v>
          </cell>
          <cell r="N16">
            <v>-1509.8430185358386</v>
          </cell>
          <cell r="O16">
            <v>-1028.071647767677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-3641.78265283581</v>
          </cell>
          <cell r="B17">
            <v>-6900.3424737933783</v>
          </cell>
          <cell r="C17">
            <v>-6485.9983707988476</v>
          </cell>
          <cell r="D17">
            <v>-6175.9265351345266</v>
          </cell>
          <cell r="E17">
            <v>-5886.7477042157388</v>
          </cell>
          <cell r="F17">
            <v>-5610.5840328550921</v>
          </cell>
          <cell r="G17">
            <v>-5370.5959871344803</v>
          </cell>
          <cell r="H17">
            <v>-5128.8386623554679</v>
          </cell>
          <cell r="I17">
            <v>-4870.448584767898</v>
          </cell>
          <cell r="J17">
            <v>-4592.6115253826638</v>
          </cell>
          <cell r="K17">
            <v>-4293.5280297029258</v>
          </cell>
          <cell r="L17">
            <v>-3973.0342042784532</v>
          </cell>
          <cell r="M17">
            <v>-3632.5336781648557</v>
          </cell>
          <cell r="N17">
            <v>-3285.9362609371883</v>
          </cell>
          <cell r="O17">
            <v>-2921.7484073294186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-3393.6497740589771</v>
          </cell>
          <cell r="B18">
            <v>-6384.8713615693587</v>
          </cell>
          <cell r="C18">
            <v>-5941.1975779568729</v>
          </cell>
          <cell r="D18">
            <v>-5599.6457270876963</v>
          </cell>
          <cell r="E18">
            <v>-5279.0607900903433</v>
          </cell>
          <cell r="F18">
            <v>-4964.15367666358</v>
          </cell>
          <cell r="G18">
            <v>-4685.6337958069926</v>
          </cell>
          <cell r="H18">
            <v>-4402.4602858660346</v>
          </cell>
          <cell r="I18">
            <v>-4099.3717152807558</v>
          </cell>
          <cell r="J18">
            <v>-3773.3781563133211</v>
          </cell>
          <cell r="K18">
            <v>-3422.3897108917226</v>
          </cell>
          <cell r="L18">
            <v>-3045.9713555287217</v>
          </cell>
          <cell r="M18">
            <v>-2645.1947969323878</v>
          </cell>
          <cell r="N18">
            <v>-2233.6518981168979</v>
          </cell>
          <cell r="O18">
            <v>-1799.4667404564061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-3796.4881007913882</v>
          </cell>
          <cell r="B19">
            <v>-7228.1902541974541</v>
          </cell>
          <cell r="C19">
            <v>-6827.5669897770167</v>
          </cell>
          <cell r="D19">
            <v>-6534.1829547720663</v>
          </cell>
          <cell r="E19">
            <v>-6264.905179766547</v>
          </cell>
          <cell r="F19">
            <v>-6001.9753496582362</v>
          </cell>
          <cell r="G19">
            <v>-5783.576918422661</v>
          </cell>
          <cell r="H19">
            <v>-5566.6329094175981</v>
          </cell>
          <cell r="I19">
            <v>-5335.0238014662536</v>
          </cell>
          <cell r="J19">
            <v>-5086.039359088506</v>
          </cell>
          <cell r="K19">
            <v>-4818.0545078063051</v>
          </cell>
          <cell r="L19">
            <v>-4531.0674716168878</v>
          </cell>
          <cell r="M19">
            <v>-4226.6810776139482</v>
          </cell>
          <cell r="N19">
            <v>-3918.9953026801559</v>
          </cell>
          <cell r="O19">
            <v>-3596.7460270312558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-3678.8838040778983</v>
          </cell>
          <cell r="B20">
            <v>-6977.7842330699787</v>
          </cell>
          <cell r="C20">
            <v>-6563.7086275538104</v>
          </cell>
          <cell r="D20">
            <v>-6255.0965485257557</v>
          </cell>
          <cell r="E20">
            <v>-5964.4555987446283</v>
          </cell>
          <cell r="F20">
            <v>-5686.1358609364688</v>
          </cell>
          <cell r="G20">
            <v>-5449.3808601136661</v>
          </cell>
          <cell r="H20">
            <v>-5211.9941619849997</v>
          </cell>
          <cell r="I20">
            <v>-4958.3239694301692</v>
          </cell>
          <cell r="J20">
            <v>-4685.571422670444</v>
          </cell>
          <cell r="K20">
            <v>-4391.9686385304785</v>
          </cell>
          <cell r="L20">
            <v>-4077.3795315409598</v>
          </cell>
          <cell r="M20">
            <v>-3743.243597485166</v>
          </cell>
          <cell r="N20">
            <v>-3403.5033971521761</v>
          </cell>
          <cell r="O20">
            <v>-3046.7065789927701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A21">
            <v>-3682.228526919509</v>
          </cell>
          <cell r="B21">
            <v>-6985.5761169718871</v>
          </cell>
          <cell r="C21">
            <v>-6572.4643422005802</v>
          </cell>
          <cell r="D21">
            <v>-6263.7763207302487</v>
          </cell>
          <cell r="E21">
            <v>-5980.1020910378875</v>
          </cell>
          <cell r="F21">
            <v>-5704.5361440104271</v>
          </cell>
          <cell r="G21">
            <v>-5469.1607536455294</v>
          </cell>
          <cell r="H21">
            <v>-5233.1588932964751</v>
          </cell>
          <cell r="I21">
            <v>-4980.9819066586288</v>
          </cell>
          <cell r="J21">
            <v>-4709.8383327717693</v>
          </cell>
          <cell r="K21">
            <v>-4417.9695576068707</v>
          </cell>
          <cell r="L21">
            <v>-4105.2489478590032</v>
          </cell>
          <cell r="M21">
            <v>-3773.126694698276</v>
          </cell>
          <cell r="N21">
            <v>-3435.5563751849136</v>
          </cell>
          <cell r="O21">
            <v>-3081.0980186889592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>
            <v>-3434.5227648312384</v>
          </cell>
          <cell r="B22">
            <v>-6468.1185789978126</v>
          </cell>
          <cell r="C22">
            <v>-6034.5526771156883</v>
          </cell>
          <cell r="D22">
            <v>-5707.0793213385659</v>
          </cell>
          <cell r="E22">
            <v>-5401.9832481983658</v>
          </cell>
          <cell r="F22">
            <v>-5101.3411509569614</v>
          </cell>
          <cell r="G22">
            <v>-4832.2454819610257</v>
          </cell>
          <cell r="H22">
            <v>-4558.4886381320903</v>
          </cell>
          <cell r="I22">
            <v>-4265.5589811721957</v>
          </cell>
          <cell r="J22">
            <v>-3950.5109843196874</v>
          </cell>
          <cell r="K22">
            <v>-3611.3194939250229</v>
          </cell>
          <cell r="L22">
            <v>-3247.6122613871994</v>
          </cell>
          <cell r="M22">
            <v>-2860.5352835944213</v>
          </cell>
          <cell r="N22">
            <v>-2463.7538391644284</v>
          </cell>
          <cell r="O22">
            <v>-2045.477766435353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>
            <v>-3772.6143201661052</v>
          </cell>
          <cell r="B23">
            <v>-7172.846790580842</v>
          </cell>
          <cell r="C23">
            <v>-6764.310976844853</v>
          </cell>
          <cell r="D23">
            <v>-6469.1279683775301</v>
          </cell>
          <cell r="E23">
            <v>-6201.2204696593672</v>
          </cell>
          <cell r="F23">
            <v>-5943.3047775162431</v>
          </cell>
          <cell r="G23">
            <v>-5722.6601412626869</v>
          </cell>
          <cell r="H23">
            <v>-5502.063321274848</v>
          </cell>
          <cell r="I23">
            <v>-5266.5116869906178</v>
          </cell>
          <cell r="J23">
            <v>-5013.2797529761319</v>
          </cell>
          <cell r="K23">
            <v>-4740.7167568089017</v>
          </cell>
          <cell r="L23">
            <v>-4448.7970718830038</v>
          </cell>
          <cell r="M23">
            <v>-4139.0941853690147</v>
          </cell>
          <cell r="N23">
            <v>-3825.6800942276532</v>
          </cell>
          <cell r="O23">
            <v>-3497.2568888630071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>
            <v>-3323.6206262862624</v>
          </cell>
          <cell r="B24">
            <v>-6236.3049193704392</v>
          </cell>
          <cell r="C24">
            <v>-5786.0802674104852</v>
          </cell>
          <cell r="D24">
            <v>-5443.2781036568394</v>
          </cell>
          <cell r="E24">
            <v>-5125.3740086033122</v>
          </cell>
          <cell r="F24">
            <v>-4802.0014408955021</v>
          </cell>
          <cell r="G24">
            <v>-4514.0928118963575</v>
          </cell>
          <cell r="H24">
            <v>-4220.8833968851141</v>
          </cell>
          <cell r="I24">
            <v>-3906.9610950560918</v>
          </cell>
          <cell r="J24">
            <v>-3569.2961175442647</v>
          </cell>
          <cell r="K24">
            <v>-3205.7273985172669</v>
          </cell>
          <cell r="L24">
            <v>-2815.7549027216305</v>
          </cell>
          <cell r="M24">
            <v>-2400.3691880385386</v>
          </cell>
          <cell r="N24">
            <v>-1973.0857588892616</v>
          </cell>
          <cell r="O24">
            <v>-1521.9353201107247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>
            <v>-3460.0030830271694</v>
          </cell>
          <cell r="B25">
            <v>-6521.2619613934548</v>
          </cell>
          <cell r="C25">
            <v>-6083.6572020030653</v>
          </cell>
          <cell r="D25">
            <v>-5749.0739104961531</v>
          </cell>
          <cell r="E25">
            <v>-5435.9611999802337</v>
          </cell>
          <cell r="F25">
            <v>-5131.2966386302178</v>
          </cell>
          <cell r="G25">
            <v>-4862.6797511716268</v>
          </cell>
          <cell r="H25">
            <v>-4590.0928014677183</v>
          </cell>
          <cell r="I25">
            <v>-4298.4306629729253</v>
          </cell>
          <cell r="J25">
            <v>-3984.7473626800911</v>
          </cell>
          <cell r="K25">
            <v>-3647.0275216398381</v>
          </cell>
          <cell r="L25">
            <v>-3284.9051785662537</v>
          </cell>
          <cell r="M25">
            <v>-2899.5371371798806</v>
          </cell>
          <cell r="N25">
            <v>-2504.5962904766425</v>
          </cell>
          <cell r="O25">
            <v>-2088.3047137134604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>
            <v>-3639.8462077575064</v>
          </cell>
          <cell r="B26">
            <v>-6895.3181240550493</v>
          </cell>
          <cell r="C26">
            <v>-6476.6030302200807</v>
          </cell>
          <cell r="D26">
            <v>-6170.152473880803</v>
          </cell>
          <cell r="E26">
            <v>-5880.3932044878111</v>
          </cell>
          <cell r="F26">
            <v>-5597.6245059462844</v>
          </cell>
          <cell r="G26">
            <v>-5355.8364002417302</v>
          </cell>
          <cell r="H26">
            <v>-5113.024404855737</v>
          </cell>
          <cell r="I26">
            <v>-4853.4972599949788</v>
          </cell>
          <cell r="J26">
            <v>-4574.4349532855194</v>
          </cell>
          <cell r="K26">
            <v>-4274.0310141265454</v>
          </cell>
          <cell r="L26">
            <v>-3952.1143127848918</v>
          </cell>
          <cell r="M26">
            <v>-3610.0803721778234</v>
          </cell>
          <cell r="N26">
            <v>-3261.8305745254215</v>
          </cell>
          <cell r="O26">
            <v>-2895.8619848852577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A27">
            <v>-3330.1030685332435</v>
          </cell>
          <cell r="B27">
            <v>-6253.4279338517072</v>
          </cell>
          <cell r="C27">
            <v>-5813.737269903565</v>
          </cell>
          <cell r="D27">
            <v>-5472.8798775087671</v>
          </cell>
          <cell r="E27">
            <v>-5148.6888658080261</v>
          </cell>
          <cell r="F27">
            <v>-4829.039754785128</v>
          </cell>
          <cell r="G27">
            <v>-4543.4305824745006</v>
          </cell>
          <cell r="H27">
            <v>-4252.21307879502</v>
          </cell>
          <cell r="I27">
            <v>-3940.4389546226057</v>
          </cell>
          <cell r="J27">
            <v>-3605.0886305744684</v>
          </cell>
          <cell r="K27">
            <v>-3244.0144989400878</v>
          </cell>
          <cell r="L27">
            <v>-2856.7300104743395</v>
          </cell>
          <cell r="M27">
            <v>-2444.2412214809974</v>
          </cell>
          <cell r="N27">
            <v>-2020.0793725263566</v>
          </cell>
          <cell r="O27">
            <v>-1572.2930916905991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-3588.0591071104859</v>
          </cell>
          <cell r="B28">
            <v>-6789.7155787147103</v>
          </cell>
          <cell r="C28">
            <v>-6365.5190554952878</v>
          </cell>
          <cell r="D28">
            <v>-6046.8936490117412</v>
          </cell>
          <cell r="E28">
            <v>-5749.0657915085903</v>
          </cell>
          <cell r="F28">
            <v>-5457.913805207193</v>
          </cell>
          <cell r="G28">
            <v>-5207.7457786390441</v>
          </cell>
          <cell r="H28">
            <v>-4955.9106062440724</v>
          </cell>
          <cell r="I28">
            <v>-4686.6456856367286</v>
          </cell>
          <cell r="J28">
            <v>-4397.0921697467893</v>
          </cell>
          <cell r="K28">
            <v>-4085.380471604029</v>
          </cell>
          <cell r="L28">
            <v>-3751.2802505309282</v>
          </cell>
          <cell r="M28">
            <v>-3396.1148619229557</v>
          </cell>
          <cell r="N28">
            <v>-3033.7162778040888</v>
          </cell>
          <cell r="O28">
            <v>-2652.4984046639183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>
            <v>-3753.3734286400586</v>
          </cell>
          <cell r="B29">
            <v>-7129.8690360971832</v>
          </cell>
          <cell r="C29">
            <v>-6722.4029653775588</v>
          </cell>
          <cell r="D29">
            <v>-6429.3601002940668</v>
          </cell>
          <cell r="E29">
            <v>-6154.7519191323981</v>
          </cell>
          <cell r="F29">
            <v>-5889.5378697005117</v>
          </cell>
          <cell r="G29">
            <v>-5665.0619635153507</v>
          </cell>
          <cell r="H29">
            <v>-5440.865197105978</v>
          </cell>
          <cell r="I29">
            <v>-5201.4291728313374</v>
          </cell>
          <cell r="J29">
            <v>-4944.0121869048508</v>
          </cell>
          <cell r="K29">
            <v>-4666.9385059532651</v>
          </cell>
          <cell r="L29">
            <v>-4370.1586964766566</v>
          </cell>
          <cell r="M29">
            <v>-4055.2176448962464</v>
          </cell>
          <cell r="N29">
            <v>-3736.1594727371989</v>
          </cell>
          <cell r="O29">
            <v>-3401.6532852612327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>
            <v>-3687.2746602106945</v>
          </cell>
          <cell r="B30">
            <v>-6999.7855508874254</v>
          </cell>
          <cell r="C30">
            <v>-6589.3127970323112</v>
          </cell>
          <cell r="D30">
            <v>-6286.0683616849701</v>
          </cell>
          <cell r="E30">
            <v>-6001.095867427859</v>
          </cell>
          <cell r="F30">
            <v>-5732.8524512057666</v>
          </cell>
          <cell r="G30">
            <v>-5500.4067802476911</v>
          </cell>
          <cell r="H30">
            <v>-5266.6326567297529</v>
          </cell>
          <cell r="I30">
            <v>-5016.8574809479069</v>
          </cell>
          <cell r="J30">
            <v>-4748.3019738062421</v>
          </cell>
          <cell r="K30">
            <v>-4459.2223510116319</v>
          </cell>
          <cell r="L30">
            <v>-4149.5072555035113</v>
          </cell>
          <cell r="M30">
            <v>-3820.6240097415157</v>
          </cell>
          <cell r="N30">
            <v>-3486.5439829113125</v>
          </cell>
          <cell r="O30">
            <v>-3135.8470468679302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A31">
            <v>-3297.704320394525</v>
          </cell>
          <cell r="B31">
            <v>-6182.860369434763</v>
          </cell>
          <cell r="C31">
            <v>-5731.3529714465722</v>
          </cell>
          <cell r="D31">
            <v>-5382.4170363964777</v>
          </cell>
          <cell r="E31">
            <v>-5057.8139278819153</v>
          </cell>
          <cell r="F31">
            <v>-4735.8478231483168</v>
          </cell>
          <cell r="G31">
            <v>-4444.9272070680581</v>
          </cell>
          <cell r="H31">
            <v>-4147.5761470148291</v>
          </cell>
          <cell r="I31">
            <v>-3829.1836710938355</v>
          </cell>
          <cell r="J31">
            <v>-3486.7027468570132</v>
          </cell>
          <cell r="K31">
            <v>-3117.9431691638842</v>
          </cell>
          <cell r="L31">
            <v>-2722.3778723344926</v>
          </cell>
          <cell r="M31">
            <v>-2300.9641354575933</v>
          </cell>
          <cell r="N31">
            <v>-1867.185750566555</v>
          </cell>
          <cell r="O31">
            <v>-1409.0350982716513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A32">
            <v>-3723.4210163310581</v>
          </cell>
          <cell r="B32">
            <v>-7072.9821927837384</v>
          </cell>
          <cell r="C32">
            <v>-6666.1536145151722</v>
          </cell>
          <cell r="D32">
            <v>-6374.2336371060683</v>
          </cell>
          <cell r="E32">
            <v>-6101.3618199860284</v>
          </cell>
          <cell r="F32">
            <v>-5835.0628966092672</v>
          </cell>
          <cell r="G32">
            <v>-5608.0302762179181</v>
          </cell>
          <cell r="H32">
            <v>-5380.8798835695297</v>
          </cell>
          <cell r="I32">
            <v>-5138.2525298983128</v>
          </cell>
          <cell r="J32">
            <v>-4877.3979741698995</v>
          </cell>
          <cell r="K32">
            <v>-4596.6186105738707</v>
          </cell>
          <cell r="L32">
            <v>-4295.8466820436361</v>
          </cell>
          <cell r="M32">
            <v>-3976.6023474674826</v>
          </cell>
          <cell r="N32">
            <v>-3652.9080626351615</v>
          </cell>
          <cell r="O32">
            <v>-3313.4046036454647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-3616.9546212040386</v>
          </cell>
          <cell r="B33">
            <v>-6850.409293070692</v>
          </cell>
          <cell r="C33">
            <v>-6433.4273618463585</v>
          </cell>
          <cell r="D33">
            <v>-6124.1857825637126</v>
          </cell>
          <cell r="E33">
            <v>-5834.0124566699096</v>
          </cell>
          <cell r="F33">
            <v>-5553.8180074155243</v>
          </cell>
          <cell r="G33">
            <v>-5310.4687600126626</v>
          </cell>
          <cell r="H33">
            <v>-5065.2402775833471</v>
          </cell>
          <cell r="I33">
            <v>-4803.1027428215766</v>
          </cell>
          <cell r="J33">
            <v>-4521.2285280556225</v>
          </cell>
          <cell r="K33">
            <v>-4217.7934510001232</v>
          </cell>
          <cell r="L33">
            <v>-3892.6112307594053</v>
          </cell>
          <cell r="M33">
            <v>-3547.05732642467</v>
          </cell>
          <cell r="N33">
            <v>-3195.0152352224045</v>
          </cell>
          <cell r="O33">
            <v>-2824.9590123186131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-3262.5433328524141</v>
          </cell>
          <cell r="B34">
            <v>-6113.8576711565947</v>
          </cell>
          <cell r="C34">
            <v>-5661.9314337509459</v>
          </cell>
          <cell r="D34">
            <v>-5318.5888640963949</v>
          </cell>
          <cell r="E34">
            <v>-4993.1718708736307</v>
          </cell>
          <cell r="F34">
            <v>-4663.7505193384686</v>
          </cell>
          <cell r="G34">
            <v>-4368.3709843317492</v>
          </cell>
          <cell r="H34">
            <v>-4066.7856533856157</v>
          </cell>
          <cell r="I34">
            <v>-3743.8204429107905</v>
          </cell>
          <cell r="J34">
            <v>-3396.4135426235639</v>
          </cell>
          <cell r="K34">
            <v>-3022.3441285481026</v>
          </cell>
          <cell r="L34">
            <v>-2621.05822294775</v>
          </cell>
          <cell r="M34">
            <v>-2193.4783275647264</v>
          </cell>
          <cell r="N34">
            <v>-1753.0565332670121</v>
          </cell>
          <cell r="O34">
            <v>-1287.7452824186921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A35">
            <v>-3481.4491718303757</v>
          </cell>
          <cell r="B35">
            <v>-6569.3858216289836</v>
          </cell>
          <cell r="C35">
            <v>-6136.5498991772047</v>
          </cell>
          <cell r="D35">
            <v>-5806.2882326638128</v>
          </cell>
          <cell r="E35">
            <v>-5500.2415595313923</v>
          </cell>
          <cell r="F35">
            <v>-5196.7455743727496</v>
          </cell>
          <cell r="G35">
            <v>-4931.7050921029822</v>
          </cell>
          <cell r="H35">
            <v>-4663.4972371673448</v>
          </cell>
          <cell r="I35">
            <v>-4376.5597400758033</v>
          </cell>
          <cell r="J35">
            <v>-4067.9668633336705</v>
          </cell>
          <cell r="K35">
            <v>-3735.7334563006898</v>
          </cell>
          <cell r="L35">
            <v>-3379.5226457177623</v>
          </cell>
          <cell r="M35">
            <v>-3000.5258920995702</v>
          </cell>
          <cell r="N35">
            <v>-2612.4501251449647</v>
          </cell>
          <cell r="O35">
            <v>-2203.557409759705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A36">
            <v>-3216.1909076402062</v>
          </cell>
          <cell r="B36">
            <v>-6013.779473451732</v>
          </cell>
          <cell r="C36">
            <v>-5554.1113701195836</v>
          </cell>
          <cell r="D36">
            <v>-5192.6344835825403</v>
          </cell>
          <cell r="E36">
            <v>-4857.9240723201656</v>
          </cell>
          <cell r="F36">
            <v>-4526.6564709106933</v>
          </cell>
          <cell r="G36">
            <v>-4223.8138223416863</v>
          </cell>
          <cell r="H36">
            <v>-3913.1588232881691</v>
          </cell>
          <cell r="I36">
            <v>-3580.4075662536329</v>
          </cell>
          <cell r="J36">
            <v>-3222.4571097503454</v>
          </cell>
          <cell r="K36">
            <v>-2837.0237968814026</v>
          </cell>
          <cell r="L36">
            <v>-2423.4936023982759</v>
          </cell>
          <cell r="M36">
            <v>-1982.717043258182</v>
          </cell>
          <cell r="N36">
            <v>-1528.0759128068887</v>
          </cell>
          <cell r="O36">
            <v>-1047.4396228781959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-3407.9618300016109</v>
          </cell>
          <cell r="B37">
            <v>-6414.3944312633912</v>
          </cell>
          <cell r="C37">
            <v>-5978.1543590202973</v>
          </cell>
          <cell r="D37">
            <v>-5644.6494596446764</v>
          </cell>
          <cell r="E37">
            <v>-5328.0167733394355</v>
          </cell>
          <cell r="F37">
            <v>-5021.6313108139811</v>
          </cell>
          <cell r="G37">
            <v>-4747.6416438004489</v>
          </cell>
          <cell r="H37">
            <v>-4468.5909030671437</v>
          </cell>
          <cell r="I37">
            <v>-4169.949104039154</v>
          </cell>
          <cell r="J37">
            <v>-3848.7468227001996</v>
          </cell>
          <cell r="K37">
            <v>-3502.9221981534242</v>
          </cell>
          <cell r="L37">
            <v>-3132.0679605875825</v>
          </cell>
          <cell r="M37">
            <v>-2737.2880606255403</v>
          </cell>
          <cell r="N37">
            <v>-2332.2067727263775</v>
          </cell>
          <cell r="O37">
            <v>-1904.985441542643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-3289.2352298229425</v>
          </cell>
          <cell r="B38">
            <v>-6164.6008066282493</v>
          </cell>
          <cell r="C38">
            <v>-5716.107901317293</v>
          </cell>
          <cell r="D38">
            <v>-5365.7049376676532</v>
          </cell>
          <cell r="E38">
            <v>-5040.7917977486777</v>
          </cell>
          <cell r="F38">
            <v>-4716.8374242296832</v>
          </cell>
          <cell r="G38">
            <v>-4424.6679450705178</v>
          </cell>
          <cell r="H38">
            <v>-4126.1283323994439</v>
          </cell>
          <cell r="I38">
            <v>-3806.4528422215903</v>
          </cell>
          <cell r="J38">
            <v>-3462.5896938421097</v>
          </cell>
          <cell r="K38">
            <v>-3092.3402617016818</v>
          </cell>
          <cell r="L38">
            <v>-2695.1697738045741</v>
          </cell>
          <cell r="M38">
            <v>-2272.0259060534695</v>
          </cell>
          <cell r="N38">
            <v>-1836.3834003843472</v>
          </cell>
          <cell r="O38">
            <v>-1376.223586118527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</row>
        <row r="39">
          <cell r="A39">
            <v>-3741.7405687008618</v>
          </cell>
          <cell r="B39">
            <v>-7104.8727158933816</v>
          </cell>
          <cell r="C39">
            <v>-6695.9341469691117</v>
          </cell>
          <cell r="D39">
            <v>-6392.0178763271851</v>
          </cell>
          <cell r="E39">
            <v>-6116.4330951461234</v>
          </cell>
          <cell r="F39">
            <v>-5854.0720873906248</v>
          </cell>
          <cell r="G39">
            <v>-5628.1151854913624</v>
          </cell>
          <cell r="H39">
            <v>-5401.5878562416483</v>
          </cell>
          <cell r="I39">
            <v>-5159.6372749545208</v>
          </cell>
          <cell r="J39">
            <v>-4899.5110715923975</v>
          </cell>
          <cell r="K39">
            <v>-4619.5173952753667</v>
          </cell>
          <cell r="L39">
            <v>-4319.5913579438666</v>
          </cell>
          <cell r="M39">
            <v>-4001.2593743241778</v>
          </cell>
          <cell r="N39">
            <v>-3678.5474775985167</v>
          </cell>
          <cell r="O39">
            <v>-3340.1034630829045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-3603.3296654487031</v>
          </cell>
          <cell r="B40">
            <v>-6822.7723762636642</v>
          </cell>
          <cell r="C40">
            <v>-6406.3918273719592</v>
          </cell>
          <cell r="D40">
            <v>-6100.0355076852939</v>
          </cell>
          <cell r="E40">
            <v>-5812.5603651247566</v>
          </cell>
          <cell r="F40">
            <v>-5530.6726468182696</v>
          </cell>
          <cell r="G40">
            <v>-5286.028985582886</v>
          </cell>
          <cell r="H40">
            <v>-5039.5532951838632</v>
          </cell>
          <cell r="I40">
            <v>-4776.0680209059728</v>
          </cell>
          <cell r="J40">
            <v>-4492.7421044930088</v>
          </cell>
          <cell r="K40">
            <v>-4187.7420771039688</v>
          </cell>
          <cell r="L40">
            <v>-3860.8739646831536</v>
          </cell>
          <cell r="M40">
            <v>-3513.5027386620668</v>
          </cell>
          <cell r="N40">
            <v>-3159.5027916828976</v>
          </cell>
          <cell r="O40">
            <v>-2787.336170255142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-3742.6958169632208</v>
          </cell>
          <cell r="B41">
            <v>-7111.7970931405725</v>
          </cell>
          <cell r="C41">
            <v>-6709.2212398851225</v>
          </cell>
          <cell r="D41">
            <v>-6407.6089952093789</v>
          </cell>
          <cell r="E41">
            <v>-6126.6964639019743</v>
          </cell>
          <cell r="F41">
            <v>-5861.4387525485063</v>
          </cell>
          <cell r="G41">
            <v>-5635.6542975970106</v>
          </cell>
          <cell r="H41">
            <v>-5409.7117078877145</v>
          </cell>
          <cell r="I41">
            <v>-5168.3912640783201</v>
          </cell>
          <cell r="J41">
            <v>-4908.9441168490894</v>
          </cell>
          <cell r="K41">
            <v>-4629.6822140147069</v>
          </cell>
          <cell r="L41">
            <v>-4330.5447591856964</v>
          </cell>
          <cell r="M41">
            <v>-4013.0625782349689</v>
          </cell>
          <cell r="N41">
            <v>-3691.2664561105812</v>
          </cell>
          <cell r="O41">
            <v>-3353.8093106159017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-3691.8928174874482</v>
          </cell>
          <cell r="B42">
            <v>-7002.6519217473306</v>
          </cell>
          <cell r="C42">
            <v>-6589.7706695621791</v>
          </cell>
          <cell r="D42">
            <v>-6281.5040443633789</v>
          </cell>
          <cell r="E42">
            <v>-5995.8240456460544</v>
          </cell>
          <cell r="F42">
            <v>-5721.4600128649054</v>
          </cell>
          <cell r="G42">
            <v>-5487.0199682260591</v>
          </cell>
          <cell r="H42">
            <v>-5251.9136040026988</v>
          </cell>
          <cell r="I42">
            <v>-5000.7044330904155</v>
          </cell>
          <cell r="J42">
            <v>-4730.6033057271916</v>
          </cell>
          <cell r="K42">
            <v>-4439.8583197563594</v>
          </cell>
          <cell r="L42">
            <v>-4128.3483270406296</v>
          </cell>
          <cell r="M42">
            <v>-3797.5310890960959</v>
          </cell>
          <cell r="N42">
            <v>-3461.36668168408</v>
          </cell>
          <cell r="O42">
            <v>-3108.4237967372924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-3361.9577493231636</v>
          </cell>
          <cell r="B43">
            <v>-6323.8409407420895</v>
          </cell>
          <cell r="C43">
            <v>-5887.4411151555087</v>
          </cell>
          <cell r="D43">
            <v>-5554.9588214657388</v>
          </cell>
          <cell r="E43">
            <v>-5247.1578287695984</v>
          </cell>
          <cell r="F43">
            <v>-4937.0419065135984</v>
          </cell>
          <cell r="G43">
            <v>-4658.5649661611087</v>
          </cell>
          <cell r="H43">
            <v>-4374.8273923953857</v>
          </cell>
          <cell r="I43">
            <v>-4071.1222008162008</v>
          </cell>
          <cell r="J43">
            <v>-3744.4657268108836</v>
          </cell>
          <cell r="K43">
            <v>-3392.7616035419387</v>
          </cell>
          <cell r="L43">
            <v>-3015.573309392611</v>
          </cell>
          <cell r="M43">
            <v>-2613.9657406687497</v>
          </cell>
          <cell r="N43">
            <v>-2201.5286172421147</v>
          </cell>
          <cell r="O43">
            <v>-1766.3785149976977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>
            <v>-3304.0568288451218</v>
          </cell>
          <cell r="B44">
            <v>-6197.7075475306965</v>
          </cell>
          <cell r="C44">
            <v>-5751.3454349484346</v>
          </cell>
          <cell r="D44">
            <v>-5406.848142207049</v>
          </cell>
          <cell r="E44">
            <v>-5075.8734308457042</v>
          </cell>
          <cell r="F44">
            <v>-4750.7821816754122</v>
          </cell>
          <cell r="G44">
            <v>-4460.2797510392447</v>
          </cell>
          <cell r="H44">
            <v>-4163.8309020454162</v>
          </cell>
          <cell r="I44">
            <v>-3846.4123300036417</v>
          </cell>
          <cell r="J44">
            <v>-3504.9806194373286</v>
          </cell>
          <cell r="K44">
            <v>-3137.3519533358171</v>
          </cell>
          <cell r="L44">
            <v>-2743.0051189668638</v>
          </cell>
          <cell r="M44">
            <v>-2322.9046816949249</v>
          </cell>
          <cell r="N44">
            <v>-1890.5413065331486</v>
          </cell>
          <cell r="O44">
            <v>-1433.9157595873037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-3165.100687348775</v>
          </cell>
          <cell r="B45">
            <v>-5906.3307184828354</v>
          </cell>
          <cell r="C45">
            <v>-5445.3555383056982</v>
          </cell>
          <cell r="D45">
            <v>-5084.8660083550349</v>
          </cell>
          <cell r="E45">
            <v>-4738.3206159637202</v>
          </cell>
          <cell r="F45">
            <v>-4392.4985378870851</v>
          </cell>
          <cell r="G45">
            <v>-4080.7473544025465</v>
          </cell>
          <cell r="H45">
            <v>-3761.3845494795291</v>
          </cell>
          <cell r="I45">
            <v>-3419.2357967382304</v>
          </cell>
          <cell r="J45">
            <v>-3051.1607513819263</v>
          </cell>
          <cell r="K45">
            <v>-2654.8148246353262</v>
          </cell>
          <cell r="L45">
            <v>-2229.5268685785386</v>
          </cell>
          <cell r="M45">
            <v>-1776.0777353974604</v>
          </cell>
          <cell r="N45">
            <v>-1307.7822529278183</v>
          </cell>
          <cell r="O45">
            <v>-812.42956126826471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-3248.4357193667356</v>
          </cell>
          <cell r="B46">
            <v>-6084.0300546593271</v>
          </cell>
          <cell r="C46">
            <v>-5633.6990297618195</v>
          </cell>
          <cell r="D46">
            <v>-5285.8319092695283</v>
          </cell>
          <cell r="E46">
            <v>-4953.3152414999695</v>
          </cell>
          <cell r="F46">
            <v>-4621.4547239280118</v>
          </cell>
          <cell r="G46">
            <v>-4323.5700744230517</v>
          </cell>
          <cell r="H46">
            <v>-4019.1610723562881</v>
          </cell>
          <cell r="I46">
            <v>-3693.1492501898579</v>
          </cell>
          <cell r="J46">
            <v>-3342.4598925484979</v>
          </cell>
          <cell r="K46">
            <v>-2964.8526425392783</v>
          </cell>
          <cell r="L46">
            <v>-2559.7548024918933</v>
          </cell>
          <cell r="M46">
            <v>-2128.0664893994581</v>
          </cell>
          <cell r="N46">
            <v>-1683.2178831329527</v>
          </cell>
          <cell r="O46">
            <v>-1213.1356025134678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>
            <v>-3747.1407400332005</v>
          </cell>
          <cell r="B47">
            <v>-7114.2310800558362</v>
          </cell>
          <cell r="C47">
            <v>-6703.4839617760799</v>
          </cell>
          <cell r="D47">
            <v>-6405.0346250646744</v>
          </cell>
          <cell r="E47">
            <v>-6126.8156246699027</v>
          </cell>
          <cell r="F47">
            <v>-5862.9262765549929</v>
          </cell>
          <cell r="G47">
            <v>-5637.1646433641763</v>
          </cell>
          <cell r="H47">
            <v>-5411.0701906211698</v>
          </cell>
          <cell r="I47">
            <v>-5169.5876289960015</v>
          </cell>
          <cell r="J47">
            <v>-4909.9655024714721</v>
          </cell>
          <cell r="K47">
            <v>-4630.5152636331704</v>
          </cell>
          <cell r="L47">
            <v>-4331.1746243979769</v>
          </cell>
          <cell r="M47">
            <v>-4013.4737126963919</v>
          </cell>
          <cell r="N47">
            <v>-3691.4416517956815</v>
          </cell>
          <cell r="O47">
            <v>-3353.7304783731279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>
            <v>-3259.7949570101428</v>
          </cell>
          <cell r="B48">
            <v>-6103.7711034872218</v>
          </cell>
          <cell r="C48">
            <v>-5649.4029329479063</v>
          </cell>
          <cell r="D48">
            <v>-5302.7154959920908</v>
          </cell>
          <cell r="E48">
            <v>-4971.7479524052287</v>
          </cell>
          <cell r="F48">
            <v>-4646.1382673042344</v>
          </cell>
          <cell r="G48">
            <v>-4350.3543144201803</v>
          </cell>
          <cell r="H48">
            <v>-4047.4535684890125</v>
          </cell>
          <cell r="I48">
            <v>-3723.0703490870105</v>
          </cell>
          <cell r="J48">
            <v>-3374.1354415047981</v>
          </cell>
          <cell r="K48">
            <v>-2998.4193266014227</v>
          </cell>
          <cell r="L48">
            <v>-2595.3589528638945</v>
          </cell>
          <cell r="M48">
            <v>-2165.866762415073</v>
          </cell>
          <cell r="N48">
            <v>-1723.3842869713715</v>
          </cell>
          <cell r="O48">
            <v>-1255.8523085887396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>
            <v>-3380.6946382824135</v>
          </cell>
          <cell r="B49">
            <v>-6361.12037274667</v>
          </cell>
          <cell r="C49">
            <v>-5919.0534950513247</v>
          </cell>
          <cell r="D49">
            <v>-5579.9092250609783</v>
          </cell>
          <cell r="E49">
            <v>-5264.0480236571229</v>
          </cell>
          <cell r="F49">
            <v>-4952.5374609645851</v>
          </cell>
          <cell r="G49">
            <v>-4674.2467776159265</v>
          </cell>
          <cell r="H49">
            <v>-4390.8342493428408</v>
          </cell>
          <cell r="I49">
            <v>-4087.4844265152483</v>
          </cell>
          <cell r="J49">
            <v>-3761.2099947471324</v>
          </cell>
          <cell r="K49">
            <v>-3409.918326658857</v>
          </cell>
          <cell r="L49">
            <v>-3033.1737536460655</v>
          </cell>
          <cell r="M49">
            <v>-2632.0451072954561</v>
          </cell>
          <cell r="N49">
            <v>-2220.1233322188377</v>
          </cell>
          <cell r="O49">
            <v>-1785.5293401678864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>
            <v>-3262.3017470075333</v>
          </cell>
          <cell r="B50">
            <v>-6111.7811774679267</v>
          </cell>
          <cell r="C50">
            <v>-5668.8128221368497</v>
          </cell>
          <cell r="D50">
            <v>-5326.7329126526283</v>
          </cell>
          <cell r="E50">
            <v>-5001.8822081463186</v>
          </cell>
          <cell r="F50">
            <v>-4670.9362170273471</v>
          </cell>
          <cell r="G50">
            <v>-4375.7672585107075</v>
          </cell>
          <cell r="H50">
            <v>-4074.7293068895237</v>
          </cell>
          <cell r="I50">
            <v>-3752.3541231294766</v>
          </cell>
          <cell r="J50">
            <v>-3405.5830273803913</v>
          </cell>
          <cell r="K50">
            <v>-3032.1987996570965</v>
          </cell>
          <cell r="L50">
            <v>-2631.6512505507703</v>
          </cell>
          <cell r="M50">
            <v>-2204.8670548506457</v>
          </cell>
          <cell r="N50">
            <v>-1765.3027098147609</v>
          </cell>
          <cell r="O50">
            <v>-1300.9154968982123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A51">
            <v>-3386.8430031701723</v>
          </cell>
          <cell r="B51">
            <v>-6369.2784903569573</v>
          </cell>
          <cell r="C51">
            <v>-5930.1315951228189</v>
          </cell>
          <cell r="D51">
            <v>-5591.6050352581742</v>
          </cell>
          <cell r="E51">
            <v>-5268.6509907431046</v>
          </cell>
          <cell r="F51">
            <v>-4954.4108863179927</v>
          </cell>
          <cell r="G51">
            <v>-4675.6656777181397</v>
          </cell>
          <cell r="H51">
            <v>-4392.0137441802053</v>
          </cell>
          <cell r="I51">
            <v>-4088.4079239345801</v>
          </cell>
          <cell r="J51">
            <v>-3761.857262694497</v>
          </cell>
          <cell r="K51">
            <v>-3410.2682160816657</v>
          </cell>
          <cell r="L51">
            <v>-3033.2028829174124</v>
          </cell>
          <cell r="M51">
            <v>-2631.7288703303821</v>
          </cell>
          <cell r="N51">
            <v>-2219.4346219796494</v>
          </cell>
          <cell r="O51">
            <v>-1784.4395359455111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-3443.1984019845831</v>
          </cell>
          <cell r="B52">
            <v>-6491.8951195058107</v>
          </cell>
          <cell r="C52">
            <v>-6059.8961928391036</v>
          </cell>
          <cell r="D52">
            <v>-5734.1684953732165</v>
          </cell>
          <cell r="E52">
            <v>-5426.3717632246444</v>
          </cell>
          <cell r="F52">
            <v>-5127.8420598461071</v>
          </cell>
          <cell r="G52">
            <v>-4860.6257887737838</v>
          </cell>
          <cell r="H52">
            <v>-4588.7274519759658</v>
          </cell>
          <cell r="I52">
            <v>-4297.8025487427658</v>
          </cell>
          <cell r="J52">
            <v>-3984.9145864988523</v>
          </cell>
          <cell r="K52">
            <v>-3648.0511110926564</v>
          </cell>
          <cell r="L52">
            <v>-3286.8523321174421</v>
          </cell>
          <cell r="M52">
            <v>-2902.4788369360417</v>
          </cell>
          <cell r="N52">
            <v>-2508.610462218915</v>
          </cell>
          <cell r="O52">
            <v>-2093.4738996547576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>
            <v>-3575.3759885184713</v>
          </cell>
          <cell r="B53">
            <v>-6763.0287264367835</v>
          </cell>
          <cell r="C53">
            <v>-6336.0282677131609</v>
          </cell>
          <cell r="D53">
            <v>-6022.2236302500878</v>
          </cell>
          <cell r="E53">
            <v>-5736.3489822606216</v>
          </cell>
          <cell r="F53">
            <v>-5458.4661884189845</v>
          </cell>
          <cell r="G53">
            <v>-5210.7004193618313</v>
          </cell>
          <cell r="H53">
            <v>-4959.696624112581</v>
          </cell>
          <cell r="I53">
            <v>-4691.3241894619432</v>
          </cell>
          <cell r="J53">
            <v>-4402.7330626042658</v>
          </cell>
          <cell r="K53">
            <v>-4092.0579575949087</v>
          </cell>
          <cell r="L53">
            <v>-3759.0753117346576</v>
          </cell>
          <cell r="M53">
            <v>-3405.113749947182</v>
          </cell>
          <cell r="N53">
            <v>-3044.0129575140036</v>
          </cell>
          <cell r="O53">
            <v>-2664.1931183403117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A54">
            <v>-3440.4222138341961</v>
          </cell>
          <cell r="B54">
            <v>-6479.5808589726994</v>
          </cell>
          <cell r="C54">
            <v>-6043.8777922138661</v>
          </cell>
          <cell r="D54">
            <v>-5712.0654723073267</v>
          </cell>
          <cell r="E54">
            <v>-5402.9644744261077</v>
          </cell>
          <cell r="F54">
            <v>-5098.4861073376869</v>
          </cell>
          <cell r="G54">
            <v>-4828.4174171479699</v>
          </cell>
          <cell r="H54">
            <v>-4554.0790928230654</v>
          </cell>
          <cell r="I54">
            <v>-4260.5244348510714</v>
          </cell>
          <cell r="J54">
            <v>-3944.8026251185725</v>
          </cell>
          <cell r="K54">
            <v>-3604.8852522164134</v>
          </cell>
          <cell r="L54">
            <v>-3240.3955448080615</v>
          </cell>
          <cell r="M54">
            <v>-2852.4755868045281</v>
          </cell>
          <cell r="N54">
            <v>-2454.7854792017215</v>
          </cell>
          <cell r="O54">
            <v>-2035.5304416337565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</row>
        <row r="55">
          <cell r="A55">
            <v>-3257.8782753480018</v>
          </cell>
          <cell r="B55">
            <v>-6099.7511303752244</v>
          </cell>
          <cell r="C55">
            <v>-5646.4145295333665</v>
          </cell>
          <cell r="D55">
            <v>-5290.7473557376488</v>
          </cell>
          <cell r="E55">
            <v>-4955.5563545920704</v>
          </cell>
          <cell r="F55">
            <v>-4624.4836787214072</v>
          </cell>
          <cell r="G55">
            <v>-4326.5214323510618</v>
          </cell>
          <cell r="H55">
            <v>-4021.854397930947</v>
          </cell>
          <cell r="I55">
            <v>-3695.5672898853591</v>
          </cell>
          <cell r="J55">
            <v>-3344.5807758571827</v>
          </cell>
          <cell r="K55">
            <v>-2966.6537120593357</v>
          </cell>
          <cell r="L55">
            <v>-2561.2108186269979</v>
          </cell>
          <cell r="M55">
            <v>-2129.1510763793499</v>
          </cell>
          <cell r="N55">
            <v>-1683.9017943262627</v>
          </cell>
          <cell r="O55">
            <v>-1213.3881440383436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>
            <v>-3621.2808730875295</v>
          </cell>
          <cell r="B56">
            <v>-6853.4374807211352</v>
          </cell>
          <cell r="C56">
            <v>-6432.4610278717964</v>
          </cell>
          <cell r="D56">
            <v>-6119.9904823467368</v>
          </cell>
          <cell r="E56">
            <v>-5827.6269890773219</v>
          </cell>
          <cell r="F56">
            <v>-5544.3649255090349</v>
          </cell>
          <cell r="G56">
            <v>-5299.6955585397955</v>
          </cell>
          <cell r="H56">
            <v>-5053.3650295628968</v>
          </cell>
          <cell r="I56">
            <v>-4790.0414087509162</v>
          </cell>
          <cell r="J56">
            <v>-4506.8887566458388</v>
          </cell>
          <cell r="K56">
            <v>-4202.0762183370543</v>
          </cell>
          <cell r="L56">
            <v>-3875.4093764471932</v>
          </cell>
          <cell r="M56">
            <v>-3528.2558199253126</v>
          </cell>
          <cell r="N56">
            <v>-3174.4896668804058</v>
          </cell>
          <cell r="O56">
            <v>-2802.5757632314858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-3108.5474872692566</v>
          </cell>
          <cell r="B57">
            <v>-5788.8857279737385</v>
          </cell>
          <cell r="C57">
            <v>-5326.1546152061219</v>
          </cell>
          <cell r="D57">
            <v>-4963.7852342421584</v>
          </cell>
          <cell r="E57">
            <v>-4614.9934080940266</v>
          </cell>
          <cell r="F57">
            <v>-4266.1567153897886</v>
          </cell>
          <cell r="G57">
            <v>-3947.8491028249036</v>
          </cell>
          <cell r="H57">
            <v>-3620.8404267868987</v>
          </cell>
          <cell r="I57">
            <v>-3270.4369995210704</v>
          </cell>
          <cell r="J57">
            <v>-2893.4691860451253</v>
          </cell>
          <cell r="K57">
            <v>-2487.5378653082144</v>
          </cell>
          <cell r="L57">
            <v>-2051.9226333851075</v>
          </cell>
          <cell r="M57">
            <v>-1587.3422339025874</v>
          </cell>
          <cell r="N57">
            <v>-1107.0535931704821</v>
          </cell>
          <cell r="O57">
            <v>-598.77442603354257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-3143.6816309417841</v>
          </cell>
          <cell r="B58">
            <v>-5862.6331584335867</v>
          </cell>
          <cell r="C58">
            <v>-5400.028173290124</v>
          </cell>
          <cell r="D58">
            <v>-5045.1300456331455</v>
          </cell>
          <cell r="E58">
            <v>-4693.6043502081066</v>
          </cell>
          <cell r="F58">
            <v>-4338.4168767401898</v>
          </cell>
          <cell r="G58">
            <v>-4022.6040291032532</v>
          </cell>
          <cell r="H58">
            <v>-3699.7535017277251</v>
          </cell>
          <cell r="I58">
            <v>-3353.8404138456822</v>
          </cell>
          <cell r="J58">
            <v>-2981.7098500111183</v>
          </cell>
          <cell r="K58">
            <v>-2580.9926973480369</v>
          </cell>
          <cell r="L58">
            <v>-2150.9950327457323</v>
          </cell>
          <cell r="M58">
            <v>-1692.4696971058459</v>
          </cell>
          <cell r="N58">
            <v>-1218.7048003872453</v>
          </cell>
          <cell r="O58">
            <v>-717.45722263732216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A59">
            <v>-3529.7585388165521</v>
          </cell>
          <cell r="B59">
            <v>-6672.7303858120495</v>
          </cell>
          <cell r="C59">
            <v>-6251.6861113036393</v>
          </cell>
          <cell r="D59">
            <v>-5932.7691512046031</v>
          </cell>
          <cell r="E59">
            <v>-5631.2150649196856</v>
          </cell>
          <cell r="F59">
            <v>-5334.8323283179907</v>
          </cell>
          <cell r="G59">
            <v>-5078.1279298376412</v>
          </cell>
          <cell r="H59">
            <v>-4819.0212568070792</v>
          </cell>
          <cell r="I59">
            <v>-4541.9044128447513</v>
          </cell>
          <cell r="J59">
            <v>-4243.8922693256936</v>
          </cell>
          <cell r="K59">
            <v>-3923.0629199935424</v>
          </cell>
          <cell r="L59">
            <v>-3579.1395790884189</v>
          </cell>
          <cell r="M59">
            <v>-3213.3861180123295</v>
          </cell>
          <cell r="N59">
            <v>-2839.5798401574302</v>
          </cell>
          <cell r="O59">
            <v>-2446.0663060548841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A60">
            <v>-3379.6653619989775</v>
          </cell>
          <cell r="B60">
            <v>-6356.3309918156701</v>
          </cell>
          <cell r="C60">
            <v>-5921.9078195088478</v>
          </cell>
          <cell r="D60">
            <v>-5585.274086815004</v>
          </cell>
          <cell r="E60">
            <v>-5274.7550546652619</v>
          </cell>
          <cell r="F60">
            <v>-4965.5061686587051</v>
          </cell>
          <cell r="G60">
            <v>-4688.3302910508664</v>
          </cell>
          <cell r="H60">
            <v>-4406.0120924655039</v>
          </cell>
          <cell r="I60">
            <v>-4103.8415493377652</v>
          </cell>
          <cell r="J60">
            <v>-3778.8379488320998</v>
          </cell>
          <cell r="K60">
            <v>-3428.9157691034379</v>
          </cell>
          <cell r="L60">
            <v>-3053.6470022271665</v>
          </cell>
          <cell r="M60">
            <v>-2654.108731842417</v>
          </cell>
          <cell r="N60">
            <v>-2243.900798587495</v>
          </cell>
          <cell r="O60">
            <v>-1811.153697516439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A61">
            <v>-3114.696916217466</v>
          </cell>
          <cell r="B61">
            <v>-5801.6842764943003</v>
          </cell>
          <cell r="C61">
            <v>-5336.0391922397157</v>
          </cell>
          <cell r="D61">
            <v>-4970.393229415612</v>
          </cell>
          <cell r="E61">
            <v>-4620.7689927522051</v>
          </cell>
          <cell r="F61">
            <v>-4275.2247196720718</v>
          </cell>
          <cell r="G61">
            <v>-3957.7972652654335</v>
          </cell>
          <cell r="H61">
            <v>-3631.276393584194</v>
          </cell>
          <cell r="I61">
            <v>-3281.4002626586012</v>
          </cell>
          <cell r="J61">
            <v>-2905.0003892886507</v>
          </cell>
          <cell r="K61">
            <v>-2499.6813397102187</v>
          </cell>
          <cell r="L61">
            <v>-2064.7256707607708</v>
          </cell>
          <cell r="M61">
            <v>-1600.8562782257181</v>
          </cell>
          <cell r="N61">
            <v>-1121.3336013721603</v>
          </cell>
          <cell r="O61">
            <v>-613.88010226634526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>
            <v>-3780.1723317390756</v>
          </cell>
          <cell r="B62">
            <v>-7195.0664898598407</v>
          </cell>
          <cell r="C62">
            <v>-6796.0435933445351</v>
          </cell>
          <cell r="D62">
            <v>-6498.8456231180317</v>
          </cell>
          <cell r="E62">
            <v>-6223.4439646311021</v>
          </cell>
          <cell r="F62">
            <v>-5969.2538527376655</v>
          </cell>
          <cell r="G62">
            <v>-5750.8351880096552</v>
          </cell>
          <cell r="H62">
            <v>-5532.1232895455041</v>
          </cell>
          <cell r="I62">
            <v>-5298.604632591514</v>
          </cell>
          <cell r="J62">
            <v>-5047.563191270403</v>
          </cell>
          <cell r="K62">
            <v>-4777.3609969336085</v>
          </cell>
          <cell r="L62">
            <v>-4487.9851335231351</v>
          </cell>
          <cell r="M62">
            <v>-4181.023807496329</v>
          </cell>
          <cell r="N62">
            <v>-3870.5638558112014</v>
          </cell>
          <cell r="O62">
            <v>-3545.3243829226508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-3369.8353986414836</v>
          </cell>
          <cell r="B63">
            <v>-6331.899719858995</v>
          </cell>
          <cell r="C63">
            <v>-5889.0559323555599</v>
          </cell>
          <cell r="D63">
            <v>-5553.6679053126891</v>
          </cell>
          <cell r="E63">
            <v>-5242.5755185423368</v>
          </cell>
          <cell r="F63">
            <v>-4930.7781671657758</v>
          </cell>
          <cell r="G63">
            <v>-4651.2695625586421</v>
          </cell>
          <cell r="H63">
            <v>-4366.5109012296871</v>
          </cell>
          <cell r="I63">
            <v>-4061.7079456711526</v>
          </cell>
          <cell r="J63">
            <v>-3733.8680193057198</v>
          </cell>
          <cell r="K63">
            <v>-3380.8889534154482</v>
          </cell>
          <cell r="L63">
            <v>-3002.3263553145798</v>
          </cell>
          <cell r="M63">
            <v>-2599.2381760729286</v>
          </cell>
          <cell r="N63">
            <v>-2185.2051142649871</v>
          </cell>
          <cell r="O63">
            <v>-1748.3355610162337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-3255.7111317665849</v>
          </cell>
          <cell r="B64">
            <v>-6097.1134465031118</v>
          </cell>
          <cell r="C64">
            <v>-5641.0841075118724</v>
          </cell>
          <cell r="D64">
            <v>-5296.0762517794192</v>
          </cell>
          <cell r="E64">
            <v>-4973.2010566036333</v>
          </cell>
          <cell r="F64">
            <v>-4644.1528947642209</v>
          </cell>
          <cell r="G64">
            <v>-4347.7157522035823</v>
          </cell>
          <cell r="H64">
            <v>-4044.8278339898579</v>
          </cell>
          <cell r="I64">
            <v>-3720.4571968232417</v>
          </cell>
          <cell r="J64">
            <v>-3371.5360713833011</v>
          </cell>
          <cell r="K64">
            <v>-2995.8346246486822</v>
          </cell>
          <cell r="L64">
            <v>-2592.7902417250093</v>
          </cell>
          <cell r="M64">
            <v>-2163.3150995814403</v>
          </cell>
          <cell r="N64">
            <v>-1720.8511798642726</v>
          </cell>
          <cell r="O64">
            <v>-1253.3390138204095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5">
          <cell r="A65">
            <v>-3713.7862640319036</v>
          </cell>
          <cell r="B65">
            <v>-7048.0199189170353</v>
          </cell>
          <cell r="C65">
            <v>-6632.2544992968833</v>
          </cell>
          <cell r="D65">
            <v>-6323.6734787275127</v>
          </cell>
          <cell r="E65">
            <v>-6040.1007640316948</v>
          </cell>
          <cell r="F65">
            <v>-5774.2562343820809</v>
          </cell>
          <cell r="G65">
            <v>-5543.7428934055297</v>
          </cell>
          <cell r="H65">
            <v>-5312.0124117327796</v>
          </cell>
          <cell r="I65">
            <v>-5064.4470625938047</v>
          </cell>
          <cell r="J65">
            <v>-4798.2715829656263</v>
          </cell>
          <cell r="K65">
            <v>-4511.7578712917821</v>
          </cell>
          <cell r="L65">
            <v>-4204.806769367111</v>
          </cell>
          <cell r="M65">
            <v>-3878.9032090797305</v>
          </cell>
          <cell r="N65">
            <v>-3548.0330725652448</v>
          </cell>
          <cell r="O65">
            <v>-3200.7963348508933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-3641.708138394295</v>
          </cell>
          <cell r="B66">
            <v>-6902.2602141704774</v>
          </cell>
          <cell r="C66">
            <v>-6492.8295019259031</v>
          </cell>
          <cell r="D66">
            <v>-6186.844409213164</v>
          </cell>
          <cell r="E66">
            <v>-5897.1320425046733</v>
          </cell>
          <cell r="F66">
            <v>-5624.726495178149</v>
          </cell>
          <cell r="G66">
            <v>-5386.3241030772469</v>
          </cell>
          <cell r="H66">
            <v>-5145.8062016972326</v>
          </cell>
          <cell r="I66">
            <v>-4888.7516621839522</v>
          </cell>
          <cell r="J66">
            <v>-4612.3538410343226</v>
          </cell>
          <cell r="K66">
            <v>-4314.821299840205</v>
          </cell>
          <cell r="L66">
            <v>-3995.9988490833689</v>
          </cell>
          <cell r="M66">
            <v>-3657.2994352419291</v>
          </cell>
          <cell r="N66">
            <v>-3312.6429708675282</v>
          </cell>
          <cell r="O66">
            <v>-2950.5467357726934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-3369.8188582184303</v>
          </cell>
          <cell r="B67">
            <v>-6334.8877233556623</v>
          </cell>
          <cell r="C67">
            <v>-5895.0399325901626</v>
          </cell>
          <cell r="D67">
            <v>-5559.6182078908814</v>
          </cell>
          <cell r="E67">
            <v>-5237.6002021580698</v>
          </cell>
          <cell r="F67">
            <v>-4922.5051303779164</v>
          </cell>
          <cell r="G67">
            <v>-4642.1967979212213</v>
          </cell>
          <cell r="H67">
            <v>-4356.7638485003918</v>
          </cell>
          <cell r="I67">
            <v>-4051.234086716519</v>
          </cell>
          <cell r="J67">
            <v>-3722.6109610761941</v>
          </cell>
          <cell r="K67">
            <v>-3368.7878687215971</v>
          </cell>
          <cell r="L67">
            <v>-2989.3157455827809</v>
          </cell>
          <cell r="M67">
            <v>-2585.2474071164561</v>
          </cell>
          <cell r="N67">
            <v>-2170.1581191702417</v>
          </cell>
          <cell r="O67">
            <v>-1732.1503168088188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>
            <v>-3619.1881369398056</v>
          </cell>
          <cell r="B68">
            <v>-6855.1252621956737</v>
          </cell>
          <cell r="C68">
            <v>-6437.5092668595944</v>
          </cell>
          <cell r="D68">
            <v>-6121.8117226028535</v>
          </cell>
          <cell r="E68">
            <v>-5834.1776841395604</v>
          </cell>
          <cell r="F68">
            <v>-5549.1128697608847</v>
          </cell>
          <cell r="G68">
            <v>-5304.5076742536939</v>
          </cell>
          <cell r="H68">
            <v>-5058.7102309096717</v>
          </cell>
          <cell r="I68">
            <v>-4795.96017089014</v>
          </cell>
          <cell r="J68">
            <v>-4513.4257700941789</v>
          </cell>
          <cell r="K68">
            <v>-4209.2793447735894</v>
          </cell>
          <cell r="L68">
            <v>-3883.3304627311168</v>
          </cell>
          <cell r="M68">
            <v>-3536.9504683686614</v>
          </cell>
          <cell r="N68">
            <v>-3184.0180659007856</v>
          </cell>
          <cell r="O68">
            <v>-2813.0025042761981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-3492.6751851985919</v>
          </cell>
          <cell r="B69">
            <v>-6587.3867024746951</v>
          </cell>
          <cell r="C69">
            <v>-6155.7422516750967</v>
          </cell>
          <cell r="D69">
            <v>-5826.631992886958</v>
          </cell>
          <cell r="E69">
            <v>-5521.1377553697221</v>
          </cell>
          <cell r="F69">
            <v>-5224.1380099474354</v>
          </cell>
          <cell r="G69">
            <v>-4961.4195661186177</v>
          </cell>
          <cell r="H69">
            <v>-4694.9248855787391</v>
          </cell>
          <cell r="I69">
            <v>-4409.8369465261076</v>
          </cell>
          <cell r="J69">
            <v>-4103.2366053215164</v>
          </cell>
          <cell r="K69">
            <v>-3773.1509211321736</v>
          </cell>
          <cell r="L69">
            <v>-3419.2540651048553</v>
          </cell>
          <cell r="M69">
            <v>-3042.7514059420614</v>
          </cell>
          <cell r="N69">
            <v>-2657.3628548832157</v>
          </cell>
          <cell r="O69">
            <v>-2251.3664725413964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A70">
            <v>-3171.6181347176507</v>
          </cell>
          <cell r="B70">
            <v>-5923.2214900671743</v>
          </cell>
          <cell r="C70">
            <v>-5465.1456840438732</v>
          </cell>
          <cell r="D70">
            <v>-5108.657958196718</v>
          </cell>
          <cell r="E70">
            <v>-4766.9799749815184</v>
          </cell>
          <cell r="F70">
            <v>-4429.481244262065</v>
          </cell>
          <cell r="G70">
            <v>-4121.1884168208544</v>
          </cell>
          <cell r="H70">
            <v>-3804.6916639825031</v>
          </cell>
          <cell r="I70">
            <v>-3465.633022102591</v>
          </cell>
          <cell r="J70">
            <v>-3100.8877006052408</v>
          </cell>
          <cell r="K70">
            <v>-2708.1302239219121</v>
          </cell>
          <cell r="L70">
            <v>-2286.7090675450045</v>
          </cell>
          <cell r="M70">
            <v>-1837.4271548398797</v>
          </cell>
          <cell r="N70">
            <v>-1373.6221739140749</v>
          </cell>
          <cell r="O70">
            <v>-883.10882419104485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>
            <v>-3276.4538438577556</v>
          </cell>
          <cell r="B71">
            <v>-6146.4039808305342</v>
          </cell>
          <cell r="C71">
            <v>-5696.9287793778431</v>
          </cell>
          <cell r="D71">
            <v>-5342.2374119457163</v>
          </cell>
          <cell r="E71">
            <v>-5005.1042703798557</v>
          </cell>
          <cell r="F71">
            <v>-4678.7133126758736</v>
          </cell>
          <cell r="G71">
            <v>-4384.4845605262853</v>
          </cell>
          <cell r="H71">
            <v>-4083.5269754356023</v>
          </cell>
          <cell r="I71">
            <v>-3761.2417983733312</v>
          </cell>
          <cell r="J71">
            <v>-3414.5670854657269</v>
          </cell>
          <cell r="K71">
            <v>-3041.2872269459417</v>
          </cell>
          <cell r="L71">
            <v>-2640.851645584069</v>
          </cell>
          <cell r="M71">
            <v>-2214.1886138869536</v>
          </cell>
          <cell r="N71">
            <v>-1774.7543352189589</v>
          </cell>
          <cell r="O71">
            <v>-1310.507789972025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>
            <v>-3649.4521191986992</v>
          </cell>
          <cell r="B72">
            <v>-6918.0072169018213</v>
          </cell>
          <cell r="C72">
            <v>-6501.2879871574769</v>
          </cell>
          <cell r="D72">
            <v>-6187.4281415032183</v>
          </cell>
          <cell r="E72">
            <v>-5901.9864359960575</v>
          </cell>
          <cell r="F72">
            <v>-5620.8477986170255</v>
          </cell>
          <cell r="G72">
            <v>-5380.3729901564993</v>
          </cell>
          <cell r="H72">
            <v>-5139.0364020409743</v>
          </cell>
          <cell r="I72">
            <v>-4881.1016531644864</v>
          </cell>
          <cell r="J72">
            <v>-4603.7549240955295</v>
          </cell>
          <cell r="K72">
            <v>-4305.2001101764054</v>
          </cell>
          <cell r="L72">
            <v>-3985.2757236240022</v>
          </cell>
          <cell r="M72">
            <v>-3645.389129229593</v>
          </cell>
          <cell r="N72">
            <v>-3299.4530190084033</v>
          </cell>
          <cell r="O72">
            <v>-2935.978097216258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>
            <v>-3580.8230452346911</v>
          </cell>
          <cell r="B73">
            <v>-6770.63696412223</v>
          </cell>
          <cell r="C73">
            <v>-6348.2900738347125</v>
          </cell>
          <cell r="D73">
            <v>-6032.9496702920196</v>
          </cell>
          <cell r="E73">
            <v>-5743.8128277537971</v>
          </cell>
          <cell r="F73">
            <v>-5460.6975820022581</v>
          </cell>
          <cell r="G73">
            <v>-5212.0493168039056</v>
          </cell>
          <cell r="H73">
            <v>-4960.8390626199262</v>
          </cell>
          <cell r="I73">
            <v>-4692.2459157081412</v>
          </cell>
          <cell r="J73">
            <v>-4403.4166231554709</v>
          </cell>
          <cell r="K73">
            <v>-4092.4851259585803</v>
          </cell>
          <cell r="L73">
            <v>-3759.2259205896244</v>
          </cell>
          <cell r="M73">
            <v>-3404.9665921893738</v>
          </cell>
          <cell r="N73">
            <v>-3043.544653818094</v>
          </cell>
          <cell r="O73">
            <v>-2663.37900024184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-3694.4072197361356</v>
          </cell>
          <cell r="B74">
            <v>-7002.5550405320082</v>
          </cell>
          <cell r="C74">
            <v>-6587.1708263756509</v>
          </cell>
          <cell r="D74">
            <v>-6279.29286379521</v>
          </cell>
          <cell r="E74">
            <v>-5988.574668856214</v>
          </cell>
          <cell r="F74">
            <v>-5716.655336128013</v>
          </cell>
          <cell r="G74">
            <v>-5482.2314706271363</v>
          </cell>
          <cell r="H74">
            <v>-5246.5791233172131</v>
          </cell>
          <cell r="I74">
            <v>-4994.7825769054916</v>
          </cell>
          <cell r="J74">
            <v>-4724.048295954789</v>
          </cell>
          <cell r="K74">
            <v>-4432.621150261748</v>
          </cell>
          <cell r="L74">
            <v>-4120.3758927679992</v>
          </cell>
          <cell r="M74">
            <v>-3788.7664567536217</v>
          </cell>
          <cell r="N74">
            <v>-3451.7482036530478</v>
          </cell>
          <cell r="O74">
            <v>-3097.8853339816183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A75">
            <v>-3482.8772367928332</v>
          </cell>
          <cell r="B75">
            <v>-6566.4028983854159</v>
          </cell>
          <cell r="C75">
            <v>-6132.5699705545385</v>
          </cell>
          <cell r="D75">
            <v>-5809.9419373832443</v>
          </cell>
          <cell r="E75">
            <v>-5503.0571742648626</v>
          </cell>
          <cell r="F75">
            <v>-5211.225488301473</v>
          </cell>
          <cell r="G75">
            <v>-4948.9153767499529</v>
          </cell>
          <cell r="H75">
            <v>-4681.9128471235763</v>
          </cell>
          <cell r="I75">
            <v>-4396.2749935551101</v>
          </cell>
          <cell r="J75">
            <v>-4089.082521013208</v>
          </cell>
          <cell r="K75">
            <v>-3758.3583456784177</v>
          </cell>
          <cell r="L75">
            <v>-3403.7738218922464</v>
          </cell>
          <cell r="M75">
            <v>-3026.5297184217666</v>
          </cell>
          <cell r="N75">
            <v>-2640.3425539202831</v>
          </cell>
          <cell r="O75">
            <v>-2233.4851685852313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-3443.7620385056307</v>
          </cell>
          <cell r="B76">
            <v>-6495.0146023383686</v>
          </cell>
          <cell r="C76">
            <v>-6059.1036598838509</v>
          </cell>
          <cell r="D76">
            <v>-5721.555645945421</v>
          </cell>
          <cell r="E76">
            <v>-5407.5157917067081</v>
          </cell>
          <cell r="F76">
            <v>-5106.3171072869227</v>
          </cell>
          <cell r="G76">
            <v>-4837.3315853318491</v>
          </cell>
          <cell r="H76">
            <v>-4563.6251188414726</v>
          </cell>
          <cell r="I76">
            <v>-4270.7517146266573</v>
          </cell>
          <cell r="J76">
            <v>-3955.763984472419</v>
          </cell>
          <cell r="K76">
            <v>-3616.6377304964608</v>
          </cell>
          <cell r="L76">
            <v>-3253.0005077900428</v>
          </cell>
          <cell r="M76">
            <v>-2865.9992659338513</v>
          </cell>
          <cell r="N76">
            <v>-2469.2991459580039</v>
          </cell>
          <cell r="O76">
            <v>-2051.1110021718246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>
            <v>-3777.2705597687709</v>
          </cell>
          <cell r="B77">
            <v>-7182.67370570191</v>
          </cell>
          <cell r="C77">
            <v>-6776.9682549728905</v>
          </cell>
          <cell r="D77">
            <v>-6477.1759136904575</v>
          </cell>
          <cell r="E77">
            <v>-6200.4028686492793</v>
          </cell>
          <cell r="F77">
            <v>-5943.0515752190095</v>
          </cell>
          <cell r="G77">
            <v>-5722.4595021534014</v>
          </cell>
          <cell r="H77">
            <v>-5501.6215694628872</v>
          </cell>
          <cell r="I77">
            <v>-5265.8113904856045</v>
          </cell>
          <cell r="J77">
            <v>-5012.3006090989375</v>
          </cell>
          <cell r="K77">
            <v>-4739.4373084804811</v>
          </cell>
          <cell r="L77">
            <v>-4447.1938151212244</v>
          </cell>
          <cell r="M77">
            <v>-4137.1421726508033</v>
          </cell>
          <cell r="N77">
            <v>-3823.3520601546047</v>
          </cell>
          <cell r="O77">
            <v>-3494.5238324872616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-3434.438954688887</v>
          </cell>
          <cell r="B78">
            <v>-6468.3869558526312</v>
          </cell>
          <cell r="C78">
            <v>-6027.9002788670823</v>
          </cell>
          <cell r="D78">
            <v>-5687.1100538928231</v>
          </cell>
          <cell r="E78">
            <v>-5377.9057202158292</v>
          </cell>
          <cell r="F78">
            <v>-5076.4914874276355</v>
          </cell>
          <cell r="G78">
            <v>-4805.6627211751638</v>
          </cell>
          <cell r="H78">
            <v>-4529.8614648524199</v>
          </cell>
          <cell r="I78">
            <v>-4234.7285724125759</v>
          </cell>
          <cell r="J78">
            <v>-3917.3063169427924</v>
          </cell>
          <cell r="K78">
            <v>-3575.5562317765152</v>
          </cell>
          <cell r="L78">
            <v>-3209.0917903930613</v>
          </cell>
          <cell r="M78">
            <v>-2819.0435381788593</v>
          </cell>
          <cell r="N78">
            <v>-2419.0601678597109</v>
          </cell>
          <cell r="O78">
            <v>-1997.3335791258414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>
            <v>-3211.245356020107</v>
          </cell>
          <cell r="B79">
            <v>-6004.8414205187037</v>
          </cell>
          <cell r="C79">
            <v>-5548.4988453443839</v>
          </cell>
          <cell r="D79">
            <v>-5189.6047684880277</v>
          </cell>
          <cell r="E79">
            <v>-4843.815969711346</v>
          </cell>
          <cell r="F79">
            <v>-4504.955214121379</v>
          </cell>
          <cell r="G79">
            <v>-4199.9373761205115</v>
          </cell>
          <cell r="H79">
            <v>-3887.6720516470496</v>
          </cell>
          <cell r="I79">
            <v>-3553.1840681252961</v>
          </cell>
          <cell r="J79">
            <v>-3193.3623078991759</v>
          </cell>
          <cell r="K79">
            <v>-2805.9122115892442</v>
          </cell>
          <cell r="L79">
            <v>-2390.2088710721791</v>
          </cell>
          <cell r="M79">
            <v>-1947.0902533769347</v>
          </cell>
          <cell r="N79">
            <v>-1489.9254498250898</v>
          </cell>
          <cell r="O79">
            <v>-1006.5693619474785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>
            <v>-3730.3789135484212</v>
          </cell>
          <cell r="B80">
            <v>-7083.9556625906707</v>
          </cell>
          <cell r="C80">
            <v>-6682.1548958436842</v>
          </cell>
          <cell r="D80">
            <v>-6385.3295391756528</v>
          </cell>
          <cell r="E80">
            <v>-6110.9943274694115</v>
          </cell>
          <cell r="F80">
            <v>-5844.9787574402344</v>
          </cell>
          <cell r="G80">
            <v>-5618.3293023690403</v>
          </cell>
          <cell r="H80">
            <v>-5391.5962364777733</v>
          </cell>
          <cell r="I80">
            <v>-5149.4207874540934</v>
          </cell>
          <cell r="J80">
            <v>-4889.052827123629</v>
          </cell>
          <cell r="K80">
            <v>-4608.79815754214</v>
          </cell>
          <cell r="L80">
            <v>-4308.5913334351508</v>
          </cell>
          <cell r="M80">
            <v>-3989.9562967584925</v>
          </cell>
          <cell r="N80">
            <v>-3666.9182882538298</v>
          </cell>
          <cell r="O80">
            <v>-3328.1223769799271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</row>
        <row r="81">
          <cell r="A81">
            <v>-3124.3815521469123</v>
          </cell>
          <cell r="B81">
            <v>-5824.4030202555459</v>
          </cell>
          <cell r="C81">
            <v>-5356.9523943272961</v>
          </cell>
          <cell r="D81">
            <v>-4989.6100311397058</v>
          </cell>
          <cell r="E81">
            <v>-4632.5836627411809</v>
          </cell>
          <cell r="F81">
            <v>-4288.583539177801</v>
          </cell>
          <cell r="G81">
            <v>-3972.0835902431568</v>
          </cell>
          <cell r="H81">
            <v>-3646.2492784271162</v>
          </cell>
          <cell r="I81">
            <v>-3297.1154164146305</v>
          </cell>
          <cell r="J81">
            <v>-2921.5150031203411</v>
          </cell>
          <cell r="K81">
            <v>-2517.057834793176</v>
          </cell>
          <cell r="L81">
            <v>-2083.0306001641829</v>
          </cell>
          <cell r="M81">
            <v>-1620.1620757310018</v>
          </cell>
          <cell r="N81">
            <v>-1141.7176099589246</v>
          </cell>
          <cell r="O81">
            <v>-635.42638327521286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</row>
        <row r="82">
          <cell r="A82">
            <v>-3288.6515900786362</v>
          </cell>
          <cell r="B82">
            <v>-6168.4657351874812</v>
          </cell>
          <cell r="C82">
            <v>-5719.9757170752855</v>
          </cell>
          <cell r="D82">
            <v>-5367.5829400661814</v>
          </cell>
          <cell r="E82">
            <v>-5034.3254293770624</v>
          </cell>
          <cell r="F82">
            <v>-4709.3336812571106</v>
          </cell>
          <cell r="G82">
            <v>-4416.7571963684986</v>
          </cell>
          <cell r="H82">
            <v>-4117.6899397546058</v>
          </cell>
          <cell r="I82">
            <v>-3797.4453500296549</v>
          </cell>
          <cell r="J82">
            <v>-3452.9690100794237</v>
          </cell>
          <cell r="K82">
            <v>-3082.0587096349377</v>
          </cell>
          <cell r="L82">
            <v>-2684.1761215879001</v>
          </cell>
          <cell r="M82">
            <v>-2260.264798423505</v>
          </cell>
          <cell r="N82">
            <v>-1823.7953308609269</v>
          </cell>
          <cell r="O82">
            <v>-1362.7442824226332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-3662.6778658171552</v>
          </cell>
          <cell r="B83">
            <v>-6947.7633139428153</v>
          </cell>
          <cell r="C83">
            <v>-6535.210012988201</v>
          </cell>
          <cell r="D83">
            <v>-6230.9315922848746</v>
          </cell>
          <cell r="E83">
            <v>-5944.8137580475595</v>
          </cell>
          <cell r="F83">
            <v>-5673.9246679919661</v>
          </cell>
          <cell r="G83">
            <v>-5438.1457482266524</v>
          </cell>
          <cell r="H83">
            <v>-5200.6919220962291</v>
          </cell>
          <cell r="I83">
            <v>-4946.9447989007467</v>
          </cell>
          <cell r="J83">
            <v>-4674.1101744123162</v>
          </cell>
          <cell r="K83">
            <v>-4380.4182603813742</v>
          </cell>
          <cell r="L83">
            <v>-4065.7337843706932</v>
          </cell>
          <cell r="M83">
            <v>-3731.4943972938904</v>
          </cell>
          <cell r="N83">
            <v>-3391.6433928678944</v>
          </cell>
          <cell r="O83">
            <v>-3034.7264883508942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</row>
        <row r="84">
          <cell r="A84">
            <v>-3401.9930138544241</v>
          </cell>
          <cell r="B84">
            <v>-6401.8088394512788</v>
          </cell>
          <cell r="C84">
            <v>-5966.6501643144702</v>
          </cell>
          <cell r="D84">
            <v>-5630.6260567339195</v>
          </cell>
          <cell r="E84">
            <v>-5307.3586126328619</v>
          </cell>
          <cell r="F84">
            <v>-4997.4214319831517</v>
          </cell>
          <cell r="G84">
            <v>-4721.6307200010042</v>
          </cell>
          <cell r="H84">
            <v>-4440.8370102191484</v>
          </cell>
          <cell r="I84">
            <v>-4140.3153550593788</v>
          </cell>
          <cell r="J84">
            <v>-3817.0875627158284</v>
          </cell>
          <cell r="K84">
            <v>-3469.0799479990055</v>
          </cell>
          <cell r="L84">
            <v>-3095.8734825450947</v>
          </cell>
          <cell r="M84">
            <v>-2698.5585116487755</v>
          </cell>
          <cell r="N84">
            <v>-2290.7455821525768</v>
          </cell>
          <cell r="O84">
            <v>-1860.580311453331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>
            <v>-3433.6743954946319</v>
          </cell>
          <cell r="B85">
            <v>-6465.1132141525559</v>
          </cell>
          <cell r="C85">
            <v>-6025.8162273287107</v>
          </cell>
          <cell r="D85">
            <v>-5698.1550412665038</v>
          </cell>
          <cell r="E85">
            <v>-5394.4605760878976</v>
          </cell>
          <cell r="F85">
            <v>-5090.3715064869357</v>
          </cell>
          <cell r="G85">
            <v>-4819.9988276603935</v>
          </cell>
          <cell r="H85">
            <v>-4545.3295452166049</v>
          </cell>
          <cell r="I85">
            <v>-4251.4163962337143</v>
          </cell>
          <cell r="J85">
            <v>-3935.3085955763308</v>
          </cell>
          <cell r="K85">
            <v>-3594.9749936907178</v>
          </cell>
          <cell r="L85">
            <v>-3230.037016941144</v>
          </cell>
          <cell r="M85">
            <v>-2841.6337167025104</v>
          </cell>
          <cell r="N85">
            <v>-2443.4230163306834</v>
          </cell>
          <cell r="O85">
            <v>-2023.6066984441611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-3712.5715264319351</v>
          </cell>
          <cell r="B86">
            <v>-7046.6547168275283</v>
          </cell>
          <cell r="C86">
            <v>-6636.3532636136806</v>
          </cell>
          <cell r="D86">
            <v>-6336.9368319022315</v>
          </cell>
          <cell r="E86">
            <v>-6056.989794378409</v>
          </cell>
          <cell r="F86">
            <v>-5788.8747178564909</v>
          </cell>
          <cell r="G86">
            <v>-5558.9977458980866</v>
          </cell>
          <cell r="H86">
            <v>-5328.5136231228544</v>
          </cell>
          <cell r="I86">
            <v>-5082.2910368960793</v>
          </cell>
          <cell r="J86">
            <v>-4817.5626259939254</v>
          </cell>
          <cell r="K86">
            <v>-4532.6082702932608</v>
          </cell>
          <cell r="L86">
            <v>-4227.3376336572765</v>
          </cell>
          <cell r="M86">
            <v>-3903.2449450874606</v>
          </cell>
          <cell r="N86">
            <v>-3574.3263154269443</v>
          </cell>
          <cell r="O86">
            <v>-3229.1925326565511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>
            <v>-3288.8637209824565</v>
          </cell>
          <cell r="B87">
            <v>-6165.5894366278399</v>
          </cell>
          <cell r="C87">
            <v>-5720.3126412522379</v>
          </cell>
          <cell r="D87">
            <v>-5376.8135562580137</v>
          </cell>
          <cell r="E87">
            <v>-5047.3641360213032</v>
          </cell>
          <cell r="F87">
            <v>-4719.7594477103266</v>
          </cell>
          <cell r="G87">
            <v>-4427.3736382485768</v>
          </cell>
          <cell r="H87">
            <v>-4129.0781887146213</v>
          </cell>
          <cell r="I87">
            <v>-3809.6656221484845</v>
          </cell>
          <cell r="J87">
            <v>-3466.0858437911402</v>
          </cell>
          <cell r="K87">
            <v>-3096.1417516001979</v>
          </cell>
          <cell r="L87">
            <v>-2699.3003368102964</v>
          </cell>
          <cell r="M87">
            <v>-2276.5110601430156</v>
          </cell>
          <cell r="N87">
            <v>-1841.2507022089899</v>
          </cell>
          <cell r="O87">
            <v>-1381.502673976185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-3345.5999386430935</v>
          </cell>
          <cell r="B88">
            <v>-6285.7019476422938</v>
          </cell>
          <cell r="C88">
            <v>-5847.5714417799345</v>
          </cell>
          <cell r="D88">
            <v>-5512.7149608419459</v>
          </cell>
          <cell r="E88">
            <v>-5190.6399497430048</v>
          </cell>
          <cell r="F88">
            <v>-4880.2878818243253</v>
          </cell>
          <cell r="G88">
            <v>-4598.9102145833886</v>
          </cell>
          <cell r="H88">
            <v>-4311.2687737449805</v>
          </cell>
          <cell r="I88">
            <v>-4003.3525000962663</v>
          </cell>
          <cell r="J88">
            <v>-3672.1587722696972</v>
          </cell>
          <cell r="K88">
            <v>-3315.5645418530526</v>
          </cell>
          <cell r="L88">
            <v>-2933.1071233500975</v>
          </cell>
          <cell r="M88">
            <v>-2525.8207599347061</v>
          </cell>
          <cell r="N88">
            <v>-2107.2645967469043</v>
          </cell>
          <cell r="O88">
            <v>-1665.5198032615217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</row>
        <row r="89">
          <cell r="A89">
            <v>-3524.8043540016106</v>
          </cell>
          <cell r="B89">
            <v>-6656.4501234782101</v>
          </cell>
          <cell r="C89">
            <v>-6226.2008201847475</v>
          </cell>
          <cell r="D89">
            <v>-5897.7380322677036</v>
          </cell>
          <cell r="E89">
            <v>-5599.2306209445987</v>
          </cell>
          <cell r="F89">
            <v>-5309.920530936537</v>
          </cell>
          <cell r="G89">
            <v>-5052.701061740262</v>
          </cell>
          <cell r="H89">
            <v>-4791.8009084732776</v>
          </cell>
          <cell r="I89">
            <v>-4512.7503225175105</v>
          </cell>
          <cell r="J89">
            <v>-4212.6545005801636</v>
          </cell>
          <cell r="K89">
            <v>-3889.5795589677386</v>
          </cell>
          <cell r="L89">
            <v>-3543.2364471088472</v>
          </cell>
          <cell r="M89">
            <v>-3174.8752094800166</v>
          </cell>
          <cell r="N89">
            <v>-2798.2588590925511</v>
          </cell>
          <cell r="O89">
            <v>-2401.7169467325639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-3312.8688325648882</v>
          </cell>
          <cell r="B90">
            <v>-6216.2822043661154</v>
          </cell>
          <cell r="C90">
            <v>-5767.5801023836284</v>
          </cell>
          <cell r="D90">
            <v>-5418.9548291120227</v>
          </cell>
          <cell r="E90">
            <v>-5090.1187411782648</v>
          </cell>
          <cell r="F90">
            <v>-4764.5271534985213</v>
          </cell>
          <cell r="G90">
            <v>-4474.4442311063394</v>
          </cell>
          <cell r="H90">
            <v>-4178.6857691696896</v>
          </cell>
          <cell r="I90">
            <v>-3862.0135145770851</v>
          </cell>
          <cell r="J90">
            <v>-3521.3856405398046</v>
          </cell>
          <cell r="K90">
            <v>-3154.623560672102</v>
          </cell>
          <cell r="L90">
            <v>-2761.2102420924502</v>
          </cell>
          <cell r="M90">
            <v>-2342.1161376525797</v>
          </cell>
          <cell r="N90">
            <v>-1910.8368737699716</v>
          </cell>
          <cell r="O90">
            <v>-1455.3799462653133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>
            <v>-3299.6421848822779</v>
          </cell>
          <cell r="B91">
            <v>-6190.1012449336704</v>
          </cell>
          <cell r="C91">
            <v>-5744.6807977971448</v>
          </cell>
          <cell r="D91">
            <v>-5400.6808798542752</v>
          </cell>
          <cell r="E91">
            <v>-5070.1012283440832</v>
          </cell>
          <cell r="F91">
            <v>-4750.3563910811627</v>
          </cell>
          <cell r="G91">
            <v>-4460.8571787408046</v>
          </cell>
          <cell r="H91">
            <v>-4164.6777537325943</v>
          </cell>
          <cell r="I91">
            <v>-3847.5482409048568</v>
          </cell>
          <cell r="J91">
            <v>-3506.4282601899517</v>
          </cell>
          <cell r="K91">
            <v>-3139.1353345652951</v>
          </cell>
          <cell r="L91">
            <v>-2745.1504948520151</v>
          </cell>
          <cell r="M91">
            <v>-2325.4399650485839</v>
          </cell>
          <cell r="N91">
            <v>-1893.4969566584707</v>
          </cell>
          <cell r="O91">
            <v>-1437.3242208761853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>
            <v>-3678.6004840246678</v>
          </cell>
          <cell r="B92">
            <v>-6973.8329517737511</v>
          </cell>
          <cell r="C92">
            <v>-6560.4029466047159</v>
          </cell>
          <cell r="D92">
            <v>-6255.5594784666828</v>
          </cell>
          <cell r="E92">
            <v>-5970.6821513873565</v>
          </cell>
          <cell r="F92">
            <v>-5692.6789667613157</v>
          </cell>
          <cell r="G92">
            <v>-5456.2729109830289</v>
          </cell>
          <cell r="H92">
            <v>-5219.395165403309</v>
          </cell>
          <cell r="I92">
            <v>-4966.2735855255423</v>
          </cell>
          <cell r="J92">
            <v>-4694.1122149222219</v>
          </cell>
          <cell r="K92">
            <v>-4401.1465235292699</v>
          </cell>
          <cell r="L92">
            <v>-4087.2439464032254</v>
          </cell>
          <cell r="M92">
            <v>-3753.847861357609</v>
          </cell>
          <cell r="N92">
            <v>-3414.9049243870136</v>
          </cell>
          <cell r="O92">
            <v>-3058.9672852659955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</row>
        <row r="93">
          <cell r="A93">
            <v>-3785.244862201369</v>
          </cell>
          <cell r="B93">
            <v>-7198.5116804327554</v>
          </cell>
          <cell r="C93">
            <v>-6794.1247938758688</v>
          </cell>
          <cell r="D93">
            <v>-6491.481009069129</v>
          </cell>
          <cell r="E93">
            <v>-6211.1090005360065</v>
          </cell>
          <cell r="F93">
            <v>-5946.4129555292475</v>
          </cell>
          <cell r="G93">
            <v>-5724.6195043017206</v>
          </cell>
          <cell r="H93">
            <v>-5503.5605665712801</v>
          </cell>
          <cell r="I93">
            <v>-5267.5144420328306</v>
          </cell>
          <cell r="J93">
            <v>-5013.748999595703</v>
          </cell>
          <cell r="K93">
            <v>-4740.6115963526208</v>
          </cell>
          <cell r="L93">
            <v>-4448.0723926446144</v>
          </cell>
          <cell r="M93">
            <v>-4137.7024114875767</v>
          </cell>
          <cell r="N93">
            <v>-3823.5689184201929</v>
          </cell>
          <cell r="O93">
            <v>-3494.3709810805371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-3534.6778363741723</v>
          </cell>
          <cell r="B94">
            <v>-6679.2481269534928</v>
          </cell>
          <cell r="C94">
            <v>-6250.4135242845805</v>
          </cell>
          <cell r="D94">
            <v>-5928.9178339250493</v>
          </cell>
          <cell r="E94">
            <v>-5633.949024876385</v>
          </cell>
          <cell r="F94">
            <v>-5346.3250476323892</v>
          </cell>
          <cell r="G94">
            <v>-5091.3773784396226</v>
          </cell>
          <cell r="H94">
            <v>-4833.0402655424768</v>
          </cell>
          <cell r="I94">
            <v>-4556.7542018864369</v>
          </cell>
          <cell r="J94">
            <v>-4259.6370687943518</v>
          </cell>
          <cell r="K94">
            <v>-3939.7724307411941</v>
          </cell>
          <cell r="L94">
            <v>-3596.8884752922249</v>
          </cell>
          <cell r="M94">
            <v>-3232.2553087330357</v>
          </cell>
          <cell r="N94">
            <v>-2859.656077903297</v>
          </cell>
          <cell r="O94">
            <v>-2467.4435158899869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-3537.9739915592254</v>
          </cell>
          <cell r="B95">
            <v>-6680.9611054553634</v>
          </cell>
          <cell r="C95">
            <v>-6252.2280777734159</v>
          </cell>
          <cell r="D95">
            <v>-5934.2089457169504</v>
          </cell>
          <cell r="E95">
            <v>-5631.284013647879</v>
          </cell>
          <cell r="F95">
            <v>-5331.1749549616779</v>
          </cell>
          <cell r="G95">
            <v>-5073.248864479533</v>
          </cell>
          <cell r="H95">
            <v>-4813.2908988955332</v>
          </cell>
          <cell r="I95">
            <v>-4535.2593690555159</v>
          </cell>
          <cell r="J95">
            <v>-4236.2610458698218</v>
          </cell>
          <cell r="K95">
            <v>-3914.3693564347204</v>
          </cell>
          <cell r="L95">
            <v>-3569.3008039494403</v>
          </cell>
          <cell r="M95">
            <v>-3202.3136247961306</v>
          </cell>
          <cell r="N95">
            <v>-2827.1774528692763</v>
          </cell>
          <cell r="O95">
            <v>-2432.2311808159116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-3454.4819071246493</v>
          </cell>
          <cell r="B96">
            <v>-6509.9823343877561</v>
          </cell>
          <cell r="C96">
            <v>-6072.3199412676368</v>
          </cell>
          <cell r="D96">
            <v>-5743.1809006534304</v>
          </cell>
          <cell r="E96">
            <v>-5441.6055921146954</v>
          </cell>
          <cell r="F96">
            <v>-5139.0640382811835</v>
          </cell>
          <cell r="G96">
            <v>-4871.299003367385</v>
          </cell>
          <cell r="H96">
            <v>-4599.6454145166917</v>
          </cell>
          <cell r="I96">
            <v>-4308.9875892465607</v>
          </cell>
          <cell r="J96">
            <v>-3996.3868404646651</v>
          </cell>
          <cell r="K96">
            <v>-3659.8333689648407</v>
          </cell>
          <cell r="L96">
            <v>-3298.9681669880347</v>
          </cell>
          <cell r="M96">
            <v>-2914.9546385712133</v>
          </cell>
          <cell r="N96">
            <v>-2521.4736824572356</v>
          </cell>
          <cell r="O96">
            <v>-2106.7551081261036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-3200.2303847003341</v>
          </cell>
          <cell r="B97">
            <v>-5982.6780257356259</v>
          </cell>
          <cell r="C97">
            <v>-5529.0680374768672</v>
          </cell>
          <cell r="D97">
            <v>-5174.3197662412322</v>
          </cell>
          <cell r="E97">
            <v>-4837.7920271908024</v>
          </cell>
          <cell r="F97">
            <v>-4503.3047234193637</v>
          </cell>
          <cell r="G97">
            <v>-4199.1339958760636</v>
          </cell>
          <cell r="H97">
            <v>-3887.3291518557376</v>
          </cell>
          <cell r="I97">
            <v>-3553.3344153195249</v>
          </cell>
          <cell r="J97">
            <v>-3194.0447300623491</v>
          </cell>
          <cell r="K97">
            <v>-2807.1675733027241</v>
          </cell>
          <cell r="L97">
            <v>-2392.0820929035076</v>
          </cell>
          <cell r="M97">
            <v>-1949.6288596315248</v>
          </cell>
          <cell r="N97">
            <v>-1493.181537806217</v>
          </cell>
          <cell r="O97">
            <v>-1010.5981898449469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-3476.1251372094043</v>
          </cell>
          <cell r="B98">
            <v>-6560.874738759645</v>
          </cell>
          <cell r="C98">
            <v>-6129.8012895325774</v>
          </cell>
          <cell r="D98">
            <v>-5806.3296440445893</v>
          </cell>
          <cell r="E98">
            <v>-5501.0205105069417</v>
          </cell>
          <cell r="F98">
            <v>-5203.1331361738876</v>
          </cell>
          <cell r="G98">
            <v>-4939.6613342653027</v>
          </cell>
          <cell r="H98">
            <v>-4672.3509986590216</v>
          </cell>
          <cell r="I98">
            <v>-4386.3791016630075</v>
          </cell>
          <cell r="J98">
            <v>-4078.8270739227974</v>
          </cell>
          <cell r="K98">
            <v>-3747.7150832407856</v>
          </cell>
          <cell r="L98">
            <v>-3392.712983938542</v>
          </cell>
          <cell r="M98">
            <v>-3015.0185405350308</v>
          </cell>
          <cell r="N98">
            <v>-2628.3464219855769</v>
          </cell>
          <cell r="O98">
            <v>-2220.9660874150509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-3724.3818783902943</v>
          </cell>
          <cell r="B99">
            <v>-7073.0594600729846</v>
          </cell>
          <cell r="C99">
            <v>-6664.602130837362</v>
          </cell>
          <cell r="D99">
            <v>-6368.0265684683909</v>
          </cell>
          <cell r="E99">
            <v>-6090.392941949026</v>
          </cell>
          <cell r="F99">
            <v>-5823.4593919356594</v>
          </cell>
          <cell r="G99">
            <v>-5595.5762833309318</v>
          </cell>
          <cell r="H99">
            <v>-5367.3934211836549</v>
          </cell>
          <cell r="I99">
            <v>-5123.6538190261699</v>
          </cell>
          <cell r="J99">
            <v>-4861.6006007941696</v>
          </cell>
          <cell r="K99">
            <v>-4579.5295748664275</v>
          </cell>
          <cell r="L99">
            <v>-4277.3656534436614</v>
          </cell>
          <cell r="M99">
            <v>-3956.6213174063073</v>
          </cell>
          <cell r="N99">
            <v>-3631.3105266438911</v>
          </cell>
          <cell r="O99">
            <v>-3290.0651236248468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-3575.7072829890994</v>
          </cell>
          <cell r="B100">
            <v>-6764.6618498988255</v>
          </cell>
          <cell r="C100">
            <v>-6343.6693589350516</v>
          </cell>
          <cell r="D100">
            <v>-6027.6259578455665</v>
          </cell>
          <cell r="E100">
            <v>-5741.4940438696967</v>
          </cell>
          <cell r="F100">
            <v>-5458.5945618775677</v>
          </cell>
          <cell r="G100">
            <v>-5210.0310722947152</v>
          </cell>
          <cell r="H100">
            <v>-4958.9559916366816</v>
          </cell>
          <cell r="I100">
            <v>-4690.5068476988599</v>
          </cell>
          <cell r="J100">
            <v>-4401.8330366067057</v>
          </cell>
          <cell r="K100">
            <v>-4091.0688446972026</v>
          </cell>
          <cell r="L100">
            <v>-3757.9901795628798</v>
          </cell>
          <cell r="M100">
            <v>-3403.9251606018925</v>
          </cell>
          <cell r="N100">
            <v>-3042.7128630196098</v>
          </cell>
          <cell r="O100">
            <v>-2662.7728785886447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-3267.2895817585522</v>
          </cell>
          <cell r="B101">
            <v>-6120.7590692156846</v>
          </cell>
          <cell r="C101">
            <v>-5668.220267816142</v>
          </cell>
          <cell r="D101">
            <v>-5330.3440247315921</v>
          </cell>
          <cell r="E101">
            <v>-5007.5193871211541</v>
          </cell>
          <cell r="F101">
            <v>-4682.0020478089118</v>
          </cell>
          <cell r="G101">
            <v>-4388.1967274660465</v>
          </cell>
          <cell r="H101">
            <v>-4087.8958322880449</v>
          </cell>
          <cell r="I101">
            <v>-3766.3162241326349</v>
          </cell>
          <cell r="J101">
            <v>-3420.4022330097537</v>
          </cell>
          <cell r="K101">
            <v>-3047.9418417157349</v>
          </cell>
          <cell r="L101">
            <v>-2648.3896563181579</v>
          </cell>
          <cell r="M101">
            <v>-2222.6782895417509</v>
          </cell>
          <cell r="N101">
            <v>-1784.2698673836096</v>
          </cell>
          <cell r="O101">
            <v>-1321.128507185332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-3282.184236183698</v>
          </cell>
          <cell r="B102">
            <v>-6152.6445062225011</v>
          </cell>
          <cell r="C102">
            <v>-5706.7956827713488</v>
          </cell>
          <cell r="D102">
            <v>-5359.2474094837735</v>
          </cell>
          <cell r="E102">
            <v>-5029.2718922829217</v>
          </cell>
          <cell r="F102">
            <v>-4706.3144006316134</v>
          </cell>
          <cell r="G102">
            <v>-4414.0390144859102</v>
          </cell>
          <cell r="H102">
            <v>-4115.0339059003563</v>
          </cell>
          <cell r="I102">
            <v>-3794.8547310660033</v>
          </cell>
          <cell r="J102">
            <v>-3450.4491643404072</v>
          </cell>
          <cell r="K102">
            <v>-3079.614900616969</v>
          </cell>
          <cell r="L102">
            <v>-2681.8144830321858</v>
          </cell>
          <cell r="M102">
            <v>-2257.9914786236336</v>
          </cell>
          <cell r="N102">
            <v>-1821.6174170443878</v>
          </cell>
          <cell r="O102">
            <v>-1360.6689503909142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>
            <v>-3738.239905294794</v>
          </cell>
          <cell r="B103">
            <v>-7101.0167716094293</v>
          </cell>
          <cell r="C103">
            <v>-6690.4143971229241</v>
          </cell>
          <cell r="D103">
            <v>-6391.5327461512388</v>
          </cell>
          <cell r="E103">
            <v>-6120.1692018303083</v>
          </cell>
          <cell r="F103">
            <v>-5853.8110737696979</v>
          </cell>
          <cell r="G103">
            <v>-5627.3239257171472</v>
          </cell>
          <cell r="H103">
            <v>-5400.9456683092476</v>
          </cell>
          <cell r="I103">
            <v>-5159.1545312387698</v>
          </cell>
          <cell r="J103">
            <v>-4899.2003659312868</v>
          </cell>
          <cell r="K103">
            <v>-4619.3919055687029</v>
          </cell>
          <cell r="L103">
            <v>-4319.665640849018</v>
          </cell>
          <cell r="M103">
            <v>-4001.5487608467001</v>
          </cell>
          <cell r="N103">
            <v>-3679.0688446527315</v>
          </cell>
          <cell r="O103">
            <v>-3340.8746420588941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>
            <v>-3281.8316459320931</v>
          </cell>
          <cell r="B104">
            <v>-6152.253112543749</v>
          </cell>
          <cell r="C104">
            <v>-5706.5310507275599</v>
          </cell>
          <cell r="D104">
            <v>-5360.2850878261097</v>
          </cell>
          <cell r="E104">
            <v>-5037.0178630850933</v>
          </cell>
          <cell r="F104">
            <v>-4710.5761595775739</v>
          </cell>
          <cell r="G104">
            <v>-4417.9137214893781</v>
          </cell>
          <cell r="H104">
            <v>-4119.2296729420768</v>
          </cell>
          <cell r="I104">
            <v>-3799.3963673502872</v>
          </cell>
          <cell r="J104">
            <v>-3455.3635413589891</v>
          </cell>
          <cell r="K104">
            <v>-3084.9309380860514</v>
          </cell>
          <cell r="L104">
            <v>-2687.5633800121009</v>
          </cell>
          <cell r="M104">
            <v>-2264.2068220074475</v>
          </cell>
          <cell r="N104">
            <v>-1828.3354353943591</v>
          </cell>
          <cell r="O104">
            <v>-1367.928650555348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</row>
        <row r="105">
          <cell r="A105">
            <v>-3243.1208128433373</v>
          </cell>
          <cell r="B105">
            <v>-6074.1106389804272</v>
          </cell>
          <cell r="C105">
            <v>-5626.5981681078865</v>
          </cell>
          <cell r="D105">
            <v>-5280.4149942282666</v>
          </cell>
          <cell r="E105">
            <v>-4941.5899750646395</v>
          </cell>
          <cell r="F105">
            <v>-4604.5769569394306</v>
          </cell>
          <cell r="G105">
            <v>-4305.1272477349012</v>
          </cell>
          <cell r="H105">
            <v>-3999.5450557700929</v>
          </cell>
          <cell r="I105">
            <v>-3672.2674912961261</v>
          </cell>
          <cell r="J105">
            <v>-3320.2143935302838</v>
          </cell>
          <cell r="K105">
            <v>-2941.1373142238717</v>
          </cell>
          <cell r="L105">
            <v>-2534.4557566937615</v>
          </cell>
          <cell r="M105">
            <v>-2101.0605595318789</v>
          </cell>
          <cell r="N105">
            <v>-1654.3727778323546</v>
          </cell>
          <cell r="O105">
            <v>-1182.3083233285504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>
            <v>-3640.546032490151</v>
          </cell>
          <cell r="B106">
            <v>-6891.6643183293145</v>
          </cell>
          <cell r="C106">
            <v>-6471.2944271923561</v>
          </cell>
          <cell r="D106">
            <v>-6163.2065494837125</v>
          </cell>
          <cell r="E106">
            <v>-5877.1417001320269</v>
          </cell>
          <cell r="F106">
            <v>-5601.8379574551855</v>
          </cell>
          <cell r="G106">
            <v>-5361.3312538330247</v>
          </cell>
          <cell r="H106">
            <v>-5118.8561705006787</v>
          </cell>
          <cell r="I106">
            <v>-4859.6926044190022</v>
          </cell>
          <cell r="J106">
            <v>-4581.0220101416744</v>
          </cell>
          <cell r="K106">
            <v>-4281.0402688336853</v>
          </cell>
          <cell r="L106">
            <v>-3959.5784658946768</v>
          </cell>
          <cell r="M106">
            <v>-3618.0348144002105</v>
          </cell>
          <cell r="N106">
            <v>-3270.3132925136747</v>
          </cell>
          <cell r="O106">
            <v>-2904.9140658247329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-3501.7059014709494</v>
          </cell>
          <cell r="B107">
            <v>-6611.4744453970761</v>
          </cell>
          <cell r="C107">
            <v>-6186.6892554301903</v>
          </cell>
          <cell r="D107">
            <v>-5869.1056912279601</v>
          </cell>
          <cell r="E107">
            <v>-5577.2069479687743</v>
          </cell>
          <cell r="F107">
            <v>-5291.3066021120394</v>
          </cell>
          <cell r="G107">
            <v>-5034.2557663520129</v>
          </cell>
          <cell r="H107">
            <v>-4773.0401462928903</v>
          </cell>
          <cell r="I107">
            <v>-4493.6432357963704</v>
          </cell>
          <cell r="J107">
            <v>-4193.1753476839331</v>
          </cell>
          <cell r="K107">
            <v>-3869.6985120544709</v>
          </cell>
          <cell r="L107">
            <v>-3522.9232494793587</v>
          </cell>
          <cell r="M107">
            <v>-3154.0953687732886</v>
          </cell>
          <cell r="N107">
            <v>-2776.9770919715829</v>
          </cell>
          <cell r="O107">
            <v>-2379.8933439675584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-3271.0327355085992</v>
          </cell>
          <cell r="B108">
            <v>-6131.4772844002564</v>
          </cell>
          <cell r="C108">
            <v>-5682.455164890368</v>
          </cell>
          <cell r="D108">
            <v>-5336.0350426589857</v>
          </cell>
          <cell r="E108">
            <v>-5005.6558868729271</v>
          </cell>
          <cell r="F108">
            <v>-4683.7615839557538</v>
          </cell>
          <cell r="G108">
            <v>-4390.6455508854042</v>
          </cell>
          <cell r="H108">
            <v>-4090.3814075854016</v>
          </cell>
          <cell r="I108">
            <v>-3768.8422790313675</v>
          </cell>
          <cell r="J108">
            <v>-3422.9717528507149</v>
          </cell>
          <cell r="K108">
            <v>-3050.5583303740623</v>
          </cell>
          <cell r="L108">
            <v>-2651.0566305264911</v>
          </cell>
          <cell r="M108">
            <v>-2225.3997982032565</v>
          </cell>
          <cell r="N108">
            <v>-1787.0500145709041</v>
          </cell>
          <cell r="O108">
            <v>-1323.9719747382751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-3092.6129990178865</v>
          </cell>
          <cell r="B109">
            <v>-5754.4743940407734</v>
          </cell>
          <cell r="C109">
            <v>-5288.9486925964038</v>
          </cell>
          <cell r="D109">
            <v>-4922.1253472053886</v>
          </cell>
          <cell r="E109">
            <v>-4572.839927816055</v>
          </cell>
          <cell r="F109">
            <v>-4224.3662360910566</v>
          </cell>
          <cell r="G109">
            <v>-3903.9554097922901</v>
          </cell>
          <cell r="H109">
            <v>-3574.2799596620921</v>
          </cell>
          <cell r="I109">
            <v>-3220.9985049409834</v>
          </cell>
          <cell r="J109">
            <v>-2840.9299946116944</v>
          </cell>
          <cell r="K109">
            <v>-2431.656635921207</v>
          </cell>
          <cell r="L109">
            <v>-1992.4405408979544</v>
          </cell>
          <cell r="M109">
            <v>-1523.9791080094535</v>
          </cell>
          <cell r="N109">
            <v>-1039.5087651070585</v>
          </cell>
          <cell r="O109">
            <v>-526.72263344746239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</row>
        <row r="110">
          <cell r="A110">
            <v>-3651.3322222424968</v>
          </cell>
          <cell r="B110">
            <v>-6926.2676314844502</v>
          </cell>
          <cell r="C110">
            <v>-6517.287378576817</v>
          </cell>
          <cell r="D110">
            <v>-6208.9248827601314</v>
          </cell>
          <cell r="E110">
            <v>-5923.7535978456435</v>
          </cell>
          <cell r="F110">
            <v>-5648.4160782958579</v>
          </cell>
          <cell r="G110">
            <v>-5410.6757870944311</v>
          </cell>
          <cell r="H110">
            <v>-5171.63864389623</v>
          </cell>
          <cell r="I110">
            <v>-4916.1821543042006</v>
          </cell>
          <cell r="J110">
            <v>-4641.5060238608203</v>
          </cell>
          <cell r="K110">
            <v>-4345.8291788952038</v>
          </cell>
          <cell r="L110">
            <v>-4029.0061406894724</v>
          </cell>
          <cell r="M110">
            <v>-3692.4617051899686</v>
          </cell>
          <cell r="N110">
            <v>-3350.1271695283667</v>
          </cell>
          <cell r="O110">
            <v>-2990.5334667049615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-3440.3709024080517</v>
          </cell>
          <cell r="B111">
            <v>-6479.3744789137027</v>
          </cell>
          <cell r="C111">
            <v>-6041.0590705566228</v>
          </cell>
          <cell r="D111">
            <v>-5713.9220221122341</v>
          </cell>
          <cell r="E111">
            <v>-5405.5633455875086</v>
          </cell>
          <cell r="F111">
            <v>-5100.9253797702559</v>
          </cell>
          <cell r="G111">
            <v>-4831.0052257659263</v>
          </cell>
          <cell r="H111">
            <v>-4556.8769972778464</v>
          </cell>
          <cell r="I111">
            <v>-4263.5486929758008</v>
          </cell>
          <cell r="J111">
            <v>-3948.0708187646887</v>
          </cell>
          <cell r="K111">
            <v>-3608.4163109609412</v>
          </cell>
          <cell r="L111">
            <v>-3244.2098833231935</v>
          </cell>
          <cell r="M111">
            <v>-2856.595189063607</v>
          </cell>
          <cell r="N111">
            <v>-2459.2340513939735</v>
          </cell>
          <cell r="O111">
            <v>-2040.3335147785895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</row>
        <row r="112">
          <cell r="A112">
            <v>-3509.4857282983785</v>
          </cell>
          <cell r="B112">
            <v>-6626.1309150585475</v>
          </cell>
          <cell r="C112">
            <v>-6195.6749608405062</v>
          </cell>
          <cell r="D112">
            <v>-5876.9696097542292</v>
          </cell>
          <cell r="E112">
            <v>-5576.931760898281</v>
          </cell>
          <cell r="F112">
            <v>-5288.0413383293017</v>
          </cell>
          <cell r="G112">
            <v>-5030.1500299525342</v>
          </cell>
          <cell r="H112">
            <v>-4768.2442061933825</v>
          </cell>
          <cell r="I112">
            <v>-4488.1056281206829</v>
          </cell>
          <cell r="J112">
            <v>-4186.8381140866186</v>
          </cell>
          <cell r="K112">
            <v>-3862.4998893662573</v>
          </cell>
          <cell r="L112">
            <v>-3514.7960519573585</v>
          </cell>
          <cell r="M112">
            <v>-3144.9678226090555</v>
          </cell>
          <cell r="N112">
            <v>-2766.7712236311186</v>
          </cell>
          <cell r="O112">
            <v>-2368.5257543670577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</row>
        <row r="113">
          <cell r="A113">
            <v>-3576.0493351241066</v>
          </cell>
          <cell r="B113">
            <v>-6768.7709777503314</v>
          </cell>
          <cell r="C113">
            <v>-6347.0087778761181</v>
          </cell>
          <cell r="D113">
            <v>-6031.4819034904722</v>
          </cell>
          <cell r="E113">
            <v>-5741.6393932311139</v>
          </cell>
          <cell r="F113">
            <v>-5457.6530244921996</v>
          </cell>
          <cell r="G113">
            <v>-5208.9665626521719</v>
          </cell>
          <cell r="H113">
            <v>-4957.8345735485918</v>
          </cell>
          <cell r="I113">
            <v>-4689.323956466179</v>
          </cell>
          <cell r="J113">
            <v>-4400.5839262858499</v>
          </cell>
          <cell r="K113">
            <v>-4089.748352785833</v>
          </cell>
          <cell r="L113">
            <v>-3756.5927862650437</v>
          </cell>
          <cell r="M113">
            <v>-3402.4448741206716</v>
          </cell>
          <cell r="N113">
            <v>-3041.1432698841841</v>
          </cell>
          <cell r="O113">
            <v>-2661.1070239489209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-3104.5218324668094</v>
          </cell>
          <cell r="B114">
            <v>-5783.9634737366696</v>
          </cell>
          <cell r="C114">
            <v>-5312.7833655423756</v>
          </cell>
          <cell r="D114">
            <v>-4944.298512570369</v>
          </cell>
          <cell r="E114">
            <v>-4592.510505857078</v>
          </cell>
          <cell r="F114">
            <v>-4238.0274983925528</v>
          </cell>
          <cell r="G114">
            <v>-3917.2086445658938</v>
          </cell>
          <cell r="H114">
            <v>-3588.0678920383502</v>
          </cell>
          <cell r="I114">
            <v>-3235.3654631808959</v>
          </cell>
          <cell r="J114">
            <v>-2855.9204234408817</v>
          </cell>
          <cell r="K114">
            <v>-2447.3193545438626</v>
          </cell>
          <cell r="L114">
            <v>-2008.827323355893</v>
          </cell>
          <cell r="M114">
            <v>-1541.1465828219857</v>
          </cell>
          <cell r="N114">
            <v>-1057.5171218885387</v>
          </cell>
          <cell r="O114">
            <v>-545.6375696125117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-3283.3382369366504</v>
          </cell>
          <cell r="B115">
            <v>-6155.4941379942074</v>
          </cell>
          <cell r="C115">
            <v>-5707.5066415911051</v>
          </cell>
          <cell r="D115">
            <v>-5365.7557779777235</v>
          </cell>
          <cell r="E115">
            <v>-5040.4539783476366</v>
          </cell>
          <cell r="F115">
            <v>-4716.4349795145454</v>
          </cell>
          <cell r="G115">
            <v>-4424.5542197641726</v>
          </cell>
          <cell r="H115">
            <v>-4126.3232736286136</v>
          </cell>
          <cell r="I115">
            <v>-3806.9786019234839</v>
          </cell>
          <cell r="J115">
            <v>-3463.4722797580739</v>
          </cell>
          <cell r="K115">
            <v>-3093.6071069103568</v>
          </cell>
          <cell r="L115">
            <v>-2696.8509776211854</v>
          </cell>
          <cell r="M115">
            <v>-2274.1533679459062</v>
          </cell>
          <cell r="N115">
            <v>-1838.9920327944997</v>
          </cell>
          <cell r="O115">
            <v>-1379.3504752964777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-3261.6347553288174</v>
          </cell>
          <cell r="B116">
            <v>-6111.4050629640178</v>
          </cell>
          <cell r="C116">
            <v>-5657.8286589291774</v>
          </cell>
          <cell r="D116">
            <v>-5303.9859303939593</v>
          </cell>
          <cell r="E116">
            <v>-4973.736488216</v>
          </cell>
          <cell r="F116">
            <v>-4646.8513596251178</v>
          </cell>
          <cell r="G116">
            <v>-4350.8327375819053</v>
          </cell>
          <cell r="H116">
            <v>-4047.9216996187042</v>
          </cell>
          <cell r="I116">
            <v>-3723.5276596952399</v>
          </cell>
          <cell r="J116">
            <v>-3374.5810429456483</v>
          </cell>
          <cell r="K116">
            <v>-2998.8523499405424</v>
          </cell>
          <cell r="L116">
            <v>-2595.7783815518142</v>
          </cell>
          <cell r="M116">
            <v>-2166.2715811424309</v>
          </cell>
          <cell r="N116">
            <v>-1723.773321450218</v>
          </cell>
          <cell r="O116">
            <v>-1256.2243735255838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-3306.4959112306469</v>
          </cell>
          <cell r="B117">
            <v>-6208.771049373644</v>
          </cell>
          <cell r="C117">
            <v>-5767.1346830370503</v>
          </cell>
          <cell r="D117">
            <v>-5427.5155010435637</v>
          </cell>
          <cell r="E117">
            <v>-5104.1943871160374</v>
          </cell>
          <cell r="F117">
            <v>-4783.5584049178524</v>
          </cell>
          <cell r="G117">
            <v>-4495.7620306198605</v>
          </cell>
          <cell r="H117">
            <v>-4202.0133916540817</v>
          </cell>
          <cell r="I117">
            <v>-3887.5049640384887</v>
          </cell>
          <cell r="J117">
            <v>-3549.2092642405105</v>
          </cell>
          <cell r="K117">
            <v>-3184.9601115145661</v>
          </cell>
          <cell r="L117">
            <v>-2794.2551049861486</v>
          </cell>
          <cell r="M117">
            <v>-2378.0792660558373</v>
          </cell>
          <cell r="N117">
            <v>-1949.9451200631693</v>
          </cell>
          <cell r="O117">
            <v>-1497.8771742792323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>
            <v>-3498.7103683523342</v>
          </cell>
          <cell r="B118">
            <v>-6602.6717922117505</v>
          </cell>
          <cell r="C118">
            <v>-6172.7621488660907</v>
          </cell>
          <cell r="D118">
            <v>-5846.591441318893</v>
          </cell>
          <cell r="E118">
            <v>-5537.0977731591393</v>
          </cell>
          <cell r="F118">
            <v>-5238.5230208661969</v>
          </cell>
          <cell r="G118">
            <v>-4976.4018211901111</v>
          </cell>
          <cell r="H118">
            <v>-4710.815257179851</v>
          </cell>
          <cell r="I118">
            <v>-4426.7073883165594</v>
          </cell>
          <cell r="J118">
            <v>-4121.1629413187184</v>
          </cell>
          <cell r="K118">
            <v>-3792.2153386054447</v>
          </cell>
          <cell r="L118">
            <v>-3439.5447008189572</v>
          </cell>
          <cell r="M118">
            <v>-3064.3636698637315</v>
          </cell>
          <cell r="N118">
            <v>-2680.3991329869941</v>
          </cell>
          <cell r="O118">
            <v>-2275.937530206982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>
            <v>-3231.2392268877702</v>
          </cell>
          <cell r="B119">
            <v>-6045.5311801500848</v>
          </cell>
          <cell r="C119">
            <v>-5584.6143685331035</v>
          </cell>
          <cell r="D119">
            <v>-5231.7623288837412</v>
          </cell>
          <cell r="E119">
            <v>-4904.3209894636693</v>
          </cell>
          <cell r="F119">
            <v>-4571.1304456810376</v>
          </cell>
          <cell r="G119">
            <v>-4270.2283463213871</v>
          </cell>
          <cell r="H119">
            <v>-3962.4785070856424</v>
          </cell>
          <cell r="I119">
            <v>-3632.8619262947491</v>
          </cell>
          <cell r="J119">
            <v>-3278.2887835013057</v>
          </cell>
          <cell r="K119">
            <v>-2896.4955638594579</v>
          </cell>
          <cell r="L119">
            <v>-2486.8874626239212</v>
          </cell>
          <cell r="M119">
            <v>-2050.3380688999882</v>
          </cell>
          <cell r="N119">
            <v>-1600.2516798251038</v>
          </cell>
          <cell r="O119">
            <v>-1124.5243175597918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</row>
        <row r="120">
          <cell r="A120">
            <v>-3344.3095225094335</v>
          </cell>
          <cell r="B120">
            <v>-6282.2916064215287</v>
          </cell>
          <cell r="C120">
            <v>-5841.7726774607709</v>
          </cell>
          <cell r="D120">
            <v>-5507.8654731230099</v>
          </cell>
          <cell r="E120">
            <v>-5188.2741653841504</v>
          </cell>
          <cell r="F120">
            <v>-4864.648945007466</v>
          </cell>
          <cell r="G120">
            <v>-4580.1368411332751</v>
          </cell>
          <cell r="H120">
            <v>-4291.0957623883723</v>
          </cell>
          <cell r="I120">
            <v>-3981.6708637458833</v>
          </cell>
          <cell r="J120">
            <v>-3648.8514516811056</v>
          </cell>
          <cell r="K120">
            <v>-3290.5052821060613</v>
          </cell>
          <cell r="L120">
            <v>-2906.1599656826638</v>
          </cell>
          <cell r="M120">
            <v>-2496.8390930970336</v>
          </cell>
          <cell r="N120">
            <v>-2076.0905253325718</v>
          </cell>
          <cell r="O120">
            <v>-1631.9830763776381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A121">
            <v>-3441.7141252519646</v>
          </cell>
          <cell r="B121">
            <v>-6482.4660879244175</v>
          </cell>
          <cell r="C121">
            <v>-6047.8080471410312</v>
          </cell>
          <cell r="D121">
            <v>-5713.7089634513886</v>
          </cell>
          <cell r="E121">
            <v>-5398.7699755122767</v>
          </cell>
          <cell r="F121">
            <v>-5095.3144229880909</v>
          </cell>
          <cell r="G121">
            <v>-4825.2606021493175</v>
          </cell>
          <cell r="H121">
            <v>-4550.6157471169809</v>
          </cell>
          <cell r="I121">
            <v>-4256.7311121571611</v>
          </cell>
          <cell r="J121">
            <v>-3940.6536454681818</v>
          </cell>
          <cell r="K121">
            <v>-3600.3530569654558</v>
          </cell>
          <cell r="L121">
            <v>-3235.4503320037957</v>
          </cell>
          <cell r="M121">
            <v>-2847.085344750667</v>
          </cell>
          <cell r="N121">
            <v>-2448.915607191303</v>
          </cell>
          <cell r="O121">
            <v>-2029.1437566765119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A122">
            <v>-3119.3272561900958</v>
          </cell>
          <cell r="B122">
            <v>-5814.360502905547</v>
          </cell>
          <cell r="C122">
            <v>-5352.8954109804899</v>
          </cell>
          <cell r="D122">
            <v>-4990.6876038924838</v>
          </cell>
          <cell r="E122">
            <v>-4639.0912586782069</v>
          </cell>
          <cell r="F122">
            <v>-4291.7434340635309</v>
          </cell>
          <cell r="G122">
            <v>-3975.0344568513492</v>
          </cell>
          <cell r="H122">
            <v>-3649.6611164533906</v>
          </cell>
          <cell r="I122">
            <v>-3301.0226898313003</v>
          </cell>
          <cell r="J122">
            <v>-2925.956411557424</v>
          </cell>
          <cell r="K122">
            <v>-2522.0746486066851</v>
          </cell>
          <cell r="L122">
            <v>-2088.6676855026458</v>
          </cell>
          <cell r="M122">
            <v>-1626.4673899511392</v>
          </cell>
          <cell r="N122">
            <v>-1148.7432253392105</v>
          </cell>
          <cell r="O122">
            <v>-643.22802273290756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-3467.04241316972</v>
          </cell>
          <cell r="B123">
            <v>-6537.086691217286</v>
          </cell>
          <cell r="C123">
            <v>-6103.5353116404403</v>
          </cell>
          <cell r="D123">
            <v>-5780.7482724378297</v>
          </cell>
          <cell r="E123">
            <v>-5480.9971244414692</v>
          </cell>
          <cell r="F123">
            <v>-5176.7696476992987</v>
          </cell>
          <cell r="G123">
            <v>-4910.7388030796101</v>
          </cell>
          <cell r="H123">
            <v>-4641.5596153309352</v>
          </cell>
          <cell r="I123">
            <v>-4353.5716353162952</v>
          </cell>
          <cell r="J123">
            <v>-4043.8473966971769</v>
          </cell>
          <cell r="K123">
            <v>-3710.3942426544018</v>
          </cell>
          <cell r="L123">
            <v>-3352.8695475014133</v>
          </cell>
          <cell r="M123">
            <v>-2972.4563544693392</v>
          </cell>
          <cell r="N123">
            <v>-2582.8547407980768</v>
          </cell>
          <cell r="O123">
            <v>-2172.3171686800424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-3276.6756936490237</v>
          </cell>
          <cell r="B124">
            <v>-6139.5511954814274</v>
          </cell>
          <cell r="C124">
            <v>-5687.6303902352602</v>
          </cell>
          <cell r="D124">
            <v>-5336.829578703554</v>
          </cell>
          <cell r="E124">
            <v>-5003.4497010161149</v>
          </cell>
          <cell r="F124">
            <v>-4674.1557597948658</v>
          </cell>
          <cell r="G124">
            <v>-4379.0116316638596</v>
          </cell>
          <cell r="H124">
            <v>-4077.5404242670502</v>
          </cell>
          <cell r="I124">
            <v>-3754.702257166985</v>
          </cell>
          <cell r="J124">
            <v>-3407.4315332015472</v>
          </cell>
          <cell r="K124">
            <v>-3033.5094687213327</v>
          </cell>
          <cell r="L124">
            <v>-2632.3817502965512</v>
          </cell>
          <cell r="M124">
            <v>-2204.972924122339</v>
          </cell>
          <cell r="N124">
            <v>-1764.7348780290072</v>
          </cell>
          <cell r="O124">
            <v>-1299.6222417874028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-3745.4481718032612</v>
          </cell>
          <cell r="B125">
            <v>-7116.7721763121481</v>
          </cell>
          <cell r="C125">
            <v>-6713.3422860313476</v>
          </cell>
          <cell r="D125">
            <v>-6415.3684371851523</v>
          </cell>
          <cell r="E125">
            <v>-6137.2784368427892</v>
          </cell>
          <cell r="F125">
            <v>-5870.8833562146729</v>
          </cell>
          <cell r="G125">
            <v>-5645.385869650795</v>
          </cell>
          <cell r="H125">
            <v>-5420.0635776823419</v>
          </cell>
          <cell r="I125">
            <v>-5179.4123579133193</v>
          </cell>
          <cell r="J125">
            <v>-4920.6862497520897</v>
          </cell>
          <cell r="K125">
            <v>-4642.2014763508032</v>
          </cell>
          <cell r="L125">
            <v>-4343.9013673040581</v>
          </cell>
          <cell r="M125">
            <v>-4027.321651693178</v>
          </cell>
          <cell r="N125">
            <v>-3706.4979414099826</v>
          </cell>
          <cell r="O125">
            <v>-3370.088812843253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-3690.6394706739702</v>
          </cell>
          <cell r="B126">
            <v>-7002.8872321288336</v>
          </cell>
          <cell r="C126">
            <v>-6591.7213220765252</v>
          </cell>
          <cell r="D126">
            <v>-6293.6747345171125</v>
          </cell>
          <cell r="E126">
            <v>-6016.4254643683325</v>
          </cell>
          <cell r="F126">
            <v>-5746.9486210072</v>
          </cell>
          <cell r="G126">
            <v>-5514.9229909285204</v>
          </cell>
          <cell r="H126">
            <v>-5282.0749784165473</v>
          </cell>
          <cell r="I126">
            <v>-5033.2989553046937</v>
          </cell>
          <cell r="J126">
            <v>-4765.8199618039271</v>
          </cell>
          <cell r="K126">
            <v>-4477.900594884869</v>
          </cell>
          <cell r="L126">
            <v>-4169.43565924825</v>
          </cell>
          <cell r="M126">
            <v>-3841.899796200571</v>
          </cell>
          <cell r="N126">
            <v>-3509.2715832234471</v>
          </cell>
          <cell r="O126">
            <v>-3160.1393387986177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A127">
            <v>-3492.2103013531014</v>
          </cell>
          <cell r="B127">
            <v>-6591.433712311612</v>
          </cell>
          <cell r="C127">
            <v>-6164.7009627375319</v>
          </cell>
          <cell r="D127">
            <v>-5839.586514830884</v>
          </cell>
          <cell r="E127">
            <v>-5535.8354930535261</v>
          </cell>
          <cell r="F127">
            <v>-5236.5630455887813</v>
          </cell>
          <cell r="G127">
            <v>-4974.3663363300202</v>
          </cell>
          <cell r="H127">
            <v>-4708.9474859868651</v>
          </cell>
          <cell r="I127">
            <v>-4425.0184932079765</v>
          </cell>
          <cell r="J127">
            <v>-4119.6671427979627</v>
          </cell>
          <cell r="K127">
            <v>-3790.9273520337892</v>
          </cell>
          <cell r="L127">
            <v>-3438.4809344067553</v>
          </cell>
          <cell r="M127">
            <v>-3063.5412551760073</v>
          </cell>
          <cell r="N127">
            <v>-2679.8370820140253</v>
          </cell>
          <cell r="O127">
            <v>-2275.6557804319232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-3643.1757559837033</v>
          </cell>
          <cell r="B128">
            <v>-6900.3917067698858</v>
          </cell>
          <cell r="C128">
            <v>-6481.7231809655004</v>
          </cell>
          <cell r="D128">
            <v>-6167.0376105441246</v>
          </cell>
          <cell r="E128">
            <v>-5873.0949934069122</v>
          </cell>
          <cell r="F128">
            <v>-5588.1954805771757</v>
          </cell>
          <cell r="G128">
            <v>-5345.3385718218133</v>
          </cell>
          <cell r="H128">
            <v>-5101.5296527018763</v>
          </cell>
          <cell r="I128">
            <v>-4840.9292279719821</v>
          </cell>
          <cell r="J128">
            <v>-4560.7101333828441</v>
          </cell>
          <cell r="K128">
            <v>-4259.0597556334642</v>
          </cell>
          <cell r="L128">
            <v>-3935.7996976956224</v>
          </cell>
          <cell r="M128">
            <v>-3592.3182659673084</v>
          </cell>
          <cell r="N128">
            <v>-3242.5084509574071</v>
          </cell>
          <cell r="O128">
            <v>-2874.8588894967133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A129">
            <v>-3255.8835771944641</v>
          </cell>
          <cell r="B129">
            <v>-6098.5035597636588</v>
          </cell>
          <cell r="C129">
            <v>-5648.2356780294049</v>
          </cell>
          <cell r="D129">
            <v>-5307.5466734337688</v>
          </cell>
          <cell r="E129">
            <v>-4980.9264367492033</v>
          </cell>
          <cell r="F129">
            <v>-4655.7400131955856</v>
          </cell>
          <cell r="G129">
            <v>-4360.7825099021566</v>
          </cell>
          <cell r="H129">
            <v>-4058.9020919301934</v>
          </cell>
          <cell r="I129">
            <v>-3735.617209252433</v>
          </cell>
          <cell r="J129">
            <v>-3387.8661211650324</v>
          </cell>
          <cell r="K129">
            <v>-3013.4255506587156</v>
          </cell>
          <cell r="L129">
            <v>-2611.7399232264615</v>
          </cell>
          <cell r="M129">
            <v>-2183.7290261296444</v>
          </cell>
          <cell r="N129">
            <v>-1742.8430187722449</v>
          </cell>
          <cell r="O129">
            <v>-1277.0312683607317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A130">
            <v>-3721.1499174410988</v>
          </cell>
          <cell r="B130">
            <v>-7065.6622799045872</v>
          </cell>
          <cell r="C130">
            <v>-6657.4375386602942</v>
          </cell>
          <cell r="D130">
            <v>-6359.9542947370692</v>
          </cell>
          <cell r="E130">
            <v>-6087.0920869321099</v>
          </cell>
          <cell r="F130">
            <v>-5820.643849456178</v>
          </cell>
          <cell r="G130">
            <v>-5592.6634174363535</v>
          </cell>
          <cell r="H130">
            <v>-5364.3975812400795</v>
          </cell>
          <cell r="I130">
            <v>-5120.5677471175532</v>
          </cell>
          <cell r="J130">
            <v>-4858.4174387217445</v>
          </cell>
          <cell r="K130">
            <v>-4576.2416643059842</v>
          </cell>
          <cell r="L130">
            <v>-4273.9649834603033</v>
          </cell>
          <cell r="M130">
            <v>-3953.0990132305278</v>
          </cell>
          <cell r="N130">
            <v>-3627.6572664596888</v>
          </cell>
          <cell r="O130">
            <v>-3286.2706200144949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A131">
            <v>-3357.3828875696936</v>
          </cell>
          <cell r="B131">
            <v>-6304.8002643774544</v>
          </cell>
          <cell r="C131">
            <v>-5862.1260148124911</v>
          </cell>
          <cell r="D131">
            <v>-5527.6342847556534</v>
          </cell>
          <cell r="E131">
            <v>-5202.5398901792396</v>
          </cell>
          <cell r="F131">
            <v>-4885.1989871297092</v>
          </cell>
          <cell r="G131">
            <v>-4602.5816615154745</v>
          </cell>
          <cell r="H131">
            <v>-4314.6174164294825</v>
          </cell>
          <cell r="I131">
            <v>-4006.3567447917462</v>
          </cell>
          <cell r="J131">
            <v>-3674.79125942054</v>
          </cell>
          <cell r="K131">
            <v>-3317.7969245394183</v>
          </cell>
          <cell r="L131">
            <v>-2934.9078268381027</v>
          </cell>
          <cell r="M131">
            <v>-2527.1567854308037</v>
          </cell>
          <cell r="N131">
            <v>-2108.099356506455</v>
          </cell>
          <cell r="O131">
            <v>-1665.814896307176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A132">
            <v>-3464.1891668018739</v>
          </cell>
          <cell r="B132">
            <v>-6530.8074197707756</v>
          </cell>
          <cell r="C132">
            <v>-6100.3056669761045</v>
          </cell>
          <cell r="D132">
            <v>-5780.3090648876523</v>
          </cell>
          <cell r="E132">
            <v>-5470.5858938419005</v>
          </cell>
          <cell r="F132">
            <v>-5163.6891222787672</v>
          </cell>
          <cell r="G132">
            <v>-4896.7052961710633</v>
          </cell>
          <cell r="H132">
            <v>-4626.5622658295497</v>
          </cell>
          <cell r="I132">
            <v>-4337.5349012452161</v>
          </cell>
          <cell r="J132">
            <v>-4026.6907166907326</v>
          </cell>
          <cell r="K132">
            <v>-3692.030566260632</v>
          </cell>
          <cell r="L132">
            <v>-3333.2052785923802</v>
          </cell>
          <cell r="M132">
            <v>-2951.3904185296105</v>
          </cell>
          <cell r="N132">
            <v>-2560.2784289117521</v>
          </cell>
          <cell r="O132">
            <v>-2148.1131202987149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A133">
            <v>-3473.7202148660399</v>
          </cell>
          <cell r="B133">
            <v>-6551.8038862503017</v>
          </cell>
          <cell r="C133">
            <v>-6123.903434417969</v>
          </cell>
          <cell r="D133">
            <v>-5801.501951254857</v>
          </cell>
          <cell r="E133">
            <v>-5497.9916643105516</v>
          </cell>
          <cell r="F133">
            <v>-5197.6651052780144</v>
          </cell>
          <cell r="G133">
            <v>-4933.4557135468986</v>
          </cell>
          <cell r="H133">
            <v>-4665.7226659453027</v>
          </cell>
          <cell r="I133">
            <v>-4379.2949039863533</v>
          </cell>
          <cell r="J133">
            <v>-4071.2516818260597</v>
          </cell>
          <cell r="K133">
            <v>-3739.6103141332696</v>
          </cell>
          <cell r="L133">
            <v>-3384.0377907984475</v>
          </cell>
          <cell r="M133">
            <v>-3005.7285899709359</v>
          </cell>
          <cell r="N133">
            <v>-2618.3940386723084</v>
          </cell>
          <cell r="O133">
            <v>-2210.2997950854087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A134">
            <v>-3622.5531551338386</v>
          </cell>
          <cell r="B134">
            <v>-6857.05159211922</v>
          </cell>
          <cell r="C134">
            <v>-6433.3211810410867</v>
          </cell>
          <cell r="D134">
            <v>-6118.3964405531569</v>
          </cell>
          <cell r="E134">
            <v>-5832.1254917229408</v>
          </cell>
          <cell r="F134">
            <v>-5550.1478412247825</v>
          </cell>
          <cell r="G134">
            <v>-5305.8846501559055</v>
          </cell>
          <cell r="H134">
            <v>-5059.9905575085249</v>
          </cell>
          <cell r="I134">
            <v>-4797.1375058627755</v>
          </cell>
          <cell r="J134">
            <v>-4514.4919092898281</v>
          </cell>
          <cell r="K134">
            <v>-4210.2258277625988</v>
          </cell>
          <cell r="L134">
            <v>-3884.1478283037</v>
          </cell>
          <cell r="M134">
            <v>-3537.6288647917195</v>
          </cell>
          <cell r="N134">
            <v>-3184.5465326505855</v>
          </cell>
          <cell r="O134">
            <v>-2813.3695739100526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A135">
            <v>-3649.1063208570808</v>
          </cell>
          <cell r="B135">
            <v>-6916.926271931412</v>
          </cell>
          <cell r="C135">
            <v>-6501.2424544751166</v>
          </cell>
          <cell r="D135">
            <v>-6191.557910231646</v>
          </cell>
          <cell r="E135">
            <v>-5900.3082511320472</v>
          </cell>
          <cell r="F135">
            <v>-5627.4840927091836</v>
          </cell>
          <cell r="G135">
            <v>-5388.916194317304</v>
          </cell>
          <cell r="H135">
            <v>-5148.2550592356911</v>
          </cell>
          <cell r="I135">
            <v>-4891.0481308671651</v>
          </cell>
          <cell r="J135">
            <v>-4614.4857374315543</v>
          </cell>
          <cell r="K135">
            <v>-4316.7761388324861</v>
          </cell>
          <cell r="L135">
            <v>-3997.7625941889132</v>
          </cell>
          <cell r="M135">
            <v>-3658.8575424009782</v>
          </cell>
          <cell r="N135">
            <v>-3313.9791848165823</v>
          </cell>
          <cell r="O135">
            <v>-2951.6441214204806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>
            <v>-3777.6260342461305</v>
          </cell>
          <cell r="B136">
            <v>-7182.365736409025</v>
          </cell>
          <cell r="C136">
            <v>-6778.0671946978637</v>
          </cell>
          <cell r="D136">
            <v>-6474.4251236760128</v>
          </cell>
          <cell r="E136">
            <v>-6203.9001766949768</v>
          </cell>
          <cell r="F136">
            <v>-5953.2390410226735</v>
          </cell>
          <cell r="G136">
            <v>-5734.1949804993837</v>
          </cell>
          <cell r="H136">
            <v>-5514.2338128626543</v>
          </cell>
          <cell r="I136">
            <v>-5279.3686600453393</v>
          </cell>
          <cell r="J136">
            <v>-5026.8762345063533</v>
          </cell>
          <cell r="K136">
            <v>-4755.1103763204655</v>
          </cell>
          <cell r="L136">
            <v>-4464.0494937280364</v>
          </cell>
          <cell r="M136">
            <v>-4155.2723001455752</v>
          </cell>
          <cell r="N136">
            <v>-3842.8555463427533</v>
          </cell>
          <cell r="O136">
            <v>-3515.507323747182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>
            <v>-3483.4988934796124</v>
          </cell>
          <cell r="B137">
            <v>-6569.682944407803</v>
          </cell>
          <cell r="C137">
            <v>-6143.9631702434517</v>
          </cell>
          <cell r="D137">
            <v>-5821.45166413893</v>
          </cell>
          <cell r="E137">
            <v>-5514.2763439506234</v>
          </cell>
          <cell r="F137">
            <v>-5213.8141876817408</v>
          </cell>
          <cell r="G137">
            <v>-4950.3108046317084</v>
          </cell>
          <cell r="H137">
            <v>-4683.3919487105923</v>
          </cell>
          <cell r="I137">
            <v>-4397.8444052712293</v>
          </cell>
          <cell r="J137">
            <v>-4090.7492285942062</v>
          </cell>
          <cell r="K137">
            <v>-3760.1299232890597</v>
          </cell>
          <cell r="L137">
            <v>-3405.6583900315509</v>
          </cell>
          <cell r="M137">
            <v>-3028.5360696720468</v>
          </cell>
          <cell r="N137">
            <v>-2642.480121787014</v>
          </cell>
          <cell r="O137">
            <v>-2235.7641605892863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</row>
        <row r="138">
          <cell r="A138">
            <v>-3399.5387385208842</v>
          </cell>
          <cell r="B138">
            <v>-6397.4433371853193</v>
          </cell>
          <cell r="C138">
            <v>-5959.7393509338335</v>
          </cell>
          <cell r="D138">
            <v>-5625.8835986184877</v>
          </cell>
          <cell r="E138">
            <v>-5306.9573367970524</v>
          </cell>
          <cell r="F138">
            <v>-4996.4468713090682</v>
          </cell>
          <cell r="G138">
            <v>-4720.5283103777965</v>
          </cell>
          <cell r="H138">
            <v>-4439.7796823733888</v>
          </cell>
          <cell r="I138">
            <v>-4139.3058636372325</v>
          </cell>
          <cell r="J138">
            <v>-3816.1297553189652</v>
          </cell>
          <cell r="K138">
            <v>-3468.1777265874807</v>
          </cell>
          <cell r="L138">
            <v>-3095.0312728085564</v>
          </cell>
          <cell r="M138">
            <v>-2697.7808620443652</v>
          </cell>
          <cell r="N138">
            <v>-2290.0376150562824</v>
          </cell>
          <cell r="O138">
            <v>-1859.9473260942032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A139">
            <v>-3234.9170291809419</v>
          </cell>
          <cell r="B139">
            <v>-6056.1812883568819</v>
          </cell>
          <cell r="C139">
            <v>-5601.6676900844468</v>
          </cell>
          <cell r="D139">
            <v>-5244.2240264435859</v>
          </cell>
          <cell r="E139">
            <v>-4905.6022210619358</v>
          </cell>
          <cell r="F139">
            <v>-4576.1177570074124</v>
          </cell>
          <cell r="G139">
            <v>-4276.230790682017</v>
          </cell>
          <cell r="H139">
            <v>-3968.7929580954851</v>
          </cell>
          <cell r="I139">
            <v>-3639.513483967954</v>
          </cell>
          <cell r="J139">
            <v>-3285.3034604708105</v>
          </cell>
          <cell r="K139">
            <v>-2903.9016801242487</v>
          </cell>
          <cell r="L139">
            <v>-2494.7152765294654</v>
          </cell>
          <cell r="M139">
            <v>-2058.6204480343872</v>
          </cell>
          <cell r="N139">
            <v>-1609.023783164102</v>
          </cell>
          <cell r="O139">
            <v>-1133.8242937704358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A140">
            <v>-3391.772058349879</v>
          </cell>
          <cell r="B140">
            <v>-6379.9111280140369</v>
          </cell>
          <cell r="C140">
            <v>-5937.5397451748458</v>
          </cell>
          <cell r="D140">
            <v>-5603.9632254929302</v>
          </cell>
          <cell r="E140">
            <v>-5293.6284258954256</v>
          </cell>
          <cell r="F140">
            <v>-4988.486975920845</v>
          </cell>
          <cell r="G140">
            <v>-4713.002112271497</v>
          </cell>
          <cell r="H140">
            <v>-4432.029351536039</v>
          </cell>
          <cell r="I140">
            <v>-4131.311946183595</v>
          </cell>
          <cell r="J140">
            <v>-3807.8737101485035</v>
          </cell>
          <cell r="K140">
            <v>-3459.6388997392605</v>
          </cell>
          <cell r="L140">
            <v>-3086.1880155110671</v>
          </cell>
          <cell r="M140">
            <v>-2688.60923626562</v>
          </cell>
          <cell r="N140">
            <v>-2280.5124330027438</v>
          </cell>
          <cell r="O140">
            <v>-1850.040835968374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A141">
            <v>-3236.7087036635075</v>
          </cell>
          <cell r="B141">
            <v>-6056.9170456382872</v>
          </cell>
          <cell r="C141">
            <v>-5597.4355335134924</v>
          </cell>
          <cell r="D141">
            <v>-5241.7068502105694</v>
          </cell>
          <cell r="E141">
            <v>-4900.2699047869692</v>
          </cell>
          <cell r="F141">
            <v>-4561.5294383810296</v>
          </cell>
          <cell r="G141">
            <v>-4259.1825489774519</v>
          </cell>
          <cell r="H141">
            <v>-3950.3140613733435</v>
          </cell>
          <cell r="I141">
            <v>-3619.4934778607999</v>
          </cell>
          <cell r="J141">
            <v>-3263.6225948137003</v>
          </cell>
          <cell r="K141">
            <v>-2880.4311086152102</v>
          </cell>
          <cell r="L141">
            <v>-2469.3159691108008</v>
          </cell>
          <cell r="M141">
            <v>-2031.1427624661524</v>
          </cell>
          <cell r="N141">
            <v>-1579.3062790079189</v>
          </cell>
          <cell r="O141">
            <v>-1101.6931786295786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>
            <v>-3499.5583978023069</v>
          </cell>
          <cell r="B142">
            <v>-6605.3729606844945</v>
          </cell>
          <cell r="C142">
            <v>-6177.0623238626422</v>
          </cell>
          <cell r="D142">
            <v>-5857.2771931125171</v>
          </cell>
          <cell r="E142">
            <v>-5558.2322975649204</v>
          </cell>
          <cell r="F142">
            <v>-5262.7360499033348</v>
          </cell>
          <cell r="G142">
            <v>-5002.4893977965985</v>
          </cell>
          <cell r="H142">
            <v>-4738.8973623663223</v>
          </cell>
          <cell r="I142">
            <v>-4456.9390377010441</v>
          </cell>
          <cell r="J142">
            <v>-4153.7109781168811</v>
          </cell>
          <cell r="K142">
            <v>-3827.2596159471655</v>
          </cell>
          <cell r="L142">
            <v>-3477.2789823900048</v>
          </cell>
          <cell r="M142">
            <v>-3104.9968136383577</v>
          </cell>
          <cell r="N142">
            <v>-2724.1561592167859</v>
          </cell>
          <cell r="O142">
            <v>-2323.0609799604558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>
            <v>-3410.2470748918417</v>
          </cell>
          <cell r="B143">
            <v>-6416.1085463335703</v>
          </cell>
          <cell r="C143">
            <v>-5977.6936789106121</v>
          </cell>
          <cell r="D143">
            <v>-5642.8094137999342</v>
          </cell>
          <cell r="E143">
            <v>-5328.721353855477</v>
          </cell>
          <cell r="F143">
            <v>-5029.4363012038375</v>
          </cell>
          <cell r="G143">
            <v>-4756.8971954255649</v>
          </cell>
          <cell r="H143">
            <v>-4478.4260864699518</v>
          </cell>
          <cell r="I143">
            <v>-4180.4097096797768</v>
          </cell>
          <cell r="J143">
            <v>-3859.8812613543273</v>
          </cell>
          <cell r="K143">
            <v>-3514.7828985932888</v>
          </cell>
          <cell r="L143">
            <v>-3144.7111870388649</v>
          </cell>
          <cell r="M143">
            <v>-2750.7746799803754</v>
          </cell>
          <cell r="N143">
            <v>-2346.6021424035293</v>
          </cell>
          <cell r="O143">
            <v>-1920.3602275555393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</row>
        <row r="144">
          <cell r="A144">
            <v>-3674.2040272288596</v>
          </cell>
          <cell r="B144">
            <v>-6968.9405977148626</v>
          </cell>
          <cell r="C144">
            <v>-6556.9674576996085</v>
          </cell>
          <cell r="D144">
            <v>-6248.6655449057043</v>
          </cell>
          <cell r="E144">
            <v>-5964.2601117018385</v>
          </cell>
          <cell r="F144">
            <v>-5697.4227848904338</v>
          </cell>
          <cell r="G144">
            <v>-5463.2897983394096</v>
          </cell>
          <cell r="H144">
            <v>-5227.208867046691</v>
          </cell>
          <cell r="I144">
            <v>-4974.9445226576318</v>
          </cell>
          <cell r="J144">
            <v>-4703.7071953474115</v>
          </cell>
          <cell r="K144">
            <v>-4411.7370701389964</v>
          </cell>
          <cell r="L144">
            <v>-4098.9075605785883</v>
          </cell>
          <cell r="M144">
            <v>-3766.6676351316105</v>
          </cell>
          <cell r="N144">
            <v>-3428.9708264248557</v>
          </cell>
          <cell r="O144">
            <v>-3074.3758427524458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-3580.1397156006215</v>
          </cell>
          <cell r="B145">
            <v>-6772.1769484492897</v>
          </cell>
          <cell r="C145">
            <v>-6346.3112132002907</v>
          </cell>
          <cell r="D145">
            <v>-6030.1411476349804</v>
          </cell>
          <cell r="E145">
            <v>-5733.5393545309162</v>
          </cell>
          <cell r="F145">
            <v>-5439.6260042543681</v>
          </cell>
          <cell r="G145">
            <v>-5188.1005513052405</v>
          </cell>
          <cell r="H145">
            <v>-4935.1058958832518</v>
          </cell>
          <cell r="I145">
            <v>-4664.5893934291707</v>
          </cell>
          <cell r="J145">
            <v>-4373.6875069212483</v>
          </cell>
          <cell r="K145">
            <v>-4060.5224517086172</v>
          </cell>
          <cell r="L145">
            <v>-3724.856354615833</v>
          </cell>
          <cell r="M145">
            <v>-3368.0032180267044</v>
          </cell>
          <cell r="N145">
            <v>-3003.7861706012691</v>
          </cell>
          <cell r="O145">
            <v>-2620.608353185532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-3734.6519546528048</v>
          </cell>
          <cell r="B146">
            <v>-7093.9227951271678</v>
          </cell>
          <cell r="C146">
            <v>-6684.1142525705372</v>
          </cell>
          <cell r="D146">
            <v>-6378.7868467961762</v>
          </cell>
          <cell r="E146">
            <v>-6103.9821025618612</v>
          </cell>
          <cell r="F146">
            <v>-5838.5447730679971</v>
          </cell>
          <cell r="G146">
            <v>-5611.3780796262208</v>
          </cell>
          <cell r="H146">
            <v>-5383.9309911919026</v>
          </cell>
          <cell r="I146">
            <v>-5140.9870826794477</v>
          </cell>
          <cell r="J146">
            <v>-4879.7908266064396</v>
          </cell>
          <cell r="K146">
            <v>-4598.6437058745742</v>
          </cell>
          <cell r="L146">
            <v>-4297.4749999717696</v>
          </cell>
          <cell r="M146">
            <v>-3977.8035554589806</v>
          </cell>
          <cell r="N146">
            <v>-3653.6485327411056</v>
          </cell>
          <cell r="O146">
            <v>-3313.649037880944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</row>
        <row r="147">
          <cell r="A147">
            <v>-3337.5246066821264</v>
          </cell>
          <cell r="B147">
            <v>-6268.6477333504581</v>
          </cell>
          <cell r="C147">
            <v>-5831.702533349544</v>
          </cell>
          <cell r="D147">
            <v>-5498.2233155776566</v>
          </cell>
          <cell r="E147">
            <v>-5173.7805947137431</v>
          </cell>
          <cell r="F147">
            <v>-4854.273383330662</v>
          </cell>
          <cell r="G147">
            <v>-4570.1017956995147</v>
          </cell>
          <cell r="H147">
            <v>-4280.5995252665252</v>
          </cell>
          <cell r="I147">
            <v>-3970.6758187275027</v>
          </cell>
          <cell r="J147">
            <v>-3637.3192008250599</v>
          </cell>
          <cell r="K147">
            <v>-3278.3938521554705</v>
          </cell>
          <cell r="L147">
            <v>-2893.4246620307954</v>
          </cell>
          <cell r="M147">
            <v>-2483.4312142355175</v>
          </cell>
          <cell r="N147">
            <v>-2061.958126071534</v>
          </cell>
          <cell r="O147">
            <v>-1617.0696417439613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-3772.286763279039</v>
          </cell>
          <cell r="B148">
            <v>-7169.7812336235147</v>
          </cell>
          <cell r="C148">
            <v>-6760.9360283833976</v>
          </cell>
          <cell r="D148">
            <v>-6458.6904501379067</v>
          </cell>
          <cell r="E148">
            <v>-6178.0534717983674</v>
          </cell>
          <cell r="F148">
            <v>-5914.7604378037295</v>
          </cell>
          <cell r="G148">
            <v>-5691.5973588852412</v>
          </cell>
          <cell r="H148">
            <v>-5468.5753134178467</v>
          </cell>
          <cell r="I148">
            <v>-5230.4102554607471</v>
          </cell>
          <cell r="J148">
            <v>-4974.3619968168096</v>
          </cell>
          <cell r="K148">
            <v>-4698.7640490303438</v>
          </cell>
          <cell r="L148">
            <v>-4403.5737896931851</v>
          </cell>
          <cell r="M148">
            <v>-4090.3464371870582</v>
          </cell>
          <cell r="N148">
            <v>-3773.1342549885885</v>
          </cell>
          <cell r="O148">
            <v>-3440.6181144978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-3577.4007718407006</v>
          </cell>
          <cell r="B149">
            <v>-6764.3491506583041</v>
          </cell>
          <cell r="C149">
            <v>-6343.2573442932644</v>
          </cell>
          <cell r="D149">
            <v>-6028.8733138499365</v>
          </cell>
          <cell r="E149">
            <v>-5728.0288421060386</v>
          </cell>
          <cell r="F149">
            <v>-5440.5128777261825</v>
          </cell>
          <cell r="G149">
            <v>-5190.2342645778763</v>
          </cell>
          <cell r="H149">
            <v>-4937.4999637007559</v>
          </cell>
          <cell r="I149">
            <v>-4667.2634876752518</v>
          </cell>
          <cell r="J149">
            <v>-4376.6634638550959</v>
          </cell>
          <cell r="K149">
            <v>-4063.8236256909445</v>
          </cell>
          <cell r="L149">
            <v>-3728.5080731155408</v>
          </cell>
          <cell r="M149">
            <v>-3372.0326147014521</v>
          </cell>
          <cell r="N149">
            <v>-3008.2226456135604</v>
          </cell>
          <cell r="O149">
            <v>-2625.4834290604103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>
            <v>-3250.383707470216</v>
          </cell>
          <cell r="B150">
            <v>-6088.1029377888572</v>
          </cell>
          <cell r="C150">
            <v>-5636.1463838102673</v>
          </cell>
          <cell r="D150">
            <v>-5274.8399358540028</v>
          </cell>
          <cell r="E150">
            <v>-4941.5426237823485</v>
          </cell>
          <cell r="F150">
            <v>-4613.4576261876146</v>
          </cell>
          <cell r="G150">
            <v>-4315.5103212235126</v>
          </cell>
          <cell r="H150">
            <v>-4010.3819065889779</v>
          </cell>
          <cell r="I150">
            <v>-3683.5953564244351</v>
          </cell>
          <cell r="J150">
            <v>-3332.0710305780535</v>
          </cell>
          <cell r="K150">
            <v>-2953.5640707948855</v>
          </cell>
          <cell r="L150">
            <v>-2547.496594982792</v>
          </cell>
          <cell r="M150">
            <v>-2114.7634499640844</v>
          </cell>
          <cell r="N150">
            <v>-1668.7888195707112</v>
          </cell>
          <cell r="O150">
            <v>-1197.4931778278062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A151">
            <v>-3439.256486298731</v>
          </cell>
          <cell r="B151">
            <v>-6480.331832543874</v>
          </cell>
          <cell r="C151">
            <v>-6045.44862433047</v>
          </cell>
          <cell r="D151">
            <v>-5716.5477921086858</v>
          </cell>
          <cell r="E151">
            <v>-5408.2808379921007</v>
          </cell>
          <cell r="F151">
            <v>-5109.6761067569405</v>
          </cell>
          <cell r="G151">
            <v>-4841.3570075698208</v>
          </cell>
          <cell r="H151">
            <v>-4568.1146087477182</v>
          </cell>
          <cell r="I151">
            <v>-4275.7404346258936</v>
          </cell>
          <cell r="J151">
            <v>-3961.2908464521383</v>
          </cell>
          <cell r="K151">
            <v>-3622.7443837534161</v>
          </cell>
          <cell r="L151">
            <v>-3259.7320910916242</v>
          </cell>
          <cell r="M151">
            <v>-2873.4041661597862</v>
          </cell>
          <cell r="N151">
            <v>-2477.4297625147206</v>
          </cell>
          <cell r="O151">
            <v>-2060.0235462403743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-3273.7629803200389</v>
          </cell>
          <cell r="B152">
            <v>-6138.5798905939537</v>
          </cell>
          <cell r="C152">
            <v>-5693.8910682937421</v>
          </cell>
          <cell r="D152">
            <v>-5352.3660131033184</v>
          </cell>
          <cell r="E152">
            <v>-5019.1164373936344</v>
          </cell>
          <cell r="F152">
            <v>-4693.6485087898163</v>
          </cell>
          <cell r="G152">
            <v>-4400.6148103986498</v>
          </cell>
          <cell r="H152">
            <v>-4101.004999910122</v>
          </cell>
          <cell r="I152">
            <v>-3780.1716838308676</v>
          </cell>
          <cell r="J152">
            <v>-3435.0616415807508</v>
          </cell>
          <cell r="K152">
            <v>-3063.4678424402487</v>
          </cell>
          <cell r="L152">
            <v>-2664.8492943567962</v>
          </cell>
          <cell r="M152">
            <v>-2240.144276226014</v>
          </cell>
          <cell r="N152">
            <v>-1802.8200975338007</v>
          </cell>
          <cell r="O152">
            <v>-1340.8473840799174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-3750.2865352314407</v>
          </cell>
          <cell r="B153">
            <v>-7124.7574504756822</v>
          </cell>
          <cell r="C153">
            <v>-6715.7825359410663</v>
          </cell>
          <cell r="D153">
            <v>-6414.8516799910294</v>
          </cell>
          <cell r="E153">
            <v>-6140.3887581205017</v>
          </cell>
          <cell r="F153">
            <v>-5876.8271327789598</v>
          </cell>
          <cell r="G153">
            <v>-5651.8657963698788</v>
          </cell>
          <cell r="H153">
            <v>-5426.8052896618728</v>
          </cell>
          <cell r="I153">
            <v>-5186.4375541554018</v>
          </cell>
          <cell r="J153">
            <v>-4928.0166905685182</v>
          </cell>
          <cell r="K153">
            <v>-4649.861062530832</v>
          </cell>
          <cell r="L153">
            <v>-4351.9154473980043</v>
          </cell>
          <cell r="M153">
            <v>-4035.7179498445194</v>
          </cell>
          <cell r="N153">
            <v>-3715.3059263401829</v>
          </cell>
          <cell r="O153">
            <v>-3379.3406487265302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>
            <v>-3552.7090229019659</v>
          </cell>
          <cell r="B154">
            <v>-6714.2693164963621</v>
          </cell>
          <cell r="C154">
            <v>-6291.4777686165216</v>
          </cell>
          <cell r="D154">
            <v>-5974.2919347523748</v>
          </cell>
          <cell r="E154">
            <v>-5672.8947041873862</v>
          </cell>
          <cell r="F154">
            <v>-5379.4958426069752</v>
          </cell>
          <cell r="G154">
            <v>-5125.2419513020814</v>
          </cell>
          <cell r="H154">
            <v>-4868.6435608510301</v>
          </cell>
          <cell r="I154">
            <v>-4594.2362783287535</v>
          </cell>
          <cell r="J154">
            <v>-4299.142868472949</v>
          </cell>
          <cell r="K154">
            <v>-3981.4598127859626</v>
          </cell>
          <cell r="L154">
            <v>-3640.9260493761763</v>
          </cell>
          <cell r="M154">
            <v>-3278.8262786076752</v>
          </cell>
          <cell r="N154">
            <v>-2908.9563654320918</v>
          </cell>
          <cell r="O154">
            <v>-2519.6857573312295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>
            <v>-3194.8325141908995</v>
          </cell>
          <cell r="B155">
            <v>-5966.6533737287164</v>
          </cell>
          <cell r="C155">
            <v>-5508.4863510256946</v>
          </cell>
          <cell r="D155">
            <v>-5150.3941050003123</v>
          </cell>
          <cell r="E155">
            <v>-4807.2845078149221</v>
          </cell>
          <cell r="F155">
            <v>-4474.3983664443249</v>
          </cell>
          <cell r="G155">
            <v>-4168.8506696092991</v>
          </cell>
          <cell r="H155">
            <v>-3854.902898913324</v>
          </cell>
          <cell r="I155">
            <v>-3518.597688262631</v>
          </cell>
          <cell r="J155">
            <v>-3156.8183740357968</v>
          </cell>
          <cell r="K155">
            <v>-2767.2581361503808</v>
          </cell>
          <cell r="L155">
            <v>-2349.2814558536643</v>
          </cell>
          <cell r="M155">
            <v>-1903.7123955332993</v>
          </cell>
          <cell r="N155">
            <v>-1443.9075326972884</v>
          </cell>
          <cell r="O155">
            <v>-957.70581330185928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-3247.0516488883986</v>
          </cell>
          <cell r="B156">
            <v>-6076.119704502169</v>
          </cell>
          <cell r="C156">
            <v>-5617.2133223707697</v>
          </cell>
          <cell r="D156">
            <v>-5267.6965685014829</v>
          </cell>
          <cell r="E156">
            <v>-4931.3938383413206</v>
          </cell>
          <cell r="F156">
            <v>-4595.8778413590026</v>
          </cell>
          <cell r="G156">
            <v>-4295.797905288151</v>
          </cell>
          <cell r="H156">
            <v>-3989.2585381031681</v>
          </cell>
          <cell r="I156">
            <v>-3660.9508186980165</v>
          </cell>
          <cell r="J156">
            <v>-3307.7873536515267</v>
          </cell>
          <cell r="K156">
            <v>-2927.5139031675849</v>
          </cell>
          <cell r="L156">
            <v>-2519.5429002554356</v>
          </cell>
          <cell r="M156">
            <v>-2084.7583515162255</v>
          </cell>
          <cell r="N156">
            <v>-1636.5731624648959</v>
          </cell>
          <cell r="O156">
            <v>-1162.8952497858227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A157">
            <v>-3339.5354287172122</v>
          </cell>
          <cell r="B157">
            <v>-6271.8418149210765</v>
          </cell>
          <cell r="C157">
            <v>-5830.8481066443346</v>
          </cell>
          <cell r="D157">
            <v>-5493.5195837254078</v>
          </cell>
          <cell r="E157">
            <v>-5169.5321122118839</v>
          </cell>
          <cell r="F157">
            <v>-4853.7828165724841</v>
          </cell>
          <cell r="G157">
            <v>-4570.0545015943017</v>
          </cell>
          <cell r="H157">
            <v>-4280.4497719332885</v>
          </cell>
          <cell r="I157">
            <v>-3970.4162153675161</v>
          </cell>
          <cell r="J157">
            <v>-3636.9411182345275</v>
          </cell>
          <cell r="K157">
            <v>-3277.8881759544615</v>
          </cell>
          <cell r="L157">
            <v>-2892.7814033250866</v>
          </cell>
          <cell r="M157">
            <v>-2482.6397756083547</v>
          </cell>
          <cell r="N157">
            <v>-2061.0069204598758</v>
          </cell>
          <cell r="O157">
            <v>-1615.9463494922325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>
            <v>-3597.0846766565173</v>
          </cell>
          <cell r="B158">
            <v>-6807.1882310493056</v>
          </cell>
          <cell r="C158">
            <v>-6388.7886425707311</v>
          </cell>
          <cell r="D158">
            <v>-6069.9331739003183</v>
          </cell>
          <cell r="E158">
            <v>-5769.7216293030551</v>
          </cell>
          <cell r="F158">
            <v>-5485.2049124874557</v>
          </cell>
          <cell r="G158">
            <v>-5237.5615891674115</v>
          </cell>
          <cell r="H158">
            <v>-4987.587525331719</v>
          </cell>
          <cell r="I158">
            <v>-4720.3307826496621</v>
          </cell>
          <cell r="J158">
            <v>-4432.9408798312616</v>
          </cell>
          <cell r="K158">
            <v>-4123.5611449099524</v>
          </cell>
          <cell r="L158">
            <v>-3791.973540179366</v>
          </cell>
          <cell r="M158">
            <v>-3439.5162120947671</v>
          </cell>
          <cell r="N158">
            <v>-3080.0355390313007</v>
          </cell>
          <cell r="O158">
            <v>-2701.9624852092556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A159">
            <v>-3189.6020759562534</v>
          </cell>
          <cell r="B159">
            <v>-5954.5305415788107</v>
          </cell>
          <cell r="C159">
            <v>-5496.2270811056696</v>
          </cell>
          <cell r="D159">
            <v>-5146.6298126711672</v>
          </cell>
          <cell r="E159">
            <v>-4810.6968265077412</v>
          </cell>
          <cell r="F159">
            <v>-4475.5195520771749</v>
          </cell>
          <cell r="G159">
            <v>-4169.7673939940869</v>
          </cell>
          <cell r="H159">
            <v>-3856.1262825858912</v>
          </cell>
          <cell r="I159">
            <v>-3520.1501949924686</v>
          </cell>
          <cell r="J159">
            <v>-3158.7257958881096</v>
          </cell>
          <cell r="K159">
            <v>-2769.5478271298653</v>
          </cell>
          <cell r="L159">
            <v>-2351.983291484762</v>
          </cell>
          <cell r="M159">
            <v>-1906.8581726977845</v>
          </cell>
          <cell r="N159">
            <v>-1447.5319147087746</v>
          </cell>
          <cell r="O159">
            <v>-961.84575651980515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A160">
            <v>-3792.0713340427042</v>
          </cell>
          <cell r="B160">
            <v>-7210.8637545147958</v>
          </cell>
          <cell r="C160">
            <v>-6803.5753804158649</v>
          </cell>
          <cell r="D160">
            <v>-6504.67376621125</v>
          </cell>
          <cell r="E160">
            <v>-6232.4810445542644</v>
          </cell>
          <cell r="F160">
            <v>-5970.7410098666933</v>
          </cell>
          <cell r="G160">
            <v>-5750.5790219972059</v>
          </cell>
          <cell r="H160">
            <v>-5531.1996679056856</v>
          </cell>
          <cell r="I160">
            <v>-5296.9654320376403</v>
          </cell>
          <cell r="J160">
            <v>-5045.1521957715468</v>
          </cell>
          <cell r="K160">
            <v>-4774.1188372057049</v>
          </cell>
          <cell r="L160">
            <v>-4483.8467369637056</v>
          </cell>
          <cell r="M160">
            <v>-4175.9201440742554</v>
          </cell>
          <cell r="N160">
            <v>-3864.4194421880438</v>
          </cell>
          <cell r="O160">
            <v>-3538.0589701188424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>
            <v>-3172.2141904071427</v>
          </cell>
          <cell r="B161">
            <v>-5922.3037013350713</v>
          </cell>
          <cell r="C161">
            <v>-5465.4940302926589</v>
          </cell>
          <cell r="D161">
            <v>-5111.0414016935392</v>
          </cell>
          <cell r="E161">
            <v>-4765.6200030489854</v>
          </cell>
          <cell r="F161">
            <v>-4426.4023803805285</v>
          </cell>
          <cell r="G161">
            <v>-4117.6741960057161</v>
          </cell>
          <cell r="H161">
            <v>-3800.849716854118</v>
          </cell>
          <cell r="I161">
            <v>-3461.4382195523262</v>
          </cell>
          <cell r="J161">
            <v>-3096.3125932668786</v>
          </cell>
          <cell r="K161">
            <v>-2703.1453341410943</v>
          </cell>
          <cell r="L161">
            <v>-2281.2825364510541</v>
          </cell>
          <cell r="M161">
            <v>-1831.5247430645998</v>
          </cell>
          <cell r="N161">
            <v>-1367.2068912087238</v>
          </cell>
          <cell r="O161">
            <v>-876.1409014471476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</row>
        <row r="162">
          <cell r="A162">
            <v>-3318.673525607896</v>
          </cell>
          <cell r="B162">
            <v>-6232.5916043308043</v>
          </cell>
          <cell r="C162">
            <v>-5790.2243023749461</v>
          </cell>
          <cell r="D162">
            <v>-5448.2089648516967</v>
          </cell>
          <cell r="E162">
            <v>-5122.5926543217092</v>
          </cell>
          <cell r="F162">
            <v>-4803.0372434785422</v>
          </cell>
          <cell r="G162">
            <v>-4516.2374300023475</v>
          </cell>
          <cell r="H162">
            <v>-4223.4875408327534</v>
          </cell>
          <cell r="I162">
            <v>-3910.0587678858824</v>
          </cell>
          <cell r="J162">
            <v>-3572.9259335553525</v>
          </cell>
          <cell r="K162">
            <v>-3209.9304217690465</v>
          </cell>
          <cell r="L162">
            <v>-2820.5758803806157</v>
          </cell>
          <cell r="M162">
            <v>-2405.855845912602</v>
          </cell>
          <cell r="N162">
            <v>-1979.2900230622379</v>
          </cell>
          <cell r="O162">
            <v>-1528.912652625819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  <row r="163">
          <cell r="A163">
            <v>-3579.189869493377</v>
          </cell>
          <cell r="B163">
            <v>-6767.5558767661023</v>
          </cell>
          <cell r="C163">
            <v>-6345.7878681380816</v>
          </cell>
          <cell r="D163">
            <v>-6028.3658714824642</v>
          </cell>
          <cell r="E163">
            <v>-5737.3787906443104</v>
          </cell>
          <cell r="F163">
            <v>-5450.9969595584016</v>
          </cell>
          <cell r="G163">
            <v>-5201.2874603490791</v>
          </cell>
          <cell r="H163">
            <v>-4949.3202724460962</v>
          </cell>
          <cell r="I163">
            <v>-4679.9109811929457</v>
          </cell>
          <cell r="J163">
            <v>-4390.2022653959239</v>
          </cell>
          <cell r="K163">
            <v>-4078.3230066827441</v>
          </cell>
          <cell r="L163">
            <v>-3744.0425289678801</v>
          </cell>
          <cell r="M163">
            <v>-3388.6825778353823</v>
          </cell>
          <cell r="N163">
            <v>-3026.0746388887778</v>
          </cell>
          <cell r="O163">
            <v>-2644.630846070304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A164">
            <v>-3362.9064746175322</v>
          </cell>
          <cell r="B164">
            <v>-6320.7193728858183</v>
          </cell>
          <cell r="C164">
            <v>-5882.0667638549321</v>
          </cell>
          <cell r="D164">
            <v>-5541.4887188317743</v>
          </cell>
          <cell r="E164">
            <v>-5218.0692502845632</v>
          </cell>
          <cell r="F164">
            <v>-4900.1508410101287</v>
          </cell>
          <cell r="G164">
            <v>-4618.1950008753347</v>
          </cell>
          <cell r="H164">
            <v>-4331.2220924959765</v>
          </cell>
          <cell r="I164">
            <v>-4024.0309766269802</v>
          </cell>
          <cell r="J164">
            <v>-3693.6178531243313</v>
          </cell>
          <cell r="K164">
            <v>-3337.865527495881</v>
          </cell>
          <cell r="L164">
            <v>-2956.314672915888</v>
          </cell>
          <cell r="M164">
            <v>-2550.0059524587596</v>
          </cell>
          <cell r="N164">
            <v>-2132.5026290708925</v>
          </cell>
          <cell r="O164">
            <v>-1691.8931101972239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</row>
        <row r="165">
          <cell r="A165">
            <v>-3741.5016667349555</v>
          </cell>
          <cell r="B165">
            <v>-7106.9909263861327</v>
          </cell>
          <cell r="C165">
            <v>-6699.3308307312</v>
          </cell>
          <cell r="D165">
            <v>-6400.0110973562068</v>
          </cell>
          <cell r="E165">
            <v>-6121.8123039298134</v>
          </cell>
          <cell r="F165">
            <v>-5856.6432009947721</v>
          </cell>
          <cell r="G165">
            <v>-5630.533454545297</v>
          </cell>
          <cell r="H165">
            <v>-5404.2348960464788</v>
          </cell>
          <cell r="I165">
            <v>-5162.5306115634994</v>
          </cell>
          <cell r="J165">
            <v>-4902.6698677280219</v>
          </cell>
          <cell r="K165">
            <v>-4622.9622245786923</v>
          </cell>
          <cell r="L165">
            <v>-4323.3444605849472</v>
          </cell>
          <cell r="M165">
            <v>-4005.344647691496</v>
          </cell>
          <cell r="N165">
            <v>-3682.9907436406966</v>
          </cell>
          <cell r="O165">
            <v>-3344.9324790297828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-3292.6408991817075</v>
          </cell>
          <cell r="B166">
            <v>-6175.2021068631993</v>
          </cell>
          <cell r="C166">
            <v>-5725.894607651484</v>
          </cell>
          <cell r="D166">
            <v>-5376.9918222020178</v>
          </cell>
          <cell r="E166">
            <v>-5041.9553286461332</v>
          </cell>
          <cell r="F166">
            <v>-4715.8115424181951</v>
          </cell>
          <cell r="G166">
            <v>-4423.3623341803568</v>
          </cell>
          <cell r="H166">
            <v>-4124.6051485219732</v>
          </cell>
          <cell r="I166">
            <v>-3804.6958573644747</v>
          </cell>
          <cell r="J166">
            <v>-3460.5806383033196</v>
          </cell>
          <cell r="K166">
            <v>-3090.0596647749971</v>
          </cell>
          <cell r="L166">
            <v>-2692.5964568304626</v>
          </cell>
          <cell r="M166">
            <v>-2269.1372426097982</v>
          </cell>
          <cell r="N166">
            <v>-1833.1548111092561</v>
          </cell>
          <cell r="O166">
            <v>-1372.6287798821932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A167">
            <v>-3736.9955234528265</v>
          </cell>
          <cell r="B167">
            <v>-7100.86086315378</v>
          </cell>
          <cell r="C167">
            <v>-6692.6877257439101</v>
          </cell>
          <cell r="D167">
            <v>-6390.8999337906998</v>
          </cell>
          <cell r="E167">
            <v>-6112.2464340686429</v>
          </cell>
          <cell r="F167">
            <v>-5844.2211583955195</v>
          </cell>
          <cell r="G167">
            <v>-5617.0534496245409</v>
          </cell>
          <cell r="H167">
            <v>-5389.9586576797037</v>
          </cell>
          <cell r="I167">
            <v>-5147.3948989001929</v>
          </cell>
          <cell r="J167">
            <v>-4886.6082140641702</v>
          </cell>
          <cell r="K167">
            <v>-4605.90253525559</v>
          </cell>
          <cell r="L167">
            <v>-4305.2094669530616</v>
          </cell>
          <cell r="M167">
            <v>-3986.0506596303253</v>
          </cell>
          <cell r="N167">
            <v>-3662.4479968530895</v>
          </cell>
          <cell r="O167">
            <v>-3323.0438176780149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-3175.2157853812873</v>
          </cell>
          <cell r="B168">
            <v>-5931.9679295856486</v>
          </cell>
          <cell r="C168">
            <v>-5470.712638640819</v>
          </cell>
          <cell r="D168">
            <v>-5113.8493978815477</v>
          </cell>
          <cell r="E168">
            <v>-4773.5979221751686</v>
          </cell>
          <cell r="F168">
            <v>-4432.6244077078281</v>
          </cell>
          <cell r="G168">
            <v>-4123.8345808685062</v>
          </cell>
          <cell r="H168">
            <v>-3807.3952575281669</v>
          </cell>
          <cell r="I168">
            <v>-3468.39934757336</v>
          </cell>
          <cell r="J168">
            <v>-3103.721476339364</v>
          </cell>
          <cell r="K168">
            <v>-2711.0368113104719</v>
          </cell>
          <cell r="L168">
            <v>-2289.6939940941147</v>
          </cell>
          <cell r="M168">
            <v>-1840.4966272740137</v>
          </cell>
          <cell r="N168">
            <v>-1376.7826306981631</v>
          </cell>
          <cell r="O168">
            <v>-886.36745372847622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>
            <v>-3375.8616380436292</v>
          </cell>
          <cell r="B169">
            <v>-6348.4669265941366</v>
          </cell>
          <cell r="C169">
            <v>-5906.1694671167552</v>
          </cell>
          <cell r="D169">
            <v>-5574.1142172347345</v>
          </cell>
          <cell r="E169">
            <v>-5264.4711304028688</v>
          </cell>
          <cell r="F169">
            <v>-4956.9025234467736</v>
          </cell>
          <cell r="G169">
            <v>-4679.5872093471025</v>
          </cell>
          <cell r="H169">
            <v>-4396.7899946499174</v>
          </cell>
          <cell r="I169">
            <v>-4094.1021090903018</v>
          </cell>
          <cell r="J169">
            <v>-3768.5412082474418</v>
          </cell>
          <cell r="K169">
            <v>-3418.0182947444619</v>
          </cell>
          <cell r="L169">
            <v>-3042.1023263333564</v>
          </cell>
          <cell r="M169">
            <v>-2641.8664417130353</v>
          </cell>
          <cell r="N169">
            <v>-2230.9069053800417</v>
          </cell>
          <cell r="O169">
            <v>-1797.3496835670485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-3393.8242032728708</v>
          </cell>
          <cell r="B170">
            <v>-6381.3212579275805</v>
          </cell>
          <cell r="C170">
            <v>-5942.5540695629188</v>
          </cell>
          <cell r="D170">
            <v>-5610.2869313556575</v>
          </cell>
          <cell r="E170">
            <v>-5294.3246315327087</v>
          </cell>
          <cell r="F170">
            <v>-4980.7354344246951</v>
          </cell>
          <cell r="G170">
            <v>-4703.4114430676555</v>
          </cell>
          <cell r="H170">
            <v>-4421.5568443104112</v>
          </cell>
          <cell r="I170">
            <v>-4119.8899245085049</v>
          </cell>
          <cell r="J170">
            <v>-3795.4283200232126</v>
          </cell>
          <cell r="K170">
            <v>-3446.0908104141231</v>
          </cell>
          <cell r="L170">
            <v>-3071.4515055787137</v>
          </cell>
          <cell r="M170">
            <v>-2672.5921615485054</v>
          </cell>
          <cell r="N170">
            <v>-2263.1152639258921</v>
          </cell>
          <cell r="O170">
            <v>-1831.1565482227054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-3262.1347108383579</v>
          </cell>
          <cell r="B171">
            <v>-6106.4027184476399</v>
          </cell>
          <cell r="C171">
            <v>-5649.7187393053691</v>
          </cell>
          <cell r="D171">
            <v>-5293.6267705507289</v>
          </cell>
          <cell r="E171">
            <v>-4955.4109024873324</v>
          </cell>
          <cell r="F171">
            <v>-4629.0450694038063</v>
          </cell>
          <cell r="G171">
            <v>-4331.9985990089535</v>
          </cell>
          <cell r="H171">
            <v>-4027.5382332959812</v>
          </cell>
          <cell r="I171">
            <v>-3701.4750844893579</v>
          </cell>
          <cell r="J171">
            <v>-3350.729692229012</v>
          </cell>
          <cell r="K171">
            <v>-2973.0626537621474</v>
          </cell>
          <cell r="L171">
            <v>-2567.8997874493298</v>
          </cell>
          <cell r="M171">
            <v>-2136.1419962079226</v>
          </cell>
          <cell r="N171">
            <v>-1691.2179217487399</v>
          </cell>
          <cell r="O171">
            <v>-1221.0549104190866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-3442.2022895629439</v>
          </cell>
          <cell r="B172">
            <v>-6485.7598632175977</v>
          </cell>
          <cell r="C172">
            <v>-6048.3224814597561</v>
          </cell>
          <cell r="D172">
            <v>-5719.4011663785941</v>
          </cell>
          <cell r="E172">
            <v>-5405.1450149708098</v>
          </cell>
          <cell r="F172">
            <v>-5097.4840684969404</v>
          </cell>
          <cell r="G172">
            <v>-4826.9338427398607</v>
          </cell>
          <cell r="H172">
            <v>-4552.4308932918038</v>
          </cell>
          <cell r="I172">
            <v>-4258.6991119374452</v>
          </cell>
          <cell r="J172">
            <v>-3942.7863775847313</v>
          </cell>
          <cell r="K172">
            <v>-3602.6632998718569</v>
          </cell>
          <cell r="L172">
            <v>-3237.9518764697823</v>
          </cell>
          <cell r="M172">
            <v>-2849.793031867679</v>
          </cell>
          <cell r="N172">
            <v>-2451.8454504948731</v>
          </cell>
          <cell r="O172">
            <v>-2032.3129925829555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>
            <v>-3180.5921570176201</v>
          </cell>
          <cell r="B173">
            <v>-5937.7004665663662</v>
          </cell>
          <cell r="C173">
            <v>-5477.7779954382295</v>
          </cell>
          <cell r="D173">
            <v>-5120.9103113592537</v>
          </cell>
          <cell r="E173">
            <v>-4774.1795590776255</v>
          </cell>
          <cell r="F173">
            <v>-4438.5987682943824</v>
          </cell>
          <cell r="G173">
            <v>-4130.9140898608848</v>
          </cell>
          <cell r="H173">
            <v>-3814.7050601078099</v>
          </cell>
          <cell r="I173">
            <v>-3475.9591430104201</v>
          </cell>
          <cell r="J173">
            <v>-3111.5503449283806</v>
          </cell>
          <cell r="K173">
            <v>-2719.1559116980657</v>
          </cell>
          <cell r="L173">
            <v>-2298.1255879305268</v>
          </cell>
          <cell r="M173">
            <v>-1849.2652440363524</v>
          </cell>
          <cell r="N173">
            <v>-1385.9141645534894</v>
          </cell>
          <cell r="O173">
            <v>-895.89034867244141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A174">
            <v>-3258.5959540562899</v>
          </cell>
          <cell r="B174">
            <v>-6102.1604230566136</v>
          </cell>
          <cell r="C174">
            <v>-5653.8324747358147</v>
          </cell>
          <cell r="D174">
            <v>-5310.8465090186382</v>
          </cell>
          <cell r="E174">
            <v>-4977.4806556146932</v>
          </cell>
          <cell r="F174">
            <v>-4646.3745196196569</v>
          </cell>
          <cell r="G174">
            <v>-4349.8613654463043</v>
          </cell>
          <cell r="H174">
            <v>-4046.977193448507</v>
          </cell>
          <cell r="I174">
            <v>-3722.6115218934456</v>
          </cell>
          <cell r="J174">
            <v>-3373.6955806589262</v>
          </cell>
          <cell r="K174">
            <v>-2997.9998581706441</v>
          </cell>
          <cell r="L174">
            <v>-2594.9615063038505</v>
          </cell>
          <cell r="M174">
            <v>-2165.4930010013577</v>
          </cell>
          <cell r="N174">
            <v>-1723.0360957829107</v>
          </cell>
          <cell r="O174">
            <v>-1255.5316263691079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A175">
            <v>-3631.4107558507267</v>
          </cell>
          <cell r="B175">
            <v>-6877.280598701187</v>
          </cell>
          <cell r="C175">
            <v>-6460.7160905636583</v>
          </cell>
          <cell r="D175">
            <v>-6153.5889874989562</v>
          </cell>
          <cell r="E175">
            <v>-5860.991929950098</v>
          </cell>
          <cell r="F175">
            <v>-5583.6543919519991</v>
          </cell>
          <cell r="G175">
            <v>-5342.1823265043995</v>
          </cell>
          <cell r="H175">
            <v>-5098.6973936978547</v>
          </cell>
          <cell r="I175">
            <v>-4838.4428621446241</v>
          </cell>
          <cell r="J175">
            <v>-4558.5970965770084</v>
          </cell>
          <cell r="K175">
            <v>-4257.3485495630321</v>
          </cell>
          <cell r="L175">
            <v>-3934.5219983131728</v>
          </cell>
          <cell r="M175">
            <v>-3591.5072467353634</v>
          </cell>
          <cell r="N175">
            <v>-3242.200822257169</v>
          </cell>
          <cell r="O175">
            <v>-2875.0932500551116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-3289.7673224010859</v>
          </cell>
          <cell r="B176">
            <v>-6169.2901994491631</v>
          </cell>
          <cell r="C176">
            <v>-5721.8665939397806</v>
          </cell>
          <cell r="D176">
            <v>-5374.3740454399676</v>
          </cell>
          <cell r="E176">
            <v>-5052.7322410268071</v>
          </cell>
          <cell r="F176">
            <v>-4742.44068706487</v>
          </cell>
          <cell r="G176">
            <v>-4454.0898590202778</v>
          </cell>
          <cell r="H176">
            <v>-4157.8497906941511</v>
          </cell>
          <cell r="I176">
            <v>-3840.6522763851444</v>
          </cell>
          <cell r="J176">
            <v>-3499.4594914124591</v>
          </cell>
          <cell r="K176">
            <v>-3132.0877168799843</v>
          </cell>
          <cell r="L176">
            <v>-2738.0182996795547</v>
          </cell>
          <cell r="M176">
            <v>-2318.2162337525433</v>
          </cell>
          <cell r="N176">
            <v>-1886.174975717983</v>
          </cell>
          <cell r="O176">
            <v>-1429.8959702497186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</row>
        <row r="177">
          <cell r="A177">
            <v>-3775.3576394909182</v>
          </cell>
          <cell r="B177">
            <v>-7180.5971817834234</v>
          </cell>
          <cell r="C177">
            <v>-6776.7166257408298</v>
          </cell>
          <cell r="D177">
            <v>-6478.8434481768454</v>
          </cell>
          <cell r="E177">
            <v>-6209.3544337600906</v>
          </cell>
          <cell r="F177">
            <v>-5952.6139055376334</v>
          </cell>
          <cell r="G177">
            <v>-5732.7021708307338</v>
          </cell>
          <cell r="H177">
            <v>-5512.7678191464402</v>
          </cell>
          <cell r="I177">
            <v>-5277.9307502300908</v>
          </cell>
          <cell r="J177">
            <v>-5025.4687350974809</v>
          </cell>
          <cell r="K177">
            <v>-4753.735527576855</v>
          </cell>
          <cell r="L177">
            <v>-4462.7099509856762</v>
          </cell>
          <cell r="M177">
            <v>-4153.9706837211079</v>
          </cell>
          <cell r="N177">
            <v>-3841.5949211347934</v>
          </cell>
          <cell r="O177">
            <v>-3514.2907514304052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</row>
        <row r="178">
          <cell r="A178">
            <v>-3762.3409102396981</v>
          </cell>
          <cell r="B178">
            <v>-7149.6414154492759</v>
          </cell>
          <cell r="C178">
            <v>-6741.3173197108308</v>
          </cell>
          <cell r="D178">
            <v>-6439.4348242156429</v>
          </cell>
          <cell r="E178">
            <v>-6166.5820625513425</v>
          </cell>
          <cell r="F178">
            <v>-5912.3133241658707</v>
          </cell>
          <cell r="G178">
            <v>-5690.6481600270299</v>
          </cell>
          <cell r="H178">
            <v>-5468.0260972074293</v>
          </cell>
          <cell r="I178">
            <v>-5230.2893722838144</v>
          </cell>
          <cell r="J178">
            <v>-4974.7031848093111</v>
          </cell>
          <cell r="K178">
            <v>-4699.6027797493161</v>
          </cell>
          <cell r="L178">
            <v>-4404.9490889022281</v>
          </cell>
          <cell r="M178">
            <v>-4092.2995598638167</v>
          </cell>
          <cell r="N178">
            <v>-3775.7104592992441</v>
          </cell>
          <cell r="O178">
            <v>-3443.8653716601889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</row>
        <row r="179">
          <cell r="A179">
            <v>-3190.905821945169</v>
          </cell>
          <cell r="B179">
            <v>-5961.0220984001371</v>
          </cell>
          <cell r="C179">
            <v>-5502.5243065941777</v>
          </cell>
          <cell r="D179">
            <v>-5143.9641004763507</v>
          </cell>
          <cell r="E179">
            <v>-4806.9314422475254</v>
          </cell>
          <cell r="F179">
            <v>-4474.1313268284603</v>
          </cell>
          <cell r="G179">
            <v>-4168.6334905733411</v>
          </cell>
          <cell r="H179">
            <v>-3854.8835242440337</v>
          </cell>
          <cell r="I179">
            <v>-3518.790249813931</v>
          </cell>
          <cell r="J179">
            <v>-3157.239545005772</v>
          </cell>
          <cell r="K179">
            <v>-2767.9254827015093</v>
          </cell>
          <cell r="L179">
            <v>-2350.2142706169043</v>
          </cell>
          <cell r="M179">
            <v>-1904.9311061150538</v>
          </cell>
          <cell r="N179">
            <v>-1445.4345153137674</v>
          </cell>
          <cell r="O179">
            <v>-959.56481853145351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</row>
        <row r="180">
          <cell r="A180">
            <v>-3702.01438265959</v>
          </cell>
          <cell r="B180">
            <v>-7023.7750142634814</v>
          </cell>
          <cell r="C180">
            <v>-6609.1091184075549</v>
          </cell>
          <cell r="D180">
            <v>-6300.5620629300565</v>
          </cell>
          <cell r="E180">
            <v>-6017.9296788434012</v>
          </cell>
          <cell r="F180">
            <v>-5746.0506294718989</v>
          </cell>
          <cell r="G180">
            <v>-5513.1655821916847</v>
          </cell>
          <cell r="H180">
            <v>-5279.6163676789074</v>
          </cell>
          <cell r="I180">
            <v>-5030.0879272654138</v>
          </cell>
          <cell r="J180">
            <v>-4761.7975254441208</v>
          </cell>
          <cell r="K180">
            <v>-4473.0042356701633</v>
          </cell>
          <cell r="L180">
            <v>-4163.5970550739457</v>
          </cell>
          <cell r="M180">
            <v>-3835.0462753439692</v>
          </cell>
          <cell r="N180">
            <v>-3501.3238778625969</v>
          </cell>
          <cell r="O180">
            <v>-3151.0129817491093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-3411.6046684832427</v>
          </cell>
          <cell r="B181">
            <v>-6417.430017912201</v>
          </cell>
          <cell r="C181">
            <v>-5976.819753880226</v>
          </cell>
          <cell r="D181">
            <v>-5640.3601401714468</v>
          </cell>
          <cell r="E181">
            <v>-5324.1577920861091</v>
          </cell>
          <cell r="F181">
            <v>-5019.7078658356168</v>
          </cell>
          <cell r="G181">
            <v>-4745.676543947985</v>
          </cell>
          <cell r="H181">
            <v>-4466.2572410985704</v>
          </cell>
          <cell r="I181">
            <v>-4167.2194993846724</v>
          </cell>
          <cell r="J181">
            <v>-3845.5903158862566</v>
          </cell>
          <cell r="K181">
            <v>-3499.3058301704664</v>
          </cell>
          <cell r="L181">
            <v>-3127.9558487034046</v>
          </cell>
          <cell r="M181">
            <v>-2732.6419014672715</v>
          </cell>
          <cell r="N181">
            <v>-2326.9849243016693</v>
          </cell>
          <cell r="O181">
            <v>-1899.1433941121545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>
            <v>-3401.0333293161657</v>
          </cell>
          <cell r="B182">
            <v>-6395.5187693014223</v>
          </cell>
          <cell r="C182">
            <v>-5958.4322078491232</v>
          </cell>
          <cell r="D182">
            <v>-5623.6286652591207</v>
          </cell>
          <cell r="E182">
            <v>-5307.9298775974075</v>
          </cell>
          <cell r="F182">
            <v>-4999.9573190745114</v>
          </cell>
          <cell r="G182">
            <v>-4724.4764434349208</v>
          </cell>
          <cell r="H182">
            <v>-4443.9031766987609</v>
          </cell>
          <cell r="I182">
            <v>-4143.6190808764259</v>
          </cell>
          <cell r="J182">
            <v>-3820.6472897292329</v>
          </cell>
          <cell r="K182">
            <v>-3472.9155506507204</v>
          </cell>
          <cell r="L182">
            <v>-3100.0063773741122</v>
          </cell>
          <cell r="M182">
            <v>-2703.0117786232086</v>
          </cell>
          <cell r="N182">
            <v>-2295.5440921909058</v>
          </cell>
          <cell r="O182">
            <v>-1865.750867075611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-3634.7624440367631</v>
          </cell>
          <cell r="B183">
            <v>-6885.0320542481022</v>
          </cell>
          <cell r="C183">
            <v>-6465.0588852981728</v>
          </cell>
          <cell r="D183">
            <v>-6152.5116786639292</v>
          </cell>
          <cell r="E183">
            <v>-5857.3258581522186</v>
          </cell>
          <cell r="F183">
            <v>-5573.8910470791079</v>
          </cell>
          <cell r="G183">
            <v>-5330.7171869319327</v>
          </cell>
          <cell r="H183">
            <v>-5086.1987420308042</v>
          </cell>
          <cell r="I183">
            <v>-4824.8312821989657</v>
          </cell>
          <cell r="J183">
            <v>-4543.7860418036407</v>
          </cell>
          <cell r="K183">
            <v>-4241.2450228164244</v>
          </cell>
          <cell r="L183">
            <v>-3917.0255404324816</v>
          </cell>
          <cell r="M183">
            <v>-3572.5098420592326</v>
          </cell>
          <cell r="N183">
            <v>-3221.585827182515</v>
          </cell>
          <cell r="O183">
            <v>-2852.7352080380219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-3437.586351042436</v>
          </cell>
          <cell r="B184">
            <v>-6474.7511813883866</v>
          </cell>
          <cell r="C184">
            <v>-6040.4241579789568</v>
          </cell>
          <cell r="D184">
            <v>-5712.2430836635212</v>
          </cell>
          <cell r="E184">
            <v>-5399.1788467341121</v>
          </cell>
          <cell r="F184">
            <v>-5093.012185130634</v>
          </cell>
          <cell r="G184">
            <v>-4822.5427109726106</v>
          </cell>
          <cell r="H184">
            <v>-4547.8932477659646</v>
          </cell>
          <cell r="I184">
            <v>-4254.0024698701</v>
          </cell>
          <cell r="J184">
            <v>-3937.9185949085349</v>
          </cell>
          <cell r="K184">
            <v>-3597.6109262541504</v>
          </cell>
          <cell r="L184">
            <v>-3232.7007458784778</v>
          </cell>
          <cell r="M184">
            <v>-2844.3275500399527</v>
          </cell>
          <cell r="N184">
            <v>-2446.149141029588</v>
          </cell>
          <cell r="O184">
            <v>-2026.3677714883049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</row>
        <row r="185">
          <cell r="A185">
            <v>-3447.4980476919113</v>
          </cell>
          <cell r="B185">
            <v>-6496.4271237362218</v>
          </cell>
          <cell r="C185">
            <v>-6059.8666538630459</v>
          </cell>
          <cell r="D185">
            <v>-5727.3429617901138</v>
          </cell>
          <cell r="E185">
            <v>-5416.2043800392739</v>
          </cell>
          <cell r="F185">
            <v>-5108.0006012586991</v>
          </cell>
          <cell r="G185">
            <v>-4837.7599791801213</v>
          </cell>
          <cell r="H185">
            <v>-4563.8399313953378</v>
          </cell>
          <cell r="I185">
            <v>-4270.7377727142675</v>
          </cell>
          <cell r="J185">
            <v>-3955.5032762720393</v>
          </cell>
          <cell r="K185">
            <v>-3616.1113074661548</v>
          </cell>
          <cell r="L185">
            <v>-3252.187533230699</v>
          </cell>
          <cell r="M185">
            <v>-2864.8777026718735</v>
          </cell>
          <cell r="N185">
            <v>-2467.8448288841137</v>
          </cell>
          <cell r="O185">
            <v>-2049.2983073091405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-3103.9372065923958</v>
          </cell>
          <cell r="B186">
            <v>-5779.4952709018817</v>
          </cell>
          <cell r="C186">
            <v>-5312.5195015976133</v>
          </cell>
          <cell r="D186">
            <v>-4944.1429037081762</v>
          </cell>
          <cell r="E186">
            <v>-4588.3249008860876</v>
          </cell>
          <cell r="F186">
            <v>-4235.2841094048526</v>
          </cell>
          <cell r="G186">
            <v>-3914.577591413642</v>
          </cell>
          <cell r="H186">
            <v>-3585.2131291228588</v>
          </cell>
          <cell r="I186">
            <v>-3232.2697342778474</v>
          </cell>
          <cell r="J186">
            <v>-2852.5650017931389</v>
          </cell>
          <cell r="K186">
            <v>-2443.6840959666397</v>
          </cell>
          <cell r="L186">
            <v>-2004.8904869432131</v>
          </cell>
          <cell r="M186">
            <v>-1536.884772740611</v>
          </cell>
          <cell r="N186">
            <v>-1052.9050931501229</v>
          </cell>
          <cell r="O186">
            <v>-540.64815027042471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-3169.633742777261</v>
          </cell>
          <cell r="B187">
            <v>-5916.7114560895034</v>
          </cell>
          <cell r="C187">
            <v>-5456.1804184453422</v>
          </cell>
          <cell r="D187">
            <v>-5099.9105514766088</v>
          </cell>
          <cell r="E187">
            <v>-4755.539663957401</v>
          </cell>
          <cell r="F187">
            <v>-4415.4428767207601</v>
          </cell>
          <cell r="G187">
            <v>-4105.921628526412</v>
          </cell>
          <cell r="H187">
            <v>-3788.311333938304</v>
          </cell>
          <cell r="I187">
            <v>-3448.052294505359</v>
          </cell>
          <cell r="J187">
            <v>-3082.0134589258892</v>
          </cell>
          <cell r="K187">
            <v>-2687.8619887525629</v>
          </cell>
          <cell r="L187">
            <v>-2264.9386800962607</v>
          </cell>
          <cell r="M187">
            <v>-1814.0379385783901</v>
          </cell>
          <cell r="N187">
            <v>-1348.4885155000281</v>
          </cell>
          <cell r="O187">
            <v>-856.09523749855873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A188">
            <v>-3685.1323770122585</v>
          </cell>
          <cell r="B188">
            <v>-6992.3738605916778</v>
          </cell>
          <cell r="C188">
            <v>-6580.1282644445182</v>
          </cell>
          <cell r="D188">
            <v>-6271.6348169332732</v>
          </cell>
          <cell r="E188">
            <v>-5984.7916153432889</v>
          </cell>
          <cell r="F188">
            <v>-5713.8356014601177</v>
          </cell>
          <cell r="G188">
            <v>-5479.7659543801283</v>
          </cell>
          <cell r="H188">
            <v>-5244.4578096265905</v>
          </cell>
          <cell r="I188">
            <v>-4993.0291325903599</v>
          </cell>
          <cell r="J188">
            <v>-4722.6918286862638</v>
          </cell>
          <cell r="K188">
            <v>-4431.6920258384789</v>
          </cell>
          <cell r="L188">
            <v>-4119.9077394868345</v>
          </cell>
          <cell r="M188">
            <v>-3788.7946084411515</v>
          </cell>
          <cell r="N188">
            <v>-3452.3116423149836</v>
          </cell>
          <cell r="O188">
            <v>-3099.0251627757507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</row>
        <row r="189">
          <cell r="A189">
            <v>-3151.1418493694723</v>
          </cell>
          <cell r="B189">
            <v>-5881.3188939805323</v>
          </cell>
          <cell r="C189">
            <v>-5418.830523027963</v>
          </cell>
          <cell r="D189">
            <v>-5058.5506575335821</v>
          </cell>
          <cell r="E189">
            <v>-4706.4679083611381</v>
          </cell>
          <cell r="F189">
            <v>-4361.0221930129501</v>
          </cell>
          <cell r="G189">
            <v>-4047.9703074863833</v>
          </cell>
          <cell r="H189">
            <v>-3726.7718207369389</v>
          </cell>
          <cell r="I189">
            <v>-3382.6408347062074</v>
          </cell>
          <cell r="J189">
            <v>-3012.4303967705368</v>
          </cell>
          <cell r="K189">
            <v>-2613.7827023961913</v>
          </cell>
          <cell r="L189">
            <v>-2186.0148854816207</v>
          </cell>
          <cell r="M189">
            <v>-1729.8927744267035</v>
          </cell>
          <cell r="N189">
            <v>-1258.7174028370564</v>
          </cell>
          <cell r="O189">
            <v>-760.26064980782996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A190">
            <v>-3577.4203114024463</v>
          </cell>
          <cell r="B190">
            <v>-6768.8291564200563</v>
          </cell>
          <cell r="C190">
            <v>-6344.4479404528465</v>
          </cell>
          <cell r="D190">
            <v>-6028.0468971743103</v>
          </cell>
          <cell r="E190">
            <v>-5728.9390222884067</v>
          </cell>
          <cell r="F190">
            <v>-5446.366334124119</v>
          </cell>
          <cell r="G190">
            <v>-5197.26448543887</v>
          </cell>
          <cell r="H190">
            <v>-4945.1332566965175</v>
          </cell>
          <cell r="I190">
            <v>-4675.5463440984458</v>
          </cell>
          <cell r="J190">
            <v>-4385.6463697349409</v>
          </cell>
          <cell r="K190">
            <v>-4073.5608792722878</v>
          </cell>
          <cell r="L190">
            <v>-3739.0582847846922</v>
          </cell>
          <cell r="M190">
            <v>-3383.4588480937264</v>
          </cell>
          <cell r="N190">
            <v>-3020.5929569857758</v>
          </cell>
          <cell r="O190">
            <v>-2638.8710612258751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-3177.8469873982885</v>
          </cell>
          <cell r="B191">
            <v>-5934.5688659824618</v>
          </cell>
          <cell r="C191">
            <v>-5475.1774378550854</v>
          </cell>
          <cell r="D191">
            <v>-5113.1523674284517</v>
          </cell>
          <cell r="E191">
            <v>-4769.1661393752865</v>
          </cell>
          <cell r="F191">
            <v>-4429.7776156265263</v>
          </cell>
          <cell r="G191">
            <v>-4120.9613352229844</v>
          </cell>
          <cell r="H191">
            <v>-3804.1352958421012</v>
          </cell>
          <cell r="I191">
            <v>-3464.7235814057171</v>
          </cell>
          <cell r="J191">
            <v>-3099.5974579520544</v>
          </cell>
          <cell r="K191">
            <v>-2706.4298800020124</v>
          </cell>
          <cell r="L191">
            <v>-2284.56652179614</v>
          </cell>
          <cell r="M191">
            <v>-1834.8083413199711</v>
          </cell>
          <cell r="N191">
            <v>-1370.4898553831842</v>
          </cell>
          <cell r="O191">
            <v>-879.42339925576368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-3440.8767085009054</v>
          </cell>
          <cell r="B192">
            <v>-6481.3393644596408</v>
          </cell>
          <cell r="C192">
            <v>-6046.296198565361</v>
          </cell>
          <cell r="D192">
            <v>-5720.6335389170599</v>
          </cell>
          <cell r="E192">
            <v>-5408.0680700389767</v>
          </cell>
          <cell r="F192">
            <v>-5105.5964175478366</v>
          </cell>
          <cell r="G192">
            <v>-4836.4132242649648</v>
          </cell>
          <cell r="H192">
            <v>-4562.6852387862464</v>
          </cell>
          <cell r="I192">
            <v>-4269.7883611412472</v>
          </cell>
          <cell r="J192">
            <v>-3954.7753862752988</v>
          </cell>
          <cell r="K192">
            <v>-3615.621885717012</v>
          </cell>
          <cell r="L192">
            <v>-3251.9553432633102</v>
          </cell>
          <cell r="M192">
            <v>-2864.9224634336151</v>
          </cell>
          <cell r="N192">
            <v>-2468.1882914041926</v>
          </cell>
          <cell r="O192">
            <v>-2049.9634099569862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-3443.8186776021603</v>
          </cell>
          <cell r="B193">
            <v>-6488.3289951912684</v>
          </cell>
          <cell r="C193">
            <v>-6050.1975317661563</v>
          </cell>
          <cell r="D193">
            <v>-5717.7238024732005</v>
          </cell>
          <cell r="E193">
            <v>-5410.975971684551</v>
          </cell>
          <cell r="F193">
            <v>-5111.8058861157861</v>
          </cell>
          <cell r="G193">
            <v>-4843.2915120707439</v>
          </cell>
          <cell r="H193">
            <v>-4569.9725098790022</v>
          </cell>
          <cell r="I193">
            <v>-4277.5170787981078</v>
          </cell>
          <cell r="J193">
            <v>-3962.9796930150469</v>
          </cell>
          <cell r="K193">
            <v>-3624.3388083715818</v>
          </cell>
          <cell r="L193">
            <v>-3261.2245719229427</v>
          </cell>
          <cell r="M193">
            <v>-2874.7869806642857</v>
          </cell>
          <cell r="N193">
            <v>-2478.6942053893035</v>
          </cell>
          <cell r="O193">
            <v>-2061.1606196089247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</row>
        <row r="194">
          <cell r="A194">
            <v>-3690.1998925630155</v>
          </cell>
          <cell r="B194">
            <v>-6999.0162893413626</v>
          </cell>
          <cell r="C194">
            <v>-6587.4258164984558</v>
          </cell>
          <cell r="D194">
            <v>-6283.9905488690592</v>
          </cell>
          <cell r="E194">
            <v>-6005.977397953654</v>
          </cell>
          <cell r="F194">
            <v>-5736.5721860766407</v>
          </cell>
          <cell r="G194">
            <v>-5503.8407906378361</v>
          </cell>
          <cell r="H194">
            <v>-5270.1173665987271</v>
          </cell>
          <cell r="I194">
            <v>-5020.3980574393581</v>
          </cell>
          <cell r="J194">
            <v>-4751.9025326949231</v>
          </cell>
          <cell r="K194">
            <v>-4462.8877313046141</v>
          </cell>
          <cell r="L194">
            <v>-4153.242307037186</v>
          </cell>
          <cell r="M194">
            <v>-3824.4343236930472</v>
          </cell>
          <cell r="N194">
            <v>-3490.4352196801115</v>
          </cell>
          <cell r="O194">
            <v>-3139.8256711202939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</row>
        <row r="195">
          <cell r="A195">
            <v>-3260.6487456647128</v>
          </cell>
          <cell r="B195">
            <v>-6107.2002159505828</v>
          </cell>
          <cell r="C195">
            <v>-5656.5767762120386</v>
          </cell>
          <cell r="D195">
            <v>-5306.2655016104045</v>
          </cell>
          <cell r="E195">
            <v>-4973.8091571452123</v>
          </cell>
          <cell r="F195">
            <v>-4646.6583125933585</v>
          </cell>
          <cell r="G195">
            <v>-4350.6607075837928</v>
          </cell>
          <cell r="H195">
            <v>-4047.7527474363797</v>
          </cell>
          <cell r="I195">
            <v>-3723.3619305518541</v>
          </cell>
          <cell r="J195">
            <v>-3374.4188038984289</v>
          </cell>
          <cell r="K195">
            <v>-2998.6938580497022</v>
          </cell>
          <cell r="L195">
            <v>-2595.6239416038684</v>
          </cell>
          <cell r="M195">
            <v>-2166.1214938152111</v>
          </cell>
          <cell r="N195">
            <v>-1723.6279385340074</v>
          </cell>
          <cell r="O195">
            <v>-1256.0840463510101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</row>
        <row r="196">
          <cell r="A196">
            <v>-3473.0369117408527</v>
          </cell>
          <cell r="B196">
            <v>-6547.9021421581492</v>
          </cell>
          <cell r="C196">
            <v>-6114.444031148998</v>
          </cell>
          <cell r="D196">
            <v>-5782.9599295513317</v>
          </cell>
          <cell r="E196">
            <v>-5469.6381455662267</v>
          </cell>
          <cell r="F196">
            <v>-5168.7731150944373</v>
          </cell>
          <cell r="G196">
            <v>-4902.7313661160933</v>
          </cell>
          <cell r="H196">
            <v>-4632.6258709035301</v>
          </cell>
          <cell r="I196">
            <v>-4343.6414092717814</v>
          </cell>
          <cell r="J196">
            <v>-4032.8430172814396</v>
          </cell>
          <cell r="K196">
            <v>-3698.2325779800262</v>
          </cell>
          <cell r="L196">
            <v>-3339.4604970757896</v>
          </cell>
          <cell r="M196">
            <v>-2957.7033379251902</v>
          </cell>
          <cell r="N196">
            <v>-2566.6531651224773</v>
          </cell>
          <cell r="O196">
            <v>-2154.5548358933911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</row>
        <row r="197">
          <cell r="A197">
            <v>-3661.8525039806286</v>
          </cell>
          <cell r="B197">
            <v>-6945.7456373469677</v>
          </cell>
          <cell r="C197">
            <v>-6536.0484001433488</v>
          </cell>
          <cell r="D197">
            <v>-6235.5903954712785</v>
          </cell>
          <cell r="E197">
            <v>-5953.5716711739024</v>
          </cell>
          <cell r="F197">
            <v>-5678.1028713353626</v>
          </cell>
          <cell r="G197">
            <v>-5441.8357379394456</v>
          </cell>
          <cell r="H197">
            <v>-5204.6985517330513</v>
          </cell>
          <cell r="I197">
            <v>-4951.2924779482373</v>
          </cell>
          <cell r="J197">
            <v>-4678.825410354435</v>
          </cell>
          <cell r="K197">
            <v>-4385.5295621174982</v>
          </cell>
          <cell r="L197">
            <v>-4071.2719250153095</v>
          </cell>
          <cell r="M197">
            <v>-3737.4924879631799</v>
          </cell>
          <cell r="N197">
            <v>-3398.1371661751955</v>
          </cell>
          <cell r="O197">
            <v>-3041.7543999300201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-3143.3092977348742</v>
          </cell>
          <cell r="B198">
            <v>-5861.7961919173322</v>
          </cell>
          <cell r="C198">
            <v>-5394.1694674064038</v>
          </cell>
          <cell r="D198">
            <v>-5030.3533686863284</v>
          </cell>
          <cell r="E198">
            <v>-4683.1711264037658</v>
          </cell>
          <cell r="F198">
            <v>-4332.3789130482346</v>
          </cell>
          <cell r="G198">
            <v>-4016.7392927646883</v>
          </cell>
          <cell r="H198">
            <v>-3693.4574490907044</v>
          </cell>
          <cell r="I198">
            <v>-3347.0794239581646</v>
          </cell>
          <cell r="J198">
            <v>-2974.4478531647455</v>
          </cell>
          <cell r="K198">
            <v>-2573.1907788099779</v>
          </cell>
          <cell r="L198">
            <v>-2142.611297252452</v>
          </cell>
          <cell r="M198">
            <v>-1683.4589564344828</v>
          </cell>
          <cell r="N198">
            <v>-1209.0183987569003</v>
          </cell>
          <cell r="O198">
            <v>-707.04268647123024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</row>
        <row r="199">
          <cell r="A199">
            <v>-3770.3245065612277</v>
          </cell>
          <cell r="B199">
            <v>-7166.4482856818267</v>
          </cell>
          <cell r="C199">
            <v>-6758.7564298292355</v>
          </cell>
          <cell r="D199">
            <v>-6463.2270199792956</v>
          </cell>
          <cell r="E199">
            <v>-6184.8805438707932</v>
          </cell>
          <cell r="F199">
            <v>-5910.7097349056003</v>
          </cell>
          <cell r="G199">
            <v>-5685.6329972244521</v>
          </cell>
          <cell r="H199">
            <v>-5462.2491221744258</v>
          </cell>
          <cell r="I199">
            <v>-5223.6935677330021</v>
          </cell>
          <cell r="J199">
            <v>-4967.2246010805648</v>
          </cell>
          <cell r="K199">
            <v>-4691.1731991211745</v>
          </cell>
          <cell r="L199">
            <v>-4395.4943682935491</v>
          </cell>
          <cell r="M199">
            <v>-4081.7404297140588</v>
          </cell>
          <cell r="N199">
            <v>-3763.9608667051994</v>
          </cell>
          <cell r="O199">
            <v>-3430.8332126487994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</row>
        <row r="200">
          <cell r="A200">
            <v>-3302.8447373553154</v>
          </cell>
          <cell r="B200">
            <v>-6193.8132476108894</v>
          </cell>
          <cell r="C200">
            <v>-5744.4903847891574</v>
          </cell>
          <cell r="D200">
            <v>-5400.4681549896595</v>
          </cell>
          <cell r="E200">
            <v>-5072.5256391572802</v>
          </cell>
          <cell r="F200">
            <v>-4749.3486310956077</v>
          </cell>
          <cell r="G200">
            <v>-4459.0253572513284</v>
          </cell>
          <cell r="H200">
            <v>-4162.5269758673021</v>
          </cell>
          <cell r="I200">
            <v>-3845.0547532258634</v>
          </cell>
          <cell r="J200">
            <v>-3503.5652760717308</v>
          </cell>
          <cell r="K200">
            <v>-3135.8743183816578</v>
          </cell>
          <cell r="L200">
            <v>-2741.4603969966374</v>
          </cell>
          <cell r="M200">
            <v>-2321.287624138824</v>
          </cell>
          <cell r="N200">
            <v>-1888.846338222058</v>
          </cell>
          <cell r="O200">
            <v>-1432.1367916764298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</row>
        <row r="201">
          <cell r="A201">
            <v>-3752.3562534511611</v>
          </cell>
          <cell r="B201">
            <v>-7129.721308997091</v>
          </cell>
          <cell r="C201">
            <v>-6721.0766821500256</v>
          </cell>
          <cell r="D201">
            <v>-6419.5553840594439</v>
          </cell>
          <cell r="E201">
            <v>-6136.8481252307056</v>
          </cell>
          <cell r="F201">
            <v>-5865.2125422779272</v>
          </cell>
          <cell r="G201">
            <v>-5638.3070278148352</v>
          </cell>
          <cell r="H201">
            <v>-5412.1035977728434</v>
          </cell>
          <cell r="I201">
            <v>-5170.50472591585</v>
          </cell>
          <cell r="J201">
            <v>-4910.7570570820017</v>
          </cell>
          <cell r="K201">
            <v>-4631.1716967744987</v>
          </cell>
          <cell r="L201">
            <v>-4331.6852792234358</v>
          </cell>
          <cell r="M201">
            <v>-4013.8274390723113</v>
          </cell>
          <cell r="N201">
            <v>-3691.6260999428409</v>
          </cell>
          <cell r="O201">
            <v>-3353.73267379855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</row>
        <row r="202">
          <cell r="A202">
            <v>-3643.2636291904269</v>
          </cell>
          <cell r="B202">
            <v>-6903.9675450760597</v>
          </cell>
          <cell r="C202">
            <v>-6485.0705440070069</v>
          </cell>
          <cell r="D202">
            <v>-6176.1519525833373</v>
          </cell>
          <cell r="E202">
            <v>-5891.8432357857682</v>
          </cell>
          <cell r="F202">
            <v>-5616.4199772007933</v>
          </cell>
          <cell r="G202">
            <v>-5376.7894265791456</v>
          </cell>
          <cell r="H202">
            <v>-5135.4598915741735</v>
          </cell>
          <cell r="I202">
            <v>-4877.5311165782496</v>
          </cell>
          <cell r="J202">
            <v>-4600.191117553295</v>
          </cell>
          <cell r="K202">
            <v>-4301.6433151232031</v>
          </cell>
          <cell r="L202">
            <v>-3981.7267254057338</v>
          </cell>
          <cell r="M202">
            <v>-3641.8482921090349</v>
          </cell>
          <cell r="N202">
            <v>-3295.9212175785619</v>
          </cell>
          <cell r="O202">
            <v>-2932.455791915499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</row>
        <row r="203">
          <cell r="A203">
            <v>-3437.7411250608775</v>
          </cell>
          <cell r="B203">
            <v>-6478.2666561376709</v>
          </cell>
          <cell r="C203">
            <v>-6045.7557477865075</v>
          </cell>
          <cell r="D203">
            <v>-5716.2496040675023</v>
          </cell>
          <cell r="E203">
            <v>-5408.6542200150088</v>
          </cell>
          <cell r="F203">
            <v>-5102.7436821288138</v>
          </cell>
          <cell r="G203">
            <v>-4832.8653956941744</v>
          </cell>
          <cell r="H203">
            <v>-4559.0420287725128</v>
          </cell>
          <cell r="I203">
            <v>-4266.0413381903163</v>
          </cell>
          <cell r="J203">
            <v>-3950.9166756720615</v>
          </cell>
          <cell r="K203">
            <v>-3611.6426647291214</v>
          </cell>
          <cell r="L203">
            <v>-3247.8464084860548</v>
          </cell>
          <cell r="M203">
            <v>-2860.6735927187842</v>
          </cell>
          <cell r="N203">
            <v>-2463.7887732909157</v>
          </cell>
          <cell r="O203">
            <v>-2045.4013971665743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-3261.1080657306206</v>
          </cell>
          <cell r="B204">
            <v>-6105.6293534974475</v>
          </cell>
          <cell r="C204">
            <v>-5647.7018946043445</v>
          </cell>
          <cell r="D204">
            <v>-5293.4758026180289</v>
          </cell>
          <cell r="E204">
            <v>-4956.0455920035438</v>
          </cell>
          <cell r="F204">
            <v>-4625.1151527574802</v>
          </cell>
          <cell r="G204">
            <v>-4327.1393785486744</v>
          </cell>
          <cell r="H204">
            <v>-4022.3695495739685</v>
          </cell>
          <cell r="I204">
            <v>-3695.9725265782499</v>
          </cell>
          <cell r="J204">
            <v>-3344.8674100750509</v>
          </cell>
          <cell r="K204">
            <v>-2966.8126637746718</v>
          </cell>
          <cell r="L204">
            <v>-2561.2320481244442</v>
          </cell>
          <cell r="M204">
            <v>-2129.0240193160753</v>
          </cell>
          <cell r="N204">
            <v>-1683.6148114403204</v>
          </cell>
          <cell r="O204">
            <v>-1212.9289472633591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-3375.8523491173087</v>
          </cell>
          <cell r="B205">
            <v>-6345.7441024076024</v>
          </cell>
          <cell r="C205">
            <v>-5903.1837029372946</v>
          </cell>
          <cell r="D205">
            <v>-5565.5644297508952</v>
          </cell>
          <cell r="E205">
            <v>-5248.5999005127996</v>
          </cell>
          <cell r="F205">
            <v>-4934.9771436610445</v>
          </cell>
          <cell r="G205">
            <v>-4655.3500111253124</v>
          </cell>
          <cell r="H205">
            <v>-4370.6388162910171</v>
          </cell>
          <cell r="I205">
            <v>-4065.8885480220806</v>
          </cell>
          <cell r="J205">
            <v>-3738.1051231461929</v>
          </cell>
          <cell r="K205">
            <v>-3385.1871726558816</v>
          </cell>
          <cell r="L205">
            <v>-3006.6902069493631</v>
          </cell>
          <cell r="M205">
            <v>-2603.6729828683438</v>
          </cell>
          <cell r="N205">
            <v>-2189.7161571016172</v>
          </cell>
          <cell r="O205">
            <v>-1752.9289858490265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>
            <v>-3319.8881142091504</v>
          </cell>
          <cell r="B206">
            <v>-6233.1431922033353</v>
          </cell>
          <cell r="C206">
            <v>-5789.6959663088583</v>
          </cell>
          <cell r="D206">
            <v>-5449.0083913940607</v>
          </cell>
          <cell r="E206">
            <v>-5121.8840071584027</v>
          </cell>
          <cell r="F206">
            <v>-4804.7987238604683</v>
          </cell>
          <cell r="G206">
            <v>-4518.4738247882569</v>
          </cell>
          <cell r="H206">
            <v>-4225.8205080602565</v>
          </cell>
          <cell r="I206">
            <v>-3912.4962441037778</v>
          </cell>
          <cell r="J206">
            <v>-3575.4759530947222</v>
          </cell>
          <cell r="K206">
            <v>-3212.601786759345</v>
          </cell>
          <cell r="L206">
            <v>-2823.3779460856335</v>
          </cell>
          <cell r="M206">
            <v>-2408.7988240674167</v>
          </cell>
          <cell r="N206">
            <v>-1982.3847879676164</v>
          </cell>
          <cell r="O206">
            <v>-1532.1710529806026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-3334.2703846988215</v>
          </cell>
          <cell r="B207">
            <v>-6264.6516151205324</v>
          </cell>
          <cell r="C207">
            <v>-5827.2806072368703</v>
          </cell>
          <cell r="D207">
            <v>-5493.0642830127963</v>
          </cell>
          <cell r="E207">
            <v>-5171.1555077190869</v>
          </cell>
          <cell r="F207">
            <v>-4852.8388665611392</v>
          </cell>
          <cell r="G207">
            <v>-4568.8651798801357</v>
          </cell>
          <cell r="H207">
            <v>-4279.4530471830221</v>
          </cell>
          <cell r="I207">
            <v>-3969.6254144696218</v>
          </cell>
          <cell r="J207">
            <v>-3636.3725196528471</v>
          </cell>
          <cell r="K207">
            <v>-3277.5587890830961</v>
          </cell>
          <cell r="L207">
            <v>-2892.7100395399616</v>
          </cell>
          <cell r="M207">
            <v>-2482.8462251630453</v>
          </cell>
          <cell r="N207">
            <v>-2061.5129914751205</v>
          </cell>
          <cell r="O207">
            <v>-1616.7750616115134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</row>
        <row r="208">
          <cell r="A208">
            <v>-3122.140602356305</v>
          </cell>
          <cell r="B208">
            <v>-5818.8278801227098</v>
          </cell>
          <cell r="C208">
            <v>-5357.2929906666477</v>
          </cell>
          <cell r="D208">
            <v>-4996.2796039240402</v>
          </cell>
          <cell r="E208">
            <v>-4651.6543703314119</v>
          </cell>
          <cell r="F208">
            <v>-4305.8265889364648</v>
          </cell>
          <cell r="G208">
            <v>-3990.0183524696276</v>
          </cell>
          <cell r="H208">
            <v>-3665.6596145097787</v>
          </cell>
          <cell r="I208">
            <v>-3318.1154042098292</v>
          </cell>
          <cell r="J208">
            <v>-2944.2281367575838</v>
          </cell>
          <cell r="K208">
            <v>-2541.6170398929048</v>
          </cell>
          <cell r="L208">
            <v>-2109.5792623951984</v>
          </cell>
          <cell r="M208">
            <v>-1648.8545714772288</v>
          </cell>
          <cell r="N208">
            <v>-1172.7204409311541</v>
          </cell>
          <cell r="O208">
            <v>-668.91883645777727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</row>
        <row r="209">
          <cell r="A209">
            <v>-3752.8770496418192</v>
          </cell>
          <cell r="B209">
            <v>-7129.5657716716278</v>
          </cell>
          <cell r="C209">
            <v>-6720.0538836498608</v>
          </cell>
          <cell r="D209">
            <v>-6420.0597992980865</v>
          </cell>
          <cell r="E209">
            <v>-6139.0903692420688</v>
          </cell>
          <cell r="F209">
            <v>-5867.1252936069905</v>
          </cell>
          <cell r="G209">
            <v>-5640.2303238894392</v>
          </cell>
          <cell r="H209">
            <v>-5414.1397161438354</v>
          </cell>
          <cell r="I209">
            <v>-5172.6626333601862</v>
          </cell>
          <cell r="J209">
            <v>-4913.0461710003392</v>
          </cell>
          <cell r="K209">
            <v>-4633.6022338970888</v>
          </cell>
          <cell r="L209">
            <v>-4334.2681877704708</v>
          </cell>
          <cell r="M209">
            <v>-4016.5745788641534</v>
          </cell>
          <cell r="N209">
            <v>-3694.5501898471539</v>
          </cell>
          <cell r="O209">
            <v>-3356.8474817431184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-3650.0892527128403</v>
          </cell>
          <cell r="B210">
            <v>-6915.7221894728245</v>
          </cell>
          <cell r="C210">
            <v>-6501.2939223751591</v>
          </cell>
          <cell r="D210">
            <v>-6195.5576371536536</v>
          </cell>
          <cell r="E210">
            <v>-5904.873128365185</v>
          </cell>
          <cell r="F210">
            <v>-5626.255780555065</v>
          </cell>
          <cell r="G210">
            <v>-5386.6207933806909</v>
          </cell>
          <cell r="H210">
            <v>-5145.6960399302943</v>
          </cell>
          <cell r="I210">
            <v>-4888.2055149591606</v>
          </cell>
          <cell r="J210">
            <v>-4611.3374210207985</v>
          </cell>
          <cell r="K210">
            <v>-4313.2984617704733</v>
          </cell>
          <cell r="L210">
            <v>-3993.9299151763312</v>
          </cell>
          <cell r="M210">
            <v>-3654.6423738897984</v>
          </cell>
          <cell r="N210">
            <v>-3309.3517609769942</v>
          </cell>
          <cell r="O210">
            <v>-2946.5725099759475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</row>
        <row r="211">
          <cell r="A211">
            <v>-3663.4475614260296</v>
          </cell>
          <cell r="B211">
            <v>-6948.1374073953039</v>
          </cell>
          <cell r="C211">
            <v>-6536.6967675464584</v>
          </cell>
          <cell r="D211">
            <v>-6240.8911692246393</v>
          </cell>
          <cell r="E211">
            <v>-5967.122939799041</v>
          </cell>
          <cell r="F211">
            <v>-5696.0292779585898</v>
          </cell>
          <cell r="G211">
            <v>-5461.4144576736689</v>
          </cell>
          <cell r="H211">
            <v>-5225.7166212178381</v>
          </cell>
          <cell r="I211">
            <v>-4973.8620972838744</v>
          </cell>
          <cell r="J211">
            <v>-4703.0669477732717</v>
          </cell>
          <cell r="K211">
            <v>-4411.5728810659739</v>
          </cell>
          <cell r="L211">
            <v>-4099.2568343755738</v>
          </cell>
          <cell r="M211">
            <v>-3767.5697865453735</v>
          </cell>
          <cell r="N211">
            <v>-3430.4692234918757</v>
          </cell>
          <cell r="O211">
            <v>-3076.516326862105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</row>
        <row r="212">
          <cell r="A212">
            <v>-3514.140381556741</v>
          </cell>
          <cell r="B212">
            <v>-6632.2953496410537</v>
          </cell>
          <cell r="C212">
            <v>-6204.0287640575752</v>
          </cell>
          <cell r="D212">
            <v>-5882.1012379848935</v>
          </cell>
          <cell r="E212">
            <v>-5573.0494909514418</v>
          </cell>
          <cell r="F212">
            <v>-5277.7463530016712</v>
          </cell>
          <cell r="G212">
            <v>-5018.107938121394</v>
          </cell>
          <cell r="H212">
            <v>-4755.0011430543518</v>
          </cell>
          <cell r="I212">
            <v>-4473.5698767658869</v>
          </cell>
          <cell r="J212">
            <v>-4170.9090469960265</v>
          </cell>
          <cell r="K212">
            <v>-3845.0695646699878</v>
          </cell>
          <cell r="L212">
            <v>-3495.747698274216</v>
          </cell>
          <cell r="M212">
            <v>-3124.1760529954795</v>
          </cell>
          <cell r="N212">
            <v>-2744.1004673258331</v>
          </cell>
          <cell r="O212">
            <v>-2343.8303656016787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>
            <v>-3153.1820767383024</v>
          </cell>
          <cell r="B213">
            <v>-5884.9002576907278</v>
          </cell>
          <cell r="C213">
            <v>-5426.2705651541819</v>
          </cell>
          <cell r="D213">
            <v>-5072.3266743713184</v>
          </cell>
          <cell r="E213">
            <v>-4726.893225987601</v>
          </cell>
          <cell r="F213">
            <v>-4390.9164947696936</v>
          </cell>
          <cell r="G213">
            <v>-4081.136414350472</v>
          </cell>
          <cell r="H213">
            <v>-3762.4024254921719</v>
          </cell>
          <cell r="I213">
            <v>-3420.9278916070602</v>
          </cell>
          <cell r="J213">
            <v>-3053.5800200670292</v>
          </cell>
          <cell r="K213">
            <v>-2658.0172137323511</v>
          </cell>
          <cell r="L213">
            <v>-2233.5736795578146</v>
          </cell>
          <cell r="M213">
            <v>-1781.0340171266998</v>
          </cell>
          <cell r="N213">
            <v>-1313.7191157824602</v>
          </cell>
          <cell r="O213">
            <v>-819.42262451193051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-3369.6938568624969</v>
          </cell>
          <cell r="B214">
            <v>-6337.8891865142441</v>
          </cell>
          <cell r="C214">
            <v>-5904.113553928476</v>
          </cell>
          <cell r="D214">
            <v>-5572.7503632504522</v>
          </cell>
          <cell r="E214">
            <v>-5249.1904983243976</v>
          </cell>
          <cell r="F214">
            <v>-4933.3477336691376</v>
          </cell>
          <cell r="G214">
            <v>-4653.7319636476295</v>
          </cell>
          <cell r="H214">
            <v>-4369.2265231992433</v>
          </cell>
          <cell r="I214">
            <v>-4064.6960928033432</v>
          </cell>
          <cell r="J214">
            <v>-3737.1499120490357</v>
          </cell>
          <cell r="K214">
            <v>-3384.4873435689324</v>
          </cell>
          <cell r="L214">
            <v>-3006.2658658308669</v>
          </cell>
          <cell r="M214">
            <v>-2603.5452365761521</v>
          </cell>
          <cell r="N214">
            <v>-2189.9083110519932</v>
          </cell>
          <cell r="O214">
            <v>-1753.4655947400829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-3791.0845641693018</v>
          </cell>
          <cell r="B215">
            <v>-7210.2447792235262</v>
          </cell>
          <cell r="C215">
            <v>-6806.2992252947615</v>
          </cell>
          <cell r="D215">
            <v>-6509.3247672361049</v>
          </cell>
          <cell r="E215">
            <v>-6235.9080420368664</v>
          </cell>
          <cell r="F215">
            <v>-5974.9152113328219</v>
          </cell>
          <cell r="G215">
            <v>-5755.2370315887529</v>
          </cell>
          <cell r="H215">
            <v>-5536.2758805968806</v>
          </cell>
          <cell r="I215">
            <v>-5302.4919912957794</v>
          </cell>
          <cell r="J215">
            <v>-5051.1641211774004</v>
          </cell>
          <cell r="K215">
            <v>-4780.6537611792355</v>
          </cell>
          <cell r="L215">
            <v>-4490.9453090583957</v>
          </cell>
          <cell r="M215">
            <v>-4183.6260739431136</v>
          </cell>
          <cell r="N215">
            <v>-3872.779928408992</v>
          </cell>
          <cell r="O215">
            <v>-3547.1247797871083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-3605.6598006142794</v>
          </cell>
          <cell r="B216">
            <v>-6823.9186816002548</v>
          </cell>
          <cell r="C216">
            <v>-6404.8614963431755</v>
          </cell>
          <cell r="D216">
            <v>-6090.2832175693529</v>
          </cell>
          <cell r="E216">
            <v>-5794.361112521824</v>
          </cell>
          <cell r="F216">
            <v>-5509.124660647838</v>
          </cell>
          <cell r="G216">
            <v>-5262.5291167118985</v>
          </cell>
          <cell r="H216">
            <v>-5014.0792438059034</v>
          </cell>
          <cell r="I216">
            <v>-4748.4673805505081</v>
          </cell>
          <cell r="J216">
            <v>-4462.8496289536188</v>
          </cell>
          <cell r="K216">
            <v>-4155.3799718551827</v>
          </cell>
          <cell r="L216">
            <v>-3825.8503793564114</v>
          </cell>
          <cell r="M216">
            <v>-3475.6111822381222</v>
          </cell>
          <cell r="N216">
            <v>-3118.5204895160209</v>
          </cell>
          <cell r="O216">
            <v>-2743.0233063169176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-3554.7114438085246</v>
          </cell>
          <cell r="B217">
            <v>-6719.1746330722244</v>
          </cell>
          <cell r="C217">
            <v>-6291.2763165042525</v>
          </cell>
          <cell r="D217">
            <v>-5981.5651663129747</v>
          </cell>
          <cell r="E217">
            <v>-5693.3069139450799</v>
          </cell>
          <cell r="F217">
            <v>-5401.8121455868722</v>
          </cell>
          <cell r="G217">
            <v>-5149.0286621838368</v>
          </cell>
          <cell r="H217">
            <v>-4894.2049326415718</v>
          </cell>
          <cell r="I217">
            <v>-4621.7104929667939</v>
          </cell>
          <cell r="J217">
            <v>-4328.6783511551284</v>
          </cell>
          <cell r="K217">
            <v>-4013.2166459128589</v>
          </cell>
          <cell r="L217">
            <v>-3675.0766213504112</v>
          </cell>
          <cell r="M217">
            <v>-3315.5564824023231</v>
          </cell>
          <cell r="N217">
            <v>-2948.4664037640914</v>
          </cell>
          <cell r="O217">
            <v>-2562.1914967854741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</row>
        <row r="218">
          <cell r="A218">
            <v>-3750.0789589517317</v>
          </cell>
          <cell r="B218">
            <v>-7124.102905567277</v>
          </cell>
          <cell r="C218">
            <v>-6717.7334545313115</v>
          </cell>
          <cell r="D218">
            <v>-6425.7668726273032</v>
          </cell>
          <cell r="E218">
            <v>-6153.0842736474606</v>
          </cell>
          <cell r="F218">
            <v>-5890.0154463489016</v>
          </cell>
          <cell r="G218">
            <v>-5666.0168408540994</v>
          </cell>
          <cell r="H218">
            <v>-5442.0600113128157</v>
          </cell>
          <cell r="I218">
            <v>-5202.88160524458</v>
          </cell>
          <cell r="J218">
            <v>-4945.7424070534698</v>
          </cell>
          <cell r="K218">
            <v>-4668.9679391222353</v>
          </cell>
          <cell r="L218">
            <v>-4372.5107114492157</v>
          </cell>
          <cell r="M218">
            <v>-4057.9171444372942</v>
          </cell>
          <cell r="N218">
            <v>-3739.2335730757036</v>
          </cell>
          <cell r="O218">
            <v>-3405.1309275317813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</row>
        <row r="219">
          <cell r="A219">
            <v>-3574.4945052198836</v>
          </cell>
          <cell r="B219">
            <v>-6757.7394513190502</v>
          </cell>
          <cell r="C219">
            <v>-6333.3346712705152</v>
          </cell>
          <cell r="D219">
            <v>-6009.8291997993838</v>
          </cell>
          <cell r="E219">
            <v>-5712.4728905865932</v>
          </cell>
          <cell r="F219">
            <v>-5424.5829135046879</v>
          </cell>
          <cell r="G219">
            <v>-5173.1794833574604</v>
          </cell>
          <cell r="H219">
            <v>-4919.254778110645</v>
          </cell>
          <cell r="I219">
            <v>-4647.7347216064636</v>
          </cell>
          <cell r="J219">
            <v>-4355.7516065664813</v>
          </cell>
          <cell r="K219">
            <v>-4041.4211913291101</v>
          </cell>
          <cell r="L219">
            <v>-3704.4994571960406</v>
          </cell>
          <cell r="M219">
            <v>-3346.2930122881849</v>
          </cell>
          <cell r="N219">
            <v>-2980.6177886139767</v>
          </cell>
          <cell r="O219">
            <v>-2595.8684000259013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</row>
        <row r="220">
          <cell r="A220">
            <v>-3102.5995331354206</v>
          </cell>
          <cell r="B220">
            <v>-5775.6884880879816</v>
          </cell>
          <cell r="C220">
            <v>-5308.4773268729587</v>
          </cell>
          <cell r="D220">
            <v>-4937.7723252937385</v>
          </cell>
          <cell r="E220">
            <v>-4582.5144600545491</v>
          </cell>
          <cell r="F220">
            <v>-4225.9788090914572</v>
          </cell>
          <cell r="G220">
            <v>-3904.1209809239281</v>
          </cell>
          <cell r="H220">
            <v>-3573.9952685318476</v>
          </cell>
          <cell r="I220">
            <v>-3220.2312376292862</v>
          </cell>
          <cell r="J220">
            <v>-2839.6422127657311</v>
          </cell>
          <cell r="K220">
            <v>-2429.8083219548225</v>
          </cell>
          <cell r="L220">
            <v>-1989.987787936016</v>
          </cell>
          <cell r="M220">
            <v>-1520.8753831917691</v>
          </cell>
          <cell r="N220">
            <v>-1035.7031404868003</v>
          </cell>
          <cell r="O220">
            <v>-522.16101002870255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</row>
        <row r="221">
          <cell r="A221">
            <v>-3745.4339809954608</v>
          </cell>
          <cell r="B221">
            <v>-7118.3884165442578</v>
          </cell>
          <cell r="C221">
            <v>-6708.4383275484952</v>
          </cell>
          <cell r="D221">
            <v>-6403.0742630007762</v>
          </cell>
          <cell r="E221">
            <v>-6122.6573899217474</v>
          </cell>
          <cell r="F221">
            <v>-5855.6158773714114</v>
          </cell>
          <cell r="G221">
            <v>-5629.0439723535692</v>
          </cell>
          <cell r="H221">
            <v>-5402.4845867296726</v>
          </cell>
          <cell r="I221">
            <v>-5160.5000544670302</v>
          </cell>
          <cell r="J221">
            <v>-4900.3371576588561</v>
          </cell>
          <cell r="K221">
            <v>-4620.30402729862</v>
          </cell>
          <cell r="L221">
            <v>-4320.3353849935729</v>
          </cell>
          <cell r="M221">
            <v>-4001.9575768759469</v>
          </cell>
          <cell r="N221">
            <v>-3679.1962101670533</v>
          </cell>
          <cell r="O221">
            <v>-3340.6989731952781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</row>
        <row r="222">
          <cell r="A222">
            <v>-3346.7539002618814</v>
          </cell>
          <cell r="B222">
            <v>-6284.7157424062079</v>
          </cell>
          <cell r="C222">
            <v>-5839.6265413764686</v>
          </cell>
          <cell r="D222">
            <v>-5500.5693029210152</v>
          </cell>
          <cell r="E222">
            <v>-5180.5691820512784</v>
          </cell>
          <cell r="F222">
            <v>-4862.0830989756187</v>
          </cell>
          <cell r="G222">
            <v>-4578.069649545323</v>
          </cell>
          <cell r="H222">
            <v>-4288.7300983234954</v>
          </cell>
          <cell r="I222">
            <v>-3978.9843429607586</v>
          </cell>
          <cell r="J222">
            <v>-3645.8190237891695</v>
          </cell>
          <cell r="K222">
            <v>-3287.1002100351729</v>
          </cell>
          <cell r="L222">
            <v>-2902.3532035012386</v>
          </cell>
          <cell r="M222">
            <v>-2492.5995731533808</v>
          </cell>
          <cell r="N222">
            <v>-2071.3845349214052</v>
          </cell>
          <cell r="O222">
            <v>-1626.7745187798009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</row>
        <row r="223">
          <cell r="A223">
            <v>-3157.7110693929158</v>
          </cell>
          <cell r="B223">
            <v>-5890.2958628086562</v>
          </cell>
          <cell r="C223">
            <v>-5425.8939651427108</v>
          </cell>
          <cell r="D223">
            <v>-5068.0772088834765</v>
          </cell>
          <cell r="E223">
            <v>-4727.08220150134</v>
          </cell>
          <cell r="F223">
            <v>-4379.1782054020186</v>
          </cell>
          <cell r="G223">
            <v>-4066.3997974066938</v>
          </cell>
          <cell r="H223">
            <v>-3746.2722149089427</v>
          </cell>
          <cell r="I223">
            <v>-3403.2973222603337</v>
          </cell>
          <cell r="J223">
            <v>-3034.3323594076933</v>
          </cell>
          <cell r="K223">
            <v>-2637.0271336180053</v>
          </cell>
          <cell r="L223">
            <v>-2210.7057005790839</v>
          </cell>
          <cell r="M223">
            <v>-1756.1425639731399</v>
          </cell>
          <cell r="N223">
            <v>-1286.6468900363741</v>
          </cell>
          <cell r="O223">
            <v>-790.00053798823194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</row>
        <row r="224">
          <cell r="A224">
            <v>-3166.6518837151307</v>
          </cell>
          <cell r="B224">
            <v>-5913.4213312610309</v>
          </cell>
          <cell r="C224">
            <v>-5451.8951893310641</v>
          </cell>
          <cell r="D224">
            <v>-5094.8404814305304</v>
          </cell>
          <cell r="E224">
            <v>-4755.4350319707919</v>
          </cell>
          <cell r="F224">
            <v>-4421.5502286879073</v>
          </cell>
          <cell r="G224">
            <v>-4113.4580261045894</v>
          </cell>
          <cell r="H224">
            <v>-3796.6088697339273</v>
          </cell>
          <cell r="I224">
            <v>-3457.1690535554035</v>
          </cell>
          <cell r="J224">
            <v>-3092.0132201364468</v>
          </cell>
          <cell r="K224">
            <v>-2698.8131531074023</v>
          </cell>
          <cell r="L224">
            <v>-2276.915256262781</v>
          </cell>
          <cell r="M224">
            <v>-1827.1193831716871</v>
          </cell>
          <cell r="N224">
            <v>-1362.7607510962105</v>
          </cell>
          <cell r="O224">
            <v>-871.65055952913076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A225">
            <v>-3105.453235532857</v>
          </cell>
          <cell r="B225">
            <v>-5786.9567779654399</v>
          </cell>
          <cell r="C225">
            <v>-5322.9069691458426</v>
          </cell>
          <cell r="D225">
            <v>-4957.5445084506937</v>
          </cell>
          <cell r="E225">
            <v>-4604.2581766795774</v>
          </cell>
          <cell r="F225">
            <v>-4250.5804039279083</v>
          </cell>
          <cell r="G225">
            <v>-3930.7368339421646</v>
          </cell>
          <cell r="H225">
            <v>-3602.6000289199424</v>
          </cell>
          <cell r="I225">
            <v>-3250.9797505582228</v>
          </cell>
          <cell r="J225">
            <v>-2872.7008240296836</v>
          </cell>
          <cell r="K225">
            <v>-2465.3564358484387</v>
          </cell>
          <cell r="L225">
            <v>-2028.2186056610099</v>
          </cell>
          <cell r="M225">
            <v>-1561.9972353758162</v>
          </cell>
          <cell r="N225">
            <v>-1079.940400291053</v>
          </cell>
          <cell r="O225">
            <v>-569.75560000050109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</row>
        <row r="226">
          <cell r="A226">
            <v>-3750.795618503842</v>
          </cell>
          <cell r="B226">
            <v>-7126.9453815129509</v>
          </cell>
          <cell r="C226">
            <v>-6720.7503586650573</v>
          </cell>
          <cell r="D226">
            <v>-6427.637207397519</v>
          </cell>
          <cell r="E226">
            <v>-6154.0276238982442</v>
          </cell>
          <cell r="F226">
            <v>-5893.2613121457543</v>
          </cell>
          <cell r="G226">
            <v>-5669.8428402871414</v>
          </cell>
          <cell r="H226">
            <v>-5446.1642089894012</v>
          </cell>
          <cell r="I226">
            <v>-5207.2857057691845</v>
          </cell>
          <cell r="J226">
            <v>-4950.4696733683177</v>
          </cell>
          <cell r="K226">
            <v>-4674.0434753328545</v>
          </cell>
          <cell r="L226">
            <v>-4377.9615387473459</v>
          </cell>
          <cell r="M226">
            <v>-4063.7724135507578</v>
          </cell>
          <cell r="N226">
            <v>-3745.5246659683417</v>
          </cell>
          <cell r="O226">
            <v>-3411.8916942415835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</row>
        <row r="227">
          <cell r="A227">
            <v>-3104.5203392843159</v>
          </cell>
          <cell r="B227">
            <v>-5784.1643095863456</v>
          </cell>
          <cell r="C227">
            <v>-5317.642455821665</v>
          </cell>
          <cell r="D227">
            <v>-4953.6574915081083</v>
          </cell>
          <cell r="E227">
            <v>-4603.6675415778082</v>
          </cell>
          <cell r="F227">
            <v>-4261.9737563705721</v>
          </cell>
          <cell r="G227">
            <v>-3944.742200784819</v>
          </cell>
          <cell r="H227">
            <v>-3617.7328561347977</v>
          </cell>
          <cell r="I227">
            <v>-3267.3273366391559</v>
          </cell>
          <cell r="J227">
            <v>-2890.3575150578513</v>
          </cell>
          <cell r="K227">
            <v>-2484.4238270867713</v>
          </cell>
          <cell r="L227">
            <v>-2048.8062473893315</v>
          </cell>
          <cell r="M227">
            <v>-1584.223114634277</v>
          </cell>
          <cell r="N227">
            <v>-1103.931731672963</v>
          </cell>
          <cell r="O227">
            <v>-595.64940618605669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</row>
        <row r="228">
          <cell r="A228">
            <v>-3651.8558144601984</v>
          </cell>
          <cell r="B228">
            <v>-6921.6987934728104</v>
          </cell>
          <cell r="C228">
            <v>-6504.0853122552307</v>
          </cell>
          <cell r="D228">
            <v>-6192.6708779068922</v>
          </cell>
          <cell r="E228">
            <v>-5901.3198145710867</v>
          </cell>
          <cell r="F228">
            <v>-5619.9302298615848</v>
          </cell>
          <cell r="G228">
            <v>-5379.3845072590784</v>
          </cell>
          <cell r="H228">
            <v>-5137.8462568487012</v>
          </cell>
          <cell r="I228">
            <v>-4879.6949025388412</v>
          </cell>
          <cell r="J228">
            <v>-4602.1146243426238</v>
          </cell>
          <cell r="K228">
            <v>-4303.3082358249103</v>
          </cell>
          <cell r="L228">
            <v>-3983.1126387296445</v>
          </cell>
          <cell r="M228">
            <v>-3642.9338845674683</v>
          </cell>
          <cell r="N228">
            <v>-3296.6828279020915</v>
          </cell>
          <cell r="O228">
            <v>-2932.8686151091647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>
            <v>-3387.0383305044879</v>
          </cell>
          <cell r="B229">
            <v>-6374.4865551625162</v>
          </cell>
          <cell r="C229">
            <v>-5939.0811621104085</v>
          </cell>
          <cell r="D229">
            <v>-5608.0872725746349</v>
          </cell>
          <cell r="E229">
            <v>-5295.2285441488348</v>
          </cell>
          <cell r="F229">
            <v>-4987.5116521337313</v>
          </cell>
          <cell r="G229">
            <v>-4711.8575451489924</v>
          </cell>
          <cell r="H229">
            <v>-4431.0560703591627</v>
          </cell>
          <cell r="I229">
            <v>-4130.5217647602567</v>
          </cell>
          <cell r="J229">
            <v>-3807.2811096425071</v>
          </cell>
          <cell r="K229">
            <v>-3459.2589990639863</v>
          </cell>
          <cell r="L229">
            <v>-3086.0375469138748</v>
          </cell>
          <cell r="M229">
            <v>-2688.7057913482704</v>
          </cell>
          <cell r="N229">
            <v>-2280.8754086621989</v>
          </cell>
          <cell r="O229">
            <v>-1850.6906953196815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A230">
            <v>-3683.8656819747348</v>
          </cell>
          <cell r="B230">
            <v>-6986.213759297153</v>
          </cell>
          <cell r="C230">
            <v>-6568.8707058329956</v>
          </cell>
          <cell r="D230">
            <v>-6257.5992246737433</v>
          </cell>
          <cell r="E230">
            <v>-5968.9650700242182</v>
          </cell>
          <cell r="F230">
            <v>-5696.3247217976696</v>
          </cell>
          <cell r="G230">
            <v>-5460.8662807153005</v>
          </cell>
          <cell r="H230">
            <v>-5224.1200329257026</v>
          </cell>
          <cell r="I230">
            <v>-4971.1414430642963</v>
          </cell>
          <cell r="J230">
            <v>-4699.1339324313522</v>
          </cell>
          <cell r="K230">
            <v>-4406.3342357542315</v>
          </cell>
          <cell r="L230">
            <v>-4092.6103497491076</v>
          </cell>
          <cell r="M230">
            <v>-3759.4070182766127</v>
          </cell>
          <cell r="N230">
            <v>-3420.6716086438623</v>
          </cell>
          <cell r="O230">
            <v>-3064.9577979433611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1">
          <cell r="A231">
            <v>-3522.6082975867535</v>
          </cell>
          <cell r="B231">
            <v>-6649.7445200035718</v>
          </cell>
          <cell r="C231">
            <v>-6218.6579037337042</v>
          </cell>
          <cell r="D231">
            <v>-5893.5974976124317</v>
          </cell>
          <cell r="E231">
            <v>-5583.6375152012379</v>
          </cell>
          <cell r="F231">
            <v>-5275.6068174956981</v>
          </cell>
          <cell r="G231">
            <v>-5013.4856406783547</v>
          </cell>
          <cell r="H231">
            <v>-4749.6238107852996</v>
          </cell>
          <cell r="I231">
            <v>-4467.381153814048</v>
          </cell>
          <cell r="J231">
            <v>-4163.8455368817686</v>
          </cell>
          <cell r="K231">
            <v>-3837.0636901564785</v>
          </cell>
          <cell r="L231">
            <v>-3486.7259664000389</v>
          </cell>
          <cell r="M231">
            <v>-3114.0599348776918</v>
          </cell>
          <cell r="N231">
            <v>-2732.8046681521528</v>
          </cell>
          <cell r="O231">
            <v>-2331.2636384299549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</row>
        <row r="232">
          <cell r="A232">
            <v>-3501.2085098488988</v>
          </cell>
          <cell r="B232">
            <v>-6608.7575379380796</v>
          </cell>
          <cell r="C232">
            <v>-6179.1353087478456</v>
          </cell>
          <cell r="D232">
            <v>-5853.9076920891121</v>
          </cell>
          <cell r="E232">
            <v>-5550.6289653135018</v>
          </cell>
          <cell r="F232">
            <v>-5258.4066571529029</v>
          </cell>
          <cell r="G232">
            <v>-4998.3878573269849</v>
          </cell>
          <cell r="H232">
            <v>-4734.400056475406</v>
          </cell>
          <cell r="I232">
            <v>-4452.0156832233288</v>
          </cell>
          <cell r="J232">
            <v>-4148.328420504713</v>
          </cell>
          <cell r="K232">
            <v>-3821.3822714265402</v>
          </cell>
          <cell r="L232">
            <v>-3470.8683740086176</v>
          </cell>
          <cell r="M232">
            <v>-3098.0116080955459</v>
          </cell>
          <cell r="N232">
            <v>-2716.5516836828892</v>
          </cell>
          <cell r="O232">
            <v>-2314.7892242553953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-3417.9967132768511</v>
          </cell>
          <cell r="B233">
            <v>-6435.2519529291749</v>
          </cell>
          <cell r="C233">
            <v>-5998.72690886087</v>
          </cell>
          <cell r="D233">
            <v>-5665.2562078419551</v>
          </cell>
          <cell r="E233">
            <v>-5348.3531547232924</v>
          </cell>
          <cell r="F233">
            <v>-5042.9982052870555</v>
          </cell>
          <cell r="G233">
            <v>-4770.1941809025711</v>
          </cell>
          <cell r="H233">
            <v>-4492.4217384987005</v>
          </cell>
          <cell r="I233">
            <v>-4195.1601701261488</v>
          </cell>
          <cell r="J233">
            <v>-3875.4447859927122</v>
          </cell>
          <cell r="K233">
            <v>-3531.222889596268</v>
          </cell>
          <cell r="L233">
            <v>-3162.0954048818107</v>
          </cell>
          <cell r="M233">
            <v>-2769.1767093331036</v>
          </cell>
          <cell r="N233">
            <v>-2366.1007167323692</v>
          </cell>
          <cell r="O233">
            <v>-1941.0407563830702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</row>
        <row r="234">
          <cell r="A234">
            <v>-3683.8980460881039</v>
          </cell>
          <cell r="B234">
            <v>-6987.5485483864786</v>
          </cell>
          <cell r="C234">
            <v>-6573.2316680251461</v>
          </cell>
          <cell r="D234">
            <v>-6265.8491151276503</v>
          </cell>
          <cell r="E234">
            <v>-5980.0004909871977</v>
          </cell>
          <cell r="F234">
            <v>-5710.3827935984045</v>
          </cell>
          <cell r="G234">
            <v>-5476.303958609441</v>
          </cell>
          <cell r="H234">
            <v>-5240.7640702059207</v>
          </cell>
          <cell r="I234">
            <v>-4989.0854475356145</v>
          </cell>
          <cell r="J234">
            <v>-4718.4788320151447</v>
          </cell>
          <cell r="K234">
            <v>-4427.1887789101838</v>
          </cell>
          <cell r="L234">
            <v>-4115.091740699695</v>
          </cell>
          <cell r="M234">
            <v>-3783.6415467754541</v>
          </cell>
          <cell r="N234">
            <v>-3446.7953819836084</v>
          </cell>
          <cell r="O234">
            <v>-3093.117476442259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A235">
            <v>-3210.8727005969131</v>
          </cell>
          <cell r="B235">
            <v>-6000.086386349969</v>
          </cell>
          <cell r="C235">
            <v>-5541.8353941065852</v>
          </cell>
          <cell r="D235">
            <v>-5186.8373055177253</v>
          </cell>
          <cell r="E235">
            <v>-4846.6635846333193</v>
          </cell>
          <cell r="F235">
            <v>-4509.4514334238729</v>
          </cell>
          <cell r="G235">
            <v>-4204.8598774346574</v>
          </cell>
          <cell r="H235">
            <v>-3892.9535116364559</v>
          </cell>
          <cell r="I235">
            <v>-3558.8524859233439</v>
          </cell>
          <cell r="J235">
            <v>-3199.4477002778144</v>
          </cell>
          <cell r="K235">
            <v>-2812.4469689614343</v>
          </cell>
          <cell r="L235">
            <v>-2397.2278592175944</v>
          </cell>
          <cell r="M235">
            <v>-1954.6310839815583</v>
          </cell>
          <cell r="N235">
            <v>-1498.0286152826104</v>
          </cell>
          <cell r="O235">
            <v>-1015.2785373665665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A236">
            <v>-3639.9968315028832</v>
          </cell>
          <cell r="B236">
            <v>-6895.5179310235353</v>
          </cell>
          <cell r="C236">
            <v>-6478.7384511215323</v>
          </cell>
          <cell r="D236">
            <v>-6167.4996548057998</v>
          </cell>
          <cell r="E236">
            <v>-5879.0467747817129</v>
          </cell>
          <cell r="F236">
            <v>-5599.268142336351</v>
          </cell>
          <cell r="G236">
            <v>-5357.9982914692982</v>
          </cell>
          <cell r="H236">
            <v>-5115.3391236172502</v>
          </cell>
          <cell r="I236">
            <v>-4855.9767562652733</v>
          </cell>
          <cell r="J236">
            <v>-4577.0920037894775</v>
          </cell>
          <cell r="K236">
            <v>-4276.8794155398336</v>
          </cell>
          <cell r="L236">
            <v>-3955.1689074968299</v>
          </cell>
          <cell r="M236">
            <v>-3613.3571801891235</v>
          </cell>
          <cell r="N236">
            <v>-3265.3468341529433</v>
          </cell>
          <cell r="O236">
            <v>-2899.6362980593349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</row>
        <row r="237">
          <cell r="A237">
            <v>-3236.8044291015767</v>
          </cell>
          <cell r="B237">
            <v>-6060.2227122772774</v>
          </cell>
          <cell r="C237">
            <v>-5608.2636184618805</v>
          </cell>
          <cell r="D237">
            <v>-5262.2090385669499</v>
          </cell>
          <cell r="E237">
            <v>-4927.0493691567799</v>
          </cell>
          <cell r="F237">
            <v>-4593.253670448601</v>
          </cell>
          <cell r="G237">
            <v>-4293.7301371463154</v>
          </cell>
          <cell r="H237">
            <v>-3987.562071008002</v>
          </cell>
          <cell r="I237">
            <v>-3659.6514447502996</v>
          </cell>
          <cell r="J237">
            <v>-3306.9164453653939</v>
          </cell>
          <cell r="K237">
            <v>-2927.1042740783869</v>
          </cell>
          <cell r="L237">
            <v>-2519.6308100335095</v>
          </cell>
          <cell r="M237">
            <v>-2085.3819760293864</v>
          </cell>
          <cell r="N237">
            <v>-1637.7745400077583</v>
          </cell>
          <cell r="O237">
            <v>-1164.7187834600954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</row>
        <row r="238">
          <cell r="A238">
            <v>-3183.864638568265</v>
          </cell>
          <cell r="B238">
            <v>-5944.6715875582822</v>
          </cell>
          <cell r="C238">
            <v>-5488.2409914826576</v>
          </cell>
          <cell r="D238">
            <v>-5136.5173356256573</v>
          </cell>
          <cell r="E238">
            <v>-4808.0028025590154</v>
          </cell>
          <cell r="F238">
            <v>-4479.4155784111854</v>
          </cell>
          <cell r="G238">
            <v>-4175.0420744384119</v>
          </cell>
          <cell r="H238">
            <v>-3862.0993469161231</v>
          </cell>
          <cell r="I238">
            <v>-3526.8742130118203</v>
          </cell>
          <cell r="J238">
            <v>-3166.2593622121144</v>
          </cell>
          <cell r="K238">
            <v>-2777.9535449939935</v>
          </cell>
          <cell r="L238">
            <v>-2361.3291123829899</v>
          </cell>
          <cell r="M238">
            <v>-1917.2168351685193</v>
          </cell>
          <cell r="N238">
            <v>-1458.9822923788379</v>
          </cell>
          <cell r="O238">
            <v>-974.47235797401459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</row>
        <row r="239">
          <cell r="A239">
            <v>-3576.9268940640145</v>
          </cell>
          <cell r="B239">
            <v>-6764.1318285431007</v>
          </cell>
          <cell r="C239">
            <v>-6340.2063979674476</v>
          </cell>
          <cell r="D239">
            <v>-6022.2924083747921</v>
          </cell>
          <cell r="E239">
            <v>-5722.6355689271168</v>
          </cell>
          <cell r="F239">
            <v>-5428.945265004978</v>
          </cell>
          <cell r="G239">
            <v>-5176.9130300341412</v>
          </cell>
          <cell r="H239">
            <v>-4923.1805271136727</v>
          </cell>
          <cell r="I239">
            <v>-4651.8681509491926</v>
          </cell>
          <cell r="J239">
            <v>-4360.1087389264112</v>
          </cell>
          <cell r="K239">
            <v>-4046.0194758559628</v>
          </cell>
          <cell r="L239">
            <v>-3709.3575326561304</v>
          </cell>
          <cell r="M239">
            <v>-3351.4311294299405</v>
          </cell>
          <cell r="N239">
            <v>-2986.057605297804</v>
          </cell>
          <cell r="O239">
            <v>-2601.6334204744544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</row>
        <row r="240">
          <cell r="A240">
            <v>-3315.6612868670245</v>
          </cell>
          <cell r="B240">
            <v>-6218.5754225904093</v>
          </cell>
          <cell r="C240">
            <v>-5767.9645465945305</v>
          </cell>
          <cell r="D240">
            <v>-5424.4970370068995</v>
          </cell>
          <cell r="E240">
            <v>-5096.8497520979172</v>
          </cell>
          <cell r="F240">
            <v>-4777.8428038022093</v>
          </cell>
          <cell r="G240">
            <v>-4489.5312027473819</v>
          </cell>
          <cell r="H240">
            <v>-4194.778028167194</v>
          </cell>
          <cell r="I240">
            <v>-3879.1900504192236</v>
          </cell>
          <cell r="J240">
            <v>-3539.7304583479408</v>
          </cell>
          <cell r="K240">
            <v>-3174.2274974338407</v>
          </cell>
          <cell r="L240">
            <v>-2782.1709062620425</v>
          </cell>
          <cell r="M240">
            <v>-2364.5389957270236</v>
          </cell>
          <cell r="N240">
            <v>-1934.8352994397428</v>
          </cell>
          <cell r="O240">
            <v>-1481.0763951599006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</row>
        <row r="241">
          <cell r="A241">
            <v>-3135.1437274822874</v>
          </cell>
          <cell r="B241">
            <v>-5846.0995850347417</v>
          </cell>
          <cell r="C241">
            <v>-5381.7586946909187</v>
          </cell>
          <cell r="D241">
            <v>-5018.5090819770512</v>
          </cell>
          <cell r="E241">
            <v>-4671.2820201876848</v>
          </cell>
          <cell r="F241">
            <v>-4327.4436598101074</v>
          </cell>
          <cell r="G241">
            <v>-4012.9150103214829</v>
          </cell>
          <cell r="H241">
            <v>-3689.7291015195729</v>
          </cell>
          <cell r="I241">
            <v>-3343.4522186923955</v>
          </cell>
          <cell r="J241">
            <v>-2970.9300448022368</v>
          </cell>
          <cell r="K241">
            <v>-2569.7905282000852</v>
          </cell>
          <cell r="L241">
            <v>-2139.3380626255766</v>
          </cell>
          <cell r="M241">
            <v>-1680.3222664549348</v>
          </cell>
          <cell r="N241">
            <v>-1206.02918565706</v>
          </cell>
          <cell r="O241">
            <v>-704.2120673479925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</row>
        <row r="242">
          <cell r="A242">
            <v>-3201.5546669587775</v>
          </cell>
          <cell r="B242">
            <v>-5985.377425673224</v>
          </cell>
          <cell r="C242">
            <v>-5525.4986012400559</v>
          </cell>
          <cell r="D242">
            <v>-5166.3167732130223</v>
          </cell>
          <cell r="E242">
            <v>-4821.6936596098767</v>
          </cell>
          <cell r="F242">
            <v>-4484.3022687500325</v>
          </cell>
          <cell r="G242">
            <v>-4178.5187786893193</v>
          </cell>
          <cell r="H242">
            <v>-3865.0633866885332</v>
          </cell>
          <cell r="I242">
            <v>-3529.2902517586676</v>
          </cell>
          <cell r="J242">
            <v>-3168.0840550285534</v>
          </cell>
          <cell r="K242">
            <v>-2779.1416453912607</v>
          </cell>
          <cell r="L242">
            <v>-2361.8305388045346</v>
          </cell>
          <cell r="M242">
            <v>-1916.9789405616752</v>
          </cell>
          <cell r="N242">
            <v>-1457.9470200981468</v>
          </cell>
          <cell r="O242">
            <v>-972.57846675102223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A243">
            <v>-3518.2757978685186</v>
          </cell>
          <cell r="B243">
            <v>-6642.0324903824185</v>
          </cell>
          <cell r="C243">
            <v>-6212.1231598350996</v>
          </cell>
          <cell r="D243">
            <v>-5887.1235268437094</v>
          </cell>
          <cell r="E243">
            <v>-5582.2708936480803</v>
          </cell>
          <cell r="F243">
            <v>-5285.63774130607</v>
          </cell>
          <cell r="G243">
            <v>-5026.0571100128518</v>
          </cell>
          <cell r="H243">
            <v>-4763.3877001888059</v>
          </cell>
          <cell r="I243">
            <v>-4482.4287994788319</v>
          </cell>
          <cell r="J243">
            <v>-4180.2768220259259</v>
          </cell>
          <cell r="K243">
            <v>-3854.9858474072034</v>
          </cell>
          <cell r="L243">
            <v>-3506.2549189349947</v>
          </cell>
          <cell r="M243">
            <v>-3135.3202394891541</v>
          </cell>
          <cell r="N243">
            <v>-2755.9309171028253</v>
          </cell>
          <cell r="O243">
            <v>-2356.4005069267409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</row>
        <row r="244">
          <cell r="A244">
            <v>-3802.1283322060694</v>
          </cell>
          <cell r="B244">
            <v>-7230.7831975301533</v>
          </cell>
          <cell r="C244">
            <v>-6827.9944096581094</v>
          </cell>
          <cell r="D244">
            <v>-6540.8163556667932</v>
          </cell>
          <cell r="E244">
            <v>-6273.0278025845491</v>
          </cell>
          <cell r="F244">
            <v>-6019.072705274848</v>
          </cell>
          <cell r="G244">
            <v>-5802.8913321077662</v>
          </cell>
          <cell r="H244">
            <v>-5587.082111509354</v>
          </cell>
          <cell r="I244">
            <v>-5356.6979680463164</v>
          </cell>
          <cell r="J244">
            <v>-5109.0332135654244</v>
          </cell>
          <cell r="K244">
            <v>-4842.4708090835602</v>
          </cell>
          <cell r="L244">
            <v>-4557.0163398339619</v>
          </cell>
          <cell r="M244">
            <v>-4254.2817980276623</v>
          </cell>
          <cell r="N244">
            <v>-3948.3758047670954</v>
          </cell>
          <cell r="O244">
            <v>-3628.0447879704689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</row>
        <row r="245">
          <cell r="A245">
            <v>-3324.057306573623</v>
          </cell>
          <cell r="B245">
            <v>-6236.9789294193442</v>
          </cell>
          <cell r="C245">
            <v>-5791.3834342587033</v>
          </cell>
          <cell r="D245">
            <v>-5451.9402265116378</v>
          </cell>
          <cell r="E245">
            <v>-5125.6924129112867</v>
          </cell>
          <cell r="F245">
            <v>-4806.5350153719164</v>
          </cell>
          <cell r="G245">
            <v>-4519.7637970791147</v>
          </cell>
          <cell r="H245">
            <v>-4226.9630817036941</v>
          </cell>
          <cell r="I245">
            <v>-3913.4813878732703</v>
          </cell>
          <cell r="J245">
            <v>-3576.291191560445</v>
          </cell>
          <cell r="K245">
            <v>-3213.2341388921009</v>
          </cell>
          <cell r="L245">
            <v>-2823.8130047830018</v>
          </cell>
          <cell r="M245">
            <v>-2409.0214820883712</v>
          </cell>
          <cell r="N245">
            <v>-1982.3783469345467</v>
          </cell>
          <cell r="O245">
            <v>-1531.9179364996476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</row>
        <row r="246">
          <cell r="A246">
            <v>-3321.5642380173285</v>
          </cell>
          <cell r="B246">
            <v>-6232.1979370686886</v>
          </cell>
          <cell r="C246">
            <v>-5786.9621336178579</v>
          </cell>
          <cell r="D246">
            <v>-5447.3876565680366</v>
          </cell>
          <cell r="E246">
            <v>-5125.7109544183822</v>
          </cell>
          <cell r="F246">
            <v>-4803.5912669467698</v>
          </cell>
          <cell r="G246">
            <v>-4516.1620363939319</v>
          </cell>
          <cell r="H246">
            <v>-4223.2026231957807</v>
          </cell>
          <cell r="I246">
            <v>-3909.5492218435729</v>
          </cell>
          <cell r="J246">
            <v>-3572.1741118510622</v>
          </cell>
          <cell r="K246">
            <v>-3208.9176880053442</v>
          </cell>
          <cell r="L246">
            <v>-2819.281807184404</v>
          </cell>
          <cell r="M246">
            <v>-2404.2587642644271</v>
          </cell>
          <cell r="N246">
            <v>-1977.3662375366491</v>
          </cell>
          <cell r="O246">
            <v>-1526.6369724436079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</row>
        <row r="247">
          <cell r="A247">
            <v>-3336.8420448088573</v>
          </cell>
          <cell r="B247">
            <v>-6264.8693567402315</v>
          </cell>
          <cell r="C247">
            <v>-5825.5562892057096</v>
          </cell>
          <cell r="D247">
            <v>-5490.8493989680701</v>
          </cell>
          <cell r="E247">
            <v>-5165.6197690715135</v>
          </cell>
          <cell r="F247">
            <v>-4846.5732025384386</v>
          </cell>
          <cell r="G247">
            <v>-4561.9757965516474</v>
          </cell>
          <cell r="H247">
            <v>-4271.8522980877751</v>
          </cell>
          <cell r="I247">
            <v>-3961.2590811412642</v>
          </cell>
          <cell r="J247">
            <v>-3627.1809868535252</v>
          </cell>
          <cell r="K247">
            <v>-3267.4781435881487</v>
          </cell>
          <cell r="L247">
            <v>-2881.6711080653067</v>
          </cell>
          <cell r="M247">
            <v>-2470.7747626324758</v>
          </cell>
          <cell r="N247">
            <v>-2048.3286906645258</v>
          </cell>
          <cell r="O247">
            <v>-1602.3916791479487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</row>
        <row r="248">
          <cell r="A248">
            <v>-3356.0631397842071</v>
          </cell>
          <cell r="B248">
            <v>-6308.4256061695196</v>
          </cell>
          <cell r="C248">
            <v>-5865.4091364079259</v>
          </cell>
          <cell r="D248">
            <v>-5527.0910059294156</v>
          </cell>
          <cell r="E248">
            <v>-5207.3342213661135</v>
          </cell>
          <cell r="F248">
            <v>-4891.578894413592</v>
          </cell>
          <cell r="G248">
            <v>-4609.6297642318277</v>
          </cell>
          <cell r="H248">
            <v>-4322.3477420566423</v>
          </cell>
          <cell r="I248">
            <v>-4014.8214858297242</v>
          </cell>
          <cell r="J248">
            <v>-3684.0475688878228</v>
          </cell>
          <cell r="K248">
            <v>-3327.9061398310669</v>
          </cell>
          <cell r="L248">
            <v>-2945.9362753691184</v>
          </cell>
          <cell r="M248">
            <v>-2539.1757155472378</v>
          </cell>
          <cell r="N248">
            <v>-2121.1857759871814</v>
          </cell>
          <cell r="O248">
            <v>-1680.051563006517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</row>
        <row r="249">
          <cell r="A249">
            <v>-3405.7797349729699</v>
          </cell>
          <cell r="B249">
            <v>-6406.527807063575</v>
          </cell>
          <cell r="C249">
            <v>-5972.2877431344186</v>
          </cell>
          <cell r="D249">
            <v>-5644.5978692938397</v>
          </cell>
          <cell r="E249">
            <v>-5331.028144073739</v>
          </cell>
          <cell r="F249">
            <v>-5025.5191286984027</v>
          </cell>
          <cell r="G249">
            <v>-4751.9340126256093</v>
          </cell>
          <cell r="H249">
            <v>-4473.2783811966265</v>
          </cell>
          <cell r="I249">
            <v>-4175.062011929972</v>
          </cell>
          <cell r="J249">
            <v>-3854.3182510010661</v>
          </cell>
          <cell r="K249">
            <v>-3508.9876907085727</v>
          </cell>
          <cell r="L249">
            <v>-3138.6659251759038</v>
          </cell>
          <cell r="M249">
            <v>-2744.4597821479583</v>
          </cell>
          <cell r="N249">
            <v>-2339.9968457116242</v>
          </cell>
          <cell r="O249">
            <v>-1913.4418179349575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</row>
        <row r="250">
          <cell r="A250">
            <v>-3256.7671602940504</v>
          </cell>
          <cell r="B250">
            <v>-6100.185762756234</v>
          </cell>
          <cell r="C250">
            <v>-5647.8038210961322</v>
          </cell>
          <cell r="D250">
            <v>-5297.7217943390187</v>
          </cell>
          <cell r="E250">
            <v>-4964.1696883000268</v>
          </cell>
          <cell r="F250">
            <v>-4636.5073704446177</v>
          </cell>
          <cell r="G250">
            <v>-4339.9502781214051</v>
          </cell>
          <cell r="H250">
            <v>-4036.4103376476887</v>
          </cell>
          <cell r="I250">
            <v>-3711.3373404411896</v>
          </cell>
          <cell r="J250">
            <v>-3361.6592785269245</v>
          </cell>
          <cell r="K250">
            <v>-2985.142173917091</v>
          </cell>
          <cell r="L250">
            <v>-2581.2187699327928</v>
          </cell>
          <cell r="M250">
            <v>-2150.7964075839927</v>
          </cell>
          <cell r="N250">
            <v>-1707.3116909505911</v>
          </cell>
          <cell r="O250">
            <v>-1238.6995224177645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</row>
        <row r="251">
          <cell r="A251">
            <v>-3759.3982208621428</v>
          </cell>
          <cell r="B251">
            <v>-7145.1853031461687</v>
          </cell>
          <cell r="C251">
            <v>-6735.0071374670824</v>
          </cell>
          <cell r="D251">
            <v>-6439.2013978761097</v>
          </cell>
          <cell r="E251">
            <v>-6164.8682342426446</v>
          </cell>
          <cell r="F251">
            <v>-5902.4394710408806</v>
          </cell>
          <cell r="G251">
            <v>-5679.0349234502373</v>
          </cell>
          <cell r="H251">
            <v>-5455.6763025941145</v>
          </cell>
          <cell r="I251">
            <v>-5217.1448976948923</v>
          </cell>
          <cell r="J251">
            <v>-4960.7025063115434</v>
          </cell>
          <cell r="K251">
            <v>-4684.6792885848354</v>
          </cell>
          <cell r="L251">
            <v>-4389.0312841487339</v>
          </cell>
          <cell r="M251">
            <v>-4075.3101109500458</v>
          </cell>
          <cell r="N251">
            <v>-3757.5663111272538</v>
          </cell>
          <cell r="O251">
            <v>-3424.4767425023942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</row>
        <row r="252">
          <cell r="A252">
            <v>-3420.9849968776102</v>
          </cell>
          <cell r="B252">
            <v>-6441.6953771748204</v>
          </cell>
          <cell r="C252">
            <v>-6006.6111662726144</v>
          </cell>
          <cell r="D252">
            <v>-5674.2093881725823</v>
          </cell>
          <cell r="E252">
            <v>-5359.4108540620346</v>
          </cell>
          <cell r="F252">
            <v>-5050.8045033875924</v>
          </cell>
          <cell r="G252">
            <v>-4777.8472483706246</v>
          </cell>
          <cell r="H252">
            <v>-4500.5276851183344</v>
          </cell>
          <cell r="I252">
            <v>-4203.7549596099589</v>
          </cell>
          <cell r="J252">
            <v>-3884.5662236982762</v>
          </cell>
          <cell r="K252">
            <v>-3540.9119799415403</v>
          </cell>
          <cell r="L252">
            <v>-3172.3960968686411</v>
          </cell>
          <cell r="M252">
            <v>-2780.1366025342099</v>
          </cell>
          <cell r="N252">
            <v>-2377.7708673033649</v>
          </cell>
          <cell r="O252">
            <v>-1953.4764227972564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</row>
        <row r="253">
          <cell r="A253">
            <v>-3517.0046755459143</v>
          </cell>
          <cell r="B253">
            <v>-6636.8745459114689</v>
          </cell>
          <cell r="C253">
            <v>-6204.9123831907691</v>
          </cell>
          <cell r="D253">
            <v>-5880.7992093957409</v>
          </cell>
          <cell r="E253">
            <v>-5578.0300903207171</v>
          </cell>
          <cell r="F253">
            <v>-5283.9970926301648</v>
          </cell>
          <cell r="G253">
            <v>-5024.7002335602465</v>
          </cell>
          <cell r="H253">
            <v>-4761.9610420694553</v>
          </cell>
          <cell r="I253">
            <v>-4480.9267395868137</v>
          </cell>
          <cell r="J253">
            <v>-4178.6935431719612</v>
          </cell>
          <cell r="K253">
            <v>-3853.315014309007</v>
          </cell>
          <cell r="L253">
            <v>-3504.4897645722408</v>
          </cell>
          <cell r="M253">
            <v>-3133.4534114137532</v>
          </cell>
          <cell r="N253">
            <v>-2753.9545521634227</v>
          </cell>
          <cell r="O253">
            <v>-2354.3060714487201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</row>
        <row r="254">
          <cell r="A254">
            <v>-3304.1577642443935</v>
          </cell>
          <cell r="B254">
            <v>-6198.7862020424182</v>
          </cell>
          <cell r="C254">
            <v>-5754.466164902823</v>
          </cell>
          <cell r="D254">
            <v>-5413.6086498851182</v>
          </cell>
          <cell r="E254">
            <v>-5093.4635799623029</v>
          </cell>
          <cell r="F254">
            <v>-4768.6179177987506</v>
          </cell>
          <cell r="G254">
            <v>-4479.126245585564</v>
          </cell>
          <cell r="H254">
            <v>-4184.1418987148172</v>
          </cell>
          <cell r="I254">
            <v>-3868.3015139191912</v>
          </cell>
          <cell r="J254">
            <v>-3528.5705108112384</v>
          </cell>
          <cell r="K254">
            <v>-3162.7745813252363</v>
          </cell>
          <cell r="L254">
            <v>-2770.4027648610108</v>
          </cell>
          <cell r="M254">
            <v>-2352.4306700837933</v>
          </cell>
          <cell r="N254">
            <v>-1922.3608673585986</v>
          </cell>
          <cell r="O254">
            <v>-1468.2069476555162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</row>
        <row r="255">
          <cell r="A255">
            <v>-3427.3493311722968</v>
          </cell>
          <cell r="B255">
            <v>-6454.1203104290971</v>
          </cell>
          <cell r="C255">
            <v>-6013.6565172770097</v>
          </cell>
          <cell r="D255">
            <v>-5686.9779433970753</v>
          </cell>
          <cell r="E255">
            <v>-5387.4708966818198</v>
          </cell>
          <cell r="F255">
            <v>-5089.0502440288583</v>
          </cell>
          <cell r="G255">
            <v>-4819.6785665264897</v>
          </cell>
          <cell r="H255">
            <v>-4545.3105954628045</v>
          </cell>
          <cell r="I255">
            <v>-4251.7202893031963</v>
          </cell>
          <cell r="J255">
            <v>-3935.9607289360688</v>
          </cell>
          <cell r="K255">
            <v>-3596.0021265386567</v>
          </cell>
          <cell r="L255">
            <v>-3231.468537062939</v>
          </cell>
          <cell r="M255">
            <v>-2843.5007421323539</v>
          </cell>
          <cell r="N255">
            <v>-2445.7596320782777</v>
          </cell>
          <cell r="O255">
            <v>-2026.4490844254515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</row>
        <row r="256">
          <cell r="A256">
            <v>-3599.68833828886</v>
          </cell>
          <cell r="B256">
            <v>-6811.8547644126756</v>
          </cell>
          <cell r="C256">
            <v>-6389.791210744419</v>
          </cell>
          <cell r="D256">
            <v>-6073.9456577324872</v>
          </cell>
          <cell r="E256">
            <v>-5781.9906614898737</v>
          </cell>
          <cell r="F256">
            <v>-5496.7521326922415</v>
          </cell>
          <cell r="G256">
            <v>-5249.4894864766629</v>
          </cell>
          <cell r="H256">
            <v>-5000.3188871762522</v>
          </cell>
          <cell r="I256">
            <v>-4733.9286828423792</v>
          </cell>
          <cell r="J256">
            <v>-4447.4724643995969</v>
          </cell>
          <cell r="K256">
            <v>-4139.0990017294989</v>
          </cell>
          <cell r="L256">
            <v>-3808.5956852491399</v>
          </cell>
          <cell r="M256">
            <v>-3457.3069250605399</v>
          </cell>
          <cell r="N256">
            <v>-3099.085435324781</v>
          </cell>
          <cell r="O256">
            <v>-2722.3694220356056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</row>
        <row r="257">
          <cell r="A257">
            <v>-3338.020405062859</v>
          </cell>
          <cell r="B257">
            <v>-6268.2307733328362</v>
          </cell>
          <cell r="C257">
            <v>-5826.6898491674237</v>
          </cell>
          <cell r="D257">
            <v>-5488.997912672271</v>
          </cell>
          <cell r="E257">
            <v>-5163.9364301184296</v>
          </cell>
          <cell r="F257">
            <v>-4846.6556962482264</v>
          </cell>
          <cell r="G257">
            <v>-4562.2899114258798</v>
          </cell>
          <cell r="H257">
            <v>-4272.149609140879</v>
          </cell>
          <cell r="I257">
            <v>-3961.5385187483466</v>
          </cell>
          <cell r="J257">
            <v>-3627.4411212320019</v>
          </cell>
          <cell r="K257">
            <v>-3267.7175109811792</v>
          </cell>
          <cell r="L257">
            <v>-2881.8880614748791</v>
          </cell>
          <cell r="M257">
            <v>-2470.9675968057691</v>
          </cell>
          <cell r="N257">
            <v>-2048.4954983595771</v>
          </cell>
          <cell r="O257">
            <v>-1602.5304746645797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</row>
        <row r="258">
          <cell r="A258">
            <v>-3669.2753000611265</v>
          </cell>
          <cell r="B258">
            <v>-6958.8051939438956</v>
          </cell>
          <cell r="C258">
            <v>-6544.1168741129268</v>
          </cell>
          <cell r="D258">
            <v>-6238.867751045861</v>
          </cell>
          <cell r="E258">
            <v>-5955.4405772543305</v>
          </cell>
          <cell r="F258">
            <v>-5681.963416708053</v>
          </cell>
          <cell r="G258">
            <v>-5445.9533422445802</v>
          </cell>
          <cell r="H258">
            <v>-5208.7675599368977</v>
          </cell>
          <cell r="I258">
            <v>-4955.3112175433926</v>
          </cell>
          <cell r="J258">
            <v>-4682.7896013827494</v>
          </cell>
          <cell r="K258">
            <v>-4389.435280990263</v>
          </cell>
          <cell r="L258">
            <v>-4075.1143212288289</v>
          </cell>
          <cell r="M258">
            <v>-3741.2669567731459</v>
          </cell>
          <cell r="N258">
            <v>-3401.838123042447</v>
          </cell>
          <cell r="O258">
            <v>-3045.376449089692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</row>
        <row r="259">
          <cell r="A259">
            <v>-3657.9158834553255</v>
          </cell>
          <cell r="B259">
            <v>-6936.5706753970344</v>
          </cell>
          <cell r="C259">
            <v>-6520.148127311435</v>
          </cell>
          <cell r="D259">
            <v>-6197.8559728754663</v>
          </cell>
          <cell r="E259">
            <v>-5901.9678157719109</v>
          </cell>
          <cell r="F259">
            <v>-5621.9082634652268</v>
          </cell>
          <cell r="G259">
            <v>-5381.5297164337971</v>
          </cell>
          <cell r="H259">
            <v>-5139.8916293948714</v>
          </cell>
          <cell r="I259">
            <v>-4881.6342069917018</v>
          </cell>
          <cell r="J259">
            <v>-4603.9393533171769</v>
          </cell>
          <cell r="K259">
            <v>-4305.0097196024062</v>
          </cell>
          <cell r="L259">
            <v>-3984.6810843917419</v>
          </cell>
          <cell r="M259">
            <v>-3644.359189092921</v>
          </cell>
          <cell r="N259">
            <v>-3297.953653799053</v>
          </cell>
          <cell r="O259">
            <v>-2933.9731948736417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</row>
        <row r="260">
          <cell r="A260">
            <v>-3792.1807561297592</v>
          </cell>
          <cell r="B260">
            <v>-7215.6618566306552</v>
          </cell>
          <cell r="C260">
            <v>-6809.6635391260061</v>
          </cell>
          <cell r="D260">
            <v>-6509.5011959118829</v>
          </cell>
          <cell r="E260">
            <v>-6238.1536527226435</v>
          </cell>
          <cell r="F260">
            <v>-5978.5965769547647</v>
          </cell>
          <cell r="G260">
            <v>-5759.3244711853768</v>
          </cell>
          <cell r="H260">
            <v>-5540.6685999320744</v>
          </cell>
          <cell r="I260">
            <v>-5307.213758685366</v>
          </cell>
          <cell r="J260">
            <v>-5056.2404691367883</v>
          </cell>
          <cell r="K260">
            <v>-4786.1122268917679</v>
          </cell>
          <cell r="L260">
            <v>-4496.8155471461178</v>
          </cell>
          <cell r="M260">
            <v>-4189.9400615378481</v>
          </cell>
          <cell r="N260">
            <v>-3879.5721047660099</v>
          </cell>
          <cell r="O260">
            <v>-3554.4322781149745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</row>
        <row r="261">
          <cell r="A261">
            <v>-3112.1547960381658</v>
          </cell>
          <cell r="B261">
            <v>-5800.1451767649323</v>
          </cell>
          <cell r="C261">
            <v>-5334.8186408059983</v>
          </cell>
          <cell r="D261">
            <v>-4969.998297585159</v>
          </cell>
          <cell r="E261">
            <v>-4621.9879011749517</v>
          </cell>
          <cell r="F261">
            <v>-4277.266908093854</v>
          </cell>
          <cell r="G261">
            <v>-3960.2203950218868</v>
          </cell>
          <cell r="H261">
            <v>-3634.0506494926494</v>
          </cell>
          <cell r="I261">
            <v>-3284.5519739099004</v>
          </cell>
          <cell r="J261">
            <v>-2908.5590258151778</v>
          </cell>
          <cell r="K261">
            <v>-2503.6783544413838</v>
          </cell>
          <cell r="L261">
            <v>-2069.195233873128</v>
          </cell>
          <cell r="M261">
            <v>-1605.8349371409383</v>
          </cell>
          <cell r="N261">
            <v>-1126.8610162577336</v>
          </cell>
          <cell r="O261">
            <v>-619.99873673714012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-3376.4353276166385</v>
          </cell>
          <cell r="B262">
            <v>-6345.1347811993519</v>
          </cell>
          <cell r="C262">
            <v>-5904.7523539051072</v>
          </cell>
          <cell r="D262">
            <v>-5566.0656520573866</v>
          </cell>
          <cell r="E262">
            <v>-5250.4179998410709</v>
          </cell>
          <cell r="F262">
            <v>-4941.4135594434101</v>
          </cell>
          <cell r="G262">
            <v>-4662.8602438657608</v>
          </cell>
          <cell r="H262">
            <v>-4378.6779245676362</v>
          </cell>
          <cell r="I262">
            <v>-4074.4978987060626</v>
          </cell>
          <cell r="J262">
            <v>-3747.3289301183199</v>
          </cell>
          <cell r="K262">
            <v>-3395.0731835200108</v>
          </cell>
          <cell r="L262">
            <v>-3017.2897845492753</v>
          </cell>
          <cell r="M262">
            <v>-2615.0415690095238</v>
          </cell>
          <cell r="N262">
            <v>-2201.9134061503419</v>
          </cell>
          <cell r="O262">
            <v>-1766.0192748257089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-3303.9245743695164</v>
          </cell>
          <cell r="B263">
            <v>-6202.3292469058024</v>
          </cell>
          <cell r="C263">
            <v>-5761.6175029725309</v>
          </cell>
          <cell r="D263">
            <v>-5417.7041015445711</v>
          </cell>
          <cell r="E263">
            <v>-5091.0202140397123</v>
          </cell>
          <cell r="F263">
            <v>-4772.6586212464344</v>
          </cell>
          <cell r="G263">
            <v>-4484.6369097391962</v>
          </cell>
          <cell r="H263">
            <v>-4190.1293996844843</v>
          </cell>
          <cell r="I263">
            <v>-3874.8025901744186</v>
          </cell>
          <cell r="J263">
            <v>-3535.6250827932026</v>
          </cell>
          <cell r="K263">
            <v>-3170.4255769180672</v>
          </cell>
          <cell r="L263">
            <v>-2778.6965274072327</v>
          </cell>
          <cell r="M263">
            <v>-2361.41705782486</v>
          </cell>
          <cell r="N263">
            <v>-1932.0936920160154</v>
          </cell>
          <cell r="O263">
            <v>-1478.7441156393847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-3174.7426459687717</v>
          </cell>
          <cell r="B264">
            <v>-5926.0648869828728</v>
          </cell>
          <cell r="C264">
            <v>-5466.7416073622262</v>
          </cell>
          <cell r="D264">
            <v>-5112.5829114566886</v>
          </cell>
          <cell r="E264">
            <v>-4762.2457480982866</v>
          </cell>
          <cell r="F264">
            <v>-4418.4176901172286</v>
          </cell>
          <cell r="G264">
            <v>-4108.4242184939458</v>
          </cell>
          <cell r="H264">
            <v>-3790.7511926116754</v>
          </cell>
          <cell r="I264">
            <v>-3450.426017618749</v>
          </cell>
          <cell r="J264">
            <v>-3084.3156487559172</v>
          </cell>
          <cell r="K264">
            <v>-2690.0873091484123</v>
          </cell>
          <cell r="L264">
            <v>-2267.0809463201094</v>
          </cell>
          <cell r="M264">
            <v>-1816.0909200828971</v>
          </cell>
          <cell r="N264">
            <v>-1350.4450637165146</v>
          </cell>
          <cell r="O264">
            <v>-857.94808322413712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-3152.3776341258972</v>
          </cell>
          <cell r="B265">
            <v>-5883.9542106102635</v>
          </cell>
          <cell r="C265">
            <v>-5428.4534480778748</v>
          </cell>
          <cell r="D265">
            <v>-5070.8635792880004</v>
          </cell>
          <cell r="E265">
            <v>-4726.1769699700999</v>
          </cell>
          <cell r="F265">
            <v>-4380.9596365667367</v>
          </cell>
          <cell r="G265">
            <v>-4069.0636968880463</v>
          </cell>
          <cell r="H265">
            <v>-3749.4299248381444</v>
          </cell>
          <cell r="I265">
            <v>-3406.9855416613</v>
          </cell>
          <cell r="J265">
            <v>-3038.5925672993776</v>
          </cell>
          <cell r="K265">
            <v>-2641.9034924485477</v>
          </cell>
          <cell r="L265">
            <v>-2216.2462862520597</v>
          </cell>
          <cell r="M265">
            <v>-1762.3986996396538</v>
          </cell>
          <cell r="N265">
            <v>-1293.6743682069402</v>
          </cell>
          <cell r="O265">
            <v>-797.85899748114377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-3511.7469214431221</v>
          </cell>
          <cell r="B266">
            <v>-6630.3963445444606</v>
          </cell>
          <cell r="C266">
            <v>-6202.5603606625336</v>
          </cell>
          <cell r="D266">
            <v>-5883.8911664079042</v>
          </cell>
          <cell r="E266">
            <v>-5577.0223059081682</v>
          </cell>
          <cell r="F266">
            <v>-5275.1084040436044</v>
          </cell>
          <cell r="G266">
            <v>-5014.3538465188403</v>
          </cell>
          <cell r="H266">
            <v>-4751.104475781478</v>
          </cell>
          <cell r="I266">
            <v>-4469.5187163432456</v>
          </cell>
          <cell r="J266">
            <v>-4166.691552309805</v>
          </cell>
          <cell r="K266">
            <v>-3840.6726969761899</v>
          </cell>
          <cell r="L266">
            <v>-3491.1576581629333</v>
          </cell>
          <cell r="M266">
            <v>-3119.3777182070853</v>
          </cell>
          <cell r="N266">
            <v>-2739.0777931860453</v>
          </cell>
          <cell r="O266">
            <v>-2338.5658102807893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-3165.4802808942536</v>
          </cell>
          <cell r="B267">
            <v>-5910.2430472004125</v>
          </cell>
          <cell r="C267">
            <v>-5448.1885133156447</v>
          </cell>
          <cell r="D267">
            <v>-5096.9746644209581</v>
          </cell>
          <cell r="E267">
            <v>-4748.0481954500219</v>
          </cell>
          <cell r="F267">
            <v>-4400.0300296409323</v>
          </cell>
          <cell r="G267">
            <v>-4088.5547981304753</v>
          </cell>
          <cell r="H267">
            <v>-3769.8233163417181</v>
          </cell>
          <cell r="I267">
            <v>-3428.354754214256</v>
          </cell>
          <cell r="J267">
            <v>-3061.012730278977</v>
          </cell>
          <cell r="K267">
            <v>-2665.4567100093059</v>
          </cell>
          <cell r="L267">
            <v>-2241.0200042241327</v>
          </cell>
          <cell r="M267">
            <v>-1788.4881847835036</v>
          </cell>
          <cell r="N267">
            <v>-1321.1812508059741</v>
          </cell>
          <cell r="O267">
            <v>-826.89382992504738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-3205.6694184319576</v>
          </cell>
          <cell r="B268">
            <v>-5991.2293177146039</v>
          </cell>
          <cell r="C268">
            <v>-5533.6055362910356</v>
          </cell>
          <cell r="D268">
            <v>-5178.6592276761303</v>
          </cell>
          <cell r="E268">
            <v>-4835.1161856458893</v>
          </cell>
          <cell r="F268">
            <v>-4499.0793276879831</v>
          </cell>
          <cell r="G268">
            <v>-4194.2887384338646</v>
          </cell>
          <cell r="H268">
            <v>-3881.8287939682905</v>
          </cell>
          <cell r="I268">
            <v>-3547.1296906671996</v>
          </cell>
          <cell r="J268">
            <v>-3187.080670888829</v>
          </cell>
          <cell r="K268">
            <v>-2799.3854661949849</v>
          </cell>
          <cell r="L268">
            <v>-2383.4181949751683</v>
          </cell>
          <cell r="M268">
            <v>-1940.0149508687953</v>
          </cell>
          <cell r="N268">
            <v>-1482.5436306998226</v>
          </cell>
          <cell r="O268">
            <v>-998.8570244415049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-3248.9444903605381</v>
          </cell>
          <cell r="B269">
            <v>-6079.8411708265103</v>
          </cell>
          <cell r="C269">
            <v>-5620.9410692351357</v>
          </cell>
          <cell r="D269">
            <v>-5268.4757576870943</v>
          </cell>
          <cell r="E269">
            <v>-4936.0809463234464</v>
          </cell>
          <cell r="F269">
            <v>-4603.8786918841533</v>
          </cell>
          <cell r="G269">
            <v>-4304.6745612097002</v>
          </cell>
          <cell r="H269">
            <v>-3998.7309672825309</v>
          </cell>
          <cell r="I269">
            <v>-3671.0658048976829</v>
          </cell>
          <cell r="J269">
            <v>-3318.5946845614808</v>
          </cell>
          <cell r="K269">
            <v>-2939.0674061785326</v>
          </cell>
          <cell r="L269">
            <v>-2531.9004237752292</v>
          </cell>
          <cell r="M269">
            <v>-2097.9823926180384</v>
          </cell>
          <cell r="N269">
            <v>-1650.7309122890385</v>
          </cell>
          <cell r="O269">
            <v>-1178.0592734385189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-3373.9962221892156</v>
          </cell>
          <cell r="B270">
            <v>-6342.4132435307965</v>
          </cell>
          <cell r="C270">
            <v>-5902.4911134097656</v>
          </cell>
          <cell r="D270">
            <v>-5569.479639824287</v>
          </cell>
          <cell r="E270">
            <v>-5255.7818302182995</v>
          </cell>
          <cell r="F270">
            <v>-4943.9960104255097</v>
          </cell>
          <cell r="G270">
            <v>-4665.2874036112626</v>
          </cell>
          <cell r="H270">
            <v>-4381.4371372704836</v>
          </cell>
          <cell r="I270">
            <v>-4077.6141234123979</v>
          </cell>
          <cell r="J270">
            <v>-3750.8300298195977</v>
          </cell>
          <cell r="K270">
            <v>-3398.9889157053226</v>
          </cell>
          <cell r="L270">
            <v>-3021.6524595729297</v>
          </cell>
          <cell r="M270">
            <v>-2619.8857628485976</v>
          </cell>
          <cell r="N270">
            <v>-2207.2766217188741</v>
          </cell>
          <cell r="O270">
            <v>-1771.9416837724198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-3319.1532697372804</v>
          </cell>
          <cell r="B271">
            <v>-6232.4315507607298</v>
          </cell>
          <cell r="C271">
            <v>-5787.1016320547151</v>
          </cell>
          <cell r="D271">
            <v>-5440.4095491460057</v>
          </cell>
          <cell r="E271">
            <v>-5114.6873382480535</v>
          </cell>
          <cell r="F271">
            <v>-4800.2122121894508</v>
          </cell>
          <cell r="G271">
            <v>-4513.9750680843017</v>
          </cell>
          <cell r="H271">
            <v>-4221.0181947466353</v>
          </cell>
          <cell r="I271">
            <v>-3907.3665477055797</v>
          </cell>
          <cell r="J271">
            <v>-3569.9935048497318</v>
          </cell>
          <cell r="K271">
            <v>-3206.7391630161592</v>
          </cell>
          <cell r="L271">
            <v>-2817.1056714410861</v>
          </cell>
          <cell r="M271">
            <v>-2402.0850576486373</v>
          </cell>
          <cell r="N271">
            <v>-1975.1952942295743</v>
          </cell>
          <cell r="O271">
            <v>-1524.4688613663766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</row>
        <row r="272">
          <cell r="A272">
            <v>-3726.1460436540556</v>
          </cell>
          <cell r="B272">
            <v>-7073.8509422650623</v>
          </cell>
          <cell r="C272">
            <v>-6660.4640367889842</v>
          </cell>
          <cell r="D272">
            <v>-6356.8288046760408</v>
          </cell>
          <cell r="E272">
            <v>-6075.3517904476748</v>
          </cell>
          <cell r="F272">
            <v>-5803.3873563065845</v>
          </cell>
          <cell r="G272">
            <v>-5573.3266136962357</v>
          </cell>
          <cell r="H272">
            <v>-5343.3080920904322</v>
          </cell>
          <cell r="I272">
            <v>-5097.5909414264088</v>
          </cell>
          <cell r="J272">
            <v>-4833.4065413854678</v>
          </cell>
          <cell r="K272">
            <v>-4549.0389760249236</v>
          </cell>
          <cell r="L272">
            <v>-4244.4001372861994</v>
          </cell>
          <cell r="M272">
            <v>-3920.9888412283049</v>
          </cell>
          <cell r="N272">
            <v>-3592.8039558493074</v>
          </cell>
          <cell r="O272">
            <v>-3248.4614263378462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</row>
        <row r="273">
          <cell r="A273">
            <v>-3757.2620101455332</v>
          </cell>
          <cell r="B273">
            <v>-7138.5456644657306</v>
          </cell>
          <cell r="C273">
            <v>-6728.274792124369</v>
          </cell>
          <cell r="D273">
            <v>-6435.0315177601706</v>
          </cell>
          <cell r="E273">
            <v>-6162.8295418989546</v>
          </cell>
          <cell r="F273">
            <v>-5907.6042870631909</v>
          </cell>
          <cell r="G273">
            <v>-5685.7047533973573</v>
          </cell>
          <cell r="H273">
            <v>-5462.9403244714813</v>
          </cell>
          <cell r="I273">
            <v>-5225.0488044882768</v>
          </cell>
          <cell r="J273">
            <v>-4969.2960522581507</v>
          </cell>
          <cell r="K273">
            <v>-4694.0159476138551</v>
          </cell>
          <cell r="L273">
            <v>-4399.1688106105412</v>
          </cell>
          <cell r="M273">
            <v>-4086.3106137142399</v>
          </cell>
          <cell r="N273">
            <v>-3769.4968498374901</v>
          </cell>
          <cell r="O273">
            <v>-3437.4094537156493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</row>
        <row r="274">
          <cell r="A274">
            <v>-3583.0485933449113</v>
          </cell>
          <cell r="B274">
            <v>-6785.7881115792961</v>
          </cell>
          <cell r="C274">
            <v>-6368.2652759048888</v>
          </cell>
          <cell r="D274">
            <v>-6049.9277621998262</v>
          </cell>
          <cell r="E274">
            <v>-5753.9617154645875</v>
          </cell>
          <cell r="F274">
            <v>-5473.9962235671137</v>
          </cell>
          <cell r="G274">
            <v>-5226.891272208989</v>
          </cell>
          <cell r="H274">
            <v>-4976.839238072931</v>
          </cell>
          <cell r="I274">
            <v>-4709.4941926212414</v>
          </cell>
          <cell r="J274">
            <v>-4422.0099010393415</v>
          </cell>
          <cell r="K274">
            <v>-4112.5278156639433</v>
          </cell>
          <cell r="L274">
            <v>-3780.8305487931048</v>
          </cell>
          <cell r="M274">
            <v>-3428.2544111657235</v>
          </cell>
          <cell r="N274">
            <v>-3068.6463391114862</v>
          </cell>
          <cell r="O274">
            <v>-2690.4353619383373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</row>
        <row r="275">
          <cell r="A275">
            <v>-3545.8268906502208</v>
          </cell>
          <cell r="B275">
            <v>-6699.4536737883636</v>
          </cell>
          <cell r="C275">
            <v>-6270.1567202474962</v>
          </cell>
          <cell r="D275">
            <v>-5954.3075511002462</v>
          </cell>
          <cell r="E275">
            <v>-5653.464790628178</v>
          </cell>
          <cell r="F275">
            <v>-5357.7201084696371</v>
          </cell>
          <cell r="G275">
            <v>-5101.9228221486956</v>
          </cell>
          <cell r="H275">
            <v>-4843.8479822652844</v>
          </cell>
          <cell r="I275">
            <v>-4567.8477256432161</v>
          </cell>
          <cell r="J275">
            <v>-4271.0380172017949</v>
          </cell>
          <cell r="K275">
            <v>-3951.505140101729</v>
          </cell>
          <cell r="L275">
            <v>-3608.9782309429957</v>
          </cell>
          <cell r="M275">
            <v>-3244.7302992333089</v>
          </cell>
          <cell r="N275">
            <v>-2872.545739907765</v>
          </cell>
          <cell r="O275">
            <v>-2480.7805115530364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</row>
        <row r="276">
          <cell r="A276">
            <v>-3209.5597928790417</v>
          </cell>
          <cell r="B276">
            <v>-6003.9645784185122</v>
          </cell>
          <cell r="C276">
            <v>-5547.1017209053825</v>
          </cell>
          <cell r="D276">
            <v>-5185.6738582760781</v>
          </cell>
          <cell r="E276">
            <v>-4842.8882340211949</v>
          </cell>
          <cell r="F276">
            <v>-4503.8090689854198</v>
          </cell>
          <cell r="G276">
            <v>-4198.7024166964666</v>
          </cell>
          <cell r="H276">
            <v>-3886.4510960482667</v>
          </cell>
          <cell r="I276">
            <v>-3551.9775768865638</v>
          </cell>
          <cell r="J276">
            <v>-3192.1715165539686</v>
          </cell>
          <cell r="K276">
            <v>-2804.7382461205711</v>
          </cell>
          <cell r="L276">
            <v>-2389.0531305570903</v>
          </cell>
          <cell r="M276">
            <v>-1945.9540598254141</v>
          </cell>
          <cell r="N276">
            <v>-1488.810413559243</v>
          </cell>
          <cell r="O276">
            <v>-1005.4770326218536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</row>
        <row r="277">
          <cell r="A277">
            <v>-3442.4415186489905</v>
          </cell>
          <cell r="B277">
            <v>-6482.90607946417</v>
          </cell>
          <cell r="C277">
            <v>-6051.0002126599338</v>
          </cell>
          <cell r="D277">
            <v>-5726.0533400548466</v>
          </cell>
          <cell r="E277">
            <v>-5416.1622184891557</v>
          </cell>
          <cell r="F277">
            <v>-5113.5362845021846</v>
          </cell>
          <cell r="G277">
            <v>-4844.7149161796033</v>
          </cell>
          <cell r="H277">
            <v>-4571.530940354919</v>
          </cell>
          <cell r="I277">
            <v>-4279.2208782317421</v>
          </cell>
          <cell r="J277">
            <v>-3964.8401719141179</v>
          </cell>
          <cell r="K277">
            <v>-3626.3681094487874</v>
          </cell>
          <cell r="L277">
            <v>-3263.4358220041067</v>
          </cell>
          <cell r="M277">
            <v>-2877.1942842020558</v>
          </cell>
          <cell r="N277">
            <v>-2481.3128032444256</v>
          </cell>
          <cell r="O277">
            <v>-2064.0068943869792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</row>
        <row r="278">
          <cell r="A278">
            <v>-3743.6938752477308</v>
          </cell>
          <cell r="B278">
            <v>-7110.0198700154015</v>
          </cell>
          <cell r="C278">
            <v>-6699.9207312812987</v>
          </cell>
          <cell r="D278">
            <v>-6401.0614951539865</v>
          </cell>
          <cell r="E278">
            <v>-6125.3570132553177</v>
          </cell>
          <cell r="F278">
            <v>-5858.9061978726641</v>
          </cell>
          <cell r="G278">
            <v>-5632.589832484925</v>
          </cell>
          <cell r="H278">
            <v>-5406.3352539499201</v>
          </cell>
          <cell r="I278">
            <v>-5164.6790233199272</v>
          </cell>
          <cell r="J278">
            <v>-4904.869945325423</v>
          </cell>
          <cell r="K278">
            <v>-4625.2180766991951</v>
          </cell>
          <cell r="L278">
            <v>-4325.6603194211157</v>
          </cell>
          <cell r="M278">
            <v>-4007.7252694492267</v>
          </cell>
          <cell r="N278">
            <v>-3685.4410583052868</v>
          </cell>
          <cell r="O278">
            <v>-3347.4579947713296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</row>
        <row r="279">
          <cell r="A279">
            <v>-3107.1859968477729</v>
          </cell>
          <cell r="B279">
            <v>-5788.1045587578628</v>
          </cell>
          <cell r="C279">
            <v>-5325.0296816716045</v>
          </cell>
          <cell r="D279">
            <v>-4958.0716378352226</v>
          </cell>
          <cell r="E279">
            <v>-4606.5368427224284</v>
          </cell>
          <cell r="F279">
            <v>-4257.7492152716522</v>
          </cell>
          <cell r="G279">
            <v>-3939.0067178306731</v>
          </cell>
          <cell r="H279">
            <v>-3611.3986379616131</v>
          </cell>
          <cell r="I279">
            <v>-3260.3487771290702</v>
          </cell>
          <cell r="J279">
            <v>-2882.6844350014476</v>
          </cell>
          <cell r="K279">
            <v>-2476.0024387275985</v>
          </cell>
          <cell r="L279">
            <v>-2039.5783279305801</v>
          </cell>
          <cell r="M279">
            <v>-1574.126180649148</v>
          </cell>
          <cell r="N279">
            <v>-1092.8981896268117</v>
          </cell>
          <cell r="O279">
            <v>-583.60667443951661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</row>
        <row r="280">
          <cell r="A280">
            <v>-3422.7127305092363</v>
          </cell>
          <cell r="B280">
            <v>-6441.7446823699884</v>
          </cell>
          <cell r="C280">
            <v>-6007.323949863764</v>
          </cell>
          <cell r="D280">
            <v>-5673.0372502632399</v>
          </cell>
          <cell r="E280">
            <v>-5360.3420853271764</v>
          </cell>
          <cell r="F280">
            <v>-5051.9128039783027</v>
          </cell>
          <cell r="G280">
            <v>-4778.8894958492519</v>
          </cell>
          <cell r="H280">
            <v>-4501.5255943506299</v>
          </cell>
          <cell r="I280">
            <v>-4204.7058027960202</v>
          </cell>
          <cell r="J280">
            <v>-3885.4662185924431</v>
          </cell>
          <cell r="K280">
            <v>-3541.7572848892914</v>
          </cell>
          <cell r="L280">
            <v>-3173.18236031678</v>
          </cell>
          <cell r="M280">
            <v>-2780.8593467682072</v>
          </cell>
          <cell r="N280">
            <v>-2378.4250553310239</v>
          </cell>
          <cell r="O280">
            <v>-1954.0568382526367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</row>
        <row r="281">
          <cell r="A281">
            <v>-3464.283878754668</v>
          </cell>
          <cell r="B281">
            <v>-6529.8744320741371</v>
          </cell>
          <cell r="C281">
            <v>-6096.7494710769988</v>
          </cell>
          <cell r="D281">
            <v>-5771.8784607450925</v>
          </cell>
          <cell r="E281">
            <v>-5462.9926689824288</v>
          </cell>
          <cell r="F281">
            <v>-5163.3468957149071</v>
          </cell>
          <cell r="G281">
            <v>-4897.4267836752306</v>
          </cell>
          <cell r="H281">
            <v>-4627.3259835692807</v>
          </cell>
          <cell r="I281">
            <v>-4338.3442062536596</v>
          </cell>
          <cell r="J281">
            <v>-4027.549133900327</v>
          </cell>
          <cell r="K281">
            <v>-3692.941920023206</v>
          </cell>
          <cell r="L281">
            <v>-3334.1736668661001</v>
          </cell>
          <cell r="M281">
            <v>-2952.4202806958174</v>
          </cell>
          <cell r="N281">
            <v>-2561.3745257044652</v>
          </cell>
          <cell r="O281">
            <v>-2149.2806053281397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-3098.7072926152782</v>
          </cell>
          <cell r="B282">
            <v>-5771.7105094201161</v>
          </cell>
          <cell r="C282">
            <v>-5303.9901295953287</v>
          </cell>
          <cell r="D282">
            <v>-4931.7459309877058</v>
          </cell>
          <cell r="E282">
            <v>-4576.554150041552</v>
          </cell>
          <cell r="F282">
            <v>-4220.2710327138711</v>
          </cell>
          <cell r="G282">
            <v>-3898.2705892743729</v>
          </cell>
          <cell r="H282">
            <v>-3567.9226126797021</v>
          </cell>
          <cell r="I282">
            <v>-3213.917740025011</v>
          </cell>
          <cell r="J282">
            <v>-2833.0694139609468</v>
          </cell>
          <cell r="K282">
            <v>-2422.9558957652398</v>
          </cell>
          <cell r="L282">
            <v>-1982.8342221192502</v>
          </cell>
          <cell r="M282">
            <v>-1513.3971035377376</v>
          </cell>
          <cell r="N282">
            <v>-1027.8751345746402</v>
          </cell>
          <cell r="O282">
            <v>-513.95593174189969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-3174.7606981137819</v>
          </cell>
          <cell r="B283">
            <v>-5928.0224786975559</v>
          </cell>
          <cell r="C283">
            <v>-5472.9178943328707</v>
          </cell>
          <cell r="D283">
            <v>-5127.3240983951573</v>
          </cell>
          <cell r="E283">
            <v>-4791.7477332918152</v>
          </cell>
          <cell r="F283">
            <v>-4445.9535383601251</v>
          </cell>
          <cell r="G283">
            <v>-4137.2192068521426</v>
          </cell>
          <cell r="H283">
            <v>-3821.7960234817488</v>
          </cell>
          <cell r="I283">
            <v>-3483.8952699273623</v>
          </cell>
          <cell r="J283">
            <v>-3120.3975514136118</v>
          </cell>
          <cell r="K283">
            <v>-2728.9846768136499</v>
          </cell>
          <cell r="L283">
            <v>-2309.0123630364533</v>
          </cell>
          <cell r="M283">
            <v>-1861.2919147852031</v>
          </cell>
          <cell r="N283">
            <v>-1399.169474419034</v>
          </cell>
          <cell r="O283">
            <v>-910.46942968977976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</row>
        <row r="284">
          <cell r="A284">
            <v>-3197.9698320232419</v>
          </cell>
          <cell r="B284">
            <v>-5976.0997350835441</v>
          </cell>
          <cell r="C284">
            <v>-5519.7108183934934</v>
          </cell>
          <cell r="D284">
            <v>-5167.0773835779519</v>
          </cell>
          <cell r="E284">
            <v>-4829.3183581579869</v>
          </cell>
          <cell r="F284">
            <v>-4496.3628134357023</v>
          </cell>
          <cell r="G284">
            <v>-4192.0815630602401</v>
          </cell>
          <cell r="H284">
            <v>-3879.8213088200746</v>
          </cell>
          <cell r="I284">
            <v>-3545.3352822126176</v>
          </cell>
          <cell r="J284">
            <v>-3185.5162611530022</v>
          </cell>
          <cell r="K284">
            <v>-2798.0685970667687</v>
          </cell>
          <cell r="L284">
            <v>-2382.3683971846704</v>
          </cell>
          <cell r="M284">
            <v>-1939.2526443486267</v>
          </cell>
          <cell r="N284">
            <v>-1482.0914476538658</v>
          </cell>
          <cell r="O284">
            <v>-998.73872705160977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</row>
        <row r="285">
          <cell r="A285">
            <v>-3462.3677937676007</v>
          </cell>
          <cell r="B285">
            <v>-6526.4444364442543</v>
          </cell>
          <cell r="C285">
            <v>-6092.6173208025948</v>
          </cell>
          <cell r="D285">
            <v>-5766.0619374621774</v>
          </cell>
          <cell r="E285">
            <v>-5457.7651582664785</v>
          </cell>
          <cell r="F285">
            <v>-5159.0548985913156</v>
          </cell>
          <cell r="G285">
            <v>-4893.0602603841544</v>
          </cell>
          <cell r="H285">
            <v>-4622.7180827247739</v>
          </cell>
          <cell r="I285">
            <v>-4333.4756324447571</v>
          </cell>
          <cell r="J285">
            <v>-4022.3997504578601</v>
          </cell>
          <cell r="K285">
            <v>-3687.4898444924993</v>
          </cell>
          <cell r="L285">
            <v>-3328.3954829467307</v>
          </cell>
          <cell r="M285">
            <v>-2946.2905892730228</v>
          </cell>
          <cell r="N285">
            <v>-2554.8661208102749</v>
          </cell>
          <cell r="O285">
            <v>-2142.3640039785109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-3104.1106581282029</v>
          </cell>
          <cell r="B286">
            <v>-5781.4202066395119</v>
          </cell>
          <cell r="C286">
            <v>-5311.9831484714505</v>
          </cell>
          <cell r="D286">
            <v>-4946.9021037736575</v>
          </cell>
          <cell r="E286">
            <v>-4597.0505955602448</v>
          </cell>
          <cell r="F286">
            <v>-4249.6084317123641</v>
          </cell>
          <cell r="G286">
            <v>-3930.6381933087955</v>
          </cell>
          <cell r="H286">
            <v>-3602.5372260073091</v>
          </cell>
          <cell r="I286">
            <v>-3250.9553194909722</v>
          </cell>
          <cell r="J286">
            <v>-2872.7177882982205</v>
          </cell>
          <cell r="K286">
            <v>-2465.4179723287762</v>
          </cell>
          <cell r="L286">
            <v>-2028.3282113612704</v>
          </cell>
          <cell r="M286">
            <v>-1562.1586052829866</v>
          </cell>
          <cell r="N286">
            <v>-1080.1575897465282</v>
          </cell>
          <cell r="O286">
            <v>-570.03290566939768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</row>
        <row r="287">
          <cell r="A287">
            <v>-3137.8334607675538</v>
          </cell>
          <cell r="B287">
            <v>-5844.9551103928243</v>
          </cell>
          <cell r="C287">
            <v>-5379.0727803008222</v>
          </cell>
          <cell r="D287">
            <v>-5015.6409334076479</v>
          </cell>
          <cell r="E287">
            <v>-4675.5094377179594</v>
          </cell>
          <cell r="F287">
            <v>-4329.2793753863934</v>
          </cell>
          <cell r="G287">
            <v>-4014.1543867556156</v>
          </cell>
          <cell r="H287">
            <v>-3690.8621736337568</v>
          </cell>
          <cell r="I287">
            <v>-3344.4718887617782</v>
          </cell>
          <cell r="J287">
            <v>-2971.8273015411028</v>
          </cell>
          <cell r="K287">
            <v>-2570.5560394630265</v>
          </cell>
          <cell r="L287">
            <v>-2139.9614295493375</v>
          </cell>
          <cell r="M287">
            <v>-1680.7926251246231</v>
          </cell>
          <cell r="N287">
            <v>-1206.3344865246943</v>
          </cell>
          <cell r="O287">
            <v>-704.33966766700917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</row>
        <row r="288">
          <cell r="A288">
            <v>-3253.2757379872314</v>
          </cell>
          <cell r="B288">
            <v>-6091.1297712999913</v>
          </cell>
          <cell r="C288">
            <v>-5638.3478009639648</v>
          </cell>
          <cell r="D288">
            <v>-5292.071760036567</v>
          </cell>
          <cell r="E288">
            <v>-4965.4300657189633</v>
          </cell>
          <cell r="F288">
            <v>-4641.5393409112157</v>
          </cell>
          <cell r="G288">
            <v>-4345.899546635962</v>
          </cell>
          <cell r="H288">
            <v>-4042.9672113791703</v>
          </cell>
          <cell r="I288">
            <v>-3718.5481581733134</v>
          </cell>
          <cell r="J288">
            <v>-3369.5749570286889</v>
          </cell>
          <cell r="K288">
            <v>-2993.8173102120559</v>
          </cell>
          <cell r="L288">
            <v>-2590.712445852982</v>
          </cell>
          <cell r="M288">
            <v>-2161.1720453379662</v>
          </cell>
          <cell r="N288">
            <v>-1718.6378826774171</v>
          </cell>
          <cell r="O288">
            <v>-1251.0499389428878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</row>
        <row r="289">
          <cell r="A289">
            <v>-3602.4190497392246</v>
          </cell>
          <cell r="B289">
            <v>-6818.6963584362993</v>
          </cell>
          <cell r="C289">
            <v>-6398.9410948289396</v>
          </cell>
          <cell r="D289">
            <v>-6089.6009058243944</v>
          </cell>
          <cell r="E289">
            <v>-5803.1488977224853</v>
          </cell>
          <cell r="F289">
            <v>-5512.1895224295095</v>
          </cell>
          <cell r="G289">
            <v>-5264.865347886308</v>
          </cell>
          <cell r="H289">
            <v>-5016.7702913419762</v>
          </cell>
          <cell r="I289">
            <v>-4751.539800601925</v>
          </cell>
          <cell r="J289">
            <v>-4466.3332062506852</v>
          </cell>
          <cell r="K289">
            <v>-4159.3064790479511</v>
          </cell>
          <cell r="L289">
            <v>-3830.2543487992557</v>
          </cell>
          <cell r="M289">
            <v>-3480.5295340109124</v>
          </cell>
          <cell r="N289">
            <v>-3123.9933030113034</v>
          </cell>
          <cell r="O289">
            <v>-2749.0934792837083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-3273.5371600441708</v>
          </cell>
          <cell r="B290">
            <v>-6133.0691701998512</v>
          </cell>
          <cell r="C290">
            <v>-5683.7866335315057</v>
          </cell>
          <cell r="D290">
            <v>-5336.7338729061139</v>
          </cell>
          <cell r="E290">
            <v>-5008.6443619115125</v>
          </cell>
          <cell r="F290">
            <v>-4688.2190977798491</v>
          </cell>
          <cell r="G290">
            <v>-4395.4346112906087</v>
          </cell>
          <cell r="H290">
            <v>-4095.3822006619766</v>
          </cell>
          <cell r="I290">
            <v>-3774.0721549138771</v>
          </cell>
          <cell r="J290">
            <v>-3428.4483317713734</v>
          </cell>
          <cell r="K290">
            <v>-3056.3008997689558</v>
          </cell>
          <cell r="L290">
            <v>-2657.085704689322</v>
          </cell>
          <cell r="M290">
            <v>-2231.7377544818301</v>
          </cell>
          <cell r="N290">
            <v>-1793.7206970485154</v>
          </cell>
          <cell r="O290">
            <v>-1331.0013490525541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-3149.9696507219383</v>
          </cell>
          <cell r="B291">
            <v>-5874.2467729130785</v>
          </cell>
          <cell r="C291">
            <v>-5414.842479539464</v>
          </cell>
          <cell r="D291">
            <v>-5054.625081365205</v>
          </cell>
          <cell r="E291">
            <v>-4715.050294721992</v>
          </cell>
          <cell r="F291">
            <v>-4379.5601816097333</v>
          </cell>
          <cell r="G291">
            <v>-4069.0260982641294</v>
          </cell>
          <cell r="H291">
            <v>-3749.4556080527218</v>
          </cell>
          <cell r="I291">
            <v>-3407.0790419110435</v>
          </cell>
          <cell r="J291">
            <v>-3038.7592172549689</v>
          </cell>
          <cell r="K291">
            <v>-2642.1489149754589</v>
          </cell>
          <cell r="L291">
            <v>-2216.576652606022</v>
          </cell>
          <cell r="M291">
            <v>-1762.8205482944174</v>
          </cell>
          <cell r="N291">
            <v>-1294.1948571075659</v>
          </cell>
          <cell r="O291">
            <v>-798.48572838996768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-3460.6432327413727</v>
          </cell>
          <cell r="B292">
            <v>-6520.9439061328949</v>
          </cell>
          <cell r="C292">
            <v>-6082.5544139523863</v>
          </cell>
          <cell r="D292">
            <v>-5746.7355126135362</v>
          </cell>
          <cell r="E292">
            <v>-5430.6242692520791</v>
          </cell>
          <cell r="F292">
            <v>-5123.2228292777527</v>
          </cell>
          <cell r="G292">
            <v>-4853.6525394982937</v>
          </cell>
          <cell r="H292">
            <v>-4580.3168444822613</v>
          </cell>
          <cell r="I292">
            <v>-4287.8481070251491</v>
          </cell>
          <cell r="J292">
            <v>-3973.2955402567873</v>
          </cell>
          <cell r="K292">
            <v>-3634.6389898318189</v>
          </cell>
          <cell r="L292">
            <v>-3271.5071776832042</v>
          </cell>
          <cell r="M292">
            <v>-2885.0513400204486</v>
          </cell>
          <cell r="N292">
            <v>-2488.9382080824548</v>
          </cell>
          <cell r="O292">
            <v>-2071.383379041552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-3117.7704010976254</v>
          </cell>
          <cell r="B293">
            <v>-5806.6068254102893</v>
          </cell>
          <cell r="C293">
            <v>-5340.0666392208759</v>
          </cell>
          <cell r="D293">
            <v>-4970.7437256043058</v>
          </cell>
          <cell r="E293">
            <v>-4621.1255557916766</v>
          </cell>
          <cell r="F293">
            <v>-4266.9031530058237</v>
          </cell>
          <cell r="G293">
            <v>-3947.3963949989802</v>
          </cell>
          <cell r="H293">
            <v>-3619.9063320541422</v>
          </cell>
          <cell r="I293">
            <v>-3268.9866914441263</v>
          </cell>
          <cell r="J293">
            <v>-2891.4621322272033</v>
          </cell>
          <cell r="K293">
            <v>-2484.9312211827714</v>
          </cell>
          <cell r="L293">
            <v>-2048.669474146091</v>
          </cell>
          <cell r="M293">
            <v>-1583.3927459537622</v>
          </cell>
          <cell r="N293">
            <v>-1102.3533416522155</v>
          </cell>
          <cell r="O293">
            <v>-593.26550427104291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</row>
        <row r="294">
          <cell r="A294">
            <v>-3634.9940594312166</v>
          </cell>
          <cell r="B294">
            <v>-6886.1217073503904</v>
          </cell>
          <cell r="C294">
            <v>-6470.7568897416741</v>
          </cell>
          <cell r="D294">
            <v>-6161.5084053022047</v>
          </cell>
          <cell r="E294">
            <v>-5871.9807583863512</v>
          </cell>
          <cell r="F294">
            <v>-5602.7132280592486</v>
          </cell>
          <cell r="G294">
            <v>-5363.573595838383</v>
          </cell>
          <cell r="H294">
            <v>-5121.5927717841969</v>
          </cell>
          <cell r="I294">
            <v>-4862.9600096518589</v>
          </cell>
          <cell r="J294">
            <v>-4584.8617552098194</v>
          </cell>
          <cell r="K294">
            <v>-4285.4965154294759</v>
          </cell>
          <cell r="L294">
            <v>-3964.6993451703947</v>
          </cell>
          <cell r="M294">
            <v>-3623.8716529815924</v>
          </cell>
          <cell r="N294">
            <v>-3276.92194271878</v>
          </cell>
          <cell r="O294">
            <v>-2912.3541748592475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-3768.7963256056864</v>
          </cell>
          <cell r="B295">
            <v>-7167.1964455560346</v>
          </cell>
          <cell r="C295">
            <v>-6761.9466079915837</v>
          </cell>
          <cell r="D295">
            <v>-6463.4626303428849</v>
          </cell>
          <cell r="E295">
            <v>-6195.6643649266925</v>
          </cell>
          <cell r="F295">
            <v>-5936.1327654727584</v>
          </cell>
          <cell r="G295">
            <v>-5714.9142400890851</v>
          </cell>
          <cell r="H295">
            <v>-5493.9137871788835</v>
          </cell>
          <cell r="I295">
            <v>-5257.9260574250629</v>
          </cell>
          <cell r="J295">
            <v>-5004.2243753671373</v>
          </cell>
          <cell r="K295">
            <v>-4731.1549963471434</v>
          </cell>
          <cell r="L295">
            <v>-4438.6897837995139</v>
          </cell>
          <cell r="M295">
            <v>-4128.3988518888573</v>
          </cell>
          <cell r="N295">
            <v>-3814.3512309063517</v>
          </cell>
          <cell r="O295">
            <v>-3485.2451460846314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</row>
        <row r="296">
          <cell r="A296">
            <v>-3764.893768492042</v>
          </cell>
          <cell r="B296">
            <v>-7155.7852812748424</v>
          </cell>
          <cell r="C296">
            <v>-6747.2600082353065</v>
          </cell>
          <cell r="D296">
            <v>-6449.2738737504324</v>
          </cell>
          <cell r="E296">
            <v>-6177.3117751735836</v>
          </cell>
          <cell r="F296">
            <v>-5916.1950082984386</v>
          </cell>
          <cell r="G296">
            <v>-5693.6162472760961</v>
          </cell>
          <cell r="H296">
            <v>-5471.1159722955108</v>
          </cell>
          <cell r="I296">
            <v>-5233.5111094389531</v>
          </cell>
          <cell r="J296">
            <v>-4978.066909474459</v>
          </cell>
          <cell r="K296">
            <v>-4703.1196065729027</v>
          </cell>
          <cell r="L296">
            <v>-4408.6308118136712</v>
          </cell>
          <cell r="M296">
            <v>-4096.1590719639917</v>
          </cell>
          <cell r="N296">
            <v>-3779.7614710358935</v>
          </cell>
          <cell r="O296">
            <v>-3448.1228414368002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-3365.8920986043618</v>
          </cell>
          <cell r="B297">
            <v>-6324.0780276000824</v>
          </cell>
          <cell r="C297">
            <v>-5880.8529237400571</v>
          </cell>
          <cell r="D297">
            <v>-5545.3643300791882</v>
          </cell>
          <cell r="E297">
            <v>-5227.9220412743562</v>
          </cell>
          <cell r="F297">
            <v>-4916.4187831269437</v>
          </cell>
          <cell r="G297">
            <v>-4636.3030319795243</v>
          </cell>
          <cell r="H297">
            <v>-4350.5741725012849</v>
          </cell>
          <cell r="I297">
            <v>-4044.7246065840577</v>
          </cell>
          <cell r="J297">
            <v>-3715.7570152691706</v>
          </cell>
          <cell r="K297">
            <v>-3361.562578898177</v>
          </cell>
          <cell r="L297">
            <v>-2981.690419918199</v>
          </cell>
          <cell r="M297">
            <v>-2577.1908532124298</v>
          </cell>
          <cell r="N297">
            <v>-2161.6369962341428</v>
          </cell>
          <cell r="O297">
            <v>-1723.1284225630366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8">
          <cell r="A298">
            <v>-3258.0332404073238</v>
          </cell>
          <cell r="B298">
            <v>-6100.9040565204959</v>
          </cell>
          <cell r="C298">
            <v>-5655.2711046003824</v>
          </cell>
          <cell r="D298">
            <v>-5309.8572336478492</v>
          </cell>
          <cell r="E298">
            <v>-4974.3283733032713</v>
          </cell>
          <cell r="F298">
            <v>-4645.6246406036034</v>
          </cell>
          <cell r="G298">
            <v>-4349.493210687544</v>
          </cell>
          <cell r="H298">
            <v>-4046.599010612767</v>
          </cell>
          <cell r="I298">
            <v>-3722.2224266704325</v>
          </cell>
          <cell r="J298">
            <v>-3373.2947449088415</v>
          </cell>
          <cell r="K298">
            <v>-2997.5863547697218</v>
          </cell>
          <cell r="L298">
            <v>-2594.5343675055715</v>
          </cell>
          <cell r="M298">
            <v>-2165.0511525782536</v>
          </cell>
          <cell r="N298">
            <v>-1722.5784114647136</v>
          </cell>
          <cell r="O298">
            <v>-1255.0568610979938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-3140.2405041332913</v>
          </cell>
          <cell r="B299">
            <v>-5855.4040816236138</v>
          </cell>
          <cell r="C299">
            <v>-5392.1369846668986</v>
          </cell>
          <cell r="D299">
            <v>-5028.3149391288598</v>
          </cell>
          <cell r="E299">
            <v>-4677.9787709332495</v>
          </cell>
          <cell r="F299">
            <v>-4334.5846694679121</v>
          </cell>
          <cell r="G299">
            <v>-4020.4437234519251</v>
          </cell>
          <cell r="H299">
            <v>-3697.5845058150298</v>
          </cell>
          <cell r="I299">
            <v>-3351.6611461475582</v>
          </cell>
          <cell r="J299">
            <v>-2979.5196761029765</v>
          </cell>
          <cell r="K299">
            <v>-2578.790636188593</v>
          </cell>
          <cell r="L299">
            <v>-2148.7802958606317</v>
          </cell>
          <cell r="M299">
            <v>-1690.2411660817056</v>
          </cell>
          <cell r="N299">
            <v>-1216.461538713063</v>
          </cell>
          <cell r="O299">
            <v>-715.19795237058838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300">
          <cell r="A300">
            <v>-3186.5496916320435</v>
          </cell>
          <cell r="B300">
            <v>-5950.8986156465744</v>
          </cell>
          <cell r="C300">
            <v>-5496.5602127729571</v>
          </cell>
          <cell r="D300">
            <v>-5143.0867487620344</v>
          </cell>
          <cell r="E300">
            <v>-4803.7120137994407</v>
          </cell>
          <cell r="F300">
            <v>-4461.036071540696</v>
          </cell>
          <cell r="G300">
            <v>-4153.3445165068479</v>
          </cell>
          <cell r="H300">
            <v>-3838.5934411466815</v>
          </cell>
          <cell r="I300">
            <v>-3501.4202793102736</v>
          </cell>
          <cell r="J300">
            <v>-3138.7060430954343</v>
          </cell>
          <cell r="K300">
            <v>-2748.1379644141925</v>
          </cell>
          <cell r="L300">
            <v>-2329.0755404056049</v>
          </cell>
          <cell r="M300">
            <v>-1882.336108883155</v>
          </cell>
          <cell r="N300">
            <v>-1421.2703542711834</v>
          </cell>
          <cell r="O300">
            <v>-933.70951841018007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</row>
        <row r="301">
          <cell r="A301">
            <v>-3342.3847407953081</v>
          </cell>
          <cell r="B301">
            <v>-6279.7812821045218</v>
          </cell>
          <cell r="C301">
            <v>-5839.9791828084635</v>
          </cell>
          <cell r="D301">
            <v>-5496.104832317691</v>
          </cell>
          <cell r="E301">
            <v>-5174.2056346717354</v>
          </cell>
          <cell r="F301">
            <v>-4861.4917612729605</v>
          </cell>
          <cell r="G301">
            <v>-4578.5840671889318</v>
          </cell>
          <cell r="H301">
            <v>-4289.5249016221514</v>
          </cell>
          <cell r="I301">
            <v>-3980.0799277157557</v>
          </cell>
          <cell r="J301">
            <v>-3647.2389869161957</v>
          </cell>
          <cell r="K301">
            <v>-3288.8695307019493</v>
          </cell>
          <cell r="L301">
            <v>-2904.4992064098183</v>
          </cell>
          <cell r="M301">
            <v>-2495.1512979568242</v>
          </cell>
          <cell r="N301">
            <v>-2074.3736820331355</v>
          </cell>
          <cell r="O301">
            <v>-1630.2348432620986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2">
          <cell r="A302">
            <v>-3318.4531096297665</v>
          </cell>
          <cell r="B302">
            <v>-6229.4237654194185</v>
          </cell>
          <cell r="C302">
            <v>-5783.9815856358937</v>
          </cell>
          <cell r="D302">
            <v>-5451.2490222297829</v>
          </cell>
          <cell r="E302">
            <v>-5128.3791693116</v>
          </cell>
          <cell r="F302">
            <v>-4804.5969239924407</v>
          </cell>
          <cell r="G302">
            <v>-4517.2019571035953</v>
          </cell>
          <cell r="H302">
            <v>-4224.5165707419983</v>
          </cell>
          <cell r="I302">
            <v>-3911.1573672968134</v>
          </cell>
          <cell r="J302">
            <v>-3574.0994926934954</v>
          </cell>
          <cell r="K302">
            <v>-3211.1847687199834</v>
          </cell>
          <cell r="L302">
            <v>-2821.917278145057</v>
          </cell>
          <cell r="M302">
            <v>-2407.291061238584</v>
          </cell>
          <cell r="N302">
            <v>-1980.8263304837301</v>
          </cell>
          <cell r="O302">
            <v>-1530.5579089520693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-3507.6285303577124</v>
          </cell>
          <cell r="B303">
            <v>-6619.3402823520646</v>
          </cell>
          <cell r="C303">
            <v>-6189.1002652336501</v>
          </cell>
          <cell r="D303">
            <v>-5860.7124133450361</v>
          </cell>
          <cell r="E303">
            <v>-5559.6955976687577</v>
          </cell>
          <cell r="F303">
            <v>-5264.1006195953942</v>
          </cell>
          <cell r="G303">
            <v>-5003.5735770947022</v>
          </cell>
          <cell r="H303">
            <v>-4739.6531980730233</v>
          </cell>
          <cell r="I303">
            <v>-4457.3433921656469</v>
          </cell>
          <cell r="J303">
            <v>-4153.7361420989873</v>
          </cell>
          <cell r="K303">
            <v>-3826.8765004555648</v>
          </cell>
          <cell r="L303">
            <v>-3476.4555430766868</v>
          </cell>
          <cell r="M303">
            <v>-3103.6992155721205</v>
          </cell>
          <cell r="N303">
            <v>-2722.3472436699626</v>
          </cell>
          <cell r="O303">
            <v>-2320.7014005795941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-3531.9091187748286</v>
          </cell>
          <cell r="B304">
            <v>-6669.1205787911686</v>
          </cell>
          <cell r="C304">
            <v>-6239.6140621745744</v>
          </cell>
          <cell r="D304">
            <v>-5917.2868732941233</v>
          </cell>
          <cell r="E304">
            <v>-5616.5866418733858</v>
          </cell>
          <cell r="F304">
            <v>-5322.3463922800784</v>
          </cell>
          <cell r="G304">
            <v>-5064.9425545270187</v>
          </cell>
          <cell r="H304">
            <v>-4804.6344165354512</v>
          </cell>
          <cell r="I304">
            <v>-4526.2238490278314</v>
          </cell>
          <cell r="J304">
            <v>-4226.817364540123</v>
          </cell>
          <cell r="K304">
            <v>-3904.4855782006125</v>
          </cell>
          <cell r="L304">
            <v>-3558.943011924252</v>
          </cell>
          <cell r="M304">
            <v>-3191.4447710775989</v>
          </cell>
          <cell r="N304">
            <v>-2815.7581113897409</v>
          </cell>
          <cell r="O304">
            <v>-2420.2183668000785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-3727.8533666993881</v>
          </cell>
          <cell r="B305">
            <v>-7079.1965917875314</v>
          </cell>
          <cell r="C305">
            <v>-6666.9941696507112</v>
          </cell>
          <cell r="D305">
            <v>-6366.2041929032739</v>
          </cell>
          <cell r="E305">
            <v>-6087.0617762378715</v>
          </cell>
          <cell r="F305">
            <v>-5818.2346477033934</v>
          </cell>
          <cell r="G305">
            <v>-5589.5699925723502</v>
          </cell>
          <cell r="H305">
            <v>-5360.7513227839627</v>
          </cell>
          <cell r="I305">
            <v>-5116.3275203645617</v>
          </cell>
          <cell r="J305">
            <v>-4853.5368118586121</v>
          </cell>
          <cell r="K305">
            <v>-4570.6711856093643</v>
          </cell>
          <cell r="L305">
            <v>-4267.6508337380283</v>
          </cell>
          <cell r="M305">
            <v>-3945.9837235696918</v>
          </cell>
          <cell r="N305">
            <v>-3619.6783780833066</v>
          </cell>
          <cell r="O305">
            <v>-3277.3613537114143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-3698.0528453289076</v>
          </cell>
          <cell r="B306">
            <v>-7018.1049647287155</v>
          </cell>
          <cell r="C306">
            <v>-6603.8801656984951</v>
          </cell>
          <cell r="D306">
            <v>-6294.3812822711507</v>
          </cell>
          <cell r="E306">
            <v>-6007.353867703725</v>
          </cell>
          <cell r="F306">
            <v>-5733.4743028969269</v>
          </cell>
          <cell r="G306">
            <v>-5499.7179559516426</v>
          </cell>
          <cell r="H306">
            <v>-5265.3403713472107</v>
          </cell>
          <cell r="I306">
            <v>-5014.9180227477764</v>
          </cell>
          <cell r="J306">
            <v>-4745.6645373264801</v>
          </cell>
          <cell r="K306">
            <v>-4455.8332150950473</v>
          </cell>
          <cell r="L306">
            <v>-4145.3075990586667</v>
          </cell>
          <cell r="M306">
            <v>-3815.5513746639767</v>
          </cell>
          <cell r="N306">
            <v>-3480.5301328904707</v>
          </cell>
          <cell r="O306">
            <v>-3128.8193776522548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-3104.8451432286656</v>
          </cell>
          <cell r="B307">
            <v>-5781.17160914542</v>
          </cell>
          <cell r="C307">
            <v>-5315.0661633754271</v>
          </cell>
          <cell r="D307">
            <v>-4956.4989076905522</v>
          </cell>
          <cell r="E307">
            <v>-4607.2775620203911</v>
          </cell>
          <cell r="F307">
            <v>-4261.8138767591217</v>
          </cell>
          <cell r="G307">
            <v>-3943.9306304838324</v>
          </cell>
          <cell r="H307">
            <v>-3616.8015688910359</v>
          </cell>
          <cell r="I307">
            <v>-3266.2673619424058</v>
          </cell>
          <cell r="J307">
            <v>-2889.1588044343166</v>
          </cell>
          <cell r="K307">
            <v>-2483.0756580252387</v>
          </cell>
          <cell r="L307">
            <v>-2047.296969123496</v>
          </cell>
          <cell r="M307">
            <v>-1582.5402677572511</v>
          </cell>
          <cell r="N307">
            <v>-1102.061793683039</v>
          </cell>
          <cell r="O307">
            <v>-593.57790063325899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</row>
        <row r="308">
          <cell r="A308">
            <v>-3426.0037221135981</v>
          </cell>
          <cell r="B308">
            <v>-6449.6013960155569</v>
          </cell>
          <cell r="C308">
            <v>-6009.4308416789218</v>
          </cell>
          <cell r="D308">
            <v>-5676.4045093784398</v>
          </cell>
          <cell r="E308">
            <v>-5357.1545593476585</v>
          </cell>
          <cell r="F308">
            <v>-5052.3683296911968</v>
          </cell>
          <cell r="G308">
            <v>-4779.9855402923531</v>
          </cell>
          <cell r="H308">
            <v>-4502.5776208405732</v>
          </cell>
          <cell r="I308">
            <v>-4205.711130389117</v>
          </cell>
          <cell r="J308">
            <v>-3886.4210895931565</v>
          </cell>
          <cell r="K308">
            <v>-3542.6578913099725</v>
          </cell>
          <cell r="L308">
            <v>-3174.0243803683138</v>
          </cell>
          <cell r="M308">
            <v>-2781.6383413272397</v>
          </cell>
          <cell r="N308">
            <v>-2379.136022476036</v>
          </cell>
          <cell r="O308">
            <v>-1954.6946059274262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-3781.7567495407593</v>
          </cell>
          <cell r="B309">
            <v>-7189.0233230451558</v>
          </cell>
          <cell r="C309">
            <v>-6781.4045987785166</v>
          </cell>
          <cell r="D309">
            <v>-6485.9920179209412</v>
          </cell>
          <cell r="E309">
            <v>-6210.6544580159107</v>
          </cell>
          <cell r="F309">
            <v>-5949.9623328319349</v>
          </cell>
          <cell r="G309">
            <v>-5729.0804896764666</v>
          </cell>
          <cell r="H309">
            <v>-5508.516462875592</v>
          </cell>
          <cell r="I309">
            <v>-5273.0028230752387</v>
          </cell>
          <cell r="J309">
            <v>-5019.8113558632112</v>
          </cell>
          <cell r="K309">
            <v>-4747.2923614799383</v>
          </cell>
          <cell r="L309">
            <v>-4455.419700872385</v>
          </cell>
          <cell r="M309">
            <v>-4145.7678827352393</v>
          </cell>
          <cell r="N309">
            <v>-3832.4084311030842</v>
          </cell>
          <cell r="O309">
            <v>-3504.0445004931958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</row>
        <row r="310">
          <cell r="A310">
            <v>-3099.8684252481353</v>
          </cell>
          <cell r="B310">
            <v>-5772.5503144076274</v>
          </cell>
          <cell r="C310">
            <v>-5305.9953310587489</v>
          </cell>
          <cell r="D310">
            <v>-4938.2796013336792</v>
          </cell>
          <cell r="E310">
            <v>-4579.1558406277709</v>
          </cell>
          <cell r="F310">
            <v>-4228.7205924662685</v>
          </cell>
          <cell r="G310">
            <v>-3908.2446393723753</v>
          </cell>
          <cell r="H310">
            <v>-3578.5976821546233</v>
          </cell>
          <cell r="I310">
            <v>-3225.3486688111079</v>
          </cell>
          <cell r="J310">
            <v>-2845.3148062540545</v>
          </cell>
          <cell r="K310">
            <v>-2436.0790424122088</v>
          </cell>
          <cell r="L310">
            <v>-1996.9032035436035</v>
          </cell>
          <cell r="M310">
            <v>-1528.4854092794574</v>
          </cell>
          <cell r="N310">
            <v>-1044.061835501434</v>
          </cell>
          <cell r="O310">
            <v>-531.32636105468202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</row>
        <row r="311">
          <cell r="A311">
            <v>-3654.2532324548447</v>
          </cell>
          <cell r="B311">
            <v>-6925.505585759829</v>
          </cell>
          <cell r="C311">
            <v>-6509.8833456474758</v>
          </cell>
          <cell r="D311">
            <v>-6199.2053826395058</v>
          </cell>
          <cell r="E311">
            <v>-5906.7352176791937</v>
          </cell>
          <cell r="F311">
            <v>-5632.888173509743</v>
          </cell>
          <cell r="G311">
            <v>-5394.3075762362578</v>
          </cell>
          <cell r="H311">
            <v>-5153.7971071683332</v>
          </cell>
          <cell r="I311">
            <v>-4896.7540691095164</v>
          </cell>
          <cell r="J311">
            <v>-4620.3680146271363</v>
          </cell>
          <cell r="K311">
            <v>-4322.8486709785666</v>
          </cell>
          <cell r="L311">
            <v>-4004.0399249256966</v>
          </cell>
          <cell r="M311">
            <v>-3665.355797121349</v>
          </cell>
          <cell r="N311">
            <v>-3320.7152880774825</v>
          </cell>
          <cell r="O311">
            <v>-2958.6367643682997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</row>
        <row r="312">
          <cell r="A312">
            <v>-3587.9909641439212</v>
          </cell>
          <cell r="B312">
            <v>-6788.4078115678303</v>
          </cell>
          <cell r="C312">
            <v>-6363.23088759234</v>
          </cell>
          <cell r="D312">
            <v>-6042.7728928114557</v>
          </cell>
          <cell r="E312">
            <v>-5747.3881402701672</v>
          </cell>
          <cell r="F312">
            <v>-5463.4468050405412</v>
          </cell>
          <cell r="G312">
            <v>-5214.7109487432217</v>
          </cell>
          <cell r="H312">
            <v>-4963.4074521670309</v>
          </cell>
          <cell r="I312">
            <v>-4694.7155343564773</v>
          </cell>
          <cell r="J312">
            <v>-4405.7794956846355</v>
          </cell>
          <cell r="K312">
            <v>-4094.7332187666207</v>
          </cell>
          <cell r="L312">
            <v>-3761.3500696517976</v>
          </cell>
          <cell r="M312">
            <v>-3406.9574288072749</v>
          </cell>
          <cell r="N312">
            <v>-3045.3915752235152</v>
          </cell>
          <cell r="O312">
            <v>-2665.0710872995169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</row>
        <row r="313">
          <cell r="A313">
            <v>-3707.4201228465263</v>
          </cell>
          <cell r="B313">
            <v>-7036.4771917344697</v>
          </cell>
          <cell r="C313">
            <v>-6625.7251710408882</v>
          </cell>
          <cell r="D313">
            <v>-6326.4620176084736</v>
          </cell>
          <cell r="E313">
            <v>-6050.4040168573174</v>
          </cell>
          <cell r="F313">
            <v>-5779.1903567307472</v>
          </cell>
          <cell r="G313">
            <v>-5548.3115601787104</v>
          </cell>
          <cell r="H313">
            <v>-5317.2476410442796</v>
          </cell>
          <cell r="I313">
            <v>-5070.398822772504</v>
          </cell>
          <cell r="J313">
            <v>-4804.995819857746</v>
          </cell>
          <cell r="K313">
            <v>-4519.3142907448309</v>
          </cell>
          <cell r="L313">
            <v>-4213.2602394033192</v>
          </cell>
          <cell r="M313">
            <v>-3888.3231065398654</v>
          </cell>
          <cell r="N313">
            <v>-3558.4946872491464</v>
          </cell>
          <cell r="O313">
            <v>-3212.3802744466057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</row>
        <row r="314">
          <cell r="A314">
            <v>-3148.2518213657763</v>
          </cell>
          <cell r="B314">
            <v>-5873.8602663792899</v>
          </cell>
          <cell r="C314">
            <v>-5411.9019798269937</v>
          </cell>
          <cell r="D314">
            <v>-5057.1022570882133</v>
          </cell>
          <cell r="E314">
            <v>-4718.2764666744124</v>
          </cell>
          <cell r="F314">
            <v>-4379.8754558359378</v>
          </cell>
          <cell r="G314">
            <v>-4069.0246720180344</v>
          </cell>
          <cell r="H314">
            <v>-3749.5802563436764</v>
          </cell>
          <cell r="I314">
            <v>-3407.338832609491</v>
          </cell>
          <cell r="J314">
            <v>-3039.1647711614205</v>
          </cell>
          <cell r="K314">
            <v>-2642.711441446324</v>
          </cell>
          <cell r="L314">
            <v>-2217.3084444496703</v>
          </cell>
          <cell r="M314">
            <v>-1763.7346394013914</v>
          </cell>
          <cell r="N314">
            <v>-1295.3055064636919</v>
          </cell>
          <cell r="O314">
            <v>-799.80808870270903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</row>
        <row r="315">
          <cell r="A315">
            <v>-3796.0705610029622</v>
          </cell>
          <cell r="B315">
            <v>-7221.0494991480518</v>
          </cell>
          <cell r="C315">
            <v>-6816.0670240883583</v>
          </cell>
          <cell r="D315">
            <v>-6520.1284227805063</v>
          </cell>
          <cell r="E315">
            <v>-6253.5993787833813</v>
          </cell>
          <cell r="F315">
            <v>-5999.976929119659</v>
          </cell>
          <cell r="G315">
            <v>-5782.7879517293204</v>
          </cell>
          <cell r="H315">
            <v>-5565.7380032317942</v>
          </cell>
          <cell r="I315">
            <v>-5334.0149862927838</v>
          </cell>
          <cell r="J315">
            <v>-5084.9077460678836</v>
          </cell>
          <cell r="K315">
            <v>-4816.7906015833078</v>
          </cell>
          <cell r="L315">
            <v>-4529.6609641656196</v>
          </cell>
          <cell r="M315">
            <v>-4225.120936191247</v>
          </cell>
          <cell r="N315">
            <v>-3917.2695625207616</v>
          </cell>
          <cell r="O315">
            <v>-3594.8418700356506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</row>
        <row r="316">
          <cell r="A316">
            <v>-3378.404697984085</v>
          </cell>
          <cell r="B316">
            <v>-6350.7035358674375</v>
          </cell>
          <cell r="C316">
            <v>-5910.7689176585291</v>
          </cell>
          <cell r="D316">
            <v>-5573.8741343332449</v>
          </cell>
          <cell r="E316">
            <v>-5256.8157649572604</v>
          </cell>
          <cell r="F316">
            <v>-4941.9569330020686</v>
          </cell>
          <cell r="G316">
            <v>-4662.4944142774093</v>
          </cell>
          <cell r="H316">
            <v>-4378.2078138050429</v>
          </cell>
          <cell r="I316">
            <v>-4073.9158438926547</v>
          </cell>
          <cell r="J316">
            <v>-3746.6261629660203</v>
          </cell>
          <cell r="K316">
            <v>-3394.2403969317861</v>
          </cell>
          <cell r="L316">
            <v>-3016.3168206628634</v>
          </cell>
          <cell r="M316">
            <v>-2613.9176096125152</v>
          </cell>
          <cell r="N316">
            <v>-2200.626664953279</v>
          </cell>
          <cell r="O316">
            <v>-1764.5571787699578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</row>
        <row r="317">
          <cell r="A317">
            <v>-3128.0501884093164</v>
          </cell>
          <cell r="B317">
            <v>-5830.1009019281028</v>
          </cell>
          <cell r="C317">
            <v>-5371.0420928676485</v>
          </cell>
          <cell r="D317">
            <v>-5015.7104929689185</v>
          </cell>
          <cell r="E317">
            <v>-4673.0599265340115</v>
          </cell>
          <cell r="F317">
            <v>-4336.0268083248475</v>
          </cell>
          <cell r="G317">
            <v>-4023.3447924930188</v>
          </cell>
          <cell r="H317">
            <v>-3701.2796906429694</v>
          </cell>
          <cell r="I317">
            <v>-3356.2088516575855</v>
          </cell>
          <cell r="J317">
            <v>-2984.9866688313709</v>
          </cell>
          <cell r="K317">
            <v>-2585.2478021005845</v>
          </cell>
          <cell r="L317">
            <v>-2156.3049853644065</v>
          </cell>
          <cell r="M317">
            <v>-1698.9157731174078</v>
          </cell>
          <cell r="N317">
            <v>-1226.3758150577921</v>
          </cell>
          <cell r="O317">
            <v>-726.44765608390139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</row>
        <row r="318">
          <cell r="A318">
            <v>-3646.5179157335806</v>
          </cell>
          <cell r="B318">
            <v>-6908.9851704371176</v>
          </cell>
          <cell r="C318">
            <v>-6492.8228351587341</v>
          </cell>
          <cell r="D318">
            <v>-6183.6255887499319</v>
          </cell>
          <cell r="E318">
            <v>-5896.7595423519542</v>
          </cell>
          <cell r="F318">
            <v>-5620.3714524060942</v>
          </cell>
          <cell r="G318">
            <v>-5380.7504435117853</v>
          </cell>
          <cell r="H318">
            <v>-5139.5484766890077</v>
          </cell>
          <cell r="I318">
            <v>-4881.7581994832644</v>
          </cell>
          <cell r="J318">
            <v>-4604.567265751477</v>
          </cell>
          <cell r="K318">
            <v>-4306.180252977475</v>
          </cell>
          <cell r="L318">
            <v>-3986.4367833981464</v>
          </cell>
          <cell r="M318">
            <v>-3646.7450620426407</v>
          </cell>
          <cell r="N318">
            <v>-3301.0190423497797</v>
          </cell>
          <cell r="O318">
            <v>-2937.7704319707063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</row>
        <row r="319">
          <cell r="A319">
            <v>-3097.0960516030409</v>
          </cell>
          <cell r="B319">
            <v>-5767.5121636729027</v>
          </cell>
          <cell r="C319">
            <v>-5301.9558442088191</v>
          </cell>
          <cell r="D319">
            <v>-4939.634504294655</v>
          </cell>
          <cell r="E319">
            <v>-4596.7147015251912</v>
          </cell>
          <cell r="F319">
            <v>-4249.7319901901637</v>
          </cell>
          <cell r="G319">
            <v>-3930.9905127907537</v>
          </cell>
          <cell r="H319">
            <v>-3603.2473237465601</v>
          </cell>
          <cell r="I319">
            <v>-3252.0490863483751</v>
          </cell>
          <cell r="J319">
            <v>-2874.2253482032556</v>
          </cell>
          <cell r="K319">
            <v>-2467.3711699169853</v>
          </cell>
          <cell r="L319">
            <v>-2030.7619218382806</v>
          </cell>
          <cell r="M319">
            <v>-1565.109852919006</v>
          </cell>
          <cell r="N319">
            <v>-1083.6668314903486</v>
          </cell>
          <cell r="O319">
            <v>-574.14318085962009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</row>
        <row r="320">
          <cell r="A320">
            <v>-3271.4342697695415</v>
          </cell>
          <cell r="B320">
            <v>-6130.1127839721185</v>
          </cell>
          <cell r="C320">
            <v>-5677.8042969098296</v>
          </cell>
          <cell r="D320">
            <v>-5328.7789406854836</v>
          </cell>
          <cell r="E320">
            <v>-5000.5991015373411</v>
          </cell>
          <cell r="F320">
            <v>-4678.2462658310933</v>
          </cell>
          <cell r="G320">
            <v>-4384.592519433837</v>
          </cell>
          <cell r="H320">
            <v>-4083.820028962708</v>
          </cell>
          <cell r="I320">
            <v>-3761.7333081147435</v>
          </cell>
          <cell r="J320">
            <v>-3415.2726392304826</v>
          </cell>
          <cell r="K320">
            <v>-3042.2232922137678</v>
          </cell>
          <cell r="L320">
            <v>-2642.0362668760904</v>
          </cell>
          <cell r="M320">
            <v>-2215.6409379392148</v>
          </cell>
          <cell r="N320">
            <v>-1776.4952938065319</v>
          </cell>
          <cell r="O320">
            <v>-1312.559641229933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</row>
        <row r="321">
          <cell r="A321">
            <v>-3653.0842421733892</v>
          </cell>
          <cell r="B321">
            <v>-6927.6156299567447</v>
          </cell>
          <cell r="C321">
            <v>-6515.0373794541101</v>
          </cell>
          <cell r="D321">
            <v>-6211.3381235422494</v>
          </cell>
          <cell r="E321">
            <v>-5919.4726175964952</v>
          </cell>
          <cell r="F321">
            <v>-5637.5703612344842</v>
          </cell>
          <cell r="G321">
            <v>-5398.1502018992151</v>
          </cell>
          <cell r="H321">
            <v>-5158.0420430958839</v>
          </cell>
          <cell r="I321">
            <v>-4901.431954605825</v>
          </cell>
          <cell r="J321">
            <v>-4625.5125672931244</v>
          </cell>
          <cell r="K321">
            <v>-4328.4960315269354</v>
          </cell>
          <cell r="L321">
            <v>-4010.2292155115615</v>
          </cell>
          <cell r="M321">
            <v>-3672.1290013094376</v>
          </cell>
          <cell r="N321">
            <v>-3328.1178244707271</v>
          </cell>
          <cell r="O321">
            <v>-2966.7174017888474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</row>
        <row r="322">
          <cell r="A322">
            <v>-3463.2451088506546</v>
          </cell>
          <cell r="B322">
            <v>-6528.6477658152107</v>
          </cell>
          <cell r="C322">
            <v>-6099.2766210182408</v>
          </cell>
          <cell r="D322">
            <v>-5780.4601863517801</v>
          </cell>
          <cell r="E322">
            <v>-5479.8896747003055</v>
          </cell>
          <cell r="F322">
            <v>-5177.2626776992756</v>
          </cell>
          <cell r="G322">
            <v>-4911.695221117704</v>
          </cell>
          <cell r="H322">
            <v>-4642.7553480228844</v>
          </cell>
          <cell r="I322">
            <v>-4355.0243199268589</v>
          </cell>
          <cell r="J322">
            <v>-4045.5771502692869</v>
          </cell>
          <cell r="K322">
            <v>-3712.4224352995543</v>
          </cell>
          <cell r="L322">
            <v>-3355.2194872925002</v>
          </cell>
          <cell r="M322">
            <v>-2975.1528800014212</v>
          </cell>
          <cell r="N322">
            <v>-2585.924897895005</v>
          </cell>
          <cell r="O322">
            <v>-2175.7898238591606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</row>
        <row r="323">
          <cell r="A323">
            <v>-3240.0079090166187</v>
          </cell>
          <cell r="B323">
            <v>-6069.2998923390705</v>
          </cell>
          <cell r="C323">
            <v>-5619.1104443031718</v>
          </cell>
          <cell r="D323">
            <v>-5278.8330990672093</v>
          </cell>
          <cell r="E323">
            <v>-4953.3796134620052</v>
          </cell>
          <cell r="F323">
            <v>-4626.1963840548133</v>
          </cell>
          <cell r="G323">
            <v>-4329.6204531565636</v>
          </cell>
          <cell r="H323">
            <v>-4026.1135568038931</v>
          </cell>
          <cell r="I323">
            <v>-3701.0714072283381</v>
          </cell>
          <cell r="J323">
            <v>-3351.4274436049627</v>
          </cell>
          <cell r="K323">
            <v>-2974.9463789125334</v>
          </cell>
          <cell r="L323">
            <v>-2571.0625182305139</v>
          </cell>
          <cell r="M323">
            <v>-2140.6820635208937</v>
          </cell>
          <cell r="N323">
            <v>-1697.2432134380404</v>
          </cell>
          <cell r="O323">
            <v>-1228.6797666828563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A324">
            <v>-3638.9839531748858</v>
          </cell>
          <cell r="B324">
            <v>-6894.5085241072566</v>
          </cell>
          <cell r="C324">
            <v>-6476.1589875208319</v>
          </cell>
          <cell r="D324">
            <v>-6170.3092607396902</v>
          </cell>
          <cell r="E324">
            <v>-5885.3161983487516</v>
          </cell>
          <cell r="F324">
            <v>-5612.1269516005023</v>
          </cell>
          <cell r="G324">
            <v>-5372.758013427203</v>
          </cell>
          <cell r="H324">
            <v>-5131.3109714534467</v>
          </cell>
          <cell r="I324">
            <v>-4873.2544524140148</v>
          </cell>
          <cell r="J324">
            <v>-4595.7769925988159</v>
          </cell>
          <cell r="K324">
            <v>-4297.0808927843664</v>
          </cell>
          <cell r="L324">
            <v>-3977.0046581269066</v>
          </cell>
          <cell r="M324">
            <v>-3636.9540210829086</v>
          </cell>
          <cell r="N324">
            <v>-3290.8415393364307</v>
          </cell>
          <cell r="O324">
            <v>-2927.1761476576135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</row>
        <row r="325">
          <cell r="A325">
            <v>-3330.0843219474436</v>
          </cell>
          <cell r="B325">
            <v>-6251.4995864317707</v>
          </cell>
          <cell r="C325">
            <v>-5812.0578878381202</v>
          </cell>
          <cell r="D325">
            <v>-5480.686002969428</v>
          </cell>
          <cell r="E325">
            <v>-5159.7268612340786</v>
          </cell>
          <cell r="F325">
            <v>-4841.0239802951382</v>
          </cell>
          <cell r="G325">
            <v>-4556.3156947060388</v>
          </cell>
          <cell r="H325">
            <v>-4266.080744068403</v>
          </cell>
          <cell r="I325">
            <v>-3955.3655523204211</v>
          </cell>
          <cell r="J325">
            <v>-3621.1563501767296</v>
          </cell>
          <cell r="K325">
            <v>-3261.3119437051564</v>
          </cell>
          <cell r="L325">
            <v>-2875.3526321631757</v>
          </cell>
          <cell r="M325">
            <v>-2464.2919120214447</v>
          </cell>
          <cell r="N325">
            <v>-2041.6689816154089</v>
          </cell>
          <cell r="O325">
            <v>-1595.5411045739156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</row>
        <row r="326">
          <cell r="A326">
            <v>-3628.9815132063572</v>
          </cell>
          <cell r="B326">
            <v>-6877.3159147063252</v>
          </cell>
          <cell r="C326">
            <v>-6457.2261351153984</v>
          </cell>
          <cell r="D326">
            <v>-6142.5301223796841</v>
          </cell>
          <cell r="E326">
            <v>-5843.3703827318168</v>
          </cell>
          <cell r="F326">
            <v>-5555.2364485628304</v>
          </cell>
          <cell r="G326">
            <v>-5310.4413321298125</v>
          </cell>
          <cell r="H326">
            <v>-5064.6710933331287</v>
          </cell>
          <cell r="I326">
            <v>-4801.9528216952913</v>
          </cell>
          <cell r="J326">
            <v>-4519.4522328041494</v>
          </cell>
          <cell r="K326">
            <v>-4215.3426105302005</v>
          </cell>
          <cell r="L326">
            <v>-3889.4330224147461</v>
          </cell>
          <cell r="M326">
            <v>-3543.0957387047697</v>
          </cell>
          <cell r="N326">
            <v>-3190.2089963925359</v>
          </cell>
          <cell r="O326">
            <v>-2819.2430058759178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</row>
        <row r="327">
          <cell r="A327">
            <v>-3398.6218151494331</v>
          </cell>
          <cell r="B327">
            <v>-6392.4112197071918</v>
          </cell>
          <cell r="C327">
            <v>-5952.6630260441216</v>
          </cell>
          <cell r="D327">
            <v>-5614.6796591917209</v>
          </cell>
          <cell r="E327">
            <v>-5305.2697251848822</v>
          </cell>
          <cell r="F327">
            <v>-5003.0023917553872</v>
          </cell>
          <cell r="G327">
            <v>-4728.5937168055716</v>
          </cell>
          <cell r="H327">
            <v>-4448.4801784431775</v>
          </cell>
          <cell r="I327">
            <v>-4148.6907019606469</v>
          </cell>
          <cell r="J327">
            <v>-3826.252072338928</v>
          </cell>
          <cell r="K327">
            <v>-3479.0947671285021</v>
          </cell>
          <cell r="L327">
            <v>-3106.8047408862471</v>
          </cell>
          <cell r="M327">
            <v>-2710.4772367908331</v>
          </cell>
          <cell r="N327">
            <v>-2303.7285516780275</v>
          </cell>
          <cell r="O327">
            <v>-1874.7100274510265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</row>
        <row r="328">
          <cell r="A328">
            <v>-3308.5524170160797</v>
          </cell>
          <cell r="B328">
            <v>-6207.1646832629467</v>
          </cell>
          <cell r="C328">
            <v>-5755.224003712111</v>
          </cell>
          <cell r="D328">
            <v>-5410.5714282757226</v>
          </cell>
          <cell r="E328">
            <v>-5086.0233283039925</v>
          </cell>
          <cell r="F328">
            <v>-4764.5640679879461</v>
          </cell>
          <cell r="G328">
            <v>-4475.2376628721977</v>
          </cell>
          <cell r="H328">
            <v>-4179.751461863344</v>
          </cell>
          <cell r="I328">
            <v>-3863.3714031192126</v>
          </cell>
          <cell r="J328">
            <v>-3523.0586247920737</v>
          </cell>
          <cell r="K328">
            <v>-3156.635924332174</v>
          </cell>
          <cell r="L328">
            <v>-2763.5885100669561</v>
          </cell>
          <cell r="M328">
            <v>-2344.8885380431752</v>
          </cell>
          <cell r="N328">
            <v>-1914.0341821016148</v>
          </cell>
          <cell r="O328">
            <v>-1459.0349712445391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</row>
        <row r="329">
          <cell r="A329">
            <v>-3680.1688928907251</v>
          </cell>
          <cell r="B329">
            <v>-6982.7486816533919</v>
          </cell>
          <cell r="C329">
            <v>-6569.9584828577099</v>
          </cell>
          <cell r="D329">
            <v>-6257.3855890208761</v>
          </cell>
          <cell r="E329">
            <v>-5968.6804243901743</v>
          </cell>
          <cell r="F329">
            <v>-5697.5598663403644</v>
          </cell>
          <cell r="G329">
            <v>-5462.6109933691687</v>
          </cell>
          <cell r="H329">
            <v>-5226.2127707070904</v>
          </cell>
          <cell r="I329">
            <v>-4973.608011751402</v>
          </cell>
          <cell r="J329">
            <v>-4702.0035713891975</v>
          </cell>
          <cell r="K329">
            <v>-4409.6380567571969</v>
          </cell>
          <cell r="L329">
            <v>-4096.3822390959958</v>
          </cell>
          <cell r="M329">
            <v>-3763.6831337111407</v>
          </cell>
          <cell r="N329">
            <v>-3425.49127416589</v>
          </cell>
          <cell r="O329">
            <v>-3070.3630311405254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</row>
        <row r="330">
          <cell r="A330">
            <v>-3516.7383234653139</v>
          </cell>
          <cell r="B330">
            <v>-6639.0258583194591</v>
          </cell>
          <cell r="C330">
            <v>-6213.4600808498108</v>
          </cell>
          <cell r="D330">
            <v>-5895.9604358292272</v>
          </cell>
          <cell r="E330">
            <v>-5601.1225294964133</v>
          </cell>
          <cell r="F330">
            <v>-5309.0291300815697</v>
          </cell>
          <cell r="G330">
            <v>-5051.5971428208341</v>
          </cell>
          <cell r="H330">
            <v>-4790.9778365190186</v>
          </cell>
          <cell r="I330">
            <v>-4512.2278100223402</v>
          </cell>
          <cell r="J330">
            <v>-4212.4562564792614</v>
          </cell>
          <cell r="K330">
            <v>-3889.7304473453123</v>
          </cell>
          <cell r="L330">
            <v>-3543.7638817405109</v>
          </cell>
          <cell r="M330">
            <v>-3175.8081129161005</v>
          </cell>
          <cell r="N330">
            <v>-2799.6290186440615</v>
          </cell>
          <cell r="O330">
            <v>-2403.5579980141424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</row>
        <row r="331">
          <cell r="A331">
            <v>-3730.5354409608444</v>
          </cell>
          <cell r="B331">
            <v>-7086.3774377072386</v>
          </cell>
          <cell r="C331">
            <v>-6683.5309958196822</v>
          </cell>
          <cell r="D331">
            <v>-6387.7981707125791</v>
          </cell>
          <cell r="E331">
            <v>-6105.915141199569</v>
          </cell>
          <cell r="F331">
            <v>-5832.9534209495805</v>
          </cell>
          <cell r="G331">
            <v>-5604.5993291985869</v>
          </cell>
          <cell r="H331">
            <v>-5376.8208078603675</v>
          </cell>
          <cell r="I331">
            <v>-5133.5186254099735</v>
          </cell>
          <cell r="J331">
            <v>-4871.9364813583707</v>
          </cell>
          <cell r="K331">
            <v>-4590.373350548849</v>
          </cell>
          <cell r="L331">
            <v>-4288.7565032373232</v>
          </cell>
          <cell r="M331">
            <v>-3968.6019623211778</v>
          </cell>
          <cell r="N331">
            <v>-3643.9265037830778</v>
          </cell>
          <cell r="O331">
            <v>-3303.3660057050115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</row>
        <row r="332">
          <cell r="A332">
            <v>-3508.5420125587493</v>
          </cell>
          <cell r="B332">
            <v>-6621.3303048973203</v>
          </cell>
          <cell r="C332">
            <v>-6193.4232460523799</v>
          </cell>
          <cell r="D332">
            <v>-5871.8473424337881</v>
          </cell>
          <cell r="E332">
            <v>-5567.3994586025001</v>
          </cell>
          <cell r="F332">
            <v>-5270.0525758798631</v>
          </cell>
          <cell r="G332">
            <v>-5009.7149625011216</v>
          </cell>
          <cell r="H332">
            <v>-4746.2273271582962</v>
          </cell>
          <cell r="I332">
            <v>-4464.3841110342164</v>
          </cell>
          <cell r="J332">
            <v>-4161.2796281980936</v>
          </cell>
          <cell r="K332">
            <v>-3834.9618221134247</v>
          </cell>
          <cell r="L332">
            <v>-3485.1247271943885</v>
          </cell>
          <cell r="M332">
            <v>-3112.9976261112829</v>
          </cell>
          <cell r="N332">
            <v>-2732.3236919114629</v>
          </cell>
          <cell r="O332">
            <v>-2331.4085615538743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A333">
            <v>-3754.8271573723218</v>
          </cell>
          <cell r="B333">
            <v>-7134.2720996131711</v>
          </cell>
          <cell r="C333">
            <v>-6727.1139166860266</v>
          </cell>
          <cell r="D333">
            <v>-6423.0749409834343</v>
          </cell>
          <cell r="E333">
            <v>-6141.9905257764549</v>
          </cell>
          <cell r="F333">
            <v>-5875.898768519326</v>
          </cell>
          <cell r="G333">
            <v>-5650.421244089709</v>
          </cell>
          <cell r="H333">
            <v>-5425.0303942930841</v>
          </cell>
          <cell r="I333">
            <v>-5184.3079146738737</v>
          </cell>
          <cell r="J333">
            <v>-4925.504543605688</v>
          </cell>
          <cell r="K333">
            <v>-4646.9368974038862</v>
          </cell>
          <cell r="L333">
            <v>-4348.5470936990423</v>
          </cell>
          <cell r="M333">
            <v>-4031.8711084273632</v>
          </cell>
          <cell r="N333">
            <v>-3710.9432665927043</v>
          </cell>
          <cell r="O333">
            <v>-3374.422310698249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-3784.9332241884604</v>
          </cell>
          <cell r="B334">
            <v>-7197.440450239008</v>
          </cell>
          <cell r="C334">
            <v>-6792.240702925048</v>
          </cell>
          <cell r="D334">
            <v>-6493.7767057299488</v>
          </cell>
          <cell r="E334">
            <v>-6217.0185231493624</v>
          </cell>
          <cell r="F334">
            <v>-5951.4909761871804</v>
          </cell>
          <cell r="G334">
            <v>-5729.8549415587513</v>
          </cell>
          <cell r="H334">
            <v>-5509.2155797415999</v>
          </cell>
          <cell r="I334">
            <v>-5273.6215289754573</v>
          </cell>
          <cell r="J334">
            <v>-5020.3432694366065</v>
          </cell>
          <cell r="K334">
            <v>-4747.73085926763</v>
          </cell>
          <cell r="L334">
            <v>-4455.7574163091331</v>
          </cell>
          <cell r="M334">
            <v>-4145.9971062802369</v>
          </cell>
          <cell r="N334">
            <v>-3832.5206257938048</v>
          </cell>
          <cell r="O334">
            <v>-3504.0306955305582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</row>
        <row r="335">
          <cell r="A335">
            <v>-3729.8320452039907</v>
          </cell>
          <cell r="B335">
            <v>-7080.7700294390816</v>
          </cell>
          <cell r="C335">
            <v>-6668.4226736505561</v>
          </cell>
          <cell r="D335">
            <v>-6364.4484156433882</v>
          </cell>
          <cell r="E335">
            <v>-6083.7614211658702</v>
          </cell>
          <cell r="F335">
            <v>-5816.303693888628</v>
          </cell>
          <cell r="G335">
            <v>-5587.6345641490334</v>
          </cell>
          <cell r="H335">
            <v>-5358.5418311786998</v>
          </cell>
          <cell r="I335">
            <v>-5113.8233954227107</v>
          </cell>
          <cell r="J335">
            <v>-4850.7150535181963</v>
          </cell>
          <cell r="K335">
            <v>-4567.5072397781605</v>
          </cell>
          <cell r="L335">
            <v>-4264.118030897851</v>
          </cell>
          <cell r="M335">
            <v>-3942.0535330063067</v>
          </cell>
          <cell r="N335">
            <v>-3615.319844941022</v>
          </cell>
          <cell r="O335">
            <v>-3272.5413292566141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</row>
        <row r="336">
          <cell r="A336">
            <v>-3438.2097848293083</v>
          </cell>
          <cell r="B336">
            <v>-6474.1689958694024</v>
          </cell>
          <cell r="C336">
            <v>-6037.7563421452469</v>
          </cell>
          <cell r="D336">
            <v>-5703.3748804321585</v>
          </cell>
          <cell r="E336">
            <v>-5395.0024273679001</v>
          </cell>
          <cell r="F336">
            <v>-5094.0016562788605</v>
          </cell>
          <cell r="G336">
            <v>-4824.2345213001672</v>
          </cell>
          <cell r="H336">
            <v>-4549.6667937294733</v>
          </cell>
          <cell r="I336">
            <v>-4255.8643797066497</v>
          </cell>
          <cell r="J336">
            <v>-3939.8756776894461</v>
          </cell>
          <cell r="K336">
            <v>-3599.6706124153379</v>
          </cell>
          <cell r="L336">
            <v>-3234.8709588741003</v>
          </cell>
          <cell r="M336">
            <v>-2846.6169122683118</v>
          </cell>
          <cell r="N336">
            <v>-2448.5668604423768</v>
          </cell>
          <cell r="O336">
            <v>-2028.923854700231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</row>
        <row r="337">
          <cell r="A337">
            <v>-3321.6771349816204</v>
          </cell>
          <cell r="B337">
            <v>-6230.4052027010212</v>
          </cell>
          <cell r="C337">
            <v>-5777.6477131331012</v>
          </cell>
          <cell r="D337">
            <v>-5425.5752254294957</v>
          </cell>
          <cell r="E337">
            <v>-5099.8550635565571</v>
          </cell>
          <cell r="F337">
            <v>-4774.6690822330038</v>
          </cell>
          <cell r="G337">
            <v>-4484.8406216845897</v>
          </cell>
          <cell r="H337">
            <v>-4189.4325614222998</v>
          </cell>
          <cell r="I337">
            <v>-3873.1405156006126</v>
          </cell>
          <cell r="J337">
            <v>-3532.9218987990653</v>
          </cell>
          <cell r="K337">
            <v>-3166.6012337561965</v>
          </cell>
          <cell r="L337">
            <v>-2773.6632122951182</v>
          </cell>
          <cell r="M337">
            <v>-2355.0816894106515</v>
          </cell>
          <cell r="N337">
            <v>-1924.354414235429</v>
          </cell>
          <cell r="O337">
            <v>-1469.4927136423378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</row>
        <row r="338">
          <cell r="A338">
            <v>-3119.9093565779249</v>
          </cell>
          <cell r="B338">
            <v>-5812.9109482914355</v>
          </cell>
          <cell r="C338">
            <v>-5347.5147388365795</v>
          </cell>
          <cell r="D338">
            <v>-4985.0630548659174</v>
          </cell>
          <cell r="E338">
            <v>-4630.507543837437</v>
          </cell>
          <cell r="F338">
            <v>-4276.0714777992525</v>
          </cell>
          <cell r="G338">
            <v>-3957.2167377849546</v>
          </cell>
          <cell r="H338">
            <v>-3630.4106997784083</v>
          </cell>
          <cell r="I338">
            <v>-3280.2286335851668</v>
          </cell>
          <cell r="J338">
            <v>-2903.4988282885297</v>
          </cell>
          <cell r="K338">
            <v>-2497.824436181711</v>
          </cell>
          <cell r="L338">
            <v>-2062.4856356686969</v>
          </cell>
          <cell r="M338">
            <v>-1598.2035709423144</v>
          </cell>
          <cell r="N338">
            <v>-1118.2359822115186</v>
          </cell>
          <cell r="O338">
            <v>-610.30323443439238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-3462.0721827281109</v>
          </cell>
          <cell r="B339">
            <v>-6529.2385075548827</v>
          </cell>
          <cell r="C339">
            <v>-6090.3456695691129</v>
          </cell>
          <cell r="D339">
            <v>-5758.0012596647648</v>
          </cell>
          <cell r="E339">
            <v>-5450.7575897791448</v>
          </cell>
          <cell r="F339">
            <v>-5148.7449208541657</v>
          </cell>
          <cell r="G339">
            <v>-4881.5517336354496</v>
          </cell>
          <cell r="H339">
            <v>-4610.3785618579514</v>
          </cell>
          <cell r="I339">
            <v>-4320.2402491214034</v>
          </cell>
          <cell r="J339">
            <v>-4008.1990205531824</v>
          </cell>
          <cell r="K339">
            <v>-3672.2487728816063</v>
          </cell>
          <cell r="L339">
            <v>-3312.0333579602525</v>
          </cell>
          <cell r="M339">
            <v>-2928.7203278629731</v>
          </cell>
          <cell r="N339">
            <v>-2535.9939849673065</v>
          </cell>
          <cell r="O339">
            <v>-2122.0888730460274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</row>
        <row r="340">
          <cell r="A340">
            <v>-3792.4449448857376</v>
          </cell>
          <cell r="B340">
            <v>-7212.8249150448273</v>
          </cell>
          <cell r="C340">
            <v>-6805.7879581634143</v>
          </cell>
          <cell r="D340">
            <v>-6505.8771888654956</v>
          </cell>
          <cell r="E340">
            <v>-6231.8577494617393</v>
          </cell>
          <cell r="F340">
            <v>-5969.5069662302758</v>
          </cell>
          <cell r="G340">
            <v>-5749.2000852180763</v>
          </cell>
          <cell r="H340">
            <v>-5529.7089903408505</v>
          </cell>
          <cell r="I340">
            <v>-5295.3543657081027</v>
          </cell>
          <cell r="J340">
            <v>-5043.4113897768821</v>
          </cell>
          <cell r="K340">
            <v>-4772.2382234816332</v>
          </cell>
          <cell r="L340">
            <v>-4481.8154579097454</v>
          </cell>
          <cell r="M340">
            <v>-4173.7265071123957</v>
          </cell>
          <cell r="N340">
            <v>-3862.0508390888472</v>
          </cell>
          <cell r="O340">
            <v>-3535.5018217694569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</row>
        <row r="341">
          <cell r="A341">
            <v>-3383.7217428458362</v>
          </cell>
          <cell r="B341">
            <v>-6362.1745733581956</v>
          </cell>
          <cell r="C341">
            <v>-5921.9520834836903</v>
          </cell>
          <cell r="D341">
            <v>-5584.280627897926</v>
          </cell>
          <cell r="E341">
            <v>-5260.3909193688232</v>
          </cell>
          <cell r="F341">
            <v>-4943.056888237028</v>
          </cell>
          <cell r="G341">
            <v>-4663.2135019021225</v>
          </cell>
          <cell r="H341">
            <v>-4378.7377374440712</v>
          </cell>
          <cell r="I341">
            <v>-4074.2433154029195</v>
          </cell>
          <cell r="J341">
            <v>-3746.7352143409071</v>
          </cell>
          <cell r="K341">
            <v>-3394.1142786517039</v>
          </cell>
          <cell r="L341">
            <v>-3015.9370688931672</v>
          </cell>
          <cell r="M341">
            <v>-2613.2647411294056</v>
          </cell>
          <cell r="N341">
            <v>-2199.679269993344</v>
          </cell>
          <cell r="O341">
            <v>-1763.2925994805278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-3500.0742252926261</v>
          </cell>
          <cell r="B342">
            <v>-6606.2046829333867</v>
          </cell>
          <cell r="C342">
            <v>-6177.227087445367</v>
          </cell>
          <cell r="D342">
            <v>-5851.8638145898385</v>
          </cell>
          <cell r="E342">
            <v>-5544.2282602136938</v>
          </cell>
          <cell r="F342">
            <v>-5250.1606086708762</v>
          </cell>
          <cell r="G342">
            <v>-4989.4392643979536</v>
          </cell>
          <cell r="H342">
            <v>-4724.8067989208994</v>
          </cell>
          <cell r="I342">
            <v>-4441.7274286913134</v>
          </cell>
          <cell r="J342">
            <v>-4137.2912658641781</v>
          </cell>
          <cell r="K342">
            <v>-3809.5380353362552</v>
          </cell>
          <cell r="L342">
            <v>-3458.1544429176697</v>
          </cell>
          <cell r="M342">
            <v>-3084.3604230413011</v>
          </cell>
          <cell r="N342">
            <v>-2701.8905254839142</v>
          </cell>
          <cell r="O342">
            <v>-2299.0396437921631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</row>
        <row r="343">
          <cell r="A343">
            <v>-3308.0444753472862</v>
          </cell>
          <cell r="B343">
            <v>-6206.0920722994424</v>
          </cell>
          <cell r="C343">
            <v>-5751.7458879448404</v>
          </cell>
          <cell r="D343">
            <v>-5398.1186895371729</v>
          </cell>
          <cell r="E343">
            <v>-5067.6537771540143</v>
          </cell>
          <cell r="F343">
            <v>-4755.0750057773275</v>
          </cell>
          <cell r="G343">
            <v>-4466.6245986686245</v>
          </cell>
          <cell r="H343">
            <v>-4170.4956457989992</v>
          </cell>
          <cell r="I343">
            <v>-3853.4227889759068</v>
          </cell>
          <cell r="J343">
            <v>-3512.363455405603</v>
          </cell>
          <cell r="K343">
            <v>-3145.1362207923321</v>
          </cell>
          <cell r="L343">
            <v>-2751.2218361830382</v>
          </cell>
          <cell r="M343">
            <v>-2331.5875667677556</v>
          </cell>
          <cell r="N343">
            <v>-1899.7264033865729</v>
          </cell>
          <cell r="O343">
            <v>-1443.6422021253031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</row>
        <row r="344">
          <cell r="A344">
            <v>-3435.0712551714587</v>
          </cell>
          <cell r="B344">
            <v>-6470.9211435712041</v>
          </cell>
          <cell r="C344">
            <v>-6038.7739607554868</v>
          </cell>
          <cell r="D344">
            <v>-5710.659517601307</v>
          </cell>
          <cell r="E344">
            <v>-5398.7378003429203</v>
          </cell>
          <cell r="F344">
            <v>-5092.1203773763309</v>
          </cell>
          <cell r="G344">
            <v>-4821.610991417484</v>
          </cell>
          <cell r="H344">
            <v>-4547.0190506368754</v>
          </cell>
          <cell r="I344">
            <v>-4253.1895202351006</v>
          </cell>
          <cell r="J344">
            <v>-3937.1717806747911</v>
          </cell>
          <cell r="K344">
            <v>-3596.935271964393</v>
          </cell>
          <cell r="L344">
            <v>-3232.1018855844391</v>
          </cell>
          <cell r="M344">
            <v>-2843.8113357387529</v>
          </cell>
          <cell r="N344">
            <v>-2445.7220984647847</v>
          </cell>
          <cell r="O344">
            <v>-2026.0367135731899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</row>
        <row r="345">
          <cell r="A345">
            <v>-3155.2362618854986</v>
          </cell>
          <cell r="B345">
            <v>-5884.8868404811028</v>
          </cell>
          <cell r="C345">
            <v>-5420.8975274987306</v>
          </cell>
          <cell r="D345">
            <v>-5061.7832514523161</v>
          </cell>
          <cell r="E345">
            <v>-4713.7659604170121</v>
          </cell>
          <cell r="F345">
            <v>-4364.2571726684027</v>
          </cell>
          <cell r="G345">
            <v>-4050.4759206268532</v>
          </cell>
          <cell r="H345">
            <v>-3729.2248124240818</v>
          </cell>
          <cell r="I345">
            <v>-3385.0385292103451</v>
          </cell>
          <cell r="J345">
            <v>-3014.7682479020136</v>
          </cell>
          <cell r="K345">
            <v>-2616.0562731783434</v>
          </cell>
          <cell r="L345">
            <v>-2188.2189768439985</v>
          </cell>
          <cell r="M345">
            <v>-1732.0222013212551</v>
          </cell>
          <cell r="N345">
            <v>-1260.7661600472293</v>
          </cell>
          <cell r="O345">
            <v>-762.22268355625158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</row>
        <row r="346">
          <cell r="A346">
            <v>-3357.8544170495575</v>
          </cell>
          <cell r="B346">
            <v>-6312.5709138795337</v>
          </cell>
          <cell r="C346">
            <v>-5873.1539007445399</v>
          </cell>
          <cell r="D346">
            <v>-5537.0258384768604</v>
          </cell>
          <cell r="E346">
            <v>-5213.3894104680612</v>
          </cell>
          <cell r="F346">
            <v>-4895.7932864530649</v>
          </cell>
          <cell r="G346">
            <v>-4613.8576948925183</v>
          </cell>
          <cell r="H346">
            <v>-4326.8174411757436</v>
          </cell>
          <cell r="I346">
            <v>-4019.5522155764857</v>
          </cell>
          <cell r="J346">
            <v>-3689.0595051270893</v>
          </cell>
          <cell r="K346">
            <v>-3333.2211864053388</v>
          </cell>
          <cell r="L346">
            <v>-2951.57789046977</v>
          </cell>
          <cell r="M346">
            <v>-2545.1693245893484</v>
          </cell>
          <cell r="N346">
            <v>-2127.5586321235382</v>
          </cell>
          <cell r="O346">
            <v>-1686.8331812263241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</row>
        <row r="347">
          <cell r="A347">
            <v>-3329.7609836020802</v>
          </cell>
          <cell r="B347">
            <v>-6250.6661485929071</v>
          </cell>
          <cell r="C347">
            <v>-5806.2382124100759</v>
          </cell>
          <cell r="D347">
            <v>-5471.0309205308768</v>
          </cell>
          <cell r="E347">
            <v>-5149.8431621661393</v>
          </cell>
          <cell r="F347">
            <v>-4833.8594576517908</v>
          </cell>
          <cell r="G347">
            <v>-4549.1069201504069</v>
          </cell>
          <cell r="H347">
            <v>-4258.3353956309666</v>
          </cell>
          <cell r="I347">
            <v>-3947.0418428555658</v>
          </cell>
          <cell r="J347">
            <v>-3612.2094036541803</v>
          </cell>
          <cell r="K347">
            <v>-3251.6933571261625</v>
          </cell>
          <cell r="L347">
            <v>-2865.0102838509165</v>
          </cell>
          <cell r="M347">
            <v>-2453.1695949853565</v>
          </cell>
          <cell r="N347">
            <v>-2029.7061643426878</v>
          </cell>
          <cell r="O347">
            <v>-1582.6725173605978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</row>
        <row r="348">
          <cell r="A348">
            <v>-3524.4399837007941</v>
          </cell>
          <cell r="B348">
            <v>-6655.874233717057</v>
          </cell>
          <cell r="C348">
            <v>-6228.3991545953932</v>
          </cell>
          <cell r="D348">
            <v>-5907.6294878451881</v>
          </cell>
          <cell r="E348">
            <v>-5606.5559282020749</v>
          </cell>
          <cell r="F348">
            <v>-5316.5494469909954</v>
          </cell>
          <cell r="G348">
            <v>-5059.7682543086594</v>
          </cell>
          <cell r="H348">
            <v>-4799.4333568879038</v>
          </cell>
          <cell r="I348">
            <v>-4520.9918143258201</v>
          </cell>
          <cell r="J348">
            <v>-4221.5523344308003</v>
          </cell>
          <cell r="K348">
            <v>-3899.1846743634474</v>
          </cell>
          <cell r="L348">
            <v>-3553.6037661898299</v>
          </cell>
          <cell r="M348">
            <v>-3186.0638900634831</v>
          </cell>
          <cell r="N348">
            <v>-2810.3326796422707</v>
          </cell>
          <cell r="O348">
            <v>-2414.7446089287355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</row>
        <row r="349">
          <cell r="A349">
            <v>-3736.0254216856333</v>
          </cell>
          <cell r="B349">
            <v>-7096.2900065132926</v>
          </cell>
          <cell r="C349">
            <v>-6692.3325307897649</v>
          </cell>
          <cell r="D349">
            <v>-6395.8685848704135</v>
          </cell>
          <cell r="E349">
            <v>-6114.6351570141633</v>
          </cell>
          <cell r="F349">
            <v>-5843.685824675038</v>
          </cell>
          <cell r="G349">
            <v>-5616.1074144142776</v>
          </cell>
          <cell r="H349">
            <v>-5388.9481279996508</v>
          </cell>
          <cell r="I349">
            <v>-5146.3148168433754</v>
          </cell>
          <cell r="J349">
            <v>-4885.4531892715495</v>
          </cell>
          <cell r="K349">
            <v>-4604.666742166617</v>
          </cell>
          <cell r="L349">
            <v>-4303.8866428761921</v>
          </cell>
          <cell r="M349">
            <v>-3984.6340405625806</v>
          </cell>
          <cell r="N349">
            <v>-3660.9303088067709</v>
          </cell>
          <cell r="O349">
            <v>-3321.4172068444477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</row>
        <row r="350">
          <cell r="A350">
            <v>-3766.6475626055653</v>
          </cell>
          <cell r="B350">
            <v>-7158.9336638812829</v>
          </cell>
          <cell r="C350">
            <v>-6756.0382907131007</v>
          </cell>
          <cell r="D350">
            <v>-6470.1558059808067</v>
          </cell>
          <cell r="E350">
            <v>-6196.5040377208079</v>
          </cell>
          <cell r="F350">
            <v>-5935.8885823953424</v>
          </cell>
          <cell r="G350">
            <v>-5714.7113192395645</v>
          </cell>
          <cell r="H350">
            <v>-5493.7529419256143</v>
          </cell>
          <cell r="I350">
            <v>-5257.8102244129386</v>
          </cell>
          <cell r="J350">
            <v>-5004.1571082899918</v>
          </cell>
          <cell r="K350">
            <v>-4731.1400166422145</v>
          </cell>
          <cell r="L350">
            <v>-4438.7311995339051</v>
          </cell>
          <cell r="M350">
            <v>-4128.500992324578</v>
          </cell>
          <cell r="N350">
            <v>-3814.5188591222895</v>
          </cell>
          <cell r="O350">
            <v>-3485.4832972048494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</row>
        <row r="351">
          <cell r="A351">
            <v>-3364.7410916917938</v>
          </cell>
          <cell r="B351">
            <v>-6323.8246717896873</v>
          </cell>
          <cell r="C351">
            <v>-5877.0589010249914</v>
          </cell>
          <cell r="D351">
            <v>-5536.0330803939596</v>
          </cell>
          <cell r="E351">
            <v>-5218.8682005897263</v>
          </cell>
          <cell r="F351">
            <v>-4900.9552830921493</v>
          </cell>
          <cell r="G351">
            <v>-4618.8440755194633</v>
          </cell>
          <cell r="H351">
            <v>-4331.8444892708758</v>
          </cell>
          <cell r="I351">
            <v>-4024.6250639679579</v>
          </cell>
          <cell r="J351">
            <v>-3694.1813542999248</v>
          </cell>
          <cell r="K351">
            <v>-3338.3961331405376</v>
          </cell>
          <cell r="L351">
            <v>-2956.8097641460972</v>
          </cell>
          <cell r="M351">
            <v>-2550.4628373161831</v>
          </cell>
          <cell r="N351">
            <v>-2132.9182763775643</v>
          </cell>
          <cell r="O351">
            <v>-1692.2643836928632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2">
          <cell r="A352">
            <v>-3480.8860056840012</v>
          </cell>
          <cell r="B352">
            <v>-6564.909267077147</v>
          </cell>
          <cell r="C352">
            <v>-6133.4710352505263</v>
          </cell>
          <cell r="D352">
            <v>-5808.8718750244398</v>
          </cell>
          <cell r="E352">
            <v>-5507.073743746183</v>
          </cell>
          <cell r="F352">
            <v>-5216.7109199783736</v>
          </cell>
          <cell r="G352">
            <v>-4954.9849702552574</v>
          </cell>
          <cell r="H352">
            <v>-4688.5716194582419</v>
          </cell>
          <cell r="I352">
            <v>-4403.5680113702965</v>
          </cell>
          <cell r="J352">
            <v>-4097.0591433679392</v>
          </cell>
          <cell r="K352">
            <v>-3767.0715428820431</v>
          </cell>
          <cell r="L352">
            <v>-3413.2808758521769</v>
          </cell>
          <cell r="M352">
            <v>-3036.8921586134766</v>
          </cell>
          <cell r="N352">
            <v>-2651.6268858876065</v>
          </cell>
          <cell r="O352">
            <v>-2245.7628614949349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</row>
        <row r="353">
          <cell r="A353">
            <v>-3412.0960918795004</v>
          </cell>
          <cell r="B353">
            <v>-6419.9884370815289</v>
          </cell>
          <cell r="C353">
            <v>-5979.6362326297722</v>
          </cell>
          <cell r="D353">
            <v>-5644.5168253484035</v>
          </cell>
          <cell r="E353">
            <v>-5322.2725532871618</v>
          </cell>
          <cell r="F353">
            <v>-5013.5283309276601</v>
          </cell>
          <cell r="G353">
            <v>-4738.5455988799713</v>
          </cell>
          <cell r="H353">
            <v>-4458.5678914175778</v>
          </cell>
          <cell r="I353">
            <v>-4158.9284221250391</v>
          </cell>
          <cell r="J353">
            <v>-3836.6507924410012</v>
          </cell>
          <cell r="K353">
            <v>-3489.6675240418836</v>
          </cell>
          <cell r="L353">
            <v>-3117.5645075108487</v>
          </cell>
          <cell r="M353">
            <v>-2721.4390692065936</v>
          </cell>
          <cell r="N353">
            <v>-2314.9075987474084</v>
          </cell>
          <cell r="O353">
            <v>-1886.1236901421428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</row>
        <row r="354">
          <cell r="A354">
            <v>-3111.3840943301002</v>
          </cell>
          <cell r="B354">
            <v>-5797.4411487131638</v>
          </cell>
          <cell r="C354">
            <v>-5335.1721788787345</v>
          </cell>
          <cell r="D354">
            <v>-4973.0254021514038</v>
          </cell>
          <cell r="E354">
            <v>-4622.6477452198969</v>
          </cell>
          <cell r="F354">
            <v>-4268.4951547324945</v>
          </cell>
          <cell r="G354">
            <v>-3949.4576978550508</v>
          </cell>
          <cell r="H354">
            <v>-3622.4702124695659</v>
          </cell>
          <cell r="I354">
            <v>-3272.090212269628</v>
          </cell>
          <cell r="J354">
            <v>-2895.1475382790627</v>
          </cell>
          <cell r="K354">
            <v>-2489.2433962829459</v>
          </cell>
          <cell r="L354">
            <v>-2053.6573654450845</v>
          </cell>
          <cell r="M354">
            <v>-1589.108521615773</v>
          </cell>
          <cell r="N354">
            <v>-1108.8537986724166</v>
          </cell>
          <cell r="O354">
            <v>-600.6112700621394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</row>
        <row r="355">
          <cell r="A355">
            <v>-3651.0568285876693</v>
          </cell>
          <cell r="B355">
            <v>-6917.9778751217655</v>
          </cell>
          <cell r="C355">
            <v>-6498.0321391613043</v>
          </cell>
          <cell r="D355">
            <v>-6183.9744602344445</v>
          </cell>
          <cell r="E355">
            <v>-5891.588889998714</v>
          </cell>
          <cell r="F355">
            <v>-5616.6266614963479</v>
          </cell>
          <cell r="G355">
            <v>-5376.8943011283172</v>
          </cell>
          <cell r="H355">
            <v>-5135.1807320507751</v>
          </cell>
          <cell r="I355">
            <v>-4876.8403459632646</v>
          </cell>
          <cell r="J355">
            <v>-4599.0563794144182</v>
          </cell>
          <cell r="K355">
            <v>-4300.0304744766836</v>
          </cell>
          <cell r="L355">
            <v>-3979.5983345424447</v>
          </cell>
          <cell r="M355">
            <v>-3639.1646588947415</v>
          </cell>
          <cell r="N355">
            <v>-3292.6389057376296</v>
          </cell>
          <cell r="O355">
            <v>-2928.5286558391995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</row>
        <row r="356">
          <cell r="A356">
            <v>-3235.3998190914976</v>
          </cell>
          <cell r="B356">
            <v>-6049.2104141877953</v>
          </cell>
          <cell r="C356">
            <v>-5596.7407975384531</v>
          </cell>
          <cell r="D356">
            <v>-5251.663329754796</v>
          </cell>
          <cell r="E356">
            <v>-4916.9492957866014</v>
          </cell>
          <cell r="F356">
            <v>-4581.977881709201</v>
          </cell>
          <cell r="G356">
            <v>-4281.4755343173692</v>
          </cell>
          <cell r="H356">
            <v>-3974.3296205032561</v>
          </cell>
          <cell r="I356">
            <v>-3645.3653847893183</v>
          </cell>
          <cell r="J356">
            <v>-3291.4949543537205</v>
          </cell>
          <cell r="K356">
            <v>-2910.4592279363146</v>
          </cell>
          <cell r="L356">
            <v>-2501.6671986128381</v>
          </cell>
          <cell r="M356">
            <v>-2065.9974580643598</v>
          </cell>
          <cell r="N356">
            <v>-1616.8587844470278</v>
          </cell>
          <cell r="O356">
            <v>-1142.1529387332184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</row>
        <row r="357">
          <cell r="A357">
            <v>-3399.4789251046914</v>
          </cell>
          <cell r="B357">
            <v>-6397.0810775116506</v>
          </cell>
          <cell r="C357">
            <v>-5958.3124160198768</v>
          </cell>
          <cell r="D357">
            <v>-5623.7604879892706</v>
          </cell>
          <cell r="E357">
            <v>-5304.3107656711545</v>
          </cell>
          <cell r="F357">
            <v>-4988.2938096151893</v>
          </cell>
          <cell r="G357">
            <v>-4710.9742711851777</v>
          </cell>
          <cell r="H357">
            <v>-4429.4860543774512</v>
          </cell>
          <cell r="I357">
            <v>-4128.2152185692148</v>
          </cell>
          <cell r="J357">
            <v>-3804.1802208412896</v>
          </cell>
          <cell r="K357">
            <v>-3455.3026230951555</v>
          </cell>
          <cell r="L357">
            <v>-3081.1587477615426</v>
          </cell>
          <cell r="M357">
            <v>-2682.8334812272315</v>
          </cell>
          <cell r="N357">
            <v>-2273.9319364101912</v>
          </cell>
          <cell r="O357">
            <v>-1842.593426160453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</row>
        <row r="358">
          <cell r="A358">
            <v>-3093.5020832646042</v>
          </cell>
          <cell r="B358">
            <v>-5759.6879988603687</v>
          </cell>
          <cell r="C358">
            <v>-5294.3578123459038</v>
          </cell>
          <cell r="D358">
            <v>-4930.800207706131</v>
          </cell>
          <cell r="E358">
            <v>-4579.1115163382583</v>
          </cell>
          <cell r="F358">
            <v>-4230.4553038543208</v>
          </cell>
          <cell r="G358">
            <v>-3910.493070808418</v>
          </cell>
          <cell r="H358">
            <v>-3581.3236392816598</v>
          </cell>
          <cell r="I358">
            <v>-3228.5874953546304</v>
          </cell>
          <cell r="J358">
            <v>-2849.1066281585604</v>
          </cell>
          <cell r="K358">
            <v>-2440.466534146723</v>
          </cell>
          <cell r="L358">
            <v>-2001.9328645030898</v>
          </cell>
          <cell r="M358">
            <v>-1534.206836731752</v>
          </cell>
          <cell r="N358">
            <v>-1050.5289890751772</v>
          </cell>
          <cell r="O358">
            <v>-538.59687740871516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</row>
        <row r="359">
          <cell r="A359">
            <v>-3156.4707545840388</v>
          </cell>
          <cell r="B359">
            <v>-5896.2788078957174</v>
          </cell>
          <cell r="C359">
            <v>-5436.4277077194474</v>
          </cell>
          <cell r="D359">
            <v>-5072.9029144998967</v>
          </cell>
          <cell r="E359">
            <v>-4729.8608703874952</v>
          </cell>
          <cell r="F359">
            <v>-4391.1579431111704</v>
          </cell>
          <cell r="G359">
            <v>-4080.7878054643752</v>
          </cell>
          <cell r="H359">
            <v>-3761.922865260578</v>
          </cell>
          <cell r="I359">
            <v>-3420.3078064004972</v>
          </cell>
          <cell r="J359">
            <v>-3052.8083940778097</v>
          </cell>
          <cell r="K359">
            <v>-2657.0823702357961</v>
          </cell>
          <cell r="L359">
            <v>-2232.462859774535</v>
          </cell>
          <cell r="M359">
            <v>-1779.7336473403375</v>
          </cell>
          <cell r="N359">
            <v>-1312.2143929535466</v>
          </cell>
          <cell r="O359">
            <v>-817.69777196280347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60">
          <cell r="A360">
            <v>-3587.0031911243332</v>
          </cell>
          <cell r="B360">
            <v>-6783.7457921314408</v>
          </cell>
          <cell r="C360">
            <v>-6358.7506841348495</v>
          </cell>
          <cell r="D360">
            <v>-6044.2242872364695</v>
          </cell>
          <cell r="E360">
            <v>-5751.9665884519673</v>
          </cell>
          <cell r="F360">
            <v>-5464.6845991534838</v>
          </cell>
          <cell r="G360">
            <v>-5215.4746229918901</v>
          </cell>
          <cell r="H360">
            <v>-4964.2484942348674</v>
          </cell>
          <cell r="I360">
            <v>-4695.6398473894087</v>
          </cell>
          <cell r="J360">
            <v>-4406.7935627585612</v>
          </cell>
          <cell r="K360">
            <v>-4095.8439924427798</v>
          </cell>
          <cell r="L360">
            <v>-3762.5650727932689</v>
          </cell>
          <cell r="M360">
            <v>-3408.2847377401044</v>
          </cell>
          <cell r="N360">
            <v>-3046.839923816377</v>
          </cell>
          <cell r="O360">
            <v>-2666.6498568975644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</row>
        <row r="361">
          <cell r="A361">
            <v>-3299.3422850908405</v>
          </cell>
          <cell r="B361">
            <v>-6182.3562338210913</v>
          </cell>
          <cell r="C361">
            <v>-5728.6705258260399</v>
          </cell>
          <cell r="D361">
            <v>-5380.7532549642838</v>
          </cell>
          <cell r="E361">
            <v>-5050.2294061762504</v>
          </cell>
          <cell r="F361">
            <v>-4724.973485858427</v>
          </cell>
          <cell r="G361">
            <v>-4432.8357358704088</v>
          </cell>
          <cell r="H361">
            <v>-4134.4290741803661</v>
          </cell>
          <cell r="I361">
            <v>-3814.8997142476792</v>
          </cell>
          <cell r="J361">
            <v>-3471.1935269027144</v>
          </cell>
          <cell r="K361">
            <v>-3101.1136645246015</v>
          </cell>
          <cell r="L361">
            <v>-2704.1254870963712</v>
          </cell>
          <cell r="M361">
            <v>-2281.1785064844094</v>
          </cell>
          <cell r="N361">
            <v>-1845.7477493799524</v>
          </cell>
          <cell r="O361">
            <v>-1385.8165457049483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</row>
        <row r="362">
          <cell r="A362">
            <v>-3312.0160080316773</v>
          </cell>
          <cell r="B362">
            <v>-6216.1732636953502</v>
          </cell>
          <cell r="C362">
            <v>-5769.9440341988493</v>
          </cell>
          <cell r="D362">
            <v>-5425.8799051340766</v>
          </cell>
          <cell r="E362">
            <v>-5101.334203816511</v>
          </cell>
          <cell r="F362">
            <v>-4782.7743530025209</v>
          </cell>
          <cell r="G362">
            <v>-4494.9930722363897</v>
          </cell>
          <cell r="H362">
            <v>-4200.8856091579528</v>
          </cell>
          <cell r="I362">
            <v>-3885.9922068814521</v>
          </cell>
          <cell r="J362">
            <v>-3547.2813392228554</v>
          </cell>
          <cell r="K362">
            <v>-3182.5850408244319</v>
          </cell>
          <cell r="L362">
            <v>-2791.3979227947925</v>
          </cell>
          <cell r="M362">
            <v>-2374.7027975426008</v>
          </cell>
          <cell r="N362">
            <v>-1946.0087989332142</v>
          </cell>
          <cell r="O362">
            <v>-1493.3377904670695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</row>
        <row r="363">
          <cell r="A363">
            <v>-3504.3630191915854</v>
          </cell>
          <cell r="B363">
            <v>-6613.3918249848903</v>
          </cell>
          <cell r="C363">
            <v>-6181.7026436226251</v>
          </cell>
          <cell r="D363">
            <v>-5854.4471199558184</v>
          </cell>
          <cell r="E363">
            <v>-5543.2459592773048</v>
          </cell>
          <cell r="F363">
            <v>-5248.0019892652326</v>
          </cell>
          <cell r="G363">
            <v>-4986.8303224321753</v>
          </cell>
          <cell r="H363">
            <v>-4721.7785658392195</v>
          </cell>
          <cell r="I363">
            <v>-4438.2485899534258</v>
          </cell>
          <cell r="J363">
            <v>-4133.3266176035559</v>
          </cell>
          <cell r="K363">
            <v>-3805.0500460418607</v>
          </cell>
          <cell r="L363">
            <v>-3453.1023011202001</v>
          </cell>
          <cell r="M363">
            <v>-3078.7005152605534</v>
          </cell>
          <cell r="N363">
            <v>-2695.5754861223486</v>
          </cell>
          <cell r="O363">
            <v>-2292.0187964273323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</row>
        <row r="364">
          <cell r="A364">
            <v>-3655.2398819237314</v>
          </cell>
          <cell r="B364">
            <v>-6932.0085415781577</v>
          </cell>
          <cell r="C364">
            <v>-6518.3293671694792</v>
          </cell>
          <cell r="D364">
            <v>-6214.191844334724</v>
          </cell>
          <cell r="E364">
            <v>-5923.3963819733854</v>
          </cell>
          <cell r="F364">
            <v>-5645.9879366685564</v>
          </cell>
          <cell r="G364">
            <v>-5407.7238708998593</v>
          </cell>
          <cell r="H364">
            <v>-5168.2585541995795</v>
          </cell>
          <cell r="I364">
            <v>-4912.3417858122721</v>
          </cell>
          <cell r="J364">
            <v>-4637.1694399439466</v>
          </cell>
          <cell r="K364">
            <v>-4340.9580252126607</v>
          </cell>
          <cell r="L364">
            <v>-4023.5587490487756</v>
          </cell>
          <cell r="M364">
            <v>-3686.3935088931767</v>
          </cell>
          <cell r="N364">
            <v>-3343.3898057443321</v>
          </cell>
          <cell r="O364">
            <v>-2983.0751543748929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-3642.2413456930617</v>
          </cell>
          <cell r="B365">
            <v>-6896.4547667585693</v>
          </cell>
          <cell r="C365">
            <v>-6481.2134319617253</v>
          </cell>
          <cell r="D365">
            <v>-6166.3512226401044</v>
          </cell>
          <cell r="E365">
            <v>-5876.9410615192755</v>
          </cell>
          <cell r="F365">
            <v>-5603.7625639355174</v>
          </cell>
          <cell r="G365">
            <v>-5363.6977644866074</v>
          </cell>
          <cell r="H365">
            <v>-5121.3268789244648</v>
          </cell>
          <cell r="I365">
            <v>-4862.276053255735</v>
          </cell>
          <cell r="J365">
            <v>-4583.7268702112651</v>
          </cell>
          <cell r="K365">
            <v>-4283.8760327966074</v>
          </cell>
          <cell r="L365">
            <v>-3962.5552289694324</v>
          </cell>
          <cell r="M365">
            <v>-3621.1635899052244</v>
          </cell>
          <cell r="N365">
            <v>-3273.6058143780297</v>
          </cell>
          <cell r="O365">
            <v>-2908.3831132947948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-3291.1683781914539</v>
          </cell>
          <cell r="B366">
            <v>-6169.092641225946</v>
          </cell>
          <cell r="C366">
            <v>-5723.0542605962428</v>
          </cell>
          <cell r="D366">
            <v>-5380.7308084008482</v>
          </cell>
          <cell r="E366">
            <v>-5054.6630212412811</v>
          </cell>
          <cell r="F366">
            <v>-4730.9152905085539</v>
          </cell>
          <cell r="G366">
            <v>-4439.7043402171676</v>
          </cell>
          <cell r="H366">
            <v>-4142.2445038514161</v>
          </cell>
          <cell r="I366">
            <v>-3823.7331150419432</v>
          </cell>
          <cell r="J366">
            <v>-3481.1243505158354</v>
          </cell>
          <cell r="K366">
            <v>-3112.2267572726287</v>
          </cell>
          <cell r="L366">
            <v>-2716.5129810742187</v>
          </cell>
          <cell r="M366">
            <v>-2294.9389873021109</v>
          </cell>
          <cell r="N366">
            <v>-1860.9881550435059</v>
          </cell>
          <cell r="O366">
            <v>-1402.6514171568244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</row>
        <row r="367">
          <cell r="A367">
            <v>-3514.3965416400597</v>
          </cell>
          <cell r="B367">
            <v>-6637.1953235598503</v>
          </cell>
          <cell r="C367">
            <v>-6213.301271567022</v>
          </cell>
          <cell r="D367">
            <v>-5888.8038032267295</v>
          </cell>
          <cell r="E367">
            <v>-5582.4871268508205</v>
          </cell>
          <cell r="F367">
            <v>-5283.3340758891572</v>
          </cell>
          <cell r="G367">
            <v>-5023.4239650682557</v>
          </cell>
          <cell r="H367">
            <v>-4760.7572875817077</v>
          </cell>
          <cell r="I367">
            <v>-4479.8001499680686</v>
          </cell>
          <cell r="J367">
            <v>-4177.6502848212958</v>
          </cell>
          <cell r="K367">
            <v>-3852.3614114609277</v>
          </cell>
          <cell r="L367">
            <v>-3503.6329224048177</v>
          </cell>
          <cell r="M367">
            <v>-3132.7006967216917</v>
          </cell>
          <cell r="N367">
            <v>-2753.3141936216521</v>
          </cell>
          <cell r="O367">
            <v>-2353.7866465687798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-3517.0184434589933</v>
          </cell>
          <cell r="B368">
            <v>-6639.4192305202578</v>
          </cell>
          <cell r="C368">
            <v>-6209.8737757165072</v>
          </cell>
          <cell r="D368">
            <v>-5882.7500859639604</v>
          </cell>
          <cell r="E368">
            <v>-5573.6441396709051</v>
          </cell>
          <cell r="F368">
            <v>-5280.1406617640223</v>
          </cell>
          <cell r="G368">
            <v>-5020.8197912624682</v>
          </cell>
          <cell r="H368">
            <v>-4757.8017408973019</v>
          </cell>
          <cell r="I368">
            <v>-4476.4668033132475</v>
          </cell>
          <cell r="J368">
            <v>-4173.909655663213</v>
          </cell>
          <cell r="K368">
            <v>-3848.1820074703996</v>
          </cell>
          <cell r="L368">
            <v>-3498.9805542812733</v>
          </cell>
          <cell r="M368">
            <v>-3127.5387731003348</v>
          </cell>
          <cell r="N368">
            <v>-2747.6030303149123</v>
          </cell>
          <cell r="O368">
            <v>-2347.4837307425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-3122.083648414648</v>
          </cell>
          <cell r="B369">
            <v>-5820.9199536116002</v>
          </cell>
          <cell r="C369">
            <v>-5355.4458729834669</v>
          </cell>
          <cell r="D369">
            <v>-4988.0255412137458</v>
          </cell>
          <cell r="E369">
            <v>-4638.9195242013948</v>
          </cell>
          <cell r="F369">
            <v>-4295.1044805558113</v>
          </cell>
          <cell r="G369">
            <v>-3978.9998602756705</v>
          </cell>
          <cell r="H369">
            <v>-3653.8206934086693</v>
          </cell>
          <cell r="I369">
            <v>-3305.3921627694021</v>
          </cell>
          <cell r="J369">
            <v>-2930.5519587322801</v>
          </cell>
          <cell r="K369">
            <v>-2526.9139167951844</v>
          </cell>
          <cell r="L369">
            <v>-2093.7694993541199</v>
          </cell>
          <cell r="M369">
            <v>-1631.8522276140777</v>
          </cell>
          <cell r="N369">
            <v>-1154.4329626412809</v>
          </cell>
          <cell r="O369">
            <v>-649.24642587184258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A370">
            <v>-3747.8098090736758</v>
          </cell>
          <cell r="B370">
            <v>-7119.3574464658132</v>
          </cell>
          <cell r="C370">
            <v>-6718.6448759803943</v>
          </cell>
          <cell r="D370">
            <v>-6423.3468236807594</v>
          </cell>
          <cell r="E370">
            <v>-6142.9816954731741</v>
          </cell>
          <cell r="F370">
            <v>-5876.5937544006283</v>
          </cell>
          <cell r="G370">
            <v>-5651.4136104575919</v>
          </cell>
          <cell r="H370">
            <v>-5426.4160453650993</v>
          </cell>
          <cell r="I370">
            <v>-5186.1155786476502</v>
          </cell>
          <cell r="J370">
            <v>-4927.7673066011903</v>
          </cell>
          <cell r="K370">
            <v>-4649.6898227299062</v>
          </cell>
          <cell r="L370">
            <v>-4351.8285011421594</v>
          </cell>
          <cell r="M370">
            <v>-4035.72175821677</v>
          </cell>
          <cell r="N370">
            <v>-3715.4076177021243</v>
          </cell>
          <cell r="O370">
            <v>-3379.5477391450795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</row>
        <row r="371">
          <cell r="A371">
            <v>-3422.6195463439117</v>
          </cell>
          <cell r="B371">
            <v>-6443.9465975715029</v>
          </cell>
          <cell r="C371">
            <v>-6009.4825446420955</v>
          </cell>
          <cell r="D371">
            <v>-5677.7016163354683</v>
          </cell>
          <cell r="E371">
            <v>-5356.1147600568956</v>
          </cell>
          <cell r="F371">
            <v>-5042.1019396263373</v>
          </cell>
          <cell r="G371">
            <v>-4767.78451509159</v>
          </cell>
          <cell r="H371">
            <v>-4489.5926903193576</v>
          </cell>
          <cell r="I371">
            <v>-4191.8805067002977</v>
          </cell>
          <cell r="J371">
            <v>-3871.6792867581503</v>
          </cell>
          <cell r="K371">
            <v>-3526.9340341500697</v>
          </cell>
          <cell r="L371">
            <v>-3157.2423674276183</v>
          </cell>
          <cell r="M371">
            <v>-2763.7158872489322</v>
          </cell>
          <cell r="N371">
            <v>-2359.9847298243276</v>
          </cell>
          <cell r="O371">
            <v>-1934.2189387967201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</row>
        <row r="372">
          <cell r="A372">
            <v>-3208.9919173173985</v>
          </cell>
          <cell r="B372">
            <v>-5995.7982371657345</v>
          </cell>
          <cell r="C372">
            <v>-5537.6713795264168</v>
          </cell>
          <cell r="D372">
            <v>-5181.1188366657589</v>
          </cell>
          <cell r="E372">
            <v>-4836.4146117021119</v>
          </cell>
          <cell r="F372">
            <v>-4499.9414150177981</v>
          </cell>
          <cell r="G372">
            <v>-4194.9958059933624</v>
          </cell>
          <cell r="H372">
            <v>-3882.4073786890126</v>
          </cell>
          <cell r="I372">
            <v>-3547.5708638602546</v>
          </cell>
          <cell r="J372">
            <v>-3187.3735769752579</v>
          </cell>
          <cell r="K372">
            <v>-2799.5187497561328</v>
          </cell>
          <cell r="L372">
            <v>-2383.3793091574053</v>
          </cell>
          <cell r="M372">
            <v>-1939.7906846579499</v>
          </cell>
          <cell r="N372">
            <v>-1482.1194375920479</v>
          </cell>
          <cell r="O372">
            <v>-998.21753853436599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A373">
            <v>-3292.2934270933742</v>
          </cell>
          <cell r="B373">
            <v>-6172.5503401774149</v>
          </cell>
          <cell r="C373">
            <v>-5722.1215071263341</v>
          </cell>
          <cell r="D373">
            <v>-5370.9666297807798</v>
          </cell>
          <cell r="E373">
            <v>-5039.3809605632923</v>
          </cell>
          <cell r="F373">
            <v>-4713.4244703929662</v>
          </cell>
          <cell r="G373">
            <v>-4420.752336206484</v>
          </cell>
          <cell r="H373">
            <v>-4121.7876950690015</v>
          </cell>
          <cell r="I373">
            <v>-3801.6548706954504</v>
          </cell>
          <cell r="J373">
            <v>-3457.298759998168</v>
          </cell>
          <cell r="K373">
            <v>-3086.5181978749206</v>
          </cell>
          <cell r="L373">
            <v>-2688.7752447132448</v>
          </cell>
          <cell r="M373">
            <v>-2265.014572012175</v>
          </cell>
          <cell r="N373">
            <v>-1828.7072749409876</v>
          </cell>
          <cell r="O373">
            <v>-1367.8311620697102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</row>
        <row r="374">
          <cell r="A374">
            <v>-3150.7813338272708</v>
          </cell>
          <cell r="B374">
            <v>-5877.3518121579809</v>
          </cell>
          <cell r="C374">
            <v>-5413.2229291502035</v>
          </cell>
          <cell r="D374">
            <v>-5052.9108179900159</v>
          </cell>
          <cell r="E374">
            <v>-4707.8211968242831</v>
          </cell>
          <cell r="F374">
            <v>-4365.0160671483218</v>
          </cell>
          <cell r="G374">
            <v>-4052.4720739964628</v>
          </cell>
          <cell r="H374">
            <v>-3731.6057428594718</v>
          </cell>
          <cell r="I374">
            <v>-3387.8327973659489</v>
          </cell>
          <cell r="J374">
            <v>-3018.0081778228664</v>
          </cell>
          <cell r="K374">
            <v>-2619.7762685670959</v>
          </cell>
          <cell r="L374">
            <v>-2192.4565006089347</v>
          </cell>
          <cell r="M374">
            <v>-1736.8172363568087</v>
          </cell>
          <cell r="N374">
            <v>-1266.1621815806213</v>
          </cell>
          <cell r="O374">
            <v>-768.26615355279398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</row>
        <row r="375">
          <cell r="A375">
            <v>-3621.4113314531919</v>
          </cell>
          <cell r="B375">
            <v>-6857.6541938654482</v>
          </cell>
          <cell r="C375">
            <v>-6444.5060495635016</v>
          </cell>
          <cell r="D375">
            <v>-6137.7111836596496</v>
          </cell>
          <cell r="E375">
            <v>-5852.8811564003963</v>
          </cell>
          <cell r="F375">
            <v>-5585.2123532984651</v>
          </cell>
          <cell r="G375">
            <v>-5345.612011864644</v>
          </cell>
          <cell r="H375">
            <v>-5102.870229261197</v>
          </cell>
          <cell r="I375">
            <v>-4843.4138209031853</v>
          </cell>
          <cell r="J375">
            <v>-4564.4286277421206</v>
          </cell>
          <cell r="K375">
            <v>-4264.1070586548103</v>
          </cell>
          <cell r="L375">
            <v>-3942.2798519894545</v>
          </cell>
          <cell r="M375">
            <v>-3600.3416237610854</v>
          </cell>
          <cell r="N375">
            <v>-3252.1956988899892</v>
          </cell>
          <cell r="O375">
            <v>-2886.3383159431901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</row>
        <row r="376">
          <cell r="A376">
            <v>-3799.1253649623463</v>
          </cell>
          <cell r="B376">
            <v>-7228.0783987198956</v>
          </cell>
          <cell r="C376">
            <v>-6825.0866913941372</v>
          </cell>
          <cell r="D376">
            <v>-6533.8233640958251</v>
          </cell>
          <cell r="E376">
            <v>-6265.7174845430191</v>
          </cell>
          <cell r="F376">
            <v>-6006.4455465291057</v>
          </cell>
          <cell r="G376">
            <v>-5788.7364068673705</v>
          </cell>
          <cell r="H376">
            <v>-5572.0097038447466</v>
          </cell>
          <cell r="I376">
            <v>-5340.635816897252</v>
          </cell>
          <cell r="J376">
            <v>-5091.9046685154444</v>
          </cell>
          <cell r="K376">
            <v>-4824.1929299277608</v>
          </cell>
          <cell r="L376">
            <v>-4537.5000540537185</v>
          </cell>
          <cell r="M376">
            <v>-4233.4308116233151</v>
          </cell>
          <cell r="N376">
            <v>-3926.0866547354676</v>
          </cell>
          <cell r="O376">
            <v>-3604.2056726566329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</row>
        <row r="377">
          <cell r="A377">
            <v>-3382.7874186457339</v>
          </cell>
          <cell r="B377">
            <v>-6363.4267483088124</v>
          </cell>
          <cell r="C377">
            <v>-5924.8076741863142</v>
          </cell>
          <cell r="D377">
            <v>-5592.5931165801521</v>
          </cell>
          <cell r="E377">
            <v>-5276.1430042860011</v>
          </cell>
          <cell r="F377">
            <v>-4961.1421077497807</v>
          </cell>
          <cell r="G377">
            <v>-4682.8077202671866</v>
          </cell>
          <cell r="H377">
            <v>-4399.9325389703499</v>
          </cell>
          <cell r="I377">
            <v>-4097.1625045210585</v>
          </cell>
          <cell r="J377">
            <v>-3771.5127411627068</v>
          </cell>
          <cell r="K377">
            <v>-3420.894343645673</v>
          </cell>
          <cell r="L377">
            <v>-3044.8752014188949</v>
          </cell>
          <cell r="M377">
            <v>-2644.5284104609168</v>
          </cell>
          <cell r="N377">
            <v>-2233.4490807135858</v>
          </cell>
          <cell r="O377">
            <v>-1799.7630427416302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-3130.6069589756653</v>
          </cell>
          <cell r="B378">
            <v>-5839.9322834333152</v>
          </cell>
          <cell r="C378">
            <v>-5376.2274013689457</v>
          </cell>
          <cell r="D378">
            <v>-5013.6053234435103</v>
          </cell>
          <cell r="E378">
            <v>-4661.7040044639671</v>
          </cell>
          <cell r="F378">
            <v>-4312.2086135906247</v>
          </cell>
          <cell r="G378">
            <v>-3996.100773596886</v>
          </cell>
          <cell r="H378">
            <v>-3671.86061842032</v>
          </cell>
          <cell r="I378">
            <v>-3324.4462134080918</v>
          </cell>
          <cell r="J378">
            <v>-2950.6984659016593</v>
          </cell>
          <cell r="K378">
            <v>-2548.2380190627423</v>
          </cell>
          <cell r="L378">
            <v>-2116.3622881598544</v>
          </cell>
          <cell r="M378">
            <v>-1655.8125227189532</v>
          </cell>
          <cell r="N378">
            <v>-1179.8665987853772</v>
          </cell>
          <cell r="O378">
            <v>-676.2681106769096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</row>
        <row r="379">
          <cell r="A379">
            <v>-3584.3026163829204</v>
          </cell>
          <cell r="B379">
            <v>-6777.7023736670917</v>
          </cell>
          <cell r="C379">
            <v>-6348.665227778949</v>
          </cell>
          <cell r="D379">
            <v>-6030.0585956343448</v>
          </cell>
          <cell r="E379">
            <v>-5738.0073947754772</v>
          </cell>
          <cell r="F379">
            <v>-5449.7968560169948</v>
          </cell>
          <cell r="G379">
            <v>-5199.5347928679439</v>
          </cell>
          <cell r="H379">
            <v>-4947.2008970062579</v>
          </cell>
          <cell r="I379">
            <v>-4677.3977446441504</v>
          </cell>
          <cell r="J379">
            <v>-4387.2643548588903</v>
          </cell>
          <cell r="K379">
            <v>-4074.9276484946186</v>
          </cell>
          <cell r="L379">
            <v>-3740.1540153961478</v>
          </cell>
          <cell r="M379">
            <v>-3384.2628188284957</v>
          </cell>
          <cell r="N379">
            <v>-3021.0821976004522</v>
          </cell>
          <cell r="O379">
            <v>-2639.0214585692352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-3378.21577987311</v>
          </cell>
          <cell r="B380">
            <v>-6352.6993102517572</v>
          </cell>
          <cell r="C380">
            <v>-5912.666128431194</v>
          </cell>
          <cell r="D380">
            <v>-5570.6038671836322</v>
          </cell>
          <cell r="E380">
            <v>-5251.3311336458682</v>
          </cell>
          <cell r="F380">
            <v>-4941.0267889283596</v>
          </cell>
          <cell r="G380">
            <v>-4662.2787233239078</v>
          </cell>
          <cell r="H380">
            <v>-4378.010307509101</v>
          </cell>
          <cell r="I380">
            <v>-4073.7377347777056</v>
          </cell>
          <cell r="J380">
            <v>-3746.4689926893675</v>
          </cell>
          <cell r="K380">
            <v>-3394.1057615163431</v>
          </cell>
          <cell r="L380">
            <v>-3016.206499061992</v>
          </cell>
          <cell r="M380">
            <v>-2613.8334598573069</v>
          </cell>
          <cell r="N380">
            <v>-2200.5707483456536</v>
          </cell>
          <cell r="O380">
            <v>-1764.5316576090174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</row>
        <row r="381">
          <cell r="A381">
            <v>-3732.6804935044938</v>
          </cell>
          <cell r="B381">
            <v>-7086.791399138935</v>
          </cell>
          <cell r="C381">
            <v>-6674.57630652436</v>
          </cell>
          <cell r="D381">
            <v>-6373.5250083006904</v>
          </cell>
          <cell r="E381">
            <v>-6094.7671469724601</v>
          </cell>
          <cell r="F381">
            <v>-5824.4991492063955</v>
          </cell>
          <cell r="G381">
            <v>-5595.7910405788571</v>
          </cell>
          <cell r="H381">
            <v>-5367.199148034324</v>
          </cell>
          <cell r="I381">
            <v>-5123.0211891313575</v>
          </cell>
          <cell r="J381">
            <v>-4860.495147020828</v>
          </cell>
          <cell r="K381">
            <v>-4577.9149503654771</v>
          </cell>
          <cell r="L381">
            <v>-4275.2019702708376</v>
          </cell>
          <cell r="M381">
            <v>-3953.8663104074012</v>
          </cell>
          <cell r="N381">
            <v>-3627.9179301161093</v>
          </cell>
          <cell r="O381">
            <v>-3285.9857995334742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</row>
        <row r="382">
          <cell r="A382">
            <v>-3684.5535762079194</v>
          </cell>
          <cell r="B382">
            <v>-6985.3646527431129</v>
          </cell>
          <cell r="C382">
            <v>-6565.225419450122</v>
          </cell>
          <cell r="D382">
            <v>-6251.8022053603554</v>
          </cell>
          <cell r="E382">
            <v>-5964.870690949263</v>
          </cell>
          <cell r="F382">
            <v>-5686.4561958944678</v>
          </cell>
          <cell r="G382">
            <v>-5449.3328217419576</v>
          </cell>
          <cell r="H382">
            <v>-5211.6373776165565</v>
          </cell>
          <cell r="I382">
            <v>-4957.6362097942074</v>
          </cell>
          <cell r="J382">
            <v>-4684.5266806442942</v>
          </cell>
          <cell r="K382">
            <v>-4390.5394583672942</v>
          </cell>
          <cell r="L382">
            <v>-4075.535810585217</v>
          </cell>
          <cell r="M382">
            <v>-3740.9534115816537</v>
          </cell>
          <cell r="N382">
            <v>-3400.7318283428576</v>
          </cell>
          <cell r="O382">
            <v>-3043.4165139954666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</row>
        <row r="383">
          <cell r="A383">
            <v>-3174.895050689679</v>
          </cell>
          <cell r="B383">
            <v>-5930.2611409561368</v>
          </cell>
          <cell r="C383">
            <v>-5469.7969946026851</v>
          </cell>
          <cell r="D383">
            <v>-5106.2176113023406</v>
          </cell>
          <cell r="E383">
            <v>-4763.150053459136</v>
          </cell>
          <cell r="F383">
            <v>-4425.5294778610878</v>
          </cell>
          <cell r="G383">
            <v>-4116.8235931431382</v>
          </cell>
          <cell r="H383">
            <v>-3799.8385237262232</v>
          </cell>
          <cell r="I383">
            <v>-3460.2545083626824</v>
          </cell>
          <cell r="J383">
            <v>-3094.9428740671215</v>
          </cell>
          <cell r="K383">
            <v>-2701.5752465408841</v>
          </cell>
          <cell r="L383">
            <v>-2279.4964454358401</v>
          </cell>
          <cell r="M383">
            <v>-1829.505959622805</v>
          </cell>
          <cell r="N383">
            <v>-1364.9372709276477</v>
          </cell>
          <cell r="O383">
            <v>-873.60105110595896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-3104.0419831071063</v>
          </cell>
          <cell r="B384">
            <v>-5780.5809147884729</v>
          </cell>
          <cell r="C384">
            <v>-5315.1725317477185</v>
          </cell>
          <cell r="D384">
            <v>-4947.6960590153749</v>
          </cell>
          <cell r="E384">
            <v>-4596.3258563687577</v>
          </cell>
          <cell r="F384">
            <v>-4245.5820974756934</v>
          </cell>
          <cell r="G384">
            <v>-3925.8340586990375</v>
          </cell>
          <cell r="H384">
            <v>-3597.3451227336227</v>
          </cell>
          <cell r="I384">
            <v>-3245.3452141453158</v>
          </cell>
          <cell r="J384">
            <v>-2866.6572149064159</v>
          </cell>
          <cell r="K384">
            <v>-2458.8719725694209</v>
          </cell>
          <cell r="L384">
            <v>-2021.2590876401759</v>
          </cell>
          <cell r="M384">
            <v>-1554.5257588112008</v>
          </cell>
          <cell r="N384">
            <v>-1071.9172445781576</v>
          </cell>
          <cell r="O384">
            <v>-561.13791278554777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</row>
        <row r="385">
          <cell r="A385">
            <v>-3711.1598602760723</v>
          </cell>
          <cell r="B385">
            <v>-7040.6853328425996</v>
          </cell>
          <cell r="C385">
            <v>-6628.5982794905849</v>
          </cell>
          <cell r="D385">
            <v>-6323.7996627024113</v>
          </cell>
          <cell r="E385">
            <v>-6043.4657481029344</v>
          </cell>
          <cell r="F385">
            <v>-5772.6492031394409</v>
          </cell>
          <cell r="G385">
            <v>-5541.272375965289</v>
          </cell>
          <cell r="H385">
            <v>-5309.4450658178503</v>
          </cell>
          <cell r="I385">
            <v>-5061.7748295854299</v>
          </cell>
          <cell r="J385">
            <v>-4795.4864175477214</v>
          </cell>
          <cell r="K385">
            <v>-4508.8509259878847</v>
          </cell>
          <cell r="L385">
            <v>-4201.7686703281979</v>
          </cell>
          <cell r="M385">
            <v>-3875.7236942604804</v>
          </cell>
          <cell r="N385">
            <v>-3544.7012437311323</v>
          </cell>
          <cell r="O385">
            <v>-3197.3002872290845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</row>
        <row r="386">
          <cell r="A386">
            <v>-3450.9408636540302</v>
          </cell>
          <cell r="B386">
            <v>-6499.9489456378915</v>
          </cell>
          <cell r="C386">
            <v>-6069.7237871709822</v>
          </cell>
          <cell r="D386">
            <v>-5751.9915841199081</v>
          </cell>
          <cell r="E386">
            <v>-5452.9051248034475</v>
          </cell>
          <cell r="F386">
            <v>-5161.3645534676862</v>
          </cell>
          <cell r="G386">
            <v>-4896.9195240606095</v>
          </cell>
          <cell r="H386">
            <v>-4627.378887011042</v>
          </cell>
          <cell r="I386">
            <v>-4338.9973405246337</v>
          </cell>
          <cell r="J386">
            <v>-4028.8497110316957</v>
          </cell>
          <cell r="K386">
            <v>-3694.9396961029765</v>
          </cell>
          <cell r="L386">
            <v>-3336.923273844413</v>
          </cell>
          <cell r="M386">
            <v>-2955.9795785753772</v>
          </cell>
          <cell r="N386">
            <v>-2565.8068794780534</v>
          </cell>
          <cell r="O386">
            <v>-2154.6532860099064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A387">
            <v>-3735.0382419408288</v>
          </cell>
          <cell r="B387">
            <v>-7092.8747027506279</v>
          </cell>
          <cell r="C387">
            <v>-6682.7256302116266</v>
          </cell>
          <cell r="D387">
            <v>-6379.1843452833473</v>
          </cell>
          <cell r="E387">
            <v>-6102.3624951363818</v>
          </cell>
          <cell r="F387">
            <v>-5839.1430345238014</v>
          </cell>
          <cell r="G387">
            <v>-5612.3813153512192</v>
          </cell>
          <cell r="H387">
            <v>-5384.9741097713104</v>
          </cell>
          <cell r="I387">
            <v>-5142.0733970389583</v>
          </cell>
          <cell r="J387">
            <v>-4880.9236511944619</v>
          </cell>
          <cell r="K387">
            <v>-4599.8266835099193</v>
          </cell>
          <cell r="L387">
            <v>-4298.7119920569412</v>
          </cell>
          <cell r="M387">
            <v>-3979.0987873849972</v>
          </cell>
          <cell r="N387">
            <v>-3655.0064937092729</v>
          </cell>
          <cell r="O387">
            <v>-3315.0746298187241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-3775.8259118012616</v>
          </cell>
          <cell r="B388">
            <v>-7176.0485383558889</v>
          </cell>
          <cell r="C388">
            <v>-6767.5388754837422</v>
          </cell>
          <cell r="D388">
            <v>-6468.1277478178572</v>
          </cell>
          <cell r="E388">
            <v>-6191.4552794887131</v>
          </cell>
          <cell r="F388">
            <v>-5925.6647467241601</v>
          </cell>
          <cell r="G388">
            <v>-5702.6051760573018</v>
          </cell>
          <cell r="H388">
            <v>-5480.2582271736073</v>
          </cell>
          <cell r="I388">
            <v>-5242.8216987977721</v>
          </cell>
          <cell r="J388">
            <v>-4987.5583434180999</v>
          </cell>
          <cell r="K388">
            <v>-4712.8063846183959</v>
          </cell>
          <cell r="L388">
            <v>-4418.5276389494065</v>
          </cell>
          <cell r="M388">
            <v>-4106.2827149286386</v>
          </cell>
          <cell r="N388">
            <v>-3790.1290780497993</v>
          </cell>
          <cell r="O388">
            <v>-3458.753812145048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-3451.1039475178577</v>
          </cell>
          <cell r="B389">
            <v>-6504.0824816176237</v>
          </cell>
          <cell r="C389">
            <v>-6072.2082288246702</v>
          </cell>
          <cell r="D389">
            <v>-5746.5719009837921</v>
          </cell>
          <cell r="E389">
            <v>-5440.0835025771948</v>
          </cell>
          <cell r="F389">
            <v>-5132.7464703309988</v>
          </cell>
          <cell r="G389">
            <v>-4864.0715233396295</v>
          </cell>
          <cell r="H389">
            <v>-4592.0179493658616</v>
          </cell>
          <cell r="I389">
            <v>-4300.9281683320787</v>
          </cell>
          <cell r="J389">
            <v>-3987.8620950740183</v>
          </cell>
          <cell r="K389">
            <v>-3650.8070386256995</v>
          </cell>
          <cell r="L389">
            <v>-3289.4014484812387</v>
          </cell>
          <cell r="M389">
            <v>-2904.8054440349792</v>
          </cell>
          <cell r="N389">
            <v>-2510.6969288875607</v>
          </cell>
          <cell r="O389">
            <v>-2095.3019403603512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</row>
        <row r="390">
          <cell r="A390">
            <v>-3645.0382154633262</v>
          </cell>
          <cell r="B390">
            <v>-6908.9145002917876</v>
          </cell>
          <cell r="C390">
            <v>-6495.4643429869648</v>
          </cell>
          <cell r="D390">
            <v>-6188.7641609220773</v>
          </cell>
          <cell r="E390">
            <v>-5898.1431558531622</v>
          </cell>
          <cell r="F390">
            <v>-5620.8760874723248</v>
          </cell>
          <cell r="G390">
            <v>-5381.335874735968</v>
          </cell>
          <cell r="H390">
            <v>-5140.2793897709043</v>
          </cell>
          <cell r="I390">
            <v>-4882.6453180763556</v>
          </cell>
          <cell r="J390">
            <v>-4605.6228190331149</v>
          </cell>
          <cell r="K390">
            <v>-4307.4172324471119</v>
          </cell>
          <cell r="L390">
            <v>-3987.8693581654102</v>
          </cell>
          <cell r="M390">
            <v>-3648.3883321556591</v>
          </cell>
          <cell r="N390">
            <v>-3302.8894491589622</v>
          </cell>
          <cell r="O390">
            <v>-2939.8855241649185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A391">
            <v>-3265.3977303065481</v>
          </cell>
          <cell r="B391">
            <v>-6118.8339884835432</v>
          </cell>
          <cell r="C391">
            <v>-5669.0469872707881</v>
          </cell>
          <cell r="D391">
            <v>-5319.9182689979934</v>
          </cell>
          <cell r="E391">
            <v>-4983.1512506874769</v>
          </cell>
          <cell r="F391">
            <v>-4656.6108998467435</v>
          </cell>
          <cell r="G391">
            <v>-4361.2996023717524</v>
          </cell>
          <cell r="H391">
            <v>-4059.0131600608629</v>
          </cell>
          <cell r="I391">
            <v>-3735.2932767742386</v>
          </cell>
          <cell r="J391">
            <v>-3387.0729605132005</v>
          </cell>
          <cell r="K391">
            <v>-3012.1271114199944</v>
          </cell>
          <cell r="L391">
            <v>-2609.8966023216753</v>
          </cell>
          <cell r="M391">
            <v>-2181.2988999683143</v>
          </cell>
          <cell r="N391">
            <v>-1739.7801551479602</v>
          </cell>
          <cell r="O391">
            <v>-1273.2869232091721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</row>
        <row r="392">
          <cell r="A392">
            <v>-3343.5135712990655</v>
          </cell>
          <cell r="B392">
            <v>-6283.4433432439391</v>
          </cell>
          <cell r="C392">
            <v>-5840.9287024678933</v>
          </cell>
          <cell r="D392">
            <v>-5500.4109325507288</v>
          </cell>
          <cell r="E392">
            <v>-5175.5465878491223</v>
          </cell>
          <cell r="F392">
            <v>-4865.6546911784289</v>
          </cell>
          <cell r="G392">
            <v>-4583.5235397439919</v>
          </cell>
          <cell r="H392">
            <v>-4294.8178839248667</v>
          </cell>
          <cell r="I392">
            <v>-3985.7540344735612</v>
          </cell>
          <cell r="J392">
            <v>-3653.3237751068009</v>
          </cell>
          <cell r="K392">
            <v>-3295.3969079022136</v>
          </cell>
          <cell r="L392">
            <v>-2911.503506644859</v>
          </cell>
          <cell r="M392">
            <v>-2502.6695713112126</v>
          </cell>
          <cell r="N392">
            <v>-2082.4458042659458</v>
          </cell>
          <cell r="O392">
            <v>-1638.9038364110602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</row>
        <row r="393">
          <cell r="A393">
            <v>-3599.5786733226828</v>
          </cell>
          <cell r="B393">
            <v>-6812.450150270939</v>
          </cell>
          <cell r="C393">
            <v>-6391.4351308440173</v>
          </cell>
          <cell r="D393">
            <v>-6072.1615316786019</v>
          </cell>
          <cell r="E393">
            <v>-5776.0699736915294</v>
          </cell>
          <cell r="F393">
            <v>-5493.4233216403854</v>
          </cell>
          <cell r="G393">
            <v>-5246.4334974375015</v>
          </cell>
          <cell r="H393">
            <v>-4997.0369143033595</v>
          </cell>
          <cell r="I393">
            <v>-4730.403118205586</v>
          </cell>
          <cell r="J393">
            <v>-4443.6844088796497</v>
          </cell>
          <cell r="K393">
            <v>-4135.0280679623693</v>
          </cell>
          <cell r="L393">
            <v>-3804.2199221759315</v>
          </cell>
          <cell r="M393">
            <v>-3452.6026584754245</v>
          </cell>
          <cell r="N393">
            <v>-3094.0271721609865</v>
          </cell>
          <cell r="O393">
            <v>-2716.9296711041516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</row>
        <row r="394">
          <cell r="A394">
            <v>-3386.8150727820184</v>
          </cell>
          <cell r="B394">
            <v>-6370.5378421460482</v>
          </cell>
          <cell r="C394">
            <v>-5930.572984781048</v>
          </cell>
          <cell r="D394">
            <v>-5597.0106198342928</v>
          </cell>
          <cell r="E394">
            <v>-5277.8332758646384</v>
          </cell>
          <cell r="F394">
            <v>-4963.2248391554331</v>
          </cell>
          <cell r="G394">
            <v>-4684.9680875518161</v>
          </cell>
          <cell r="H394">
            <v>-4402.0587107843876</v>
          </cell>
          <cell r="I394">
            <v>-4099.2529776586216</v>
          </cell>
          <cell r="J394">
            <v>-3773.5645372777067</v>
          </cell>
          <cell r="K394">
            <v>-3422.9046307445383</v>
          </cell>
          <cell r="L394">
            <v>-3046.8405864446231</v>
          </cell>
          <cell r="M394">
            <v>-2646.4455781530796</v>
          </cell>
          <cell r="N394">
            <v>-2235.3141172310616</v>
          </cell>
          <cell r="O394">
            <v>-1801.5720716100539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</row>
        <row r="395">
          <cell r="A395">
            <v>-3237.1753190959289</v>
          </cell>
          <cell r="B395">
            <v>-6055.9009698149903</v>
          </cell>
          <cell r="C395">
            <v>-5605.0159008036608</v>
          </cell>
          <cell r="D395">
            <v>-5261.3257509488749</v>
          </cell>
          <cell r="E395">
            <v>-4931.5345395638815</v>
          </cell>
          <cell r="F395">
            <v>-4593.7375940244447</v>
          </cell>
          <cell r="G395">
            <v>-4293.4338042922482</v>
          </cell>
          <cell r="H395">
            <v>-3987.1640026297473</v>
          </cell>
          <cell r="I395">
            <v>-3659.144191847512</v>
          </cell>
          <cell r="J395">
            <v>-3306.291450958297</v>
          </cell>
          <cell r="K395">
            <v>-2926.3524641112904</v>
          </cell>
          <cell r="L395">
            <v>-2518.7422729616324</v>
          </cell>
          <cell r="M395">
            <v>-2084.3461638955332</v>
          </cell>
          <cell r="N395">
            <v>-1636.5799529428368</v>
          </cell>
          <cell r="O395">
            <v>-1163.3531618768584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</row>
        <row r="396">
          <cell r="A396">
            <v>-3589.9822242464702</v>
          </cell>
          <cell r="B396">
            <v>-6790.5789935586599</v>
          </cell>
          <cell r="C396">
            <v>-6367.8016479942498</v>
          </cell>
          <cell r="D396">
            <v>-6050.995213080264</v>
          </cell>
          <cell r="E396">
            <v>-5755.5373359873884</v>
          </cell>
          <cell r="F396">
            <v>-5466.9470967710358</v>
          </cell>
          <cell r="G396">
            <v>-5217.624396044559</v>
          </cell>
          <cell r="H396">
            <v>-4966.4263534717757</v>
          </cell>
          <cell r="I396">
            <v>-4697.8487648141527</v>
          </cell>
          <cell r="J396">
            <v>-4409.0358072177905</v>
          </cell>
          <cell r="K396">
            <v>-4098.1222684851791</v>
          </cell>
          <cell r="L396">
            <v>-3764.8820603599033</v>
          </cell>
          <cell r="M396">
            <v>-3410.643559391583</v>
          </cell>
          <cell r="N396">
            <v>-3049.2437099570438</v>
          </cell>
          <cell r="O396">
            <v>-2669.1022155219498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-3744.3741078849503</v>
          </cell>
          <cell r="B397">
            <v>-7113.3232475374361</v>
          </cell>
          <cell r="C397">
            <v>-6704.6470746592649</v>
          </cell>
          <cell r="D397">
            <v>-6409.5363924003868</v>
          </cell>
          <cell r="E397">
            <v>-6133.858622864509</v>
          </cell>
          <cell r="F397">
            <v>-5865.4399031039193</v>
          </cell>
          <cell r="G397">
            <v>-5639.2591151963625</v>
          </cell>
          <cell r="H397">
            <v>-5413.5106144209985</v>
          </cell>
          <cell r="I397">
            <v>-5172.3998162695016</v>
          </cell>
          <cell r="J397">
            <v>-4913.1785021260212</v>
          </cell>
          <cell r="K397">
            <v>-4634.1600368517056</v>
          </cell>
          <cell r="L397">
            <v>-4335.2848458082399</v>
          </cell>
          <cell r="M397">
            <v>-4018.085361327278</v>
          </cell>
          <cell r="N397">
            <v>-3696.5938096693312</v>
          </cell>
          <cell r="O397">
            <v>-3359.4649517029006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-3332.0190534356543</v>
          </cell>
          <cell r="B398">
            <v>-6253.1006235036539</v>
          </cell>
          <cell r="C398">
            <v>-5808.693780271481</v>
          </cell>
          <cell r="D398">
            <v>-5470.0791990030275</v>
          </cell>
          <cell r="E398">
            <v>-5148.1154489416122</v>
          </cell>
          <cell r="F398">
            <v>-4830.4449295150271</v>
          </cell>
          <cell r="G398">
            <v>-4545.0816722976742</v>
          </cell>
          <cell r="H398">
            <v>-4253.8633443880917</v>
          </cell>
          <cell r="I398">
            <v>-3942.0890676891454</v>
          </cell>
          <cell r="J398">
            <v>-3606.7384470413463</v>
          </cell>
          <cell r="K398">
            <v>-3245.6641047822845</v>
          </cell>
          <cell r="L398">
            <v>-2858.3792803397359</v>
          </cell>
          <cell r="M398">
            <v>-2445.890238287614</v>
          </cell>
          <cell r="N398">
            <v>-2021.7280076278089</v>
          </cell>
          <cell r="O398">
            <v>-1573.9414244548993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</row>
        <row r="399">
          <cell r="A399">
            <v>-3248.1482330568592</v>
          </cell>
          <cell r="B399">
            <v>-6081.5156788027352</v>
          </cell>
          <cell r="C399">
            <v>-5626.9747308336318</v>
          </cell>
          <cell r="D399">
            <v>-5273.4397053797211</v>
          </cell>
          <cell r="E399">
            <v>-4941.6234006798513</v>
          </cell>
          <cell r="F399">
            <v>-4612.5162935098988</v>
          </cell>
          <cell r="G399">
            <v>-4314.4221675610124</v>
          </cell>
          <cell r="H399">
            <v>-4009.3012584698417</v>
          </cell>
          <cell r="I399">
            <v>-3682.5222719596659</v>
          </cell>
          <cell r="J399">
            <v>-3331.0061912382284</v>
          </cell>
          <cell r="K399">
            <v>-2952.5080389505038</v>
          </cell>
          <cell r="L399">
            <v>-2546.4501321025923</v>
          </cell>
          <cell r="M399">
            <v>-2113.7272211916447</v>
          </cell>
          <cell r="N399">
            <v>-1667.7636971263919</v>
          </cell>
          <cell r="O399">
            <v>-1196.4799462047458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-3391.167070713163</v>
          </cell>
          <cell r="B400">
            <v>-6378.3483707107189</v>
          </cell>
          <cell r="C400">
            <v>-5935.7835189266834</v>
          </cell>
          <cell r="D400">
            <v>-5595.4455592259665</v>
          </cell>
          <cell r="E400">
            <v>-5277.9848830340288</v>
          </cell>
          <cell r="F400">
            <v>-4967.696640137442</v>
          </cell>
          <cell r="G400">
            <v>-4690.1605897991631</v>
          </cell>
          <cell r="H400">
            <v>-4407.4375339443322</v>
          </cell>
          <cell r="I400">
            <v>-4104.8338226224832</v>
          </cell>
          <cell r="J400">
            <v>-3779.3628653095461</v>
          </cell>
          <cell r="K400">
            <v>-3428.9375087939275</v>
          </cell>
          <cell r="L400">
            <v>-3053.1260400651881</v>
          </cell>
          <cell r="M400">
            <v>-2653.0033986166163</v>
          </cell>
          <cell r="N400">
            <v>-2242.165265909638</v>
          </cell>
          <cell r="O400">
            <v>-1808.7395035091179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-3102.6413929985674</v>
          </cell>
          <cell r="B401">
            <v>-5776.288868139437</v>
          </cell>
          <cell r="C401">
            <v>-5308.6163762340047</v>
          </cell>
          <cell r="D401">
            <v>-4939.7958281078863</v>
          </cell>
          <cell r="E401">
            <v>-4592.3737193866709</v>
          </cell>
          <cell r="F401">
            <v>-4245.5833931988573</v>
          </cell>
          <cell r="G401">
            <v>-3926.4088868363365</v>
          </cell>
          <cell r="H401">
            <v>-3598.0188106008241</v>
          </cell>
          <cell r="I401">
            <v>-3246.1251271865408</v>
          </cell>
          <cell r="J401">
            <v>-2867.5516552500258</v>
          </cell>
          <cell r="K401">
            <v>-2459.8897854422412</v>
          </cell>
          <cell r="L401">
            <v>-2022.4098965975775</v>
          </cell>
          <cell r="M401">
            <v>-1555.8198428595688</v>
          </cell>
          <cell r="N401">
            <v>-1073.3657723604542</v>
          </cell>
          <cell r="O401">
            <v>-562.75282834491566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>
            <v>-3475.1157800263936</v>
          </cell>
          <cell r="B402">
            <v>-6554.8046902496635</v>
          </cell>
          <cell r="C402">
            <v>-6123.2038913388069</v>
          </cell>
          <cell r="D402">
            <v>-5794.4074656565799</v>
          </cell>
          <cell r="E402">
            <v>-5485.8139710750156</v>
          </cell>
          <cell r="F402">
            <v>-5188.7274557747342</v>
          </cell>
          <cell r="G402">
            <v>-4924.4630471473411</v>
          </cell>
          <cell r="H402">
            <v>-4655.9732979721584</v>
          </cell>
          <cell r="I402">
            <v>-4368.7304237923336</v>
          </cell>
          <cell r="J402">
            <v>-4059.8087500871461</v>
          </cell>
          <cell r="K402">
            <v>-3727.2207838681352</v>
          </cell>
          <cell r="L402">
            <v>-3370.6281256083553</v>
          </cell>
          <cell r="M402">
            <v>-2991.2196436255545</v>
          </cell>
          <cell r="N402">
            <v>-2602.7004216236087</v>
          </cell>
          <cell r="O402">
            <v>-2193.3295877629721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A403">
            <v>-3689.3946731957121</v>
          </cell>
          <cell r="B403">
            <v>-6995.3476233162655</v>
          </cell>
          <cell r="C403">
            <v>-6576.2506160928133</v>
          </cell>
          <cell r="D403">
            <v>-6270.498857277561</v>
          </cell>
          <cell r="E403">
            <v>-5984.4385281556652</v>
          </cell>
          <cell r="F403">
            <v>-5714.3360591054834</v>
          </cell>
          <cell r="G403">
            <v>-5480.1984483700544</v>
          </cell>
          <cell r="H403">
            <v>-5244.6710565480535</v>
          </cell>
          <cell r="I403">
            <v>-4993.0075535494188</v>
          </cell>
          <cell r="J403">
            <v>-4722.4169343812791</v>
          </cell>
          <cell r="K403">
            <v>-4431.1443643697321</v>
          </cell>
          <cell r="L403">
            <v>-4119.0659216079603</v>
          </cell>
          <cell r="M403">
            <v>-3787.636011648121</v>
          </cell>
          <cell r="N403">
            <v>-3450.8114606148692</v>
          </cell>
          <cell r="O403">
            <v>-3097.1570916670444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</row>
        <row r="404">
          <cell r="A404">
            <v>-3330.6650562209206</v>
          </cell>
          <cell r="B404">
            <v>-6253.3946290369531</v>
          </cell>
          <cell r="C404">
            <v>-5808.8259567056984</v>
          </cell>
          <cell r="D404">
            <v>-5462.7321677321752</v>
          </cell>
          <cell r="E404">
            <v>-5138.7946503522935</v>
          </cell>
          <cell r="F404">
            <v>-4822.9388548696534</v>
          </cell>
          <cell r="G404">
            <v>-4537.4598278098856</v>
          </cell>
          <cell r="H404">
            <v>-4245.7471067625702</v>
          </cell>
          <cell r="I404">
            <v>-3933.439500948708</v>
          </cell>
          <cell r="J404">
            <v>-3597.5142472073044</v>
          </cell>
          <cell r="K404">
            <v>-3235.8205793717134</v>
          </cell>
          <cell r="L404">
            <v>-2847.8684317210655</v>
          </cell>
          <cell r="M404">
            <v>-2434.6601782034468</v>
          </cell>
          <cell r="N404">
            <v>-2009.7229840454313</v>
          </cell>
          <cell r="O404">
            <v>-1561.1011927214488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</row>
        <row r="405">
          <cell r="A405">
            <v>-3588.6062025041147</v>
          </cell>
          <cell r="B405">
            <v>-6785.2269299163436</v>
          </cell>
          <cell r="C405">
            <v>-6363.3595640366602</v>
          </cell>
          <cell r="D405">
            <v>-6047.026070849849</v>
          </cell>
          <cell r="E405">
            <v>-5748.4948818227385</v>
          </cell>
          <cell r="F405">
            <v>-5457.1061437980334</v>
          </cell>
          <cell r="G405">
            <v>-5206.7818376477853</v>
          </cell>
          <cell r="H405">
            <v>-4954.7762846264477</v>
          </cell>
          <cell r="I405">
            <v>-4685.3283012002903</v>
          </cell>
          <cell r="J405">
            <v>-4395.5774129098281</v>
          </cell>
          <cell r="K405">
            <v>-4083.6531005669126</v>
          </cell>
          <cell r="L405">
            <v>-3749.3236787679807</v>
          </cell>
          <cell r="M405">
            <v>-3393.9113767189419</v>
          </cell>
          <cell r="N405">
            <v>-3031.2466298941154</v>
          </cell>
          <cell r="O405">
            <v>-2649.7420118781683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A406">
            <v>-3098.5619405814919</v>
          </cell>
          <cell r="B406">
            <v>-5766.2646068957829</v>
          </cell>
          <cell r="C406">
            <v>-5297.6748976234667</v>
          </cell>
          <cell r="D406">
            <v>-4932.8516437976859</v>
          </cell>
          <cell r="E406">
            <v>-4582.3068446594998</v>
          </cell>
          <cell r="F406">
            <v>-4232.6943270065422</v>
          </cell>
          <cell r="G406">
            <v>-3912.4529329880907</v>
          </cell>
          <cell r="H406">
            <v>-3583.1578770317142</v>
          </cell>
          <cell r="I406">
            <v>-3230.2879402428348</v>
          </cell>
          <cell r="J406">
            <v>-2850.662608769886</v>
          </cell>
          <cell r="K406">
            <v>-2441.8670700487592</v>
          </cell>
          <cell r="L406">
            <v>-2003.1656534142298</v>
          </cell>
          <cell r="M406">
            <v>-1535.2590907219892</v>
          </cell>
          <cell r="N406">
            <v>-1051.3864580445734</v>
          </cell>
          <cell r="O406">
            <v>-539.24467439472824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A407">
            <v>-3311.0838441694987</v>
          </cell>
          <cell r="B407">
            <v>-6211.0910140418882</v>
          </cell>
          <cell r="C407">
            <v>-5766.7795106730418</v>
          </cell>
          <cell r="D407">
            <v>-5423.8054282934008</v>
          </cell>
          <cell r="E407">
            <v>-5088.7889786550322</v>
          </cell>
          <cell r="F407">
            <v>-4763.2692908357785</v>
          </cell>
          <cell r="G407">
            <v>-4473.3250273690555</v>
          </cell>
          <cell r="H407">
            <v>-4177.5396655690911</v>
          </cell>
          <cell r="I407">
            <v>-3860.8380807072158</v>
          </cell>
          <cell r="J407">
            <v>-3520.1786609041887</v>
          </cell>
          <cell r="K407">
            <v>-3153.3825356050779</v>
          </cell>
          <cell r="L407">
            <v>-2759.9325792445811</v>
          </cell>
          <cell r="M407">
            <v>-2340.7989420518447</v>
          </cell>
          <cell r="N407">
            <v>-1909.4771270719034</v>
          </cell>
          <cell r="O407">
            <v>-1453.9742944317652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</row>
        <row r="408">
          <cell r="A408">
            <v>-3301.6415231837291</v>
          </cell>
          <cell r="B408">
            <v>-6190.7114141840757</v>
          </cell>
          <cell r="C408">
            <v>-5741.358851372217</v>
          </cell>
          <cell r="D408">
            <v>-5388.1427066252618</v>
          </cell>
          <cell r="E408">
            <v>-5057.868478461286</v>
          </cell>
          <cell r="F408">
            <v>-4739.8309383159694</v>
          </cell>
          <cell r="G408">
            <v>-4449.73101464722</v>
          </cell>
          <cell r="H408">
            <v>-4152.5571097325656</v>
          </cell>
          <cell r="I408">
            <v>-3834.3566584626774</v>
          </cell>
          <cell r="J408">
            <v>-3492.0824655716269</v>
          </cell>
          <cell r="K408">
            <v>-3123.5458337376467</v>
          </cell>
          <cell r="L408">
            <v>-2728.2206252121177</v>
          </cell>
          <cell r="M408">
            <v>-2307.0657807397952</v>
          </cell>
          <cell r="N408">
            <v>-1873.566221321797</v>
          </cell>
          <cell r="O408">
            <v>-1415.7162058677598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</row>
        <row r="409">
          <cell r="A409">
            <v>-3409.196047203025</v>
          </cell>
          <cell r="B409">
            <v>-6413.0403130290069</v>
          </cell>
          <cell r="C409">
            <v>-5974.3174850571559</v>
          </cell>
          <cell r="D409">
            <v>-5637.8708850001713</v>
          </cell>
          <cell r="E409">
            <v>-5323.9036891125834</v>
          </cell>
          <cell r="F409">
            <v>-5014.7682736449133</v>
          </cell>
          <cell r="G409">
            <v>-4739.72332519663</v>
          </cell>
          <cell r="H409">
            <v>-4459.958072640934</v>
          </cell>
          <cell r="I409">
            <v>-4160.5468614869033</v>
          </cell>
          <cell r="J409">
            <v>-3838.5153342685862</v>
          </cell>
          <cell r="K409">
            <v>-3491.7971716491443</v>
          </cell>
          <cell r="L409">
            <v>-3119.9799440084803</v>
          </cell>
          <cell r="M409">
            <v>-2724.1623788688344</v>
          </cell>
          <cell r="N409">
            <v>-2317.9627848281871</v>
          </cell>
          <cell r="O409">
            <v>-1889.5364148102881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-3161.2807024935128</v>
          </cell>
          <cell r="B410">
            <v>-5897.0913455626842</v>
          </cell>
          <cell r="C410">
            <v>-5431.7836879141478</v>
          </cell>
          <cell r="D410">
            <v>-5069.5882138652169</v>
          </cell>
          <cell r="E410">
            <v>-4723.1300565450974</v>
          </cell>
          <cell r="F410">
            <v>-4376.8168130424365</v>
          </cell>
          <cell r="G410">
            <v>-4064.079209583997</v>
          </cell>
          <cell r="H410">
            <v>-3743.5964887648643</v>
          </cell>
          <cell r="I410">
            <v>-3400.2398854085395</v>
          </cell>
          <cell r="J410">
            <v>-3030.8633992882701</v>
          </cell>
          <cell r="K410">
            <v>-2633.1148504638272</v>
          </cell>
          <cell r="L410">
            <v>-2206.3155302171958</v>
          </cell>
          <cell r="M410">
            <v>-1751.2375546312858</v>
          </cell>
          <cell r="N410">
            <v>-1281.1869255729096</v>
          </cell>
          <cell r="O410">
            <v>-783.94268364845516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</row>
        <row r="411">
          <cell r="A411">
            <v>-3801.3775000121705</v>
          </cell>
          <cell r="B411">
            <v>-7225.4237984386418</v>
          </cell>
          <cell r="C411">
            <v>-6818.2769873010784</v>
          </cell>
          <cell r="D411">
            <v>-6524.0619907166711</v>
          </cell>
          <cell r="E411">
            <v>-6263.9011777446985</v>
          </cell>
          <cell r="F411">
            <v>-6016.7789406921665</v>
          </cell>
          <cell r="G411">
            <v>-5801.3117923450382</v>
          </cell>
          <cell r="H411">
            <v>-5585.3773427200149</v>
          </cell>
          <cell r="I411">
            <v>-5354.8582632330881</v>
          </cell>
          <cell r="J411">
            <v>-5107.0480946236312</v>
          </cell>
          <cell r="K411">
            <v>-4840.3289893377914</v>
          </cell>
          <cell r="L411">
            <v>-4554.7056519922553</v>
          </cell>
          <cell r="M411">
            <v>-4251.7891346221768</v>
          </cell>
          <cell r="N411">
            <v>-3945.6870363605794</v>
          </cell>
          <cell r="O411">
            <v>-3625.1446926233511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-3660.42814947946</v>
          </cell>
          <cell r="B412">
            <v>-6938.474612902316</v>
          </cell>
          <cell r="C412">
            <v>-6518.0322651682691</v>
          </cell>
          <cell r="D412">
            <v>-6212.7940955720642</v>
          </cell>
          <cell r="E412">
            <v>-5925.8094124371455</v>
          </cell>
          <cell r="F412">
            <v>-5641.7038282958238</v>
          </cell>
          <cell r="G412">
            <v>-5401.7599828386992</v>
          </cell>
          <cell r="H412">
            <v>-5161.5511586239227</v>
          </cell>
          <cell r="I412">
            <v>-4904.8347620562427</v>
          </cell>
          <cell r="J412">
            <v>-4628.8004232559297</v>
          </cell>
          <cell r="K412">
            <v>-4331.6603338626528</v>
          </cell>
          <cell r="L412">
            <v>-4013.2600505877717</v>
          </cell>
          <cell r="M412">
            <v>-3675.0163295591751</v>
          </cell>
          <cell r="N412">
            <v>-3330.8501832428506</v>
          </cell>
          <cell r="O412">
            <v>-2969.2830822433139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</row>
        <row r="413">
          <cell r="A413">
            <v>-3656.1655359987035</v>
          </cell>
          <cell r="B413">
            <v>-6931.0167993636178</v>
          </cell>
          <cell r="C413">
            <v>-6514.9297972531731</v>
          </cell>
          <cell r="D413">
            <v>-6213.1211092319891</v>
          </cell>
          <cell r="E413">
            <v>-5928.5325939630793</v>
          </cell>
          <cell r="F413">
            <v>-5655.7137970168624</v>
          </cell>
          <cell r="G413">
            <v>-5418.627610642121</v>
          </cell>
          <cell r="H413">
            <v>-5179.9372060768992</v>
          </cell>
          <cell r="I413">
            <v>-4924.8559164451062</v>
          </cell>
          <cell r="J413">
            <v>-4650.5838363540724</v>
          </cell>
          <cell r="K413">
            <v>-4355.3426378480799</v>
          </cell>
          <cell r="L413">
            <v>-4038.9888378404598</v>
          </cell>
          <cell r="M413">
            <v>-3702.9502973482277</v>
          </cell>
          <cell r="N413">
            <v>-3361.1607020096967</v>
          </cell>
          <cell r="O413">
            <v>-3002.1544732712237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</row>
        <row r="414">
          <cell r="A414">
            <v>-3402.5234620436659</v>
          </cell>
          <cell r="B414">
            <v>-6406.1629214583136</v>
          </cell>
          <cell r="C414">
            <v>-5980.1443545858647</v>
          </cell>
          <cell r="D414">
            <v>-5653.1647724025679</v>
          </cell>
          <cell r="E414">
            <v>-5336.0626081615519</v>
          </cell>
          <cell r="F414">
            <v>-5028.6728622411902</v>
          </cell>
          <cell r="G414">
            <v>-4755.2776371137634</v>
          </cell>
          <cell r="H414">
            <v>-4477.0916307402986</v>
          </cell>
          <cell r="I414">
            <v>-4179.3801468413603</v>
          </cell>
          <cell r="J414">
            <v>-3859.1806821526316</v>
          </cell>
          <cell r="K414">
            <v>-3514.4364957495491</v>
          </cell>
          <cell r="L414">
            <v>-3144.746803317666</v>
          </cell>
          <cell r="M414">
            <v>-2751.2216253855554</v>
          </cell>
          <cell r="N414">
            <v>-2347.4926966176122</v>
          </cell>
          <cell r="O414">
            <v>-1921.728481949775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</row>
        <row r="415">
          <cell r="A415">
            <v>-3440.2659790333</v>
          </cell>
          <cell r="B415">
            <v>-6477.1281329185531</v>
          </cell>
          <cell r="C415">
            <v>-6036.5211872620102</v>
          </cell>
          <cell r="D415">
            <v>-5704.4611210445273</v>
          </cell>
          <cell r="E415">
            <v>-5390.7605025380044</v>
          </cell>
          <cell r="F415">
            <v>-5080.4734237207467</v>
          </cell>
          <cell r="G415">
            <v>-4808.377965930129</v>
          </cell>
          <cell r="H415">
            <v>-4532.4778443915884</v>
          </cell>
          <cell r="I415">
            <v>-4237.2401775175513</v>
          </cell>
          <cell r="J415">
            <v>-3919.7046962932386</v>
          </cell>
          <cell r="K415">
            <v>-3577.8328570073236</v>
          </cell>
          <cell r="L415">
            <v>-3211.2369477710286</v>
          </cell>
          <cell r="M415">
            <v>-2821.0472831573734</v>
          </cell>
          <cell r="N415">
            <v>-2420.9112605822211</v>
          </cell>
          <cell r="O415">
            <v>-1999.0204304454651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-3503.2325647666189</v>
          </cell>
          <cell r="B416">
            <v>-6612.9152322214877</v>
          </cell>
          <cell r="C416">
            <v>-6188.0966966216693</v>
          </cell>
          <cell r="D416">
            <v>-5862.979554538716</v>
          </cell>
          <cell r="E416">
            <v>-5559.3300954345514</v>
          </cell>
          <cell r="F416">
            <v>-5270.4272345989302</v>
          </cell>
          <cell r="G416">
            <v>-5011.6509860706392</v>
          </cell>
          <cell r="H416">
            <v>-4748.5860337561016</v>
          </cell>
          <cell r="I416">
            <v>-4467.1967612573453</v>
          </cell>
          <cell r="J416">
            <v>-4164.5817420733174</v>
          </cell>
          <cell r="K416">
            <v>-3838.7911678248111</v>
          </cell>
          <cell r="L416">
            <v>-3489.5224652708689</v>
          </cell>
          <cell r="M416">
            <v>-3118.0076521780356</v>
          </cell>
          <cell r="N416">
            <v>-2737.9937696277152</v>
          </cell>
          <cell r="O416">
            <v>-2337.7897022932675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</row>
        <row r="417">
          <cell r="A417">
            <v>-3127.5970579652021</v>
          </cell>
          <cell r="B417">
            <v>-5830.8804112200505</v>
          </cell>
          <cell r="C417">
            <v>-5367.2016887830523</v>
          </cell>
          <cell r="D417">
            <v>-5003.7512914936624</v>
          </cell>
          <cell r="E417">
            <v>-4656.5674810970322</v>
          </cell>
          <cell r="F417">
            <v>-4311.409761004501</v>
          </cell>
          <cell r="G417">
            <v>-3995.9135494513353</v>
          </cell>
          <cell r="H417">
            <v>-3671.7674686902337</v>
          </cell>
          <cell r="I417">
            <v>-3324.4538219465467</v>
          </cell>
          <cell r="J417">
            <v>-2950.8147661629505</v>
          </cell>
          <cell r="K417">
            <v>-2548.4713572985079</v>
          </cell>
          <cell r="L417">
            <v>-2116.7218421014968</v>
          </cell>
          <cell r="M417">
            <v>-1656.3079990504584</v>
          </cell>
          <cell r="N417">
            <v>-1180.5086412843909</v>
          </cell>
          <cell r="O417">
            <v>-677.06800588663975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</row>
        <row r="418">
          <cell r="A418">
            <v>-3697.2148688606762</v>
          </cell>
          <cell r="B418">
            <v>-7013.9359806505727</v>
          </cell>
          <cell r="C418">
            <v>-6601.0255244801656</v>
          </cell>
          <cell r="D418">
            <v>-6298.1512026476503</v>
          </cell>
          <cell r="E418">
            <v>-6018.1045267265745</v>
          </cell>
          <cell r="F418">
            <v>-5752.7542855981565</v>
          </cell>
          <cell r="G418">
            <v>-5521.5083510993436</v>
          </cell>
          <cell r="H418">
            <v>-5288.8331377675868</v>
          </cell>
          <cell r="I418">
            <v>-5040.2452587759763</v>
          </cell>
          <cell r="J418">
            <v>-4772.968668600477</v>
          </cell>
          <cell r="K418">
            <v>-4485.2677040672779</v>
          </cell>
          <cell r="L418">
            <v>-4177.0378399968995</v>
          </cell>
          <cell r="M418">
            <v>-3849.7555836965034</v>
          </cell>
          <cell r="N418">
            <v>-3517.4003796531024</v>
          </cell>
          <cell r="O418">
            <v>-3168.5626245194658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</row>
        <row r="419">
          <cell r="A419">
            <v>-3549.8273743983127</v>
          </cell>
          <cell r="B419">
            <v>-6709.5977765091448</v>
          </cell>
          <cell r="C419">
            <v>-6284.1477546679243</v>
          </cell>
          <cell r="D419">
            <v>-5957.0263568719492</v>
          </cell>
          <cell r="E419">
            <v>-5647.9020993470867</v>
          </cell>
          <cell r="F419">
            <v>-5347.9105816554056</v>
          </cell>
          <cell r="G419">
            <v>-5090.7713502733377</v>
          </cell>
          <cell r="H419">
            <v>-4831.6503607481245</v>
          </cell>
          <cell r="I419">
            <v>-4554.5237681561248</v>
          </cell>
          <cell r="J419">
            <v>-4256.5000984073777</v>
          </cell>
          <cell r="K419">
            <v>-3935.659169484738</v>
          </cell>
          <cell r="L419">
            <v>-3591.7225085850605</v>
          </cell>
          <cell r="M419">
            <v>-3225.9555348989829</v>
          </cell>
          <cell r="N419">
            <v>-2852.1338539647054</v>
          </cell>
          <cell r="O419">
            <v>-2458.6045624520611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</row>
        <row r="420">
          <cell r="A420">
            <v>-3250.0153336469834</v>
          </cell>
          <cell r="B420">
            <v>-6079.0924169092441</v>
          </cell>
          <cell r="C420">
            <v>-5616.9842889432639</v>
          </cell>
          <cell r="D420">
            <v>-5259.2701170960427</v>
          </cell>
          <cell r="E420">
            <v>-4922.6411934828784</v>
          </cell>
          <cell r="F420">
            <v>-4593.2656790528245</v>
          </cell>
          <cell r="G420">
            <v>-4293.7931165784885</v>
          </cell>
          <cell r="H420">
            <v>-3986.9249995333503</v>
          </cell>
          <cell r="I420">
            <v>-3658.263995809792</v>
          </cell>
          <cell r="J420">
            <v>-3304.7196426184814</v>
          </cell>
          <cell r="K420">
            <v>-2924.0358809249242</v>
          </cell>
          <cell r="L420">
            <v>-2515.6225670058557</v>
          </cell>
          <cell r="M420">
            <v>-2080.361515778518</v>
          </cell>
          <cell r="N420">
            <v>-1631.6626858407878</v>
          </cell>
          <cell r="O420">
            <v>-1157.4314032701825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-3540.5079429576831</v>
          </cell>
          <cell r="B421">
            <v>-6692.2148332507022</v>
          </cell>
          <cell r="C421">
            <v>-6265.5174670893221</v>
          </cell>
          <cell r="D421">
            <v>-5942.4955654715714</v>
          </cell>
          <cell r="E421">
            <v>-5637.1713365447067</v>
          </cell>
          <cell r="F421">
            <v>-5350.2322489606868</v>
          </cell>
          <cell r="G421">
            <v>-5095.6425141552681</v>
          </cell>
          <cell r="H421">
            <v>-4837.3668457594576</v>
          </cell>
          <cell r="I421">
            <v>-4561.1485346002273</v>
          </cell>
          <cell r="J421">
            <v>-4264.1041373873504</v>
          </cell>
          <cell r="K421">
            <v>-3944.3181097456272</v>
          </cell>
          <cell r="L421">
            <v>-3601.5186395817359</v>
          </cell>
          <cell r="M421">
            <v>-3236.9767449767696</v>
          </cell>
          <cell r="N421">
            <v>-2864.4756439233629</v>
          </cell>
          <cell r="O421">
            <v>-2472.369057612842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</row>
        <row r="422">
          <cell r="A422">
            <v>-3512.0001659813042</v>
          </cell>
          <cell r="B422">
            <v>-6626.7841747495013</v>
          </cell>
          <cell r="C422">
            <v>-6197.0768352796913</v>
          </cell>
          <cell r="D422">
            <v>-5870.1734135395664</v>
          </cell>
          <cell r="E422">
            <v>-5565.996269277176</v>
          </cell>
          <cell r="F422">
            <v>-5272.2867694281467</v>
          </cell>
          <cell r="G422">
            <v>-5012.4811146637985</v>
          </cell>
          <cell r="H422">
            <v>-4749.0267160546628</v>
          </cell>
          <cell r="I422">
            <v>-4467.2203520359872</v>
          </cell>
          <cell r="J422">
            <v>-4164.1553961792633</v>
          </cell>
          <cell r="K422">
            <v>-3837.880339020358</v>
          </cell>
          <cell r="L422">
            <v>-3488.0891583730654</v>
          </cell>
          <cell r="M422">
            <v>-3116.0116893701634</v>
          </cell>
          <cell r="N422">
            <v>-2735.3910869536976</v>
          </cell>
          <cell r="O422">
            <v>-2334.5335820286336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>
            <v>-3523.7451995644551</v>
          </cell>
          <cell r="B423">
            <v>-6652.8461225337942</v>
          </cell>
          <cell r="C423">
            <v>-6222.7170147171728</v>
          </cell>
          <cell r="D423">
            <v>-5896.5026779758073</v>
          </cell>
          <cell r="E423">
            <v>-5588.4123583375695</v>
          </cell>
          <cell r="F423">
            <v>-5293.9970841268696</v>
          </cell>
          <cell r="G423">
            <v>-5035.1597268252717</v>
          </cell>
          <cell r="H423">
            <v>-4772.9328737541655</v>
          </cell>
          <cell r="I423">
            <v>-4492.4523927846221</v>
          </cell>
          <cell r="J423">
            <v>-4190.8157053252853</v>
          </cell>
          <cell r="K423">
            <v>-3866.080247155388</v>
          </cell>
          <cell r="L423">
            <v>-3517.9477381637462</v>
          </cell>
          <cell r="M423">
            <v>-3147.6581582118483</v>
          </cell>
          <cell r="N423">
            <v>-2768.9637929158089</v>
          </cell>
          <cell r="O423">
            <v>-2370.1825143089095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</row>
        <row r="424">
          <cell r="A424">
            <v>-3213.5304065598016</v>
          </cell>
          <cell r="B424">
            <v>-6006.4686672439093</v>
          </cell>
          <cell r="C424">
            <v>-5550.5083547398081</v>
          </cell>
          <cell r="D424">
            <v>-5195.3454472482308</v>
          </cell>
          <cell r="E424">
            <v>-4860.251543585051</v>
          </cell>
          <cell r="F424">
            <v>-4529.2016173517131</v>
          </cell>
          <cell r="G424">
            <v>-4226.6832746824866</v>
          </cell>
          <cell r="H424">
            <v>-3916.3501651430029</v>
          </cell>
          <cell r="I424">
            <v>-3583.945221432406</v>
          </cell>
          <cell r="J424">
            <v>-3226.3680650644305</v>
          </cell>
          <cell r="K424">
            <v>-2841.3369488335406</v>
          </cell>
          <cell r="L424">
            <v>-2428.2402583156477</v>
          </cell>
          <cell r="M424">
            <v>-1987.9307734233062</v>
          </cell>
          <cell r="N424">
            <v>-1533.7930611643974</v>
          </cell>
          <cell r="O424">
            <v>-1053.6991873337552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</row>
        <row r="425">
          <cell r="A425">
            <v>-3584.909625655428</v>
          </cell>
          <cell r="B425">
            <v>-6781.08672536636</v>
          </cell>
          <cell r="C425">
            <v>-6357.4622481643964</v>
          </cell>
          <cell r="D425">
            <v>-6039.1145255318715</v>
          </cell>
          <cell r="E425">
            <v>-5743.63710992092</v>
          </cell>
          <cell r="F425">
            <v>-5461.8560648521234</v>
          </cell>
          <cell r="G425">
            <v>-5213.4784750423751</v>
          </cell>
          <cell r="H425">
            <v>-4962.21138040195</v>
          </cell>
          <cell r="I425">
            <v>-4693.5579372515158</v>
          </cell>
          <cell r="J425">
            <v>-4404.663495516289</v>
          </cell>
          <cell r="K425">
            <v>-4093.6619332104278</v>
          </cell>
          <cell r="L425">
            <v>-3760.3270816220625</v>
          </cell>
          <cell r="M425">
            <v>-3405.9863761637366</v>
          </cell>
          <cell r="N425">
            <v>-3044.476601447936</v>
          </cell>
          <cell r="O425">
            <v>-2664.2164343373988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</row>
        <row r="426">
          <cell r="A426">
            <v>-3112.1990292185274</v>
          </cell>
          <cell r="B426">
            <v>-5800.7135453204692</v>
          </cell>
          <cell r="C426">
            <v>-5335.1466965675263</v>
          </cell>
          <cell r="D426">
            <v>-4965.7738232498305</v>
          </cell>
          <cell r="E426">
            <v>-4619.6016265379822</v>
          </cell>
          <cell r="F426">
            <v>-4275.6960322576952</v>
          </cell>
          <cell r="G426">
            <v>-3958.6151184653313</v>
          </cell>
          <cell r="H426">
            <v>-3632.3225982521299</v>
          </cell>
          <cell r="I426">
            <v>-3282.6916061337402</v>
          </cell>
          <cell r="J426">
            <v>-2906.5560713201944</v>
          </cell>
          <cell r="K426">
            <v>-2501.5217422893143</v>
          </cell>
          <cell r="L426">
            <v>-2066.8730367814364</v>
          </cell>
          <cell r="M426">
            <v>-1603.3342987597168</v>
          </cell>
          <cell r="N426">
            <v>-1124.1680852866471</v>
          </cell>
          <cell r="O426">
            <v>-617.09858344198165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</row>
        <row r="427">
          <cell r="A427">
            <v>-3324.8145826016598</v>
          </cell>
          <cell r="B427">
            <v>-6242.9741743148707</v>
          </cell>
          <cell r="C427">
            <v>-5801.1660908858794</v>
          </cell>
          <cell r="D427">
            <v>-5457.0078180025675</v>
          </cell>
          <cell r="E427">
            <v>-5128.131454523038</v>
          </cell>
          <cell r="F427">
            <v>-4806.3220580683901</v>
          </cell>
          <cell r="G427">
            <v>-4519.1694510817979</v>
          </cell>
          <cell r="H427">
            <v>-4226.3278727718443</v>
          </cell>
          <cell r="I427">
            <v>-3912.8021136128764</v>
          </cell>
          <cell r="J427">
            <v>-3575.5644364753475</v>
          </cell>
          <cell r="K427">
            <v>-3212.4562124630975</v>
          </cell>
          <cell r="L427">
            <v>-2822.9799389050627</v>
          </cell>
          <cell r="M427">
            <v>-2408.1289916833894</v>
          </cell>
          <cell r="N427">
            <v>-1981.4218231814421</v>
          </cell>
          <cell r="O427">
            <v>-1530.8924038638052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</row>
        <row r="428">
          <cell r="A428">
            <v>-3250.2984965991946</v>
          </cell>
          <cell r="B428">
            <v>-6085.1543423553521</v>
          </cell>
          <cell r="C428">
            <v>-5629.682439340434</v>
          </cell>
          <cell r="D428">
            <v>-5280.7760183694336</v>
          </cell>
          <cell r="E428">
            <v>-4948.2594622947463</v>
          </cell>
          <cell r="F428">
            <v>-4619.7434769144584</v>
          </cell>
          <cell r="G428">
            <v>-4322.1661551746429</v>
          </cell>
          <cell r="H428">
            <v>-4017.5395918022809</v>
          </cell>
          <cell r="I428">
            <v>-3691.2939376539302</v>
          </cell>
          <cell r="J428">
            <v>-3340.3524837568011</v>
          </cell>
          <cell r="K428">
            <v>-2962.4736583417334</v>
          </cell>
          <cell r="L428">
            <v>-2557.0830680465401</v>
          </cell>
          <cell r="M428">
            <v>-2125.0793694811605</v>
          </cell>
          <cell r="N428">
            <v>-1679.8908018103862</v>
          </cell>
          <cell r="O428">
            <v>-1209.4422594367252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</row>
        <row r="429">
          <cell r="A429">
            <v>-3460.9833655750472</v>
          </cell>
          <cell r="B429">
            <v>-6525.6507795431744</v>
          </cell>
          <cell r="C429">
            <v>-6091.2181780347219</v>
          </cell>
          <cell r="D429">
            <v>-5755.1518915182232</v>
          </cell>
          <cell r="E429">
            <v>-5442.7107278835501</v>
          </cell>
          <cell r="F429">
            <v>-5144.240159081879</v>
          </cell>
          <cell r="G429">
            <v>-4877.4223060647982</v>
          </cell>
          <cell r="H429">
            <v>-4605.9531971869737</v>
          </cell>
          <cell r="I429">
            <v>-4315.4958324578984</v>
          </cell>
          <cell r="J429">
            <v>-4003.1108083197614</v>
          </cell>
          <cell r="K429">
            <v>-3666.7900545142065</v>
          </cell>
          <cell r="L429">
            <v>-3306.175390925298</v>
          </cell>
          <cell r="M429">
            <v>-2922.4320966283199</v>
          </cell>
          <cell r="N429">
            <v>-2529.2421078254279</v>
          </cell>
          <cell r="O429">
            <v>-2114.8373351397022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</row>
        <row r="430">
          <cell r="A430">
            <v>-3203.1915610757728</v>
          </cell>
          <cell r="B430">
            <v>-5987.9613082505148</v>
          </cell>
          <cell r="C430">
            <v>-5528.4081699268281</v>
          </cell>
          <cell r="D430">
            <v>-5172.533685830289</v>
          </cell>
          <cell r="E430">
            <v>-4830.3524535917968</v>
          </cell>
          <cell r="F430">
            <v>-4497.0059577271177</v>
          </cell>
          <cell r="G430">
            <v>-4192.5919181838481</v>
          </cell>
          <cell r="H430">
            <v>-3880.1429157654406</v>
          </cell>
          <cell r="I430">
            <v>-3545.4547903330231</v>
          </cell>
          <cell r="J430">
            <v>-3185.4177469060514</v>
          </cell>
          <cell r="K430">
            <v>-2797.7353277693528</v>
          </cell>
          <cell r="L430">
            <v>-2381.7819552322521</v>
          </cell>
          <cell r="M430">
            <v>-1938.3935682499111</v>
          </cell>
          <cell r="N430">
            <v>-1480.9383791516648</v>
          </cell>
          <cell r="O430">
            <v>-997.26903571147045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</row>
        <row r="431">
          <cell r="A431">
            <v>-3581.7026673226551</v>
          </cell>
          <cell r="B431">
            <v>-6775.2577945879248</v>
          </cell>
          <cell r="C431">
            <v>-6352.3030431049556</v>
          </cell>
          <cell r="D431">
            <v>-6035.5834081164048</v>
          </cell>
          <cell r="E431">
            <v>-5741.3504099818656</v>
          </cell>
          <cell r="F431">
            <v>-5453.5360111470873</v>
          </cell>
          <cell r="G431">
            <v>-5203.7735709440567</v>
          </cell>
          <cell r="H431">
            <v>-4951.913030747739</v>
          </cell>
          <cell r="I431">
            <v>-4682.6191590178687</v>
          </cell>
          <cell r="J431">
            <v>-4393.0347345443224</v>
          </cell>
          <cell r="K431">
            <v>-4081.2894891791757</v>
          </cell>
          <cell r="L431">
            <v>-3747.1533556507316</v>
          </cell>
          <cell r="M431">
            <v>-3391.9490274850782</v>
          </cell>
          <cell r="N431">
            <v>-3029.5087199545728</v>
          </cell>
          <cell r="O431">
            <v>-2648.2456451807834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</row>
        <row r="432">
          <cell r="A432">
            <v>-3581.7560669264444</v>
          </cell>
          <cell r="B432">
            <v>-6777.2840345361728</v>
          </cell>
          <cell r="C432">
            <v>-6355.2116042343832</v>
          </cell>
          <cell r="D432">
            <v>-6044.2968950862396</v>
          </cell>
          <cell r="E432">
            <v>-5752.9752023288902</v>
          </cell>
          <cell r="F432">
            <v>-5467.5754608179668</v>
          </cell>
          <cell r="G432">
            <v>-5219.1120847431021</v>
          </cell>
          <cell r="H432">
            <v>-4968.4624571474924</v>
          </cell>
          <cell r="I432">
            <v>-4700.4733894315414</v>
          </cell>
          <cell r="J432">
            <v>-4412.2950849467124</v>
          </cell>
          <cell r="K432">
            <v>-4102.0651032987098</v>
          </cell>
          <cell r="L432">
            <v>-3769.5618843683242</v>
          </cell>
          <cell r="M432">
            <v>-3416.1172211840858</v>
          </cell>
          <cell r="N432">
            <v>-3055.5732030212139</v>
          </cell>
          <cell r="O432">
            <v>-2676.3536144662548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</row>
        <row r="433">
          <cell r="A433">
            <v>-3634.5202925550066</v>
          </cell>
          <cell r="B433">
            <v>-6886.5124116112784</v>
          </cell>
          <cell r="C433">
            <v>-6467.1779894304418</v>
          </cell>
          <cell r="D433">
            <v>-6158.6326849714151</v>
          </cell>
          <cell r="E433">
            <v>-5869.9382087648419</v>
          </cell>
          <cell r="F433">
            <v>-5585.8696858331905</v>
          </cell>
          <cell r="G433">
            <v>-5343.3036515218391</v>
          </cell>
          <cell r="H433">
            <v>-5099.7966004915861</v>
          </cell>
          <cell r="I433">
            <v>-4839.5188562041449</v>
          </cell>
          <cell r="J433">
            <v>-4559.647963934869</v>
          </cell>
          <cell r="K433">
            <v>-4258.3724318109389</v>
          </cell>
          <cell r="L433">
            <v>-3935.516708284048</v>
          </cell>
          <cell r="M433">
            <v>-3592.4706119523917</v>
          </cell>
          <cell r="N433">
            <v>-3243.130317102788</v>
          </cell>
          <cell r="O433">
            <v>-2875.9863373272215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</row>
        <row r="434">
          <cell r="A434">
            <v>-3406.0615893115441</v>
          </cell>
          <cell r="B434">
            <v>-6412.6252427829559</v>
          </cell>
          <cell r="C434">
            <v>-5977.8739516239966</v>
          </cell>
          <cell r="D434">
            <v>-5643.8165534813579</v>
          </cell>
          <cell r="E434">
            <v>-5324.2780089129255</v>
          </cell>
          <cell r="F434">
            <v>-5008.0920998405545</v>
          </cell>
          <cell r="G434">
            <v>-4731.8185759905518</v>
          </cell>
          <cell r="H434">
            <v>-4451.6509225765685</v>
          </cell>
          <cell r="I434">
            <v>-4151.8048663119062</v>
          </cell>
          <cell r="J434">
            <v>-3829.3049523811405</v>
          </cell>
          <cell r="K434">
            <v>-3482.0818624628046</v>
          </cell>
          <cell r="L434">
            <v>-3109.7206872134852</v>
          </cell>
          <cell r="M434">
            <v>-2713.3167678899981</v>
          </cell>
          <cell r="N434">
            <v>-2306.4854779750522</v>
          </cell>
          <cell r="O434">
            <v>-1877.3781933817609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</row>
        <row r="435">
          <cell r="A435">
            <v>-3233.5941042072923</v>
          </cell>
          <cell r="B435">
            <v>-6049.0701576655747</v>
          </cell>
          <cell r="C435">
            <v>-5595.5783743333486</v>
          </cell>
          <cell r="D435">
            <v>-5246.7363430662954</v>
          </cell>
          <cell r="E435">
            <v>-4910.4937123347017</v>
          </cell>
          <cell r="F435">
            <v>-4578.3343280987201</v>
          </cell>
          <cell r="G435">
            <v>-4278.1643458400777</v>
          </cell>
          <cell r="H435">
            <v>-3970.8894436129476</v>
          </cell>
          <cell r="I435">
            <v>-3641.785475421048</v>
          </cell>
          <cell r="J435">
            <v>-3287.7645959859037</v>
          </cell>
          <cell r="K435">
            <v>-2906.5666326112623</v>
          </cell>
          <cell r="L435">
            <v>-2497.5998796647909</v>
          </cell>
          <cell r="M435">
            <v>-2061.7417430335227</v>
          </cell>
          <cell r="N435">
            <v>-1612.4001558667369</v>
          </cell>
          <cell r="O435">
            <v>-1137.47553568643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</row>
        <row r="436">
          <cell r="A436">
            <v>-3093.4038175974488</v>
          </cell>
          <cell r="B436">
            <v>-5757.38125913777</v>
          </cell>
          <cell r="C436">
            <v>-5291.6897005365208</v>
          </cell>
          <cell r="D436">
            <v>-4923.1541071995789</v>
          </cell>
          <cell r="E436">
            <v>-4565.5484948648937</v>
          </cell>
          <cell r="F436">
            <v>-4213.3413697262431</v>
          </cell>
          <cell r="G436">
            <v>-3891.7649563927521</v>
          </cell>
          <cell r="H436">
            <v>-3561.12082787285</v>
          </cell>
          <cell r="I436">
            <v>-3206.7956209264748</v>
          </cell>
          <cell r="J436">
            <v>-2825.602306313991</v>
          </cell>
          <cell r="K436">
            <v>-2415.1168407045143</v>
          </cell>
          <cell r="L436">
            <v>-1974.5945209081435</v>
          </cell>
          <cell r="M436">
            <v>-1504.7254764666152</v>
          </cell>
          <cell r="N436">
            <v>-1018.7382266242342</v>
          </cell>
          <cell r="O436">
            <v>-504.31744544059637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</row>
        <row r="437">
          <cell r="A437">
            <v>-3365.5505115028332</v>
          </cell>
          <cell r="B437">
            <v>-6326.9666733059075</v>
          </cell>
          <cell r="C437">
            <v>-5891.6360905223992</v>
          </cell>
          <cell r="D437">
            <v>-5560.3850266068521</v>
          </cell>
          <cell r="E437">
            <v>-5242.5469014290393</v>
          </cell>
          <cell r="F437">
            <v>-4924.6964227935487</v>
          </cell>
          <cell r="G437">
            <v>-4644.2065071497809</v>
          </cell>
          <cell r="H437">
            <v>-4359.1331111160298</v>
          </cell>
          <cell r="I437">
            <v>-4053.989655043983</v>
          </cell>
          <cell r="J437">
            <v>-3725.7830336616003</v>
          </cell>
          <cell r="K437">
            <v>-3372.4086078964847</v>
          </cell>
          <cell r="L437">
            <v>-2993.4201544769458</v>
          </cell>
          <cell r="M437">
            <v>-2589.8728622907593</v>
          </cell>
          <cell r="N437">
            <v>-2175.3452427779703</v>
          </cell>
          <cell r="O437">
            <v>-1737.9425406537198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</row>
        <row r="438">
          <cell r="A438">
            <v>-3130.6212665773564</v>
          </cell>
          <cell r="B438">
            <v>-5838.4571180831972</v>
          </cell>
          <cell r="C438">
            <v>-5378.9663222227236</v>
          </cell>
          <cell r="D438">
            <v>-5025.4731446068818</v>
          </cell>
          <cell r="E438">
            <v>-4681.8749132220328</v>
          </cell>
          <cell r="F438">
            <v>-4336.1530718403465</v>
          </cell>
          <cell r="G438">
            <v>-4022.0728245595665</v>
          </cell>
          <cell r="H438">
            <v>-3699.8245549767157</v>
          </cell>
          <cell r="I438">
            <v>-3354.5568099201687</v>
          </cell>
          <cell r="J438">
            <v>-2983.1223481577786</v>
          </cell>
          <cell r="K438">
            <v>-2583.1547940573187</v>
          </cell>
          <cell r="L438">
            <v>-2153.9654650246339</v>
          </cell>
          <cell r="M438">
            <v>-1696.3106744229001</v>
          </cell>
          <cell r="N438">
            <v>-1223.4844491386714</v>
          </cell>
          <cell r="O438">
            <v>-723.24787060355447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</row>
        <row r="439">
          <cell r="A439">
            <v>-3110.9601563657629</v>
          </cell>
          <cell r="B439">
            <v>-5795.872082406273</v>
          </cell>
          <cell r="C439">
            <v>-5327.6437392844764</v>
          </cell>
          <cell r="D439">
            <v>-4957.6511782570369</v>
          </cell>
          <cell r="E439">
            <v>-4606.2113167834841</v>
          </cell>
          <cell r="F439">
            <v>-4256.9671019550024</v>
          </cell>
          <cell r="G439">
            <v>-3937.9375021555634</v>
          </cell>
          <cell r="H439">
            <v>-3610.077889340504</v>
          </cell>
          <cell r="I439">
            <v>-3258.7579295001719</v>
          </cell>
          <cell r="J439">
            <v>-2880.8023471309471</v>
          </cell>
          <cell r="K439">
            <v>-2473.8066432755118</v>
          </cell>
          <cell r="L439">
            <v>-2037.0443285652061</v>
          </cell>
          <cell r="M439">
            <v>-1571.2278641186188</v>
          </cell>
          <cell r="N439">
            <v>-1089.6071306459248</v>
          </cell>
          <cell r="O439">
            <v>-579.89252578803269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</row>
        <row r="440">
          <cell r="A440">
            <v>-3138.6044266922449</v>
          </cell>
          <cell r="B440">
            <v>-5853.3383612725456</v>
          </cell>
          <cell r="C440">
            <v>-5390.2578484620417</v>
          </cell>
          <cell r="D440">
            <v>-5033.8639805155726</v>
          </cell>
          <cell r="E440">
            <v>-4698.4910380802594</v>
          </cell>
          <cell r="F440">
            <v>-4365.5309784728452</v>
          </cell>
          <cell r="G440">
            <v>-4054.885046433858</v>
          </cell>
          <cell r="H440">
            <v>-3734.7940394220068</v>
          </cell>
          <cell r="I440">
            <v>-3391.8532551745807</v>
          </cell>
          <cell r="J440">
            <v>-3022.9260024366604</v>
          </cell>
          <cell r="K440">
            <v>-2625.6606280736282</v>
          </cell>
          <cell r="L440">
            <v>-2199.3829264534511</v>
          </cell>
          <cell r="M440">
            <v>-1744.8661300276747</v>
          </cell>
          <cell r="N440">
            <v>-1275.4211800019621</v>
          </cell>
          <cell r="O440">
            <v>-778.82870347164317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</row>
        <row r="441">
          <cell r="A441">
            <v>-3678.9865019666345</v>
          </cell>
          <cell r="B441">
            <v>-6976.2990689155431</v>
          </cell>
          <cell r="C441">
            <v>-6559.8609196676343</v>
          </cell>
          <cell r="D441">
            <v>-6254.8952683315674</v>
          </cell>
          <cell r="E441">
            <v>-5976.9613038996631</v>
          </cell>
          <cell r="F441">
            <v>-5710.5760675851616</v>
          </cell>
          <cell r="G441">
            <v>-5477.0475374665684</v>
          </cell>
          <cell r="H441">
            <v>-5241.7901236473708</v>
          </cell>
          <cell r="I441">
            <v>-4990.4146230756878</v>
          </cell>
          <cell r="J441">
            <v>-4720.1348921851522</v>
          </cell>
          <cell r="K441">
            <v>-4429.1969107121076</v>
          </cell>
          <cell r="L441">
            <v>-4117.4794662706727</v>
          </cell>
          <cell r="M441">
            <v>-3786.4381450649175</v>
          </cell>
          <cell r="N441">
            <v>-3450.0327847446597</v>
          </cell>
          <cell r="O441">
            <v>-3096.8297145702491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</row>
        <row r="442">
          <cell r="A442">
            <v>-3547.5454585158623</v>
          </cell>
          <cell r="B442">
            <v>-6703.218639666552</v>
          </cell>
          <cell r="C442">
            <v>-6278.5128527278275</v>
          </cell>
          <cell r="D442">
            <v>-5961.6663652364959</v>
          </cell>
          <cell r="E442">
            <v>-5667.9188042113938</v>
          </cell>
          <cell r="F442">
            <v>-5374.6556096281165</v>
          </cell>
          <cell r="G442">
            <v>-5120.1431778068154</v>
          </cell>
          <cell r="H442">
            <v>-4863.3925887669529</v>
          </cell>
          <cell r="I442">
            <v>-4588.8199026692864</v>
          </cell>
          <cell r="J442">
            <v>-4293.5484982602584</v>
          </cell>
          <cell r="K442">
            <v>-3975.6734239830416</v>
          </cell>
          <cell r="L442">
            <v>-3634.9329409380948</v>
          </cell>
          <cell r="M442">
            <v>-3272.6101964946638</v>
          </cell>
          <cell r="N442">
            <v>-2902.5002054755528</v>
          </cell>
          <cell r="O442">
            <v>-2512.9706758069788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</row>
        <row r="443">
          <cell r="A443">
            <v>-3486.1901544871835</v>
          </cell>
          <cell r="B443">
            <v>-6578.4723001118073</v>
          </cell>
          <cell r="C443">
            <v>-6149.4769791934868</v>
          </cell>
          <cell r="D443">
            <v>-5827.1189349351998</v>
          </cell>
          <cell r="E443">
            <v>-5528.214679962276</v>
          </cell>
          <cell r="F443">
            <v>-5235.4594935341747</v>
          </cell>
          <cell r="G443">
            <v>-4974.3647869205524</v>
          </cell>
          <cell r="H443">
            <v>-4709.2305324777581</v>
          </cell>
          <cell r="I443">
            <v>-4425.6066058070601</v>
          </cell>
          <cell r="J443">
            <v>-4120.5842964238554</v>
          </cell>
          <cell r="K443">
            <v>-3792.1988504255705</v>
          </cell>
          <cell r="L443">
            <v>-3440.1345268404548</v>
          </cell>
          <cell r="M443">
            <v>-3065.6063640341417</v>
          </cell>
          <cell r="N443">
            <v>-2682.3458949570568</v>
          </cell>
          <cell r="O443">
            <v>-2278.6425027901219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</row>
        <row r="444">
          <cell r="A444">
            <v>-3494.0228979498652</v>
          </cell>
          <cell r="B444">
            <v>-6590.4988468873935</v>
          </cell>
          <cell r="C444">
            <v>-6160.930145614454</v>
          </cell>
          <cell r="D444">
            <v>-5834.7159092422989</v>
          </cell>
          <cell r="E444">
            <v>-5520.8981658523762</v>
          </cell>
          <cell r="F444">
            <v>-5216.6019023215913</v>
          </cell>
          <cell r="G444">
            <v>-4952.3746349762459</v>
          </cell>
          <cell r="H444">
            <v>-4685.1150089621151</v>
          </cell>
          <cell r="I444">
            <v>-4399.2030976674823</v>
          </cell>
          <cell r="J444">
            <v>-4091.714752779154</v>
          </cell>
          <cell r="K444">
            <v>-3760.6721799047255</v>
          </cell>
          <cell r="L444">
            <v>-3405.7440964044672</v>
          </cell>
          <cell r="M444">
            <v>-3028.130205932413</v>
          </cell>
          <cell r="N444">
            <v>-2641.5441027574202</v>
          </cell>
          <cell r="O444">
            <v>-2234.2572522488281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</row>
        <row r="445">
          <cell r="A445">
            <v>-3650.4562545497693</v>
          </cell>
          <cell r="B445">
            <v>-6915.4745486778993</v>
          </cell>
          <cell r="C445">
            <v>-6498.1580333224338</v>
          </cell>
          <cell r="D445">
            <v>-6185.0896384952121</v>
          </cell>
          <cell r="E445">
            <v>-5896.5500696303588</v>
          </cell>
          <cell r="F445">
            <v>-5616.9853760584156</v>
          </cell>
          <cell r="G445">
            <v>-5376.4785878368039</v>
          </cell>
          <cell r="H445">
            <v>-5134.740506000413</v>
          </cell>
          <cell r="I445">
            <v>-4876.3736599094636</v>
          </cell>
          <cell r="J445">
            <v>-4598.5611871527562</v>
          </cell>
          <cell r="K445">
            <v>-4299.5045564392249</v>
          </cell>
          <cell r="L445">
            <v>-3979.0393119642936</v>
          </cell>
          <cell r="M445">
            <v>-3638.5699552274382</v>
          </cell>
          <cell r="N445">
            <v>-3292.0057575224246</v>
          </cell>
          <cell r="O445">
            <v>-2927.854071968995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</row>
        <row r="446">
          <cell r="A446">
            <v>-3214.4762899491479</v>
          </cell>
          <cell r="B446">
            <v>-6013.0003299588552</v>
          </cell>
          <cell r="C446">
            <v>-5559.4671373595238</v>
          </cell>
          <cell r="D446">
            <v>-5217.5588895868705</v>
          </cell>
          <cell r="E446">
            <v>-4888.725156557608</v>
          </cell>
          <cell r="F446">
            <v>-4554.5021927193338</v>
          </cell>
          <cell r="G446">
            <v>-4253.1088864008498</v>
          </cell>
          <cell r="H446">
            <v>-3944.8356036891901</v>
          </cell>
          <cell r="I446">
            <v>-3614.6503489658603</v>
          </cell>
          <cell r="J446">
            <v>-3259.4652103565381</v>
          </cell>
          <cell r="K446">
            <v>-2877.0118033942922</v>
          </cell>
          <cell r="L446">
            <v>-2466.692943459786</v>
          </cell>
          <cell r="M446">
            <v>-2029.3769323130782</v>
          </cell>
          <cell r="N446">
            <v>-1578.4650919914054</v>
          </cell>
          <cell r="O446">
            <v>-1101.8475158749438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7">
          <cell r="A447">
            <v>-3198.2119041121919</v>
          </cell>
          <cell r="B447">
            <v>-5980.5605935981412</v>
          </cell>
          <cell r="C447">
            <v>-5530.3211416122667</v>
          </cell>
          <cell r="D447">
            <v>-5179.3481364031841</v>
          </cell>
          <cell r="E447">
            <v>-4837.7181040682626</v>
          </cell>
          <cell r="F447">
            <v>-4497.5332396633539</v>
          </cell>
          <cell r="G447">
            <v>-4192.3120899317692</v>
          </cell>
          <cell r="H447">
            <v>-3880.0913968349223</v>
          </cell>
          <cell r="I447">
            <v>-3545.6478790530209</v>
          </cell>
          <cell r="J447">
            <v>-3185.8746890966622</v>
          </cell>
          <cell r="K447">
            <v>-2798.4763957957161</v>
          </cell>
          <cell r="L447">
            <v>-2382.8294177868975</v>
          </cell>
          <cell r="M447">
            <v>-1939.7710002708438</v>
          </cell>
          <cell r="N447">
            <v>-1482.6716082915975</v>
          </cell>
          <cell r="O447">
            <v>-999.38547215991696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</row>
        <row r="448">
          <cell r="A448">
            <v>-3403.8872062707087</v>
          </cell>
          <cell r="B448">
            <v>-6406.9064695046191</v>
          </cell>
          <cell r="C448">
            <v>-5967.6516131775334</v>
          </cell>
          <cell r="D448">
            <v>-5636.3804909447808</v>
          </cell>
          <cell r="E448">
            <v>-5320.4603046474276</v>
          </cell>
          <cell r="F448">
            <v>-5013.4305072803345</v>
          </cell>
          <cell r="G448">
            <v>-4738.9693200323636</v>
          </cell>
          <cell r="H448">
            <v>-4459.456667287337</v>
          </cell>
          <cell r="I448">
            <v>-4160.3158915469276</v>
          </cell>
          <cell r="J448">
            <v>-3838.5761132704129</v>
          </cell>
          <cell r="K448">
            <v>-3492.1720859276338</v>
          </cell>
          <cell r="L448">
            <v>-3120.6936435952539</v>
          </cell>
          <cell r="M448">
            <v>-2725.240901654131</v>
          </cell>
          <cell r="N448">
            <v>-2319.4347158787332</v>
          </cell>
          <cell r="O448">
            <v>-1891.4320325384233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</row>
        <row r="449">
          <cell r="A449">
            <v>-3130.2686634492748</v>
          </cell>
          <cell r="B449">
            <v>-5834.1820759905468</v>
          </cell>
          <cell r="C449">
            <v>-5368.8568648297442</v>
          </cell>
          <cell r="D449">
            <v>-5007.9533580425095</v>
          </cell>
          <cell r="E449">
            <v>-4659.6525285230473</v>
          </cell>
          <cell r="F449">
            <v>-4308.0618316350092</v>
          </cell>
          <cell r="G449">
            <v>-3991.2341046557931</v>
          </cell>
          <cell r="H449">
            <v>-3666.5774004438872</v>
          </cell>
          <cell r="I449">
            <v>-3318.7143295251853</v>
          </cell>
          <cell r="J449">
            <v>-2944.4830453053164</v>
          </cell>
          <cell r="K449">
            <v>-2541.5015562719868</v>
          </cell>
          <cell r="L449">
            <v>-2109.0643005842917</v>
          </cell>
          <cell r="M449">
            <v>-1647.9094504609448</v>
          </cell>
          <cell r="N449">
            <v>-1171.3114348177703</v>
          </cell>
          <cell r="O449">
            <v>-667.01026415632225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</row>
        <row r="450">
          <cell r="A450">
            <v>-3164.6775958846815</v>
          </cell>
          <cell r="B450">
            <v>-5912.644277413181</v>
          </cell>
          <cell r="C450">
            <v>-5454.4372693002733</v>
          </cell>
          <cell r="D450">
            <v>-5097.5288385197709</v>
          </cell>
          <cell r="E450">
            <v>-4751.0300866438129</v>
          </cell>
          <cell r="F450">
            <v>-4408.7255250415501</v>
          </cell>
          <cell r="G450">
            <v>-4098.7232796595599</v>
          </cell>
          <cell r="H450">
            <v>-3780.8550760558082</v>
          </cell>
          <cell r="I450">
            <v>-3440.3163893537562</v>
          </cell>
          <cell r="J450">
            <v>-3073.97650521165</v>
          </cell>
          <cell r="K450">
            <v>-2679.5003610331105</v>
          </cell>
          <cell r="L450">
            <v>-2256.227427345068</v>
          </cell>
          <cell r="M450">
            <v>-1804.9496642353415</v>
          </cell>
          <cell r="N450">
            <v>-1338.9942046594015</v>
          </cell>
          <cell r="O450">
            <v>-846.16311423153911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</row>
        <row r="451">
          <cell r="A451">
            <v>-3237.2472075646592</v>
          </cell>
          <cell r="B451">
            <v>-6058.90917054283</v>
          </cell>
          <cell r="C451">
            <v>-5603.2454742013451</v>
          </cell>
          <cell r="D451">
            <v>-5244.3351367345904</v>
          </cell>
          <cell r="E451">
            <v>-4902.774865506095</v>
          </cell>
          <cell r="F451">
            <v>-4565.4560975104905</v>
          </cell>
          <cell r="G451">
            <v>-4263.5647991808091</v>
          </cell>
          <cell r="H451">
            <v>-3955.0112395027263</v>
          </cell>
          <cell r="I451">
            <v>-3624.5301767451997</v>
          </cell>
          <cell r="J451">
            <v>-3269.0251464213438</v>
          </cell>
          <cell r="K451">
            <v>-2886.2279364020651</v>
          </cell>
          <cell r="L451">
            <v>-2475.5376604030612</v>
          </cell>
          <cell r="M451">
            <v>-2037.8223218801661</v>
          </cell>
          <cell r="N451">
            <v>-1586.4792306776467</v>
          </cell>
          <cell r="O451">
            <v>-1109.3978472363506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</row>
        <row r="452">
          <cell r="A452">
            <v>-3276.4939860872846</v>
          </cell>
          <cell r="B452">
            <v>-6144.4483550802688</v>
          </cell>
          <cell r="C452">
            <v>-5698.1788180733438</v>
          </cell>
          <cell r="D452">
            <v>-5353.8709525128816</v>
          </cell>
          <cell r="E452">
            <v>-5026.2194276554601</v>
          </cell>
          <cell r="F452">
            <v>-4695.1244939724584</v>
          </cell>
          <cell r="G452">
            <v>-4401.0610090446871</v>
          </cell>
          <cell r="H452">
            <v>-4101.3610722947287</v>
          </cell>
          <cell r="I452">
            <v>-3780.4313447467316</v>
          </cell>
          <cell r="J452">
            <v>-3435.2172784657673</v>
          </cell>
          <cell r="K452">
            <v>-3063.5114850594487</v>
          </cell>
          <cell r="L452">
            <v>-2664.7721428833779</v>
          </cell>
          <cell r="M452">
            <v>-2239.9370585215315</v>
          </cell>
          <cell r="N452">
            <v>-1802.4726107978231</v>
          </cell>
          <cell r="O452">
            <v>-1340.3488442838816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</row>
        <row r="453">
          <cell r="A453">
            <v>-3789.569327918437</v>
          </cell>
          <cell r="B453">
            <v>-7206.0545940668071</v>
          </cell>
          <cell r="C453">
            <v>-6804.7527305114054</v>
          </cell>
          <cell r="D453">
            <v>-6510.1899307955773</v>
          </cell>
          <cell r="E453">
            <v>-6234.8178039509248</v>
          </cell>
          <cell r="F453">
            <v>-5974.8649262763201</v>
          </cell>
          <cell r="G453">
            <v>-5755.4469328836567</v>
          </cell>
          <cell r="H453">
            <v>-5536.5566562395979</v>
          </cell>
          <cell r="I453">
            <v>-5302.848832185914</v>
          </cell>
          <cell r="J453">
            <v>-5051.6029884033051</v>
          </cell>
          <cell r="K453">
            <v>-4781.1809765418593</v>
          </cell>
          <cell r="L453">
            <v>-4491.5677773698635</v>
          </cell>
          <cell r="M453">
            <v>-4184.3511438207233</v>
          </cell>
          <cell r="N453">
            <v>-3873.6156111956429</v>
          </cell>
          <cell r="O453">
            <v>-3548.0796165337301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</row>
        <row r="454">
          <cell r="A454">
            <v>-3166.1685308192555</v>
          </cell>
          <cell r="B454">
            <v>-5910.5237198325722</v>
          </cell>
          <cell r="C454">
            <v>-5449.6055969435465</v>
          </cell>
          <cell r="D454">
            <v>-5087.5410259626979</v>
          </cell>
          <cell r="E454">
            <v>-4739.506245009843</v>
          </cell>
          <cell r="F454">
            <v>-4391.903467634088</v>
          </cell>
          <cell r="G454">
            <v>-4079.8370371846559</v>
          </cell>
          <cell r="H454">
            <v>-3760.375465134769</v>
          </cell>
          <cell r="I454">
            <v>-3418.1204379516639</v>
          </cell>
          <cell r="J454">
            <v>-3049.9308389922244</v>
          </cell>
          <cell r="K454">
            <v>-2653.4614892889949</v>
          </cell>
          <cell r="L454">
            <v>-2228.0405048902712</v>
          </cell>
          <cell r="M454">
            <v>-1774.4480397717743</v>
          </cell>
          <cell r="N454">
            <v>-1305.9980743934889</v>
          </cell>
          <cell r="O454">
            <v>-810.47893065603853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</row>
        <row r="455">
          <cell r="A455">
            <v>-3447.0693318806993</v>
          </cell>
          <cell r="B455">
            <v>-6498.6349105575309</v>
          </cell>
          <cell r="C455">
            <v>-6066.2585032775587</v>
          </cell>
          <cell r="D455">
            <v>-5745.3630937171183</v>
          </cell>
          <cell r="E455">
            <v>-5444.3404592695779</v>
          </cell>
          <cell r="F455">
            <v>-5144.3761360877916</v>
          </cell>
          <cell r="G455">
            <v>-4877.7390640485755</v>
          </cell>
          <cell r="H455">
            <v>-4606.9739105737563</v>
          </cell>
          <cell r="I455">
            <v>-4317.2712767777866</v>
          </cell>
          <cell r="J455">
            <v>-4005.700271668517</v>
          </cell>
          <cell r="K455">
            <v>-3670.2561572753402</v>
          </cell>
          <cell r="L455">
            <v>-3310.5867629238701</v>
          </cell>
          <cell r="M455">
            <v>-2927.8615475426309</v>
          </cell>
          <cell r="N455">
            <v>-2535.7692477967694</v>
          </cell>
          <cell r="O455">
            <v>-2122.5468065930859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</row>
        <row r="456">
          <cell r="A456">
            <v>-3181.5367216589284</v>
          </cell>
          <cell r="B456">
            <v>-5941.2236245932036</v>
          </cell>
          <cell r="C456">
            <v>-5482.0752108808347</v>
          </cell>
          <cell r="D456">
            <v>-5123.5723667936854</v>
          </cell>
          <cell r="E456">
            <v>-4780.4965870405513</v>
          </cell>
          <cell r="F456">
            <v>-4441.575670137594</v>
          </cell>
          <cell r="G456">
            <v>-4133.4544008364464</v>
          </cell>
          <cell r="H456">
            <v>-3817.4133549529033</v>
          </cell>
          <cell r="I456">
            <v>-3478.8486294288564</v>
          </cell>
          <cell r="J456">
            <v>-3114.6350593341358</v>
          </cell>
          <cell r="K456">
            <v>-2722.4510348425811</v>
          </cell>
          <cell r="L456">
            <v>-2301.6474296955971</v>
          </cell>
          <cell r="M456">
            <v>-1853.0314298731189</v>
          </cell>
          <cell r="N456">
            <v>-1389.9436388318352</v>
          </cell>
          <cell r="O456">
            <v>-900.20357585375314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</row>
        <row r="457">
          <cell r="A457">
            <v>-3291.6649227974476</v>
          </cell>
          <cell r="B457">
            <v>-6171.1131963373227</v>
          </cell>
          <cell r="C457">
            <v>-5717.0263763778366</v>
          </cell>
          <cell r="D457">
            <v>-5366.1906251533992</v>
          </cell>
          <cell r="E457">
            <v>-5031.993934870683</v>
          </cell>
          <cell r="F457">
            <v>-4705.1167875013425</v>
          </cell>
          <cell r="G457">
            <v>-4411.8341648916694</v>
          </cell>
          <cell r="H457">
            <v>-4112.2139615299266</v>
          </cell>
          <cell r="I457">
            <v>-3791.3744721878384</v>
          </cell>
          <cell r="J457">
            <v>-3446.2568739833059</v>
          </cell>
          <cell r="K457">
            <v>-3074.6556770225457</v>
          </cell>
          <cell r="L457">
            <v>-2676.0284120842862</v>
          </cell>
          <cell r="M457">
            <v>-2251.3147451091413</v>
          </cell>
          <cell r="N457">
            <v>-1813.9805014177646</v>
          </cell>
          <cell r="O457">
            <v>-1351.9976863152103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</row>
        <row r="458">
          <cell r="A458">
            <v>-3235.5563195894601</v>
          </cell>
          <cell r="B458">
            <v>-6057.1312522851085</v>
          </cell>
          <cell r="C458">
            <v>-5601.9178060636987</v>
          </cell>
          <cell r="D458">
            <v>-5245.6469726395453</v>
          </cell>
          <cell r="E458">
            <v>-4911.8669475900397</v>
          </cell>
          <cell r="F458">
            <v>-4579.9463434901645</v>
          </cell>
          <cell r="G458">
            <v>-4279.8012600137417</v>
          </cell>
          <cell r="H458">
            <v>-3972.6077041323351</v>
          </cell>
          <cell r="I458">
            <v>-3643.5916582174591</v>
          </cell>
          <cell r="J458">
            <v>-3289.6654798177938</v>
          </cell>
          <cell r="K458">
            <v>-2908.569608007012</v>
          </cell>
          <cell r="L458">
            <v>-2499.712833616943</v>
          </cell>
          <cell r="M458">
            <v>-2063.9732521041087</v>
          </cell>
          <cell r="N458">
            <v>-1614.7593851568258</v>
          </cell>
          <cell r="O458">
            <v>-1139.9724390894689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</row>
        <row r="459">
          <cell r="A459">
            <v>-3089.0653935271293</v>
          </cell>
          <cell r="B459">
            <v>-5752.0403793743671</v>
          </cell>
          <cell r="C459">
            <v>-5285.5891649124969</v>
          </cell>
          <cell r="D459">
            <v>-4923.5449966131027</v>
          </cell>
          <cell r="E459">
            <v>-4572.1774856680167</v>
          </cell>
          <cell r="F459">
            <v>-4223.254023826039</v>
          </cell>
          <cell r="G459">
            <v>-3902.9701780022747</v>
          </cell>
          <cell r="H459">
            <v>-3573.4474658725371</v>
          </cell>
          <cell r="I459">
            <v>-3220.3292993547611</v>
          </cell>
          <cell r="J459">
            <v>-2840.43698867893</v>
          </cell>
          <cell r="K459">
            <v>-2431.353314795987</v>
          </cell>
          <cell r="L459">
            <v>-1992.3418239877794</v>
          </cell>
          <cell r="M459">
            <v>-1524.1006855883511</v>
          </cell>
          <cell r="N459">
            <v>-1039.8679328916521</v>
          </cell>
          <cell r="O459">
            <v>-527.33764249996011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</row>
        <row r="460">
          <cell r="A460">
            <v>-3274.2833237559976</v>
          </cell>
          <cell r="B460">
            <v>-6134.2098286949395</v>
          </cell>
          <cell r="C460">
            <v>-5682.2705524664461</v>
          </cell>
          <cell r="D460">
            <v>-5336.2594795086225</v>
          </cell>
          <cell r="E460">
            <v>-5008.7342619180263</v>
          </cell>
          <cell r="F460">
            <v>-4683.6439718405718</v>
          </cell>
          <cell r="G460">
            <v>-4389.7816468247747</v>
          </cell>
          <cell r="H460">
            <v>-4089.2567899151222</v>
          </cell>
          <cell r="I460">
            <v>-3767.4378122253952</v>
          </cell>
          <cell r="J460">
            <v>-3421.2655129990903</v>
          </cell>
          <cell r="K460">
            <v>-3048.5270536726021</v>
          </cell>
          <cell r="L460">
            <v>-2648.674919898202</v>
          </cell>
          <cell r="M460">
            <v>-2222.6406121732898</v>
          </cell>
          <cell r="N460">
            <v>-1783.8838851212047</v>
          </cell>
          <cell r="O460">
            <v>-1320.3674734152014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</row>
        <row r="461">
          <cell r="A461">
            <v>-3134.8818924061866</v>
          </cell>
          <cell r="B461">
            <v>-5842.7480773477273</v>
          </cell>
          <cell r="C461">
            <v>-5381.6794536673533</v>
          </cell>
          <cell r="D461">
            <v>-5016.9484662931172</v>
          </cell>
          <cell r="E461">
            <v>-4662.1112297677364</v>
          </cell>
          <cell r="F461">
            <v>-4312.3531716435855</v>
          </cell>
          <cell r="G461">
            <v>-3996.0191929518496</v>
          </cell>
          <cell r="H461">
            <v>-3671.4937384563354</v>
          </cell>
          <cell r="I461">
            <v>-3323.7734765163227</v>
          </cell>
          <cell r="J461">
            <v>-2949.6958416642406</v>
          </cell>
          <cell r="K461">
            <v>-2546.8801331800455</v>
          </cell>
          <cell r="L461">
            <v>-2114.6213250347387</v>
          </cell>
          <cell r="M461">
            <v>-1653.6589787818696</v>
          </cell>
          <cell r="N461">
            <v>-1177.2682086033112</v>
          </cell>
          <cell r="O461">
            <v>-673.19057539211542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</row>
        <row r="462">
          <cell r="A462">
            <v>-3093.1129540255915</v>
          </cell>
          <cell r="B462">
            <v>-5754.3726833868059</v>
          </cell>
          <cell r="C462">
            <v>-5285.8829471721492</v>
          </cell>
          <cell r="D462">
            <v>-4917.8322726079687</v>
          </cell>
          <cell r="E462">
            <v>-4572.9811227261307</v>
          </cell>
          <cell r="F462">
            <v>-4222.6801242207885</v>
          </cell>
          <cell r="G462">
            <v>-3901.73692367888</v>
          </cell>
          <cell r="H462">
            <v>-3571.8581592518653</v>
          </cell>
          <cell r="I462">
            <v>-3218.3577837057364</v>
          </cell>
          <cell r="J462">
            <v>-2838.0533252931323</v>
          </cell>
          <cell r="K462">
            <v>-2428.5257275237709</v>
          </cell>
          <cell r="L462">
            <v>-1989.0356299138778</v>
          </cell>
          <cell r="M462">
            <v>-1520.2789491731883</v>
          </cell>
          <cell r="N462">
            <v>-1035.4904112931852</v>
          </cell>
          <cell r="O462">
            <v>-522.36140862027389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</row>
        <row r="463">
          <cell r="A463">
            <v>-3331.3695120718567</v>
          </cell>
          <cell r="B463">
            <v>-6255.517705962161</v>
          </cell>
          <cell r="C463">
            <v>-5813.2648833100429</v>
          </cell>
          <cell r="D463">
            <v>-5473.5665848939207</v>
          </cell>
          <cell r="E463">
            <v>-5149.0568049377944</v>
          </cell>
          <cell r="F463">
            <v>-4829.1721563120009</v>
          </cell>
          <cell r="G463">
            <v>-4543.4933631402737</v>
          </cell>
          <cell r="H463">
            <v>-4252.2210506975916</v>
          </cell>
          <cell r="I463">
            <v>-3940.3882031798371</v>
          </cell>
          <cell r="J463">
            <v>-3604.9745357637544</v>
          </cell>
          <cell r="K463">
            <v>-3243.8321936799694</v>
          </cell>
          <cell r="L463">
            <v>-2856.4741489815465</v>
          </cell>
          <cell r="M463">
            <v>-2443.9061438228314</v>
          </cell>
          <cell r="N463">
            <v>-2019.6588785172235</v>
          </cell>
          <cell r="O463">
            <v>-1571.7806006659976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</row>
        <row r="464">
          <cell r="A464">
            <v>-3515.8361000787468</v>
          </cell>
          <cell r="B464">
            <v>-6643.4059388389223</v>
          </cell>
          <cell r="C464">
            <v>-6221.4509270032104</v>
          </cell>
          <cell r="D464">
            <v>-5901.6328366713287</v>
          </cell>
          <cell r="E464">
            <v>-5593.3153735740871</v>
          </cell>
          <cell r="F464">
            <v>-5299.5045093802628</v>
          </cell>
          <cell r="G464">
            <v>-5041.5560310640722</v>
          </cell>
          <cell r="H464">
            <v>-4780.2645224401022</v>
          </cell>
          <cell r="I464">
            <v>-4500.7894967983793</v>
          </cell>
          <cell r="J464">
            <v>-4200.2367705442875</v>
          </cell>
          <cell r="K464">
            <v>-3876.6690535555595</v>
          </cell>
          <cell r="L464">
            <v>-3529.7953112772684</v>
          </cell>
          <cell r="M464">
            <v>-3160.8618486205314</v>
          </cell>
          <cell r="N464">
            <v>-2783.6292502791252</v>
          </cell>
          <cell r="O464">
            <v>-2386.4228486449783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</row>
        <row r="465">
          <cell r="A465">
            <v>-3109.2952396841274</v>
          </cell>
          <cell r="B465">
            <v>-5791.7291779254083</v>
          </cell>
          <cell r="C465">
            <v>-5324.9711239290946</v>
          </cell>
          <cell r="D465">
            <v>-4961.0207101641281</v>
          </cell>
          <cell r="E465">
            <v>-4611.4469007899124</v>
          </cell>
          <cell r="F465">
            <v>-4263.6513664705908</v>
          </cell>
          <cell r="G465">
            <v>-3945.3409674740237</v>
          </cell>
          <cell r="H465">
            <v>-3618.1258671046598</v>
          </cell>
          <cell r="I465">
            <v>-3267.5000570384841</v>
          </cell>
          <cell r="J465">
            <v>-2890.2925846030143</v>
          </cell>
          <cell r="K465">
            <v>-2484.1030094541497</v>
          </cell>
          <cell r="L465">
            <v>-2048.2094642624875</v>
          </cell>
          <cell r="M465">
            <v>-1583.3291552245141</v>
          </cell>
          <cell r="N465">
            <v>-1102.7173122833069</v>
          </cell>
          <cell r="O465">
            <v>-594.08986180525187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</row>
        <row r="466">
          <cell r="A466">
            <v>-3476.1392079486977</v>
          </cell>
          <cell r="B466">
            <v>-6554.9552758788413</v>
          </cell>
          <cell r="C466">
            <v>-6119.8815998750924</v>
          </cell>
          <cell r="D466">
            <v>-5790.9709502805863</v>
          </cell>
          <cell r="E466">
            <v>-5483.6832351103931</v>
          </cell>
          <cell r="F466">
            <v>-5180.1791423722489</v>
          </cell>
          <cell r="G466">
            <v>-4914.2459504943208</v>
          </cell>
          <cell r="H466">
            <v>-4644.8993596846249</v>
          </cell>
          <cell r="I466">
            <v>-4356.7334880854714</v>
          </cell>
          <cell r="J466">
            <v>-4046.8170970169658</v>
          </cell>
          <cell r="K466">
            <v>-3713.1572447316958</v>
          </cell>
          <cell r="L466">
            <v>-3355.4094333135545</v>
          </cell>
          <cell r="M466">
            <v>-2974.7561744217296</v>
          </cell>
          <cell r="N466">
            <v>-2584.8954864532138</v>
          </cell>
          <cell r="O466">
            <v>-2174.079098927848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</row>
        <row r="467">
          <cell r="A467">
            <v>-3110.7265601596646</v>
          </cell>
          <cell r="B467">
            <v>-5794.7745537582905</v>
          </cell>
          <cell r="C467">
            <v>-5329.0591599562413</v>
          </cell>
          <cell r="D467">
            <v>-4969.0377152886458</v>
          </cell>
          <cell r="E467">
            <v>-4623.2558128918899</v>
          </cell>
          <cell r="F467">
            <v>-4278.5050955210645</v>
          </cell>
          <cell r="G467">
            <v>-3961.5411167994439</v>
          </cell>
          <cell r="H467">
            <v>-3635.5160912286256</v>
          </cell>
          <cell r="I467">
            <v>-3286.1731299911944</v>
          </cell>
          <cell r="J467">
            <v>-2910.34802799616</v>
          </cell>
          <cell r="K467">
            <v>-2505.6481974034646</v>
          </cell>
          <cell r="L467">
            <v>-2071.3599924036339</v>
          </cell>
          <cell r="M467">
            <v>-1608.2097073944922</v>
          </cell>
          <cell r="N467">
            <v>-1129.4621376376967</v>
          </cell>
          <cell r="O467">
            <v>-622.84374582220062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</row>
        <row r="468">
          <cell r="A468">
            <v>-3729.4433785104702</v>
          </cell>
          <cell r="B468">
            <v>-7079.7614194263451</v>
          </cell>
          <cell r="C468">
            <v>-6667.8767596250918</v>
          </cell>
          <cell r="D468">
            <v>-6360.913894805215</v>
          </cell>
          <cell r="E468">
            <v>-6079.1845277463372</v>
          </cell>
          <cell r="F468">
            <v>-5809.0712100697665</v>
          </cell>
          <cell r="G468">
            <v>-5579.5231087386974</v>
          </cell>
          <cell r="H468">
            <v>-5349.8143245534111</v>
          </cell>
          <cell r="I468">
            <v>-5104.4319340115817</v>
          </cell>
          <cell r="J468">
            <v>-4840.6081067898549</v>
          </cell>
          <cell r="K468">
            <v>-4556.6292512041509</v>
          </cell>
          <cell r="L468">
            <v>-4252.4091540396985</v>
          </cell>
          <cell r="M468">
            <v>-3929.4492523033232</v>
          </cell>
          <cell r="N468">
            <v>-3601.7506594095448</v>
          </cell>
          <cell r="O468">
            <v>-3257.932319283324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</row>
        <row r="469">
          <cell r="A469">
            <v>-3665.1166447228452</v>
          </cell>
          <cell r="B469">
            <v>-6947.4876185654266</v>
          </cell>
          <cell r="C469">
            <v>-6535.4394019427909</v>
          </cell>
          <cell r="D469">
            <v>-6236.4542740528441</v>
          </cell>
          <cell r="E469">
            <v>-5956.9047310613141</v>
          </cell>
          <cell r="F469">
            <v>-5684.3555147830248</v>
          </cell>
          <cell r="G469">
            <v>-5448.7296879291562</v>
          </cell>
          <cell r="H469">
            <v>-5211.9208623918066</v>
          </cell>
          <cell r="I469">
            <v>-4958.869820327719</v>
          </cell>
          <cell r="J469">
            <v>-4686.7851344772807</v>
          </cell>
          <cell r="K469">
            <v>-4393.9015280370986</v>
          </cell>
          <cell r="L469">
            <v>-4080.0879613688035</v>
          </cell>
          <cell r="M469">
            <v>-3746.7872438573222</v>
          </cell>
          <cell r="N469">
            <v>-3407.9476310871569</v>
          </cell>
          <cell r="O469">
            <v>-3052.1207844560063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</row>
        <row r="470">
          <cell r="A470">
            <v>-3752.6748204102028</v>
          </cell>
          <cell r="B470">
            <v>-7132.0011533968664</v>
          </cell>
          <cell r="C470">
            <v>-6726.6405431434705</v>
          </cell>
          <cell r="D470">
            <v>-6430.0674360800249</v>
          </cell>
          <cell r="E470">
            <v>-6161.4019123260641</v>
          </cell>
          <cell r="F470">
            <v>-5898.890491067039</v>
          </cell>
          <cell r="G470">
            <v>-5675.3834476484426</v>
          </cell>
          <cell r="H470">
            <v>-5452.0558390826855</v>
          </cell>
          <cell r="I470">
            <v>-5213.5560605532037</v>
          </cell>
          <cell r="J470">
            <v>-4957.1480731356096</v>
          </cell>
          <cell r="K470">
            <v>-4681.1616645190961</v>
          </cell>
          <cell r="L470">
            <v>-4385.5535925049135</v>
          </cell>
          <cell r="M470">
            <v>-4071.8751860609964</v>
          </cell>
          <cell r="N470">
            <v>-3754.1777388121322</v>
          </cell>
          <cell r="O470">
            <v>-3421.1378555071428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</row>
        <row r="471">
          <cell r="A471">
            <v>-3174.7975090835525</v>
          </cell>
          <cell r="B471">
            <v>-5924.2228297619768</v>
          </cell>
          <cell r="C471">
            <v>-5457.6747378971968</v>
          </cell>
          <cell r="D471">
            <v>-5094.9217838527411</v>
          </cell>
          <cell r="E471">
            <v>-4753.3770910924995</v>
          </cell>
          <cell r="F471">
            <v>-4418.3928317772552</v>
          </cell>
          <cell r="G471">
            <v>-4109.5415547125476</v>
          </cell>
          <cell r="H471">
            <v>-3791.9418899568432</v>
          </cell>
          <cell r="I471">
            <v>-3451.6958476137161</v>
          </cell>
          <cell r="J471">
            <v>-3085.6707409583805</v>
          </cell>
          <cell r="K471">
            <v>-2691.5342939910552</v>
          </cell>
          <cell r="L471">
            <v>-2268.6269463614753</v>
          </cell>
          <cell r="M471">
            <v>-1817.7436334361196</v>
          </cell>
          <cell r="N471">
            <v>-1352.2127635073987</v>
          </cell>
          <cell r="O471">
            <v>-859.83970745460022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</row>
        <row r="472">
          <cell r="A472">
            <v>-3236.8277903943776</v>
          </cell>
          <cell r="B472">
            <v>-6057.8889400053877</v>
          </cell>
          <cell r="C472">
            <v>-5609.6773378619455</v>
          </cell>
          <cell r="D472">
            <v>-5273.3969686850987</v>
          </cell>
          <cell r="E472">
            <v>-4943.3390505299803</v>
          </cell>
          <cell r="F472">
            <v>-4613.6281784255043</v>
          </cell>
          <cell r="G472">
            <v>-4316.0065926977977</v>
          </cell>
          <cell r="H472">
            <v>-4011.5344944753756</v>
          </cell>
          <cell r="I472">
            <v>-3685.4516890717337</v>
          </cell>
          <cell r="J472">
            <v>-3334.6863747763905</v>
          </cell>
          <cell r="K472">
            <v>-2956.9968285821888</v>
          </cell>
          <cell r="L472">
            <v>-2551.8107463016545</v>
          </cell>
          <cell r="M472">
            <v>-2120.0268976836305</v>
          </cell>
          <cell r="N472">
            <v>-1675.0757820389538</v>
          </cell>
          <cell r="O472">
            <v>-1204.8825911533108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3">
          <cell r="A473">
            <v>-3357.8677429428872</v>
          </cell>
          <cell r="B473">
            <v>-6308.8225955926655</v>
          </cell>
          <cell r="C473">
            <v>-5870.6289272419954</v>
          </cell>
          <cell r="D473">
            <v>-5539.8438575500577</v>
          </cell>
          <cell r="E473">
            <v>-5230.2343771853921</v>
          </cell>
          <cell r="F473">
            <v>-4923.033612852134</v>
          </cell>
          <cell r="G473">
            <v>-4644.2219949744649</v>
          </cell>
          <cell r="H473">
            <v>-4359.4929314163774</v>
          </cell>
          <cell r="I473">
            <v>-4054.7185824038656</v>
          </cell>
          <cell r="J473">
            <v>-3726.9100745413994</v>
          </cell>
          <cell r="K473">
            <v>-3373.9643789555712</v>
          </cell>
          <cell r="L473">
            <v>-2995.4382290811664</v>
          </cell>
          <cell r="M473">
            <v>-2592.3888403379619</v>
          </cell>
          <cell r="N473">
            <v>-2178.3980677342315</v>
          </cell>
          <cell r="O473">
            <v>-1741.5735994119586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</row>
        <row r="474">
          <cell r="A474">
            <v>-3442.7769640410352</v>
          </cell>
          <cell r="B474">
            <v>-6487.1786264097809</v>
          </cell>
          <cell r="C474">
            <v>-6057.5442074073217</v>
          </cell>
          <cell r="D474">
            <v>-5730.5011010358312</v>
          </cell>
          <cell r="E474">
            <v>-5417.2390589382549</v>
          </cell>
          <cell r="F474">
            <v>-5114.7063115357942</v>
          </cell>
          <cell r="G474">
            <v>-4846.0662655520282</v>
          </cell>
          <cell r="H474">
            <v>-4573.0072283516847</v>
          </cell>
          <cell r="I474">
            <v>-4280.8316899344118</v>
          </cell>
          <cell r="J474">
            <v>-3966.5959712788772</v>
          </cell>
          <cell r="K474">
            <v>-3628.2801353204122</v>
          </cell>
          <cell r="L474">
            <v>-3265.5162195765761</v>
          </cell>
          <cell r="M474">
            <v>-2879.4561076838463</v>
          </cell>
          <cell r="N474">
            <v>-2483.7701541246051</v>
          </cell>
          <cell r="O474">
            <v>-2066.6749350414038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</row>
        <row r="475">
          <cell r="A475">
            <v>-3158.2481209829375</v>
          </cell>
          <cell r="B475">
            <v>-5893.2192237714762</v>
          </cell>
          <cell r="C475">
            <v>-5427.7975949922229</v>
          </cell>
          <cell r="D475">
            <v>-5060.4766508758685</v>
          </cell>
          <cell r="E475">
            <v>-4713.3748308483046</v>
          </cell>
          <cell r="F475">
            <v>-4376.6146801983814</v>
          </cell>
          <cell r="G475">
            <v>-4065.5087131754326</v>
          </cell>
          <cell r="H475">
            <v>-3745.3064922414851</v>
          </cell>
          <cell r="I475">
            <v>-3402.2511979259443</v>
          </cell>
          <cell r="J475">
            <v>-3033.1995860180468</v>
          </cell>
          <cell r="K475">
            <v>-2635.8009889962368</v>
          </cell>
          <cell r="L475">
            <v>-2209.3789314592982</v>
          </cell>
          <cell r="M475">
            <v>-1754.7073632285355</v>
          </cell>
          <cell r="N475">
            <v>-1285.0948352236323</v>
          </cell>
          <cell r="O475">
            <v>-788.32256203684108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6">
          <cell r="A476">
            <v>-3325.5936776397302</v>
          </cell>
          <cell r="B476">
            <v>-6244.4632912786838</v>
          </cell>
          <cell r="C476">
            <v>-5798.403266768817</v>
          </cell>
          <cell r="D476">
            <v>-5455.2013556719658</v>
          </cell>
          <cell r="E476">
            <v>-5131.4950591935985</v>
          </cell>
          <cell r="F476">
            <v>-4811.6205339681183</v>
          </cell>
          <cell r="G476">
            <v>-4524.9902222696865</v>
          </cell>
          <cell r="H476">
            <v>-4232.5719369536046</v>
          </cell>
          <cell r="I476">
            <v>-3919.5024951619962</v>
          </cell>
          <cell r="J476">
            <v>-3582.7565311906619</v>
          </cell>
          <cell r="K476">
            <v>-3220.1782174715299</v>
          </cell>
          <cell r="L476">
            <v>-2831.272968363889</v>
          </cell>
          <cell r="M476">
            <v>-2417.0373998606483</v>
          </cell>
          <cell r="N476">
            <v>-1990.9933593703806</v>
          </cell>
          <cell r="O476">
            <v>-1541.1785725712878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</row>
        <row r="477">
          <cell r="A477">
            <v>-3312.1321604042291</v>
          </cell>
          <cell r="B477">
            <v>-6216.2069060386766</v>
          </cell>
          <cell r="C477">
            <v>-5769.1705851132228</v>
          </cell>
          <cell r="D477">
            <v>-5420.5682586051662</v>
          </cell>
          <cell r="E477">
            <v>-5093.2482196854044</v>
          </cell>
          <cell r="F477">
            <v>-4769.5681427137424</v>
          </cell>
          <cell r="G477">
            <v>-4480.1335196021373</v>
          </cell>
          <cell r="H477">
            <v>-4184.8645541501337</v>
          </cell>
          <cell r="I477">
            <v>-3868.7195242003882</v>
          </cell>
          <cell r="J477">
            <v>-3528.659853644599</v>
          </cell>
          <cell r="K477">
            <v>-3162.5100479639332</v>
          </cell>
          <cell r="L477">
            <v>-2769.75657641507</v>
          </cell>
          <cell r="M477">
            <v>-2351.373504238436</v>
          </cell>
          <cell r="N477">
            <v>-1920.8605123089314</v>
          </cell>
          <cell r="O477">
            <v>-1466.2293040331281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8">
          <cell r="A478">
            <v>-3202.0973737778509</v>
          </cell>
          <cell r="B478">
            <v>-5985.0126317016829</v>
          </cell>
          <cell r="C478">
            <v>-5527.8498459296306</v>
          </cell>
          <cell r="D478">
            <v>-5180.2120888957215</v>
          </cell>
          <cell r="E478">
            <v>-4851.9642105772891</v>
          </cell>
          <cell r="F478">
            <v>-4526.8725402041264</v>
          </cell>
          <cell r="G478">
            <v>-4225.5160961753891</v>
          </cell>
          <cell r="H478">
            <v>-3915.6639717073253</v>
          </cell>
          <cell r="I478">
            <v>-3583.7740934262065</v>
          </cell>
          <cell r="J478">
            <v>-3226.7525742611892</v>
          </cell>
          <cell r="K478">
            <v>-2842.3197478231145</v>
          </cell>
          <cell r="L478">
            <v>-2429.8682768597505</v>
          </cell>
          <cell r="M478">
            <v>-1990.2536186225548</v>
          </cell>
          <cell r="N478">
            <v>-1536.865157188015</v>
          </cell>
          <cell r="O478">
            <v>-1057.5782175002048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</row>
        <row r="479">
          <cell r="A479">
            <v>-3353.3340759609309</v>
          </cell>
          <cell r="B479">
            <v>-6301.7912649153368</v>
          </cell>
          <cell r="C479">
            <v>-5859.1005382893109</v>
          </cell>
          <cell r="D479">
            <v>-5513.0428528861239</v>
          </cell>
          <cell r="E479">
            <v>-5183.5026979011463</v>
          </cell>
          <cell r="F479">
            <v>-4866.0336111234137</v>
          </cell>
          <cell r="G479">
            <v>-4582.3880793230728</v>
          </cell>
          <cell r="H479">
            <v>-4293.1053549200196</v>
          </cell>
          <cell r="I479">
            <v>-3983.4224258180543</v>
          </cell>
          <cell r="J479">
            <v>-3650.3245248789131</v>
          </cell>
          <cell r="K479">
            <v>-3291.6785984644303</v>
          </cell>
          <cell r="L479">
            <v>-2907.0099024491283</v>
          </cell>
          <cell r="M479">
            <v>-2497.3408973234509</v>
          </cell>
          <cell r="N479">
            <v>-2076.2168187351162</v>
          </cell>
          <cell r="O479">
            <v>-1631.7050589251494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</row>
        <row r="480">
          <cell r="A480">
            <v>-3659.0417604611807</v>
          </cell>
          <cell r="B480">
            <v>-6933.5395512501391</v>
          </cell>
          <cell r="C480">
            <v>-6514.164296768422</v>
          </cell>
          <cell r="D480">
            <v>-6204.9762029691437</v>
          </cell>
          <cell r="E480">
            <v>-5912.5411979970522</v>
          </cell>
          <cell r="F480">
            <v>-5632.2654575734978</v>
          </cell>
          <cell r="G480">
            <v>-5392.4264457671698</v>
          </cell>
          <cell r="H480">
            <v>-5151.530854261161</v>
          </cell>
          <cell r="I480">
            <v>-4894.0741591916203</v>
          </cell>
          <cell r="J480">
            <v>-4617.2420893590388</v>
          </cell>
          <cell r="K480">
            <v>-4319.2423070447203</v>
          </cell>
          <cell r="L480">
            <v>-3999.9156226086684</v>
          </cell>
          <cell r="M480">
            <v>-3660.6735495336256</v>
          </cell>
          <cell r="N480">
            <v>-3315.4315784624619</v>
          </cell>
          <cell r="O480">
            <v>-2952.7051016809087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</row>
        <row r="481">
          <cell r="A481">
            <v>-3427.2676134434555</v>
          </cell>
          <cell r="B481">
            <v>-6456.6279281385569</v>
          </cell>
          <cell r="C481">
            <v>-6019.830794749596</v>
          </cell>
          <cell r="D481">
            <v>-5688.1035395055751</v>
          </cell>
          <cell r="E481">
            <v>-5378.2051469522812</v>
          </cell>
          <cell r="F481">
            <v>-5074.0968640586161</v>
          </cell>
          <cell r="G481">
            <v>-4803.0656752153218</v>
          </cell>
          <cell r="H481">
            <v>-4527.4332825170568</v>
          </cell>
          <cell r="I481">
            <v>-4232.480250214031</v>
          </cell>
          <cell r="J481">
            <v>-3915.2521976446055</v>
          </cell>
          <cell r="K481">
            <v>-3573.7110788182458</v>
          </cell>
          <cell r="L481">
            <v>-3207.4721394110506</v>
          </cell>
          <cell r="M481">
            <v>-2817.6665824412671</v>
          </cell>
          <cell r="N481">
            <v>-2417.9450614653942</v>
          </cell>
          <cell r="O481">
            <v>-1996.5003370835266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</row>
        <row r="482">
          <cell r="A482">
            <v>-3685.2939825626331</v>
          </cell>
          <cell r="B482">
            <v>-6993.9651422504121</v>
          </cell>
          <cell r="C482">
            <v>-6580.9772756903258</v>
          </cell>
          <cell r="D482">
            <v>-6277.9045505837666</v>
          </cell>
          <cell r="E482">
            <v>-5997.2673815297412</v>
          </cell>
          <cell r="F482">
            <v>-5730.3297821378455</v>
          </cell>
          <cell r="G482">
            <v>-5497.8915515393128</v>
          </cell>
          <cell r="H482">
            <v>-5264.0011610921192</v>
          </cell>
          <cell r="I482">
            <v>-5014.1002417652116</v>
          </cell>
          <cell r="J482">
            <v>-4745.4093102547258</v>
          </cell>
          <cell r="K482">
            <v>-4456.1836829972353</v>
          </cell>
          <cell r="L482">
            <v>-4146.3113150686995</v>
          </cell>
          <cell r="M482">
            <v>-3817.2585206711997</v>
          </cell>
          <cell r="N482">
            <v>-3482.9958494526427</v>
          </cell>
          <cell r="O482">
            <v>-3132.1020231140133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</row>
        <row r="483">
          <cell r="A483">
            <v>-3095.0178383485263</v>
          </cell>
          <cell r="B483">
            <v>-5761.3281954944214</v>
          </cell>
          <cell r="C483">
            <v>-5291.9676746145033</v>
          </cell>
          <cell r="D483">
            <v>-4917.3547658360585</v>
          </cell>
          <cell r="E483">
            <v>-4561.4126315803369</v>
          </cell>
          <cell r="F483">
            <v>-4205.6597892726259</v>
          </cell>
          <cell r="G483">
            <v>-3882.8943469028009</v>
          </cell>
          <cell r="H483">
            <v>-3551.4977980512349</v>
          </cell>
          <cell r="I483">
            <v>-3196.3621221127814</v>
          </cell>
          <cell r="J483">
            <v>-2814.2953543257345</v>
          </cell>
          <cell r="K483">
            <v>-2402.8686809858182</v>
          </cell>
          <cell r="L483">
            <v>-1961.3320311727889</v>
          </cell>
          <cell r="M483">
            <v>-1490.3699655233511</v>
          </cell>
          <cell r="N483">
            <v>-1003.2047865120445</v>
          </cell>
          <cell r="O483">
            <v>-487.51468434087002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</row>
        <row r="484">
          <cell r="A484">
            <v>-3526.8340096186221</v>
          </cell>
          <cell r="B484">
            <v>-6659.8859420401941</v>
          </cell>
          <cell r="C484">
            <v>-6233.1680303703197</v>
          </cell>
          <cell r="D484">
            <v>-5910.2431640681716</v>
          </cell>
          <cell r="E484">
            <v>-5604.6403655117965</v>
          </cell>
          <cell r="F484">
            <v>-5308.8530441086168</v>
          </cell>
          <cell r="G484">
            <v>-5050.6280355389736</v>
          </cell>
          <cell r="H484">
            <v>-4789.4570555209939</v>
          </cell>
          <cell r="I484">
            <v>-4510.1152445361258</v>
          </cell>
          <cell r="J484">
            <v>-4209.70547637042</v>
          </cell>
          <cell r="K484">
            <v>-3886.2923089215633</v>
          </cell>
          <cell r="L484">
            <v>-3539.5846210220202</v>
          </cell>
          <cell r="M484">
            <v>-3170.8305972205599</v>
          </cell>
          <cell r="N484">
            <v>-2793.7908747955448</v>
          </cell>
          <cell r="O484">
            <v>-2396.7928157799929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</row>
        <row r="485">
          <cell r="A485">
            <v>-3400.2898974983555</v>
          </cell>
          <cell r="B485">
            <v>-6401.0300390412349</v>
          </cell>
          <cell r="C485">
            <v>-5966.3137378850606</v>
          </cell>
          <cell r="D485">
            <v>-5628.4235149185943</v>
          </cell>
          <cell r="E485">
            <v>-5308.1355994260593</v>
          </cell>
          <cell r="F485">
            <v>-4992.4955085014872</v>
          </cell>
          <cell r="G485">
            <v>-4715.5052044226286</v>
          </cell>
          <cell r="H485">
            <v>-4434.3462484390566</v>
          </cell>
          <cell r="I485">
            <v>-4133.4303630715567</v>
          </cell>
          <cell r="J485">
            <v>-3809.7778484592986</v>
          </cell>
          <cell r="K485">
            <v>-3461.3124459877636</v>
          </cell>
          <cell r="L485">
            <v>-3087.6127467185133</v>
          </cell>
          <cell r="M485">
            <v>-2689.7661577914309</v>
          </cell>
          <cell r="N485">
            <v>-2281.3804325676365</v>
          </cell>
          <cell r="O485">
            <v>-1850.5978053273543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</row>
        <row r="486">
          <cell r="A486">
            <v>-3455.0311979846374</v>
          </cell>
          <cell r="B486">
            <v>-6512.6852955111472</v>
          </cell>
          <cell r="C486">
            <v>-6075.1932795430657</v>
          </cell>
          <cell r="D486">
            <v>-5742.5815109520872</v>
          </cell>
          <cell r="E486">
            <v>-5428.8756040359285</v>
          </cell>
          <cell r="F486">
            <v>-5130.6463267142017</v>
          </cell>
          <cell r="G486">
            <v>-4863.2439282660698</v>
          </cell>
          <cell r="H486">
            <v>-4590.9564794108601</v>
          </cell>
          <cell r="I486">
            <v>-4299.6156345460458</v>
          </cell>
          <cell r="J486">
            <v>-3986.2788328462884</v>
          </cell>
          <cell r="K486">
            <v>-3648.9321739297011</v>
          </cell>
          <cell r="L486">
            <v>-3287.2122001335842</v>
          </cell>
          <cell r="M486">
            <v>-2902.2775489416981</v>
          </cell>
          <cell r="N486">
            <v>-2507.8039536957504</v>
          </cell>
          <cell r="O486">
            <v>-2092.0156862791173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</row>
        <row r="487">
          <cell r="A487">
            <v>-3647.70217159702</v>
          </cell>
          <cell r="B487">
            <v>-6912.998119626377</v>
          </cell>
          <cell r="C487">
            <v>-6494.9586024836008</v>
          </cell>
          <cell r="D487">
            <v>-6189.8736635377409</v>
          </cell>
          <cell r="E487">
            <v>-5908.4668018956763</v>
          </cell>
          <cell r="F487">
            <v>-5633.0677046236997</v>
          </cell>
          <cell r="G487">
            <v>-5394.3217622165703</v>
          </cell>
          <cell r="H487">
            <v>-5154.1412274252307</v>
          </cell>
          <cell r="I487">
            <v>-4897.4518619925539</v>
          </cell>
          <cell r="J487">
            <v>-4621.4472737264614</v>
          </cell>
          <cell r="K487">
            <v>-4324.3387326604752</v>
          </cell>
          <cell r="L487">
            <v>-4005.9729587097449</v>
          </cell>
          <cell r="M487">
            <v>-3667.7659142355951</v>
          </cell>
          <cell r="N487">
            <v>-3323.6398035881748</v>
          </cell>
          <cell r="O487">
            <v>-2962.1153345123462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</row>
        <row r="488">
          <cell r="A488">
            <v>-3304.70358071991</v>
          </cell>
          <cell r="B488">
            <v>-6198.0705589745849</v>
          </cell>
          <cell r="C488">
            <v>-5750.6120460597831</v>
          </cell>
          <cell r="D488">
            <v>-5401.8890357028322</v>
          </cell>
          <cell r="E488">
            <v>-5074.5620938235907</v>
          </cell>
          <cell r="F488">
            <v>-4748.4327085968935</v>
          </cell>
          <cell r="G488">
            <v>-4457.4738384785132</v>
          </cell>
          <cell r="H488">
            <v>-4160.7655175975196</v>
          </cell>
          <cell r="I488">
            <v>-3843.0675676700762</v>
          </cell>
          <cell r="J488">
            <v>-3501.3347477026964</v>
          </cell>
          <cell r="K488">
            <v>-3133.3816314798514</v>
          </cell>
          <cell r="L488">
            <v>-2738.6851238983695</v>
          </cell>
          <cell r="M488">
            <v>-2318.2079025587391</v>
          </cell>
          <cell r="N488">
            <v>-1885.4384574178146</v>
          </cell>
          <cell r="O488">
            <v>-1428.3753514100986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</row>
        <row r="489">
          <cell r="A489">
            <v>-3531.9419223808277</v>
          </cell>
          <cell r="B489">
            <v>-6669.3751124979008</v>
          </cell>
          <cell r="C489">
            <v>-6239.9713544850902</v>
          </cell>
          <cell r="D489">
            <v>-5918.043293403809</v>
          </cell>
          <cell r="E489">
            <v>-5617.0979581607044</v>
          </cell>
          <cell r="F489">
            <v>-5324.3853432133037</v>
          </cell>
          <cell r="G489">
            <v>-5067.3658987513481</v>
          </cell>
          <cell r="H489">
            <v>-4807.2465041574615</v>
          </cell>
          <cell r="I489">
            <v>-4529.0393291927521</v>
          </cell>
          <cell r="J489">
            <v>-4229.8520277678781</v>
          </cell>
          <cell r="K489">
            <v>-3907.7564397241367</v>
          </cell>
          <cell r="L489">
            <v>-3562.4684089489483</v>
          </cell>
          <cell r="M489">
            <v>-3195.2444633380701</v>
          </cell>
          <cell r="N489">
            <v>-2819.8533936558533</v>
          </cell>
          <cell r="O489">
            <v>-2424.6321859743057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</row>
        <row r="490">
          <cell r="A490">
            <v>-3416.0509524312856</v>
          </cell>
          <cell r="B490">
            <v>-6431.5197014225569</v>
          </cell>
          <cell r="C490">
            <v>-5989.6065471424363</v>
          </cell>
          <cell r="D490">
            <v>-5655.8181169404997</v>
          </cell>
          <cell r="E490">
            <v>-5337.6572888762348</v>
          </cell>
          <cell r="F490">
            <v>-5026.3892584959603</v>
          </cell>
          <cell r="G490">
            <v>-4751.6639931889276</v>
          </cell>
          <cell r="H490">
            <v>-4472.5605096409872</v>
          </cell>
          <cell r="I490">
            <v>-4173.8639548467718</v>
          </cell>
          <cell r="J490">
            <v>-3852.6022927632298</v>
          </cell>
          <cell r="K490">
            <v>-3506.713986004092</v>
          </cell>
          <cell r="L490">
            <v>-3135.7908139964934</v>
          </cell>
          <cell r="M490">
            <v>-2740.9369364465765</v>
          </cell>
          <cell r="N490">
            <v>-2335.7756194733861</v>
          </cell>
          <cell r="O490">
            <v>-1908.4683547643722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</row>
        <row r="491">
          <cell r="A491">
            <v>-3298.5072191382583</v>
          </cell>
          <cell r="B491">
            <v>-6186.2638658802989</v>
          </cell>
          <cell r="C491">
            <v>-5739.534753034015</v>
          </cell>
          <cell r="D491">
            <v>-5399.1021634887929</v>
          </cell>
          <cell r="E491">
            <v>-5068.9786960393521</v>
          </cell>
          <cell r="F491">
            <v>-4745.2448346505735</v>
          </cell>
          <cell r="G491">
            <v>-4454.814806344004</v>
          </cell>
          <cell r="H491">
            <v>-4158.2070479473423</v>
          </cell>
          <cell r="I491">
            <v>-3840.615716693736</v>
          </cell>
          <cell r="J491">
            <v>-3498.9981071602292</v>
          </cell>
          <cell r="K491">
            <v>-3131.1688860653817</v>
          </cell>
          <cell r="L491">
            <v>-2736.6061513039463</v>
          </cell>
          <cell r="M491">
            <v>-2316.2728285247626</v>
          </cell>
          <cell r="N491">
            <v>-1883.6587125547762</v>
          </cell>
          <cell r="O491">
            <v>-1426.7627349339409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</row>
        <row r="492">
          <cell r="A492">
            <v>-3634.3073138289574</v>
          </cell>
          <cell r="B492">
            <v>-6882.9008275808865</v>
          </cell>
          <cell r="C492">
            <v>-6468.1815900674565</v>
          </cell>
          <cell r="D492">
            <v>-6158.5740714347385</v>
          </cell>
          <cell r="E492">
            <v>-5874.9417493741321</v>
          </cell>
          <cell r="F492">
            <v>-5596.9601373177729</v>
          </cell>
          <cell r="G492">
            <v>-5355.940156087654</v>
          </cell>
          <cell r="H492">
            <v>-5113.375946235451</v>
          </cell>
          <cell r="I492">
            <v>-4854.1144559802005</v>
          </cell>
          <cell r="J492">
            <v>-4575.3386730658358</v>
          </cell>
          <cell r="K492">
            <v>-4275.2432987283328</v>
          </cell>
          <cell r="L492">
            <v>-3953.6593194576253</v>
          </cell>
          <cell r="M492">
            <v>-3611.9837284400965</v>
          </cell>
          <cell r="N492">
            <v>-3264.1203025476425</v>
          </cell>
          <cell r="O492">
            <v>-2898.5678771508051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</row>
        <row r="493">
          <cell r="A493">
            <v>-3652.4768992414547</v>
          </cell>
          <cell r="B493">
            <v>-6929.8229939345492</v>
          </cell>
          <cell r="C493">
            <v>-6515.0062233867957</v>
          </cell>
          <cell r="D493">
            <v>-6206.0240643714824</v>
          </cell>
          <cell r="E493">
            <v>-5923.2128858181622</v>
          </cell>
          <cell r="F493">
            <v>-5651.4914075571742</v>
          </cell>
          <cell r="G493">
            <v>-5414.4467179063868</v>
          </cell>
          <cell r="H493">
            <v>-5175.6748825076693</v>
          </cell>
          <cell r="I493">
            <v>-4920.5044537333679</v>
          </cell>
          <cell r="J493">
            <v>-4646.1365636261389</v>
          </cell>
          <cell r="K493">
            <v>-4350.7919116799285</v>
          </cell>
          <cell r="L493">
            <v>-4034.3268323161346</v>
          </cell>
          <cell r="M493">
            <v>-3698.1681681186374</v>
          </cell>
          <cell r="N493">
            <v>-3356.2493290028951</v>
          </cell>
          <cell r="O493">
            <v>-2997.1036175134273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</row>
        <row r="494">
          <cell r="A494">
            <v>-3686.136034226201</v>
          </cell>
          <cell r="B494">
            <v>-6992.9665201229873</v>
          </cell>
          <cell r="C494">
            <v>-6578.0662320965057</v>
          </cell>
          <cell r="D494">
            <v>-6270.9767153115572</v>
          </cell>
          <cell r="E494">
            <v>-5987.1739717956789</v>
          </cell>
          <cell r="F494">
            <v>-5717.4116888197532</v>
          </cell>
          <cell r="G494">
            <v>-5483.6541963065329</v>
          </cell>
          <cell r="H494">
            <v>-5248.5895906263904</v>
          </cell>
          <cell r="I494">
            <v>-4997.4236918015322</v>
          </cell>
          <cell r="J494">
            <v>-4727.369506489159</v>
          </cell>
          <cell r="K494">
            <v>-4436.6748507386301</v>
          </cell>
          <cell r="L494">
            <v>-4125.219351572955</v>
          </cell>
          <cell r="M494">
            <v>-3794.4605815904383</v>
          </cell>
          <cell r="N494">
            <v>-3458.3594372242296</v>
          </cell>
          <cell r="O494">
            <v>-3105.4844705339556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</row>
        <row r="495">
          <cell r="A495">
            <v>-3524.0184441709871</v>
          </cell>
          <cell r="B495">
            <v>-6653.9565398620607</v>
          </cell>
          <cell r="C495">
            <v>-6220.7403548893226</v>
          </cell>
          <cell r="D495">
            <v>-5888.213996721237</v>
          </cell>
          <cell r="E495">
            <v>-5580.3513678233994</v>
          </cell>
          <cell r="F495">
            <v>-5280.3236157119954</v>
          </cell>
          <cell r="G495">
            <v>-5019.6557731150333</v>
          </cell>
          <cell r="H495">
            <v>-4756.2228488561605</v>
          </cell>
          <cell r="I495">
            <v>-4474.4426802814114</v>
          </cell>
          <cell r="J495">
            <v>-4171.4054045698549</v>
          </cell>
          <cell r="K495">
            <v>-3845.1606289194983</v>
          </cell>
          <cell r="L495">
            <v>-3495.4016281311865</v>
          </cell>
          <cell r="M495">
            <v>-3123.3592896751234</v>
          </cell>
          <cell r="N495">
            <v>-2742.7760925993693</v>
          </cell>
          <cell r="O495">
            <v>-2341.9593493706043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</row>
        <row r="496">
          <cell r="A496">
            <v>-3764.2583280299941</v>
          </cell>
          <cell r="B496">
            <v>-7157.7729513176482</v>
          </cell>
          <cell r="C496">
            <v>-6749.5192243684223</v>
          </cell>
          <cell r="D496">
            <v>-6444.3801075888623</v>
          </cell>
          <cell r="E496">
            <v>-6169.8224638835281</v>
          </cell>
          <cell r="F496">
            <v>-5911.2578724955674</v>
          </cell>
          <cell r="G496">
            <v>-5688.8383989746399</v>
          </cell>
          <cell r="H496">
            <v>-5466.0321893844393</v>
          </cell>
          <cell r="I496">
            <v>-5228.0972708317959</v>
          </cell>
          <cell r="J496">
            <v>-4972.2974586987002</v>
          </cell>
          <cell r="K496">
            <v>-4696.9668816250269</v>
          </cell>
          <cell r="L496">
            <v>-4402.0651130303195</v>
          </cell>
          <cell r="M496">
            <v>-4089.1482842063579</v>
          </cell>
          <cell r="N496">
            <v>-3772.2710957968734</v>
          </cell>
          <cell r="O496">
            <v>-3440.1155921871432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</row>
        <row r="497">
          <cell r="A497">
            <v>-3706.2502963431639</v>
          </cell>
          <cell r="B497">
            <v>-7033.6557586782774</v>
          </cell>
          <cell r="C497">
            <v>-6624.3245581081883</v>
          </cell>
          <cell r="D497">
            <v>-6319.6013303051095</v>
          </cell>
          <cell r="E497">
            <v>-6033.3582880761205</v>
          </cell>
          <cell r="F497">
            <v>-5761.3231920876287</v>
          </cell>
          <cell r="G497">
            <v>-5529.3618167511177</v>
          </cell>
          <cell r="H497">
            <v>-5296.8726248413077</v>
          </cell>
          <cell r="I497">
            <v>-5048.4876247141683</v>
          </cell>
          <cell r="J497">
            <v>-4781.4292291470501</v>
          </cell>
          <cell r="K497">
            <v>-4493.9637562112657</v>
          </cell>
          <cell r="L497">
            <v>-4185.9873075884834</v>
          </cell>
          <cell r="M497">
            <v>-3858.9784980099976</v>
          </cell>
          <cell r="N497">
            <v>-3526.9176110936505</v>
          </cell>
          <cell r="O497">
            <v>-3178.3973796650607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</row>
        <row r="498">
          <cell r="A498">
            <v>-3776.4716387982758</v>
          </cell>
          <cell r="B498">
            <v>-7181.9171627910546</v>
          </cell>
          <cell r="C498">
            <v>-6775.2663565032617</v>
          </cell>
          <cell r="D498">
            <v>-6475.9359727170204</v>
          </cell>
          <cell r="E498">
            <v>-6202.0558004164859</v>
          </cell>
          <cell r="F498">
            <v>-5932.305143512428</v>
          </cell>
          <cell r="G498">
            <v>-5709.0280139052147</v>
          </cell>
          <cell r="H498">
            <v>-5487.1974661965141</v>
          </cell>
          <cell r="I498">
            <v>-5250.3173271655496</v>
          </cell>
          <cell r="J498">
            <v>-4995.6535733062492</v>
          </cell>
          <cell r="K498">
            <v>-4721.5477496283565</v>
          </cell>
          <cell r="L498">
            <v>-4427.9653152527544</v>
          </cell>
          <cell r="M498">
            <v>-4116.4707439578369</v>
          </cell>
          <cell r="N498">
            <v>-3801.125726659875</v>
          </cell>
          <cell r="O498">
            <v>-3470.6218405526924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</row>
        <row r="499">
          <cell r="A499">
            <v>-3428.8206976549145</v>
          </cell>
          <cell r="B499">
            <v>-6456.1085321072351</v>
          </cell>
          <cell r="C499">
            <v>-6020.5658980733515</v>
          </cell>
          <cell r="D499">
            <v>-5695.1967509184751</v>
          </cell>
          <cell r="E499">
            <v>-5387.7100786828923</v>
          </cell>
          <cell r="F499">
            <v>-5089.8696100528641</v>
          </cell>
          <cell r="G499">
            <v>-4820.7454314692022</v>
          </cell>
          <cell r="H499">
            <v>-4546.3685337700308</v>
          </cell>
          <cell r="I499">
            <v>-4252.7691312200241</v>
          </cell>
          <cell r="J499">
            <v>-3936.9996742390545</v>
          </cell>
          <cell r="K499">
            <v>-3597.0304844522266</v>
          </cell>
          <cell r="L499">
            <v>-3232.4854081362555</v>
          </cell>
          <cell r="M499">
            <v>-2844.5053121364367</v>
          </cell>
          <cell r="N499">
            <v>-2446.7508685248708</v>
          </cell>
          <cell r="O499">
            <v>-2027.4260297201201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</row>
        <row r="500">
          <cell r="A500">
            <v>-3772.8738593521857</v>
          </cell>
          <cell r="B500">
            <v>-7170.4737524664924</v>
          </cell>
          <cell r="C500">
            <v>-6764.3205262245938</v>
          </cell>
          <cell r="D500">
            <v>-6466.7937517532255</v>
          </cell>
          <cell r="E500">
            <v>-6192.3522778881861</v>
          </cell>
          <cell r="F500">
            <v>-5928.5111957387253</v>
          </cell>
          <cell r="G500">
            <v>-5706.0313217317434</v>
          </cell>
          <cell r="H500">
            <v>-5484.0914180391446</v>
          </cell>
          <cell r="I500">
            <v>-5247.0927303513599</v>
          </cell>
          <cell r="J500">
            <v>-4992.3013509662778</v>
          </cell>
          <cell r="K500">
            <v>-4718.0578896916768</v>
          </cell>
          <cell r="L500">
            <v>-4424.3272367247173</v>
          </cell>
          <cell r="M500">
            <v>-4112.67283607431</v>
          </cell>
          <cell r="N500">
            <v>-3797.1556856223042</v>
          </cell>
          <cell r="O500">
            <v>-3466.466199047296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</row>
        <row r="501">
          <cell r="A501">
            <v>-3703.4795552055857</v>
          </cell>
          <cell r="B501">
            <v>-7026.9174090934248</v>
          </cell>
          <cell r="C501">
            <v>-6612.4510416201092</v>
          </cell>
          <cell r="D501">
            <v>-6303.3366005712933</v>
          </cell>
          <cell r="E501">
            <v>-6018.7172644356042</v>
          </cell>
          <cell r="F501">
            <v>-5742.4070209028469</v>
          </cell>
          <cell r="G501">
            <v>-5508.5636840868392</v>
          </cell>
          <cell r="H501">
            <v>-5274.5886447380644</v>
          </cell>
          <cell r="I501">
            <v>-5024.6017126345132</v>
          </cell>
          <cell r="J501">
            <v>-4755.8171549376539</v>
          </cell>
          <cell r="K501">
            <v>-4466.4914046194035</v>
          </cell>
          <cell r="L501">
            <v>-4156.5103692469111</v>
          </cell>
          <cell r="M501">
            <v>-3827.3412428391512</v>
          </cell>
          <cell r="N501">
            <v>-3492.9524368842672</v>
          </cell>
          <cell r="O501">
            <v>-3141.923455211705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</row>
        <row r="502">
          <cell r="A502">
            <v>-3599.0187254853599</v>
          </cell>
          <cell r="B502">
            <v>-6809.9128203158643</v>
          </cell>
          <cell r="C502">
            <v>-6387.6769044939047</v>
          </cell>
          <cell r="D502">
            <v>-6067.861742154475</v>
          </cell>
          <cell r="E502">
            <v>-5770.6093624406458</v>
          </cell>
          <cell r="F502">
            <v>-5485.0663615843087</v>
          </cell>
          <cell r="G502">
            <v>-5237.09481803367</v>
          </cell>
          <cell r="H502">
            <v>-4986.9862441821779</v>
          </cell>
          <cell r="I502">
            <v>-4719.5851095666185</v>
          </cell>
          <cell r="J502">
            <v>-4432.0395045601117</v>
          </cell>
          <cell r="K502">
            <v>-4122.4920629212711</v>
          </cell>
          <cell r="L502">
            <v>-3790.7236489287411</v>
          </cell>
          <cell r="M502">
            <v>-3438.0715579253811</v>
          </cell>
          <cell r="N502">
            <v>-3078.3809189555259</v>
          </cell>
          <cell r="O502">
            <v>-2700.081682064184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</row>
        <row r="503">
          <cell r="A503">
            <v>-3389.5272488988935</v>
          </cell>
          <cell r="B503">
            <v>-6376.5620662411602</v>
          </cell>
          <cell r="C503">
            <v>-5938.6444362154862</v>
          </cell>
          <cell r="D503">
            <v>-5596.4774357871693</v>
          </cell>
          <cell r="E503">
            <v>-5277.3366525292031</v>
          </cell>
          <cell r="F503">
            <v>-4966.8012636386766</v>
          </cell>
          <cell r="G503">
            <v>-4689.2732556151495</v>
          </cell>
          <cell r="H503">
            <v>-4406.5663089710943</v>
          </cell>
          <cell r="I503">
            <v>-4103.9794727393164</v>
          </cell>
          <cell r="J503">
            <v>-3778.5267876966077</v>
          </cell>
          <cell r="K503">
            <v>-3428.12105015828</v>
          </cell>
          <cell r="L503">
            <v>-3052.3307952957866</v>
          </cell>
          <cell r="M503">
            <v>-2652.2309427842679</v>
          </cell>
          <cell r="N503">
            <v>-2241.4174399955091</v>
          </cell>
          <cell r="O503">
            <v>-1808.0181477810115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</row>
        <row r="504">
          <cell r="A504">
            <v>-3685.621477367727</v>
          </cell>
          <cell r="B504">
            <v>-6994.4990667333304</v>
          </cell>
          <cell r="C504">
            <v>-6582.8438268245636</v>
          </cell>
          <cell r="D504">
            <v>-6272.7825973862973</v>
          </cell>
          <cell r="E504">
            <v>-5984.904589339646</v>
          </cell>
          <cell r="F504">
            <v>-5707.4497080932697</v>
          </cell>
          <cell r="G504">
            <v>-5471.9386797038223</v>
          </cell>
          <cell r="H504">
            <v>-5236.01068027565</v>
          </cell>
          <cell r="I504">
            <v>-4983.914097228123</v>
          </cell>
          <cell r="J504">
            <v>-4712.8570235247953</v>
          </cell>
          <cell r="K504">
            <v>-4421.0815835886069</v>
          </cell>
          <cell r="L504">
            <v>-4108.4614351146884</v>
          </cell>
          <cell r="M504">
            <v>-3776.4475621088218</v>
          </cell>
          <cell r="N504">
            <v>-3438.9939167722764</v>
          </cell>
          <cell r="O504">
            <v>-3084.661411983835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</row>
        <row r="505">
          <cell r="A505">
            <v>-3232.2804885854139</v>
          </cell>
          <cell r="B505">
            <v>-6043.883081027675</v>
          </cell>
          <cell r="C505">
            <v>-5589.7700805523218</v>
          </cell>
          <cell r="D505">
            <v>-5242.2956900288964</v>
          </cell>
          <cell r="E505">
            <v>-4909.9315917883787</v>
          </cell>
          <cell r="F505">
            <v>-4581.5144745239304</v>
          </cell>
          <cell r="G505">
            <v>-4282.092658450224</v>
          </cell>
          <cell r="H505">
            <v>-3975.1577943553889</v>
          </cell>
          <cell r="I505">
            <v>-3646.4200623213637</v>
          </cell>
          <cell r="J505">
            <v>-3292.7938868598631</v>
          </cell>
          <cell r="K505">
            <v>-2912.0212397191704</v>
          </cell>
          <cell r="L505">
            <v>-2503.5128510461709</v>
          </cell>
          <cell r="M505">
            <v>-2068.1486330632006</v>
          </cell>
          <cell r="N505">
            <v>-1619.3393383679509</v>
          </cell>
          <cell r="O505">
            <v>-1144.9883042721474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</row>
        <row r="506">
          <cell r="A506">
            <v>-3589.7898457285819</v>
          </cell>
          <cell r="B506">
            <v>-6791.9607016633745</v>
          </cell>
          <cell r="C506">
            <v>-6368.9051636412769</v>
          </cell>
          <cell r="D506">
            <v>-6052.6859163374547</v>
          </cell>
          <cell r="E506">
            <v>-5762.7665041656492</v>
          </cell>
          <cell r="F506">
            <v>-5479.9978370729896</v>
          </cell>
          <cell r="G506">
            <v>-5232.3720880654673</v>
          </cell>
          <cell r="H506">
            <v>-4982.3492775677196</v>
          </cell>
          <cell r="I506">
            <v>-4715.0379843336605</v>
          </cell>
          <cell r="J506">
            <v>-4427.5896590552293</v>
          </cell>
          <cell r="K506">
            <v>-4118.1466669661813</v>
          </cell>
          <cell r="L506">
            <v>-3786.4911934698339</v>
          </cell>
          <cell r="M506">
            <v>-3433.9604285704963</v>
          </cell>
          <cell r="N506">
            <v>-3074.4009168218213</v>
          </cell>
          <cell r="O506">
            <v>-2696.2426046422333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</row>
        <row r="507">
          <cell r="A507">
            <v>-3367.7135858277629</v>
          </cell>
          <cell r="B507">
            <v>-6326.8518960278934</v>
          </cell>
          <cell r="C507">
            <v>-5881.5281489574982</v>
          </cell>
          <cell r="D507">
            <v>-5539.8678114305076</v>
          </cell>
          <cell r="E507">
            <v>-5217.8818676313513</v>
          </cell>
          <cell r="F507">
            <v>-4900.3928804761163</v>
          </cell>
          <cell r="G507">
            <v>-4618.2537716916022</v>
          </cell>
          <cell r="H507">
            <v>-4331.0283473687377</v>
          </cell>
          <cell r="I507">
            <v>-4023.5665781833786</v>
          </cell>
          <cell r="J507">
            <v>-3692.8615263298079</v>
          </cell>
          <cell r="K507">
            <v>-3336.794826412352</v>
          </cell>
          <cell r="L507">
            <v>-2954.9049746318065</v>
          </cell>
          <cell r="M507">
            <v>-2548.2311569589183</v>
          </cell>
          <cell r="N507">
            <v>-2130.33417569112</v>
          </cell>
          <cell r="O507">
            <v>-1689.3006554717181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8">
          <cell r="A508">
            <v>-3597.5135675315564</v>
          </cell>
          <cell r="B508">
            <v>-6802.9054893667935</v>
          </cell>
          <cell r="C508">
            <v>-6376.7837534969731</v>
          </cell>
          <cell r="D508">
            <v>-6060.4989382299618</v>
          </cell>
          <cell r="E508">
            <v>-5769.4952150949493</v>
          </cell>
          <cell r="F508">
            <v>-5488.149497280544</v>
          </cell>
          <cell r="G508">
            <v>-5240.9457533844716</v>
          </cell>
          <cell r="H508">
            <v>-4991.1718561322232</v>
          </cell>
          <cell r="I508">
            <v>-4724.1311762307078</v>
          </cell>
          <cell r="J508">
            <v>-4436.9740455871342</v>
          </cell>
          <cell r="K508">
            <v>-4127.8452064052744</v>
          </cell>
          <cell r="L508">
            <v>-3796.5279222466806</v>
          </cell>
          <cell r="M508">
            <v>-3444.3619532783537</v>
          </cell>
          <cell r="N508">
            <v>-3085.1952054408075</v>
          </cell>
          <cell r="O508">
            <v>-2707.4605005315661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</row>
        <row r="509">
          <cell r="A509">
            <v>-3625.7532429559878</v>
          </cell>
          <cell r="B509">
            <v>-6869.4616908459475</v>
          </cell>
          <cell r="C509">
            <v>-6452.0366168069777</v>
          </cell>
          <cell r="D509">
            <v>-6133.9734078157298</v>
          </cell>
          <cell r="E509">
            <v>-5839.1541001201394</v>
          </cell>
          <cell r="F509">
            <v>-5554.1760483492289</v>
          </cell>
          <cell r="G509">
            <v>-5309.809388796537</v>
          </cell>
          <cell r="H509">
            <v>-5064.1211280718708</v>
          </cell>
          <cell r="I509">
            <v>-4801.4904513815563</v>
          </cell>
          <cell r="J509">
            <v>-4519.0843919792487</v>
          </cell>
          <cell r="K509">
            <v>-4215.0765270439015</v>
          </cell>
          <cell r="L509">
            <v>-3889.2767066738156</v>
          </cell>
          <cell r="M509">
            <v>-3543.0576015444258</v>
          </cell>
          <cell r="N509">
            <v>-3190.2983230432469</v>
          </cell>
          <cell r="O509">
            <v>-2819.4695809644741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</row>
        <row r="510">
          <cell r="A510">
            <v>-3643.3422792814004</v>
          </cell>
          <cell r="B510">
            <v>-6901.9530385880007</v>
          </cell>
          <cell r="C510">
            <v>-6483.6785530213265</v>
          </cell>
          <cell r="D510">
            <v>-6173.7289489044551</v>
          </cell>
          <cell r="E510">
            <v>-5884.4550412417593</v>
          </cell>
          <cell r="F510">
            <v>-5606.542544938502</v>
          </cell>
          <cell r="G510">
            <v>-5365.9359218688533</v>
          </cell>
          <cell r="H510">
            <v>-5123.7332417942198</v>
          </cell>
          <cell r="I510">
            <v>-4864.8637114846733</v>
          </cell>
          <cell r="J510">
            <v>-4586.5098925418906</v>
          </cell>
          <cell r="K510">
            <v>-4286.8695905400537</v>
          </cell>
          <cell r="L510">
            <v>-3965.7756618487556</v>
          </cell>
          <cell r="M510">
            <v>-3624.628515515034</v>
          </cell>
          <cell r="N510">
            <v>-3277.3342086361963</v>
          </cell>
          <cell r="O510">
            <v>-2912.395434645402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</row>
        <row r="511">
          <cell r="A511">
            <v>-3440.998280749885</v>
          </cell>
          <cell r="B511">
            <v>-6482.3816140185136</v>
          </cell>
          <cell r="C511">
            <v>-6044.2360358231908</v>
          </cell>
          <cell r="D511">
            <v>-5707.4887992510012</v>
          </cell>
          <cell r="E511">
            <v>-5386.6865253088999</v>
          </cell>
          <cell r="F511">
            <v>-5079.6484924958422</v>
          </cell>
          <cell r="G511">
            <v>-4808.1529168033294</v>
          </cell>
          <cell r="H511">
            <v>-4532.2372519556247</v>
          </cell>
          <cell r="I511">
            <v>-4236.9828241106352</v>
          </cell>
          <cell r="J511">
            <v>-3919.4292826937385</v>
          </cell>
          <cell r="K511">
            <v>-3577.5379795266244</v>
          </cell>
          <cell r="L511">
            <v>-3210.9210970063787</v>
          </cell>
          <cell r="M511">
            <v>-2820.7088292693034</v>
          </cell>
          <cell r="N511">
            <v>-2420.5484504604483</v>
          </cell>
          <cell r="O511">
            <v>-1998.6313716233378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</row>
        <row r="512">
          <cell r="A512">
            <v>-3792.129576936185</v>
          </cell>
          <cell r="B512">
            <v>-7213.3248725137546</v>
          </cell>
          <cell r="C512">
            <v>-6812.1171890578071</v>
          </cell>
          <cell r="D512">
            <v>-6520.0649731187141</v>
          </cell>
          <cell r="E512">
            <v>-6250.3624384883842</v>
          </cell>
          <cell r="F512">
            <v>-5993.2142862154324</v>
          </cell>
          <cell r="G512">
            <v>-5775.2675494370051</v>
          </cell>
          <cell r="H512">
            <v>-5557.8184167387317</v>
          </cell>
          <cell r="I512">
            <v>-5325.6641728824579</v>
          </cell>
          <cell r="J512">
            <v>-5076.0924177405959</v>
          </cell>
          <cell r="K512">
            <v>-4807.4745408237377</v>
          </cell>
          <cell r="L512">
            <v>-4519.8054538288243</v>
          </cell>
          <cell r="M512">
            <v>-4214.6839413894868</v>
          </cell>
          <cell r="N512">
            <v>-3906.2060971189303</v>
          </cell>
          <cell r="O512">
            <v>-3583.1031434778524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</row>
        <row r="513">
          <cell r="A513">
            <v>-3375.4089006683771</v>
          </cell>
          <cell r="B513">
            <v>-6346.8294660098145</v>
          </cell>
          <cell r="C513">
            <v>-5905.3043314069482</v>
          </cell>
          <cell r="D513">
            <v>-5567.2473818992639</v>
          </cell>
          <cell r="E513">
            <v>-5247.8490521984877</v>
          </cell>
          <cell r="F513">
            <v>-4936.2905442335004</v>
          </cell>
          <cell r="G513">
            <v>-4657.167129690084</v>
          </cell>
          <cell r="H513">
            <v>-4372.6389901792863</v>
          </cell>
          <cell r="I513">
            <v>-4068.0857488422316</v>
          </cell>
          <cell r="J513">
            <v>-3740.5146896498127</v>
          </cell>
          <cell r="K513">
            <v>-3387.8255558653823</v>
          </cell>
          <cell r="L513">
            <v>-3009.5752059777833</v>
          </cell>
          <cell r="M513">
            <v>-2606.8237076651253</v>
          </cell>
          <cell r="N513">
            <v>-2193.1532721262411</v>
          </cell>
          <cell r="O513">
            <v>-1756.6746888416692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</row>
        <row r="514">
          <cell r="A514">
            <v>-3318.1819159850138</v>
          </cell>
          <cell r="B514">
            <v>-6225.7396898892239</v>
          </cell>
          <cell r="C514">
            <v>-5777.1374817016303</v>
          </cell>
          <cell r="D514">
            <v>-5436.9995467617982</v>
          </cell>
          <cell r="E514">
            <v>-5116.1597095081643</v>
          </cell>
          <cell r="F514">
            <v>-4800.1667128691943</v>
          </cell>
          <cell r="G514">
            <v>-4513.6017104637349</v>
          </cell>
          <cell r="H514">
            <v>-4220.6171205101664</v>
          </cell>
          <cell r="I514">
            <v>-3906.935597908378</v>
          </cell>
          <cell r="J514">
            <v>-3569.5303614742293</v>
          </cell>
          <cell r="K514">
            <v>-3206.2413257197245</v>
          </cell>
          <cell r="L514">
            <v>-2816.5704479159594</v>
          </cell>
          <cell r="M514">
            <v>-2401.5095444332319</v>
          </cell>
          <cell r="N514">
            <v>-1974.5763646020162</v>
          </cell>
          <cell r="O514">
            <v>-1523.8031437262703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</row>
        <row r="515">
          <cell r="A515">
            <v>-3554.1231587252682</v>
          </cell>
          <cell r="B515">
            <v>-6718.7275891438339</v>
          </cell>
          <cell r="C515">
            <v>-6291.3826242016657</v>
          </cell>
          <cell r="D515">
            <v>-5973.3906569548735</v>
          </cell>
          <cell r="E515">
            <v>-5683.8458418538194</v>
          </cell>
          <cell r="F515">
            <v>-5401.5014806797217</v>
          </cell>
          <cell r="G515">
            <v>-5150.1582806384413</v>
          </cell>
          <cell r="H515">
            <v>-4895.4543576400229</v>
          </cell>
          <cell r="I515">
            <v>-4623.0888422743492</v>
          </cell>
          <cell r="J515">
            <v>-4330.1956664161617</v>
          </cell>
          <cell r="K515">
            <v>-4014.8836882830265</v>
          </cell>
          <cell r="L515">
            <v>-3676.9050416667801</v>
          </cell>
          <cell r="M515">
            <v>-3317.5587817217897</v>
          </cell>
          <cell r="N515">
            <v>-2950.6561078980235</v>
          </cell>
          <cell r="O515">
            <v>-2564.5831273241884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</row>
        <row r="516">
          <cell r="A516">
            <v>-3237.7676230790776</v>
          </cell>
          <cell r="B516">
            <v>-6057.272451829791</v>
          </cell>
          <cell r="C516">
            <v>-5597.7549443239895</v>
          </cell>
          <cell r="D516">
            <v>-5245.7276697153557</v>
          </cell>
          <cell r="E516">
            <v>-4903.7338858349558</v>
          </cell>
          <cell r="F516">
            <v>-4567.714086783094</v>
          </cell>
          <cell r="G516">
            <v>-4266.173220354156</v>
          </cell>
          <cell r="H516">
            <v>-3957.7778178423414</v>
          </cell>
          <cell r="I516">
            <v>-3627.467443277762</v>
          </cell>
          <cell r="J516">
            <v>-3272.1463066634738</v>
          </cell>
          <cell r="K516">
            <v>-2889.5473039665731</v>
          </cell>
          <cell r="L516">
            <v>-2479.0705851732723</v>
          </cell>
          <cell r="M516">
            <v>-2041.5854203231875</v>
          </cell>
          <cell r="N516">
            <v>-1590.490334307658</v>
          </cell>
          <cell r="O516">
            <v>-1113.6762468067745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</row>
        <row r="517">
          <cell r="A517">
            <v>-3576.8633276282289</v>
          </cell>
          <cell r="B517">
            <v>-6762.503563332104</v>
          </cell>
          <cell r="C517">
            <v>-6338.2722964713084</v>
          </cell>
          <cell r="D517">
            <v>-6021.0099427388959</v>
          </cell>
          <cell r="E517">
            <v>-5723.7873242663873</v>
          </cell>
          <cell r="F517">
            <v>-5435.449899810782</v>
          </cell>
          <cell r="G517">
            <v>-5184.629230526496</v>
          </cell>
          <cell r="H517">
            <v>-4931.4821865666527</v>
          </cell>
          <cell r="I517">
            <v>-4660.8007974504626</v>
          </cell>
          <cell r="J517">
            <v>-4369.7213437309256</v>
          </cell>
          <cell r="K517">
            <v>-4056.3648373596684</v>
          </cell>
          <cell r="L517">
            <v>-3720.4925252001603</v>
          </cell>
          <cell r="M517">
            <v>-3363.4170655898497</v>
          </cell>
          <cell r="N517">
            <v>-2998.9605345722221</v>
          </cell>
          <cell r="O517">
            <v>-2615.5245428877433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</row>
        <row r="518">
          <cell r="A518">
            <v>-3723.2493469439519</v>
          </cell>
          <cell r="B518">
            <v>-7068.5512905108253</v>
          </cell>
          <cell r="C518">
            <v>-6657.3352135745472</v>
          </cell>
          <cell r="D518">
            <v>-6350.7909718198262</v>
          </cell>
          <cell r="E518">
            <v>-6069.3016531457197</v>
          </cell>
          <cell r="F518">
            <v>-5803.8708118298127</v>
          </cell>
          <cell r="G518">
            <v>-5574.9799145614888</v>
          </cell>
          <cell r="H518">
            <v>-5345.2286285478813</v>
          </cell>
          <cell r="I518">
            <v>-5099.7986676174241</v>
          </cell>
          <cell r="J518">
            <v>-4835.9238949578667</v>
          </cell>
          <cell r="K518">
            <v>-4551.8898768056442</v>
          </cell>
          <cell r="L518">
            <v>-4247.6105967632193</v>
          </cell>
          <cell r="M518">
            <v>-3924.5866555263015</v>
          </cell>
          <cell r="N518">
            <v>-3596.8193136810678</v>
          </cell>
          <cell r="O518">
            <v>-3252.9266253416754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</row>
        <row r="519">
          <cell r="A519">
            <v>-3606.2638888662509</v>
          </cell>
          <cell r="B519">
            <v>-6820.5663341978361</v>
          </cell>
          <cell r="C519">
            <v>-6399.1610462281596</v>
          </cell>
          <cell r="D519">
            <v>-6087.3014817446747</v>
          </cell>
          <cell r="E519">
            <v>-5789.5805623951119</v>
          </cell>
          <cell r="F519">
            <v>-5501.6989324717379</v>
          </cell>
          <cell r="G519">
            <v>-5254.1694937300726</v>
          </cell>
          <cell r="H519">
            <v>-5004.9951341622746</v>
          </cell>
          <cell r="I519">
            <v>-4738.6029710748044</v>
          </cell>
          <cell r="J519">
            <v>-4452.1442655443243</v>
          </cell>
          <cell r="K519">
            <v>-4143.7684328728974</v>
          </cell>
          <cell r="L519">
            <v>-3813.2622522363963</v>
          </cell>
          <cell r="M519">
            <v>-3461.9707157052258</v>
          </cell>
          <cell r="N519">
            <v>-3103.7459239267564</v>
          </cell>
          <cell r="O519">
            <v>-2727.0266624141614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</row>
        <row r="520">
          <cell r="A520">
            <v>-3456.5610894728738</v>
          </cell>
          <cell r="B520">
            <v>-6516.0018155385678</v>
          </cell>
          <cell r="C520">
            <v>-6077.3927196677378</v>
          </cell>
          <cell r="D520">
            <v>-5741.6511612955501</v>
          </cell>
          <cell r="E520">
            <v>-5433.9451196424034</v>
          </cell>
          <cell r="F520">
            <v>-5134.6176653230223</v>
          </cell>
          <cell r="G520">
            <v>-4867.1017126177276</v>
          </cell>
          <cell r="H520">
            <v>-4595.0438146518727</v>
          </cell>
          <cell r="I520">
            <v>-4303.9507401641631</v>
          </cell>
          <cell r="J520">
            <v>-3990.8808722100071</v>
          </cell>
          <cell r="K520">
            <v>-3653.821928894326</v>
          </cell>
          <cell r="L520">
            <v>-3292.4119477140321</v>
          </cell>
          <cell r="M520">
            <v>-2907.8114137652697</v>
          </cell>
          <cell r="N520">
            <v>-2513.6978150574437</v>
          </cell>
          <cell r="O520">
            <v>-2098.297550740675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</row>
        <row r="521">
          <cell r="A521">
            <v>-3440.3754682454182</v>
          </cell>
          <cell r="B521">
            <v>-6480.4623478519852</v>
          </cell>
          <cell r="C521">
            <v>-6042.3012124153975</v>
          </cell>
          <cell r="D521">
            <v>-5711.0321394021375</v>
          </cell>
          <cell r="E521">
            <v>-5397.5453747591455</v>
          </cell>
          <cell r="F521">
            <v>-5086.1436842237517</v>
          </cell>
          <cell r="G521">
            <v>-4814.2781403267936</v>
          </cell>
          <cell r="H521">
            <v>-4538.861843804897</v>
          </cell>
          <cell r="I521">
            <v>-4244.1454155247284</v>
          </cell>
          <cell r="J521">
            <v>-3927.1716644254534</v>
          </cell>
          <cell r="K521">
            <v>-3585.90514205195</v>
          </cell>
          <cell r="L521">
            <v>-3219.9615638351984</v>
          </cell>
          <cell r="M521">
            <v>-2830.4748506113574</v>
          </cell>
          <cell r="N521">
            <v>-2431.0963731513657</v>
          </cell>
          <cell r="O521">
            <v>-2010.021876543723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</row>
        <row r="522">
          <cell r="A522">
            <v>-3586.8688506332264</v>
          </cell>
          <cell r="B522">
            <v>-6789.2937654980651</v>
          </cell>
          <cell r="C522">
            <v>-6368.6281081077232</v>
          </cell>
          <cell r="D522">
            <v>-6057.0799529502556</v>
          </cell>
          <cell r="E522">
            <v>-5763.4925189891601</v>
          </cell>
          <cell r="F522">
            <v>-5479.1014289464874</v>
          </cell>
          <cell r="G522">
            <v>-5231.4182823287329</v>
          </cell>
          <cell r="H522">
            <v>-4981.4957546835985</v>
          </cell>
          <cell r="I522">
            <v>-4714.2915353360168</v>
          </cell>
          <cell r="J522">
            <v>-4426.9587750615974</v>
          </cell>
          <cell r="K522">
            <v>-4117.6401722886303</v>
          </cell>
          <cell r="L522">
            <v>-3786.1188920737691</v>
          </cell>
          <cell r="M522">
            <v>-3433.7325909295823</v>
          </cell>
          <cell r="N522">
            <v>-3074.3289053323419</v>
          </cell>
          <cell r="O522">
            <v>-2696.338369193762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</row>
        <row r="523">
          <cell r="A523">
            <v>-3217.4481106506187</v>
          </cell>
          <cell r="B523">
            <v>-6012.434318110606</v>
          </cell>
          <cell r="C523">
            <v>-5555.2360620620257</v>
          </cell>
          <cell r="D523">
            <v>-5210.6468368801497</v>
          </cell>
          <cell r="E523">
            <v>-4872.6815489628243</v>
          </cell>
          <cell r="F523">
            <v>-4540.2716562672422</v>
          </cell>
          <cell r="G523">
            <v>-4238.2082527140128</v>
          </cell>
          <cell r="H523">
            <v>-3928.5674712493469</v>
          </cell>
          <cell r="I523">
            <v>-3596.9097570305116</v>
          </cell>
          <cell r="J523">
            <v>-3240.1376320692052</v>
          </cell>
          <cell r="K523">
            <v>-2855.9742149312438</v>
          </cell>
          <cell r="L523">
            <v>-2443.8124142358865</v>
          </cell>
          <cell r="M523">
            <v>-2004.510568098648</v>
          </cell>
          <cell r="N523">
            <v>-1551.4585492041083</v>
          </cell>
          <cell r="O523">
            <v>-1072.5348249412741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</row>
        <row r="524">
          <cell r="A524">
            <v>-3209.9967515374387</v>
          </cell>
          <cell r="B524">
            <v>-6003.7100334265124</v>
          </cell>
          <cell r="C524">
            <v>-5545.5667684086711</v>
          </cell>
          <cell r="D524">
            <v>-5191.8400557836567</v>
          </cell>
          <cell r="E524">
            <v>-4841.607022675571</v>
          </cell>
          <cell r="F524">
            <v>-4501.0253036893337</v>
          </cell>
          <cell r="G524">
            <v>-4195.6673941980353</v>
          </cell>
          <cell r="H524">
            <v>-3883.153247928899</v>
          </cell>
          <cell r="I524">
            <v>-3548.3966544804493</v>
          </cell>
          <cell r="J524">
            <v>-3188.2855161784714</v>
          </cell>
          <cell r="K524">
            <v>-2800.5235067702661</v>
          </cell>
          <cell r="L524">
            <v>-2384.4841083808251</v>
          </cell>
          <cell r="M524">
            <v>-1941.0032739168701</v>
          </cell>
          <cell r="N524">
            <v>-1483.4482036175423</v>
          </cell>
          <cell r="O524">
            <v>-999.67148172026293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</row>
        <row r="525">
          <cell r="A525">
            <v>-3670.4970478290325</v>
          </cell>
          <cell r="B525">
            <v>-6956.7215410386734</v>
          </cell>
          <cell r="C525">
            <v>-6539.6714489127771</v>
          </cell>
          <cell r="D525">
            <v>-6235.1461785525516</v>
          </cell>
          <cell r="E525">
            <v>-5957.9457235609279</v>
          </cell>
          <cell r="F525">
            <v>-5684.668044616149</v>
          </cell>
          <cell r="G525">
            <v>-5448.636446030875</v>
          </cell>
          <cell r="H525">
            <v>-5211.5526485450409</v>
          </cell>
          <cell r="I525">
            <v>-4958.2068146053343</v>
          </cell>
          <cell r="J525">
            <v>-4685.8041769840411</v>
          </cell>
          <cell r="K525">
            <v>-4392.5781615720271</v>
          </cell>
          <cell r="L525">
            <v>-4078.395377612243</v>
          </cell>
          <cell r="M525">
            <v>-3744.6970057326935</v>
          </cell>
          <cell r="N525">
            <v>-3405.4286414311146</v>
          </cell>
          <cell r="O525">
            <v>-3049.1399843942086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</row>
        <row r="526">
          <cell r="A526">
            <v>-3721.3383897414874</v>
          </cell>
          <cell r="B526">
            <v>-7067.3944076176622</v>
          </cell>
          <cell r="C526">
            <v>-6657.8489622272054</v>
          </cell>
          <cell r="D526">
            <v>-6357.4380354269306</v>
          </cell>
          <cell r="E526">
            <v>-6083.750533049305</v>
          </cell>
          <cell r="F526">
            <v>-5815.5428000829133</v>
          </cell>
          <cell r="G526">
            <v>-5586.9593781915692</v>
          </cell>
          <cell r="H526">
            <v>-5358.2591942991448</v>
          </cell>
          <cell r="I526">
            <v>-5113.9612446266719</v>
          </cell>
          <cell r="J526">
            <v>-4851.306488337983</v>
          </cell>
          <cell r="K526">
            <v>-4568.5870972702751</v>
          </cell>
          <cell r="L526">
            <v>-4265.7246045573338</v>
          </cell>
          <cell r="M526">
            <v>-3944.2273372044415</v>
          </cell>
          <cell r="N526">
            <v>-3618.1052912323257</v>
          </cell>
          <cell r="O526">
            <v>-3275.9855250327014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</row>
        <row r="527">
          <cell r="A527">
            <v>-3616.6032256755102</v>
          </cell>
          <cell r="B527">
            <v>-6847.9814143023541</v>
          </cell>
          <cell r="C527">
            <v>-6425.8848632731369</v>
          </cell>
          <cell r="D527">
            <v>-6111.6104433948103</v>
          </cell>
          <cell r="E527">
            <v>-5819.0728010794819</v>
          </cell>
          <cell r="F527">
            <v>-5536.0956712519092</v>
          </cell>
          <cell r="G527">
            <v>-5291.1566460060612</v>
          </cell>
          <cell r="H527">
            <v>-5044.4352637585389</v>
          </cell>
          <cell r="I527">
            <v>-4780.6888952735881</v>
          </cell>
          <cell r="J527">
            <v>-4497.0809553501394</v>
          </cell>
          <cell r="K527">
            <v>-4191.777554182222</v>
          </cell>
          <cell r="L527">
            <v>-3864.5819723379796</v>
          </cell>
          <cell r="M527">
            <v>-3516.8583985407499</v>
          </cell>
          <cell r="N527">
            <v>-3162.4782061622086</v>
          </cell>
          <cell r="O527">
            <v>-2789.9023638461922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</row>
        <row r="528">
          <cell r="A528">
            <v>-3335.396614012107</v>
          </cell>
          <cell r="B528">
            <v>-6259.7613002594271</v>
          </cell>
          <cell r="C528">
            <v>-5817.0899061476157</v>
          </cell>
          <cell r="D528">
            <v>-5479.531613038801</v>
          </cell>
          <cell r="E528">
            <v>-5154.9334271891403</v>
          </cell>
          <cell r="F528">
            <v>-4837.4080546847572</v>
          </cell>
          <cell r="G528">
            <v>-4552.4506878397597</v>
          </cell>
          <cell r="H528">
            <v>-4261.6377263479008</v>
          </cell>
          <cell r="I528">
            <v>-3950.3012364443825</v>
          </cell>
          <cell r="J528">
            <v>-3615.4222182358467</v>
          </cell>
          <cell r="K528">
            <v>-3254.8562310001635</v>
          </cell>
          <cell r="L528">
            <v>-2868.1190856414655</v>
          </cell>
          <cell r="M528">
            <v>-2456.2203812849452</v>
          </cell>
          <cell r="N528">
            <v>-2032.694176909125</v>
          </cell>
          <cell r="O528">
            <v>-1585.5931372546925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</row>
        <row r="529">
          <cell r="A529">
            <v>-3364.0943721588774</v>
          </cell>
          <cell r="B529">
            <v>-6318.6910393760518</v>
          </cell>
          <cell r="C529">
            <v>-5869.194866587568</v>
          </cell>
          <cell r="D529">
            <v>-5522.0972426257995</v>
          </cell>
          <cell r="E529">
            <v>-5199.8541379148028</v>
          </cell>
          <cell r="F529">
            <v>-4880.7647659484574</v>
          </cell>
          <cell r="G529">
            <v>-4597.1905017539575</v>
          </cell>
          <cell r="H529">
            <v>-4308.5001859121421</v>
          </cell>
          <cell r="I529">
            <v>-3999.4588306383944</v>
          </cell>
          <cell r="J529">
            <v>-3667.0517398915822</v>
          </cell>
          <cell r="K529">
            <v>-3309.1507234791402</v>
          </cell>
          <cell r="L529">
            <v>-2925.2842963460876</v>
          </cell>
          <cell r="M529">
            <v>-2516.4803127401324</v>
          </cell>
          <cell r="N529">
            <v>-2096.2879391209949</v>
          </cell>
          <cell r="O529">
            <v>-1652.7806853775155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</row>
        <row r="530">
          <cell r="A530">
            <v>-3375.9664748586515</v>
          </cell>
          <cell r="B530">
            <v>-6346.8080945088404</v>
          </cell>
          <cell r="C530">
            <v>-5902.2399569946947</v>
          </cell>
          <cell r="D530">
            <v>-5562.1509613764447</v>
          </cell>
          <cell r="E530">
            <v>-5239.6097736879956</v>
          </cell>
          <cell r="F530">
            <v>-4923.0801530344843</v>
          </cell>
          <cell r="G530">
            <v>-4642.3207659206937</v>
          </cell>
          <cell r="H530">
            <v>-4356.6062286362976</v>
          </cell>
          <cell r="I530">
            <v>-4050.77467934679</v>
          </cell>
          <cell r="J530">
            <v>-3721.8260391504009</v>
          </cell>
          <cell r="K530">
            <v>-3367.6524077582371</v>
          </cell>
          <cell r="L530">
            <v>-2987.8022862659113</v>
          </cell>
          <cell r="M530">
            <v>-2583.3268505109863</v>
          </cell>
          <cell r="N530">
            <v>-2167.7986151962186</v>
          </cell>
          <cell r="O530">
            <v>-1729.3180349007102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</row>
        <row r="531">
          <cell r="A531">
            <v>-3617.3110094312569</v>
          </cell>
          <cell r="B531">
            <v>-6850.8185730653686</v>
          </cell>
          <cell r="C531">
            <v>-6432.0830941567583</v>
          </cell>
          <cell r="D531">
            <v>-6116.0230689810833</v>
          </cell>
          <cell r="E531">
            <v>-5826.1476844915178</v>
          </cell>
          <cell r="F531">
            <v>-5549.4988462061956</v>
          </cell>
          <cell r="G531">
            <v>-5306.3647864095483</v>
          </cell>
          <cell r="H531">
            <v>-5060.7980302677743</v>
          </cell>
          <cell r="I531">
            <v>-4798.2960729114011</v>
          </cell>
          <cell r="J531">
            <v>-4516.0291243137108</v>
          </cell>
          <cell r="K531">
            <v>-4212.1708410999599</v>
          </cell>
          <cell r="L531">
            <v>-3886.5325434855736</v>
          </cell>
          <cell r="M531">
            <v>-3540.4871719268681</v>
          </cell>
          <cell r="N531">
            <v>-3187.9154430012804</v>
          </cell>
          <cell r="O531">
            <v>-2817.2884818427583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</row>
        <row r="532">
          <cell r="A532">
            <v>-3205.576069429977</v>
          </cell>
          <cell r="B532">
            <v>-5990.1910801953718</v>
          </cell>
          <cell r="C532">
            <v>-5531.5079671692783</v>
          </cell>
          <cell r="D532">
            <v>-5178.3526165017174</v>
          </cell>
          <cell r="E532">
            <v>-4843.737830210599</v>
          </cell>
          <cell r="F532">
            <v>-4511.5148123037216</v>
          </cell>
          <cell r="G532">
            <v>-4207.9619789703347</v>
          </cell>
          <cell r="H532">
            <v>-3896.5605817913147</v>
          </cell>
          <cell r="I532">
            <v>-3563.0022203311</v>
          </cell>
          <cell r="J532">
            <v>-3204.1824981317764</v>
          </cell>
          <cell r="K532">
            <v>-2817.8120270685836</v>
          </cell>
          <cell r="L532">
            <v>-2403.2723295081864</v>
          </cell>
          <cell r="M532">
            <v>-1961.4074878002414</v>
          </cell>
          <cell r="N532">
            <v>-1505.5939977202047</v>
          </cell>
          <cell r="O532">
            <v>-1023.6939256948569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</row>
        <row r="533">
          <cell r="A533">
            <v>-3738.9261305441196</v>
          </cell>
          <cell r="B533">
            <v>-7101.6982461399994</v>
          </cell>
          <cell r="C533">
            <v>-6696.4974798428602</v>
          </cell>
          <cell r="D533">
            <v>-6399.1437295899786</v>
          </cell>
          <cell r="E533">
            <v>-6118.9447523973449</v>
          </cell>
          <cell r="F533">
            <v>-5851.0286190190236</v>
          </cell>
          <cell r="G533">
            <v>-5624.2670445280237</v>
          </cell>
          <cell r="H533">
            <v>-5397.5995805274351</v>
          </cell>
          <cell r="I533">
            <v>-5155.4970809459001</v>
          </cell>
          <cell r="J533">
            <v>-4895.2073280543846</v>
          </cell>
          <cell r="K533">
            <v>-4615.0372714184332</v>
          </cell>
          <cell r="L533">
            <v>-4314.9212949199809</v>
          </cell>
          <cell r="M533">
            <v>-3996.3844926476668</v>
          </cell>
          <cell r="N533">
            <v>-3673.4520106796035</v>
          </cell>
          <cell r="O533">
            <v>-3334.7701523014366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</row>
        <row r="534">
          <cell r="A534">
            <v>-3494.9170490502065</v>
          </cell>
          <cell r="B534">
            <v>-6593.7697064557669</v>
          </cell>
          <cell r="C534">
            <v>-6161.2172469102461</v>
          </cell>
          <cell r="D534">
            <v>-5837.631555495097</v>
          </cell>
          <cell r="E534">
            <v>-5531.9596649343639</v>
          </cell>
          <cell r="F534">
            <v>-5233.0991415711233</v>
          </cell>
          <cell r="G534">
            <v>-4970.6461225382254</v>
          </cell>
          <cell r="H534">
            <v>-4704.7865715394128</v>
          </cell>
          <cell r="I534">
            <v>-4420.3835315875658</v>
          </cell>
          <cell r="J534">
            <v>-4114.5211767973242</v>
          </cell>
          <cell r="K534">
            <v>-3785.230839394997</v>
          </cell>
          <cell r="L534">
            <v>-3432.1910064233657</v>
          </cell>
          <cell r="M534">
            <v>-3056.6119718127502</v>
          </cell>
          <cell r="N534">
            <v>-2672.2186801110333</v>
          </cell>
          <cell r="O534">
            <v>-2267.294890266171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</row>
        <row r="535">
          <cell r="A535">
            <v>-3560.747890220267</v>
          </cell>
          <cell r="B535">
            <v>-6736.0131532567257</v>
          </cell>
          <cell r="C535">
            <v>-6314.3490475314875</v>
          </cell>
          <cell r="D535">
            <v>-6002.8905676792256</v>
          </cell>
          <cell r="E535">
            <v>-5703.8892365304191</v>
          </cell>
          <cell r="F535">
            <v>-5418.6939486267047</v>
          </cell>
          <cell r="G535">
            <v>-5168.0504062192513</v>
          </cell>
          <cell r="H535">
            <v>-4914.4548050840312</v>
          </cell>
          <cell r="I535">
            <v>-4643.2852542406899</v>
          </cell>
          <cell r="J535">
            <v>-4351.6806010216478</v>
          </cell>
          <cell r="K535">
            <v>-4037.7574140581446</v>
          </cell>
          <cell r="L535">
            <v>-3701.275136909971</v>
          </cell>
          <cell r="M535">
            <v>-3343.5416506530391</v>
          </cell>
          <cell r="N535">
            <v>-2978.3767171607719</v>
          </cell>
          <cell r="O535">
            <v>-2594.176619385838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</row>
        <row r="536">
          <cell r="A536">
            <v>-3307.1175331102368</v>
          </cell>
          <cell r="B536">
            <v>-6199.2787521815171</v>
          </cell>
          <cell r="C536">
            <v>-5752.4223825404379</v>
          </cell>
          <cell r="D536">
            <v>-5415.7457785879951</v>
          </cell>
          <cell r="E536">
            <v>-5090.9195324626317</v>
          </cell>
          <cell r="F536">
            <v>-4765.8906520661803</v>
          </cell>
          <cell r="G536">
            <v>-4476.128391882422</v>
          </cell>
          <cell r="H536">
            <v>-4180.7138374567885</v>
          </cell>
          <cell r="I536">
            <v>-3864.4109731662993</v>
          </cell>
          <cell r="J536">
            <v>-3524.1813846583409</v>
          </cell>
          <cell r="K536">
            <v>-3157.848330149664</v>
          </cell>
          <cell r="L536">
            <v>-2764.897523393658</v>
          </cell>
          <cell r="M536">
            <v>-2346.3016566612796</v>
          </cell>
          <cell r="N536">
            <v>-1915.5594900852682</v>
          </cell>
          <cell r="O536">
            <v>-1460.6811760359353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</row>
        <row r="537">
          <cell r="A537">
            <v>-3702.326692681268</v>
          </cell>
          <cell r="B537">
            <v>-7022.8423651510075</v>
          </cell>
          <cell r="C537">
            <v>-6612.2772176458093</v>
          </cell>
          <cell r="D537">
            <v>-6309.7504134063111</v>
          </cell>
          <cell r="E537">
            <v>-6029.9727629424706</v>
          </cell>
          <cell r="F537">
            <v>-5755.3341765205878</v>
          </cell>
          <cell r="G537">
            <v>-5522.5625887684137</v>
          </cell>
          <cell r="H537">
            <v>-5289.7027940264643</v>
          </cell>
          <cell r="I537">
            <v>-5040.9175234864306</v>
          </cell>
          <cell r="J537">
            <v>-4773.4279446492683</v>
          </cell>
          <cell r="K537">
            <v>-4485.4976817065763</v>
          </cell>
          <cell r="L537">
            <v>-4177.0204930797599</v>
          </cell>
          <cell r="M537">
            <v>-3849.4719368903452</v>
          </cell>
          <cell r="N537">
            <v>-3516.8295342899642</v>
          </cell>
          <cell r="O537">
            <v>-3167.6825097444853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</row>
        <row r="538">
          <cell r="A538">
            <v>-3723.8541831679713</v>
          </cell>
          <cell r="B538">
            <v>-7069.2899552421241</v>
          </cell>
          <cell r="C538">
            <v>-6661.8343485255537</v>
          </cell>
          <cell r="D538">
            <v>-6365.4480350827534</v>
          </cell>
          <cell r="E538">
            <v>-6083.1986633229262</v>
          </cell>
          <cell r="F538">
            <v>-5815.1540188742829</v>
          </cell>
          <cell r="G538">
            <v>-5586.6330504010666</v>
          </cell>
          <cell r="H538">
            <v>-5357.7478447448657</v>
          </cell>
          <cell r="I538">
            <v>-5113.2514202754737</v>
          </cell>
          <cell r="J538">
            <v>-4850.3826173898233</v>
          </cell>
          <cell r="K538">
            <v>-4567.4326976600187</v>
          </cell>
          <cell r="L538">
            <v>-4264.3216448173689</v>
          </cell>
          <cell r="M538">
            <v>-3942.5566558943892</v>
          </cell>
          <cell r="N538">
            <v>-3616.1459695024664</v>
          </cell>
          <cell r="O538">
            <v>-3273.7152899055723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</row>
        <row r="539">
          <cell r="A539">
            <v>-3723.4628134434502</v>
          </cell>
          <cell r="B539">
            <v>-7073.4687096625903</v>
          </cell>
          <cell r="C539">
            <v>-6668.432710096271</v>
          </cell>
          <cell r="D539">
            <v>-6364.207520491017</v>
          </cell>
          <cell r="E539">
            <v>-6085.2320137416054</v>
          </cell>
          <cell r="F539">
            <v>-5808.8133817151029</v>
          </cell>
          <cell r="G539">
            <v>-5578.5127482178596</v>
          </cell>
          <cell r="H539">
            <v>-5349.064358325124</v>
          </cell>
          <cell r="I539">
            <v>-5103.9606448367294</v>
          </cell>
          <cell r="J539">
            <v>-4840.4374764058975</v>
          </cell>
          <cell r="K539">
            <v>-4556.7823342389393</v>
          </cell>
          <cell r="L539">
            <v>-4252.9113675026711</v>
          </cell>
          <cell r="M539">
            <v>-3930.3274138015008</v>
          </cell>
          <cell r="N539">
            <v>-3603.0342410613866</v>
          </cell>
          <cell r="O539">
            <v>-3259.6525086135352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</row>
        <row r="540">
          <cell r="A540">
            <v>-3512.3758056383567</v>
          </cell>
          <cell r="B540">
            <v>-6631.6795659679128</v>
          </cell>
          <cell r="C540">
            <v>-6203.5833291380986</v>
          </cell>
          <cell r="D540">
            <v>-5885.0624058837184</v>
          </cell>
          <cell r="E540">
            <v>-5584.6434637845832</v>
          </cell>
          <cell r="F540">
            <v>-5282.7295626868126</v>
          </cell>
          <cell r="G540">
            <v>-5022.3169521521177</v>
          </cell>
          <cell r="H540">
            <v>-4759.6559419059604</v>
          </cell>
          <cell r="I540">
            <v>-4478.704389065565</v>
          </cell>
          <cell r="J540">
            <v>-4176.560636153351</v>
          </cell>
          <cell r="K540">
            <v>-3851.2782721324015</v>
          </cell>
          <cell r="L540">
            <v>-3502.5568751564365</v>
          </cell>
          <cell r="M540">
            <v>-3131.6322147262772</v>
          </cell>
          <cell r="N540">
            <v>-2752.2539415932406</v>
          </cell>
          <cell r="O540">
            <v>-2352.7351860173112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</row>
        <row r="541">
          <cell r="A541">
            <v>-3683.1953384530616</v>
          </cell>
          <cell r="B541">
            <v>-6987.6685226254594</v>
          </cell>
          <cell r="C541">
            <v>-6577.9895955635284</v>
          </cell>
          <cell r="D541">
            <v>-6278.6932052840075</v>
          </cell>
          <cell r="E541">
            <v>-5999.1959066950149</v>
          </cell>
          <cell r="F541">
            <v>-5731.9126011917506</v>
          </cell>
          <cell r="G541">
            <v>-5499.5762245385058</v>
          </cell>
          <cell r="H541">
            <v>-5265.887102310423</v>
          </cell>
          <cell r="I541">
            <v>-5016.2026742209973</v>
          </cell>
          <cell r="J541">
            <v>-4747.7451129725459</v>
          </cell>
          <cell r="K541">
            <v>-4458.7709135626837</v>
          </cell>
          <cell r="L541">
            <v>-4149.1695520333524</v>
          </cell>
          <cell r="M541">
            <v>-3820.4087434117919</v>
          </cell>
          <cell r="N541">
            <v>-3486.4607851381343</v>
          </cell>
          <cell r="O541">
            <v>-3135.9060441738666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</row>
        <row r="542">
          <cell r="A542">
            <v>-3708.3525843049965</v>
          </cell>
          <cell r="B542">
            <v>-7036.6278198270838</v>
          </cell>
          <cell r="C542">
            <v>-6626.5202619936063</v>
          </cell>
          <cell r="D542">
            <v>-6324.8137820034581</v>
          </cell>
          <cell r="E542">
            <v>-6045.5368716710873</v>
          </cell>
          <cell r="F542">
            <v>-5771.1642068698047</v>
          </cell>
          <cell r="G542">
            <v>-5539.252112470529</v>
          </cell>
          <cell r="H542">
            <v>-5307.4177732064118</v>
          </cell>
          <cell r="I542">
            <v>-5059.7391078200035</v>
          </cell>
          <cell r="J542">
            <v>-4793.4417658107059</v>
          </cell>
          <cell r="K542">
            <v>-4506.7965244410934</v>
          </cell>
          <cell r="L542">
            <v>-4199.703888649844</v>
          </cell>
          <cell r="M542">
            <v>-3873.6476000326888</v>
          </cell>
          <cell r="N542">
            <v>-3542.6130853125792</v>
          </cell>
          <cell r="O542">
            <v>-3195.1990014640005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</row>
        <row r="543">
          <cell r="A543">
            <v>-3551.0627996395528</v>
          </cell>
          <cell r="B543">
            <v>-6711.9605655061987</v>
          </cell>
          <cell r="C543">
            <v>-6289.1641114153899</v>
          </cell>
          <cell r="D543">
            <v>-5969.4299485060028</v>
          </cell>
          <cell r="E543">
            <v>-5668.6473455741707</v>
          </cell>
          <cell r="F543">
            <v>-5382.575910858417</v>
          </cell>
          <cell r="G543">
            <v>-5129.7350015704806</v>
          </cell>
          <cell r="H543">
            <v>-4873.5749603473878</v>
          </cell>
          <cell r="I543">
            <v>-4599.6395465922969</v>
          </cell>
          <cell r="J543">
            <v>-4305.0547296860614</v>
          </cell>
          <cell r="K543">
            <v>-3987.9196746825114</v>
          </cell>
          <cell r="L543">
            <v>-3647.9765303319614</v>
          </cell>
          <cell r="M543">
            <v>-3286.5131542566273</v>
          </cell>
          <cell r="N543">
            <v>-2917.3291164067114</v>
          </cell>
          <cell r="O543">
            <v>-2528.7975542569679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</row>
        <row r="544">
          <cell r="A544">
            <v>-3160.710285011226</v>
          </cell>
          <cell r="B544">
            <v>-5900.9845245399947</v>
          </cell>
          <cell r="C544">
            <v>-5441.6423320499971</v>
          </cell>
          <cell r="D544">
            <v>-5080.7567626169966</v>
          </cell>
          <cell r="E544">
            <v>-4731.9716132307167</v>
          </cell>
          <cell r="F544">
            <v>-4392.2083010463602</v>
          </cell>
          <cell r="G544">
            <v>-4081.6588320191827</v>
          </cell>
          <cell r="H544">
            <v>-3762.6142525717091</v>
          </cell>
          <cell r="I544">
            <v>-3420.8070187047911</v>
          </cell>
          <cell r="J544">
            <v>-3053.1002588808246</v>
          </cell>
          <cell r="K544">
            <v>-2657.1509995339034</v>
          </cell>
          <cell r="L544">
            <v>-2232.2907142935705</v>
          </cell>
          <cell r="M544">
            <v>-1779.3022440302275</v>
          </cell>
          <cell r="N544">
            <v>-1311.5033960334745</v>
          </cell>
          <cell r="O544">
            <v>-816.68568477596875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</row>
        <row r="545">
          <cell r="A545">
            <v>-3198.9121210867029</v>
          </cell>
          <cell r="B545">
            <v>-5976.8939265652243</v>
          </cell>
          <cell r="C545">
            <v>-5519.6148751246001</v>
          </cell>
          <cell r="D545">
            <v>-5158.4875967017788</v>
          </cell>
          <cell r="E545">
            <v>-4815.7341059365863</v>
          </cell>
          <cell r="F545">
            <v>-4479.1136014954527</v>
          </cell>
          <cell r="G545">
            <v>-4173.1236000846584</v>
          </cell>
          <cell r="H545">
            <v>-3859.3322251833829</v>
          </cell>
          <cell r="I545">
            <v>-3523.1965515905831</v>
          </cell>
          <cell r="J545">
            <v>-3161.5997563120823</v>
          </cell>
          <cell r="K545">
            <v>-2772.2363549344022</v>
          </cell>
          <cell r="L545">
            <v>-2354.4716439359654</v>
          </cell>
          <cell r="M545">
            <v>-1909.1311567804844</v>
          </cell>
          <cell r="N545">
            <v>-1449.572463699074</v>
          </cell>
          <cell r="O545">
            <v>-963.63617299515386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</row>
        <row r="546">
          <cell r="A546">
            <v>-3283.5041887961634</v>
          </cell>
          <cell r="B546">
            <v>-6152.4219085082759</v>
          </cell>
          <cell r="C546">
            <v>-5701.6592563681725</v>
          </cell>
          <cell r="D546">
            <v>-5354.1925325694019</v>
          </cell>
          <cell r="E546">
            <v>-5018.7221086522877</v>
          </cell>
          <cell r="F546">
            <v>-4690.6596881160185</v>
          </cell>
          <cell r="G546">
            <v>-4396.5769787792269</v>
          </cell>
          <cell r="H546">
            <v>-4096.1310466048262</v>
          </cell>
          <cell r="I546">
            <v>-3774.39967919223</v>
          </cell>
          <cell r="J546">
            <v>-3428.3213318113221</v>
          </cell>
          <cell r="K546">
            <v>-3055.6844971130486</v>
          </cell>
          <cell r="L546">
            <v>-2655.9414982939679</v>
          </cell>
          <cell r="M546">
            <v>-2230.0251770114724</v>
          </cell>
          <cell r="N546">
            <v>-1791.3952169390648</v>
          </cell>
          <cell r="O546">
            <v>-1328.0157925197152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</row>
        <row r="547">
          <cell r="A547">
            <v>-3356.7866377189507</v>
          </cell>
          <cell r="B547">
            <v>-6309.0371318620573</v>
          </cell>
          <cell r="C547">
            <v>-5870.1375661378534</v>
          </cell>
          <cell r="D547">
            <v>-5533.6518308684354</v>
          </cell>
          <cell r="E547">
            <v>-5212.1661913578564</v>
          </cell>
          <cell r="F547">
            <v>-4892.2086573395454</v>
          </cell>
          <cell r="G547">
            <v>-4609.6406860874422</v>
          </cell>
          <cell r="H547">
            <v>-4322.306540137768</v>
          </cell>
          <cell r="I547">
            <v>-4014.7244157250761</v>
          </cell>
          <cell r="J547">
            <v>-3683.8902391071783</v>
          </cell>
          <cell r="K547">
            <v>-3327.6839170175867</v>
          </cell>
          <cell r="L547">
            <v>-2945.6440769496021</v>
          </cell>
          <cell r="M547">
            <v>-2538.8081538919469</v>
          </cell>
          <cell r="N547">
            <v>-2120.7369556938474</v>
          </cell>
          <cell r="O547">
            <v>-1679.5152205143031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</row>
        <row r="548">
          <cell r="A548">
            <v>-3457.9068880275127</v>
          </cell>
          <cell r="B548">
            <v>-6518.9797624578505</v>
          </cell>
          <cell r="C548">
            <v>-6081.367395659162</v>
          </cell>
          <cell r="D548">
            <v>-5746.6231864850242</v>
          </cell>
          <cell r="E548">
            <v>-5437.9030464095231</v>
          </cell>
          <cell r="F548">
            <v>-5132.6840816420863</v>
          </cell>
          <cell r="G548">
            <v>-4864.0847777431572</v>
          </cell>
          <cell r="H548">
            <v>-4591.7294776550261</v>
          </cell>
          <cell r="I548">
            <v>-4300.3162733103054</v>
          </cell>
          <cell r="J548">
            <v>-3986.9013582148418</v>
          </cell>
          <cell r="K548">
            <v>-3649.4706342436257</v>
          </cell>
          <cell r="L548">
            <v>-3287.6599567172216</v>
          </cell>
          <cell r="M548">
            <v>-2902.627672715731</v>
          </cell>
          <cell r="N548">
            <v>-2508.048752684444</v>
          </cell>
          <cell r="O548">
            <v>-2092.1470963326537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</row>
        <row r="549">
          <cell r="A549">
            <v>-3568.5365117871152</v>
          </cell>
          <cell r="B549">
            <v>-6747.9622952691898</v>
          </cell>
          <cell r="C549">
            <v>-6326.9556757388582</v>
          </cell>
          <cell r="D549">
            <v>-6010.5270718371221</v>
          </cell>
          <cell r="E549">
            <v>-5708.5665272878377</v>
          </cell>
          <cell r="F549">
            <v>-5419.033087011192</v>
          </cell>
          <cell r="G549">
            <v>-5167.4032907329693</v>
          </cell>
          <cell r="H549">
            <v>-4913.337272681978</v>
          </cell>
          <cell r="I549">
            <v>-4641.6631814830471</v>
          </cell>
          <cell r="J549">
            <v>-4349.51438843088</v>
          </cell>
          <cell r="K549">
            <v>-4035.0051736756977</v>
          </cell>
          <cell r="L549">
            <v>-3697.8910188445425</v>
          </cell>
          <cell r="M549">
            <v>-3339.4769556287715</v>
          </cell>
          <cell r="N549">
            <v>-2973.5782551887933</v>
          </cell>
          <cell r="O549">
            <v>-2588.5877812618737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</row>
        <row r="550">
          <cell r="A550">
            <v>-3761.5750477657893</v>
          </cell>
          <cell r="B550">
            <v>-7148.9033861204925</v>
          </cell>
          <cell r="C550">
            <v>-6741.4261646141786</v>
          </cell>
          <cell r="D550">
            <v>-6442.4818621204713</v>
          </cell>
          <cell r="E550">
            <v>-6163.8458025915988</v>
          </cell>
          <cell r="F550">
            <v>-5894.1798795394307</v>
          </cell>
          <cell r="G550">
            <v>-5669.0627731792456</v>
          </cell>
          <cell r="H550">
            <v>-5444.810670395058</v>
          </cell>
          <cell r="I550">
            <v>-5205.3171007037172</v>
          </cell>
          <cell r="J550">
            <v>-4947.8377268698987</v>
          </cell>
          <cell r="K550">
            <v>-4670.6971238678707</v>
          </cell>
          <cell r="L550">
            <v>-4373.8448878158606</v>
          </cell>
          <cell r="M550">
            <v>-4058.8260961890351</v>
          </cell>
          <cell r="N550">
            <v>-3739.6838396294665</v>
          </cell>
          <cell r="O550">
            <v>-3405.087349254713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</row>
        <row r="551">
          <cell r="A551">
            <v>-3567.5369627619539</v>
          </cell>
          <cell r="B551">
            <v>-6742.9079678545804</v>
          </cell>
          <cell r="C551">
            <v>-6317.6078866577027</v>
          </cell>
          <cell r="D551">
            <v>-5999.6719589716695</v>
          </cell>
          <cell r="E551">
            <v>-5699.2380848848588</v>
          </cell>
          <cell r="F551">
            <v>-5407.0923480351048</v>
          </cell>
          <cell r="G551">
            <v>-5154.2267752998941</v>
          </cell>
          <cell r="H551">
            <v>-4899.1592062703185</v>
          </cell>
          <cell r="I551">
            <v>-4626.4056891810842</v>
          </cell>
          <cell r="J551">
            <v>-4333.0936935127702</v>
          </cell>
          <cell r="K551">
            <v>-4017.3309556375712</v>
          </cell>
          <cell r="L551">
            <v>-3678.8659814906496</v>
          </cell>
          <cell r="M551">
            <v>-3318.9962132832584</v>
          </cell>
          <cell r="N551">
            <v>-2951.5288157517825</v>
          </cell>
          <cell r="O551">
            <v>-2564.8478446395484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</row>
        <row r="552">
          <cell r="A552">
            <v>-3399.7979700387059</v>
          </cell>
          <cell r="B552">
            <v>-6399.8963607107698</v>
          </cell>
          <cell r="C552">
            <v>-5963.9898524018636</v>
          </cell>
          <cell r="D552">
            <v>-5631.4131539580712</v>
          </cell>
          <cell r="E552">
            <v>-5314.7012498385739</v>
          </cell>
          <cell r="F552">
            <v>-5003.5484092111337</v>
          </cell>
          <cell r="G552">
            <v>-4727.9689365866834</v>
          </cell>
          <cell r="H552">
            <v>-4447.8042960073053</v>
          </cell>
          <cell r="I552">
            <v>-4147.9597649312091</v>
          </cell>
          <cell r="J552">
            <v>-3825.4618040207752</v>
          </cell>
          <cell r="K552">
            <v>-3478.2405636754456</v>
          </cell>
          <cell r="L552">
            <v>-3105.8816366516612</v>
          </cell>
          <cell r="M552">
            <v>-2709.4798850239295</v>
          </cell>
          <cell r="N552">
            <v>-2302.6511861539693</v>
          </cell>
          <cell r="O552">
            <v>-1873.5464386898459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</row>
        <row r="553">
          <cell r="A553">
            <v>-3673.6578674017105</v>
          </cell>
          <cell r="B553">
            <v>-6965.2381462161011</v>
          </cell>
          <cell r="C553">
            <v>-6550.7763699883708</v>
          </cell>
          <cell r="D553">
            <v>-6238.9087584180161</v>
          </cell>
          <cell r="E553">
            <v>-5948.0916015378252</v>
          </cell>
          <cell r="F553">
            <v>-5670.302597797544</v>
          </cell>
          <cell r="G553">
            <v>-5432.7569249107546</v>
          </cell>
          <cell r="H553">
            <v>-5194.3059524291157</v>
          </cell>
          <cell r="I553">
            <v>-4939.4875726541377</v>
          </cell>
          <cell r="J553">
            <v>-4665.497933866186</v>
          </cell>
          <cell r="K553">
            <v>-4370.5618278293441</v>
          </cell>
          <cell r="L553">
            <v>-4054.536080898461</v>
          </cell>
          <cell r="M553">
            <v>-3718.8517856095559</v>
          </cell>
          <cell r="N553">
            <v>-3377.4432119364383</v>
          </cell>
          <cell r="O553">
            <v>-3018.8483090791697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</row>
        <row r="554">
          <cell r="A554">
            <v>-3379.5170940921153</v>
          </cell>
          <cell r="B554">
            <v>-6354.9942731329102</v>
          </cell>
          <cell r="C554">
            <v>-5913.3057420892419</v>
          </cell>
          <cell r="D554">
            <v>-5573.7064072727644</v>
          </cell>
          <cell r="E554">
            <v>-5258.1518030125189</v>
          </cell>
          <cell r="F554">
            <v>-4949.593683921531</v>
          </cell>
          <cell r="G554">
            <v>-4671.5667900548906</v>
          </cell>
          <cell r="H554">
            <v>-4387.9578497061639</v>
          </cell>
          <cell r="I554">
            <v>-4084.3963004278971</v>
          </cell>
          <cell r="J554">
            <v>-3757.8937172682731</v>
          </cell>
          <cell r="K554">
            <v>-3406.3561759658519</v>
          </cell>
          <cell r="L554">
            <v>-3029.3466517994921</v>
          </cell>
          <cell r="M554">
            <v>-2627.9324756115129</v>
          </cell>
          <cell r="N554">
            <v>-2215.7030141113819</v>
          </cell>
          <cell r="O554">
            <v>-1780.777439303047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</row>
        <row r="555">
          <cell r="A555">
            <v>-3396.0656989883596</v>
          </cell>
          <cell r="B555">
            <v>-6387.2882667556396</v>
          </cell>
          <cell r="C555">
            <v>-5944.0069717518218</v>
          </cell>
          <cell r="D555">
            <v>-5602.8420234625773</v>
          </cell>
          <cell r="E555">
            <v>-5282.0562790589656</v>
          </cell>
          <cell r="F555">
            <v>-4971.3912593459536</v>
          </cell>
          <cell r="G555">
            <v>-4693.8987170991559</v>
          </cell>
          <cell r="H555">
            <v>-4411.2219340716547</v>
          </cell>
          <cell r="I555">
            <v>-4108.6694789554003</v>
          </cell>
          <cell r="J555">
            <v>-3783.2535069662727</v>
          </cell>
          <cell r="K555">
            <v>-3432.8876105347867</v>
          </cell>
          <cell r="L555">
            <v>-3057.1400118243009</v>
          </cell>
          <cell r="M555">
            <v>-2657.0864048962271</v>
          </cell>
          <cell r="N555">
            <v>-2246.3224599322448</v>
          </cell>
          <cell r="O555">
            <v>-1812.9768507687504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</row>
        <row r="556">
          <cell r="A556">
            <v>-3256.7699435558652</v>
          </cell>
          <cell r="B556">
            <v>-6101.2609128727581</v>
          </cell>
          <cell r="C556">
            <v>-5648.6883663580384</v>
          </cell>
          <cell r="D556">
            <v>-5305.9554782793284</v>
          </cell>
          <cell r="E556">
            <v>-4975.7461345853426</v>
          </cell>
          <cell r="F556">
            <v>-4649.1452628545312</v>
          </cell>
          <cell r="G556">
            <v>-4353.5725064682247</v>
          </cell>
          <cell r="H556">
            <v>-4051.1058356564754</v>
          </cell>
          <cell r="I556">
            <v>-3727.1893390573882</v>
          </cell>
          <cell r="J556">
            <v>-3378.7575760329942</v>
          </cell>
          <cell r="K556">
            <v>-3003.5835104347216</v>
          </cell>
          <cell r="L556">
            <v>-2601.1074223708988</v>
          </cell>
          <cell r="M556">
            <v>-2172.2447215387656</v>
          </cell>
          <cell r="N556">
            <v>-1730.44076029899</v>
          </cell>
          <cell r="O556">
            <v>-1263.639815268954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</row>
        <row r="557">
          <cell r="A557">
            <v>-3644.8204540160332</v>
          </cell>
          <cell r="B557">
            <v>-6907.6741687676777</v>
          </cell>
          <cell r="C557">
            <v>-6493.1235107957227</v>
          </cell>
          <cell r="D557">
            <v>-6176.569153443269</v>
          </cell>
          <cell r="E557">
            <v>-5885.303893709648</v>
          </cell>
          <cell r="F557">
            <v>-5602.0336824925052</v>
          </cell>
          <cell r="G557">
            <v>-5360.2603620113341</v>
          </cell>
          <cell r="H557">
            <v>-5117.5669184146427</v>
          </cell>
          <cell r="I557">
            <v>-4858.1688113653263</v>
          </cell>
          <cell r="J557">
            <v>-4579.245329486127</v>
          </cell>
          <cell r="K557">
            <v>-4278.9911825121726</v>
          </cell>
          <cell r="L557">
            <v>-3957.2357120897514</v>
          </cell>
          <cell r="M557">
            <v>-3615.375709199589</v>
          </cell>
          <cell r="N557">
            <v>-3267.3131624787047</v>
          </cell>
          <cell r="O557">
            <v>-2901.546550568904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</row>
        <row r="558">
          <cell r="A558">
            <v>-3742.8521480636168</v>
          </cell>
          <cell r="B558">
            <v>-7112.6624854433867</v>
          </cell>
          <cell r="C558">
            <v>-6706.5575683380339</v>
          </cell>
          <cell r="D558">
            <v>-6407.2766569287396</v>
          </cell>
          <cell r="E558">
            <v>-6129.388450958767</v>
          </cell>
          <cell r="F558">
            <v>-5867.9951394840109</v>
          </cell>
          <cell r="G558">
            <v>-5643.2062914693133</v>
          </cell>
          <cell r="H558">
            <v>-5417.8577573991497</v>
          </cell>
          <cell r="I558">
            <v>-5177.1774429734178</v>
          </cell>
          <cell r="J558">
            <v>-4918.4201280048701</v>
          </cell>
          <cell r="K558">
            <v>-4639.9016043330821</v>
          </cell>
          <cell r="L558">
            <v>-4341.5652456922517</v>
          </cell>
          <cell r="M558">
            <v>-4024.9463455394693</v>
          </cell>
          <cell r="N558">
            <v>-3704.0805295141699</v>
          </cell>
          <cell r="O558">
            <v>-3367.6259056295257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</row>
        <row r="559">
          <cell r="A559">
            <v>-3212.9148936154734</v>
          </cell>
          <cell r="B559">
            <v>-6007.4655015066546</v>
          </cell>
          <cell r="C559">
            <v>-5549.7688425764072</v>
          </cell>
          <cell r="D559">
            <v>-5192.6065411641048</v>
          </cell>
          <cell r="E559">
            <v>-4850.8663881069224</v>
          </cell>
          <cell r="F559">
            <v>-4513.3868607230606</v>
          </cell>
          <cell r="G559">
            <v>-4208.9924443162336</v>
          </cell>
          <cell r="H559">
            <v>-3897.3450186310642</v>
          </cell>
          <cell r="I559">
            <v>-3563.5233881313738</v>
          </cell>
          <cell r="J559">
            <v>-3204.4196244448394</v>
          </cell>
          <cell r="K559">
            <v>-2817.7433364914691</v>
          </cell>
          <cell r="L559">
            <v>-2402.8738052050671</v>
          </cell>
          <cell r="M559">
            <v>-1960.6537993976503</v>
          </cell>
          <cell r="N559">
            <v>-1504.4572974302075</v>
          </cell>
          <cell r="O559">
            <v>-1022.1447547851112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</row>
        <row r="560">
          <cell r="A560">
            <v>-3686.9125126213098</v>
          </cell>
          <cell r="B560">
            <v>-6995.2945165290703</v>
          </cell>
          <cell r="C560">
            <v>-6586.2798163740854</v>
          </cell>
          <cell r="D560">
            <v>-6284.0368404503006</v>
          </cell>
          <cell r="E560">
            <v>-6005.7872539834016</v>
          </cell>
          <cell r="F560">
            <v>-5736.6875778294761</v>
          </cell>
          <cell r="G560">
            <v>-5504.1889459348249</v>
          </cell>
          <cell r="H560">
            <v>-5270.6785116523315</v>
          </cell>
          <cell r="I560">
            <v>-5021.1876666753978</v>
          </cell>
          <cell r="J560">
            <v>-4752.9385329985771</v>
          </cell>
          <cell r="K560">
            <v>-4464.1890935265637</v>
          </cell>
          <cell r="L560">
            <v>-4154.8297890410204</v>
          </cell>
          <cell r="M560">
            <v>-3826.3299805727838</v>
          </cell>
          <cell r="N560">
            <v>-3492.6631329804964</v>
          </cell>
          <cell r="O560">
            <v>-3142.4114776425172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</row>
        <row r="561">
          <cell r="A561">
            <v>-3542.8757114729533</v>
          </cell>
          <cell r="B561">
            <v>-6695.6414639061595</v>
          </cell>
          <cell r="C561">
            <v>-6265.8559363795139</v>
          </cell>
          <cell r="D561">
            <v>-5937.9670150075972</v>
          </cell>
          <cell r="E561">
            <v>-5632.6447049861936</v>
          </cell>
          <cell r="F561">
            <v>-5337.4288745683734</v>
          </cell>
          <cell r="G561">
            <v>-5080.5502320795968</v>
          </cell>
          <cell r="H561">
            <v>-4820.978569230524</v>
          </cell>
          <cell r="I561">
            <v>-4543.3643613085123</v>
          </cell>
          <cell r="J561">
            <v>-4244.8155727852672</v>
          </cell>
          <cell r="K561">
            <v>-3923.4084690883133</v>
          </cell>
          <cell r="L561">
            <v>-3578.8619694598237</v>
          </cell>
          <cell r="M561">
            <v>-3212.4375240148956</v>
          </cell>
          <cell r="N561">
            <v>-2837.9076197450918</v>
          </cell>
          <cell r="O561">
            <v>-2443.6148340141731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</row>
        <row r="562">
          <cell r="A562">
            <v>-3339.4712515401679</v>
          </cell>
          <cell r="B562">
            <v>-6267.9198471621976</v>
          </cell>
          <cell r="C562">
            <v>-5822.1176816024854</v>
          </cell>
          <cell r="D562">
            <v>-5476.6871843154504</v>
          </cell>
          <cell r="E562">
            <v>-5148.1448993798494</v>
          </cell>
          <cell r="F562">
            <v>-4828.2256482880321</v>
          </cell>
          <cell r="G562">
            <v>-4542.1635199517787</v>
          </cell>
          <cell r="H562">
            <v>-4250.3601019320131</v>
          </cell>
          <cell r="I562">
            <v>-3937.9573578156483</v>
          </cell>
          <cell r="J562">
            <v>-3601.9291126692538</v>
          </cell>
          <cell r="K562">
            <v>-3240.12484311449</v>
          </cell>
          <cell r="L562">
            <v>-2852.0531222695245</v>
          </cell>
          <cell r="M562">
            <v>-2438.7163979560137</v>
          </cell>
          <cell r="N562">
            <v>-2013.6403743040867</v>
          </cell>
          <cell r="O562">
            <v>-1564.8693609680342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</row>
        <row r="563">
          <cell r="A563">
            <v>-3689.0279053471245</v>
          </cell>
          <cell r="B563">
            <v>-6998.0586806680403</v>
          </cell>
          <cell r="C563">
            <v>-6587.3422497313823</v>
          </cell>
          <cell r="D563">
            <v>-6280.8475034771845</v>
          </cell>
          <cell r="E563">
            <v>-5994.1420689480328</v>
          </cell>
          <cell r="F563">
            <v>-5720.2840495318524</v>
          </cell>
          <cell r="G563">
            <v>-5486.0052959334416</v>
          </cell>
          <cell r="H563">
            <v>-5250.9670825512849</v>
          </cell>
          <cell r="I563">
            <v>-4999.8305153210022</v>
          </cell>
          <cell r="J563">
            <v>-4729.807778652872</v>
          </cell>
          <cell r="K563">
            <v>-4439.1471449083483</v>
          </cell>
          <cell r="L563">
            <v>-4127.7281770436475</v>
          </cell>
          <cell r="M563">
            <v>-3797.0089063037208</v>
          </cell>
          <cell r="N563">
            <v>-3460.95019568717</v>
          </cell>
          <cell r="O563">
            <v>-3108.1210889106055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</row>
        <row r="564">
          <cell r="A564">
            <v>-3381.6540524057305</v>
          </cell>
          <cell r="B564">
            <v>-6358.039922224325</v>
          </cell>
          <cell r="C564">
            <v>-5918.6829302958322</v>
          </cell>
          <cell r="D564">
            <v>-5589.1038550261319</v>
          </cell>
          <cell r="E564">
            <v>-5273.2942159297772</v>
          </cell>
          <cell r="F564">
            <v>-4961.5905910140818</v>
          </cell>
          <cell r="G564">
            <v>-4683.8154242838109</v>
          </cell>
          <cell r="H564">
            <v>-4401.0394558875887</v>
          </cell>
          <cell r="I564">
            <v>-4098.3762168344629</v>
          </cell>
          <cell r="J564">
            <v>-3772.841561183915</v>
          </cell>
          <cell r="K564">
            <v>-3422.3471897562649</v>
          </cell>
          <cell r="L564">
            <v>-3046.4617198154465</v>
          </cell>
          <cell r="M564">
            <v>-2646.2589607414498</v>
          </cell>
          <cell r="N564">
            <v>-2235.3348621764994</v>
          </cell>
          <cell r="O564">
            <v>-1801.8160886581115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</row>
        <row r="565">
          <cell r="A565">
            <v>-3182.0199727045783</v>
          </cell>
          <cell r="B565">
            <v>-5944.8761087775974</v>
          </cell>
          <cell r="C565">
            <v>-5487.2197032875938</v>
          </cell>
          <cell r="D565">
            <v>-5131.074683219721</v>
          </cell>
          <cell r="E565">
            <v>-4784.5807855908206</v>
          </cell>
          <cell r="F565">
            <v>-4440.7449055072038</v>
          </cell>
          <cell r="G565">
            <v>-4131.8899523506316</v>
          </cell>
          <cell r="H565">
            <v>-3815.7333801820137</v>
          </cell>
          <cell r="I565">
            <v>-3477.0441259721542</v>
          </cell>
          <cell r="J565">
            <v>-3112.696365780379</v>
          </cell>
          <cell r="K565">
            <v>-2720.367728658694</v>
          </cell>
          <cell r="L565">
            <v>-2299.4082892343763</v>
          </cell>
          <cell r="M565">
            <v>-1850.62435230752</v>
          </cell>
          <cell r="N565">
            <v>-1387.3555917751034</v>
          </cell>
          <cell r="O565">
            <v>-897.42050516687436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</row>
        <row r="566">
          <cell r="A566">
            <v>-3641.0891692845885</v>
          </cell>
          <cell r="B566">
            <v>-6899.5601753310393</v>
          </cell>
          <cell r="C566">
            <v>-6486.3445702285399</v>
          </cell>
          <cell r="D566">
            <v>-6175.7912480653713</v>
          </cell>
          <cell r="E566">
            <v>-5887.5920620088718</v>
          </cell>
          <cell r="F566">
            <v>-5609.0523177281193</v>
          </cell>
          <cell r="G566">
            <v>-5368.5985124602748</v>
          </cell>
          <cell r="H566">
            <v>-5126.7235979088264</v>
          </cell>
          <cell r="I566">
            <v>-4868.206588007567</v>
          </cell>
          <cell r="J566">
            <v>-4590.2327806408994</v>
          </cell>
          <cell r="K566">
            <v>-4291.0018892103371</v>
          </cell>
          <cell r="L566">
            <v>-3970.3492569880486</v>
          </cell>
          <cell r="M566">
            <v>-3629.6775638240024</v>
          </cell>
          <cell r="N566">
            <v>-3282.8957230711271</v>
          </cell>
          <cell r="O566">
            <v>-2918.5090969923931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</row>
        <row r="567">
          <cell r="A567">
            <v>-3362.0883591117254</v>
          </cell>
          <cell r="B567">
            <v>-6322.0070637571253</v>
          </cell>
          <cell r="C567">
            <v>-5881.7161390910542</v>
          </cell>
          <cell r="D567">
            <v>-5538.4302341108014</v>
          </cell>
          <cell r="E567">
            <v>-5217.4909711904238</v>
          </cell>
          <cell r="F567">
            <v>-4900.8175039068419</v>
          </cell>
          <cell r="G567">
            <v>-4619.1053769363052</v>
          </cell>
          <cell r="H567">
            <v>-4332.2788572368909</v>
          </cell>
          <cell r="I567">
            <v>-4025.245062792199</v>
          </cell>
          <cell r="J567">
            <v>-3695.0015515941345</v>
          </cell>
          <cell r="K567">
            <v>-3339.4319417398729</v>
          </cell>
          <cell r="L567">
            <v>-2958.0780516088703</v>
          </cell>
          <cell r="M567">
            <v>-2551.9815224883887</v>
          </cell>
          <cell r="N567">
            <v>-2134.7069273764846</v>
          </cell>
          <cell r="O567">
            <v>-1694.3438295748781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</row>
        <row r="568">
          <cell r="A568">
            <v>-3428.2367120531399</v>
          </cell>
          <cell r="B568">
            <v>-6452.8499756355941</v>
          </cell>
          <cell r="C568">
            <v>-6011.3803574535004</v>
          </cell>
          <cell r="D568">
            <v>-5673.0603132012238</v>
          </cell>
          <cell r="E568">
            <v>-5357.9015054568881</v>
          </cell>
          <cell r="F568">
            <v>-5047.4879121945587</v>
          </cell>
          <cell r="G568">
            <v>-4773.6737396334265</v>
          </cell>
          <cell r="H568">
            <v>-4495.6544572060611</v>
          </cell>
          <cell r="I568">
            <v>-4198.1298341963447</v>
          </cell>
          <cell r="J568">
            <v>-3878.1304439015653</v>
          </cell>
          <cell r="K568">
            <v>-3533.6029300188643</v>
          </cell>
          <cell r="L568">
            <v>-3164.1456651269536</v>
          </cell>
          <cell r="M568">
            <v>-2770.8720245200502</v>
          </cell>
          <cell r="N568">
            <v>-2367.4130947423164</v>
          </cell>
          <cell r="O568">
            <v>-1941.9409056192537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</row>
        <row r="569">
          <cell r="A569">
            <v>-3253.2725413879211</v>
          </cell>
          <cell r="B569">
            <v>-6093.6683063946739</v>
          </cell>
          <cell r="C569">
            <v>-5640.8609228056821</v>
          </cell>
          <cell r="D569">
            <v>-5292.8980984743675</v>
          </cell>
          <cell r="E569">
            <v>-4957.63557253207</v>
          </cell>
          <cell r="F569">
            <v>-4623.4633102630705</v>
          </cell>
          <cell r="G569">
            <v>-4325.2108259345878</v>
          </cell>
          <cell r="H569">
            <v>-4020.7020583683952</v>
          </cell>
          <cell r="I569">
            <v>-3694.5840210145548</v>
          </cell>
          <cell r="J569">
            <v>-3343.7799695971526</v>
          </cell>
          <cell r="K569">
            <v>-2966.0493137590447</v>
          </cell>
          <cell r="L569">
            <v>-2560.8182956444975</v>
          </cell>
          <cell r="M569">
            <v>-2128.9866574484995</v>
          </cell>
          <cell r="N569">
            <v>-1683.9834074550972</v>
          </cell>
          <cell r="O569">
            <v>-1213.7346696373627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</row>
        <row r="570">
          <cell r="A570">
            <v>-3183.736497509246</v>
          </cell>
          <cell r="B570">
            <v>-5949.5143614045846</v>
          </cell>
          <cell r="C570">
            <v>-5495.1196536439429</v>
          </cell>
          <cell r="D570">
            <v>-5144.1792133000454</v>
          </cell>
          <cell r="E570">
            <v>-4808.5618384750342</v>
          </cell>
          <cell r="F570">
            <v>-4475.8744281275349</v>
          </cell>
          <cell r="G570">
            <v>-4170.8408569958237</v>
          </cell>
          <cell r="H570">
            <v>-3857.6338003827391</v>
          </cell>
          <cell r="I570">
            <v>-3522.1234642659751</v>
          </cell>
          <cell r="J570">
            <v>-3161.20133363486</v>
          </cell>
          <cell r="K570">
            <v>-2772.5643294166553</v>
          </cell>
          <cell r="L570">
            <v>-2355.583051134829</v>
          </cell>
          <cell r="M570">
            <v>-1911.086173155933</v>
          </cell>
          <cell r="N570">
            <v>-1452.4372242817492</v>
          </cell>
          <cell r="O570">
            <v>-967.48066013431355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</row>
        <row r="571">
          <cell r="A571">
            <v>-3185.1745593428268</v>
          </cell>
          <cell r="B571">
            <v>-5950.5164400893418</v>
          </cell>
          <cell r="C571">
            <v>-5495.9204558053943</v>
          </cell>
          <cell r="D571">
            <v>-5141.6248423809784</v>
          </cell>
          <cell r="E571">
            <v>-4800.1373820935905</v>
          </cell>
          <cell r="F571">
            <v>-4463.77829642699</v>
          </cell>
          <cell r="G571">
            <v>-4157.3915411114076</v>
          </cell>
          <cell r="H571">
            <v>-3843.04884059707</v>
          </cell>
          <cell r="I571">
            <v>-3506.3152196280225</v>
          </cell>
          <cell r="J571">
            <v>-3144.0747435322514</v>
          </cell>
          <cell r="K571">
            <v>-2754.0171246102832</v>
          </cell>
          <cell r="L571">
            <v>-2335.5048682677625</v>
          </cell>
          <cell r="M571">
            <v>-1889.3582357680384</v>
          </cell>
          <cell r="N571">
            <v>-1428.9313802965908</v>
          </cell>
          <cell r="O571">
            <v>-942.05896338773277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</row>
        <row r="572">
          <cell r="A572">
            <v>-3263.1017979873459</v>
          </cell>
          <cell r="B572">
            <v>-6110.0653172029342</v>
          </cell>
          <cell r="C572">
            <v>-5659.8484703069171</v>
          </cell>
          <cell r="D572">
            <v>-5310.6958421399568</v>
          </cell>
          <cell r="E572">
            <v>-4969.9786773770829</v>
          </cell>
          <cell r="F572">
            <v>-4638.8586868240072</v>
          </cell>
          <cell r="G572">
            <v>-4341.7765835970695</v>
          </cell>
          <cell r="H572">
            <v>-4038.0374707032515</v>
          </cell>
          <cell r="I572">
            <v>-3712.7517832307249</v>
          </cell>
          <cell r="J572">
            <v>-3362.8441698635893</v>
          </cell>
          <cell r="K572">
            <v>-2986.0799812135115</v>
          </cell>
          <cell r="L572">
            <v>-2581.8900233243044</v>
          </cell>
          <cell r="M572">
            <v>-2151.1807018867075</v>
          </cell>
          <cell r="N572">
            <v>-1707.3864606961974</v>
          </cell>
          <cell r="O572">
            <v>-1238.4410264989679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</row>
        <row r="573">
          <cell r="A573">
            <v>-3644.8389424568736</v>
          </cell>
          <cell r="B573">
            <v>-6910.1162055565273</v>
          </cell>
          <cell r="C573">
            <v>-6493.7201081677922</v>
          </cell>
          <cell r="D573">
            <v>-6185.9442061275649</v>
          </cell>
          <cell r="E573">
            <v>-5898.8581700999348</v>
          </cell>
          <cell r="F573">
            <v>-5623.7886589712762</v>
          </cell>
          <cell r="G573">
            <v>-5384.7373308211527</v>
          </cell>
          <cell r="H573">
            <v>-5143.9790750717875</v>
          </cell>
          <cell r="I573">
            <v>-4886.666190060052</v>
          </cell>
          <cell r="J573">
            <v>-4609.9898472771674</v>
          </cell>
          <cell r="K573">
            <v>-4312.15726109362</v>
          </cell>
          <cell r="L573">
            <v>-3993.0113730729954</v>
          </cell>
          <cell r="M573">
            <v>-3653.9635116944673</v>
          </cell>
          <cell r="N573">
            <v>-3308.9314498930589</v>
          </cell>
          <cell r="O573">
            <v>-2946.4305577688851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</row>
        <row r="574">
          <cell r="A574">
            <v>-3591.0063375494333</v>
          </cell>
          <cell r="B574">
            <v>-6793.5999452164688</v>
          </cell>
          <cell r="C574">
            <v>-6372.9046053634765</v>
          </cell>
          <cell r="D574">
            <v>-6057.6296472440572</v>
          </cell>
          <cell r="E574">
            <v>-5762.932776001946</v>
          </cell>
          <cell r="F574">
            <v>-5477.7133013763541</v>
          </cell>
          <cell r="G574">
            <v>-5229.595357689097</v>
          </cell>
          <cell r="H574">
            <v>-4979.2846879521112</v>
          </cell>
          <cell r="I574">
            <v>-4711.6636005068631</v>
          </cell>
          <cell r="J574">
            <v>-4423.8813567832422</v>
          </cell>
          <cell r="K574">
            <v>-4114.0785843774938</v>
          </cell>
          <cell r="L574">
            <v>-3782.0353387982454</v>
          </cell>
          <cell r="M574">
            <v>-3429.0867591466472</v>
          </cell>
          <cell r="N574">
            <v>-3069.0769355154603</v>
          </cell>
          <cell r="O574">
            <v>-2690.4334136568182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</row>
        <row r="575">
          <cell r="A575">
            <v>-3126.318013625229</v>
          </cell>
          <cell r="B575">
            <v>-5829.0968975388005</v>
          </cell>
          <cell r="C575">
            <v>-5366.7250760582865</v>
          </cell>
          <cell r="D575">
            <v>-5005.543103725563</v>
          </cell>
          <cell r="E575">
            <v>-4658.2149373183765</v>
          </cell>
          <cell r="F575">
            <v>-4311.3614551033015</v>
          </cell>
          <cell r="G575">
            <v>-3995.6693691120181</v>
          </cell>
          <cell r="H575">
            <v>-3671.5728601590827</v>
          </cell>
          <cell r="I575">
            <v>-3324.3122428017318</v>
          </cell>
          <cell r="J575">
            <v>-2950.7304034572571</v>
          </cell>
          <cell r="K575">
            <v>-2548.4485949899272</v>
          </cell>
          <cell r="L575">
            <v>-2116.7655202918213</v>
          </cell>
          <cell r="M575">
            <v>-1656.4232177854101</v>
          </cell>
          <cell r="N575">
            <v>-1180.7010123452503</v>
          </cell>
          <cell r="O575">
            <v>-677.3434609060987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</row>
        <row r="576">
          <cell r="A576">
            <v>-3598.4092231140858</v>
          </cell>
          <cell r="B576">
            <v>-6811.351649085228</v>
          </cell>
          <cell r="C576">
            <v>-6394.6533369842473</v>
          </cell>
          <cell r="D576">
            <v>-6080.8327013969038</v>
          </cell>
          <cell r="E576">
            <v>-5795.6558344021087</v>
          </cell>
          <cell r="F576">
            <v>-5515.6491515871539</v>
          </cell>
          <cell r="G576">
            <v>-5270.4001190931813</v>
          </cell>
          <cell r="H576">
            <v>-5022.9264978969122</v>
          </cell>
          <cell r="I576">
            <v>-4758.3645925744468</v>
          </cell>
          <cell r="J576">
            <v>-4473.8786842214613</v>
          </cell>
          <cell r="K576">
            <v>-4167.6284297191723</v>
          </cell>
          <cell r="L576">
            <v>-3839.4132137894112</v>
          </cell>
          <cell r="M576">
            <v>-3490.5901231287849</v>
          </cell>
          <cell r="N576">
            <v>-3135.025781469189</v>
          </cell>
          <cell r="O576">
            <v>-2761.1731353520631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</row>
        <row r="577">
          <cell r="A577">
            <v>-3404.0748077719186</v>
          </cell>
          <cell r="B577">
            <v>-6407.8044299895382</v>
          </cell>
          <cell r="C577">
            <v>-5970.871053879373</v>
          </cell>
          <cell r="D577">
            <v>-5639.2064030090478</v>
          </cell>
          <cell r="E577">
            <v>-5322.4390916162711</v>
          </cell>
          <cell r="F577">
            <v>-5014.1816955148552</v>
          </cell>
          <cell r="G577">
            <v>-4739.5888559120749</v>
          </cell>
          <cell r="H577">
            <v>-4460.1159746128915</v>
          </cell>
          <cell r="I577">
            <v>-4161.0181053542638</v>
          </cell>
          <cell r="J577">
            <v>-3839.3245559680809</v>
          </cell>
          <cell r="K577">
            <v>-3492.9703534185196</v>
          </cell>
          <cell r="L577">
            <v>-3121.545596873561</v>
          </cell>
          <cell r="M577">
            <v>-2726.1507155210406</v>
          </cell>
          <cell r="N577">
            <v>-2320.4068751681225</v>
          </cell>
          <cell r="O577">
            <v>-1892.4713843214515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</row>
        <row r="578">
          <cell r="A578">
            <v>-3646.1776127007433</v>
          </cell>
          <cell r="B578">
            <v>-6909.0994551514787</v>
          </cell>
          <cell r="C578">
            <v>-6490.8964228997083</v>
          </cell>
          <cell r="D578">
            <v>-6178.0498247272662</v>
          </cell>
          <cell r="E578">
            <v>-5890.5919517441853</v>
          </cell>
          <cell r="F578">
            <v>-5610.6303379326018</v>
          </cell>
          <cell r="G578">
            <v>-5369.8193410437489</v>
          </cell>
          <cell r="H578">
            <v>-5127.7973955599318</v>
          </cell>
          <cell r="I578">
            <v>-4869.1233193372755</v>
          </cell>
          <cell r="J578">
            <v>-4590.9800043220166</v>
          </cell>
          <cell r="K578">
            <v>-4291.5666502384465</v>
          </cell>
          <cell r="L578">
            <v>-3970.7171859983332</v>
          </cell>
          <cell r="M578">
            <v>-3629.833584550247</v>
          </cell>
          <cell r="N578">
            <v>-3282.8231802076575</v>
          </cell>
          <cell r="O578">
            <v>-2918.1904508686011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</row>
        <row r="579">
          <cell r="A579">
            <v>-3199.3213629222237</v>
          </cell>
          <cell r="B579">
            <v>-5977.3617890579335</v>
          </cell>
          <cell r="C579">
            <v>-5521.2560875290583</v>
          </cell>
          <cell r="D579">
            <v>-5168.9941543678678</v>
          </cell>
          <cell r="E579">
            <v>-4830.8996409587189</v>
          </cell>
          <cell r="F579">
            <v>-4494.7604834502827</v>
          </cell>
          <cell r="G579">
            <v>-4189.8069620350161</v>
          </cell>
          <cell r="H579">
            <v>-3877.2878684930924</v>
          </cell>
          <cell r="I579">
            <v>-3542.5233773156274</v>
          </cell>
          <cell r="J579">
            <v>-3182.4041894424149</v>
          </cell>
          <cell r="K579">
            <v>-2794.6331253150624</v>
          </cell>
          <cell r="L579">
            <v>-2378.5843495038735</v>
          </cell>
          <cell r="M579">
            <v>-1935.0930293857753</v>
          </cell>
          <cell r="N579">
            <v>-1477.5270396425012</v>
          </cell>
          <cell r="O579">
            <v>-993.73817035768616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</row>
        <row r="580">
          <cell r="A580">
            <v>-3497.4524896273992</v>
          </cell>
          <cell r="B580">
            <v>-6600.2974239233954</v>
          </cell>
          <cell r="C580">
            <v>-6171.9035671949969</v>
          </cell>
          <cell r="D580">
            <v>-5851.5830677384065</v>
          </cell>
          <cell r="E580">
            <v>-5553.2304435078413</v>
          </cell>
          <cell r="F580">
            <v>-5260.6782640962965</v>
          </cell>
          <cell r="G580">
            <v>-5000.8176018619724</v>
          </cell>
          <cell r="H580">
            <v>-4737.1868939657197</v>
          </cell>
          <cell r="I580">
            <v>-4455.1863749786789</v>
          </cell>
          <cell r="J580">
            <v>-4151.9129388122428</v>
          </cell>
          <cell r="K580">
            <v>-3825.4126003719739</v>
          </cell>
          <cell r="L580">
            <v>-3475.3792653753667</v>
          </cell>
          <cell r="M580">
            <v>-3103.040226848294</v>
          </cell>
          <cell r="N580">
            <v>-2722.1383646891068</v>
          </cell>
          <cell r="O580">
            <v>-2320.9771489931468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</row>
        <row r="581">
          <cell r="A581">
            <v>-3261.9900309255017</v>
          </cell>
          <cell r="B581">
            <v>-6104.3549573631344</v>
          </cell>
          <cell r="C581">
            <v>-5650.5977894140506</v>
          </cell>
          <cell r="D581">
            <v>-5300.1828733371703</v>
          </cell>
          <cell r="E581">
            <v>-4963.5980348577359</v>
          </cell>
          <cell r="F581">
            <v>-4630.4984891198956</v>
          </cell>
          <cell r="G581">
            <v>-4332.4614385445675</v>
          </cell>
          <cell r="H581">
            <v>-4028.0190923266509</v>
          </cell>
          <cell r="I581">
            <v>-3701.975464065546</v>
          </cell>
          <cell r="J581">
            <v>-3351.2510894210532</v>
          </cell>
          <cell r="K581">
            <v>-2973.606715356877</v>
          </cell>
          <cell r="L581">
            <v>-2568.4682578085335</v>
          </cell>
          <cell r="M581">
            <v>-2136.7367853821156</v>
          </cell>
          <cell r="N581">
            <v>-1691.8410578012331</v>
          </cell>
          <cell r="O581">
            <v>-1221.7086091264084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2">
          <cell r="A582">
            <v>-3443.8371353633224</v>
          </cell>
          <cell r="B582">
            <v>-6485.8731503375639</v>
          </cell>
          <cell r="C582">
            <v>-6050.9112964987771</v>
          </cell>
          <cell r="D582">
            <v>-5716.8320956374255</v>
          </cell>
          <cell r="E582">
            <v>-5400.5035403264783</v>
          </cell>
          <cell r="F582">
            <v>-5091.5058720553143</v>
          </cell>
          <cell r="G582">
            <v>-4820.2587411640325</v>
          </cell>
          <cell r="H582">
            <v>-4545.1144800421353</v>
          </cell>
          <cell r="I582">
            <v>-4250.6923023858826</v>
          </cell>
          <cell r="J582">
            <v>-3934.0354482840639</v>
          </cell>
          <cell r="K582">
            <v>-3593.110586890683</v>
          </cell>
          <cell r="L582">
            <v>-3227.5350312386863</v>
          </cell>
          <cell r="M582">
            <v>-2838.4450735729279</v>
          </cell>
          <cell r="N582">
            <v>-2439.4939903909153</v>
          </cell>
          <cell r="O582">
            <v>-2018.8802302349743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</row>
        <row r="583">
          <cell r="A583">
            <v>-3327.0877146694229</v>
          </cell>
          <cell r="B583">
            <v>-6245.0757564278847</v>
          </cell>
          <cell r="C583">
            <v>-5800.0779997803666</v>
          </cell>
          <cell r="D583">
            <v>-5459.179766999353</v>
          </cell>
          <cell r="E583">
            <v>-5135.4824300450355</v>
          </cell>
          <cell r="F583">
            <v>-4816.4741211971577</v>
          </cell>
          <cell r="G583">
            <v>-4530.2231445049383</v>
          </cell>
          <cell r="H583">
            <v>-4238.1102333345962</v>
          </cell>
          <cell r="I583">
            <v>-3925.3704479369649</v>
          </cell>
          <cell r="J583">
            <v>-3588.9796290457716</v>
          </cell>
          <cell r="K583">
            <v>-3226.7841164734582</v>
          </cell>
          <cell r="L583">
            <v>-2838.2913011293717</v>
          </cell>
          <cell r="M583">
            <v>-2424.5002699257379</v>
          </cell>
          <cell r="N583">
            <v>-1998.9351920898048</v>
          </cell>
          <cell r="O583">
            <v>-1549.6366362917884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</row>
        <row r="584">
          <cell r="A584">
            <v>-3715.5492712940427</v>
          </cell>
          <cell r="B584">
            <v>-7052.7425260040282</v>
          </cell>
          <cell r="C584">
            <v>-6642.1946312361852</v>
          </cell>
          <cell r="D584">
            <v>-6340.6865999674474</v>
          </cell>
          <cell r="E584">
            <v>-6063.5080660488875</v>
          </cell>
          <cell r="F584">
            <v>-5793.8787538194892</v>
          </cell>
          <cell r="G584">
            <v>-5563.9045121240997</v>
          </cell>
          <cell r="H584">
            <v>-5333.6590803205754</v>
          </cell>
          <cell r="I584">
            <v>-5087.6945264142942</v>
          </cell>
          <cell r="J584">
            <v>-4823.2440337575026</v>
          </cell>
          <cell r="K584">
            <v>-4538.5892919985217</v>
          </cell>
          <cell r="L584">
            <v>-4233.6414089325026</v>
          </cell>
          <cell r="M584">
            <v>-3909.8966503117408</v>
          </cell>
          <cell r="N584">
            <v>-3581.3528411257789</v>
          </cell>
          <cell r="O584">
            <v>-3236.6230972981471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</row>
        <row r="585">
          <cell r="A585">
            <v>-3655.5220467243798</v>
          </cell>
          <cell r="B585">
            <v>-6927.8242683964872</v>
          </cell>
          <cell r="C585">
            <v>-6514.0758486357863</v>
          </cell>
          <cell r="D585">
            <v>-6209.3589460545891</v>
          </cell>
          <cell r="E585">
            <v>-5920.791133095091</v>
          </cell>
          <cell r="F585">
            <v>-5645.3475747884904</v>
          </cell>
          <cell r="G585">
            <v>-5407.231285731601</v>
          </cell>
          <cell r="H585">
            <v>-5167.658593154315</v>
          </cell>
          <cell r="I585">
            <v>-4911.6265072936876</v>
          </cell>
          <cell r="J585">
            <v>-4636.3298206909431</v>
          </cell>
          <cell r="K585">
            <v>-4339.9844707466846</v>
          </cell>
          <cell r="L585">
            <v>-4022.4408032153615</v>
          </cell>
          <cell r="M585">
            <v>-3685.120020631015</v>
          </cell>
          <cell r="N585">
            <v>-3341.9486414746466</v>
          </cell>
          <cell r="O585">
            <v>-2981.4533553892552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</row>
        <row r="586">
          <cell r="A586">
            <v>-3676.8776247387223</v>
          </cell>
          <cell r="B586">
            <v>-6969.3760640257451</v>
          </cell>
          <cell r="C586">
            <v>-6549.4127245238751</v>
          </cell>
          <cell r="D586">
            <v>-6247.4869949192553</v>
          </cell>
          <cell r="E586">
            <v>-5969.8683563669347</v>
          </cell>
          <cell r="F586">
            <v>-5698.7719734501316</v>
          </cell>
          <cell r="G586">
            <v>-5463.78380391877</v>
          </cell>
          <cell r="H586">
            <v>-5227.5758111749892</v>
          </cell>
          <cell r="I586">
            <v>-4975.1754845566165</v>
          </cell>
          <cell r="J586">
            <v>-4703.7914488098731</v>
          </cell>
          <cell r="K586">
            <v>-4411.6633655729429</v>
          </cell>
          <cell r="L586">
            <v>-4098.6634955265463</v>
          </cell>
          <cell r="M586">
            <v>-3766.2401238315192</v>
          </cell>
          <cell r="N586">
            <v>-3428.3454877025192</v>
          </cell>
          <cell r="O586">
            <v>-3073.5374585161608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</row>
        <row r="587">
          <cell r="A587">
            <v>-3268.2581796132808</v>
          </cell>
          <cell r="B587">
            <v>-6120.7682625770458</v>
          </cell>
          <cell r="C587">
            <v>-5668.7655986020864</v>
          </cell>
          <cell r="D587">
            <v>-5324.9231047662406</v>
          </cell>
          <cell r="E587">
            <v>-4997.0576069230292</v>
          </cell>
          <cell r="F587">
            <v>-4669.4276231448293</v>
          </cell>
          <cell r="G587">
            <v>-4374.4696799604717</v>
          </cell>
          <cell r="H587">
            <v>-4073.0306406728423</v>
          </cell>
          <cell r="I587">
            <v>-3750.2249446569112</v>
          </cell>
          <cell r="J587">
            <v>-3402.989606994317</v>
          </cell>
          <cell r="K587">
            <v>-3029.1053508347795</v>
          </cell>
          <cell r="L587">
            <v>-2628.0187010016875</v>
          </cell>
          <cell r="M587">
            <v>-2200.6538065678524</v>
          </cell>
          <cell r="N587">
            <v>-1760.463427862888</v>
          </cell>
          <cell r="O587">
            <v>-1295.4018344400788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</row>
        <row r="588">
          <cell r="A588">
            <v>-3321.7160390582681</v>
          </cell>
          <cell r="B588">
            <v>-6236.9529180768332</v>
          </cell>
          <cell r="C588">
            <v>-5794.2654354366996</v>
          </cell>
          <cell r="D588">
            <v>-5461.5789773833931</v>
          </cell>
          <cell r="E588">
            <v>-5133.2666367323664</v>
          </cell>
          <cell r="F588">
            <v>-4810.5540640991803</v>
          </cell>
          <cell r="G588">
            <v>-4523.716249334343</v>
          </cell>
          <cell r="H588">
            <v>-4231.3856664313171</v>
          </cell>
          <cell r="I588">
            <v>-3918.4096714313141</v>
          </cell>
          <cell r="J588">
            <v>-3581.764600044602</v>
          </cell>
          <cell r="K588">
            <v>-3219.2948537923712</v>
          </cell>
          <cell r="L588">
            <v>-2830.5067581975081</v>
          </cell>
          <cell r="M588">
            <v>-2416.3972804674322</v>
          </cell>
          <cell r="N588">
            <v>-1990.4892771760155</v>
          </cell>
          <cell r="O588">
            <v>-1540.8209308257899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9">
          <cell r="A589">
            <v>-3240.4206191437652</v>
          </cell>
          <cell r="B589">
            <v>-6061.474568611322</v>
          </cell>
          <cell r="C589">
            <v>-5607.7979336496855</v>
          </cell>
          <cell r="D589">
            <v>-5259.2990502642961</v>
          </cell>
          <cell r="E589">
            <v>-4927.7007671018991</v>
          </cell>
          <cell r="F589">
            <v>-4603.478698201463</v>
          </cell>
          <cell r="G589">
            <v>-4305.8364332771689</v>
          </cell>
          <cell r="H589">
            <v>-4000.3673809695933</v>
          </cell>
          <cell r="I589">
            <v>-3673.211408231984</v>
          </cell>
          <cell r="J589">
            <v>-3321.2894012228103</v>
          </cell>
          <cell r="K589">
            <v>-2942.353540511333</v>
          </cell>
          <cell r="L589">
            <v>-2535.8242138205464</v>
          </cell>
          <cell r="M589">
            <v>-2102.5930164958108</v>
          </cell>
          <cell r="N589">
            <v>-1656.0820154448645</v>
          </cell>
          <cell r="O589">
            <v>-1184.2080164529523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</row>
        <row r="590">
          <cell r="A590">
            <v>-3671.3848159161612</v>
          </cell>
          <cell r="B590">
            <v>-6962.2375632421226</v>
          </cell>
          <cell r="C590">
            <v>-6545.7255669918486</v>
          </cell>
          <cell r="D590">
            <v>-6237.0329365310399</v>
          </cell>
          <cell r="E590">
            <v>-5948.5966214032687</v>
          </cell>
          <cell r="F590">
            <v>-5677.1148221272269</v>
          </cell>
          <cell r="G590">
            <v>-5441.0948118640326</v>
          </cell>
          <cell r="H590">
            <v>-5203.4243627025789</v>
          </cell>
          <cell r="I590">
            <v>-4949.4463404940652</v>
          </cell>
          <cell r="J590">
            <v>-4676.3624349812608</v>
          </cell>
          <cell r="K590">
            <v>-4382.4022640736284</v>
          </cell>
          <cell r="L590">
            <v>-4067.4283292263076</v>
          </cell>
          <cell r="M590">
            <v>-3732.8773883525691</v>
          </cell>
          <cell r="N590">
            <v>-3392.6902669172446</v>
          </cell>
          <cell r="O590">
            <v>-3035.4115282354096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</row>
        <row r="591">
          <cell r="A591">
            <v>-3636.6628039242041</v>
          </cell>
          <cell r="B591">
            <v>-6887.8799351239932</v>
          </cell>
          <cell r="C591">
            <v>-6465.3863082195339</v>
          </cell>
          <cell r="D591">
            <v>-6153.8582662809695</v>
          </cell>
          <cell r="E591">
            <v>-5860.2033913093073</v>
          </cell>
          <cell r="F591">
            <v>-5580.8615288992614</v>
          </cell>
          <cell r="G591">
            <v>-5338.6817131951866</v>
          </cell>
          <cell r="H591">
            <v>-5094.6852352968244</v>
          </cell>
          <cell r="I591">
            <v>-4833.8808135405607</v>
          </cell>
          <cell r="J591">
            <v>-4553.4422225782064</v>
          </cell>
          <cell r="K591">
            <v>-4251.5550301984176</v>
          </cell>
          <cell r="L591">
            <v>-3928.0400512782571</v>
          </cell>
          <cell r="M591">
            <v>-3584.2836302059682</v>
          </cell>
          <cell r="N591">
            <v>-3234.1777558979602</v>
          </cell>
          <cell r="O591">
            <v>-2866.2088731031322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</row>
        <row r="592">
          <cell r="A592">
            <v>-3615.5675751358049</v>
          </cell>
          <cell r="B592">
            <v>-6851.9512984598978</v>
          </cell>
          <cell r="C592">
            <v>-6428.7925367472308</v>
          </cell>
          <cell r="D592">
            <v>-6108.3175549407479</v>
          </cell>
          <cell r="E592">
            <v>-5817.4379294428081</v>
          </cell>
          <cell r="F592">
            <v>-5538.9666117094912</v>
          </cell>
          <cell r="G592">
            <v>-5294.9774799537081</v>
          </cell>
          <cell r="H592">
            <v>-5048.6724672188575</v>
          </cell>
          <cell r="I592">
            <v>-4785.3741091801612</v>
          </cell>
          <cell r="J592">
            <v>-4502.2490826642643</v>
          </cell>
          <cell r="K592">
            <v>-4197.4659835454604</v>
          </cell>
          <cell r="L592">
            <v>-3870.8311973318855</v>
          </cell>
          <cell r="M592">
            <v>-3523.7118540062734</v>
          </cell>
          <cell r="N592">
            <v>-3169.9829012624509</v>
          </cell>
          <cell r="O592">
            <v>-2798.1087548251862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</row>
        <row r="593">
          <cell r="A593">
            <v>-3092.3239493587171</v>
          </cell>
          <cell r="B593">
            <v>-5758.7450809149204</v>
          </cell>
          <cell r="C593">
            <v>-5293.8912256968279</v>
          </cell>
          <cell r="D593">
            <v>-4927.8297969958694</v>
          </cell>
          <cell r="E593">
            <v>-4572.1108976957985</v>
          </cell>
          <cell r="F593">
            <v>-4222.8577938082535</v>
          </cell>
          <cell r="G593">
            <v>-3902.4361921832242</v>
          </cell>
          <cell r="H593">
            <v>-3572.7125291526054</v>
          </cell>
          <cell r="I593">
            <v>-3219.3787209861357</v>
          </cell>
          <cell r="J593">
            <v>-2839.2538643509533</v>
          </cell>
          <cell r="K593">
            <v>-2429.9197261278082</v>
          </cell>
          <cell r="L593">
            <v>-1990.6381920154254</v>
          </cell>
          <cell r="M593">
            <v>-1522.1061809146352</v>
          </cell>
          <cell r="N593">
            <v>-1037.5598395465101</v>
          </cell>
          <cell r="O593">
            <v>-524.69175054617767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</row>
        <row r="594">
          <cell r="A594">
            <v>-3161.4422678386818</v>
          </cell>
          <cell r="B594">
            <v>-5898.3201299738994</v>
          </cell>
          <cell r="C594">
            <v>-5436.1465712276022</v>
          </cell>
          <cell r="D594">
            <v>-5076.8263184475036</v>
          </cell>
          <cell r="E594">
            <v>-4732.7963145872918</v>
          </cell>
          <cell r="F594">
            <v>-4389.8581951505093</v>
          </cell>
          <cell r="G594">
            <v>-4078.4810728469047</v>
          </cell>
          <cell r="H594">
            <v>-3759.1131853910842</v>
          </cell>
          <cell r="I594">
            <v>-3416.9579811767871</v>
          </cell>
          <cell r="J594">
            <v>-3048.8761586348674</v>
          </cell>
          <cell r="K594">
            <v>-2652.52278420835</v>
          </cell>
          <cell r="L594">
            <v>-2227.2269466526682</v>
          </cell>
          <cell r="M594">
            <v>-1773.7691757476809</v>
          </cell>
          <cell r="N594">
            <v>-1305.4645293489464</v>
          </cell>
          <cell r="O594">
            <v>-810.10181797689768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</row>
        <row r="595">
          <cell r="A595">
            <v>-3281.1149994613907</v>
          </cell>
          <cell r="B595">
            <v>-6151.1590707126925</v>
          </cell>
          <cell r="C595">
            <v>-5706.5085009497825</v>
          </cell>
          <cell r="D595">
            <v>-5368.3043202037998</v>
          </cell>
          <cell r="E595">
            <v>-5046.1526689698394</v>
          </cell>
          <cell r="F595">
            <v>-4721.7769864161901</v>
          </cell>
          <cell r="G595">
            <v>-4430.2328044159476</v>
          </cell>
          <cell r="H595">
            <v>-4132.5445844600836</v>
          </cell>
          <cell r="I595">
            <v>-3813.784191149191</v>
          </cell>
          <cell r="J595">
            <v>-3470.9076108616682</v>
          </cell>
          <cell r="K595">
            <v>-3101.7209823044659</v>
          </cell>
          <cell r="L595">
            <v>-2705.6961605484803</v>
          </cell>
          <cell r="M595">
            <v>-2283.7865456247914</v>
          </cell>
          <cell r="N595">
            <v>-1849.4744653913847</v>
          </cell>
          <cell r="O595">
            <v>-1390.7480065917789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</row>
        <row r="596">
          <cell r="A596">
            <v>-3260.0792165272032</v>
          </cell>
          <cell r="B596">
            <v>-6105.0080806575761</v>
          </cell>
          <cell r="C596">
            <v>-5653.4025697140123</v>
          </cell>
          <cell r="D596">
            <v>-5305.4342442542747</v>
          </cell>
          <cell r="E596">
            <v>-4972.7791628709847</v>
          </cell>
          <cell r="F596">
            <v>-4644.161874762648</v>
          </cell>
          <cell r="G596">
            <v>-4347.7954155690795</v>
          </cell>
          <cell r="H596">
            <v>-4044.6833900365782</v>
          </cell>
          <cell r="I596">
            <v>-3720.0725608515831</v>
          </cell>
          <cell r="J596">
            <v>-3370.8923606056969</v>
          </cell>
          <cell r="K596">
            <v>-2994.9119209997175</v>
          </cell>
          <cell r="L596">
            <v>-2591.5666916779492</v>
          </cell>
          <cell r="M596">
            <v>-2161.7675422336138</v>
          </cell>
          <cell r="N596">
            <v>-1718.9542671018037</v>
          </cell>
          <cell r="O596">
            <v>-1251.0658188596046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</row>
        <row r="597">
          <cell r="A597">
            <v>-3312.2438945078766</v>
          </cell>
          <cell r="B597">
            <v>-6212.5621496164949</v>
          </cell>
          <cell r="C597">
            <v>-5761.3130877951089</v>
          </cell>
          <cell r="D597">
            <v>-5411.7204198450127</v>
          </cell>
          <cell r="E597">
            <v>-5078.8415776512211</v>
          </cell>
          <cell r="F597">
            <v>-4750.1018785312781</v>
          </cell>
          <cell r="G597">
            <v>-4458.6465606635766</v>
          </cell>
          <cell r="H597">
            <v>-4161.6686113710548</v>
          </cell>
          <cell r="I597">
            <v>-3843.6821579466114</v>
          </cell>
          <cell r="J597">
            <v>-3501.6380675070272</v>
          </cell>
          <cell r="K597">
            <v>-3133.3498208243186</v>
          </cell>
          <cell r="L597">
            <v>-2738.2918609863718</v>
          </cell>
          <cell r="M597">
            <v>-2317.4254316602928</v>
          </cell>
          <cell r="N597">
            <v>-1884.2362585573908</v>
          </cell>
          <cell r="O597">
            <v>-1426.721144763239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</row>
        <row r="598">
          <cell r="A598">
            <v>-3746.2723160703626</v>
          </cell>
          <cell r="B598">
            <v>-7116.3295252420639</v>
          </cell>
          <cell r="C598">
            <v>-6707.9442169242757</v>
          </cell>
          <cell r="D598">
            <v>-6402.5220845933045</v>
          </cell>
          <cell r="E598">
            <v>-6122.7765227339642</v>
          </cell>
          <cell r="F598">
            <v>-5855.1630904031199</v>
          </cell>
          <cell r="G598">
            <v>-5628.375056715563</v>
          </cell>
          <cell r="H598">
            <v>-5401.6762819223641</v>
          </cell>
          <cell r="I598">
            <v>-5159.5420381209024</v>
          </cell>
          <cell r="J598">
            <v>-4899.2177176290788</v>
          </cell>
          <cell r="K598">
            <v>-4619.0107057440382</v>
          </cell>
          <cell r="L598">
            <v>-4318.8546091406024</v>
          </cell>
          <cell r="M598">
            <v>-4000.2748680591535</v>
          </cell>
          <cell r="N598">
            <v>-3677.2958179067391</v>
          </cell>
          <cell r="O598">
            <v>-3338.5640720589167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</row>
        <row r="599">
          <cell r="A599">
            <v>-3238.5530166919584</v>
          </cell>
          <cell r="B599">
            <v>-6064.7517751727291</v>
          </cell>
          <cell r="C599">
            <v>-5610.7424715601346</v>
          </cell>
          <cell r="D599">
            <v>-5259.9131163987959</v>
          </cell>
          <cell r="E599">
            <v>-4917.8815553333234</v>
          </cell>
          <cell r="F599">
            <v>-4585.394952388493</v>
          </cell>
          <cell r="G599">
            <v>-4285.6238465326687</v>
          </cell>
          <cell r="H599">
            <v>-3978.7575891001284</v>
          </cell>
          <cell r="I599">
            <v>-3650.0949619538042</v>
          </cell>
          <cell r="J599">
            <v>-3296.5495112937415</v>
          </cell>
          <cell r="K599">
            <v>-2915.8640294920606</v>
          </cell>
          <cell r="L599">
            <v>-2507.4493993684246</v>
          </cell>
          <cell r="M599">
            <v>-2072.1863923161145</v>
          </cell>
          <cell r="N599">
            <v>-1623.4859921576617</v>
          </cell>
          <cell r="O599">
            <v>-1149.2524800259944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</row>
        <row r="600">
          <cell r="A600">
            <v>-3687.2029543260287</v>
          </cell>
          <cell r="B600">
            <v>-6994.9913605732736</v>
          </cell>
          <cell r="C600">
            <v>-6580.6298879033493</v>
          </cell>
          <cell r="D600">
            <v>-6277.2316347071464</v>
          </cell>
          <cell r="E600">
            <v>-5997.3217140380839</v>
          </cell>
          <cell r="F600">
            <v>-5728.9939307904488</v>
          </cell>
          <cell r="G600">
            <v>-5496.1203902263842</v>
          </cell>
          <cell r="H600">
            <v>-5261.9711066012569</v>
          </cell>
          <cell r="I600">
            <v>-5011.791887841704</v>
          </cell>
          <cell r="J600">
            <v>-4742.8009273580547</v>
          </cell>
          <cell r="K600">
            <v>-4453.2520816697815</v>
          </cell>
          <cell r="L600">
            <v>-4143.0313004523869</v>
          </cell>
          <cell r="M600">
            <v>-3813.6031471082347</v>
          </cell>
          <cell r="N600">
            <v>-3478.9358742811983</v>
          </cell>
          <cell r="O600">
            <v>-3127.6061386310162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</row>
        <row r="601">
          <cell r="A601">
            <v>-3275.0077153265356</v>
          </cell>
          <cell r="B601">
            <v>-6140.2933994977047</v>
          </cell>
          <cell r="C601">
            <v>-5687.3377336379763</v>
          </cell>
          <cell r="D601">
            <v>-5341.0639283658711</v>
          </cell>
          <cell r="E601">
            <v>-5013.8421575003786</v>
          </cell>
          <cell r="F601">
            <v>-4690.1215446677379</v>
          </cell>
          <cell r="G601">
            <v>-4396.9244663492545</v>
          </cell>
          <cell r="H601">
            <v>-4096.9754764449845</v>
          </cell>
          <cell r="I601">
            <v>-3775.776950047908</v>
          </cell>
          <cell r="J601">
            <v>-3430.2732912464407</v>
          </cell>
          <cell r="K601">
            <v>-3058.255362597833</v>
          </cell>
          <cell r="L601">
            <v>-2659.1797142112323</v>
          </cell>
          <cell r="M601">
            <v>-2233.9821544119104</v>
          </cell>
          <cell r="N601">
            <v>-1796.1271522423031</v>
          </cell>
          <cell r="O601">
            <v>-1333.5824506240219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</row>
        <row r="602">
          <cell r="A602">
            <v>-3201.891690520225</v>
          </cell>
          <cell r="B602">
            <v>-5983.5313368837587</v>
          </cell>
          <cell r="C602">
            <v>-5523.9631940870368</v>
          </cell>
          <cell r="D602">
            <v>-5164.6071761996673</v>
          </cell>
          <cell r="E602">
            <v>-4836.5201916488186</v>
          </cell>
          <cell r="F602">
            <v>-4503.5828311366604</v>
          </cell>
          <cell r="G602">
            <v>-4199.3784928054456</v>
          </cell>
          <cell r="H602">
            <v>-3887.4947973632661</v>
          </cell>
          <cell r="I602">
            <v>-3553.4156458937673</v>
          </cell>
          <cell r="J602">
            <v>-3194.0348920711494</v>
          </cell>
          <cell r="K602">
            <v>-2807.0596795201268</v>
          </cell>
          <cell r="L602">
            <v>-2391.8684483401389</v>
          </cell>
          <cell r="M602">
            <v>-1949.3013372428986</v>
          </cell>
          <cell r="N602">
            <v>-1492.7312142973517</v>
          </cell>
          <cell r="O602">
            <v>-1010.0156145091911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</row>
        <row r="603">
          <cell r="A603">
            <v>-3156.0449920463416</v>
          </cell>
          <cell r="B603">
            <v>-5892.713549976831</v>
          </cell>
          <cell r="C603">
            <v>-5430.6810719745527</v>
          </cell>
          <cell r="D603">
            <v>-5063.4597197279745</v>
          </cell>
          <cell r="E603">
            <v>-4715.0023062097998</v>
          </cell>
          <cell r="F603">
            <v>-4373.5699675775277</v>
          </cell>
          <cell r="G603">
            <v>-4061.6878039020953</v>
          </cell>
          <cell r="H603">
            <v>-3741.3326823304942</v>
          </cell>
          <cell r="I603">
            <v>-3398.1117976438754</v>
          </cell>
          <cell r="J603">
            <v>-3028.8818874785993</v>
          </cell>
          <cell r="K603">
            <v>-2631.291029000618</v>
          </cell>
          <cell r="L603">
            <v>-2204.6619056927066</v>
          </cell>
          <cell r="M603">
            <v>-1749.7670751953356</v>
          </cell>
          <cell r="N603">
            <v>-1279.9140739355419</v>
          </cell>
          <cell r="O603">
            <v>-782.88253748842703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</row>
        <row r="604">
          <cell r="A604">
            <v>-3310.0510763917414</v>
          </cell>
          <cell r="B604">
            <v>-6210.0263987636254</v>
          </cell>
          <cell r="C604">
            <v>-5759.6394266167226</v>
          </cell>
          <cell r="D604">
            <v>-5411.9567653432614</v>
          </cell>
          <cell r="E604">
            <v>-5089.8225026514338</v>
          </cell>
          <cell r="F604">
            <v>-4770.3715308878873</v>
          </cell>
          <cell r="G604">
            <v>-4481.6147743388619</v>
          </cell>
          <cell r="H604">
            <v>-4186.5449740880613</v>
          </cell>
          <cell r="I604">
            <v>-3870.6140910287186</v>
          </cell>
          <cell r="J604">
            <v>-3530.7852784216784</v>
          </cell>
          <cell r="K604">
            <v>-3164.8841816715317</v>
          </cell>
          <cell r="L604">
            <v>-2772.3987980945813</v>
          </cell>
          <cell r="M604">
            <v>-2354.3045551350865</v>
          </cell>
          <cell r="N604">
            <v>-1924.1028861062248</v>
          </cell>
          <cell r="O604">
            <v>-1469.8070984161702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</row>
        <row r="605">
          <cell r="A605">
            <v>-3138.3412754187016</v>
          </cell>
          <cell r="B605">
            <v>-5853.8383508130155</v>
          </cell>
          <cell r="C605">
            <v>-5386.2704747602966</v>
          </cell>
          <cell r="D605">
            <v>-5019.0066436454208</v>
          </cell>
          <cell r="E605">
            <v>-4667.0309650733698</v>
          </cell>
          <cell r="F605">
            <v>-4319.8675457382269</v>
          </cell>
          <cell r="G605">
            <v>-4004.2830115206507</v>
          </cell>
          <cell r="H605">
            <v>-3680.2948291139542</v>
          </cell>
          <cell r="I605">
            <v>-3333.1541437318665</v>
          </cell>
          <cell r="J605">
            <v>-2959.7009725922103</v>
          </cell>
          <cell r="K605">
            <v>-2557.5582946639483</v>
          </cell>
          <cell r="L605">
            <v>-2126.0246780831171</v>
          </cell>
          <cell r="M605">
            <v>-1665.8439100031705</v>
          </cell>
          <cell r="N605">
            <v>-1190.2953058396822</v>
          </cell>
          <cell r="O605">
            <v>-687.12530628260095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</row>
        <row r="606">
          <cell r="A606">
            <v>-3656.7096140802541</v>
          </cell>
          <cell r="B606">
            <v>-6932.0761821220904</v>
          </cell>
          <cell r="C606">
            <v>-6519.3212270347749</v>
          </cell>
          <cell r="D606">
            <v>-6212.3065655528362</v>
          </cell>
          <cell r="E606">
            <v>-5930.6196030898773</v>
          </cell>
          <cell r="F606">
            <v>-5652.0857331863554</v>
          </cell>
          <cell r="G606">
            <v>-5413.7414373487354</v>
          </cell>
          <cell r="H606">
            <v>-5174.6349965815261</v>
          </cell>
          <cell r="I606">
            <v>-4919.1055821293558</v>
          </cell>
          <cell r="J606">
            <v>-4644.3505504946515</v>
          </cell>
          <cell r="K606">
            <v>-4348.5889386795452</v>
          </cell>
          <cell r="L606">
            <v>-4031.6742933071332</v>
          </cell>
          <cell r="M606">
            <v>-3695.0313985848911</v>
          </cell>
          <cell r="N606">
            <v>-3352.5905004088436</v>
          </cell>
          <cell r="O606">
            <v>-2992.8824375189433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</row>
        <row r="607">
          <cell r="A607">
            <v>-3753.2661189371406</v>
          </cell>
          <cell r="B607">
            <v>-7132.1210127998738</v>
          </cell>
          <cell r="C607">
            <v>-6727.9499597705189</v>
          </cell>
          <cell r="D607">
            <v>-6430.6677559416439</v>
          </cell>
          <cell r="E607">
            <v>-6154.0380199753672</v>
          </cell>
          <cell r="F607">
            <v>-5886.0327007743917</v>
          </cell>
          <cell r="G607">
            <v>-5660.9360473369998</v>
          </cell>
          <cell r="H607">
            <v>-5436.4436298417522</v>
          </cell>
          <cell r="I607">
            <v>-5196.6888617165778</v>
          </cell>
          <cell r="J607">
            <v>-4938.9284122977742</v>
          </cell>
          <cell r="K607">
            <v>-4661.4845830585255</v>
          </cell>
          <cell r="L607">
            <v>-4364.3059105525499</v>
          </cell>
          <cell r="M607">
            <v>-4048.9350103373831</v>
          </cell>
          <cell r="N607">
            <v>-3729.4136401087812</v>
          </cell>
          <cell r="O607">
            <v>-3394.4082744615048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</row>
        <row r="608">
          <cell r="A608">
            <v>-3562.2947738954235</v>
          </cell>
          <cell r="B608">
            <v>-6736.8326037120451</v>
          </cell>
          <cell r="C608">
            <v>-6318.5626936046956</v>
          </cell>
          <cell r="D608">
            <v>-6001.1465108863649</v>
          </cell>
          <cell r="E608">
            <v>-5700.325066190152</v>
          </cell>
          <cell r="F608">
            <v>-5411.6857804361389</v>
          </cell>
          <cell r="G608">
            <v>-5159.9481687240514</v>
          </cell>
          <cell r="H608">
            <v>-4905.6124690510433</v>
          </cell>
          <cell r="I608">
            <v>-4633.645997495084</v>
          </cell>
          <cell r="J608">
            <v>-4341.182442655323</v>
          </cell>
          <cell r="K608">
            <v>-4026.3337691807401</v>
          </cell>
          <cell r="L608">
            <v>-3688.8540637238093</v>
          </cell>
          <cell r="M608">
            <v>-3330.0458100809547</v>
          </cell>
          <cell r="N608">
            <v>-2963.722578342813</v>
          </cell>
          <cell r="O608">
            <v>-2578.2743544935415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</row>
        <row r="609">
          <cell r="A609">
            <v>-3303.8838030207453</v>
          </cell>
          <cell r="B609">
            <v>-6195.2275068089148</v>
          </cell>
          <cell r="C609">
            <v>-5744.1983536366533</v>
          </cell>
          <cell r="D609">
            <v>-5392.8247308681621</v>
          </cell>
          <cell r="E609">
            <v>-5054.6822287349523</v>
          </cell>
          <cell r="F609">
            <v>-4722.5382400435255</v>
          </cell>
          <cell r="G609">
            <v>-4429.1559952901698</v>
          </cell>
          <cell r="H609">
            <v>-4130.2824538580098</v>
          </cell>
          <cell r="I609">
            <v>-3810.2510025312163</v>
          </cell>
          <cell r="J609">
            <v>-3466.0035593839448</v>
          </cell>
          <cell r="K609">
            <v>-3095.3405752239746</v>
          </cell>
          <cell r="L609">
            <v>-2697.7238536394857</v>
          </cell>
          <cell r="M609">
            <v>-2274.0996864699455</v>
          </cell>
          <cell r="N609">
            <v>-1837.9390179405129</v>
          </cell>
          <cell r="O609">
            <v>-1377.2213910347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</row>
        <row r="610">
          <cell r="A610">
            <v>-3386.455378744527</v>
          </cell>
          <cell r="B610">
            <v>-6368.5526315744319</v>
          </cell>
          <cell r="C610">
            <v>-5931.3008812846147</v>
          </cell>
          <cell r="D610">
            <v>-5602.7778000315593</v>
          </cell>
          <cell r="E610">
            <v>-5291.9352314629887</v>
          </cell>
          <cell r="F610">
            <v>-4991.5988976175886</v>
          </cell>
          <cell r="G610">
            <v>-4717.3179377854358</v>
          </cell>
          <cell r="H610">
            <v>-4436.918088194474</v>
          </cell>
          <cell r="I610">
            <v>-4136.8167140591304</v>
          </cell>
          <cell r="J610">
            <v>-3814.0425771625746</v>
          </cell>
          <cell r="K610">
            <v>-3466.5232206520459</v>
          </cell>
          <cell r="L610">
            <v>-3093.8435338499303</v>
          </cell>
          <cell r="M610">
            <v>-2697.0956211091329</v>
          </cell>
          <cell r="N610">
            <v>-2289.8943876588096</v>
          </cell>
          <cell r="O610">
            <v>-1860.3876848671503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</row>
        <row r="611">
          <cell r="A611">
            <v>-3401.3074301911438</v>
          </cell>
          <cell r="B611">
            <v>-6401.0635996876381</v>
          </cell>
          <cell r="C611">
            <v>-5959.926523596444</v>
          </cell>
          <cell r="D611">
            <v>-5621.3701543447178</v>
          </cell>
          <cell r="E611">
            <v>-5296.5280802770976</v>
          </cell>
          <cell r="F611">
            <v>-4981.4728795365472</v>
          </cell>
          <cell r="G611">
            <v>-4703.8804291168226</v>
          </cell>
          <cell r="H611">
            <v>-4421.7614810849773</v>
          </cell>
          <cell r="I611">
            <v>-4119.8114050832082</v>
          </cell>
          <cell r="J611">
            <v>-3795.0443539592684</v>
          </cell>
          <cell r="K611">
            <v>-3445.3779392205579</v>
          </cell>
          <cell r="L611">
            <v>-3070.3839413701435</v>
          </cell>
          <cell r="M611">
            <v>-2671.1426227097768</v>
          </cell>
          <cell r="N611">
            <v>-2261.2538426483725</v>
          </cell>
          <cell r="O611">
            <v>-1828.8515231276397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</row>
        <row r="612">
          <cell r="A612">
            <v>-3347.808565228579</v>
          </cell>
          <cell r="B612">
            <v>-6288.8062957550728</v>
          </cell>
          <cell r="C612">
            <v>-5846.3916775221933</v>
          </cell>
          <cell r="D612">
            <v>-5508.3527544984727</v>
          </cell>
          <cell r="E612">
            <v>-5186.7378306420505</v>
          </cell>
          <cell r="F612">
            <v>-4867.7614861299553</v>
          </cell>
          <cell r="G612">
            <v>-4584.0650823980068</v>
          </cell>
          <cell r="H612">
            <v>-4295.1578557914363</v>
          </cell>
          <cell r="I612">
            <v>-3985.8781763874322</v>
          </cell>
          <cell r="J612">
            <v>-3653.2150819170533</v>
          </cell>
          <cell r="K612">
            <v>-3295.0375098547502</v>
          </cell>
          <cell r="L612">
            <v>-2910.873735029927</v>
          </cell>
          <cell r="M612">
            <v>-2501.7486421662134</v>
          </cell>
          <cell r="N612">
            <v>-2081.2109084350363</v>
          </cell>
          <cell r="O612">
            <v>-1637.3308056845642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</row>
        <row r="613">
          <cell r="A613">
            <v>-3592.5262053248453</v>
          </cell>
          <cell r="B613">
            <v>-6800.9136267111799</v>
          </cell>
          <cell r="C613">
            <v>-6379.2308425299052</v>
          </cell>
          <cell r="D613">
            <v>-6057.855949595637</v>
          </cell>
          <cell r="E613">
            <v>-5757.2106447164588</v>
          </cell>
          <cell r="F613">
            <v>-5462.7121098356893</v>
          </cell>
          <cell r="G613">
            <v>-5212.2229112332579</v>
          </cell>
          <cell r="H613">
            <v>-4960.540199458258</v>
          </cell>
          <cell r="I613">
            <v>-4691.4406880849929</v>
          </cell>
          <cell r="J613">
            <v>-4402.0652225825943</v>
          </cell>
          <cell r="K613">
            <v>-4090.5455622005829</v>
          </cell>
          <cell r="L613">
            <v>-3756.652122419775</v>
          </cell>
          <cell r="M613">
            <v>-3401.7097329321155</v>
          </cell>
          <cell r="N613">
            <v>-3039.5512950759098</v>
          </cell>
          <cell r="O613">
            <v>-2658.5923762357797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</row>
        <row r="614">
          <cell r="A614">
            <v>-3215.2064821895706</v>
          </cell>
          <cell r="B614">
            <v>-6010.8569790200418</v>
          </cell>
          <cell r="C614">
            <v>-5548.5016980638284</v>
          </cell>
          <cell r="D614">
            <v>-5187.7001997357502</v>
          </cell>
          <cell r="E614">
            <v>-4842.7601041607695</v>
          </cell>
          <cell r="F614">
            <v>-4499.7547938408934</v>
          </cell>
          <cell r="G614">
            <v>-4193.5322753949613</v>
          </cell>
          <cell r="H614">
            <v>-3880.5697561359411</v>
          </cell>
          <cell r="I614">
            <v>-3545.3315930838785</v>
          </cell>
          <cell r="J614">
            <v>-3184.7012099851495</v>
          </cell>
          <cell r="K614">
            <v>-2796.3798842554215</v>
          </cell>
          <cell r="L614">
            <v>-2379.7375095665934</v>
          </cell>
          <cell r="M614">
            <v>-1935.607126984328</v>
          </cell>
          <cell r="N614">
            <v>-1477.3518436599406</v>
          </cell>
          <cell r="O614">
            <v>-992.82078817895535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</row>
        <row r="615">
          <cell r="A615">
            <v>-3799.2479322427548</v>
          </cell>
          <cell r="B615">
            <v>-7227.2235747053874</v>
          </cell>
          <cell r="C615">
            <v>-6826.1524776878641</v>
          </cell>
          <cell r="D615">
            <v>-6528.599044608909</v>
          </cell>
          <cell r="E615">
            <v>-6253.7933721005747</v>
          </cell>
          <cell r="F615">
            <v>-5992.4056383658235</v>
          </cell>
          <cell r="G615">
            <v>-5773.5232448823926</v>
          </cell>
          <cell r="H615">
            <v>-5555.5901961237269</v>
          </cell>
          <cell r="I615">
            <v>-5322.9164560173685</v>
          </cell>
          <cell r="J615">
            <v>-5072.7845175558305</v>
          </cell>
          <cell r="K615">
            <v>-4803.5632632984461</v>
          </cell>
          <cell r="L615">
            <v>-4515.2436627458846</v>
          </cell>
          <cell r="M615">
            <v>-4209.4214301569082</v>
          </cell>
          <cell r="N615">
            <v>-3900.1881725443454</v>
          </cell>
          <cell r="O615">
            <v>-3576.2714553263959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</row>
        <row r="616">
          <cell r="A616">
            <v>-3554.678371750817</v>
          </cell>
          <cell r="B616">
            <v>-6715.7555033838198</v>
          </cell>
          <cell r="C616">
            <v>-6287.2376363147359</v>
          </cell>
          <cell r="D616">
            <v>-5967.941255896535</v>
          </cell>
          <cell r="E616">
            <v>-5672.4922042916778</v>
          </cell>
          <cell r="F616">
            <v>-5383.1037484939679</v>
          </cell>
          <cell r="G616">
            <v>-5129.4792550739558</v>
          </cell>
          <cell r="H616">
            <v>-4873.0982074731783</v>
          </cell>
          <cell r="I616">
            <v>-4598.9257771938746</v>
          </cell>
          <cell r="J616">
            <v>-4304.0853373668879</v>
          </cell>
          <cell r="K616">
            <v>-3986.674984734414</v>
          </cell>
          <cell r="L616">
            <v>-3646.435000721056</v>
          </cell>
          <cell r="M616">
            <v>-3284.6519105119428</v>
          </cell>
          <cell r="N616">
            <v>-2915.1231683256628</v>
          </cell>
          <cell r="O616">
            <v>-2526.2203115095754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</row>
        <row r="617">
          <cell r="A617">
            <v>-3309.3952568441741</v>
          </cell>
          <cell r="B617">
            <v>-6206.3140108176312</v>
          </cell>
          <cell r="C617">
            <v>-5759.5911738644691</v>
          </cell>
          <cell r="D617">
            <v>-5410.2545748887478</v>
          </cell>
          <cell r="E617">
            <v>-5079.6906947480829</v>
          </cell>
          <cell r="F617">
            <v>-4757.0785945863681</v>
          </cell>
          <cell r="G617">
            <v>-4467.1085039446889</v>
          </cell>
          <cell r="H617">
            <v>-4170.907727552767</v>
          </cell>
          <cell r="I617">
            <v>-3853.7580952042708</v>
          </cell>
          <cell r="J617">
            <v>-3512.6159136961578</v>
          </cell>
          <cell r="K617">
            <v>-3145.2994918737395</v>
          </cell>
          <cell r="L617">
            <v>-2751.2889037910832</v>
          </cell>
          <cell r="M617">
            <v>-2331.5510548061638</v>
          </cell>
          <cell r="N617">
            <v>-1899.5781782747836</v>
          </cell>
          <cell r="O617">
            <v>-1443.3736837105218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</row>
        <row r="618">
          <cell r="A618">
            <v>-3350.0209028556901</v>
          </cell>
          <cell r="B618">
            <v>-6290.1962181211284</v>
          </cell>
          <cell r="C618">
            <v>-5845.7344056742859</v>
          </cell>
          <cell r="D618">
            <v>-5504.2816357194579</v>
          </cell>
          <cell r="E618">
            <v>-5185.6542128724841</v>
          </cell>
          <cell r="F618">
            <v>-4872.828274148038</v>
          </cell>
          <cell r="G618">
            <v>-4590.2315987599823</v>
          </cell>
          <cell r="H618">
            <v>-4301.6643763946613</v>
          </cell>
          <cell r="I618">
            <v>-3992.7518877439757</v>
          </cell>
          <cell r="J618">
            <v>-3660.4843478082244</v>
          </cell>
          <cell r="K618">
            <v>-3302.733155417227</v>
          </cell>
          <cell r="L618">
            <v>-2919.0287440155239</v>
          </cell>
          <cell r="M618">
            <v>-2510.3987933614517</v>
          </cell>
          <cell r="N618">
            <v>-2090.3945238062897</v>
          </cell>
          <cell r="O618">
            <v>-1647.0894166523785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</row>
        <row r="619">
          <cell r="A619">
            <v>-3655.3104561459695</v>
          </cell>
          <cell r="B619">
            <v>-6929.5245854371569</v>
          </cell>
          <cell r="C619">
            <v>-6515.4787377629345</v>
          </cell>
          <cell r="D619">
            <v>-6212.8374385716525</v>
          </cell>
          <cell r="E619">
            <v>-5926.006455849395</v>
          </cell>
          <cell r="F619">
            <v>-5648.1906502682232</v>
          </cell>
          <cell r="G619">
            <v>-5409.8964597672903</v>
          </cell>
          <cell r="H619">
            <v>-5170.5669836411844</v>
          </cell>
          <cell r="I619">
            <v>-4914.7967886723936</v>
          </cell>
          <cell r="J619">
            <v>-4639.7823614531344</v>
          </cell>
          <cell r="K619">
            <v>-4343.741152739969</v>
          </cell>
          <cell r="L619">
            <v>-4026.5252683958138</v>
          </cell>
          <cell r="M619">
            <v>-3689.5576849774375</v>
          </cell>
          <cell r="N619">
            <v>-3346.7669554380877</v>
          </cell>
          <cell r="O619">
            <v>-2986.6818391068514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</row>
        <row r="620">
          <cell r="A620">
            <v>-3647.4963518860222</v>
          </cell>
          <cell r="B620">
            <v>-6913.1805502305515</v>
          </cell>
          <cell r="C620">
            <v>-6499.5513148345599</v>
          </cell>
          <cell r="D620">
            <v>-6191.6438071000521</v>
          </cell>
          <cell r="E620">
            <v>-5906.5521026018705</v>
          </cell>
          <cell r="F620">
            <v>-5629.6598410981433</v>
          </cell>
          <cell r="G620">
            <v>-5390.527744535113</v>
          </cell>
          <cell r="H620">
            <v>-5150.0585079939365</v>
          </cell>
          <cell r="I620">
            <v>-4893.05799485238</v>
          </cell>
          <cell r="J620">
            <v>-4616.7181096559852</v>
          </cell>
          <cell r="K620">
            <v>-4319.2482367550383</v>
          </cell>
          <cell r="L620">
            <v>-4000.4930847725141</v>
          </cell>
          <cell r="M620">
            <v>-3661.8664289054591</v>
          </cell>
          <cell r="N620">
            <v>-3317.2881362747635</v>
          </cell>
          <cell r="O620">
            <v>-2955.2763762205736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</row>
        <row r="621">
          <cell r="A621">
            <v>-3545.8215551345811</v>
          </cell>
          <cell r="B621">
            <v>-6698.7643765587463</v>
          </cell>
          <cell r="C621">
            <v>-6277.9485035046364</v>
          </cell>
          <cell r="D621">
            <v>-5957.5726573220982</v>
          </cell>
          <cell r="E621">
            <v>-5658.5180135525225</v>
          </cell>
          <cell r="F621">
            <v>-5365.7218456346191</v>
          </cell>
          <cell r="G621">
            <v>-5110.8407007624937</v>
          </cell>
          <cell r="H621">
            <v>-4853.4291492393813</v>
          </cell>
          <cell r="I621">
            <v>-4578.1438393308426</v>
          </cell>
          <cell r="J621">
            <v>-4282.1045510178956</v>
          </cell>
          <cell r="K621">
            <v>-3963.4019282917643</v>
          </cell>
          <cell r="L621">
            <v>-3621.7697037830508</v>
          </cell>
          <cell r="M621">
            <v>-3258.4859379465979</v>
          </cell>
          <cell r="N621">
            <v>-2887.3403706680838</v>
          </cell>
          <cell r="O621">
            <v>-2496.6948185418605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</row>
        <row r="622">
          <cell r="A622">
            <v>-3718.5936788234221</v>
          </cell>
          <cell r="B622">
            <v>-7062.0709830947562</v>
          </cell>
          <cell r="C622">
            <v>-6656.2838626069552</v>
          </cell>
          <cell r="D622">
            <v>-6351.8423877888827</v>
          </cell>
          <cell r="E622">
            <v>-6073.7903711353183</v>
          </cell>
          <cell r="F622">
            <v>-5805.7789316547896</v>
          </cell>
          <cell r="G622">
            <v>-5576.7620882418341</v>
          </cell>
          <cell r="H622">
            <v>-5347.3941945423958</v>
          </cell>
          <cell r="I622">
            <v>-5102.3759922401523</v>
          </cell>
          <cell r="J622">
            <v>-4838.9451952730587</v>
          </cell>
          <cell r="K622">
            <v>-4555.3894127556487</v>
          </cell>
          <cell r="L622">
            <v>-4251.625702067724</v>
          </cell>
          <cell r="M622">
            <v>-3929.1571481296996</v>
          </cell>
          <cell r="N622">
            <v>-3601.9885167872317</v>
          </cell>
          <cell r="O622">
            <v>-3258.7408113584097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</row>
        <row r="623">
          <cell r="A623">
            <v>-3342.4970097152109</v>
          </cell>
          <cell r="B623">
            <v>-6278.1600911238193</v>
          </cell>
          <cell r="C623">
            <v>-5833.3763953009438</v>
          </cell>
          <cell r="D623">
            <v>-5484.2465199007956</v>
          </cell>
          <cell r="E623">
            <v>-5154.6685952002726</v>
          </cell>
          <cell r="F623">
            <v>-4833.0460901065408</v>
          </cell>
          <cell r="G623">
            <v>-4546.9639732799587</v>
          </cell>
          <cell r="H623">
            <v>-4255.4326731103902</v>
          </cell>
          <cell r="I623">
            <v>-3943.3237455097669</v>
          </cell>
          <cell r="J623">
            <v>-3607.6120235477215</v>
          </cell>
          <cell r="K623">
            <v>-3246.1489346576659</v>
          </cell>
          <cell r="L623">
            <v>-2858.4447962561285</v>
          </cell>
          <cell r="M623">
            <v>-2445.5042757293791</v>
          </cell>
          <cell r="N623">
            <v>-2020.855129230901</v>
          </cell>
          <cell r="O623">
            <v>-1572.5442175940673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</row>
        <row r="624">
          <cell r="A624">
            <v>-3266.4728393738269</v>
          </cell>
          <cell r="B624">
            <v>-6121.3879128151702</v>
          </cell>
          <cell r="C624">
            <v>-5671.5150240494813</v>
          </cell>
          <cell r="D624">
            <v>-5331.324092477962</v>
          </cell>
          <cell r="E624">
            <v>-5001.2517197269599</v>
          </cell>
          <cell r="F624">
            <v>-4674.2383865573447</v>
          </cell>
          <cell r="G624">
            <v>-4379.884171091926</v>
          </cell>
          <cell r="H624">
            <v>-4078.9970843579281</v>
          </cell>
          <cell r="I624">
            <v>-3756.785439837719</v>
          </cell>
          <cell r="J624">
            <v>-3410.1904063386314</v>
          </cell>
          <cell r="K624">
            <v>-3036.9960516137044</v>
          </cell>
          <cell r="L624">
            <v>-2636.6529732617187</v>
          </cell>
          <cell r="M624">
            <v>-2210.089264490327</v>
          </cell>
          <cell r="N624">
            <v>-1770.7623807781242</v>
          </cell>
          <cell r="O624">
            <v>-1306.6312065032851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</row>
        <row r="625">
          <cell r="A625">
            <v>-3630.3533351000779</v>
          </cell>
          <cell r="B625">
            <v>-6879.953045152808</v>
          </cell>
          <cell r="C625">
            <v>-6463.0932729150445</v>
          </cell>
          <cell r="D625">
            <v>-6154.0586138775343</v>
          </cell>
          <cell r="E625">
            <v>-5865.2790232938169</v>
          </cell>
          <cell r="F625">
            <v>-5586.1493626720776</v>
          </cell>
          <cell r="G625">
            <v>-5344.5690702484544</v>
          </cell>
          <cell r="H625">
            <v>-5101.3754864239154</v>
          </cell>
          <cell r="I625">
            <v>-4841.4343171812006</v>
          </cell>
          <cell r="J625">
            <v>-4561.9263497696302</v>
          </cell>
          <cell r="K625">
            <v>-4261.0417354451511</v>
          </cell>
          <cell r="L625">
            <v>-3938.6074595405703</v>
          </cell>
          <cell r="M625">
            <v>-3596.0153470472719</v>
          </cell>
          <cell r="N625">
            <v>-3247.1644618393907</v>
          </cell>
          <cell r="O625">
            <v>-2880.5477039897905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</row>
        <row r="626">
          <cell r="A626">
            <v>-3443.7522830672001</v>
          </cell>
          <cell r="B626">
            <v>-6486.4163405786157</v>
          </cell>
          <cell r="C626">
            <v>-6052.668091961159</v>
          </cell>
          <cell r="D626">
            <v>-5717.5709498767374</v>
          </cell>
          <cell r="E626">
            <v>-5404.0103762219533</v>
          </cell>
          <cell r="F626">
            <v>-5093.7111660963528</v>
          </cell>
          <cell r="G626">
            <v>-4822.3506335232178</v>
          </cell>
          <cell r="H626">
            <v>-4547.3776852308611</v>
          </cell>
          <cell r="I626">
            <v>-4253.1400690297623</v>
          </cell>
          <cell r="J626">
            <v>-3936.6821135054488</v>
          </cell>
          <cell r="K626">
            <v>-3595.9715841713532</v>
          </cell>
          <cell r="L626">
            <v>-3230.6270072651228</v>
          </cell>
          <cell r="M626">
            <v>-2841.7859522937374</v>
          </cell>
          <cell r="N626">
            <v>-2443.1031023008322</v>
          </cell>
          <cell r="O626">
            <v>-2022.7783914418612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</row>
        <row r="627">
          <cell r="A627">
            <v>-3628.431197162743</v>
          </cell>
          <cell r="B627">
            <v>-6875.50002772679</v>
          </cell>
          <cell r="C627">
            <v>-6457.84407277228</v>
          </cell>
          <cell r="D627">
            <v>-6144.3483610576477</v>
          </cell>
          <cell r="E627">
            <v>-5851.3530338663722</v>
          </cell>
          <cell r="F627">
            <v>-5569.3139309032204</v>
          </cell>
          <cell r="G627">
            <v>-5326.2981766654602</v>
          </cell>
          <cell r="H627">
            <v>-5081.7716362494539</v>
          </cell>
          <cell r="I627">
            <v>-4820.3935421579463</v>
          </cell>
          <cell r="J627">
            <v>-4539.3371852870087</v>
          </cell>
          <cell r="K627">
            <v>-4236.7839037956501</v>
          </cell>
          <cell r="L627">
            <v>-3912.5514899651362</v>
          </cell>
          <cell r="M627">
            <v>-3568.0215732158749</v>
          </cell>
          <cell r="N627">
            <v>-3217.0825191813001</v>
          </cell>
          <cell r="O627">
            <v>-2848.2154103224043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</row>
        <row r="628">
          <cell r="A628">
            <v>-3167.779496088523</v>
          </cell>
          <cell r="B628">
            <v>-5914.4358313741377</v>
          </cell>
          <cell r="C628">
            <v>-5457.1009218884574</v>
          </cell>
          <cell r="D628">
            <v>-5097.5536218818534</v>
          </cell>
          <cell r="E628">
            <v>-4750.7337625877799</v>
          </cell>
          <cell r="F628">
            <v>-4407.3432801212339</v>
          </cell>
          <cell r="G628">
            <v>-4096.8904934872835</v>
          </cell>
          <cell r="H628">
            <v>-3778.6763597777681</v>
          </cell>
          <cell r="I628">
            <v>-3437.7660488930383</v>
          </cell>
          <cell r="J628">
            <v>-3071.0254816728911</v>
          </cell>
          <cell r="K628">
            <v>-2676.1177204184778</v>
          </cell>
          <cell r="L628">
            <v>-2252.3794900284192</v>
          </cell>
          <cell r="M628">
            <v>-1800.6004800952921</v>
          </cell>
          <cell r="N628">
            <v>-1334.1046885315516</v>
          </cell>
          <cell r="O628">
            <v>-840.69149081026228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</row>
        <row r="629">
          <cell r="A629">
            <v>-3416.1779628801487</v>
          </cell>
          <cell r="B629">
            <v>-6433.5116485755734</v>
          </cell>
          <cell r="C629">
            <v>-5996.8993232768171</v>
          </cell>
          <cell r="D629">
            <v>-5659.047287197006</v>
          </cell>
          <cell r="E629">
            <v>-5344.1689749762072</v>
          </cell>
          <cell r="F629">
            <v>-5040.3415742429906</v>
          </cell>
          <cell r="G629">
            <v>-4767.6333435667148</v>
          </cell>
          <cell r="H629">
            <v>-4489.7697321358864</v>
          </cell>
          <cell r="I629">
            <v>-4192.4093032124183</v>
          </cell>
          <cell r="J629">
            <v>-3872.5874940565686</v>
          </cell>
          <cell r="K629">
            <v>-3528.2508196400709</v>
          </cell>
          <cell r="L629">
            <v>-3158.9997373361384</v>
          </cell>
          <cell r="M629">
            <v>-2765.9477580493067</v>
          </cell>
          <cell r="N629">
            <v>-2362.7282254940351</v>
          </cell>
          <cell r="O629">
            <v>-1937.5134908639261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</row>
        <row r="630">
          <cell r="A630">
            <v>-3555.3506235894588</v>
          </cell>
          <cell r="B630">
            <v>-6722.890544226706</v>
          </cell>
          <cell r="C630">
            <v>-6301.0319972222615</v>
          </cell>
          <cell r="D630">
            <v>-5984.5747125951384</v>
          </cell>
          <cell r="E630">
            <v>-5680.0348984450384</v>
          </cell>
          <cell r="F630">
            <v>-5386.4394988561671</v>
          </cell>
          <cell r="G630">
            <v>-5132.6179449634046</v>
          </cell>
          <cell r="H630">
            <v>-4876.5025386401394</v>
          </cell>
          <cell r="I630">
            <v>-4602.6162467303111</v>
          </cell>
          <cell r="J630">
            <v>-4308.0841814648538</v>
          </cell>
          <cell r="K630">
            <v>-3991.0061247433869</v>
          </cell>
          <cell r="L630">
            <v>-3651.124252205349</v>
          </cell>
          <cell r="M630">
            <v>-3289.7270560269108</v>
          </cell>
          <cell r="N630">
            <v>-2920.614184396939</v>
          </cell>
          <cell r="O630">
            <v>-2532.1594646800827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</row>
        <row r="631">
          <cell r="A631">
            <v>-3770.3060558738885</v>
          </cell>
          <cell r="B631">
            <v>-7171.7196030492632</v>
          </cell>
          <cell r="C631">
            <v>-6774.116874259561</v>
          </cell>
          <cell r="D631">
            <v>-6480.2741316994488</v>
          </cell>
          <cell r="E631">
            <v>-6205.345130577819</v>
          </cell>
          <cell r="F631">
            <v>-5944.2210854958385</v>
          </cell>
          <cell r="G631">
            <v>-5723.4131268088013</v>
          </cell>
          <cell r="H631">
            <v>-5503.0026765951507</v>
          </cell>
          <cell r="I631">
            <v>-5267.6511509752381</v>
          </cell>
          <cell r="J631">
            <v>-5014.63499169649</v>
          </cell>
          <cell r="K631">
            <v>-4742.3044133379371</v>
          </cell>
          <cell r="L631">
            <v>-4450.6352974997862</v>
          </cell>
          <cell r="M631">
            <v>-4141.2023243224521</v>
          </cell>
          <cell r="N631">
            <v>-3828.0792086721012</v>
          </cell>
          <cell r="O631">
            <v>-3499.9694599014729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</row>
        <row r="632">
          <cell r="A632">
            <v>-3147.5414514501563</v>
          </cell>
          <cell r="B632">
            <v>-5872.5566247108191</v>
          </cell>
          <cell r="C632">
            <v>-5411.5888834156403</v>
          </cell>
          <cell r="D632">
            <v>-5052.6672204990036</v>
          </cell>
          <cell r="E632">
            <v>-4708.5999434553823</v>
          </cell>
          <cell r="F632">
            <v>-4367.6539322054023</v>
          </cell>
          <cell r="G632">
            <v>-4055.712247211356</v>
          </cell>
          <cell r="H632">
            <v>-3735.2662019665959</v>
          </cell>
          <cell r="I632">
            <v>-3391.9452079257849</v>
          </cell>
          <cell r="J632">
            <v>-3022.6077989684054</v>
          </cell>
          <cell r="K632">
            <v>-2624.9007811430306</v>
          </cell>
          <cell r="L632">
            <v>-2198.1467958803923</v>
          </cell>
          <cell r="M632">
            <v>-1743.1170949255679</v>
          </cell>
          <cell r="N632">
            <v>-1273.1190680088812</v>
          </cell>
          <cell r="O632">
            <v>-775.93093204154593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</row>
        <row r="633">
          <cell r="A633">
            <v>-3559.0070103289013</v>
          </cell>
          <cell r="B633">
            <v>-6730.571030443326</v>
          </cell>
          <cell r="C633">
            <v>-6309.7485096106484</v>
          </cell>
          <cell r="D633">
            <v>-5988.0860473191351</v>
          </cell>
          <cell r="E633">
            <v>-5695.5153303501829</v>
          </cell>
          <cell r="F633">
            <v>-5405.4520116818012</v>
          </cell>
          <cell r="G633">
            <v>-5153.0174212539705</v>
          </cell>
          <cell r="H633">
            <v>-4898.3085561890475</v>
          </cell>
          <cell r="I633">
            <v>-4625.9390091084279</v>
          </cell>
          <cell r="J633">
            <v>-4333.0412559578344</v>
          </cell>
          <cell r="K633">
            <v>-4017.724536908227</v>
          </cell>
          <cell r="L633">
            <v>-3679.7405896028017</v>
          </cell>
          <cell r="M633">
            <v>-3320.3888091854019</v>
          </cell>
          <cell r="N633">
            <v>-2953.4799945975592</v>
          </cell>
          <cell r="O633">
            <v>-2567.4005882592155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</row>
        <row r="634">
          <cell r="A634">
            <v>-3537.2975685111146</v>
          </cell>
          <cell r="B634">
            <v>-6680.0150405774293</v>
          </cell>
          <cell r="C634">
            <v>-6250.403748177303</v>
          </cell>
          <cell r="D634">
            <v>-5926.4356856637814</v>
          </cell>
          <cell r="E634">
            <v>-5625.3903265881654</v>
          </cell>
          <cell r="F634">
            <v>-5330.7788196865849</v>
          </cell>
          <cell r="G634">
            <v>-5073.6561171445665</v>
          </cell>
          <cell r="H634">
            <v>-4813.7663091834847</v>
          </cell>
          <cell r="I634">
            <v>-4535.8080198265698</v>
          </cell>
          <cell r="J634">
            <v>-4236.8886604293466</v>
          </cell>
          <cell r="K634">
            <v>-3915.0820340710557</v>
          </cell>
          <cell r="L634">
            <v>-3570.1051792060807</v>
          </cell>
          <cell r="M634">
            <v>-3203.216785521875</v>
          </cell>
          <cell r="N634">
            <v>-2828.1870989125991</v>
          </cell>
          <cell r="O634">
            <v>-2433.3555480329783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</row>
        <row r="635">
          <cell r="A635">
            <v>-3317.2226863040173</v>
          </cell>
          <cell r="B635">
            <v>-6225.8492497804182</v>
          </cell>
          <cell r="C635">
            <v>-5780.4211889867938</v>
          </cell>
          <cell r="D635">
            <v>-5439.3608979159208</v>
          </cell>
          <cell r="E635">
            <v>-5112.4586969478605</v>
          </cell>
          <cell r="F635">
            <v>-4796.8346785115955</v>
          </cell>
          <cell r="G635">
            <v>-4510.292912489741</v>
          </cell>
          <cell r="H635">
            <v>-4217.1140956909303</v>
          </cell>
          <cell r="I635">
            <v>-3903.2229106573545</v>
          </cell>
          <cell r="J635">
            <v>-3565.5917993639314</v>
          </cell>
          <cell r="K635">
            <v>-3202.0593005669743</v>
          </cell>
          <cell r="L635">
            <v>-2812.126111982876</v>
          </cell>
          <cell r="M635">
            <v>-2396.7824809214007</v>
          </cell>
          <cell r="N635">
            <v>-1969.5446775655626</v>
          </cell>
          <cell r="O635">
            <v>-1518.4431315184715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</row>
        <row r="636">
          <cell r="A636">
            <v>-3301.6817614762931</v>
          </cell>
          <cell r="B636">
            <v>-6189.5193189449801</v>
          </cell>
          <cell r="C636">
            <v>-5740.4680042549626</v>
          </cell>
          <cell r="D636">
            <v>-5393.1424656908775</v>
          </cell>
          <cell r="E636">
            <v>-5062.6680489624132</v>
          </cell>
          <cell r="F636">
            <v>-4734.3335131586582</v>
          </cell>
          <cell r="G636">
            <v>-4442.261834717815</v>
          </cell>
          <cell r="H636">
            <v>-4144.493096465254</v>
          </cell>
          <cell r="I636">
            <v>-3825.651718837672</v>
          </cell>
          <cell r="J636">
            <v>-3482.6868274535677</v>
          </cell>
          <cell r="K636">
            <v>-3113.405889066099</v>
          </cell>
          <cell r="L636">
            <v>-2717.278578876384</v>
          </cell>
          <cell r="M636">
            <v>-2295.2593761617472</v>
          </cell>
          <cell r="N636">
            <v>-1860.82834346613</v>
          </cell>
          <cell r="O636">
            <v>-1401.974554701779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</row>
        <row r="637">
          <cell r="A637">
            <v>-3656.863701177147</v>
          </cell>
          <cell r="B637">
            <v>-6929.8322410107412</v>
          </cell>
          <cell r="C637">
            <v>-6515.6946680589726</v>
          </cell>
          <cell r="D637">
            <v>-6205.1362256677558</v>
          </cell>
          <cell r="E637">
            <v>-5919.7609186024474</v>
          </cell>
          <cell r="F637">
            <v>-5645.6045434161952</v>
          </cell>
          <cell r="G637">
            <v>-5407.546901697986</v>
          </cell>
          <cell r="H637">
            <v>-5167.9243909730285</v>
          </cell>
          <cell r="I637">
            <v>-4911.8390432942633</v>
          </cell>
          <cell r="J637">
            <v>-4636.4848838392327</v>
          </cell>
          <cell r="K637">
            <v>-4340.0776620726929</v>
          </cell>
          <cell r="L637">
            <v>-4022.4672566518402</v>
          </cell>
          <cell r="M637">
            <v>-3685.0746179390512</v>
          </cell>
          <cell r="N637">
            <v>-3341.8257414793588</v>
          </cell>
          <cell r="O637">
            <v>-2981.2470045704658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</row>
        <row r="638">
          <cell r="A638">
            <v>-3771.2401049510677</v>
          </cell>
          <cell r="B638">
            <v>-7167.8744722612237</v>
          </cell>
          <cell r="C638">
            <v>-6762.1576042054585</v>
          </cell>
          <cell r="D638">
            <v>-6473.1390956164305</v>
          </cell>
          <cell r="E638">
            <v>-6204.8737981866789</v>
          </cell>
          <cell r="F638">
            <v>-5939.2503548115856</v>
          </cell>
          <cell r="G638">
            <v>-5717.1863439457165</v>
          </cell>
          <cell r="H638">
            <v>-5496.2009679657867</v>
          </cell>
          <cell r="I638">
            <v>-5260.2304055540308</v>
          </cell>
          <cell r="J638">
            <v>-5006.5470582328344</v>
          </cell>
          <cell r="K638">
            <v>-4733.4975736237566</v>
          </cell>
          <cell r="L638">
            <v>-4441.0536636409433</v>
          </cell>
          <cell r="M638">
            <v>-4130.7858243694936</v>
          </cell>
          <cell r="N638">
            <v>-3816.7629524668691</v>
          </cell>
          <cell r="O638">
            <v>-3487.6836743613435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</row>
        <row r="639">
          <cell r="A639">
            <v>-3680.173259653126</v>
          </cell>
          <cell r="B639">
            <v>-6979.628510118986</v>
          </cell>
          <cell r="C639">
            <v>-6566.1179504888369</v>
          </cell>
          <cell r="D639">
            <v>-6255.1988722178749</v>
          </cell>
          <cell r="E639">
            <v>-5965.6696642691186</v>
          </cell>
          <cell r="F639">
            <v>-5692.3242895234234</v>
          </cell>
          <cell r="G639">
            <v>-5456.6664344841774</v>
          </cell>
          <cell r="H639">
            <v>-5219.7724700276476</v>
          </cell>
          <cell r="I639">
            <v>-4966.6336788797726</v>
          </cell>
          <cell r="J639">
            <v>-4694.4537129107612</v>
          </cell>
          <cell r="K639">
            <v>-4401.4680220631344</v>
          </cell>
          <cell r="L639">
            <v>-4087.5438533551965</v>
          </cell>
          <cell r="M639">
            <v>-3754.1245400346447</v>
          </cell>
          <cell r="N639">
            <v>-3415.1565320001841</v>
          </cell>
          <cell r="O639">
            <v>-3059.1919150010413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</row>
        <row r="640">
          <cell r="A640">
            <v>-3504.7524194875582</v>
          </cell>
          <cell r="B640">
            <v>-6618.2110488657654</v>
          </cell>
          <cell r="C640">
            <v>-6189.861045514298</v>
          </cell>
          <cell r="D640">
            <v>-5864.8801389270702</v>
          </cell>
          <cell r="E640">
            <v>-5562.8890979078205</v>
          </cell>
          <cell r="F640">
            <v>-5264.6331117206046</v>
          </cell>
          <cell r="G640">
            <v>-5003.9311470629336</v>
          </cell>
          <cell r="H640">
            <v>-4740.227889908876</v>
          </cell>
          <cell r="I640">
            <v>-4458.1509816845683</v>
          </cell>
          <cell r="J640">
            <v>-4154.7949038566994</v>
          </cell>
          <cell r="K640">
            <v>-3828.20577360363</v>
          </cell>
          <cell r="L640">
            <v>-3478.0764881194568</v>
          </cell>
          <cell r="M640">
            <v>-3105.6343157546949</v>
          </cell>
          <cell r="N640">
            <v>-2724.6210476743822</v>
          </cell>
          <cell r="O640">
            <v>-2323.3400428616978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</row>
        <row r="641">
          <cell r="A641">
            <v>-3236.04155165457</v>
          </cell>
          <cell r="B641">
            <v>-6057.0239749001203</v>
          </cell>
          <cell r="C641">
            <v>-5603.4427625256312</v>
          </cell>
          <cell r="D641">
            <v>-5251.8953684462367</v>
          </cell>
          <cell r="E641">
            <v>-4920.3981279447453</v>
          </cell>
          <cell r="F641">
            <v>-4598.6349910133931</v>
          </cell>
          <cell r="G641">
            <v>-4301.2721978371719</v>
          </cell>
          <cell r="H641">
            <v>-3995.7079578316138</v>
          </cell>
          <cell r="I641">
            <v>-3668.4479298420106</v>
          </cell>
          <cell r="J641">
            <v>-3316.4140551344644</v>
          </cell>
          <cell r="K641">
            <v>-2937.3574231792309</v>
          </cell>
          <cell r="L641">
            <v>-2530.698168424401</v>
          </cell>
          <cell r="M641">
            <v>-2097.3267374171132</v>
          </cell>
          <cell r="N641">
            <v>-1650.6648349436191</v>
          </cell>
          <cell r="O641">
            <v>-1178.6280006943246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2">
          <cell r="A642">
            <v>-3166.6422709358576</v>
          </cell>
          <cell r="B642">
            <v>-5909.5573234242511</v>
          </cell>
          <cell r="C642">
            <v>-5450.6180237477711</v>
          </cell>
          <cell r="D642">
            <v>-5094.8436152345021</v>
          </cell>
          <cell r="E642">
            <v>-4753.2025110809282</v>
          </cell>
          <cell r="F642">
            <v>-4416.2520401225784</v>
          </cell>
          <cell r="G642">
            <v>-4107.3306875834742</v>
          </cell>
          <cell r="H642">
            <v>-3789.9563622795604</v>
          </cell>
          <cell r="I642">
            <v>-3449.9508891628057</v>
          </cell>
          <cell r="J642">
            <v>-3084.1854346608361</v>
          </cell>
          <cell r="K642">
            <v>-2690.3284618944408</v>
          </cell>
          <cell r="L642">
            <v>-2267.7226201982216</v>
          </cell>
          <cell r="M642">
            <v>-1817.1638844715039</v>
          </cell>
          <cell r="N642">
            <v>-1351.983124936778</v>
          </cell>
          <cell r="O642">
            <v>-859.98702383385023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</row>
        <row r="643">
          <cell r="A643">
            <v>-3188.4081013591081</v>
          </cell>
          <cell r="B643">
            <v>-5954.9767865021004</v>
          </cell>
          <cell r="C643">
            <v>-5493.8490814160614</v>
          </cell>
          <cell r="D643">
            <v>-5139.4266037856678</v>
          </cell>
          <cell r="E643">
            <v>-4797.3117847255135</v>
          </cell>
          <cell r="F643">
            <v>-4457.4429826507812</v>
          </cell>
          <cell r="G643">
            <v>-4149.9465698058539</v>
          </cell>
          <cell r="H643">
            <v>-3834.8618633390138</v>
          </cell>
          <cell r="I643">
            <v>-3497.3295680356205</v>
          </cell>
          <cell r="J643">
            <v>-3134.2282463013717</v>
          </cell>
          <cell r="K643">
            <v>-2743.2430906568998</v>
          </cell>
          <cell r="L643">
            <v>-2323.7311519054692</v>
          </cell>
          <cell r="M643">
            <v>-1876.5073676535042</v>
          </cell>
          <cell r="N643">
            <v>-1414.9195997398233</v>
          </cell>
          <cell r="O643">
            <v>-926.79628433890002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</row>
        <row r="644">
          <cell r="A644">
            <v>-3474.5334757636128</v>
          </cell>
          <cell r="B644">
            <v>-6552.7582943260495</v>
          </cell>
          <cell r="C644">
            <v>-6122.0542202750494</v>
          </cell>
          <cell r="D644">
            <v>-5796.2784854216316</v>
          </cell>
          <cell r="E644">
            <v>-5490.4004826563341</v>
          </cell>
          <cell r="F644">
            <v>-5194.0095126004171</v>
          </cell>
          <cell r="G644">
            <v>-4930.174219974595</v>
          </cell>
          <cell r="H644">
            <v>-4662.1446421536657</v>
          </cell>
          <cell r="I644">
            <v>-4375.3975678277748</v>
          </cell>
          <cell r="J644">
            <v>-4067.0102014263857</v>
          </cell>
          <cell r="K644">
            <v>-3734.9980079821462</v>
          </cell>
          <cell r="L644">
            <v>-3379.0258354276034</v>
          </cell>
          <cell r="M644">
            <v>-3000.2859948742785</v>
          </cell>
          <cell r="N644">
            <v>-2612.4873368672929</v>
          </cell>
          <cell r="O644">
            <v>-2203.8929920635765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</row>
        <row r="645">
          <cell r="A645">
            <v>-3741.8845241767176</v>
          </cell>
          <cell r="B645">
            <v>-7109.1906439729873</v>
          </cell>
          <cell r="C645">
            <v>-6704.1053360397555</v>
          </cell>
          <cell r="D645">
            <v>-6413.9230586274789</v>
          </cell>
          <cell r="E645">
            <v>-6137.2353941890269</v>
          </cell>
          <cell r="F645">
            <v>-5875.0886566920462</v>
          </cell>
          <cell r="G645">
            <v>-5650.692167007538</v>
          </cell>
          <cell r="H645">
            <v>-5425.9549955073981</v>
          </cell>
          <cell r="I645">
            <v>-5185.9333330056361</v>
          </cell>
          <cell r="J645">
            <v>-4927.8858337926504</v>
          </cell>
          <cell r="K645">
            <v>-4650.1322051884108</v>
          </cell>
          <cell r="L645">
            <v>-4352.6201479369001</v>
          </cell>
          <cell r="M645">
            <v>-4036.8895163027082</v>
          </cell>
          <cell r="N645">
            <v>-3716.9809529194076</v>
          </cell>
          <cell r="O645">
            <v>-3381.5578701572936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</row>
        <row r="646">
          <cell r="A646">
            <v>-3352.2363387413461</v>
          </cell>
          <cell r="B646">
            <v>-6298.0717136926833</v>
          </cell>
          <cell r="C646">
            <v>-5855.092103930614</v>
          </cell>
          <cell r="D646">
            <v>-5516.336357937379</v>
          </cell>
          <cell r="E646">
            <v>-5199.6717106861652</v>
          </cell>
          <cell r="F646">
            <v>-4882.1792818081603</v>
          </cell>
          <cell r="G646">
            <v>-4599.3874303177863</v>
          </cell>
          <cell r="H646">
            <v>-4311.4622035429111</v>
          </cell>
          <cell r="I646">
            <v>-4003.2419426030165</v>
          </cell>
          <cell r="J646">
            <v>-3671.7202992966018</v>
          </cell>
          <cell r="K646">
            <v>-3314.7729675574396</v>
          </cell>
          <cell r="L646">
            <v>-2931.9347644704076</v>
          </cell>
          <cell r="M646">
            <v>-2524.238326262308</v>
          </cell>
          <cell r="N646">
            <v>-2105.2399820216783</v>
          </cell>
          <cell r="O646">
            <v>-1663.0189509074066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</row>
        <row r="647">
          <cell r="A647">
            <v>-3268.3665325735842</v>
          </cell>
          <cell r="B647">
            <v>-6120.1240451821368</v>
          </cell>
          <cell r="C647">
            <v>-5668.2069551272634</v>
          </cell>
          <cell r="D647">
            <v>-5320.7183026554485</v>
          </cell>
          <cell r="E647">
            <v>-4996.6299085793398</v>
          </cell>
          <cell r="F647">
            <v>-4670.9790604245754</v>
          </cell>
          <cell r="G647">
            <v>-4376.3210550451513</v>
          </cell>
          <cell r="H647">
            <v>-4075.0084019688679</v>
          </cell>
          <cell r="I647">
            <v>-3752.3390027476648</v>
          </cell>
          <cell r="J647">
            <v>-3405.2505251792281</v>
          </cell>
          <cell r="K647">
            <v>-3031.5245448967817</v>
          </cell>
          <cell r="L647">
            <v>-2630.6084436562983</v>
          </cell>
          <cell r="M647">
            <v>-2203.4273525977042</v>
          </cell>
          <cell r="N647">
            <v>-1763.43503174953</v>
          </cell>
          <cell r="O647">
            <v>-1298.5868865818068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</row>
        <row r="648">
          <cell r="A648">
            <v>-3182.1775322699473</v>
          </cell>
          <cell r="B648">
            <v>-5944.4354512007476</v>
          </cell>
          <cell r="C648">
            <v>-5488.0032977987084</v>
          </cell>
          <cell r="D648">
            <v>-5133.7615127720082</v>
          </cell>
          <cell r="E648">
            <v>-4791.3195540410288</v>
          </cell>
          <cell r="F648">
            <v>-4455.8450666905701</v>
          </cell>
          <cell r="G648">
            <v>-4149.2160915219156</v>
          </cell>
          <cell r="H648">
            <v>-3834.3860612970866</v>
          </cell>
          <cell r="I648">
            <v>-3497.1264376118093</v>
          </cell>
          <cell r="J648">
            <v>-3134.3192748824576</v>
          </cell>
          <cell r="K648">
            <v>-2743.6508514659913</v>
          </cell>
          <cell r="L648">
            <v>-2324.4804967934879</v>
          </cell>
          <cell r="M648">
            <v>-1877.6245515753012</v>
          </cell>
          <cell r="N648">
            <v>-1416.4334421004764</v>
          </cell>
          <cell r="O648">
            <v>-928.7373156589515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</row>
        <row r="649">
          <cell r="A649">
            <v>-3362.8296033191309</v>
          </cell>
          <cell r="B649">
            <v>-6319.2885271142022</v>
          </cell>
          <cell r="C649">
            <v>-5871.3888147034913</v>
          </cell>
          <cell r="D649">
            <v>-5522.8491944167026</v>
          </cell>
          <cell r="E649">
            <v>-5198.2286798128916</v>
          </cell>
          <cell r="F649">
            <v>-4878.5931457788511</v>
          </cell>
          <cell r="G649">
            <v>-4594.9200656736812</v>
          </cell>
          <cell r="H649">
            <v>-4306.1466432460347</v>
          </cell>
          <cell r="I649">
            <v>-3997.0151983612645</v>
          </cell>
          <cell r="J649">
            <v>-3664.5111195980817</v>
          </cell>
          <cell r="K649">
            <v>-3306.5055070276376</v>
          </cell>
          <cell r="L649">
            <v>-2922.5264423748681</v>
          </cell>
          <cell r="M649">
            <v>-2513.600998195951</v>
          </cell>
          <cell r="N649">
            <v>-2093.277813413777</v>
          </cell>
          <cell r="O649">
            <v>-1649.629514586853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</row>
        <row r="650">
          <cell r="A650">
            <v>-3764.4028908271416</v>
          </cell>
          <cell r="B650">
            <v>-7154.7778414132199</v>
          </cell>
          <cell r="C650">
            <v>-6748.2451053286222</v>
          </cell>
          <cell r="D650">
            <v>-6454.5685331237437</v>
          </cell>
          <cell r="E650">
            <v>-6186.8429411511843</v>
          </cell>
          <cell r="F650">
            <v>-5920.6029608275985</v>
          </cell>
          <cell r="G650">
            <v>-5697.4564881675942</v>
          </cell>
          <cell r="H650">
            <v>-5475.2745713466475</v>
          </cell>
          <cell r="I650">
            <v>-5238.0126662495168</v>
          </cell>
          <cell r="J650">
            <v>-4982.9380694833344</v>
          </cell>
          <cell r="K650">
            <v>-4708.3890459433469</v>
          </cell>
          <cell r="L650">
            <v>-4414.3294671011772</v>
          </cell>
          <cell r="M650">
            <v>-4102.3202472220928</v>
          </cell>
          <cell r="N650">
            <v>-3786.421089985502</v>
          </cell>
          <cell r="O650">
            <v>-3455.3195824634945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</row>
        <row r="651">
          <cell r="A651">
            <v>-3097.3331317064403</v>
          </cell>
          <cell r="B651">
            <v>-5765.956317170775</v>
          </cell>
          <cell r="C651">
            <v>-5298.9865489965305</v>
          </cell>
          <cell r="D651">
            <v>-4939.4348137299821</v>
          </cell>
          <cell r="E651">
            <v>-4589.4071844993741</v>
          </cell>
          <cell r="F651">
            <v>-4241.327170216553</v>
          </cell>
          <cell r="G651">
            <v>-3921.9902962032133</v>
          </cell>
          <cell r="H651">
            <v>-3593.5183905574336</v>
          </cell>
          <cell r="I651">
            <v>-3241.5350355179153</v>
          </cell>
          <cell r="J651">
            <v>-2862.8651982509732</v>
          </cell>
          <cell r="K651">
            <v>-2455.0992613230737</v>
          </cell>
          <cell r="L651">
            <v>-2017.5074470559521</v>
          </cell>
          <cell r="M651">
            <v>-1550.7965581354144</v>
          </cell>
          <cell r="N651">
            <v>-1068.2124924031666</v>
          </cell>
          <cell r="O651">
            <v>-557.45924058805963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</row>
        <row r="652">
          <cell r="A652">
            <v>-3456.9815735946613</v>
          </cell>
          <cell r="B652">
            <v>-6515.5924829704463</v>
          </cell>
          <cell r="C652">
            <v>-6079.0489603358783</v>
          </cell>
          <cell r="D652">
            <v>-5757.1582952095187</v>
          </cell>
          <cell r="E652">
            <v>-5453.9444573557148</v>
          </cell>
          <cell r="F652">
            <v>-5150.5523811081757</v>
          </cell>
          <cell r="G652">
            <v>-4883.3917492396076</v>
          </cell>
          <cell r="H652">
            <v>-4612.5647000268646</v>
          </cell>
          <cell r="I652">
            <v>-4322.7982209761985</v>
          </cell>
          <cell r="J652">
            <v>-4011.1579008754893</v>
          </cell>
          <cell r="K652">
            <v>-3675.6395134784298</v>
          </cell>
          <cell r="L652">
            <v>-3315.8896570262764</v>
          </cell>
          <cell r="M652">
            <v>-2933.0781561528534</v>
          </cell>
          <cell r="N652">
            <v>-2540.8924492573228</v>
          </cell>
          <cell r="O652">
            <v>-2127.5697725546734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</row>
        <row r="653">
          <cell r="A653">
            <v>-3319.8919922211371</v>
          </cell>
          <cell r="B653">
            <v>-6230.1460171024883</v>
          </cell>
          <cell r="C653">
            <v>-5782.4622479461796</v>
          </cell>
          <cell r="D653">
            <v>-5436.1291990046384</v>
          </cell>
          <cell r="E653">
            <v>-5106.9815733724117</v>
          </cell>
          <cell r="F653">
            <v>-4779.1015497224134</v>
          </cell>
          <cell r="G653">
            <v>-4489.3524916578335</v>
          </cell>
          <cell r="H653">
            <v>-4194.4103485342112</v>
          </cell>
          <cell r="I653">
            <v>-3878.6197306736735</v>
          </cell>
          <cell r="J653">
            <v>-3538.9415875331661</v>
          </cell>
          <cell r="K653">
            <v>-3173.2032568086643</v>
          </cell>
          <cell r="L653">
            <v>-2780.8928755100783</v>
          </cell>
          <cell r="M653">
            <v>-2362.9876204074772</v>
          </cell>
          <cell r="N653">
            <v>-1932.9892111571378</v>
          </cell>
          <cell r="O653">
            <v>-1478.9128625273106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</row>
        <row r="654">
          <cell r="A654">
            <v>-3234.092520554474</v>
          </cell>
          <cell r="B654">
            <v>-6053.4629888341524</v>
          </cell>
          <cell r="C654">
            <v>-5602.2130561401082</v>
          </cell>
          <cell r="D654">
            <v>-5253.087093002423</v>
          </cell>
          <cell r="E654">
            <v>-4925.0295524299172</v>
          </cell>
          <cell r="F654">
            <v>-4593.3540965997472</v>
          </cell>
          <cell r="G654">
            <v>-4294.096475370432</v>
          </cell>
          <cell r="H654">
            <v>-3988.0681022101171</v>
          </cell>
          <cell r="I654">
            <v>-3660.307379192112</v>
          </cell>
          <cell r="J654">
            <v>-3307.7340344632985</v>
          </cell>
          <cell r="K654">
            <v>-2928.0959735000633</v>
          </cell>
          <cell r="L654">
            <v>-2520.8102304192707</v>
          </cell>
          <cell r="M654">
            <v>-2086.7635966421431</v>
          </cell>
          <cell r="N654">
            <v>-1639.3741521800141</v>
          </cell>
          <cell r="O654">
            <v>-1166.5532164397498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</row>
        <row r="655">
          <cell r="A655">
            <v>-3653.6936285213151</v>
          </cell>
          <cell r="B655">
            <v>-6926.6219523961063</v>
          </cell>
          <cell r="C655">
            <v>-6512.6753083495987</v>
          </cell>
          <cell r="D655">
            <v>-6208.8458580404049</v>
          </cell>
          <cell r="E655">
            <v>-5932.710819678402</v>
          </cell>
          <cell r="F655">
            <v>-5660.539397272697</v>
          </cell>
          <cell r="G655">
            <v>-5423.78764512015</v>
          </cell>
          <cell r="H655">
            <v>-5185.6165708941799</v>
          </cell>
          <cell r="I655">
            <v>-4931.0942513819964</v>
          </cell>
          <cell r="J655">
            <v>-4657.4246574297376</v>
          </cell>
          <cell r="K655">
            <v>-4362.8326172949592</v>
          </cell>
          <cell r="L655">
            <v>-4047.17847184227</v>
          </cell>
          <cell r="M655">
            <v>-3711.8938015740819</v>
          </cell>
          <cell r="N655">
            <v>-3370.9167016965753</v>
          </cell>
          <cell r="O655">
            <v>-3012.7859442210356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</row>
        <row r="656">
          <cell r="A656">
            <v>-3710.3294857446813</v>
          </cell>
          <cell r="B656">
            <v>-7044.0057974671881</v>
          </cell>
          <cell r="C656">
            <v>-6634.2175766217761</v>
          </cell>
          <cell r="D656">
            <v>-6337.1399555919033</v>
          </cell>
          <cell r="E656">
            <v>-6062.7096573395957</v>
          </cell>
          <cell r="F656">
            <v>-5797.3071247025118</v>
          </cell>
          <cell r="G656">
            <v>-5568.4234344479783</v>
          </cell>
          <cell r="H656">
            <v>-5338.799642604612</v>
          </cell>
          <cell r="I656">
            <v>-5093.5034436969445</v>
          </cell>
          <cell r="J656">
            <v>-4829.7734697784108</v>
          </cell>
          <cell r="K656">
            <v>-4545.8949536668715</v>
          </cell>
          <cell r="L656">
            <v>-4241.7837854955887</v>
          </cell>
          <cell r="M656">
            <v>-3918.9404692883536</v>
          </cell>
          <cell r="N656">
            <v>-3591.3683126661922</v>
          </cell>
          <cell r="O656">
            <v>-3247.6854244830824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</row>
        <row r="657">
          <cell r="A657">
            <v>-3429.5875775018476</v>
          </cell>
          <cell r="B657">
            <v>-6459.0747214494004</v>
          </cell>
          <cell r="C657">
            <v>-6025.7361058377683</v>
          </cell>
          <cell r="D657">
            <v>-5693.9373593530145</v>
          </cell>
          <cell r="E657">
            <v>-5385.3496604966213</v>
          </cell>
          <cell r="F657">
            <v>-5089.9312132412661</v>
          </cell>
          <cell r="G657">
            <v>-4821.1672557884767</v>
          </cell>
          <cell r="H657">
            <v>-4546.7952038607882</v>
          </cell>
          <cell r="I657">
            <v>-4253.2011823921839</v>
          </cell>
          <cell r="J657">
            <v>-3937.4374956399097</v>
          </cell>
          <cell r="K657">
            <v>-3597.4745476150424</v>
          </cell>
          <cell r="L657">
            <v>-3232.9361740498184</v>
          </cell>
          <cell r="M657">
            <v>-2844.9633247281226</v>
          </cell>
          <cell r="N657">
            <v>-2447.2166667977203</v>
          </cell>
          <cell r="O657">
            <v>-2027.900241672208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</row>
        <row r="658">
          <cell r="A658">
            <v>-3433.5471779822442</v>
          </cell>
          <cell r="B658">
            <v>-6470.5839047016389</v>
          </cell>
          <cell r="C658">
            <v>-6039.2876638994867</v>
          </cell>
          <cell r="D658">
            <v>-5714.6847751717241</v>
          </cell>
          <cell r="E658">
            <v>-5406.1340714589987</v>
          </cell>
          <cell r="F658">
            <v>-5099.8201840506863</v>
          </cell>
          <cell r="G658">
            <v>-4829.9086250608771</v>
          </cell>
          <cell r="H658">
            <v>-4556.0650272662806</v>
          </cell>
          <cell r="I658">
            <v>-4263.0413415540288</v>
          </cell>
          <cell r="J658">
            <v>-3947.89211328485</v>
          </cell>
          <cell r="K658">
            <v>-3608.5914526306292</v>
          </cell>
          <cell r="L658">
            <v>-3244.7666546472119</v>
          </cell>
          <cell r="M658">
            <v>-2857.5629045128362</v>
          </cell>
          <cell r="N658">
            <v>-2460.6449260598247</v>
          </cell>
          <cell r="O658">
            <v>-2042.2216398317719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</row>
        <row r="659">
          <cell r="A659">
            <v>-3623.1782630704411</v>
          </cell>
          <cell r="B659">
            <v>-6859.7019907504327</v>
          </cell>
          <cell r="C659">
            <v>-6441.2143081153581</v>
          </cell>
          <cell r="D659">
            <v>-6131.3429734491283</v>
          </cell>
          <cell r="E659">
            <v>-5844.2427480662536</v>
          </cell>
          <cell r="F659">
            <v>-5561.1819270562783</v>
          </cell>
          <cell r="G659">
            <v>-5317.5088295921323</v>
          </cell>
          <cell r="H659">
            <v>-5072.4937920959728</v>
          </cell>
          <cell r="I659">
            <v>-4810.5881721580272</v>
          </cell>
          <cell r="J659">
            <v>-4528.9635349336913</v>
          </cell>
          <cell r="K659">
            <v>-4225.7976922207572</v>
          </cell>
          <cell r="L659">
            <v>-3900.9053262365451</v>
          </cell>
          <cell r="M659">
            <v>-3555.6640597453056</v>
          </cell>
          <cell r="N659">
            <v>-3203.9585958270609</v>
          </cell>
          <cell r="O659">
            <v>-2834.265414905964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</row>
        <row r="660">
          <cell r="A660">
            <v>-3112.9532927817081</v>
          </cell>
          <cell r="B660">
            <v>-5798.7117799100861</v>
          </cell>
          <cell r="C660">
            <v>-5334.1767059179128</v>
          </cell>
          <cell r="D660">
            <v>-4972.9605366891983</v>
          </cell>
          <cell r="E660">
            <v>-4622.9060531629457</v>
          </cell>
          <cell r="F660">
            <v>-4274.5714876075035</v>
          </cell>
          <cell r="G660">
            <v>-3956.7687356866636</v>
          </cell>
          <cell r="H660">
            <v>-3630.257263110504</v>
          </cell>
          <cell r="I660">
            <v>-3280.3907520017838</v>
          </cell>
          <cell r="J660">
            <v>-2904.0013367408351</v>
          </cell>
          <cell r="K660">
            <v>-2498.6934817527199</v>
          </cell>
          <cell r="L660">
            <v>-2063.74995186759</v>
          </cell>
          <cell r="M660">
            <v>-1599.8935653751048</v>
          </cell>
          <cell r="N660">
            <v>-1120.3849796658619</v>
          </cell>
          <cell r="O660">
            <v>-612.94659022765541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</row>
        <row r="661">
          <cell r="A661">
            <v>-3138.8318343068477</v>
          </cell>
          <cell r="B661">
            <v>-5855.643285963708</v>
          </cell>
          <cell r="C661">
            <v>-5395.1401194725659</v>
          </cell>
          <cell r="D661">
            <v>-5038.9339059755521</v>
          </cell>
          <cell r="E661">
            <v>-4698.1475446579079</v>
          </cell>
          <cell r="F661">
            <v>-4357.2373119557242</v>
          </cell>
          <cell r="G661">
            <v>-4044.9148962641611</v>
          </cell>
          <cell r="H661">
            <v>-3724.0550655614552</v>
          </cell>
          <cell r="I661">
            <v>-3380.2857422725178</v>
          </cell>
          <cell r="J661">
            <v>-3010.4656341688165</v>
          </cell>
          <cell r="K661">
            <v>-2612.2380853765085</v>
          </cell>
          <cell r="L661">
            <v>-2184.9235176066068</v>
          </cell>
          <cell r="M661">
            <v>-1729.289356036187</v>
          </cell>
          <cell r="N661">
            <v>-1258.6403012868309</v>
          </cell>
          <cell r="O661">
            <v>-760.75023787282817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</row>
        <row r="662">
          <cell r="A662">
            <v>-3460.1988730790122</v>
          </cell>
          <cell r="B662">
            <v>-6525.1129729145714</v>
          </cell>
          <cell r="C662">
            <v>-6093.3352100000247</v>
          </cell>
          <cell r="D662">
            <v>-5773.2969511861447</v>
          </cell>
          <cell r="E662">
            <v>-5468.4068823445268</v>
          </cell>
          <cell r="F662">
            <v>-5170.1216968217368</v>
          </cell>
          <cell r="G662">
            <v>-4905.0105803526139</v>
          </cell>
          <cell r="H662">
            <v>-4635.7333605771782</v>
          </cell>
          <cell r="I662">
            <v>-4347.6377610557483</v>
          </cell>
          <cell r="J662">
            <v>-4037.79790349109</v>
          </cell>
          <cell r="K662">
            <v>-3704.219861789119</v>
          </cell>
          <cell r="L662">
            <v>-3346.5608765378247</v>
          </cell>
          <cell r="M662">
            <v>-2966.0026752036724</v>
          </cell>
          <cell r="N662">
            <v>-2576.2450887734299</v>
          </cell>
          <cell r="O662">
            <v>-2165.5391424113427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</row>
        <row r="663">
          <cell r="A663">
            <v>-3214.3152768798841</v>
          </cell>
          <cell r="B663">
            <v>-6012.0989415518088</v>
          </cell>
          <cell r="C663">
            <v>-5556.7916410400412</v>
          </cell>
          <cell r="D663">
            <v>-5205.0568452589241</v>
          </cell>
          <cell r="E663">
            <v>-4872.1320139197323</v>
          </cell>
          <cell r="F663">
            <v>-4540.003311168085</v>
          </cell>
          <cell r="G663">
            <v>-4238.0181411599351</v>
          </cell>
          <cell r="H663">
            <v>-3928.5743827840679</v>
          </cell>
          <cell r="I663">
            <v>-3597.1277792945275</v>
          </cell>
          <cell r="J663">
            <v>-3240.5833712208041</v>
          </cell>
          <cell r="K663">
            <v>-2856.6651702790427</v>
          </cell>
          <cell r="L663">
            <v>-2444.7678014956518</v>
          </cell>
          <cell r="M663">
            <v>-2005.7507368617553</v>
          </cell>
          <cell r="N663">
            <v>-1553.0057867439373</v>
          </cell>
          <cell r="O663">
            <v>-1074.4127908598189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</row>
        <row r="664">
          <cell r="A664">
            <v>-3281.1398903633985</v>
          </cell>
          <cell r="B664">
            <v>-6150.0446600161576</v>
          </cell>
          <cell r="C664">
            <v>-5701.4270206897199</v>
          </cell>
          <cell r="D664">
            <v>-5350.5979258119369</v>
          </cell>
          <cell r="E664">
            <v>-5020.2152500388484</v>
          </cell>
          <cell r="F664">
            <v>-4700.2645270558678</v>
          </cell>
          <cell r="G664">
            <v>-4408.0938576660692</v>
          </cell>
          <cell r="H664">
            <v>-4108.6763821779577</v>
          </cell>
          <cell r="I664">
            <v>-3788.0525469083859</v>
          </cell>
          <cell r="J664">
            <v>-3443.1678500044063</v>
          </cell>
          <cell r="K664">
            <v>-3071.8172184345458</v>
          </cell>
          <cell r="L664">
            <v>-2673.4603875725566</v>
          </cell>
          <cell r="M664">
            <v>-2249.0377325309501</v>
          </cell>
          <cell r="N664">
            <v>-1812.0175094286988</v>
          </cell>
          <cell r="O664">
            <v>-1350.3726765068104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</row>
        <row r="665">
          <cell r="A665">
            <v>-3233.412419320236</v>
          </cell>
          <cell r="B665">
            <v>-6048.7583903484583</v>
          </cell>
          <cell r="C665">
            <v>-5596.4232411220009</v>
          </cell>
          <cell r="D665">
            <v>-5252.1092898098577</v>
          </cell>
          <cell r="E665">
            <v>-4919.1617964434208</v>
          </cell>
          <cell r="F665">
            <v>-4588.6098839142578</v>
          </cell>
          <cell r="G665">
            <v>-4289.3339038074973</v>
          </cell>
          <cell r="H665">
            <v>-3982.9345768579469</v>
          </cell>
          <cell r="I665">
            <v>-3654.7741089185556</v>
          </cell>
          <cell r="J665">
            <v>-3301.7699847776294</v>
          </cell>
          <cell r="K665">
            <v>-2921.6677029103389</v>
          </cell>
          <cell r="L665">
            <v>-2513.8816992169109</v>
          </cell>
          <cell r="M665">
            <v>-2079.2959693290413</v>
          </cell>
          <cell r="N665">
            <v>-1631.3255762907015</v>
          </cell>
          <cell r="O665">
            <v>-1157.8785924598119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</row>
        <row r="666">
          <cell r="A666">
            <v>-3402.0090979812758</v>
          </cell>
          <cell r="B666">
            <v>-6399.5671092646789</v>
          </cell>
          <cell r="C666">
            <v>-5955.6588621042411</v>
          </cell>
          <cell r="D666">
            <v>-5624.4995431042162</v>
          </cell>
          <cell r="E666">
            <v>-5308.9114828503461</v>
          </cell>
          <cell r="F666">
            <v>-4999.0349661917126</v>
          </cell>
          <cell r="G666">
            <v>-4723.2022675557364</v>
          </cell>
          <cell r="H666">
            <v>-4442.5246728690381</v>
          </cell>
          <cell r="I666">
            <v>-4142.1281807010664</v>
          </cell>
          <cell r="J666">
            <v>-3819.0352620420131</v>
          </cell>
          <cell r="K666">
            <v>-3471.1729965795921</v>
          </cell>
          <cell r="L666">
            <v>-3098.1231592451823</v>
          </cell>
          <cell r="M666">
            <v>-2700.9769808915958</v>
          </cell>
          <cell r="N666">
            <v>-2293.3459427666326</v>
          </cell>
          <cell r="O666">
            <v>-1863.3766891137388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</row>
        <row r="667">
          <cell r="A667">
            <v>-3795.3563693664669</v>
          </cell>
          <cell r="B667">
            <v>-7224.5570408792564</v>
          </cell>
          <cell r="C667">
            <v>-6829.545766186704</v>
          </cell>
          <cell r="D667">
            <v>-6536.6161251224212</v>
          </cell>
          <cell r="E667">
            <v>-6260.8028185230542</v>
          </cell>
          <cell r="F667">
            <v>-5996.9836697261853</v>
          </cell>
          <cell r="G667">
            <v>-5778.2804515616936</v>
          </cell>
          <cell r="H667">
            <v>-5560.9517151001928</v>
          </cell>
          <cell r="I667">
            <v>-5328.9278614521972</v>
          </cell>
          <cell r="J667">
            <v>-5079.4965027047074</v>
          </cell>
          <cell r="K667">
            <v>-4811.0300174237118</v>
          </cell>
          <cell r="L667">
            <v>-4523.5239790862734</v>
          </cell>
          <cell r="M667">
            <v>-4218.5782690999504</v>
          </cell>
          <cell r="N667">
            <v>-3910.2897793792022</v>
          </cell>
          <cell r="O667">
            <v>-3587.390976278265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8">
          <cell r="A668">
            <v>-3635.8754971359172</v>
          </cell>
          <cell r="B668">
            <v>-6888.1558716824302</v>
          </cell>
          <cell r="C668">
            <v>-6473.811979461695</v>
          </cell>
          <cell r="D668">
            <v>-6168.1591371569339</v>
          </cell>
          <cell r="E668">
            <v>-5881.2624578017221</v>
          </cell>
          <cell r="F668">
            <v>-5598.8964477179479</v>
          </cell>
          <cell r="G668">
            <v>-5357.3650552999688</v>
          </cell>
          <cell r="H668">
            <v>-5114.8618675141934</v>
          </cell>
          <cell r="I668">
            <v>-4855.6664194718323</v>
          </cell>
          <cell r="J668">
            <v>-4576.961754960801</v>
          </cell>
          <cell r="K668">
            <v>-4276.9430620397306</v>
          </cell>
          <cell r="L668">
            <v>-3955.4416752564762</v>
          </cell>
          <cell r="M668">
            <v>-3613.8551305024716</v>
          </cell>
          <cell r="N668">
            <v>-3266.0876218597778</v>
          </cell>
          <cell r="O668">
            <v>-2900.6386019246934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</row>
        <row r="669">
          <cell r="A669">
            <v>-3380.8407611967582</v>
          </cell>
          <cell r="B669">
            <v>-6360.3965203448588</v>
          </cell>
          <cell r="C669">
            <v>-5922.8875712920644</v>
          </cell>
          <cell r="D669">
            <v>-5580.9869293296479</v>
          </cell>
          <cell r="E669">
            <v>-5263.3585307240573</v>
          </cell>
          <cell r="F669">
            <v>-4949.4675473134121</v>
          </cell>
          <cell r="G669">
            <v>-4670.5981510601359</v>
          </cell>
          <cell r="H669">
            <v>-4386.8720483426123</v>
          </cell>
          <cell r="I669">
            <v>-4083.1844803957151</v>
          </cell>
          <cell r="J669">
            <v>-3756.5460523957604</v>
          </cell>
          <cell r="K669">
            <v>-3404.8621557228398</v>
          </cell>
          <cell r="L669">
            <v>-3027.694878780384</v>
          </cell>
          <cell r="M669">
            <v>-2626.1107385161536</v>
          </cell>
          <cell r="N669">
            <v>-2213.6980827289904</v>
          </cell>
          <cell r="O669">
            <v>-1778.5751272428533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</row>
        <row r="670">
          <cell r="A670">
            <v>-3203.159555940937</v>
          </cell>
          <cell r="B670">
            <v>-5990.207633105998</v>
          </cell>
          <cell r="C670">
            <v>-5541.8627164936661</v>
          </cell>
          <cell r="D670">
            <v>-5196.0769605727501</v>
          </cell>
          <cell r="E670">
            <v>-4853.8104516748581</v>
          </cell>
          <cell r="F670">
            <v>-4519.2495580293653</v>
          </cell>
          <cell r="G670">
            <v>-4216.1891014705252</v>
          </cell>
          <cell r="H670">
            <v>-3905.5794490933945</v>
          </cell>
          <cell r="I670">
            <v>-3572.8734248000505</v>
          </cell>
          <cell r="J670">
            <v>-3214.9723658003891</v>
          </cell>
          <cell r="K670">
            <v>-2829.591746827301</v>
          </cell>
          <cell r="L670">
            <v>-2416.1188754684631</v>
          </cell>
          <cell r="M670">
            <v>-1975.4035511314194</v>
          </cell>
          <cell r="N670">
            <v>-1520.8289477644332</v>
          </cell>
          <cell r="O670">
            <v>-1040.2638111261431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</row>
        <row r="671">
          <cell r="A671">
            <v>-3603.8836350439087</v>
          </cell>
          <cell r="B671">
            <v>-6822.9258562993491</v>
          </cell>
          <cell r="C671">
            <v>-6405.8838270614924</v>
          </cell>
          <cell r="D671">
            <v>-6095.4344997598109</v>
          </cell>
          <cell r="E671">
            <v>-5801.4099635452094</v>
          </cell>
          <cell r="F671">
            <v>-5516.7378972720362</v>
          </cell>
          <cell r="G671">
            <v>-5270.8176865107407</v>
          </cell>
          <cell r="H671">
            <v>-5023.1235676292154</v>
          </cell>
          <cell r="I671">
            <v>-4758.3254891626211</v>
          </cell>
          <cell r="J671">
            <v>-4473.5848136845143</v>
          </cell>
          <cell r="K671">
            <v>-4167.0602275232241</v>
          </cell>
          <cell r="L671">
            <v>-3838.5491691546817</v>
          </cell>
          <cell r="M671">
            <v>-3489.4074827380491</v>
          </cell>
          <cell r="N671">
            <v>-3133.4995982057731</v>
          </cell>
          <cell r="O671">
            <v>-2759.2769527900873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</row>
        <row r="672">
          <cell r="A672">
            <v>-3424.1436901945326</v>
          </cell>
          <cell r="B672">
            <v>-6444.3072046575689</v>
          </cell>
          <cell r="C672">
            <v>-6005.1239013204868</v>
          </cell>
          <cell r="D672">
            <v>-5682.5005844799025</v>
          </cell>
          <cell r="E672">
            <v>-5374.8843460310836</v>
          </cell>
          <cell r="F672">
            <v>-5073.3203060725909</v>
          </cell>
          <cell r="G672">
            <v>-4802.6938008756433</v>
          </cell>
          <cell r="H672">
            <v>-4527.1212722674027</v>
          </cell>
          <cell r="I672">
            <v>-4232.232245418968</v>
          </cell>
          <cell r="J672">
            <v>-3915.0732581689508</v>
          </cell>
          <cell r="K672">
            <v>-3573.6064914067219</v>
          </cell>
          <cell r="L672">
            <v>-3207.4477511831392</v>
          </cell>
          <cell r="M672">
            <v>-2817.7285444925024</v>
          </cell>
          <cell r="N672">
            <v>-2418.1001523678706</v>
          </cell>
          <cell r="O672">
            <v>-1996.7557116964797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</row>
        <row r="673">
          <cell r="A673">
            <v>-3184.6774073877186</v>
          </cell>
          <cell r="B673">
            <v>-5949.011688015511</v>
          </cell>
          <cell r="C673">
            <v>-5487.8741630227914</v>
          </cell>
          <cell r="D673">
            <v>-5131.3872169428414</v>
          </cell>
          <cell r="E673">
            <v>-4792.6091005239969</v>
          </cell>
          <cell r="F673">
            <v>-4452.9914793167363</v>
          </cell>
          <cell r="G673">
            <v>-4145.3272463143212</v>
          </cell>
          <cell r="H673">
            <v>-3830.0795215796365</v>
          </cell>
          <cell r="I673">
            <v>-3492.3704370335372</v>
          </cell>
          <cell r="J673">
            <v>-3129.0788019365164</v>
          </cell>
          <cell r="K673">
            <v>-2737.8883931430055</v>
          </cell>
          <cell r="L673">
            <v>-2318.155432172472</v>
          </cell>
          <cell r="M673">
            <v>-1870.6933019068058</v>
          </cell>
          <cell r="N673">
            <v>-1408.8488498242762</v>
          </cell>
          <cell r="O673">
            <v>-920.44875793006827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</row>
        <row r="674">
          <cell r="A674">
            <v>-3686.6579971920078</v>
          </cell>
          <cell r="B674">
            <v>-6991.25148546728</v>
          </cell>
          <cell r="C674">
            <v>-6569.6258136742317</v>
          </cell>
          <cell r="D674">
            <v>-6252.0656477527227</v>
          </cell>
          <cell r="E674">
            <v>-5965.4592600287378</v>
          </cell>
          <cell r="F674">
            <v>-5691.5764149302977</v>
          </cell>
          <cell r="G674">
            <v>-5455.4152260488163</v>
          </cell>
          <cell r="H674">
            <v>-5218.1119470365629</v>
          </cell>
          <cell r="I674">
            <v>-4964.533845515487</v>
          </cell>
          <cell r="J674">
            <v>-4691.8801443721386</v>
          </cell>
          <cell r="K674">
            <v>-4398.3842048339311</v>
          </cell>
          <cell r="L674">
            <v>-4083.909911726988</v>
          </cell>
          <cell r="M674">
            <v>-3749.8980301971505</v>
          </cell>
          <cell r="N674">
            <v>-3410.2911875668115</v>
          </cell>
          <cell r="O674">
            <v>-3053.6384053583793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</row>
        <row r="675">
          <cell r="A675">
            <v>-3454.0810645209272</v>
          </cell>
          <cell r="B675">
            <v>-6508.6004285219633</v>
          </cell>
          <cell r="C675">
            <v>-6073.5754849870418</v>
          </cell>
          <cell r="D675">
            <v>-5745.675228022882</v>
          </cell>
          <cell r="E675">
            <v>-5442.1985064189248</v>
          </cell>
          <cell r="F675">
            <v>-5142.211287911372</v>
          </cell>
          <cell r="G675">
            <v>-4875.1116892857644</v>
          </cell>
          <cell r="H675">
            <v>-4603.7613620288485</v>
          </cell>
          <cell r="I675">
            <v>-4313.4302998615713</v>
          </cell>
          <cell r="J675">
            <v>-4001.1816891063586</v>
          </cell>
          <cell r="K675">
            <v>-3665.0076868781662</v>
          </cell>
          <cell r="L675">
            <v>-3304.5514195039518</v>
          </cell>
          <cell r="M675">
            <v>-2920.978566200472</v>
          </cell>
          <cell r="N675">
            <v>-2527.9725020993496</v>
          </cell>
          <cell r="O675">
            <v>-2113.7656807369895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</row>
        <row r="676">
          <cell r="A676">
            <v>-3287.9264963881178</v>
          </cell>
          <cell r="B676">
            <v>-6159.8321954499479</v>
          </cell>
          <cell r="C676">
            <v>-5707.5139055420495</v>
          </cell>
          <cell r="D676">
            <v>-5360.6987889783959</v>
          </cell>
          <cell r="E676">
            <v>-5035.5515051928987</v>
          </cell>
          <cell r="F676">
            <v>-4714.1878406360611</v>
          </cell>
          <cell r="G676">
            <v>-4422.3068509603918</v>
          </cell>
          <cell r="H676">
            <v>-4123.6321399857143</v>
          </cell>
          <cell r="I676">
            <v>-3803.8107885939153</v>
          </cell>
          <cell r="J676">
            <v>-3459.790504821583</v>
          </cell>
          <cell r="K676">
            <v>-3089.3716977331583</v>
          </cell>
          <cell r="L676">
            <v>-2692.0187265968862</v>
          </cell>
          <cell r="M676">
            <v>-2268.6781682322817</v>
          </cell>
          <cell r="N676">
            <v>-1832.8237430723927</v>
          </cell>
          <cell r="O676">
            <v>-1372.4355167287599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7">
          <cell r="A677">
            <v>-3799.949475378527</v>
          </cell>
          <cell r="B677">
            <v>-7231.9795642377067</v>
          </cell>
          <cell r="C677">
            <v>-6829.6218199717478</v>
          </cell>
          <cell r="D677">
            <v>-6529.6404346766622</v>
          </cell>
          <cell r="E677">
            <v>-6257.842921127537</v>
          </cell>
          <cell r="F677">
            <v>-5998.8690690855256</v>
          </cell>
          <cell r="G677">
            <v>-5780.7319979063877</v>
          </cell>
          <cell r="H677">
            <v>-5563.3655397825914</v>
          </cell>
          <cell r="I677">
            <v>-5331.3023365428244</v>
          </cell>
          <cell r="J677">
            <v>-5081.8283396420793</v>
          </cell>
          <cell r="K677">
            <v>-4813.316098780926</v>
          </cell>
          <cell r="L677">
            <v>-4525.7605600549878</v>
          </cell>
          <cell r="M677">
            <v>-4220.7616995201088</v>
          </cell>
          <cell r="N677">
            <v>-3912.4157403518402</v>
          </cell>
          <cell r="O677">
            <v>-3589.4551989845659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</row>
        <row r="678">
          <cell r="A678">
            <v>-3433.7757873478076</v>
          </cell>
          <cell r="B678">
            <v>-6470.2350659193053</v>
          </cell>
          <cell r="C678">
            <v>-6038.3842714039529</v>
          </cell>
          <cell r="D678">
            <v>-5705.9833582641013</v>
          </cell>
          <cell r="E678">
            <v>-5392.2840097828021</v>
          </cell>
          <cell r="F678">
            <v>-5081.6632040149616</v>
          </cell>
          <cell r="G678">
            <v>-4809.9205095704156</v>
          </cell>
          <cell r="H678">
            <v>-4534.5029858729122</v>
          </cell>
          <cell r="I678">
            <v>-4239.783312884495</v>
          </cell>
          <cell r="J678">
            <v>-3922.8064106870543</v>
          </cell>
          <cell r="K678">
            <v>-3581.5362077826358</v>
          </cell>
          <cell r="L678">
            <v>-3215.5889481105978</v>
          </cell>
          <cell r="M678">
            <v>-2826.0979828257209</v>
          </cell>
          <cell r="N678">
            <v>-2426.7152080109581</v>
          </cell>
          <cell r="O678">
            <v>-2005.6357956289123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</row>
        <row r="679">
          <cell r="A679">
            <v>-3781.7251669756615</v>
          </cell>
          <cell r="B679">
            <v>-7190.9842382927836</v>
          </cell>
          <cell r="C679">
            <v>-6790.3080636031264</v>
          </cell>
          <cell r="D679">
            <v>-6498.4747350494272</v>
          </cell>
          <cell r="E679">
            <v>-6228.0313213089112</v>
          </cell>
          <cell r="F679">
            <v>-5969.2185568370942</v>
          </cell>
          <cell r="G679">
            <v>-5749.8407551196997</v>
          </cell>
          <cell r="H679">
            <v>-5530.8989142846667</v>
          </cell>
          <cell r="I679">
            <v>-5297.1333350100249</v>
          </cell>
          <cell r="J679">
            <v>-5045.8256455810679</v>
          </cell>
          <cell r="K679">
            <v>-4775.3366626631996</v>
          </cell>
          <cell r="L679">
            <v>-4485.6516174694461</v>
          </cell>
          <cell r="M679">
            <v>-4178.3572361333445</v>
          </cell>
          <cell r="N679">
            <v>-3867.5382441303632</v>
          </cell>
          <cell r="O679">
            <v>-3541.9119867503205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</row>
        <row r="680">
          <cell r="A680">
            <v>-3558.6169114317154</v>
          </cell>
          <cell r="B680">
            <v>-6727.8134331468564</v>
          </cell>
          <cell r="C680">
            <v>-6303.7025316356912</v>
          </cell>
          <cell r="D680">
            <v>-5984.0864929155259</v>
          </cell>
          <cell r="E680">
            <v>-5687.9367495517008</v>
          </cell>
          <cell r="F680">
            <v>-5401.1175650759014</v>
          </cell>
          <cell r="G680">
            <v>-5148.9910010768344</v>
          </cell>
          <cell r="H680">
            <v>-4893.9740148611791</v>
          </cell>
          <cell r="I680">
            <v>-4621.2724009473604</v>
          </cell>
          <cell r="J680">
            <v>-4328.0168063242891</v>
          </cell>
          <cell r="K680">
            <v>-4012.3144618699794</v>
          </cell>
          <cell r="L680">
            <v>-3673.9149558262379</v>
          </cell>
          <cell r="M680">
            <v>-3314.1153519969457</v>
          </cell>
          <cell r="N680">
            <v>-2946.7239520706612</v>
          </cell>
          <cell r="O680">
            <v>-2560.1244922711435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</row>
        <row r="681">
          <cell r="A681">
            <v>-3719.4706194225196</v>
          </cell>
          <cell r="B681">
            <v>-7063.4356605821058</v>
          </cell>
          <cell r="C681">
            <v>-6655.3588646831258</v>
          </cell>
          <cell r="D681">
            <v>-6354.5455539956538</v>
          </cell>
          <cell r="E681">
            <v>-6082.3847995599172</v>
          </cell>
          <cell r="F681">
            <v>-5814.9251394774601</v>
          </cell>
          <cell r="G681">
            <v>-5586.4556419105202</v>
          </cell>
          <cell r="H681">
            <v>-5357.7999032177122</v>
          </cell>
          <cell r="I681">
            <v>-5113.5493726539762</v>
          </cell>
          <cell r="J681">
            <v>-4850.945802385867</v>
          </cell>
          <cell r="K681">
            <v>-4568.2815004456534</v>
          </cell>
          <cell r="L681">
            <v>-4265.4784441692373</v>
          </cell>
          <cell r="M681">
            <v>-3944.0451568610101</v>
          </cell>
          <cell r="N681">
            <v>-3617.9921284675934</v>
          </cell>
          <cell r="O681">
            <v>-3275.9466672637773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</row>
        <row r="682">
          <cell r="A682">
            <v>-3580.5782242319524</v>
          </cell>
          <cell r="B682">
            <v>-6775.6702134310281</v>
          </cell>
          <cell r="C682">
            <v>-6356.1409234200783</v>
          </cell>
          <cell r="D682">
            <v>-6038.1043893486567</v>
          </cell>
          <cell r="E682">
            <v>-5742.66200956783</v>
          </cell>
          <cell r="F682">
            <v>-5461.4242327232332</v>
          </cell>
          <cell r="G682">
            <v>-5213.3158404023052</v>
          </cell>
          <cell r="H682">
            <v>-4962.2729882528174</v>
          </cell>
          <cell r="I682">
            <v>-4693.8598452817751</v>
          </cell>
          <cell r="J682">
            <v>-4405.2246016514073</v>
          </cell>
          <cell r="K682">
            <v>-4094.5021595310654</v>
          </cell>
          <cell r="L682">
            <v>-3761.4682970954532</v>
          </cell>
          <cell r="M682">
            <v>-3407.4517472181997</v>
          </cell>
          <cell r="N682">
            <v>-3046.291493265499</v>
          </cell>
          <cell r="O682">
            <v>-2666.4077809814194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</row>
        <row r="683">
          <cell r="A683">
            <v>-3785.5566791729548</v>
          </cell>
          <cell r="B683">
            <v>-7197.6447538136754</v>
          </cell>
          <cell r="C683">
            <v>-6793.0509970242601</v>
          </cell>
          <cell r="D683">
            <v>-6497.7782913368692</v>
          </cell>
          <cell r="E683">
            <v>-6230.9682267146036</v>
          </cell>
          <cell r="F683">
            <v>-5974.2409293312176</v>
          </cell>
          <cell r="G683">
            <v>-5755.265082049189</v>
          </cell>
          <cell r="H683">
            <v>-5536.5555791072493</v>
          </cell>
          <cell r="I683">
            <v>-5303.0414512401803</v>
          </cell>
          <cell r="J683">
            <v>-5052.0045405527362</v>
          </cell>
          <cell r="K683">
            <v>-4781.8075171322371</v>
          </cell>
          <cell r="L683">
            <v>-4492.4369375119595</v>
          </cell>
          <cell r="M683">
            <v>-4185.4815940274866</v>
          </cell>
          <cell r="N683">
            <v>-3875.0278007672277</v>
          </cell>
          <cell r="O683">
            <v>-3549.7952529558452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</row>
        <row r="684">
          <cell r="A684">
            <v>-3534.3429977142014</v>
          </cell>
          <cell r="B684">
            <v>-6675.2135599819758</v>
          </cell>
          <cell r="C684">
            <v>-6249.2274747804722</v>
          </cell>
          <cell r="D684">
            <v>-5923.8095081672673</v>
          </cell>
          <cell r="E684">
            <v>-5614.7331557794823</v>
          </cell>
          <cell r="F684">
            <v>-5316.8048208039927</v>
          </cell>
          <cell r="G684">
            <v>-5058.5277238194512</v>
          </cell>
          <cell r="H684">
            <v>-4797.6101542587658</v>
          </cell>
          <cell r="I684">
            <v>-4518.5434789101146</v>
          </cell>
          <cell r="J684">
            <v>-4218.4298370033575</v>
          </cell>
          <cell r="K684">
            <v>-3895.3360889306878</v>
          </cell>
          <cell r="L684">
            <v>-3548.9723136974635</v>
          </cell>
          <cell r="M684">
            <v>-3180.5892054625538</v>
          </cell>
          <cell r="N684">
            <v>-2803.9488896773146</v>
          </cell>
          <cell r="O684">
            <v>-2407.3815483431476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</row>
        <row r="685">
          <cell r="A685">
            <v>-3335.3014129814924</v>
          </cell>
          <cell r="B685">
            <v>-6260.4528087409217</v>
          </cell>
          <cell r="C685">
            <v>-5819.4539118288385</v>
          </cell>
          <cell r="D685">
            <v>-5484.0140951578051</v>
          </cell>
          <cell r="E685">
            <v>-5160.3312638911975</v>
          </cell>
          <cell r="F685">
            <v>-4837.9683194638183</v>
          </cell>
          <cell r="G685">
            <v>-4552.2886557826205</v>
          </cell>
          <cell r="H685">
            <v>-4261.4749449786041</v>
          </cell>
          <cell r="I685">
            <v>-3950.1375801283721</v>
          </cell>
          <cell r="J685">
            <v>-3615.2576311745374</v>
          </cell>
          <cell r="K685">
            <v>-3254.6906309419096</v>
          </cell>
          <cell r="L685">
            <v>-2867.9524039401558</v>
          </cell>
          <cell r="M685">
            <v>-2456.0525239743451</v>
          </cell>
          <cell r="N685">
            <v>-2032.5250627191017</v>
          </cell>
          <cell r="O685">
            <v>-1585.422658614963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</row>
        <row r="686">
          <cell r="A686">
            <v>-3298.167243484038</v>
          </cell>
          <cell r="B686">
            <v>-6182.9890601929519</v>
          </cell>
          <cell r="C686">
            <v>-5736.5197516879562</v>
          </cell>
          <cell r="D686">
            <v>-5393.3392618590924</v>
          </cell>
          <cell r="E686">
            <v>-5065.0013177715491</v>
          </cell>
          <cell r="F686">
            <v>-4735.3120518504511</v>
          </cell>
          <cell r="G686">
            <v>-4443.2133472191381</v>
          </cell>
          <cell r="H686">
            <v>-4145.6889979184079</v>
          </cell>
          <cell r="I686">
            <v>-3827.110009328233</v>
          </cell>
          <cell r="J686">
            <v>-3484.42805171383</v>
          </cell>
          <cell r="K686">
            <v>-3115.4518678985419</v>
          </cell>
          <cell r="L686">
            <v>-2719.6531152518187</v>
          </cell>
          <cell r="M686">
            <v>-2297.9878327747501</v>
          </cell>
          <cell r="N686">
            <v>-1863.938340145897</v>
          </cell>
          <cell r="O686">
            <v>-1405.4955673138959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</row>
        <row r="687">
          <cell r="A687">
            <v>-3124.4352434857401</v>
          </cell>
          <cell r="B687">
            <v>-5824.5246093493206</v>
          </cell>
          <cell r="C687">
            <v>-5355.9897788120852</v>
          </cell>
          <cell r="D687">
            <v>-4993.4904797912568</v>
          </cell>
          <cell r="E687">
            <v>-4648.0970397689753</v>
          </cell>
          <cell r="F687">
            <v>-4305.0849648453059</v>
          </cell>
          <cell r="G687">
            <v>-3989.6084388337395</v>
          </cell>
          <cell r="H687">
            <v>-3665.135828895141</v>
          </cell>
          <cell r="I687">
            <v>-3317.4693743588909</v>
          </cell>
          <cell r="J687">
            <v>-2943.4502884292333</v>
          </cell>
          <cell r="K687">
            <v>-2540.6972090037439</v>
          </cell>
          <cell r="L687">
            <v>-2108.5063571424594</v>
          </cell>
          <cell r="M687">
            <v>-1647.6167776278241</v>
          </cell>
          <cell r="N687">
            <v>-1171.3048884272259</v>
          </cell>
          <cell r="O687">
            <v>-667.31179476058242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8">
          <cell r="A688">
            <v>-3698.8952675673968</v>
          </cell>
          <cell r="B688">
            <v>-7019.1532120924358</v>
          </cell>
          <cell r="C688">
            <v>-6605.1856106860814</v>
          </cell>
          <cell r="D688">
            <v>-6304.6845507470953</v>
          </cell>
          <cell r="E688">
            <v>-6023.9278568266345</v>
          </cell>
          <cell r="F688">
            <v>-5752.8468141276026</v>
          </cell>
          <cell r="G688">
            <v>-5520.6854263261448</v>
          </cell>
          <cell r="H688">
            <v>-5287.8905931648633</v>
          </cell>
          <cell r="I688">
            <v>-5039.1741257918557</v>
          </cell>
          <cell r="J688">
            <v>-4771.7589074554335</v>
          </cell>
          <cell r="K688">
            <v>-4483.9085997893862</v>
          </cell>
          <cell r="L688">
            <v>-4175.5177515981532</v>
          </cell>
          <cell r="M688">
            <v>-3848.0620606536986</v>
          </cell>
          <cell r="N688">
            <v>-3515.5199106916093</v>
          </cell>
          <cell r="O688">
            <v>-3166.4807436342562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</row>
        <row r="689">
          <cell r="A689">
            <v>-3134.5316601125269</v>
          </cell>
          <cell r="B689">
            <v>-5843.9480854070462</v>
          </cell>
          <cell r="C689">
            <v>-5385.0407714853072</v>
          </cell>
          <cell r="D689">
            <v>-5031.3082407727852</v>
          </cell>
          <cell r="E689">
            <v>-4688.1109763799641</v>
          </cell>
          <cell r="F689">
            <v>-4344.9372176338138</v>
          </cell>
          <cell r="G689">
            <v>-4031.6431815168867</v>
          </cell>
          <cell r="H689">
            <v>-3709.9213425495855</v>
          </cell>
          <cell r="I689">
            <v>-3365.2221312001834</v>
          </cell>
          <cell r="J689">
            <v>-2994.4001179321676</v>
          </cell>
          <cell r="K689">
            <v>-2595.0927412607575</v>
          </cell>
          <cell r="L689">
            <v>-2166.6146579802557</v>
          </cell>
          <cell r="M689">
            <v>-1709.7265119532635</v>
          </cell>
          <cell r="N689">
            <v>-1237.7262648881215</v>
          </cell>
          <cell r="O689">
            <v>-738.37997037422883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</row>
        <row r="690">
          <cell r="A690">
            <v>-3768.1381485499019</v>
          </cell>
          <cell r="B690">
            <v>-7164.5179062953539</v>
          </cell>
          <cell r="C690">
            <v>-6761.5196426959701</v>
          </cell>
          <cell r="D690">
            <v>-6465.6276168963914</v>
          </cell>
          <cell r="E690">
            <v>-6190.5757095057934</v>
          </cell>
          <cell r="F690">
            <v>-5931.4794737787197</v>
          </cell>
          <cell r="G690">
            <v>-5710.1987472169258</v>
          </cell>
          <cell r="H690">
            <v>-5488.844658486234</v>
          </cell>
          <cell r="I690">
            <v>-5252.4757682990748</v>
          </cell>
          <cell r="J690">
            <v>-4998.3633480843619</v>
          </cell>
          <cell r="K690">
            <v>-4724.8513337257109</v>
          </cell>
          <cell r="L690">
            <v>-4431.9091334190434</v>
          </cell>
          <cell r="M690">
            <v>-4121.1041734386936</v>
          </cell>
          <cell r="N690">
            <v>-3806.5026295628622</v>
          </cell>
          <cell r="O690">
            <v>-3476.7996088627388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</row>
        <row r="691">
          <cell r="A691">
            <v>-3210.1423823342402</v>
          </cell>
          <cell r="B691">
            <v>-6003.8445111155715</v>
          </cell>
          <cell r="C691">
            <v>-5552.0409605760578</v>
          </cell>
          <cell r="D691">
            <v>-5202.837772637502</v>
          </cell>
          <cell r="E691">
            <v>-4868.4555227935334</v>
          </cell>
          <cell r="F691">
            <v>-4534.4752867942134</v>
          </cell>
          <cell r="G691">
            <v>-4232.043342381563</v>
          </cell>
          <cell r="H691">
            <v>-3922.3306630778347</v>
          </cell>
          <cell r="I691">
            <v>-3590.5931500282777</v>
          </cell>
          <cell r="J691">
            <v>-3233.7354481272032</v>
          </cell>
          <cell r="K691">
            <v>-2849.4794668478967</v>
          </cell>
          <cell r="L691">
            <v>-2437.2182596576854</v>
          </cell>
          <cell r="M691">
            <v>-1997.8089461997115</v>
          </cell>
          <cell r="N691">
            <v>-1544.6414606583769</v>
          </cell>
          <cell r="O691">
            <v>-1065.5929621315338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</row>
        <row r="692">
          <cell r="A692">
            <v>-3449.2728322757048</v>
          </cell>
          <cell r="B692">
            <v>-6499.5259913462387</v>
          </cell>
          <cell r="C692">
            <v>-6061.9012991621485</v>
          </cell>
          <cell r="D692">
            <v>-5728.500260590482</v>
          </cell>
          <cell r="E692">
            <v>-5419.9949569299397</v>
          </cell>
          <cell r="F692">
            <v>-5113.6730124056457</v>
          </cell>
          <cell r="G692">
            <v>-4843.9674481842594</v>
          </cell>
          <cell r="H692">
            <v>-4570.4405680262144</v>
          </cell>
          <cell r="I692">
            <v>-4277.762605640637</v>
          </cell>
          <cell r="J692">
            <v>-3962.9851459990314</v>
          </cell>
          <cell r="K692">
            <v>-3624.0857699244493</v>
          </cell>
          <cell r="L692">
            <v>-3260.6927546981269</v>
          </cell>
          <cell r="M692">
            <v>-2873.9549623257608</v>
          </cell>
          <cell r="N692">
            <v>-2477.5384605594472</v>
          </cell>
          <cell r="O692">
            <v>-2059.6562365438808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</row>
        <row r="693">
          <cell r="A693">
            <v>-3296.5294337118416</v>
          </cell>
          <cell r="B693">
            <v>-6185.415138076035</v>
          </cell>
          <cell r="C693">
            <v>-5741.6259294648871</v>
          </cell>
          <cell r="D693">
            <v>-5397.3248473304466</v>
          </cell>
          <cell r="E693">
            <v>-5064.5784490103506</v>
          </cell>
          <cell r="F693">
            <v>-4742.1656282683762</v>
          </cell>
          <cell r="G693">
            <v>-4451.8912861778317</v>
          </cell>
          <cell r="H693">
            <v>-4155.1796855465191</v>
          </cell>
          <cell r="I693">
            <v>-3837.4757483831836</v>
          </cell>
          <cell r="J693">
            <v>-3495.7369172509229</v>
          </cell>
          <cell r="K693">
            <v>-3127.7769597808074</v>
          </cell>
          <cell r="L693">
            <v>-2733.0734432682875</v>
          </cell>
          <cell r="M693">
            <v>-2312.588305456055</v>
          </cell>
          <cell r="N693">
            <v>-1879.8106926862206</v>
          </cell>
          <cell r="O693">
            <v>-1422.7384215553011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</row>
        <row r="694">
          <cell r="A694">
            <v>-3724.910174416329</v>
          </cell>
          <cell r="B694">
            <v>-7071.4805435085891</v>
          </cell>
          <cell r="C694">
            <v>-6663.5258151822727</v>
          </cell>
          <cell r="D694">
            <v>-6362.5995724302738</v>
          </cell>
          <cell r="E694">
            <v>-6088.4963300515001</v>
          </cell>
          <cell r="F694">
            <v>-5821.9309679956559</v>
          </cell>
          <cell r="G694">
            <v>-5593.8520572623074</v>
          </cell>
          <cell r="H694">
            <v>-5365.4758765068063</v>
          </cell>
          <cell r="I694">
            <v>-5121.5282870243354</v>
          </cell>
          <cell r="J694">
            <v>-4859.250873919741</v>
          </cell>
          <cell r="K694">
            <v>-4576.9382985315979</v>
          </cell>
          <cell r="L694">
            <v>-4274.5140252932497</v>
          </cell>
          <cell r="M694">
            <v>-3953.4891758950662</v>
          </cell>
          <cell r="N694">
            <v>-3627.8760445478001</v>
          </cell>
          <cell r="O694">
            <v>-3286.3048797013748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</row>
        <row r="695">
          <cell r="A695">
            <v>-3485.2020070013996</v>
          </cell>
          <cell r="B695">
            <v>-6576.2192091368661</v>
          </cell>
          <cell r="C695">
            <v>-6146.7954769999933</v>
          </cell>
          <cell r="D695">
            <v>-5819.4376491029725</v>
          </cell>
          <cell r="E695">
            <v>-5520.4194307527187</v>
          </cell>
          <cell r="F695">
            <v>-5228.2520002945039</v>
          </cell>
          <cell r="G695">
            <v>-4966.7862367373655</v>
          </cell>
          <cell r="H695">
            <v>-4701.1066955967626</v>
          </cell>
          <cell r="I695">
            <v>-4416.8949046610378</v>
          </cell>
          <cell r="J695">
            <v>-4111.2391377158538</v>
          </cell>
          <cell r="K695">
            <v>-3782.1710208187465</v>
          </cell>
          <cell r="L695">
            <v>-3429.3710651988113</v>
          </cell>
          <cell r="M695">
            <v>-3054.0501249509707</v>
          </cell>
          <cell r="N695">
            <v>-2669.9353694393012</v>
          </cell>
          <cell r="O695">
            <v>-2265.3113339816573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</row>
        <row r="696">
          <cell r="A696">
            <v>-3563.1916125886946</v>
          </cell>
          <cell r="B696">
            <v>-6737.1444649703717</v>
          </cell>
          <cell r="C696">
            <v>-6314.5146046017571</v>
          </cell>
          <cell r="D696">
            <v>-5992.1195012732278</v>
          </cell>
          <cell r="E696">
            <v>-5692.1002247224123</v>
          </cell>
          <cell r="F696">
            <v>-5398.5931969091152</v>
          </cell>
          <cell r="G696">
            <v>-5145.1269347600883</v>
          </cell>
          <cell r="H696">
            <v>-4889.5878045202071</v>
          </cell>
          <cell r="I696">
            <v>-4616.324778180805</v>
          </cell>
          <cell r="J696">
            <v>-4322.4639594982573</v>
          </cell>
          <cell r="K696">
            <v>-4006.1095935874569</v>
          </cell>
          <cell r="L696">
            <v>-3667.0072602474324</v>
          </cell>
          <cell r="M696">
            <v>-3306.4504545319132</v>
          </cell>
          <cell r="N696">
            <v>-2938.2428814495015</v>
          </cell>
          <cell r="O696">
            <v>-2550.7640745702424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</row>
        <row r="697">
          <cell r="A697">
            <v>-3534.0636750709459</v>
          </cell>
          <cell r="B697">
            <v>-6675.6701991845375</v>
          </cell>
          <cell r="C697">
            <v>-6248.744693253886</v>
          </cell>
          <cell r="D697">
            <v>-5929.5078140394671</v>
          </cell>
          <cell r="E697">
            <v>-5627.6847237252096</v>
          </cell>
          <cell r="F697">
            <v>-5333.4251659314787</v>
          </cell>
          <cell r="G697">
            <v>-5076.7292010920828</v>
          </cell>
          <cell r="H697">
            <v>-4817.2542167469483</v>
          </cell>
          <cell r="I697">
            <v>-4539.7419496908979</v>
          </cell>
          <cell r="J697">
            <v>-4241.3034191293518</v>
          </cell>
          <cell r="K697">
            <v>-3920.0148006746053</v>
          </cell>
          <cell r="L697">
            <v>-3575.5963169372044</v>
          </cell>
          <cell r="M697">
            <v>-3209.3094932580902</v>
          </cell>
          <cell r="N697">
            <v>-2834.9282270210388</v>
          </cell>
          <cell r="O697">
            <v>-2440.7952861480444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</row>
        <row r="698">
          <cell r="A698">
            <v>-3252.8226556869799</v>
          </cell>
          <cell r="B698">
            <v>-6091.1719620926751</v>
          </cell>
          <cell r="C698">
            <v>-5636.8985608100738</v>
          </cell>
          <cell r="D698">
            <v>-5286.5943448924227</v>
          </cell>
          <cell r="E698">
            <v>-4957.2625365745698</v>
          </cell>
          <cell r="F698">
            <v>-4633.662915080221</v>
          </cell>
          <cell r="G698">
            <v>-4337.6156436877391</v>
          </cell>
          <cell r="H698">
            <v>-4034.0748760488691</v>
          </cell>
          <cell r="I698">
            <v>-3708.9999585622763</v>
          </cell>
          <cell r="J698">
            <v>-3359.3200122247326</v>
          </cell>
          <cell r="K698">
            <v>-2982.8007244559503</v>
          </cell>
          <cell r="L698">
            <v>-2578.8751202713934</v>
          </cell>
          <cell r="M698">
            <v>-2148.4502344720768</v>
          </cell>
          <cell r="N698">
            <v>-1704.962950929134</v>
          </cell>
          <cell r="O698">
            <v>-1236.34786376791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</row>
        <row r="699">
          <cell r="A699">
            <v>-3511.3445405503235</v>
          </cell>
          <cell r="B699">
            <v>-6630.9581604049499</v>
          </cell>
          <cell r="C699">
            <v>-6203.2300464016098</v>
          </cell>
          <cell r="D699">
            <v>-5878.586053695125</v>
          </cell>
          <cell r="E699">
            <v>-5573.1551133973817</v>
          </cell>
          <cell r="F699">
            <v>-5271.1062431476694</v>
          </cell>
          <cell r="G699">
            <v>-5010.0359433475069</v>
          </cell>
          <cell r="H699">
            <v>-4746.483605116543</v>
          </cell>
          <cell r="I699">
            <v>-4464.5711741543546</v>
          </cell>
          <cell r="J699">
            <v>-4161.3920112872993</v>
          </cell>
          <cell r="K699">
            <v>-3834.9938032924779</v>
          </cell>
          <cell r="L699">
            <v>-3485.0699889283869</v>
          </cell>
          <cell r="M699">
            <v>-3112.8495118699961</v>
          </cell>
          <cell r="N699">
            <v>-2732.0748769495922</v>
          </cell>
          <cell r="O699">
            <v>-2331.0513039384437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</row>
        <row r="700">
          <cell r="A700">
            <v>-3730.1162238810002</v>
          </cell>
          <cell r="B700">
            <v>-7082.5813257444424</v>
          </cell>
          <cell r="C700">
            <v>-6672.472352435946</v>
          </cell>
          <cell r="D700">
            <v>-6372.4929667652086</v>
          </cell>
          <cell r="E700">
            <v>-6093.8044090630965</v>
          </cell>
          <cell r="F700">
            <v>-5829.5665390584709</v>
          </cell>
          <cell r="G700">
            <v>-5602.263220484253</v>
          </cell>
          <cell r="H700">
            <v>-5374.3035275789862</v>
          </cell>
          <cell r="I700">
            <v>-5130.8061076776557</v>
          </cell>
          <cell r="J700">
            <v>-4869.0135695756999</v>
          </cell>
          <cell r="K700">
            <v>-4587.2237111212253</v>
          </cell>
          <cell r="L700">
            <v>-4285.3625348661253</v>
          </cell>
          <cell r="M700">
            <v>-3964.9446969578557</v>
          </cell>
          <cell r="N700">
            <v>-3639.9855011555514</v>
          </cell>
          <cell r="O700">
            <v>-3299.1192383943762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</row>
        <row r="701">
          <cell r="A701">
            <v>-3490.1750344410993</v>
          </cell>
          <cell r="B701">
            <v>-6584.7267380125859</v>
          </cell>
          <cell r="C701">
            <v>-6154.0726065772487</v>
          </cell>
          <cell r="D701">
            <v>-5827.9178128663089</v>
          </cell>
          <cell r="E701">
            <v>-5519.9661916720306</v>
          </cell>
          <cell r="F701">
            <v>-5220.3470510339375</v>
          </cell>
          <cell r="G701">
            <v>-4957.1613673202137</v>
          </cell>
          <cell r="H701">
            <v>-4690.4827868710181</v>
          </cell>
          <cell r="I701">
            <v>-4405.1958348057242</v>
          </cell>
          <cell r="J701">
            <v>-4098.381181038113</v>
          </cell>
          <cell r="K701">
            <v>-3768.064422711348</v>
          </cell>
          <cell r="L701">
            <v>-3413.9186775939556</v>
          </cell>
          <cell r="M701">
            <v>-3037.147683501039</v>
          </cell>
          <cell r="N701">
            <v>-2651.4700899072373</v>
          </cell>
          <cell r="O701">
            <v>-2245.1621019741315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2">
          <cell r="A702">
            <v>-3307.6173026857023</v>
          </cell>
          <cell r="B702">
            <v>-6200.760638089032</v>
          </cell>
          <cell r="C702">
            <v>-5751.6800998069384</v>
          </cell>
          <cell r="D702">
            <v>-5402.1512308672</v>
          </cell>
          <cell r="E702">
            <v>-5066.69147762999</v>
          </cell>
          <cell r="F702">
            <v>-4738.9378065877127</v>
          </cell>
          <cell r="G702">
            <v>-4447.1093815118002</v>
          </cell>
          <cell r="H702">
            <v>-4149.4238363520326</v>
          </cell>
          <cell r="I702">
            <v>-3830.6737820340554</v>
          </cell>
          <cell r="J702">
            <v>-3487.8070031524767</v>
          </cell>
          <cell r="K702">
            <v>-3118.6320416801541</v>
          </cell>
          <cell r="L702">
            <v>-2722.618687984851</v>
          </cell>
          <cell r="M702">
            <v>-2300.7225361875189</v>
          </cell>
          <cell r="N702">
            <v>-1866.4238594876379</v>
          </cell>
          <cell r="O702">
            <v>-1407.7129495430183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3">
          <cell r="A703">
            <v>-3164.6731847239844</v>
          </cell>
          <cell r="B703">
            <v>-5906.6332117146294</v>
          </cell>
          <cell r="C703">
            <v>-5445.6436169779008</v>
          </cell>
          <cell r="D703">
            <v>-5086.3597416292978</v>
          </cell>
          <cell r="E703">
            <v>-4750.4366368299243</v>
          </cell>
          <cell r="F703">
            <v>-4413.8088094592258</v>
          </cell>
          <cell r="G703">
            <v>-4104.7298800728913</v>
          </cell>
          <cell r="H703">
            <v>-3787.2627302390106</v>
          </cell>
          <cell r="I703">
            <v>-3447.1566042924428</v>
          </cell>
          <cell r="J703">
            <v>-3081.282794833618</v>
          </cell>
          <cell r="K703">
            <v>-2687.3089630638497</v>
          </cell>
          <cell r="L703">
            <v>-2264.5772824657442</v>
          </cell>
          <cell r="M703">
            <v>-1813.8828464665298</v>
          </cell>
          <cell r="N703">
            <v>-1348.5559440641084</v>
          </cell>
          <cell r="O703">
            <v>-856.40226247324085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4">
          <cell r="A704">
            <v>-3387.8880261163631</v>
          </cell>
          <cell r="B704">
            <v>-6371.1265515738814</v>
          </cell>
          <cell r="C704">
            <v>-5934.9996697905663</v>
          </cell>
          <cell r="D704">
            <v>-5607.5999613455497</v>
          </cell>
          <cell r="E704">
            <v>-5289.887739041742</v>
          </cell>
          <cell r="F704">
            <v>-4974.4590343718683</v>
          </cell>
          <cell r="G704">
            <v>-4696.751016489804</v>
          </cell>
          <cell r="H704">
            <v>-4414.6805321325064</v>
          </cell>
          <cell r="I704">
            <v>-4112.7792493635598</v>
          </cell>
          <cell r="J704">
            <v>-3788.0653964254466</v>
          </cell>
          <cell r="K704">
            <v>-3438.4558011779959</v>
          </cell>
          <cell r="L704">
            <v>-3063.5235424715984</v>
          </cell>
          <cell r="M704">
            <v>-2664.348247317464</v>
          </cell>
          <cell r="N704">
            <v>-2254.5311249466549</v>
          </cell>
          <cell r="O704">
            <v>-1822.2055174812806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</row>
        <row r="705">
          <cell r="A705">
            <v>-3654.4208439282247</v>
          </cell>
          <cell r="B705">
            <v>-6926.155763107744</v>
          </cell>
          <cell r="C705">
            <v>-6510.7384511612772</v>
          </cell>
          <cell r="D705">
            <v>-6200.964987639727</v>
          </cell>
          <cell r="E705">
            <v>-5913.6233471943997</v>
          </cell>
          <cell r="F705">
            <v>-5642.4886970719344</v>
          </cell>
          <cell r="G705">
            <v>-5404.8634352922445</v>
          </cell>
          <cell r="H705">
            <v>-5165.1675912815044</v>
          </cell>
          <cell r="I705">
            <v>-4909.0024474204556</v>
          </cell>
          <cell r="J705">
            <v>-4633.562435368709</v>
          </cell>
          <cell r="K705">
            <v>-4337.0625819844399</v>
          </cell>
          <cell r="L705">
            <v>-4019.3524677734449</v>
          </cell>
          <cell r="M705">
            <v>-3681.8522655571951</v>
          </cell>
          <cell r="N705">
            <v>-3338.4875892205396</v>
          </cell>
          <cell r="O705">
            <v>-2977.7839485284767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</row>
        <row r="706">
          <cell r="A706">
            <v>-3266.2447219025057</v>
          </cell>
          <cell r="B706">
            <v>-6123.2928478820622</v>
          </cell>
          <cell r="C706">
            <v>-5672.1205314799772</v>
          </cell>
          <cell r="D706">
            <v>-5322.8484523411489</v>
          </cell>
          <cell r="E706">
            <v>-4993.4294581507693</v>
          </cell>
          <cell r="F706">
            <v>-4671.2175041498294</v>
          </cell>
          <cell r="G706">
            <v>-4377.3988353334234</v>
          </cell>
          <cell r="H706">
            <v>-4076.3562250838177</v>
          </cell>
          <cell r="I706">
            <v>-3753.976769952827</v>
          </cell>
          <cell r="J706">
            <v>-3407.2009366254533</v>
          </cell>
          <cell r="K706">
            <v>-3033.8117144940315</v>
          </cell>
          <cell r="L706">
            <v>-2633.2586722900146</v>
          </cell>
          <cell r="M706">
            <v>-2206.4686680094346</v>
          </cell>
          <cell r="N706">
            <v>-1766.8979524972153</v>
          </cell>
          <cell r="O706">
            <v>-1302.503985508383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</row>
        <row r="707">
          <cell r="A707">
            <v>-3272.5139468392545</v>
          </cell>
          <cell r="B707">
            <v>-6133.4147466834138</v>
          </cell>
          <cell r="C707">
            <v>-5686.8817111001163</v>
          </cell>
          <cell r="D707">
            <v>-5343.3122048464202</v>
          </cell>
          <cell r="E707">
            <v>-5011.2241046838872</v>
          </cell>
          <cell r="F707">
            <v>-4680.9266762177849</v>
          </cell>
          <cell r="G707">
            <v>-4386.2727445742103</v>
          </cell>
          <cell r="H707">
            <v>-4085.5816055861769</v>
          </cell>
          <cell r="I707">
            <v>-3763.5828316972829</v>
          </cell>
          <cell r="J707">
            <v>-3417.2168870054315</v>
          </cell>
          <cell r="K707">
            <v>-3044.2696593439086</v>
          </cell>
          <cell r="L707">
            <v>-2644.1926396748086</v>
          </cell>
          <cell r="M707">
            <v>-2217.9158979100007</v>
          </cell>
          <cell r="N707">
            <v>-1778.8980057021913</v>
          </cell>
          <cell r="O707">
            <v>-1315.1000642419556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</row>
        <row r="708">
          <cell r="A708">
            <v>-3601.0687570632745</v>
          </cell>
          <cell r="B708">
            <v>-6815.6710641603713</v>
          </cell>
          <cell r="C708">
            <v>-6395.7195291715152</v>
          </cell>
          <cell r="D708">
            <v>-6084.452058679869</v>
          </cell>
          <cell r="E708">
            <v>-5790.6144574923237</v>
          </cell>
          <cell r="F708">
            <v>-5510.1488740766208</v>
          </cell>
          <cell r="G708">
            <v>-5264.5458070248023</v>
          </cell>
          <cell r="H708">
            <v>-5016.4874732473536</v>
          </cell>
          <cell r="I708">
            <v>-4751.2962052603434</v>
          </cell>
          <cell r="J708">
            <v>-4466.1319416962979</v>
          </cell>
          <cell r="K708">
            <v>-4159.1507795403741</v>
          </cell>
          <cell r="L708">
            <v>-3830.1478036608942</v>
          </cell>
          <cell r="M708">
            <v>-3480.4759072337893</v>
          </cell>
          <cell r="N708">
            <v>-3123.996754774726</v>
          </cell>
          <cell r="O708">
            <v>-2749.1583887537204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</row>
        <row r="709">
          <cell r="A709">
            <v>-3427.0575111928151</v>
          </cell>
          <cell r="B709">
            <v>-6451.0478448603835</v>
          </cell>
          <cell r="C709">
            <v>-6012.7920999915823</v>
          </cell>
          <cell r="D709">
            <v>-5681.4681643488129</v>
          </cell>
          <cell r="E709">
            <v>-5369.5293352986264</v>
          </cell>
          <cell r="F709">
            <v>-5059.9628474002948</v>
          </cell>
          <cell r="G709">
            <v>-4787.1273545732056</v>
          </cell>
          <cell r="H709">
            <v>-4510.2112082761259</v>
          </cell>
          <cell r="I709">
            <v>-4213.8750259772951</v>
          </cell>
          <cell r="J709">
            <v>-3895.1563983008418</v>
          </cell>
          <cell r="K709">
            <v>-3552.0090263709831</v>
          </cell>
          <cell r="L709">
            <v>-3184.0390970345688</v>
          </cell>
          <cell r="M709">
            <v>-2792.3682081116417</v>
          </cell>
          <cell r="N709">
            <v>-2390.6365053924992</v>
          </cell>
          <cell r="O709">
            <v>-1967.0255828573345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</row>
        <row r="710">
          <cell r="A710">
            <v>-3226.5667261283661</v>
          </cell>
          <cell r="B710">
            <v>-6034.1432486584945</v>
          </cell>
          <cell r="C710">
            <v>-5578.8649142307358</v>
          </cell>
          <cell r="D710">
            <v>-5224.9804782202073</v>
          </cell>
          <cell r="E710">
            <v>-4890.0188559584885</v>
          </cell>
          <cell r="F710">
            <v>-4554.9350754413663</v>
          </cell>
          <cell r="G710">
            <v>-4252.9768264800887</v>
          </cell>
          <cell r="H710">
            <v>-3944.075877281779</v>
          </cell>
          <cell r="I710">
            <v>-3613.2177497512475</v>
          </cell>
          <cell r="J710">
            <v>-3257.3068685992084</v>
          </cell>
          <cell r="K710">
            <v>-2874.0718994988424</v>
          </cell>
          <cell r="L710">
            <v>-2462.9102810419781</v>
          </cell>
          <cell r="M710">
            <v>-2024.6866075229034</v>
          </cell>
          <cell r="N710">
            <v>-1572.7961189557266</v>
          </cell>
          <cell r="O710">
            <v>-1095.1244412713827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</row>
        <row r="711">
          <cell r="A711">
            <v>-3592.1589795655577</v>
          </cell>
          <cell r="B711">
            <v>-6793.9162793805208</v>
          </cell>
          <cell r="C711">
            <v>-6372.341521916991</v>
          </cell>
          <cell r="D711">
            <v>-6056.2484529561443</v>
          </cell>
          <cell r="E711">
            <v>-5760.5786723986985</v>
          </cell>
          <cell r="F711">
            <v>-5479.4914841180289</v>
          </cell>
          <cell r="G711">
            <v>-5232.0901437190741</v>
          </cell>
          <cell r="H711">
            <v>-4981.8963612891957</v>
          </cell>
          <cell r="I711">
            <v>-4714.4016733398112</v>
          </cell>
          <cell r="J711">
            <v>-4426.7555631216364</v>
          </cell>
          <cell r="K711">
            <v>-4117.099557502378</v>
          </cell>
          <cell r="L711">
            <v>-3785.2144077134567</v>
          </cell>
          <cell r="M711">
            <v>-3432.43626212248</v>
          </cell>
          <cell r="N711">
            <v>-3072.6100389077505</v>
          </cell>
          <cell r="O711">
            <v>-2694.1644357262712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</row>
        <row r="712">
          <cell r="A712">
            <v>-3452.7261055484419</v>
          </cell>
          <cell r="B712">
            <v>-6507.4273175571579</v>
          </cell>
          <cell r="C712">
            <v>-6076.4778024060752</v>
          </cell>
          <cell r="D712">
            <v>-5744.4924792313086</v>
          </cell>
          <cell r="E712">
            <v>-5429.5210240425404</v>
          </cell>
          <cell r="F712">
            <v>-5117.9464117215339</v>
          </cell>
          <cell r="G712">
            <v>-4847.7056159475405</v>
          </cell>
          <cell r="H712">
            <v>-4574.300457575303</v>
          </cell>
          <cell r="I712">
            <v>-4281.7546273916223</v>
          </cell>
          <cell r="J712">
            <v>-3967.1193850184432</v>
          </cell>
          <cell r="K712">
            <v>-3628.3734092672257</v>
          </cell>
          <cell r="L712">
            <v>-3265.145560871249</v>
          </cell>
          <cell r="M712">
            <v>-2878.5859000182973</v>
          </cell>
          <cell r="N712">
            <v>-2482.3612162253989</v>
          </cell>
          <cell r="O712">
            <v>-2064.6858438698187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</row>
        <row r="713">
          <cell r="A713">
            <v>-3742.1826094094304</v>
          </cell>
          <cell r="B713">
            <v>-7111.3725333351758</v>
          </cell>
          <cell r="C713">
            <v>-6701.875360004381</v>
          </cell>
          <cell r="D713">
            <v>-6402.6698749260695</v>
          </cell>
          <cell r="E713">
            <v>-6122.3173635341773</v>
          </cell>
          <cell r="F713">
            <v>-5857.4233287458428</v>
          </cell>
          <cell r="G713">
            <v>-5631.466503179493</v>
          </cell>
          <cell r="H713">
            <v>-5405.2472342707797</v>
          </cell>
          <cell r="I713">
            <v>-5163.6283557436655</v>
          </cell>
          <cell r="J713">
            <v>-4903.8596551765677</v>
          </cell>
          <cell r="K713">
            <v>-4624.2511950619555</v>
          </cell>
          <cell r="L713">
            <v>-4324.7403197314679</v>
          </cell>
          <cell r="M713">
            <v>-4006.8556877541973</v>
          </cell>
          <cell r="N713">
            <v>-3684.6259122052379</v>
          </cell>
          <cell r="O713">
            <v>-3346.7014067225582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</row>
        <row r="714">
          <cell r="A714">
            <v>-3132.7555555292065</v>
          </cell>
          <cell r="B714">
            <v>-5842.8003747847297</v>
          </cell>
          <cell r="C714">
            <v>-5382.3964492338018</v>
          </cell>
          <cell r="D714">
            <v>-5018.6670195753695</v>
          </cell>
          <cell r="E714">
            <v>-4676.4612719564184</v>
          </cell>
          <cell r="F714">
            <v>-4333.1562110004097</v>
          </cell>
          <cell r="G714">
            <v>-4019.0905058189137</v>
          </cell>
          <cell r="H714">
            <v>-3696.5064417109943</v>
          </cell>
          <cell r="I714">
            <v>-3350.8774281668293</v>
          </cell>
          <cell r="J714">
            <v>-2979.0535448255778</v>
          </cell>
          <cell r="K714">
            <v>-2578.6664254394491</v>
          </cell>
          <cell r="L714">
            <v>-2149.0248710751666</v>
          </cell>
          <cell r="M714">
            <v>-1690.8828358164883</v>
          </cell>
          <cell r="N714">
            <v>-1217.5314517039046</v>
          </cell>
          <cell r="O714">
            <v>-716.72903299818825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</row>
        <row r="715">
          <cell r="A715">
            <v>-3122.9778293106792</v>
          </cell>
          <cell r="B715">
            <v>-5821.5215125707309</v>
          </cell>
          <cell r="C715">
            <v>-5361.3990436796348</v>
          </cell>
          <cell r="D715">
            <v>-5001.8819218770232</v>
          </cell>
          <cell r="E715">
            <v>-4656.554810591213</v>
          </cell>
          <cell r="F715">
            <v>-4316.4167237472002</v>
          </cell>
          <cell r="G715">
            <v>-4002.2077656688903</v>
          </cell>
          <cell r="H715">
            <v>-3678.7645543376602</v>
          </cell>
          <cell r="I715">
            <v>-3332.2071208518669</v>
          </cell>
          <cell r="J715">
            <v>-2959.3832047228771</v>
          </cell>
          <cell r="K715">
            <v>-2557.9180359066122</v>
          </cell>
          <cell r="L715">
            <v>-2127.1151218313853</v>
          </cell>
          <cell r="M715">
            <v>-1667.7211859910467</v>
          </cell>
          <cell r="N715">
            <v>-1193.0210944992843</v>
          </cell>
          <cell r="O715">
            <v>-690.76488325730395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</row>
        <row r="716">
          <cell r="A716">
            <v>-3257.3367221550388</v>
          </cell>
          <cell r="B716">
            <v>-6098.455674445865</v>
          </cell>
          <cell r="C716">
            <v>-5643.3831265392491</v>
          </cell>
          <cell r="D716">
            <v>-5294.0440454562058</v>
          </cell>
          <cell r="E716">
            <v>-4954.443807548415</v>
          </cell>
          <cell r="F716">
            <v>-4615.0273603351598</v>
          </cell>
          <cell r="G716">
            <v>-4315.2709363118684</v>
          </cell>
          <cell r="H716">
            <v>-4009.7610502718599</v>
          </cell>
          <cell r="I716">
            <v>-3682.5654836000112</v>
          </cell>
          <cell r="J716">
            <v>-3330.600016259978</v>
          </cell>
          <cell r="K716">
            <v>-2951.6179746442231</v>
          </cell>
          <cell r="L716">
            <v>-2545.0382285405294</v>
          </cell>
          <cell r="M716">
            <v>-2111.7533509778423</v>
          </cell>
          <cell r="N716">
            <v>-1665.1838489875468</v>
          </cell>
          <cell r="O716">
            <v>-1193.2474608413447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</row>
        <row r="717">
          <cell r="A717">
            <v>-3189.6686514091766</v>
          </cell>
          <cell r="B717">
            <v>-5956.0336437062433</v>
          </cell>
          <cell r="C717">
            <v>-5498.8949779255709</v>
          </cell>
          <cell r="D717">
            <v>-5144.5874487313695</v>
          </cell>
          <cell r="E717">
            <v>-4807.9121082487281</v>
          </cell>
          <cell r="F717">
            <v>-4479.0749309218145</v>
          </cell>
          <cell r="G717">
            <v>-4174.5630044278514</v>
          </cell>
          <cell r="H717">
            <v>-3861.3023792011827</v>
          </cell>
          <cell r="I717">
            <v>-3525.7362692107913</v>
          </cell>
          <cell r="J717">
            <v>-3164.753683731783</v>
          </cell>
          <cell r="K717">
            <v>-2776.051820818288</v>
          </cell>
          <cell r="L717">
            <v>-2359.0003592725398</v>
          </cell>
          <cell r="M717">
            <v>-1914.4281389401069</v>
          </cell>
          <cell r="N717">
            <v>-1455.6977092701188</v>
          </cell>
          <cell r="O717">
            <v>-970.65362818050278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</row>
        <row r="718">
          <cell r="A718">
            <v>-3334.1741032891455</v>
          </cell>
          <cell r="B718">
            <v>-6258.814248110868</v>
          </cell>
          <cell r="C718">
            <v>-5811.5816976196011</v>
          </cell>
          <cell r="D718">
            <v>-5464.9068357709202</v>
          </cell>
          <cell r="E718">
            <v>-5134.1359961232956</v>
          </cell>
          <cell r="F718">
            <v>-4819.4810242959711</v>
          </cell>
          <cell r="G718">
            <v>-4533.9470870444729</v>
          </cell>
          <cell r="H718">
            <v>-4241.7807647388227</v>
          </cell>
          <cell r="I718">
            <v>-3928.9853750679567</v>
          </cell>
          <cell r="J718">
            <v>-3592.5342841143524</v>
          </cell>
          <cell r="K718">
            <v>-3230.2741098070351</v>
          </cell>
          <cell r="L718">
            <v>-2841.7113234651597</v>
          </cell>
          <cell r="M718">
            <v>-2427.8451786375845</v>
          </cell>
          <cell r="N718">
            <v>-2002.198866507624</v>
          </cell>
          <cell r="O718">
            <v>-1552.8130593904691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</row>
        <row r="719">
          <cell r="A719">
            <v>-3319.7566460848398</v>
          </cell>
          <cell r="B719">
            <v>-6228.2445068191591</v>
          </cell>
          <cell r="C719">
            <v>-5780.5715557034155</v>
          </cell>
          <cell r="D719">
            <v>-5436.173731912244</v>
          </cell>
          <cell r="E719">
            <v>-5109.8413440615477</v>
          </cell>
          <cell r="F719">
            <v>-4786.670810380454</v>
          </cell>
          <cell r="G719">
            <v>-4498.1018121013949</v>
          </cell>
          <cell r="H719">
            <v>-4203.8270774391858</v>
          </cell>
          <cell r="I719">
            <v>-3888.7557481247936</v>
          </cell>
          <cell r="J719">
            <v>-3549.852721649565</v>
          </cell>
          <cell r="K719">
            <v>-3184.9496919021958</v>
          </cell>
          <cell r="L719">
            <v>-2793.5394481757116</v>
          </cell>
          <cell r="M719">
            <v>-2376.6042206549755</v>
          </cell>
          <cell r="N719">
            <v>-1947.6511347579346</v>
          </cell>
          <cell r="O719">
            <v>-1494.7012706406745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</row>
        <row r="720">
          <cell r="A720">
            <v>-3757.3595364108205</v>
          </cell>
          <cell r="B720">
            <v>-7137.8504315722903</v>
          </cell>
          <cell r="C720">
            <v>-6728.6978725833669</v>
          </cell>
          <cell r="D720">
            <v>-6426.8556715694094</v>
          </cell>
          <cell r="E720">
            <v>-6150.7697863083158</v>
          </cell>
          <cell r="F720">
            <v>-5897.1186338384596</v>
          </cell>
          <cell r="G720">
            <v>-5674.7955234503424</v>
          </cell>
          <cell r="H720">
            <v>-5451.1631364312962</v>
          </cell>
          <cell r="I720">
            <v>-5212.3363965372091</v>
          </cell>
          <cell r="J720">
            <v>-4955.5757992709205</v>
          </cell>
          <cell r="K720">
            <v>-4679.2096257440662</v>
          </cell>
          <cell r="L720">
            <v>-4383.1920877253042</v>
          </cell>
          <cell r="M720">
            <v>-4069.0726463240267</v>
          </cell>
          <cell r="N720">
            <v>-3750.8997064705791</v>
          </cell>
          <cell r="O720">
            <v>-3417.3476357916688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</row>
        <row r="721">
          <cell r="A721">
            <v>-3283.3385044198817</v>
          </cell>
          <cell r="B721">
            <v>-6152.7129015832179</v>
          </cell>
          <cell r="C721">
            <v>-5701.6260098532775</v>
          </cell>
          <cell r="D721">
            <v>-5350.6323868305744</v>
          </cell>
          <cell r="E721">
            <v>-5022.6799508088607</v>
          </cell>
          <cell r="F721">
            <v>-4693.0490987629437</v>
          </cell>
          <cell r="G721">
            <v>-4398.7116639892129</v>
          </cell>
          <cell r="H721">
            <v>-4098.4451654105724</v>
          </cell>
          <cell r="I721">
            <v>-3776.9070832892776</v>
          </cell>
          <cell r="J721">
            <v>-3431.0370404948694</v>
          </cell>
          <cell r="K721">
            <v>-3058.6246700231768</v>
          </cell>
          <cell r="L721">
            <v>-2659.1235727582589</v>
          </cell>
          <cell r="M721">
            <v>-2233.4679208899215</v>
          </cell>
          <cell r="N721">
            <v>-1795.1188782620586</v>
          </cell>
          <cell r="O721">
            <v>-1332.0421680522136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2">
          <cell r="A722">
            <v>-3368.7869167798667</v>
          </cell>
          <cell r="B722">
            <v>-6330.567377054751</v>
          </cell>
          <cell r="C722">
            <v>-5882.5851067764634</v>
          </cell>
          <cell r="D722">
            <v>-5540.5796702593734</v>
          </cell>
          <cell r="E722">
            <v>-5218.8351546409749</v>
          </cell>
          <cell r="F722">
            <v>-4903.2759668379776</v>
          </cell>
          <cell r="G722">
            <v>-4621.6036915398126</v>
          </cell>
          <cell r="H722">
            <v>-4334.6109046832598</v>
          </cell>
          <cell r="I722">
            <v>-4027.3999896206433</v>
          </cell>
          <cell r="J722">
            <v>-3696.9652382352083</v>
          </cell>
          <cell r="K722">
            <v>-3341.1898460868929</v>
          </cell>
          <cell r="L722">
            <v>-2959.6138938814829</v>
          </cell>
          <cell r="M722">
            <v>-2553.2783677967195</v>
          </cell>
          <cell r="N722">
            <v>-2135.7459173990073</v>
          </cell>
          <cell r="O722">
            <v>-1695.1052507016934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</row>
        <row r="723">
          <cell r="A723">
            <v>-3160.21612308862</v>
          </cell>
          <cell r="B723">
            <v>-5896.3350563476361</v>
          </cell>
          <cell r="C723">
            <v>-5434.2261599504072</v>
          </cell>
          <cell r="D723">
            <v>-5075.7557059158116</v>
          </cell>
          <cell r="E723">
            <v>-4732.6484680334634</v>
          </cell>
          <cell r="F723">
            <v>-4389.8625665212967</v>
          </cell>
          <cell r="G723">
            <v>-4078.5498485052585</v>
          </cell>
          <cell r="H723">
            <v>-3759.2518370599842</v>
          </cell>
          <cell r="I723">
            <v>-3417.1715654649242</v>
          </cell>
          <cell r="J723">
            <v>-3049.1705589086132</v>
          </cell>
          <cell r="K723">
            <v>-2652.9042198923412</v>
          </cell>
          <cell r="L723">
            <v>-2227.7022290623509</v>
          </cell>
          <cell r="M723">
            <v>-1774.3455359179102</v>
          </cell>
          <cell r="N723">
            <v>-1306.1498687393139</v>
          </cell>
          <cell r="O723">
            <v>-810.90454239712994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</row>
        <row r="724">
          <cell r="A724">
            <v>-3509.7494324593108</v>
          </cell>
          <cell r="B724">
            <v>-6621.5689110742396</v>
          </cell>
          <cell r="C724">
            <v>-6193.0652625262173</v>
          </cell>
          <cell r="D724">
            <v>-5871.5097924517449</v>
          </cell>
          <cell r="E724">
            <v>-5565.0315060015528</v>
          </cell>
          <cell r="F724">
            <v>-5272.8339676857131</v>
          </cell>
          <cell r="G724">
            <v>-5013.4622617016139</v>
          </cell>
          <cell r="H724">
            <v>-4750.1837715880774</v>
          </cell>
          <cell r="I724">
            <v>-4468.5664034930069</v>
          </cell>
          <cell r="J724">
            <v>-4165.7052180410101</v>
          </cell>
          <cell r="K724">
            <v>-3839.6496662380187</v>
          </cell>
          <cell r="L724">
            <v>-3490.0951159927845</v>
          </cell>
          <cell r="M724">
            <v>-3118.2725633501195</v>
          </cell>
          <cell r="N724">
            <v>-2737.9267513883246</v>
          </cell>
          <cell r="O724">
            <v>-2337.3652853401704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5">
          <cell r="A725">
            <v>-3160.6081284950965</v>
          </cell>
          <cell r="B725">
            <v>-5900.1023614244159</v>
          </cell>
          <cell r="C725">
            <v>-5443.3265348643035</v>
          </cell>
          <cell r="D725">
            <v>-5088.3678091789952</v>
          </cell>
          <cell r="E725">
            <v>-4745.8268780905091</v>
          </cell>
          <cell r="F725">
            <v>-4406.0347260116641</v>
          </cell>
          <cell r="G725">
            <v>-4096.2864949167606</v>
          </cell>
          <cell r="H725">
            <v>-3778.3707677347556</v>
          </cell>
          <cell r="I725">
            <v>-3437.7800602559687</v>
          </cell>
          <cell r="J725">
            <v>-3071.384262025485</v>
          </cell>
          <cell r="K725">
            <v>-2676.8477433150942</v>
          </cell>
          <cell r="L725">
            <v>-2253.5098677508699</v>
          </cell>
          <cell r="M725">
            <v>-1802.1620014708608</v>
          </cell>
          <cell r="N725">
            <v>-1336.1311161208171</v>
          </cell>
          <cell r="O725">
            <v>-843.21862473251099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</row>
        <row r="726">
          <cell r="A726">
            <v>-3222.5596958136643</v>
          </cell>
          <cell r="B726">
            <v>-6027.0402607462975</v>
          </cell>
          <cell r="C726">
            <v>-5572.0597379616729</v>
          </cell>
          <cell r="D726">
            <v>-5221.5206523126308</v>
          </cell>
          <cell r="E726">
            <v>-4880.1534668963131</v>
          </cell>
          <cell r="F726">
            <v>-4545.9990443100851</v>
          </cell>
          <cell r="G726">
            <v>-4243.9245175495198</v>
          </cell>
          <cell r="H726">
            <v>-3934.5254245575361</v>
          </cell>
          <cell r="I726">
            <v>-3603.1293141603519</v>
          </cell>
          <cell r="J726">
            <v>-3246.6388948663125</v>
          </cell>
          <cell r="K726">
            <v>-2862.779223686211</v>
          </cell>
          <cell r="L726">
            <v>-2450.9445787892864</v>
          </cell>
          <cell r="M726">
            <v>-2011.9954571528724</v>
          </cell>
          <cell r="N726">
            <v>-1559.3233749313069</v>
          </cell>
          <cell r="O726">
            <v>-1080.8092535603009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</row>
        <row r="727">
          <cell r="A727">
            <v>-3094.5263207114685</v>
          </cell>
          <cell r="B727">
            <v>-5762.0159288095838</v>
          </cell>
          <cell r="C727">
            <v>-5293.606342776483</v>
          </cell>
          <cell r="D727">
            <v>-4930.481741295448</v>
          </cell>
          <cell r="E727">
            <v>-4580.6881152236592</v>
          </cell>
          <cell r="F727">
            <v>-4236.8972025349658</v>
          </cell>
          <cell r="G727">
            <v>-3918.0562159859337</v>
          </cell>
          <cell r="H727">
            <v>-3589.4350525721516</v>
          </cell>
          <cell r="I727">
            <v>-3237.2899619572859</v>
          </cell>
          <cell r="J727">
            <v>-2858.4459932262698</v>
          </cell>
          <cell r="K727">
            <v>-2450.4922746129305</v>
          </cell>
          <cell r="L727">
            <v>-2012.6982326233781</v>
          </cell>
          <cell r="M727">
            <v>-1545.7692845734887</v>
          </cell>
          <cell r="N727">
            <v>-1062.9503631582404</v>
          </cell>
          <cell r="O727">
            <v>-551.94389125983832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</row>
        <row r="728">
          <cell r="A728">
            <v>-3151.9528972346943</v>
          </cell>
          <cell r="B728">
            <v>-5882.929210324638</v>
          </cell>
          <cell r="C728">
            <v>-5423.4294200132281</v>
          </cell>
          <cell r="D728">
            <v>-5061.1745397593295</v>
          </cell>
          <cell r="E728">
            <v>-4705.5890560750295</v>
          </cell>
          <cell r="F728">
            <v>-4356.3584474292729</v>
          </cell>
          <cell r="G728">
            <v>-4042.4288175304805</v>
          </cell>
          <cell r="H728">
            <v>-3720.7535818329306</v>
          </cell>
          <cell r="I728">
            <v>-3376.1091010573132</v>
          </cell>
          <cell r="J728">
            <v>-3005.3452567312211</v>
          </cell>
          <cell r="K728">
            <v>-2606.1012329214573</v>
          </cell>
          <cell r="L728">
            <v>-2177.690752636307</v>
          </cell>
          <cell r="M728">
            <v>-1720.8761259144751</v>
          </cell>
          <cell r="N728">
            <v>-1248.9544375356299</v>
          </cell>
          <cell r="O728">
            <v>-749.69346853660261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</row>
        <row r="729">
          <cell r="A729">
            <v>-3271.4774793790662</v>
          </cell>
          <cell r="B729">
            <v>-6130.0490148773788</v>
          </cell>
          <cell r="C729">
            <v>-5677.2978539902451</v>
          </cell>
          <cell r="D729">
            <v>-5326.8469970110036</v>
          </cell>
          <cell r="E729">
            <v>-4994.0026761700501</v>
          </cell>
          <cell r="F729">
            <v>-4668.7139859634417</v>
          </cell>
          <cell r="G729">
            <v>-4374.0551307396854</v>
          </cell>
          <cell r="H729">
            <v>-4072.4614994256199</v>
          </cell>
          <cell r="I729">
            <v>-3749.4899080931218</v>
          </cell>
          <cell r="J729">
            <v>-3402.0756707554865</v>
          </cell>
          <cell r="K729">
            <v>-3027.9987299041145</v>
          </cell>
          <cell r="L729">
            <v>-2626.7043333358856</v>
          </cell>
          <cell r="M729">
            <v>-2199.1156676778742</v>
          </cell>
          <cell r="N729">
            <v>-1758.6840423771419</v>
          </cell>
          <cell r="O729">
            <v>-1293.3625771882789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</row>
        <row r="730">
          <cell r="A730">
            <v>-3339.4224157560511</v>
          </cell>
          <cell r="B730">
            <v>-6269.1944434467878</v>
          </cell>
          <cell r="C730">
            <v>-5824.2267809133473</v>
          </cell>
          <cell r="D730">
            <v>-5480.0511803350219</v>
          </cell>
          <cell r="E730">
            <v>-5159.0894818718625</v>
          </cell>
          <cell r="F730">
            <v>-4843.1843735609691</v>
          </cell>
          <cell r="G730">
            <v>-4558.608056414505</v>
          </cell>
          <cell r="H730">
            <v>-4268.0976707456148</v>
          </cell>
          <cell r="I730">
            <v>-3957.0882469127437</v>
          </cell>
          <cell r="J730">
            <v>-3622.5615059353067</v>
          </cell>
          <cell r="K730">
            <v>-3262.3752923629427</v>
          </cell>
          <cell r="L730">
            <v>-2876.0472552487713</v>
          </cell>
          <cell r="M730">
            <v>-2464.5895675082675</v>
          </cell>
          <cell r="N730">
            <v>-2041.5384687792493</v>
          </cell>
          <cell r="O730">
            <v>-1594.949566692967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</row>
        <row r="731">
          <cell r="A731">
            <v>-3314.3530744905647</v>
          </cell>
          <cell r="B731">
            <v>-6216.5851526664055</v>
          </cell>
          <cell r="C731">
            <v>-5768.0037219250307</v>
          </cell>
          <cell r="D731">
            <v>-5424.4800718476454</v>
          </cell>
          <cell r="E731">
            <v>-5097.0602610430851</v>
          </cell>
          <cell r="F731">
            <v>-4768.1994365817736</v>
          </cell>
          <cell r="G731">
            <v>-4477.7471222595395</v>
          </cell>
          <cell r="H731">
            <v>-4182.1444850212038</v>
          </cell>
          <cell r="I731">
            <v>-3865.6407258439426</v>
          </cell>
          <cell r="J731">
            <v>-3525.1943248535504</v>
          </cell>
          <cell r="K731">
            <v>-3158.6278912482549</v>
          </cell>
          <cell r="L731">
            <v>-2765.4253224675504</v>
          </cell>
          <cell r="M731">
            <v>-2346.5584138724962</v>
          </cell>
          <cell r="N731">
            <v>-1915.5238986473173</v>
          </cell>
          <cell r="O731">
            <v>-1460.3308052657021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</row>
        <row r="732">
          <cell r="A732">
            <v>-3292.0106273308256</v>
          </cell>
          <cell r="B732">
            <v>-6173.4643715976745</v>
          </cell>
          <cell r="C732">
            <v>-5725.4743120105777</v>
          </cell>
          <cell r="D732">
            <v>-5383.0626251012736</v>
          </cell>
          <cell r="E732">
            <v>-5055.860054677074</v>
          </cell>
          <cell r="F732">
            <v>-4732.9964594119674</v>
          </cell>
          <cell r="G732">
            <v>-4442.0873110760213</v>
          </cell>
          <cell r="H732">
            <v>-4144.8077908819787</v>
          </cell>
          <cell r="I732">
            <v>-3826.4907433471499</v>
          </cell>
          <cell r="J732">
            <v>-3484.0914025166931</v>
          </cell>
          <cell r="K732">
            <v>-3115.4194950292999</v>
          </cell>
          <cell r="L732">
            <v>-2719.9489212040453</v>
          </cell>
          <cell r="M732">
            <v>-2298.6370141917741</v>
          </cell>
          <cell r="N732">
            <v>-1864.9686112148879</v>
          </cell>
          <cell r="O732">
            <v>-1406.9362322834656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</row>
        <row r="733">
          <cell r="A733">
            <v>-3485.7116486937462</v>
          </cell>
          <cell r="B733">
            <v>-6574.1581273466409</v>
          </cell>
          <cell r="C733">
            <v>-6139.70382168788</v>
          </cell>
          <cell r="D733">
            <v>-5808.0270644684761</v>
          </cell>
          <cell r="E733">
            <v>-5497.7809781705737</v>
          </cell>
          <cell r="F733">
            <v>-5200.6906969384181</v>
          </cell>
          <cell r="G733">
            <v>-4936.7883287928053</v>
          </cell>
          <cell r="H733">
            <v>-4668.7300021463161</v>
          </cell>
          <cell r="I733">
            <v>-4381.9550393780355</v>
          </cell>
          <cell r="J733">
            <v>-4073.5370636887124</v>
          </cell>
          <cell r="K733">
            <v>-3741.4923428261864</v>
          </cell>
          <cell r="L733">
            <v>-3385.4846595171211</v>
          </cell>
          <cell r="M733">
            <v>-3006.7070095653371</v>
          </cell>
          <cell r="N733">
            <v>-2618.8671487697989</v>
          </cell>
          <cell r="O733">
            <v>-2210.2288606462012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</row>
        <row r="734">
          <cell r="A734">
            <v>-3392.6696524958152</v>
          </cell>
          <cell r="B734">
            <v>-6382.9756384505681</v>
          </cell>
          <cell r="C734">
            <v>-5945.0508803575376</v>
          </cell>
          <cell r="D734">
            <v>-5616.8019805001013</v>
          </cell>
          <cell r="E734">
            <v>-5302.2514370925674</v>
          </cell>
          <cell r="F734">
            <v>-4991.1437646164668</v>
          </cell>
          <cell r="G734">
            <v>-4714.9857446117348</v>
          </cell>
          <cell r="H734">
            <v>-4434.1311395811954</v>
          </cell>
          <cell r="I734">
            <v>-4133.5412670538226</v>
          </cell>
          <cell r="J734">
            <v>-3810.2404278124259</v>
          </cell>
          <cell r="K734">
            <v>-3462.1537109490687</v>
          </cell>
          <cell r="L734">
            <v>-3088.8623868715786</v>
          </cell>
          <cell r="M734">
            <v>-2691.4555851280306</v>
          </cell>
          <cell r="N734">
            <v>-2283.5440801454474</v>
          </cell>
          <cell r="O734">
            <v>-1853.2721968604574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</row>
        <row r="735">
          <cell r="A735">
            <v>-3375.2637985118499</v>
          </cell>
          <cell r="B735">
            <v>-6348.0943947270034</v>
          </cell>
          <cell r="C735">
            <v>-5903.8703143031662</v>
          </cell>
          <cell r="D735">
            <v>-5564.2664325611531</v>
          </cell>
          <cell r="E735">
            <v>-5243.7090269582523</v>
          </cell>
          <cell r="F735">
            <v>-4932.1300745612107</v>
          </cell>
          <cell r="G735">
            <v>-4652.7723574529173</v>
          </cell>
          <cell r="H735">
            <v>-4367.9336765097423</v>
          </cell>
          <cell r="I735">
            <v>-4063.0456108865264</v>
          </cell>
          <cell r="J735">
            <v>-3735.1137655315579</v>
          </cell>
          <cell r="K735">
            <v>-3382.0358109311269</v>
          </cell>
          <cell r="L735">
            <v>-3003.3664809431166</v>
          </cell>
          <cell r="M735">
            <v>-2600.1634501299586</v>
          </cell>
          <cell r="N735">
            <v>-2186.0064543351136</v>
          </cell>
          <cell r="O735">
            <v>-1749.0035119713873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</row>
        <row r="736">
          <cell r="A736">
            <v>-3393.0588821091569</v>
          </cell>
          <cell r="B736">
            <v>-6383.0183448576445</v>
          </cell>
          <cell r="C736">
            <v>-5945.8463291614635</v>
          </cell>
          <cell r="D736">
            <v>-5611.0828142727523</v>
          </cell>
          <cell r="E736">
            <v>-5292.6291598985354</v>
          </cell>
          <cell r="F736">
            <v>-4986.2262377573661</v>
          </cell>
          <cell r="G736">
            <v>-4710.5093497538928</v>
          </cell>
          <cell r="H736">
            <v>-4429.2757677877808</v>
          </cell>
          <cell r="I736">
            <v>-4128.2776767898467</v>
          </cell>
          <cell r="J736">
            <v>-3804.5368957667038</v>
          </cell>
          <cell r="K736">
            <v>-3455.97610988221</v>
          </cell>
          <cell r="L736">
            <v>-3082.1738869889691</v>
          </cell>
          <cell r="M736">
            <v>-2684.216550611317</v>
          </cell>
          <cell r="N736">
            <v>-2275.7117449757543</v>
          </cell>
          <cell r="O736">
            <v>-1844.8005281506591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</row>
        <row r="737">
          <cell r="A737">
            <v>-3361.6389442562254</v>
          </cell>
          <cell r="B737">
            <v>-6315.9649872719438</v>
          </cell>
          <cell r="C737">
            <v>-5872.4019571855933</v>
          </cell>
          <cell r="D737">
            <v>-5530.409522369474</v>
          </cell>
          <cell r="E737">
            <v>-5204.6880454554757</v>
          </cell>
          <cell r="F737">
            <v>-4884.7448414772589</v>
          </cell>
          <cell r="G737">
            <v>-4601.5209273199289</v>
          </cell>
          <cell r="H737">
            <v>-4313.2993459146983</v>
          </cell>
          <cell r="I737">
            <v>-4004.762358216135</v>
          </cell>
          <cell r="J737">
            <v>-3672.8989262807272</v>
          </cell>
          <cell r="K737">
            <v>-3315.5836623260807</v>
          </cell>
          <cell r="L737">
            <v>-2932.3485731364376</v>
          </cell>
          <cell r="M737">
            <v>-2524.2248278791681</v>
          </cell>
          <cell r="N737">
            <v>-2104.7656132795964</v>
          </cell>
          <cell r="O737">
            <v>-1662.0483235957163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</row>
        <row r="738">
          <cell r="A738">
            <v>-3482.6330763974793</v>
          </cell>
          <cell r="B738">
            <v>-6569.3683144823735</v>
          </cell>
          <cell r="C738">
            <v>-6141.5487583935101</v>
          </cell>
          <cell r="D738">
            <v>-5821.032090064662</v>
          </cell>
          <cell r="E738">
            <v>-5520.5388199109657</v>
          </cell>
          <cell r="F738">
            <v>-5227.9322956040114</v>
          </cell>
          <cell r="G738">
            <v>-4966.525532599384</v>
          </cell>
          <cell r="H738">
            <v>-4700.9287975400885</v>
          </cell>
          <cell r="I738">
            <v>-4416.8056534790721</v>
          </cell>
          <cell r="J738">
            <v>-4111.245520920731</v>
          </cell>
          <cell r="K738">
            <v>-3782.2803756883854</v>
          </cell>
          <cell r="L738">
            <v>-3429.5914727592276</v>
          </cell>
          <cell r="M738">
            <v>-3054.3901194430937</v>
          </cell>
          <cell r="N738">
            <v>-2670.4043217754925</v>
          </cell>
          <cell r="O738">
            <v>-2265.9191684264279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</row>
        <row r="739">
          <cell r="A739">
            <v>-3201.8473783285954</v>
          </cell>
          <cell r="B739">
            <v>-5984.5908100115348</v>
          </cell>
          <cell r="C739">
            <v>-5525.2408781583763</v>
          </cell>
          <cell r="D739">
            <v>-5166.8252715489753</v>
          </cell>
          <cell r="E739">
            <v>-4819.3042254608627</v>
          </cell>
          <cell r="F739">
            <v>-4483.9044080208596</v>
          </cell>
          <cell r="G739">
            <v>-4178.4461020997041</v>
          </cell>
          <cell r="H739">
            <v>-3864.9544363826903</v>
          </cell>
          <cell r="I739">
            <v>-3529.1423864033213</v>
          </cell>
          <cell r="J739">
            <v>-3167.8942221487973</v>
          </cell>
          <cell r="K739">
            <v>-2778.9066128213153</v>
          </cell>
          <cell r="L739">
            <v>-2361.5467716927747</v>
          </cell>
          <cell r="M739">
            <v>-1916.6426814011779</v>
          </cell>
          <cell r="N739">
            <v>-1457.5541679125381</v>
          </cell>
          <cell r="O739">
            <v>-972.12465395889626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</row>
        <row r="740">
          <cell r="A740">
            <v>-3151.658669827948</v>
          </cell>
          <cell r="B740">
            <v>-5884.8486312164232</v>
          </cell>
          <cell r="C740">
            <v>-5427.8518193327363</v>
          </cell>
          <cell r="D740">
            <v>-5070.7814140847186</v>
          </cell>
          <cell r="E740">
            <v>-4722.8676644101415</v>
          </cell>
          <cell r="F740">
            <v>-4379.6053244866907</v>
          </cell>
          <cell r="G740">
            <v>-4068.0595221358772</v>
          </cell>
          <cell r="H740">
            <v>-3748.413461952433</v>
          </cell>
          <cell r="I740">
            <v>-3405.9554621802272</v>
          </cell>
          <cell r="J740">
            <v>-3037.5478814437765</v>
          </cell>
          <cell r="K740">
            <v>-2640.8430108009484</v>
          </cell>
          <cell r="L740">
            <v>-2215.1688380307351</v>
          </cell>
          <cell r="M740">
            <v>-1761.3029121987361</v>
          </cell>
          <cell r="N740">
            <v>-1292.5588733118059</v>
          </cell>
          <cell r="O740">
            <v>-796.72220970424883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</row>
        <row r="741">
          <cell r="A741">
            <v>-3430.7796515719756</v>
          </cell>
          <cell r="B741">
            <v>-6461.3490238601853</v>
          </cell>
          <cell r="C741">
            <v>-6026.0734446671913</v>
          </cell>
          <cell r="D741">
            <v>-5699.6617351471887</v>
          </cell>
          <cell r="E741">
            <v>-5394.1792192968205</v>
          </cell>
          <cell r="F741">
            <v>-5089.3800627361952</v>
          </cell>
          <cell r="G741">
            <v>-4819.0125986099792</v>
          </cell>
          <cell r="H741">
            <v>-4544.4210574026984</v>
          </cell>
          <cell r="I741">
            <v>-4250.5908049239642</v>
          </cell>
          <cell r="J741">
            <v>-3934.5724944094409</v>
          </cell>
          <cell r="K741">
            <v>-3594.3351996392353</v>
          </cell>
          <cell r="L741">
            <v>-3229.50113695654</v>
          </cell>
          <cell r="M741">
            <v>-2841.2096875240372</v>
          </cell>
          <cell r="N741">
            <v>-2443.1196516069267</v>
          </cell>
          <cell r="O741">
            <v>-2023.4332352905092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</row>
        <row r="742">
          <cell r="A742">
            <v>-3659.233450975325</v>
          </cell>
          <cell r="B742">
            <v>-6938.5771697841756</v>
          </cell>
          <cell r="C742">
            <v>-6529.5979539196787</v>
          </cell>
          <cell r="D742">
            <v>-6228.1121103845007</v>
          </cell>
          <cell r="E742">
            <v>-5938.8925919380681</v>
          </cell>
          <cell r="F742">
            <v>-5659.388948560515</v>
          </cell>
          <cell r="G742">
            <v>-5421.4770961454997</v>
          </cell>
          <cell r="H742">
            <v>-5182.8613042290681</v>
          </cell>
          <cell r="I742">
            <v>-4927.8612556687003</v>
          </cell>
          <cell r="J742">
            <v>-4653.6765733342654</v>
          </cell>
          <cell r="K742">
            <v>-4358.5296813698033</v>
          </cell>
          <cell r="L742">
            <v>-4042.277385295673</v>
          </cell>
          <cell r="M742">
            <v>-3706.3483526210257</v>
          </cell>
          <cell r="N742">
            <v>-3364.6766426066097</v>
          </cell>
          <cell r="O742">
            <v>-3005.797574806279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</row>
        <row r="743">
          <cell r="A743">
            <v>-3551.3475420278683</v>
          </cell>
          <cell r="B743">
            <v>-6712.7709872803707</v>
          </cell>
          <cell r="C743">
            <v>-6289.3520253693596</v>
          </cell>
          <cell r="D743">
            <v>-5966.265224495879</v>
          </cell>
          <cell r="E743">
            <v>-5666.1036958090335</v>
          </cell>
          <cell r="F743">
            <v>-5372.3435404856664</v>
          </cell>
          <cell r="G743">
            <v>-5117.5723385863148</v>
          </cell>
          <cell r="H743">
            <v>-4860.4569479186403</v>
          </cell>
          <cell r="I743">
            <v>-4585.4920819339395</v>
          </cell>
          <cell r="J743">
            <v>-4289.7978823371686</v>
          </cell>
          <cell r="K743">
            <v>-3971.4673297862414</v>
          </cell>
          <cell r="L743">
            <v>-3630.2358689022344</v>
          </cell>
          <cell r="M743">
            <v>-3267.3841703373555</v>
          </cell>
          <cell r="N743">
            <v>-2896.7040215104275</v>
          </cell>
          <cell r="O743">
            <v>-2506.5602108049025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</row>
        <row r="744">
          <cell r="A744">
            <v>-3730.5678969695987</v>
          </cell>
          <cell r="B744">
            <v>-7083.6066432952402</v>
          </cell>
          <cell r="C744">
            <v>-6678.9299441663925</v>
          </cell>
          <cell r="D744">
            <v>-6381.0763636774373</v>
          </cell>
          <cell r="E744">
            <v>-6106.2019919289642</v>
          </cell>
          <cell r="F744">
            <v>-5840.6936508444305</v>
          </cell>
          <cell r="G744">
            <v>-5613.8332200500618</v>
          </cell>
          <cell r="H744">
            <v>-5386.7396928370263</v>
          </cell>
          <cell r="I744">
            <v>-5144.1758640626231</v>
          </cell>
          <cell r="J744">
            <v>-4883.3893613474202</v>
          </cell>
          <cell r="K744">
            <v>-4602.6836664964176</v>
          </cell>
          <cell r="L744">
            <v>-4301.9907932078058</v>
          </cell>
          <cell r="M744">
            <v>-3982.8319837366666</v>
          </cell>
          <cell r="N744">
            <v>-3659.2295309459928</v>
          </cell>
          <cell r="O744">
            <v>-3319.8253657575315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</row>
        <row r="745">
          <cell r="A745">
            <v>-3489.1323770573135</v>
          </cell>
          <cell r="B745">
            <v>-6584.9266481173527</v>
          </cell>
          <cell r="C745">
            <v>-6156.5113644836119</v>
          </cell>
          <cell r="D745">
            <v>-5829.0921561689047</v>
          </cell>
          <cell r="E745">
            <v>-5527.0506607566149</v>
          </cell>
          <cell r="F745">
            <v>-5223.9200152244539</v>
          </cell>
          <cell r="G745">
            <v>-4960.350792071089</v>
          </cell>
          <cell r="H745">
            <v>-4693.9903398508859</v>
          </cell>
          <cell r="I745">
            <v>-4409.045810938439</v>
          </cell>
          <cell r="J745">
            <v>-4102.6002358133701</v>
          </cell>
          <cell r="K745">
            <v>-3772.6811490733344</v>
          </cell>
          <cell r="L745">
            <v>-3418.9640074114573</v>
          </cell>
          <cell r="M745">
            <v>-3042.6548307841649</v>
          </cell>
          <cell r="N745">
            <v>-2657.4749663360622</v>
          </cell>
          <cell r="O745">
            <v>-2251.7032879657454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</row>
        <row r="746">
          <cell r="A746">
            <v>-3628.8986529963804</v>
          </cell>
          <cell r="B746">
            <v>-6872.0797831744212</v>
          </cell>
          <cell r="C746">
            <v>-6452.3974324175997</v>
          </cell>
          <cell r="D746">
            <v>-6140.0242714489696</v>
          </cell>
          <cell r="E746">
            <v>-5851.8774617012641</v>
          </cell>
          <cell r="F746">
            <v>-5573.5738021182005</v>
          </cell>
          <cell r="G746">
            <v>-5331.2617989340997</v>
          </cell>
          <cell r="H746">
            <v>-5087.0521402460654</v>
          </cell>
          <cell r="I746">
            <v>-4826.0159186398496</v>
          </cell>
          <cell r="J746">
            <v>-4545.3279045327818</v>
          </cell>
          <cell r="K746">
            <v>-4243.1716190542138</v>
          </cell>
          <cell r="L746">
            <v>-3919.3669632258107</v>
          </cell>
          <cell r="M746">
            <v>-3575.298070286934</v>
          </cell>
          <cell r="N746">
            <v>-3224.8557726963882</v>
          </cell>
          <cell r="O746">
            <v>-2856.5240426181604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</row>
        <row r="747">
          <cell r="A747">
            <v>-3599.2662681858283</v>
          </cell>
          <cell r="B747">
            <v>-6809.6753818472216</v>
          </cell>
          <cell r="C747">
            <v>-6387.2611207491245</v>
          </cell>
          <cell r="D747">
            <v>-6070.398357185577</v>
          </cell>
          <cell r="E747">
            <v>-5777.2399670564701</v>
          </cell>
          <cell r="F747">
            <v>-5490.5739328180771</v>
          </cell>
          <cell r="G747">
            <v>-5242.6986125871717</v>
          </cell>
          <cell r="H747">
            <v>-4993.0059843207664</v>
          </cell>
          <cell r="I747">
            <v>-4726.0531951044813</v>
          </cell>
          <cell r="J747">
            <v>-4438.990722146289</v>
          </cell>
          <cell r="K747">
            <v>-4129.9639354836718</v>
          </cell>
          <cell r="L747">
            <v>-3798.7565801348742</v>
          </cell>
          <cell r="M747">
            <v>-3446.7091203472751</v>
          </cell>
          <cell r="N747">
            <v>-3087.6700355544031</v>
          </cell>
          <cell r="O747">
            <v>-2710.0729508155068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</row>
        <row r="748">
          <cell r="A748">
            <v>-3163.7101266972763</v>
          </cell>
          <cell r="B748">
            <v>-5904.4637354435554</v>
          </cell>
          <cell r="C748">
            <v>-5442.9717542270801</v>
          </cell>
          <cell r="D748">
            <v>-5081.4874501631184</v>
          </cell>
          <cell r="E748">
            <v>-4736.7353885991679</v>
          </cell>
          <cell r="F748">
            <v>-4392.0667260944801</v>
          </cell>
          <cell r="G748">
            <v>-4080.49346139305</v>
          </cell>
          <cell r="H748">
            <v>-3761.1890372213402</v>
          </cell>
          <cell r="I748">
            <v>-3419.1027521339265</v>
          </cell>
          <cell r="J748">
            <v>-3051.0951040038954</v>
          </cell>
          <cell r="K748">
            <v>-2654.8217407222946</v>
          </cell>
          <cell r="L748">
            <v>-2229.6120474039813</v>
          </cell>
          <cell r="M748">
            <v>-1776.2471867180534</v>
          </cell>
          <cell r="N748">
            <v>-1308.0425850194742</v>
          </cell>
          <cell r="O748">
            <v>-812.78776345832705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</row>
        <row r="749">
          <cell r="A749">
            <v>-3746.0122460954649</v>
          </cell>
          <cell r="B749">
            <v>-7117.3100507916752</v>
          </cell>
          <cell r="C749">
            <v>-6714.079330048723</v>
          </cell>
          <cell r="D749">
            <v>-6420.8355526524665</v>
          </cell>
          <cell r="E749">
            <v>-6150.8917150693669</v>
          </cell>
          <cell r="F749">
            <v>-5895.5945433742545</v>
          </cell>
          <cell r="G749">
            <v>-5673.3049622005683</v>
          </cell>
          <cell r="H749">
            <v>-5450.1172277706673</v>
          </cell>
          <cell r="I749">
            <v>-5211.7664642678683</v>
          </cell>
          <cell r="J749">
            <v>-4955.5193690742099</v>
          </cell>
          <cell r="K749">
            <v>-4679.7060886368008</v>
          </cell>
          <cell r="L749">
            <v>-4384.2848397185107</v>
          </cell>
          <cell r="M749">
            <v>-4070.8075054066362</v>
          </cell>
          <cell r="N749">
            <v>-3753.3269945682946</v>
          </cell>
          <cell r="O749">
            <v>-3420.520634484853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</row>
        <row r="750">
          <cell r="A750">
            <v>-3283.2872961403059</v>
          </cell>
          <cell r="B750">
            <v>-6153.1246936335656</v>
          </cell>
          <cell r="C750">
            <v>-5703.0099868469279</v>
          </cell>
          <cell r="D750">
            <v>-5353.6443592364512</v>
          </cell>
          <cell r="E750">
            <v>-5018.9316810064656</v>
          </cell>
          <cell r="F750">
            <v>-4688.2334246783821</v>
          </cell>
          <cell r="G750">
            <v>-4393.5696395883433</v>
          </cell>
          <cell r="H750">
            <v>-4092.9114833079188</v>
          </cell>
          <cell r="I750">
            <v>-3770.9512951308625</v>
          </cell>
          <cell r="J750">
            <v>-3424.626384810138</v>
          </cell>
          <cell r="K750">
            <v>-3051.7238279005946</v>
          </cell>
          <cell r="L750">
            <v>-2651.6944961140643</v>
          </cell>
          <cell r="M750">
            <v>-2225.4695951420636</v>
          </cell>
          <cell r="N750">
            <v>-1786.507117486557</v>
          </cell>
          <cell r="O750">
            <v>-1322.7693433303118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1">
          <cell r="A751">
            <v>-3622.8866917570936</v>
          </cell>
          <cell r="B751">
            <v>-6860.3206899773404</v>
          </cell>
          <cell r="C751">
            <v>-6442.4816251877346</v>
          </cell>
          <cell r="D751">
            <v>-6131.7069697884335</v>
          </cell>
          <cell r="E751">
            <v>-5841.5351437038935</v>
          </cell>
          <cell r="F751">
            <v>-5558.4943534749427</v>
          </cell>
          <cell r="G751">
            <v>-5314.733446326547</v>
          </cell>
          <cell r="H751">
            <v>-5069.5293560198979</v>
          </cell>
          <cell r="I751">
            <v>-4807.4198560113346</v>
          </cell>
          <cell r="J751">
            <v>-4525.5755380451383</v>
          </cell>
          <cell r="K751">
            <v>-4222.1729378904938</v>
          </cell>
          <cell r="L751">
            <v>-3897.0254566820131</v>
          </cell>
          <cell r="M751">
            <v>-3551.5092473956997</v>
          </cell>
          <cell r="N751">
            <v>-3199.5075184715993</v>
          </cell>
          <cell r="O751">
            <v>-2829.4950504093567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</row>
        <row r="752">
          <cell r="A752">
            <v>-3571.665797210685</v>
          </cell>
          <cell r="B752">
            <v>-6754.4113025384795</v>
          </cell>
          <cell r="C752">
            <v>-6333.0102753873743</v>
          </cell>
          <cell r="D752">
            <v>-6016.6620963746627</v>
          </cell>
          <cell r="E752">
            <v>-5713.0078257382893</v>
          </cell>
          <cell r="F752">
            <v>-5424.2760295145372</v>
          </cell>
          <cell r="G752">
            <v>-5173.0323307335775</v>
          </cell>
          <cell r="H752">
            <v>-4919.2561896370353</v>
          </cell>
          <cell r="I752">
            <v>-4647.8953183066724</v>
          </cell>
          <cell r="J752">
            <v>-4356.0839103924045</v>
          </cell>
          <cell r="K752">
            <v>-4041.9383971692901</v>
          </cell>
          <cell r="L752">
            <v>-3705.2160546562491</v>
          </cell>
          <cell r="M752">
            <v>-3347.2243454762065</v>
          </cell>
          <cell r="N752">
            <v>-2981.7806632042907</v>
          </cell>
          <cell r="O752">
            <v>-2597.280655997446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</row>
        <row r="753">
          <cell r="A753">
            <v>-3160.3923731314194</v>
          </cell>
          <cell r="B753">
            <v>-5896.8822023807134</v>
          </cell>
          <cell r="C753">
            <v>-5436.0652513078976</v>
          </cell>
          <cell r="D753">
            <v>-5079.7349754972238</v>
          </cell>
          <cell r="E753">
            <v>-4741.3258183043254</v>
          </cell>
          <cell r="F753">
            <v>-4404.3903355886141</v>
          </cell>
          <cell r="G753">
            <v>-4094.867386605823</v>
          </cell>
          <cell r="H753">
            <v>-3776.8276432736957</v>
          </cell>
          <cell r="I753">
            <v>-3436.1033709174571</v>
          </cell>
          <cell r="J753">
            <v>-3069.5636246272416</v>
          </cell>
          <cell r="K753">
            <v>-2674.8719944952368</v>
          </cell>
          <cell r="L753">
            <v>-2251.3669541065292</v>
          </cell>
          <cell r="M753">
            <v>-1799.8389572623717</v>
          </cell>
          <cell r="N753">
            <v>-1333.6139456442565</v>
          </cell>
          <cell r="O753">
            <v>-840.49226916127566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</row>
        <row r="754">
          <cell r="A754">
            <v>-3548.0503198600827</v>
          </cell>
          <cell r="B754">
            <v>-6703.0073216132596</v>
          </cell>
          <cell r="C754">
            <v>-6272.60668209713</v>
          </cell>
          <cell r="D754">
            <v>-5952.1846545434801</v>
          </cell>
          <cell r="E754">
            <v>-5655.3231307235646</v>
          </cell>
          <cell r="F754">
            <v>-5365.1654834652863</v>
          </cell>
          <cell r="G754">
            <v>-5110.5336497374319</v>
          </cell>
          <cell r="H754">
            <v>-4853.0102312315103</v>
          </cell>
          <cell r="I754">
            <v>-4577.6048718419015</v>
          </cell>
          <cell r="J754">
            <v>-4281.4361240611133</v>
          </cell>
          <cell r="K754">
            <v>-3962.5940659730022</v>
          </cell>
          <cell r="L754">
            <v>-3620.8115069919891</v>
          </cell>
          <cell r="M754">
            <v>-3257.3658102082495</v>
          </cell>
          <cell r="N754">
            <v>-2886.0456664813751</v>
          </cell>
          <cell r="O754">
            <v>-2495.212059464206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</row>
        <row r="755">
          <cell r="A755">
            <v>-3784.370339949658</v>
          </cell>
          <cell r="B755">
            <v>-7196.2009498251173</v>
          </cell>
          <cell r="C755">
            <v>-6791.9106200272299</v>
          </cell>
          <cell r="D755">
            <v>-6495.6121760617343</v>
          </cell>
          <cell r="E755">
            <v>-6220.8108290573</v>
          </cell>
          <cell r="F755">
            <v>-5952.555712161362</v>
          </cell>
          <cell r="G755">
            <v>-5730.5494717638239</v>
          </cell>
          <cell r="H755">
            <v>-5509.9884415961551</v>
          </cell>
          <cell r="I755">
            <v>-5274.4786643411608</v>
          </cell>
          <cell r="J755">
            <v>-5021.2912457097755</v>
          </cell>
          <cell r="K755">
            <v>-4748.7767080358344</v>
          </cell>
          <cell r="L755">
            <v>-4456.9087562966843</v>
          </cell>
          <cell r="M755">
            <v>-4147.2621064164896</v>
          </cell>
          <cell r="N755">
            <v>-3833.9081304396409</v>
          </cell>
          <cell r="O755">
            <v>-3505.5501944012758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</row>
        <row r="756">
          <cell r="A756">
            <v>-3112.729639609418</v>
          </cell>
          <cell r="B756">
            <v>-5800.2336326313898</v>
          </cell>
          <cell r="C756">
            <v>-5341.6149937934388</v>
          </cell>
          <cell r="D756">
            <v>-4984.0887499583787</v>
          </cell>
          <cell r="E756">
            <v>-4633.1429595619074</v>
          </cell>
          <cell r="F756">
            <v>-4289.8961031897188</v>
          </cell>
          <cell r="G756">
            <v>-3973.9765928892284</v>
          </cell>
          <cell r="H756">
            <v>-3648.8230499575143</v>
          </cell>
          <cell r="I756">
            <v>-3300.4197624142844</v>
          </cell>
          <cell r="J756">
            <v>-2925.6071871576187</v>
          </cell>
          <cell r="K756">
            <v>-2521.9985677394711</v>
          </cell>
          <cell r="L756">
            <v>-2088.8862081195034</v>
          </cell>
          <cell r="M756">
            <v>-1627.0031317769835</v>
          </cell>
          <cell r="N756">
            <v>-1149.6210680348263</v>
          </cell>
          <cell r="O756">
            <v>-644.47426936870374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7">
          <cell r="A757">
            <v>-3240.3930025823538</v>
          </cell>
          <cell r="B757">
            <v>-6066.9760700825491</v>
          </cell>
          <cell r="C757">
            <v>-5613.5705096476395</v>
          </cell>
          <cell r="D757">
            <v>-5260.3508469107792</v>
          </cell>
          <cell r="E757">
            <v>-4928.8386175637779</v>
          </cell>
          <cell r="F757">
            <v>-4600.3235098924406</v>
          </cell>
          <cell r="G757">
            <v>-4301.8363298456879</v>
          </cell>
          <cell r="H757">
            <v>-3996.120006710722</v>
          </cell>
          <cell r="I757">
            <v>-3668.6972060591911</v>
          </cell>
          <cell r="J757">
            <v>-3316.4877214431381</v>
          </cell>
          <cell r="K757">
            <v>-2937.2420120330826</v>
          </cell>
          <cell r="L757">
            <v>-2530.3788357419589</v>
          </cell>
          <cell r="M757">
            <v>-2096.7878177468247</v>
          </cell>
          <cell r="N757">
            <v>-1649.8891156696741</v>
          </cell>
          <cell r="O757">
            <v>-1177.5972639553529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</row>
        <row r="758">
          <cell r="A758">
            <v>-3516.6711418190216</v>
          </cell>
          <cell r="B758">
            <v>-6644.6883911857431</v>
          </cell>
          <cell r="C758">
            <v>-6219.3626475654128</v>
          </cell>
          <cell r="D758">
            <v>-5893.9247314693675</v>
          </cell>
          <cell r="E758">
            <v>-5587.0447810203814</v>
          </cell>
          <cell r="F758">
            <v>-5292.3860636541667</v>
          </cell>
          <cell r="G758">
            <v>-5033.7368908184808</v>
          </cell>
          <cell r="H758">
            <v>-4771.7987364667006</v>
          </cell>
          <cell r="I758">
            <v>-4491.6270902898286</v>
          </cell>
          <cell r="J758">
            <v>-4190.3236224204838</v>
          </cell>
          <cell r="K758">
            <v>-3865.9469152754532</v>
          </cell>
          <cell r="L758">
            <v>-3518.2013453509662</v>
          </cell>
          <cell r="M758">
            <v>-3148.3284062837174</v>
          </cell>
          <cell r="N758">
            <v>-2770.0833640548772</v>
          </cell>
          <cell r="O758">
            <v>-2371.7859533647279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</row>
        <row r="759">
          <cell r="A759">
            <v>-3569.290391446496</v>
          </cell>
          <cell r="B759">
            <v>-6752.922344868326</v>
          </cell>
          <cell r="C759">
            <v>-6331.0900400918972</v>
          </cell>
          <cell r="D759">
            <v>-6010.6958494194105</v>
          </cell>
          <cell r="E759">
            <v>-5710.979274439549</v>
          </cell>
          <cell r="F759">
            <v>-5416.7100243599552</v>
          </cell>
          <cell r="G759">
            <v>-5164.1219583353368</v>
          </cell>
          <cell r="H759">
            <v>-4909.8050221675712</v>
          </cell>
          <cell r="I759">
            <v>-4637.8605116398348</v>
          </cell>
          <cell r="J759">
            <v>-4345.4203098194685</v>
          </cell>
          <cell r="K759">
            <v>-4030.5970602481648</v>
          </cell>
          <cell r="L759">
            <v>-3693.1444944898972</v>
          </cell>
          <cell r="M759">
            <v>-3334.3657453993478</v>
          </cell>
          <cell r="N759">
            <v>-2968.074050800285</v>
          </cell>
          <cell r="O759">
            <v>-2582.6600703284607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</row>
        <row r="760">
          <cell r="A760">
            <v>-3699.1352662007967</v>
          </cell>
          <cell r="B760">
            <v>-7017.9460985684236</v>
          </cell>
          <cell r="C760">
            <v>-6606.3128687643984</v>
          </cell>
          <cell r="D760">
            <v>-6307.217837184674</v>
          </cell>
          <cell r="E760">
            <v>-6035.9217702159849</v>
          </cell>
          <cell r="F760">
            <v>-5763.4715438995936</v>
          </cell>
          <cell r="G760">
            <v>-5531.5690329365334</v>
          </cell>
          <cell r="H760">
            <v>-5299.5824123022658</v>
          </cell>
          <cell r="I760">
            <v>-5051.7371104498934</v>
          </cell>
          <cell r="J760">
            <v>-4785.2606508483559</v>
          </cell>
          <cell r="K760">
            <v>-4498.4220112157172</v>
          </cell>
          <cell r="L760">
            <v>-4191.1213384582652</v>
          </cell>
          <cell r="M760">
            <v>-3864.8404871179669</v>
          </cell>
          <cell r="N760">
            <v>-3533.5643515935099</v>
          </cell>
          <cell r="O760">
            <v>-3185.8895139830056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</row>
        <row r="761">
          <cell r="A761">
            <v>-3516.5281474094004</v>
          </cell>
          <cell r="B761">
            <v>-6638.1717527916671</v>
          </cell>
          <cell r="C761">
            <v>-6209.2709769230623</v>
          </cell>
          <cell r="D761">
            <v>-5881.3145762905997</v>
          </cell>
          <cell r="E761">
            <v>-5580.5693746253555</v>
          </cell>
          <cell r="F761">
            <v>-5291.6358007976623</v>
          </cell>
          <cell r="G761">
            <v>-5033.6296150027938</v>
          </cell>
          <cell r="H761">
            <v>-4771.6240020035739</v>
          </cell>
          <cell r="I761">
            <v>-4491.3799974054882</v>
          </cell>
          <cell r="J761">
            <v>-4189.9984931318113</v>
          </cell>
          <cell r="K761">
            <v>-3865.5377413759343</v>
          </cell>
          <cell r="L761">
            <v>-3517.7015522766801</v>
          </cell>
          <cell r="M761">
            <v>-3147.7310089949801</v>
          </cell>
          <cell r="N761">
            <v>-2769.3807353205057</v>
          </cell>
          <cell r="O761">
            <v>-2370.9699737564752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</row>
        <row r="762">
          <cell r="A762">
            <v>-3739.5341814038325</v>
          </cell>
          <cell r="B762">
            <v>-7103.5892003041381</v>
          </cell>
          <cell r="C762">
            <v>-6694.4420773228758</v>
          </cell>
          <cell r="D762">
            <v>-6394.633244544264</v>
          </cell>
          <cell r="E762">
            <v>-6120.7934444974917</v>
          </cell>
          <cell r="F762">
            <v>-5854.6178786829296</v>
          </cell>
          <cell r="G762">
            <v>-5628.2069556045662</v>
          </cell>
          <cell r="H762">
            <v>-5401.8313445981985</v>
          </cell>
          <cell r="I762">
            <v>-5160.0434352296106</v>
          </cell>
          <cell r="J762">
            <v>-4900.0926806435091</v>
          </cell>
          <cell r="K762">
            <v>-4620.2879514723227</v>
          </cell>
          <cell r="L762">
            <v>-4320.5656519192653</v>
          </cell>
          <cell r="M762">
            <v>-4002.4531005966251</v>
          </cell>
          <cell r="N762">
            <v>-3679.977793442124</v>
          </cell>
          <cell r="O762">
            <v>-3341.788613386324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</row>
        <row r="763">
          <cell r="A763">
            <v>-3392.2177404849654</v>
          </cell>
          <cell r="B763">
            <v>-6379.3897456909053</v>
          </cell>
          <cell r="C763">
            <v>-5942.2106481024202</v>
          </cell>
          <cell r="D763">
            <v>-5613.0532846808037</v>
          </cell>
          <cell r="E763">
            <v>-5300.2399640733356</v>
          </cell>
          <cell r="F763">
            <v>-4988.9087539197453</v>
          </cell>
          <cell r="G763">
            <v>-4712.5103331155706</v>
          </cell>
          <cell r="H763">
            <v>-4431.4517887916018</v>
          </cell>
          <cell r="I763">
            <v>-4130.6422117377151</v>
          </cell>
          <cell r="J763">
            <v>-3807.1045996751973</v>
          </cell>
          <cell r="K763">
            <v>-3458.7627386435211</v>
          </cell>
          <cell r="L763">
            <v>-3085.1964529505999</v>
          </cell>
          <cell r="M763">
            <v>-2687.4933535490718</v>
          </cell>
          <cell r="N763">
            <v>-2279.2625386090367</v>
          </cell>
          <cell r="O763">
            <v>-1848.6465664470011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4">
          <cell r="A764">
            <v>-3307.3002028542905</v>
          </cell>
          <cell r="B764">
            <v>-6203.2116193898619</v>
          </cell>
          <cell r="C764">
            <v>-5756.0586926120759</v>
          </cell>
          <cell r="D764">
            <v>-5408.9012704138449</v>
          </cell>
          <cell r="E764">
            <v>-5080.0952181723978</v>
          </cell>
          <cell r="F764">
            <v>-4758.6797317239852</v>
          </cell>
          <cell r="G764">
            <v>-4469.0770814492216</v>
          </cell>
          <cell r="H764">
            <v>-4173.144322450371</v>
          </cell>
          <cell r="I764">
            <v>-3856.2828574540467</v>
          </cell>
          <cell r="J764">
            <v>-3515.4513325538855</v>
          </cell>
          <cell r="K764">
            <v>-3148.4695870880932</v>
          </cell>
          <cell r="L764">
            <v>-2754.8197544885634</v>
          </cell>
          <cell r="M764">
            <v>-2335.4705700413197</v>
          </cell>
          <cell r="N764">
            <v>-1903.9166284169114</v>
          </cell>
          <cell r="O764">
            <v>-1448.1634944340467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</row>
        <row r="765">
          <cell r="A765">
            <v>-3463.2515052257372</v>
          </cell>
          <cell r="B765">
            <v>-6529.5791979751866</v>
          </cell>
          <cell r="C765">
            <v>-6103.7631170523973</v>
          </cell>
          <cell r="D765">
            <v>-5777.1200613521914</v>
          </cell>
          <cell r="E765">
            <v>-5472.0605983212963</v>
          </cell>
          <cell r="F765">
            <v>-5169.8369859342056</v>
          </cell>
          <cell r="G765">
            <v>-4903.9039294950881</v>
          </cell>
          <cell r="H765">
            <v>-4634.3584417607335</v>
          </cell>
          <cell r="I765">
            <v>-4345.9747879006145</v>
          </cell>
          <cell r="J765">
            <v>-4035.8243266694408</v>
          </cell>
          <cell r="K765">
            <v>-3701.9117224126358</v>
          </cell>
          <cell r="L765">
            <v>-3343.8920475643686</v>
          </cell>
          <cell r="M765">
            <v>-2962.9453094439782</v>
          </cell>
          <cell r="N765">
            <v>-2572.7688690255</v>
          </cell>
          <cell r="O765">
            <v>-2161.6117060330571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</row>
        <row r="766">
          <cell r="A766">
            <v>-3728.2920358355564</v>
          </cell>
          <cell r="B766">
            <v>-7081.1762288460441</v>
          </cell>
          <cell r="C766">
            <v>-6673.7842418990695</v>
          </cell>
          <cell r="D766">
            <v>-6373.851116939426</v>
          </cell>
          <cell r="E766">
            <v>-6097.2800798192256</v>
          </cell>
          <cell r="F766">
            <v>-5825.7222630569486</v>
          </cell>
          <cell r="G766">
            <v>-5597.0621047911891</v>
          </cell>
          <cell r="H766">
            <v>-5368.8060022224163</v>
          </cell>
          <cell r="I766">
            <v>-5124.9885493035081</v>
          </cell>
          <cell r="J766">
            <v>-4862.8512432433863</v>
          </cell>
          <cell r="K766">
            <v>-4580.6897608788504</v>
          </cell>
          <cell r="L766">
            <v>-4278.4282013030561</v>
          </cell>
          <cell r="M766">
            <v>-3957.5788065570646</v>
          </cell>
          <cell r="N766">
            <v>-3632.1546417574755</v>
          </cell>
          <cell r="O766">
            <v>-3290.7872225280666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</row>
        <row r="767">
          <cell r="A767">
            <v>-3095.0589141924561</v>
          </cell>
          <cell r="B767">
            <v>-5762.6139012491376</v>
          </cell>
          <cell r="C767">
            <v>-5295.8173873868973</v>
          </cell>
          <cell r="D767">
            <v>-4928.3575059781733</v>
          </cell>
          <cell r="E767">
            <v>-4581.1221013871409</v>
          </cell>
          <cell r="F767">
            <v>-4235.4307353389158</v>
          </cell>
          <cell r="G767">
            <v>-3916.0858783162862</v>
          </cell>
          <cell r="H767">
            <v>-3587.2748704949572</v>
          </cell>
          <cell r="I767">
            <v>-3234.9254076924822</v>
          </cell>
          <cell r="J767">
            <v>-2855.861163024515</v>
          </cell>
          <cell r="K767">
            <v>-2447.6700990442009</v>
          </cell>
          <cell r="L767">
            <v>-2009.6202547865807</v>
          </cell>
          <cell r="M767">
            <v>-1542.4156770371865</v>
          </cell>
          <cell r="N767">
            <v>-1059.2996969091118</v>
          </cell>
          <cell r="O767">
            <v>-547.9731360214214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</row>
        <row r="768">
          <cell r="A768">
            <v>-3157.4863952040168</v>
          </cell>
          <cell r="B768">
            <v>-5890.0082095253529</v>
          </cell>
          <cell r="C768">
            <v>-5426.9061032708096</v>
          </cell>
          <cell r="D768">
            <v>-5069.7679050664292</v>
          </cell>
          <cell r="E768">
            <v>-4724.7641210201336</v>
          </cell>
          <cell r="F768">
            <v>-4385.9407876409186</v>
          </cell>
          <cell r="G768">
            <v>-4075.1430938872409</v>
          </cell>
          <cell r="H768">
            <v>-3755.7048011196966</v>
          </cell>
          <cell r="I768">
            <v>-3413.4726495318205</v>
          </cell>
          <cell r="J768">
            <v>-3045.3080994471211</v>
          </cell>
          <cell r="K768">
            <v>-2648.8654156556859</v>
          </cell>
          <cell r="L768">
            <v>-2223.4734948849814</v>
          </cell>
          <cell r="M768">
            <v>-1769.9120221072885</v>
          </cell>
          <cell r="N768">
            <v>-1301.4957826579575</v>
          </cell>
          <cell r="O768">
            <v>-806.01265550878804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</row>
        <row r="769">
          <cell r="A769">
            <v>-3236.0144670299342</v>
          </cell>
          <cell r="B769">
            <v>-6055.8991783549991</v>
          </cell>
          <cell r="C769">
            <v>-5601.9956394985456</v>
          </cell>
          <cell r="D769">
            <v>-5245.3819263877294</v>
          </cell>
          <cell r="E769">
            <v>-4912.0374295914726</v>
          </cell>
          <cell r="F769">
            <v>-4586.104146526658</v>
          </cell>
          <cell r="G769">
            <v>-4287.2547401316097</v>
          </cell>
          <cell r="H769">
            <v>-3980.5897007020112</v>
          </cell>
          <cell r="I769">
            <v>-3652.143487155111</v>
          </cell>
          <cell r="J769">
            <v>-3298.8313273198519</v>
          </cell>
          <cell r="K769">
            <v>-2918.397184276384</v>
          </cell>
          <cell r="L769">
            <v>-2510.2534680315644</v>
          </cell>
          <cell r="M769">
            <v>-2075.2823435669411</v>
          </cell>
          <cell r="N769">
            <v>-1626.8965486396237</v>
          </cell>
          <cell r="O769">
            <v>-1153.0020023211912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</row>
        <row r="770">
          <cell r="A770">
            <v>-3443.0962155681018</v>
          </cell>
          <cell r="B770">
            <v>-6487.5613604402679</v>
          </cell>
          <cell r="C770">
            <v>-6051.4234113995881</v>
          </cell>
          <cell r="D770">
            <v>-5720.9266963672198</v>
          </cell>
          <cell r="E770">
            <v>-5402.9089075608108</v>
          </cell>
          <cell r="F770">
            <v>-5098.7400527223517</v>
          </cell>
          <cell r="G770">
            <v>-4828.8592536768683</v>
          </cell>
          <cell r="H770">
            <v>-4554.4596972192812</v>
          </cell>
          <cell r="I770">
            <v>-4260.8395983216578</v>
          </cell>
          <cell r="J770">
            <v>-3945.0471693897603</v>
          </cell>
          <cell r="K770">
            <v>-3605.0537756568815</v>
          </cell>
          <cell r="L770">
            <v>-3240.4820650024972</v>
          </cell>
          <cell r="M770">
            <v>-2852.4738183484837</v>
          </cell>
          <cell r="N770">
            <v>-2454.6884872971495</v>
          </cell>
          <cell r="O770">
            <v>-2035.3309145575361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1">
          <cell r="A771">
            <v>-3328.7991647546996</v>
          </cell>
          <cell r="B771">
            <v>-6249.5850318395032</v>
          </cell>
          <cell r="C771">
            <v>-5804.5917155744637</v>
          </cell>
          <cell r="D771">
            <v>-5456.572410005936</v>
          </cell>
          <cell r="E771">
            <v>-5127.803475903811</v>
          </cell>
          <cell r="F771">
            <v>-4809.7019191239206</v>
          </cell>
          <cell r="G771">
            <v>-4523.1608081337154</v>
          </cell>
          <cell r="H771">
            <v>-4230.4273006009144</v>
          </cell>
          <cell r="I771">
            <v>-3917.0191528174005</v>
          </cell>
          <cell r="J771">
            <v>-3579.9080106918045</v>
          </cell>
          <cell r="K771">
            <v>-3216.9363154346406</v>
          </cell>
          <cell r="L771">
            <v>-2827.6069992124367</v>
          </cell>
          <cell r="M771">
            <v>-2412.9145885078269</v>
          </cell>
          <cell r="N771">
            <v>-1986.3780936234455</v>
          </cell>
          <cell r="O771">
            <v>-1536.0327682611919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</row>
        <row r="772">
          <cell r="A772">
            <v>-3569.5800899318742</v>
          </cell>
          <cell r="B772">
            <v>-6751.0830562122919</v>
          </cell>
          <cell r="C772">
            <v>-6323.7608157821624</v>
          </cell>
          <cell r="D772">
            <v>-6006.5564904863859</v>
          </cell>
          <cell r="E772">
            <v>-5711.1180209674549</v>
          </cell>
          <cell r="F772">
            <v>-5432.8772384221793</v>
          </cell>
          <cell r="G772">
            <v>-5183.7795993001191</v>
          </cell>
          <cell r="H772">
            <v>-4930.9604136859516</v>
          </cell>
          <cell r="I772">
            <v>-4660.6300895044815</v>
          </cell>
          <cell r="J772">
            <v>-4369.9293584792258</v>
          </cell>
          <cell r="K772">
            <v>-4056.9806432731843</v>
          </cell>
          <cell r="L772">
            <v>-3721.5481129229097</v>
          </cell>
          <cell r="M772">
            <v>-3364.9462437705465</v>
          </cell>
          <cell r="N772">
            <v>-3001.0004020249703</v>
          </cell>
          <cell r="O772">
            <v>-2618.1144129918735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</row>
        <row r="773">
          <cell r="A773">
            <v>-3263.6471281150407</v>
          </cell>
          <cell r="B773">
            <v>-6114.6056474702964</v>
          </cell>
          <cell r="C773">
            <v>-5662.6233074449956</v>
          </cell>
          <cell r="D773">
            <v>-5310.6094006032345</v>
          </cell>
          <cell r="E773">
            <v>-4973.3695412499692</v>
          </cell>
          <cell r="F773">
            <v>-4645.4723037952317</v>
          </cell>
          <cell r="G773">
            <v>-4349.2688401992746</v>
          </cell>
          <cell r="H773">
            <v>-4046.1278320975593</v>
          </cell>
          <cell r="I773">
            <v>-3721.4865879683762</v>
          </cell>
          <cell r="J773">
            <v>-3372.273464629679</v>
          </cell>
          <cell r="K773">
            <v>-2996.2576671647312</v>
          </cell>
          <cell r="L773">
            <v>-2592.8742139224109</v>
          </cell>
          <cell r="M773">
            <v>-2163.0339942743353</v>
          </cell>
          <cell r="N773">
            <v>-1720.1763394130326</v>
          </cell>
          <cell r="O773">
            <v>-1252.2401872667051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</row>
        <row r="774">
          <cell r="A774">
            <v>-3148.7121044162195</v>
          </cell>
          <cell r="B774">
            <v>-5868.9421107944654</v>
          </cell>
          <cell r="C774">
            <v>-5406.7678795300635</v>
          </cell>
          <cell r="D774">
            <v>-5051.4514728886661</v>
          </cell>
          <cell r="E774">
            <v>-4704.6015016015563</v>
          </cell>
          <cell r="F774">
            <v>-4360.5576765313526</v>
          </cell>
          <cell r="G774">
            <v>-4047.6170516484112</v>
          </cell>
          <cell r="H774">
            <v>-3726.4214368332809</v>
          </cell>
          <cell r="I774">
            <v>-3382.2933729165597</v>
          </cell>
          <cell r="J774">
            <v>-3012.0861150007463</v>
          </cell>
          <cell r="K774">
            <v>-2613.4418219207678</v>
          </cell>
          <cell r="L774">
            <v>-2185.6776959505778</v>
          </cell>
          <cell r="M774">
            <v>-1729.5595367789499</v>
          </cell>
          <cell r="N774">
            <v>-1258.3884494662575</v>
          </cell>
          <cell r="O774">
            <v>-759.93628771484623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</row>
        <row r="775">
          <cell r="A775">
            <v>-3371.8462050471808</v>
          </cell>
          <cell r="B775">
            <v>-6338.8359594692793</v>
          </cell>
          <cell r="C775">
            <v>-5896.834053437382</v>
          </cell>
          <cell r="D775">
            <v>-5556.8405362193789</v>
          </cell>
          <cell r="E775">
            <v>-5229.5756341212309</v>
          </cell>
          <cell r="F775">
            <v>-4912.035337043214</v>
          </cell>
          <cell r="G775">
            <v>-4630.6549616502089</v>
          </cell>
          <cell r="H775">
            <v>-4344.2305756458882</v>
          </cell>
          <cell r="I775">
            <v>-4037.632953616735</v>
          </cell>
          <cell r="J775">
            <v>-3707.8589691626303</v>
          </cell>
          <cell r="K775">
            <v>-3352.7957544535484</v>
          </cell>
          <cell r="L775">
            <v>-2971.9871544190414</v>
          </cell>
          <cell r="M775">
            <v>-2566.4786655022349</v>
          </cell>
          <cell r="N775">
            <v>-2149.8373438633926</v>
          </cell>
          <cell r="O775">
            <v>-1710.1571000202002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</row>
        <row r="776">
          <cell r="A776">
            <v>-3099.8126917932705</v>
          </cell>
          <cell r="B776">
            <v>-5770.1290220903265</v>
          </cell>
          <cell r="C776">
            <v>-5304.0458546510527</v>
          </cell>
          <cell r="D776">
            <v>-4937.2773848662782</v>
          </cell>
          <cell r="E776">
            <v>-4581.3172542131024</v>
          </cell>
          <cell r="F776">
            <v>-4233.2119097563655</v>
          </cell>
          <cell r="G776">
            <v>-3913.3118941871335</v>
          </cell>
          <cell r="H776">
            <v>-3584.0332074001699</v>
          </cell>
          <cell r="I776">
            <v>-3231.1811974994785</v>
          </cell>
          <cell r="J776">
            <v>-2851.5751330518378</v>
          </cell>
          <cell r="K776">
            <v>-2442.8003996182688</v>
          </cell>
          <cell r="L776">
            <v>-2004.1213609268393</v>
          </cell>
          <cell r="M776">
            <v>-1536.2389559485821</v>
          </cell>
          <cell r="N776">
            <v>-1052.3923138982641</v>
          </cell>
          <cell r="O776">
            <v>-540.27858110845045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</row>
        <row r="777">
          <cell r="A777">
            <v>-3544.3992735447305</v>
          </cell>
          <cell r="B777">
            <v>-6696.4946505719799</v>
          </cell>
          <cell r="C777">
            <v>-6269.1963932886902</v>
          </cell>
          <cell r="D777">
            <v>-5946.4906334569405</v>
          </cell>
          <cell r="E777">
            <v>-5642.6630315095526</v>
          </cell>
          <cell r="F777">
            <v>-5348.7908372022193</v>
          </cell>
          <cell r="G777">
            <v>-5092.7805915480403</v>
          </cell>
          <cell r="H777">
            <v>-4834.0561457104859</v>
          </cell>
          <cell r="I777">
            <v>-4557.3555096244372</v>
          </cell>
          <cell r="J777">
            <v>-4259.7911110755067</v>
          </cell>
          <cell r="K777">
            <v>-3939.444904507408</v>
          </cell>
          <cell r="L777">
            <v>-3596.0415758064601</v>
          </cell>
          <cell r="M777">
            <v>-3230.8491350216655</v>
          </cell>
          <cell r="N777">
            <v>-2857.6467927330141</v>
          </cell>
          <cell r="O777">
            <v>-2464.7847174725325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</row>
        <row r="778">
          <cell r="A778">
            <v>-3744.367590987928</v>
          </cell>
          <cell r="B778">
            <v>-7110.0460798356144</v>
          </cell>
          <cell r="C778">
            <v>-6700.2816510253251</v>
          </cell>
          <cell r="D778">
            <v>-6396.379553685766</v>
          </cell>
          <cell r="E778">
            <v>-6119.1257491953693</v>
          </cell>
          <cell r="F778">
            <v>-5862.2038716197503</v>
          </cell>
          <cell r="G778">
            <v>-5637.5731550138225</v>
          </cell>
          <cell r="H778">
            <v>-5411.6549629007359</v>
          </cell>
          <cell r="I778">
            <v>-5170.3615211384376</v>
          </cell>
          <cell r="J778">
            <v>-4910.9433445086361</v>
          </cell>
          <cell r="K778">
            <v>-4631.7127665906009</v>
          </cell>
          <cell r="L778">
            <v>-4332.6089632586136</v>
          </cell>
          <cell r="M778">
            <v>-4015.1631515120616</v>
          </cell>
          <cell r="N778">
            <v>-3693.4061167737032</v>
          </cell>
          <cell r="O778">
            <v>-3355.9911983744005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</row>
        <row r="779">
          <cell r="A779">
            <v>-3149.671511832235</v>
          </cell>
          <cell r="B779">
            <v>-5874.0131143810431</v>
          </cell>
          <cell r="C779">
            <v>-5414.0004346865508</v>
          </cell>
          <cell r="D779">
            <v>-5059.8202008064745</v>
          </cell>
          <cell r="E779">
            <v>-4724.4389232834928</v>
          </cell>
          <cell r="F779">
            <v>-4390.4338394733822</v>
          </cell>
          <cell r="G779">
            <v>-4080.8130491439588</v>
          </cell>
          <cell r="H779">
            <v>-3762.17988377337</v>
          </cell>
          <cell r="I779">
            <v>-3420.8132824136951</v>
          </cell>
          <cell r="J779">
            <v>-3053.581851561205</v>
          </cell>
          <cell r="K779">
            <v>-2658.14441910508</v>
          </cell>
          <cell r="L779">
            <v>-2233.8360983112871</v>
          </cell>
          <cell r="M779">
            <v>-1781.4420398248967</v>
          </cell>
          <cell r="N779">
            <v>-1314.2841524401827</v>
          </cell>
          <cell r="O779">
            <v>-820.15675812874156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</row>
        <row r="780">
          <cell r="A780">
            <v>-3509.7143143346257</v>
          </cell>
          <cell r="B780">
            <v>-6622.0907481994227</v>
          </cell>
          <cell r="C780">
            <v>-6187.2065616218806</v>
          </cell>
          <cell r="D780">
            <v>-5861.7228115932203</v>
          </cell>
          <cell r="E780">
            <v>-5551.6038370876813</v>
          </cell>
          <cell r="F780">
            <v>-5255.3003424092494</v>
          </cell>
          <cell r="G780">
            <v>-4994.1923263239187</v>
          </cell>
          <cell r="H780">
            <v>-4729.4394513082425</v>
          </cell>
          <cell r="I780">
            <v>-4446.2331148519952</v>
          </cell>
          <cell r="J780">
            <v>-4141.659627426201</v>
          </cell>
          <cell r="K780">
            <v>-3813.7588249544633</v>
          </cell>
          <cell r="L780">
            <v>-3462.2157906782204</v>
          </cell>
          <cell r="M780">
            <v>-3088.2503645787483</v>
          </cell>
          <cell r="N780">
            <v>-2705.5953405673622</v>
          </cell>
          <cell r="O780">
            <v>-2302.5453740942048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</row>
        <row r="781">
          <cell r="A781">
            <v>-3667.3249521265652</v>
          </cell>
          <cell r="B781">
            <v>-6953.8229180256531</v>
          </cell>
          <cell r="C781">
            <v>-6539.1620460511895</v>
          </cell>
          <cell r="D781">
            <v>-6234.8196593320099</v>
          </cell>
          <cell r="E781">
            <v>-5950.8729245087225</v>
          </cell>
          <cell r="F781">
            <v>-5671.0892461101448</v>
          </cell>
          <cell r="G781">
            <v>-5433.4455172925736</v>
          </cell>
          <cell r="H781">
            <v>-5195.3701604039616</v>
          </cell>
          <cell r="I781">
            <v>-4940.9547189955783</v>
          </cell>
          <cell r="J781">
            <v>-4667.399629950145</v>
          </cell>
          <cell r="K781">
            <v>-4372.9315366739238</v>
          </cell>
          <cell r="L781">
            <v>-4057.4104077583065</v>
          </cell>
          <cell r="M781">
            <v>-3722.2696330848839</v>
          </cell>
          <cell r="N781">
            <v>-3381.4470471529057</v>
          </cell>
          <cell r="O781">
            <v>-3023.4833515802738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</row>
        <row r="782">
          <cell r="A782">
            <v>-3128.1207804487008</v>
          </cell>
          <cell r="B782">
            <v>-5828.9540976828348</v>
          </cell>
          <cell r="C782">
            <v>-5367.7232561402443</v>
          </cell>
          <cell r="D782">
            <v>-5006.9387766071131</v>
          </cell>
          <cell r="E782">
            <v>-4659.9486152958261</v>
          </cell>
          <cell r="F782">
            <v>-4319.6728410965761</v>
          </cell>
          <cell r="G782">
            <v>-4005.4443115959584</v>
          </cell>
          <cell r="H782">
            <v>-3681.9739960115376</v>
          </cell>
          <cell r="I782">
            <v>-3335.3889415943595</v>
          </cell>
          <cell r="J782">
            <v>-2962.53497491492</v>
          </cell>
          <cell r="K782">
            <v>-2561.0376578510172</v>
          </cell>
          <cell r="L782">
            <v>-2130.1998645709982</v>
          </cell>
          <cell r="M782">
            <v>-1670.768576967695</v>
          </cell>
          <cell r="N782">
            <v>-1196.027998793398</v>
          </cell>
          <cell r="O782">
            <v>-693.72839298763643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</row>
        <row r="783">
          <cell r="A783">
            <v>-3185.3624713611671</v>
          </cell>
          <cell r="B783">
            <v>-5951.0881792128239</v>
          </cell>
          <cell r="C783">
            <v>-5492.7849733172525</v>
          </cell>
          <cell r="D783">
            <v>-5133.1208345101213</v>
          </cell>
          <cell r="E783">
            <v>-4785.2723449122459</v>
          </cell>
          <cell r="F783">
            <v>-4446.0110688333843</v>
          </cell>
          <cell r="G783">
            <v>-4138.0967173897761</v>
          </cell>
          <cell r="H783">
            <v>-3822.2559070162883</v>
          </cell>
          <cell r="I783">
            <v>-3483.9078751814727</v>
          </cell>
          <cell r="J783">
            <v>-3119.9276571011833</v>
          </cell>
          <cell r="K783">
            <v>-2727.9952356742506</v>
          </cell>
          <cell r="L783">
            <v>-2307.4626308648139</v>
          </cell>
          <cell r="M783">
            <v>-1859.1388051672377</v>
          </cell>
          <cell r="N783">
            <v>-1396.3657351606309</v>
          </cell>
          <cell r="O783">
            <v>-906.9649611559189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</row>
        <row r="784">
          <cell r="A784">
            <v>-3214.259604849788</v>
          </cell>
          <cell r="B784">
            <v>-6015.1437784767049</v>
          </cell>
          <cell r="C784">
            <v>-5563.9415946439776</v>
          </cell>
          <cell r="D784">
            <v>-5216.3237725159415</v>
          </cell>
          <cell r="E784">
            <v>-4880.2635031899154</v>
          </cell>
          <cell r="F784">
            <v>-4549.7700347872287</v>
          </cell>
          <cell r="G784">
            <v>-4248.8150044193417</v>
          </cell>
          <cell r="H784">
            <v>-3940.2416676315656</v>
          </cell>
          <cell r="I784">
            <v>-3609.732874997922</v>
          </cell>
          <cell r="J784">
            <v>-3254.1991155140363</v>
          </cell>
          <cell r="K784">
            <v>-2871.3699952033689</v>
          </cell>
          <cell r="L784">
            <v>-2460.6462824461291</v>
          </cell>
          <cell r="M784">
            <v>-2022.8939605705521</v>
          </cell>
          <cell r="N784">
            <v>-1571.511965713572</v>
          </cell>
          <cell r="O784">
            <v>-1094.3877076140104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</row>
        <row r="785">
          <cell r="A785">
            <v>-3107.886872275441</v>
          </cell>
          <cell r="B785">
            <v>-5786.8834456810901</v>
          </cell>
          <cell r="C785">
            <v>-5322.5752615465071</v>
          </cell>
          <cell r="D785">
            <v>-4957.3353204848536</v>
          </cell>
          <cell r="E785">
            <v>-4611.2160465602137</v>
          </cell>
          <cell r="F785">
            <v>-4263.9323925972112</v>
          </cell>
          <cell r="G785">
            <v>-3945.6704178640425</v>
          </cell>
          <cell r="H785">
            <v>-3618.5185344429274</v>
          </cell>
          <cell r="I785">
            <v>-3267.9606343584555</v>
          </cell>
          <cell r="J785">
            <v>-2890.8263825162235</v>
          </cell>
          <cell r="K785">
            <v>-2484.7156804608921</v>
          </cell>
          <cell r="L785">
            <v>-2048.9071632906403</v>
          </cell>
          <cell r="M785">
            <v>-1584.1184514157094</v>
          </cell>
          <cell r="N785">
            <v>-1103.605348368005</v>
          </cell>
          <cell r="O785">
            <v>-595.08427141335005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</row>
        <row r="786">
          <cell r="A786">
            <v>-3299.8259484679193</v>
          </cell>
          <cell r="B786">
            <v>-6186.7977549174548</v>
          </cell>
          <cell r="C786">
            <v>-5743.7383292542445</v>
          </cell>
          <cell r="D786">
            <v>-5395.0235572750062</v>
          </cell>
          <cell r="E786">
            <v>-5062.1357861760489</v>
          </cell>
          <cell r="F786">
            <v>-4740.6383946506294</v>
          </cell>
          <cell r="G786">
            <v>-4450.1892100475106</v>
          </cell>
          <cell r="H786">
            <v>-4153.1227283973749</v>
          </cell>
          <cell r="I786">
            <v>-3835.037630171445</v>
          </cell>
          <cell r="J786">
            <v>-3492.8878191320728</v>
          </cell>
          <cell r="K786">
            <v>-3124.485164524498</v>
          </cell>
          <cell r="L786">
            <v>-2729.3043949373114</v>
          </cell>
          <cell r="M786">
            <v>-2308.3051418618329</v>
          </cell>
          <cell r="N786">
            <v>-1874.9733135168362</v>
          </cell>
          <cell r="O786">
            <v>-1417.3039898232475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</row>
        <row r="787">
          <cell r="A787">
            <v>-3239.1637240521673</v>
          </cell>
          <cell r="B787">
            <v>-6061.2704547609956</v>
          </cell>
          <cell r="C787">
            <v>-5607.8501419984623</v>
          </cell>
          <cell r="D787">
            <v>-5257.024781043101</v>
          </cell>
          <cell r="E787">
            <v>-4921.1046212067358</v>
          </cell>
          <cell r="F787">
            <v>-4588.7311807744209</v>
          </cell>
          <cell r="G787">
            <v>-4288.9850162354996</v>
          </cell>
          <cell r="H787">
            <v>-3982.2936974649701</v>
          </cell>
          <cell r="I787">
            <v>-3653.8200803608734</v>
          </cell>
          <cell r="J787">
            <v>-3300.478224933272</v>
          </cell>
          <cell r="K787">
            <v>-2920.0122166548022</v>
          </cell>
          <cell r="L787">
            <v>-2511.8340256906254</v>
          </cell>
          <cell r="M787">
            <v>-2076.8258858479371</v>
          </cell>
          <cell r="N787">
            <v>-1628.4000662392052</v>
          </cell>
          <cell r="O787">
            <v>-1154.4625237226728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</row>
        <row r="788">
          <cell r="A788">
            <v>-3730.742820882127</v>
          </cell>
          <cell r="B788">
            <v>-7085.8370454428932</v>
          </cell>
          <cell r="C788">
            <v>-6678.1264085036619</v>
          </cell>
          <cell r="D788">
            <v>-6380.4119029507101</v>
          </cell>
          <cell r="E788">
            <v>-6108.9219378663392</v>
          </cell>
          <cell r="F788">
            <v>-5846.8941231761955</v>
          </cell>
          <cell r="G788">
            <v>-5620.9407435630792</v>
          </cell>
          <cell r="H788">
            <v>-5394.4192057044347</v>
          </cell>
          <cell r="I788">
            <v>-5152.4716560267898</v>
          </cell>
          <cell r="J788">
            <v>-4892.3492964761135</v>
          </cell>
          <cell r="K788">
            <v>-4612.3592868698333</v>
          </cell>
          <cell r="L788">
            <v>-4312.4376764111357</v>
          </cell>
          <cell r="M788">
            <v>-3994.1099878281248</v>
          </cell>
          <cell r="N788">
            <v>-3671.4031950797607</v>
          </cell>
          <cell r="O788">
            <v>-3332.9642052707045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</row>
        <row r="789">
          <cell r="A789">
            <v>-3444.8891380219243</v>
          </cell>
          <cell r="B789">
            <v>-6488.8354730883129</v>
          </cell>
          <cell r="C789">
            <v>-6054.149511106295</v>
          </cell>
          <cell r="D789">
            <v>-5721.3563814263671</v>
          </cell>
          <cell r="E789">
            <v>-5413.0774265261307</v>
          </cell>
          <cell r="F789">
            <v>-5108.7031928466058</v>
          </cell>
          <cell r="G789">
            <v>-4839.1259950396216</v>
          </cell>
          <cell r="H789">
            <v>-4565.4051950289058</v>
          </cell>
          <cell r="I789">
            <v>-4272.5172207306123</v>
          </cell>
          <cell r="J789">
            <v>-3957.5136318950345</v>
          </cell>
          <cell r="K789">
            <v>-3618.3704179037031</v>
          </cell>
          <cell r="L789">
            <v>-3254.7147887152278</v>
          </cell>
          <cell r="M789">
            <v>-2867.6938412505606</v>
          </cell>
          <cell r="N789">
            <v>-2470.9723560520156</v>
          </cell>
          <cell r="O789">
            <v>-2052.761318221997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</row>
        <row r="790">
          <cell r="A790">
            <v>-3707.7095699319366</v>
          </cell>
          <cell r="B790">
            <v>-7033.5886172713517</v>
          </cell>
          <cell r="C790">
            <v>-6620.2046540802176</v>
          </cell>
          <cell r="D790">
            <v>-6310.9645693876946</v>
          </cell>
          <cell r="E790">
            <v>-6026.5030552702328</v>
          </cell>
          <cell r="F790">
            <v>-5753.500341233721</v>
          </cell>
          <cell r="G790">
            <v>-5520.7148960985332</v>
          </cell>
          <cell r="H790">
            <v>-5287.4565327233468</v>
          </cell>
          <cell r="I790">
            <v>-5038.2432066008168</v>
          </cell>
          <cell r="J790">
            <v>-4770.2920795994814</v>
          </cell>
          <cell r="K790">
            <v>-4481.8646528790941</v>
          </cell>
          <cell r="L790">
            <v>-4172.8514887885049</v>
          </cell>
          <cell r="M790">
            <v>-3844.7255635371039</v>
          </cell>
          <cell r="N790">
            <v>-3511.4607536439939</v>
          </cell>
          <cell r="O790">
            <v>-3161.6432182800627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</row>
        <row r="791">
          <cell r="A791">
            <v>-3302.0427350148893</v>
          </cell>
          <cell r="B791">
            <v>-6191.4143125538576</v>
          </cell>
          <cell r="C791">
            <v>-5741.0815829710245</v>
          </cell>
          <cell r="D791">
            <v>-5392.6904993771341</v>
          </cell>
          <cell r="E791">
            <v>-5064.6991155575797</v>
          </cell>
          <cell r="F791">
            <v>-4748.9278961032396</v>
          </cell>
          <cell r="G791">
            <v>-4459.7479768916801</v>
          </cell>
          <cell r="H791">
            <v>-4163.3354719804474</v>
          </cell>
          <cell r="I791">
            <v>-3845.9556228063325</v>
          </cell>
          <cell r="J791">
            <v>-3504.5657208349494</v>
          </cell>
          <cell r="K791">
            <v>-3136.9820434472322</v>
          </cell>
          <cell r="L791">
            <v>-2742.6837559738592</v>
          </cell>
          <cell r="M791">
            <v>-2322.6355688281537</v>
          </cell>
          <cell r="N791">
            <v>-1890.328565696718</v>
          </cell>
          <cell r="O791">
            <v>-1433.7637014974148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</row>
        <row r="792">
          <cell r="A792">
            <v>-3493.0411623935915</v>
          </cell>
          <cell r="B792">
            <v>-6590.0764945058045</v>
          </cell>
          <cell r="C792">
            <v>-6158.864873024615</v>
          </cell>
          <cell r="D792">
            <v>-5830.4038819665848</v>
          </cell>
          <cell r="E792">
            <v>-5526.5095077581218</v>
          </cell>
          <cell r="F792">
            <v>-5228.2886400785474</v>
          </cell>
          <cell r="G792">
            <v>-4965.6297935830999</v>
          </cell>
          <cell r="H792">
            <v>-4699.4663213623799</v>
          </cell>
          <cell r="I792">
            <v>-4414.7352783415026</v>
          </cell>
          <cell r="J792">
            <v>-4108.5195444016372</v>
          </cell>
          <cell r="K792">
            <v>-3778.8483218567194</v>
          </cell>
          <cell r="L792">
            <v>-3425.3981068902076</v>
          </cell>
          <cell r="M792">
            <v>-3049.3767590127286</v>
          </cell>
          <cell r="N792">
            <v>-2664.5068883669355</v>
          </cell>
          <cell r="O792">
            <v>-2259.0694492648072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</row>
        <row r="793">
          <cell r="A793">
            <v>-3747.6846096108916</v>
          </cell>
          <cell r="B793">
            <v>-7121.8845527461071</v>
          </cell>
          <cell r="C793">
            <v>-6715.5653095891685</v>
          </cell>
          <cell r="D793">
            <v>-6414.6621397405088</v>
          </cell>
          <cell r="E793">
            <v>-6140.6370629165031</v>
          </cell>
          <cell r="F793">
            <v>-5879.2419611234618</v>
          </cell>
          <cell r="G793">
            <v>-5654.9045547343085</v>
          </cell>
          <cell r="H793">
            <v>-5430.2261592813484</v>
          </cell>
          <cell r="I793">
            <v>-5190.2693655279545</v>
          </cell>
          <cell r="J793">
            <v>-4932.291496035069</v>
          </cell>
          <cell r="K793">
            <v>-4654.6131293386343</v>
          </cell>
          <cell r="L793">
            <v>-4357.181950120852</v>
          </cell>
          <cell r="M793">
            <v>-4041.5387019439049</v>
          </cell>
          <cell r="N793">
            <v>-3721.7240791711642</v>
          </cell>
          <cell r="O793">
            <v>-3386.4024565249169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</row>
        <row r="794">
          <cell r="A794">
            <v>-3657.4505039105316</v>
          </cell>
          <cell r="B794">
            <v>-6933.0940016692039</v>
          </cell>
          <cell r="C794">
            <v>-6518.4463674572744</v>
          </cell>
          <cell r="D794">
            <v>-6211.7057211730453</v>
          </cell>
          <cell r="E794">
            <v>-5927.4276073041219</v>
          </cell>
          <cell r="F794">
            <v>-5653.1138856336929</v>
          </cell>
          <cell r="G794">
            <v>-5415.5272332784944</v>
          </cell>
          <cell r="H794">
            <v>-5176.5231228182583</v>
          </cell>
          <cell r="I794">
            <v>-4921.1041898888125</v>
          </cell>
          <cell r="J794">
            <v>-4646.4681795300176</v>
          </cell>
          <cell r="K794">
            <v>-4350.8348595982625</v>
          </cell>
          <cell r="L794">
            <v>-4034.0584350650429</v>
          </cell>
          <cell r="M794">
            <v>-3697.5645223014385</v>
          </cell>
          <cell r="N794">
            <v>-3355.2841412641733</v>
          </cell>
          <cell r="O794">
            <v>-2995.7490875521798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</row>
        <row r="795">
          <cell r="A795">
            <v>-3568.8886141482117</v>
          </cell>
          <cell r="B795">
            <v>-6749.7192926196349</v>
          </cell>
          <cell r="C795">
            <v>-6327.0177742538981</v>
          </cell>
          <cell r="D795">
            <v>-6009.0643036964775</v>
          </cell>
          <cell r="E795">
            <v>-5717.8061887107806</v>
          </cell>
          <cell r="F795">
            <v>-5432.3008736786496</v>
          </cell>
          <cell r="G795">
            <v>-5181.9479747651112</v>
          </cell>
          <cell r="H795">
            <v>-4929.0087495033667</v>
          </cell>
          <cell r="I795">
            <v>-4658.5489403414676</v>
          </cell>
          <cell r="J795">
            <v>-4367.7086947889802</v>
          </cell>
          <cell r="K795">
            <v>-4054.6096154612487</v>
          </cell>
          <cell r="L795">
            <v>-3719.0150665508718</v>
          </cell>
          <cell r="M795">
            <v>-3362.238582197393</v>
          </cell>
          <cell r="N795">
            <v>-2998.104588137975</v>
          </cell>
          <cell r="O795">
            <v>-2615.0158213187992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</row>
        <row r="796">
          <cell r="A796">
            <v>-3734.8482374847254</v>
          </cell>
          <cell r="B796">
            <v>-7091.9985844316052</v>
          </cell>
          <cell r="C796">
            <v>-6682.9695296726477</v>
          </cell>
          <cell r="D796">
            <v>-6379.7475093165076</v>
          </cell>
          <cell r="E796">
            <v>-6101.8301175314309</v>
          </cell>
          <cell r="F796">
            <v>-5831.5744877846109</v>
          </cell>
          <cell r="G796">
            <v>-5603.2265308075293</v>
          </cell>
          <cell r="H796">
            <v>-5375.1095483930594</v>
          </cell>
          <cell r="I796">
            <v>-5131.4439516857274</v>
          </cell>
          <cell r="J796">
            <v>-4869.4699428916874</v>
          </cell>
          <cell r="K796">
            <v>-4587.4847217944516</v>
          </cell>
          <cell r="L796">
            <v>-4285.4128202961474</v>
          </cell>
          <cell r="M796">
            <v>-3964.7680940871628</v>
          </cell>
          <cell r="N796">
            <v>-3639.5641999649397</v>
          </cell>
          <cell r="O796">
            <v>-3298.434438408106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</row>
        <row r="797">
          <cell r="A797">
            <v>-3182.5826743319935</v>
          </cell>
          <cell r="B797">
            <v>-5947.8523755673368</v>
          </cell>
          <cell r="C797">
            <v>-5490.1957011304721</v>
          </cell>
          <cell r="D797">
            <v>-5134.9340306728918</v>
          </cell>
          <cell r="E797">
            <v>-4797.6756270647465</v>
          </cell>
          <cell r="F797">
            <v>-4467.5846793675328</v>
          </cell>
          <cell r="G797">
            <v>-4162.4827984375797</v>
          </cell>
          <cell r="H797">
            <v>-3848.6955519738426</v>
          </cell>
          <cell r="I797">
            <v>-3512.5595927531363</v>
          </cell>
          <cell r="J797">
            <v>-3150.9633406576168</v>
          </cell>
          <cell r="K797">
            <v>-2761.5998231527801</v>
          </cell>
          <cell r="L797">
            <v>-2343.835688490778</v>
          </cell>
          <cell r="M797">
            <v>-1898.4951209353837</v>
          </cell>
          <cell r="N797">
            <v>-1438.9370426912483</v>
          </cell>
          <cell r="O797">
            <v>-953.00071307717928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</row>
        <row r="798">
          <cell r="A798">
            <v>-3413.3969882739475</v>
          </cell>
          <cell r="B798">
            <v>-6422.051103870278</v>
          </cell>
          <cell r="C798">
            <v>-5978.6307740738639</v>
          </cell>
          <cell r="D798">
            <v>-5643.2298283509181</v>
          </cell>
          <cell r="E798">
            <v>-5323.0424258240182</v>
          </cell>
          <cell r="F798">
            <v>-5009.2808224032478</v>
          </cell>
          <cell r="G798">
            <v>-4733.1229282055174</v>
          </cell>
          <cell r="H798">
            <v>-4452.6620162009012</v>
          </cell>
          <cell r="I798">
            <v>-4152.5021848255874</v>
          </cell>
          <cell r="J798">
            <v>-3829.6637322115816</v>
          </cell>
          <cell r="K798">
            <v>-3482.0761553209395</v>
          </cell>
          <cell r="L798">
            <v>-3109.3218636796773</v>
          </cell>
          <cell r="M798">
            <v>-2712.4946426658125</v>
          </cell>
          <cell r="N798">
            <v>-2305.20685570144</v>
          </cell>
          <cell r="O798">
            <v>-1875.6079683551307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</row>
        <row r="799">
          <cell r="A799">
            <v>-3296.1074307014669</v>
          </cell>
          <cell r="B799">
            <v>-6183.9761408968307</v>
          </cell>
          <cell r="C799">
            <v>-5742.0912440600641</v>
          </cell>
          <cell r="D799">
            <v>-5397.6184121710603</v>
          </cell>
          <cell r="E799">
            <v>-5068.7393471284186</v>
          </cell>
          <cell r="F799">
            <v>-4748.2003811306386</v>
          </cell>
          <cell r="G799">
            <v>-4458.5454097596094</v>
          </cell>
          <cell r="H799">
            <v>-4162.3590348514654</v>
          </cell>
          <cell r="I799">
            <v>-3845.2210487257285</v>
          </cell>
          <cell r="J799">
            <v>-3504.0921137462747</v>
          </cell>
          <cell r="K799">
            <v>-3136.7893929445272</v>
          </cell>
          <cell r="L799">
            <v>-2742.7941433988231</v>
          </cell>
          <cell r="M799">
            <v>-2323.0722498509026</v>
          </cell>
          <cell r="N799">
            <v>-1891.1171412889983</v>
          </cell>
          <cell r="O799">
            <v>-1434.9312201974228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</row>
        <row r="800">
          <cell r="A800">
            <v>-3608.2978990131878</v>
          </cell>
          <cell r="B800">
            <v>-6830.7225809721504</v>
          </cell>
          <cell r="C800">
            <v>-6413.0148356445052</v>
          </cell>
          <cell r="D800">
            <v>-6098.3946037654041</v>
          </cell>
          <cell r="E800">
            <v>-5805.7039279865267</v>
          </cell>
          <cell r="F800">
            <v>-5514.9609337342217</v>
          </cell>
          <cell r="G800">
            <v>-5267.7228832888977</v>
          </cell>
          <cell r="H800">
            <v>-5019.5637396984876</v>
          </cell>
          <cell r="I800">
            <v>-4754.2658172734109</v>
          </cell>
          <cell r="J800">
            <v>-4468.9862632573522</v>
          </cell>
          <cell r="K800">
            <v>-4161.8811539337139</v>
          </cell>
          <cell r="L800">
            <v>-3832.7443149640603</v>
          </cell>
          <cell r="M800">
            <v>-3482.9284568889097</v>
          </cell>
          <cell r="N800">
            <v>-3126.2938730832229</v>
          </cell>
          <cell r="O800">
            <v>-2751.2883027579155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</row>
        <row r="801">
          <cell r="A801">
            <v>-3261.5915265126941</v>
          </cell>
          <cell r="B801">
            <v>-6107.2418664027955</v>
          </cell>
          <cell r="C801">
            <v>-5652.806093651905</v>
          </cell>
          <cell r="D801">
            <v>-5305.0347497278162</v>
          </cell>
          <cell r="E801">
            <v>-4968.2465626732564</v>
          </cell>
          <cell r="F801">
            <v>-4639.5327734158782</v>
          </cell>
          <cell r="G801">
            <v>-4342.8662729461539</v>
          </cell>
          <cell r="H801">
            <v>-4039.2965486465328</v>
          </cell>
          <cell r="I801">
            <v>-3714.192916276897</v>
          </cell>
          <cell r="J801">
            <v>-3364.4815783393283</v>
          </cell>
          <cell r="K801">
            <v>-2987.9288308445061</v>
          </cell>
          <cell r="L801">
            <v>-2583.9668004829437</v>
          </cell>
          <cell r="M801">
            <v>-2153.5030295333122</v>
          </cell>
          <cell r="N801">
            <v>-1709.9734731993035</v>
          </cell>
          <cell r="O801">
            <v>-1241.31320038586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</row>
        <row r="802">
          <cell r="A802">
            <v>-3267.7595894735759</v>
          </cell>
          <cell r="B802">
            <v>-6127.3062761711471</v>
          </cell>
          <cell r="C802">
            <v>-5683.2965206866656</v>
          </cell>
          <cell r="D802">
            <v>-5340.5470133035442</v>
          </cell>
          <cell r="E802">
            <v>-5011.3851289134591</v>
          </cell>
          <cell r="F802">
            <v>-4690.3075962332578</v>
          </cell>
          <cell r="G802">
            <v>-4397.9036934975784</v>
          </cell>
          <cell r="H802">
            <v>-4098.3781758794812</v>
          </cell>
          <cell r="I802">
            <v>-3777.6340155323578</v>
          </cell>
          <cell r="J802">
            <v>-3432.620352548648</v>
          </cell>
          <cell r="K802">
            <v>-3061.1301657866843</v>
          </cell>
          <cell r="L802">
            <v>-2662.6235228407877</v>
          </cell>
          <cell r="M802">
            <v>-2238.0388482734174</v>
          </cell>
          <cell r="N802">
            <v>-1800.8446047889968</v>
          </cell>
          <cell r="O802">
            <v>-1339.0116646899705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</row>
        <row r="803">
          <cell r="A803">
            <v>-3489.4394940592606</v>
          </cell>
          <cell r="B803">
            <v>-6583.1560034364275</v>
          </cell>
          <cell r="C803">
            <v>-6153.1005211788379</v>
          </cell>
          <cell r="D803">
            <v>-5828.12481566931</v>
          </cell>
          <cell r="E803">
            <v>-5525.1598430919248</v>
          </cell>
          <cell r="F803">
            <v>-5227.6789628598872</v>
          </cell>
          <cell r="G803">
            <v>-4965.2434884317254</v>
          </cell>
          <cell r="H803">
            <v>-4699.2253069886647</v>
          </cell>
          <cell r="I803">
            <v>-4414.6498344358633</v>
          </cell>
          <cell r="J803">
            <v>-4108.6019279724687</v>
          </cell>
          <cell r="K803">
            <v>-3779.1114136837805</v>
          </cell>
          <cell r="L803">
            <v>-3425.8560839284651</v>
          </cell>
          <cell r="M803">
            <v>-3050.0446026042059</v>
          </cell>
          <cell r="N803">
            <v>-2665.4010391009715</v>
          </cell>
          <cell r="O803">
            <v>-2260.2073278496173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</row>
        <row r="804">
          <cell r="A804">
            <v>-3609.8417703393079</v>
          </cell>
          <cell r="B804">
            <v>-6832.3005771413864</v>
          </cell>
          <cell r="C804">
            <v>-6411.788320144341</v>
          </cell>
          <cell r="D804">
            <v>-6102.2373097008685</v>
          </cell>
          <cell r="E804">
            <v>-5808.5656043772478</v>
          </cell>
          <cell r="F804">
            <v>-5521.8695997388859</v>
          </cell>
          <cell r="G804">
            <v>-5275.6974869720652</v>
          </cell>
          <cell r="H804">
            <v>-5028.0743988422109</v>
          </cell>
          <cell r="I804">
            <v>-4763.3546207904446</v>
          </cell>
          <cell r="J804">
            <v>-4478.6980088854862</v>
          </cell>
          <cell r="K804">
            <v>-4172.2642724473435</v>
          </cell>
          <cell r="L804">
            <v>-3843.8508566257169</v>
          </cell>
          <cell r="M804">
            <v>-3494.8146530770182</v>
          </cell>
          <cell r="N804">
            <v>-3139.0201802455058</v>
          </cell>
          <cell r="O804">
            <v>-2764.9200110520005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</row>
        <row r="805">
          <cell r="A805">
            <v>-3251.6795253835667</v>
          </cell>
          <cell r="B805">
            <v>-6090.9455839711181</v>
          </cell>
          <cell r="C805">
            <v>-5637.8690875234306</v>
          </cell>
          <cell r="D805">
            <v>-5299.0509958615658</v>
          </cell>
          <cell r="E805">
            <v>-4972.670197689321</v>
          </cell>
          <cell r="F805">
            <v>-4658.3569817525586</v>
          </cell>
          <cell r="G805">
            <v>-4365.4781116656759</v>
          </cell>
          <cell r="H805">
            <v>-4064.1815879173987</v>
          </cell>
          <cell r="I805">
            <v>-3741.5246776844415</v>
          </cell>
          <cell r="J805">
            <v>-3394.4505380287551</v>
          </cell>
          <cell r="K805">
            <v>-3020.7392838698697</v>
          </cell>
          <cell r="L805">
            <v>-2619.8397768588102</v>
          </cell>
          <cell r="M805">
            <v>-2192.6758434041758</v>
          </cell>
          <cell r="N805">
            <v>-1752.7027370279625</v>
          </cell>
          <cell r="O805">
            <v>-1287.8745731229781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</row>
        <row r="806">
          <cell r="A806">
            <v>-3680.8386166802602</v>
          </cell>
          <cell r="B806">
            <v>-6981.0404749183417</v>
          </cell>
          <cell r="C806">
            <v>-6563.2871258126097</v>
          </cell>
          <cell r="D806">
            <v>-6256.6886001685061</v>
          </cell>
          <cell r="E806">
            <v>-5968.7988976697652</v>
          </cell>
          <cell r="F806">
            <v>-5695.7240868927329</v>
          </cell>
          <cell r="G806">
            <v>-5460.2999998381038</v>
          </cell>
          <cell r="H806">
            <v>-5223.6684963293465</v>
          </cell>
          <cell r="I806">
            <v>-4970.8126535582624</v>
          </cell>
          <cell r="J806">
            <v>-4698.9375818704702</v>
          </cell>
          <cell r="K806">
            <v>-4406.2804716192431</v>
          </cell>
          <cell r="L806">
            <v>-4092.710375493577</v>
          </cell>
          <cell r="M806">
            <v>-3759.6726389097985</v>
          </cell>
          <cell r="N806">
            <v>-3421.1158138260989</v>
          </cell>
          <cell r="O806">
            <v>-3065.594317558543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</row>
        <row r="807">
          <cell r="A807">
            <v>-3622.5729048023345</v>
          </cell>
          <cell r="B807">
            <v>-6855.3914985151705</v>
          </cell>
          <cell r="C807">
            <v>-6432.4860660826389</v>
          </cell>
          <cell r="D807">
            <v>-6120.3939034147506</v>
          </cell>
          <cell r="E807">
            <v>-5835.1963842748883</v>
          </cell>
          <cell r="F807">
            <v>-5551.846937076426</v>
          </cell>
          <cell r="G807">
            <v>-5307.4491870067686</v>
          </cell>
          <cell r="H807">
            <v>-5061.6550726499872</v>
          </cell>
          <cell r="I807">
            <v>-4798.909883372321</v>
          </cell>
          <cell r="J807">
            <v>-4516.3805007848914</v>
          </cell>
          <cell r="K807">
            <v>-4212.2396733870737</v>
          </cell>
          <cell r="L807">
            <v>-3886.2966337109947</v>
          </cell>
          <cell r="M807">
            <v>-3539.9231254106926</v>
          </cell>
          <cell r="N807">
            <v>-3186.9975223971542</v>
          </cell>
          <cell r="O807">
            <v>-2815.9894782238903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</row>
        <row r="808">
          <cell r="A808">
            <v>-3662.8222356943575</v>
          </cell>
          <cell r="B808">
            <v>-6941.7223852903116</v>
          </cell>
          <cell r="C808">
            <v>-6527.0431796480352</v>
          </cell>
          <cell r="D808">
            <v>-6217.0870070101664</v>
          </cell>
          <cell r="E808">
            <v>-5931.1250744314193</v>
          </cell>
          <cell r="F808">
            <v>-5656.4873347619887</v>
          </cell>
          <cell r="G808">
            <v>-5418.8482152226898</v>
          </cell>
          <cell r="H808">
            <v>-5179.817845813498</v>
          </cell>
          <cell r="I808">
            <v>-4924.3722354418878</v>
          </cell>
          <cell r="J808">
            <v>-4649.7071854147553</v>
          </cell>
          <cell r="K808">
            <v>-4354.0428114192846</v>
          </cell>
          <cell r="L808">
            <v>-4037.2326819851337</v>
          </cell>
          <cell r="M808">
            <v>-3700.7026877510834</v>
          </cell>
          <cell r="N808">
            <v>-3358.3831841155165</v>
          </cell>
          <cell r="O808">
            <v>-2998.8062106457837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</row>
        <row r="809">
          <cell r="A809">
            <v>-3306.3178535303095</v>
          </cell>
          <cell r="B809">
            <v>-6203.5957042026357</v>
          </cell>
          <cell r="C809">
            <v>-5760.217647735577</v>
          </cell>
          <cell r="D809">
            <v>-5413.2602513907314</v>
          </cell>
          <cell r="E809">
            <v>-5083.6867518106137</v>
          </cell>
          <cell r="F809">
            <v>-4756.7572797673747</v>
          </cell>
          <cell r="G809">
            <v>-4466.2388700500987</v>
          </cell>
          <cell r="H809">
            <v>-4170.1518435912994</v>
          </cell>
          <cell r="I809">
            <v>-3853.1237581582227</v>
          </cell>
          <cell r="J809">
            <v>-3512.1127453680674</v>
          </cell>
          <cell r="K809">
            <v>-3144.9375220748398</v>
          </cell>
          <cell r="L809">
            <v>-2751.0792472873818</v>
          </cell>
          <cell r="M809">
            <v>-2331.5053829173748</v>
          </cell>
          <cell r="N809">
            <v>-1899.7093747099682</v>
          </cell>
          <cell r="O809">
            <v>-1443.6953260600928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</row>
        <row r="810">
          <cell r="A810">
            <v>-3588.4471361233163</v>
          </cell>
          <cell r="B810">
            <v>-6790.0519601151882</v>
          </cell>
          <cell r="C810">
            <v>-6366.2242877109602</v>
          </cell>
          <cell r="D810">
            <v>-6043.7919670966821</v>
          </cell>
          <cell r="E810">
            <v>-5745.9447664258378</v>
          </cell>
          <cell r="F810">
            <v>-5460.4474735091417</v>
          </cell>
          <cell r="G810">
            <v>-5211.2988180161938</v>
          </cell>
          <cell r="H810">
            <v>-4959.7132717355926</v>
          </cell>
          <cell r="I810">
            <v>-4690.7175058146722</v>
          </cell>
          <cell r="J810">
            <v>-4401.4540129273528</v>
          </cell>
          <cell r="K810">
            <v>-4090.0548751690239</v>
          </cell>
          <cell r="L810">
            <v>-3756.2914572129084</v>
          </cell>
          <cell r="M810">
            <v>-3401.4890407655926</v>
          </cell>
          <cell r="N810">
            <v>-3039.4815851371277</v>
          </cell>
          <cell r="O810">
            <v>-2658.68522695095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</row>
        <row r="811">
          <cell r="A811">
            <v>-3098.4114572456956</v>
          </cell>
          <cell r="B811">
            <v>-5774.3295614761482</v>
          </cell>
          <cell r="C811">
            <v>-5310.7516708280609</v>
          </cell>
          <cell r="D811">
            <v>-4946.1412694119263</v>
          </cell>
          <cell r="E811">
            <v>-4589.4535460162933</v>
          </cell>
          <cell r="F811">
            <v>-4241.1904984237381</v>
          </cell>
          <cell r="G811">
            <v>-3921.9603068537499</v>
          </cell>
          <cell r="H811">
            <v>-3593.4972721334934</v>
          </cell>
          <cell r="I811">
            <v>-3241.5234128251432</v>
          </cell>
          <cell r="J811">
            <v>-2862.8638199470952</v>
          </cell>
          <cell r="K811">
            <v>-2455.1089132439624</v>
          </cell>
          <cell r="L811">
            <v>-2017.5289949692813</v>
          </cell>
          <cell r="M811">
            <v>-1550.8309160953311</v>
          </cell>
          <cell r="N811">
            <v>-1068.2606643495401</v>
          </cell>
          <cell r="O811">
            <v>-557.52228947389824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</row>
        <row r="812">
          <cell r="A812">
            <v>-3648.1146104558402</v>
          </cell>
          <cell r="B812">
            <v>-6911.5878070244953</v>
          </cell>
          <cell r="C812">
            <v>-6496.4893050406645</v>
          </cell>
          <cell r="D812">
            <v>-6189.7997567806415</v>
          </cell>
          <cell r="E812">
            <v>-5902.2497142489919</v>
          </cell>
          <cell r="F812">
            <v>-5623.356395119552</v>
          </cell>
          <cell r="G812">
            <v>-5383.4922257045564</v>
          </cell>
          <cell r="H812">
            <v>-5142.4181863622862</v>
          </cell>
          <cell r="I812">
            <v>-4884.7662522951186</v>
          </cell>
          <cell r="J812">
            <v>-4607.7243145890825</v>
          </cell>
          <cell r="K812">
            <v>-4309.4979365462368</v>
          </cell>
          <cell r="L812">
            <v>-3989.9275004330025</v>
          </cell>
          <cell r="M812">
            <v>-3650.4223173379637</v>
          </cell>
          <cell r="N812">
            <v>-3304.897245598811</v>
          </cell>
          <cell r="O812">
            <v>-2941.8652550420297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</row>
        <row r="813">
          <cell r="A813">
            <v>-3801.6829838486306</v>
          </cell>
          <cell r="B813">
            <v>-7236.5617344652264</v>
          </cell>
          <cell r="C813">
            <v>-6836.0042214896739</v>
          </cell>
          <cell r="D813">
            <v>-6539.3311335999861</v>
          </cell>
          <cell r="E813">
            <v>-6272.5598231615231</v>
          </cell>
          <cell r="F813">
            <v>-6018.5614553268542</v>
          </cell>
          <cell r="G813">
            <v>-5802.3644839446079</v>
          </cell>
          <cell r="H813">
            <v>-5586.6040892742321</v>
          </cell>
          <cell r="I813">
            <v>-5356.2720505204106</v>
          </cell>
          <cell r="J813">
            <v>-5108.6635377454731</v>
          </cell>
          <cell r="K813">
            <v>-4842.1616653449291</v>
          </cell>
          <cell r="L813">
            <v>-4556.7725032538647</v>
          </cell>
          <cell r="M813">
            <v>-4254.1082627561136</v>
          </cell>
          <cell r="N813">
            <v>-3948.2781042918136</v>
          </cell>
          <cell r="O813">
            <v>-3628.0287337293439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</row>
        <row r="814">
          <cell r="A814">
            <v>-3693.9281008563098</v>
          </cell>
          <cell r="B814">
            <v>-7007.8953407781128</v>
          </cell>
          <cell r="C814">
            <v>-6596.5695163991741</v>
          </cell>
          <cell r="D814">
            <v>-6295.6732805898</v>
          </cell>
          <cell r="E814">
            <v>-6012.8664295453118</v>
          </cell>
          <cell r="F814">
            <v>-5737.1593042738959</v>
          </cell>
          <cell r="G814">
            <v>-5503.4537326009549</v>
          </cell>
          <cell r="H814">
            <v>-5269.5384464345216</v>
          </cell>
          <cell r="I814">
            <v>-5019.6133032022735</v>
          </cell>
          <cell r="J814">
            <v>-4750.8957990862664</v>
          </cell>
          <cell r="K814">
            <v>-4461.6419222134637</v>
          </cell>
          <cell r="L814">
            <v>-4151.7387256879265</v>
          </cell>
          <cell r="M814">
            <v>-3822.6530952799585</v>
          </cell>
          <cell r="N814">
            <v>-3488.3546530154736</v>
          </cell>
          <cell r="O814">
            <v>-3137.4226645222871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</row>
        <row r="815">
          <cell r="A815">
            <v>-3198.0298704998295</v>
          </cell>
          <cell r="B815">
            <v>-5974.4715985973935</v>
          </cell>
          <cell r="C815">
            <v>-5514.675178156388</v>
          </cell>
          <cell r="D815">
            <v>-5152.2847304708102</v>
          </cell>
          <cell r="E815">
            <v>-4812.388133578097</v>
          </cell>
          <cell r="F815">
            <v>-4470.8445599517609</v>
          </cell>
          <cell r="G815">
            <v>-4163.4923373160264</v>
          </cell>
          <cell r="H815">
            <v>-3848.9928446483095</v>
          </cell>
          <cell r="I815">
            <v>-3512.0938545327735</v>
          </cell>
          <cell r="J815">
            <v>-3149.6745250592289</v>
          </cell>
          <cell r="K815">
            <v>-2759.4247005743191</v>
          </cell>
          <cell r="L815">
            <v>-2340.704784584128</v>
          </cell>
          <cell r="M815">
            <v>-1894.334903945967</v>
          </cell>
          <cell r="N815">
            <v>-1433.6669363355475</v>
          </cell>
          <cell r="O815">
            <v>-946.5352217931113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</row>
        <row r="816">
          <cell r="A816">
            <v>-3210.0298610693844</v>
          </cell>
          <cell r="B816">
            <v>-6002.1507076866483</v>
          </cell>
          <cell r="C816">
            <v>-5550.9697631338422</v>
          </cell>
          <cell r="D816">
            <v>-5197.7759669742463</v>
          </cell>
          <cell r="E816">
            <v>-4859.9336563624165</v>
          </cell>
          <cell r="F816">
            <v>-4522.9465694533892</v>
          </cell>
          <cell r="G816">
            <v>-4219.315936195384</v>
          </cell>
          <cell r="H816">
            <v>-3908.6005650923607</v>
          </cell>
          <cell r="I816">
            <v>-3575.782602107925</v>
          </cell>
          <cell r="J816">
            <v>-3217.7605571391587</v>
          </cell>
          <cell r="K816">
            <v>-2832.2498541756277</v>
          </cell>
          <cell r="L816">
            <v>-2418.6365056342297</v>
          </cell>
          <cell r="M816">
            <v>-1977.7700929397286</v>
          </cell>
          <cell r="N816">
            <v>-1523.0323773995724</v>
          </cell>
          <cell r="O816">
            <v>-1042.2917602000675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</row>
        <row r="817">
          <cell r="A817">
            <v>-3158.91447341004</v>
          </cell>
          <cell r="B817">
            <v>-5893.4026194223579</v>
          </cell>
          <cell r="C817">
            <v>-5432.1392505709537</v>
          </cell>
          <cell r="D817">
            <v>-5070.7728296214736</v>
          </cell>
          <cell r="E817">
            <v>-4722.8262796397021</v>
          </cell>
          <cell r="F817">
            <v>-4378.8670724584899</v>
          </cell>
          <cell r="G817">
            <v>-4066.7777423322264</v>
          </cell>
          <cell r="H817">
            <v>-3746.6217661972059</v>
          </cell>
          <cell r="I817">
            <v>-3403.6166048941977</v>
          </cell>
          <cell r="J817">
            <v>-3034.6189643730345</v>
          </cell>
          <cell r="K817">
            <v>-2637.2785728452463</v>
          </cell>
          <cell r="L817">
            <v>-2210.9191952778283</v>
          </cell>
          <cell r="M817">
            <v>-1756.3152171937859</v>
          </cell>
          <cell r="N817">
            <v>-1286.7754823660794</v>
          </cell>
          <cell r="O817">
            <v>-790.08169764828051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</row>
        <row r="818">
          <cell r="A818">
            <v>-3445.2458850410117</v>
          </cell>
          <cell r="B818">
            <v>-6489.6971150033487</v>
          </cell>
          <cell r="C818">
            <v>-6051.3770796833232</v>
          </cell>
          <cell r="D818">
            <v>-5713.5652547604141</v>
          </cell>
          <cell r="E818">
            <v>-5396.7281443963811</v>
          </cell>
          <cell r="F818">
            <v>-5091.8542035791197</v>
          </cell>
          <cell r="G818">
            <v>-4821.23098954134</v>
          </cell>
          <cell r="H818">
            <v>-4546.1122963919915</v>
          </cell>
          <cell r="I818">
            <v>-4251.7179562499259</v>
          </cell>
          <cell r="J818">
            <v>-3935.0910496012129</v>
          </cell>
          <cell r="K818">
            <v>-3594.1985027311794</v>
          </cell>
          <cell r="L818">
            <v>-3228.6577280913293</v>
          </cell>
          <cell r="M818">
            <v>-2839.6052937497034</v>
          </cell>
          <cell r="N818">
            <v>-2440.6946047533711</v>
          </cell>
          <cell r="O818">
            <v>-2020.1244168603494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</row>
        <row r="819">
          <cell r="A819">
            <v>-3345.6395677202677</v>
          </cell>
          <cell r="B819">
            <v>-6284.8230660501767</v>
          </cell>
          <cell r="C819">
            <v>-5841.2415626950315</v>
          </cell>
          <cell r="D819">
            <v>-5501.0318657162215</v>
          </cell>
          <cell r="E819">
            <v>-5178.547596824872</v>
          </cell>
          <cell r="F819">
            <v>-4859.6898823596948</v>
          </cell>
          <cell r="G819">
            <v>-4575.5786730744858</v>
          </cell>
          <cell r="H819">
            <v>-4286.1227905766018</v>
          </cell>
          <cell r="I819">
            <v>-3976.2512334308062</v>
          </cell>
          <cell r="J819">
            <v>-3642.9504251353701</v>
          </cell>
          <cell r="K819">
            <v>-3284.0855387815727</v>
          </cell>
          <cell r="L819">
            <v>-2899.1811847554459</v>
          </cell>
          <cell r="M819">
            <v>-2489.2579265175036</v>
          </cell>
          <cell r="N819">
            <v>-2067.860156844652</v>
          </cell>
          <cell r="O819">
            <v>-1623.0531582423714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20">
          <cell r="A820">
            <v>-3398.1789801185255</v>
          </cell>
          <cell r="B820">
            <v>-6389.6003245793599</v>
          </cell>
          <cell r="C820">
            <v>-5948.1856134707641</v>
          </cell>
          <cell r="D820">
            <v>-5613.1676866680173</v>
          </cell>
          <cell r="E820">
            <v>-5297.8571786391731</v>
          </cell>
          <cell r="F820">
            <v>-4986.1240931430757</v>
          </cell>
          <cell r="G820">
            <v>-4709.2421010460639</v>
          </cell>
          <cell r="H820">
            <v>-4427.6305670251295</v>
          </cell>
          <cell r="I820">
            <v>-4126.2267769482096</v>
          </cell>
          <cell r="J820">
            <v>-3802.0485148011244</v>
          </cell>
          <cell r="K820">
            <v>-3453.0165212206721</v>
          </cell>
          <cell r="L820">
            <v>-3078.7062733288435</v>
          </cell>
          <cell r="M820">
            <v>-2680.20170887627</v>
          </cell>
          <cell r="N820">
            <v>-2271.1069562035723</v>
          </cell>
          <cell r="O820">
            <v>-1839.5602294442501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</row>
        <row r="821">
          <cell r="A821">
            <v>-3388.631303433317</v>
          </cell>
          <cell r="B821">
            <v>-6371.1950873983833</v>
          </cell>
          <cell r="C821">
            <v>-5928.8797596629047</v>
          </cell>
          <cell r="D821">
            <v>-5592.6418077070775</v>
          </cell>
          <cell r="E821">
            <v>-5272.2528236873459</v>
          </cell>
          <cell r="F821">
            <v>-4963.6397122723793</v>
          </cell>
          <cell r="G821">
            <v>-4686.2613673917958</v>
          </cell>
          <cell r="H821">
            <v>-4403.3347847138539</v>
          </cell>
          <cell r="I821">
            <v>-4100.5111806381065</v>
          </cell>
          <cell r="J821">
            <v>-3774.8033613881516</v>
          </cell>
          <cell r="K821">
            <v>-3424.1226709256716</v>
          </cell>
          <cell r="L821">
            <v>-3048.0361298143021</v>
          </cell>
          <cell r="M821">
            <v>-2647.6169775970602</v>
          </cell>
          <cell r="N821">
            <v>-2236.4593990219551</v>
          </cell>
          <cell r="O821">
            <v>-1802.6893075382702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</row>
        <row r="822">
          <cell r="A822">
            <v>-3094.4792344232887</v>
          </cell>
          <cell r="B822">
            <v>-5763.0747469528142</v>
          </cell>
          <cell r="C822">
            <v>-5298.5497335688651</v>
          </cell>
          <cell r="D822">
            <v>-4941.5158213792356</v>
          </cell>
          <cell r="E822">
            <v>-4590.7931285224404</v>
          </cell>
          <cell r="F822">
            <v>-4248.8200668241898</v>
          </cell>
          <cell r="G822">
            <v>-3931.1193400575589</v>
          </cell>
          <cell r="H822">
            <v>-3603.5219757823502</v>
          </cell>
          <cell r="I822">
            <v>-3252.4801093189694</v>
          </cell>
          <cell r="J822">
            <v>-2874.8250208145064</v>
          </cell>
          <cell r="K822">
            <v>-2468.1524701146618</v>
          </cell>
          <cell r="L822">
            <v>-2031.7390646080771</v>
          </cell>
          <cell r="M822">
            <v>-1566.2979272646205</v>
          </cell>
          <cell r="N822">
            <v>-1085.0823273423327</v>
          </cell>
          <cell r="O822">
            <v>-575.80363877641093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</row>
        <row r="823">
          <cell r="A823">
            <v>-3158.4253597913216</v>
          </cell>
          <cell r="B823">
            <v>-5896.8136969286625</v>
          </cell>
          <cell r="C823">
            <v>-5437.4099085755288</v>
          </cell>
          <cell r="D823">
            <v>-5068.7367352761712</v>
          </cell>
          <cell r="E823">
            <v>-4714.4957736658216</v>
          </cell>
          <cell r="F823">
            <v>-4373.5817314961914</v>
          </cell>
          <cell r="G823">
            <v>-4061.7912085981488</v>
          </cell>
          <cell r="H823">
            <v>-3741.3158855252973</v>
          </cell>
          <cell r="I823">
            <v>-3397.9661990617219</v>
          </cell>
          <cell r="J823">
            <v>-3028.5973564636256</v>
          </cell>
          <cell r="K823">
            <v>-2630.8568882141653</v>
          </cell>
          <cell r="L823">
            <v>-2204.0664321922327</v>
          </cell>
          <cell r="M823">
            <v>-1748.9978526501372</v>
          </cell>
          <cell r="N823">
            <v>-1278.9575054085594</v>
          </cell>
          <cell r="O823">
            <v>-781.72418717137907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</row>
        <row r="824">
          <cell r="A824">
            <v>-3418.6977874430427</v>
          </cell>
          <cell r="B824">
            <v>-6435.666421854633</v>
          </cell>
          <cell r="C824">
            <v>-6001.5516415904658</v>
          </cell>
          <cell r="D824">
            <v>-5671.2761427454479</v>
          </cell>
          <cell r="E824">
            <v>-5358.7357066724853</v>
          </cell>
          <cell r="F824">
            <v>-5063.9109921065419</v>
          </cell>
          <cell r="G824">
            <v>-4794.0341886775404</v>
          </cell>
          <cell r="H824">
            <v>-4518.0630337774955</v>
          </cell>
          <cell r="I824">
            <v>-4222.7428736863449</v>
          </cell>
          <cell r="J824">
            <v>-3905.1195636918292</v>
          </cell>
          <cell r="K824">
            <v>-3563.1521963899895</v>
          </cell>
          <cell r="L824">
            <v>-3196.454223919668</v>
          </cell>
          <cell r="M824">
            <v>-2806.1536917678427</v>
          </cell>
          <cell r="N824">
            <v>-2405.8990755894411</v>
          </cell>
          <cell r="O824">
            <v>-1983.8795642497669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</row>
        <row r="825">
          <cell r="A825">
            <v>-3504.3314691335895</v>
          </cell>
          <cell r="B825">
            <v>-6613.9582525860078</v>
          </cell>
          <cell r="C825">
            <v>-6188.4099202910866</v>
          </cell>
          <cell r="D825">
            <v>-5870.791162026866</v>
          </cell>
          <cell r="E825">
            <v>-5577.5086077252354</v>
          </cell>
          <cell r="F825">
            <v>-5281.4465735178446</v>
          </cell>
          <cell r="G825">
            <v>-5022.0286428227973</v>
          </cell>
          <cell r="H825">
            <v>-4759.7070247990869</v>
          </cell>
          <cell r="I825">
            <v>-4479.1191489134471</v>
          </cell>
          <cell r="J825">
            <v>-4177.3676769742742</v>
          </cell>
          <cell r="K825">
            <v>-3852.5077420364596</v>
          </cell>
          <cell r="L825">
            <v>-3504.2418740925114</v>
          </cell>
          <cell r="M825">
            <v>-3133.8078009156534</v>
          </cell>
          <cell r="N825">
            <v>-2754.9585062806877</v>
          </cell>
          <cell r="O825">
            <v>-2356.0094894970425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</row>
        <row r="826">
          <cell r="A826">
            <v>-3629.1166738522757</v>
          </cell>
          <cell r="B826">
            <v>-6879.2605838293612</v>
          </cell>
          <cell r="C826">
            <v>-6462.2542212308881</v>
          </cell>
          <cell r="D826">
            <v>-6145.5031095180875</v>
          </cell>
          <cell r="E826">
            <v>-5854.1778192544552</v>
          </cell>
          <cell r="F826">
            <v>-5575.6579652888959</v>
          </cell>
          <cell r="G826">
            <v>-5333.5654113433002</v>
          </cell>
          <cell r="H826">
            <v>-5089.5949215254286</v>
          </cell>
          <cell r="I826">
            <v>-4828.8160920139235</v>
          </cell>
          <cell r="J826">
            <v>-4548.4055138626463</v>
          </cell>
          <cell r="K826">
            <v>-4246.5481514353805</v>
          </cell>
          <cell r="L826">
            <v>-3923.0656758103623</v>
          </cell>
          <cell r="M826">
            <v>-3579.3439237826078</v>
          </cell>
          <cell r="N826">
            <v>-3229.2757675330427</v>
          </cell>
          <cell r="O826">
            <v>-2861.3471733816768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</row>
        <row r="827">
          <cell r="A827">
            <v>-3543.564801510674</v>
          </cell>
          <cell r="B827">
            <v>-6697.4663567134412</v>
          </cell>
          <cell r="C827">
            <v>-6272.2439867236853</v>
          </cell>
          <cell r="D827">
            <v>-5954.13560996056</v>
          </cell>
          <cell r="E827">
            <v>-5662.2905729774975</v>
          </cell>
          <cell r="F827">
            <v>-5375.5898903808265</v>
          </cell>
          <cell r="G827">
            <v>-5122.3169967089898</v>
          </cell>
          <cell r="H827">
            <v>-4865.9528097431112</v>
          </cell>
          <cell r="I827">
            <v>-4591.7952819183984</v>
          </cell>
          <cell r="J827">
            <v>-4296.9714886893607</v>
          </cell>
          <cell r="K827">
            <v>-3979.5785909139613</v>
          </cell>
          <cell r="L827">
            <v>-3639.3579008831289</v>
          </cell>
          <cell r="M827">
            <v>-3277.595118439011</v>
          </cell>
          <cell r="N827">
            <v>-2908.0887446218335</v>
          </cell>
          <cell r="O827">
            <v>-2519.20950862994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</row>
        <row r="828">
          <cell r="A828">
            <v>-3397.9101791083931</v>
          </cell>
          <cell r="B828">
            <v>-6393.4601620224603</v>
          </cell>
          <cell r="C828">
            <v>-5952.2344082234458</v>
          </cell>
          <cell r="D828">
            <v>-5609.628980717207</v>
          </cell>
          <cell r="E828">
            <v>-5286.7277410712559</v>
          </cell>
          <cell r="F828">
            <v>-4968.59704897539</v>
          </cell>
          <cell r="G828">
            <v>-4689.7318258417845</v>
          </cell>
          <cell r="H828">
            <v>-4406.6665639760031</v>
          </cell>
          <cell r="I828">
            <v>-4103.6958420447318</v>
          </cell>
          <cell r="J828">
            <v>-3777.8290654814532</v>
          </cell>
          <cell r="K828">
            <v>-3426.9774222603451</v>
          </cell>
          <cell r="L828">
            <v>-3050.706312059378</v>
          </cell>
          <cell r="M828">
            <v>-2650.088606998484</v>
          </cell>
          <cell r="N828">
            <v>-2238.716716582418</v>
          </cell>
          <cell r="O828">
            <v>-1804.7160204966317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</row>
        <row r="829">
          <cell r="A829">
            <v>-3108.2527674637322</v>
          </cell>
          <cell r="B829">
            <v>-5793.4743149526503</v>
          </cell>
          <cell r="C829">
            <v>-5329.7849110302395</v>
          </cell>
          <cell r="D829">
            <v>-4971.3253440368462</v>
          </cell>
          <cell r="E829">
            <v>-4627.3832717692267</v>
          </cell>
          <cell r="F829">
            <v>-4277.464986169387</v>
          </cell>
          <cell r="G829">
            <v>-3959.7277668527186</v>
          </cell>
          <cell r="H829">
            <v>-3633.719214620914</v>
          </cell>
          <cell r="I829">
            <v>-3284.3931088166801</v>
          </cell>
          <cell r="J829">
            <v>-2908.5863319709156</v>
          </cell>
          <cell r="K829">
            <v>-2503.9061162893991</v>
          </cell>
          <cell r="L829">
            <v>-2069.6391818243328</v>
          </cell>
          <cell r="M829">
            <v>-1606.5116857697947</v>
          </cell>
          <cell r="N829">
            <v>-1127.7888070004281</v>
          </cell>
          <cell r="O829">
            <v>-621.19689013082757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</row>
        <row r="830">
          <cell r="A830">
            <v>-3632.3367410977066</v>
          </cell>
          <cell r="B830">
            <v>-6874.7899443523165</v>
          </cell>
          <cell r="C830">
            <v>-6453.8902666466329</v>
          </cell>
          <cell r="D830">
            <v>-6136.5671852779869</v>
          </cell>
          <cell r="E830">
            <v>-5844.0955919135313</v>
          </cell>
          <cell r="F830">
            <v>-5557.800175947641</v>
          </cell>
          <cell r="G830">
            <v>-5313.0598482383348</v>
          </cell>
          <cell r="H830">
            <v>-5067.2241441167716</v>
          </cell>
          <cell r="I830">
            <v>-4804.4368575544804</v>
          </cell>
          <cell r="J830">
            <v>-4521.8616204555337</v>
          </cell>
          <cell r="K830">
            <v>-4217.6717819176674</v>
          </cell>
          <cell r="L830">
            <v>-3891.6755230630001</v>
          </cell>
          <cell r="M830">
            <v>-3545.2450672173304</v>
          </cell>
          <cell r="N830">
            <v>-3192.2576924961209</v>
          </cell>
          <cell r="O830">
            <v>-2821.1834842933426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</row>
        <row r="831">
          <cell r="A831">
            <v>-3206.3703427342457</v>
          </cell>
          <cell r="B831">
            <v>-5995.0665359256782</v>
          </cell>
          <cell r="C831">
            <v>-5541.7646803971675</v>
          </cell>
          <cell r="D831">
            <v>-5185.286756627318</v>
          </cell>
          <cell r="E831">
            <v>-4850.992704607932</v>
          </cell>
          <cell r="F831">
            <v>-4518.0442828069872</v>
          </cell>
          <cell r="G831">
            <v>-4214.7869492226382</v>
          </cell>
          <cell r="H831">
            <v>-3903.9017578196822</v>
          </cell>
          <cell r="I831">
            <v>-3570.8997542872798</v>
          </cell>
          <cell r="J831">
            <v>-3212.6795675518742</v>
          </cell>
          <cell r="K831">
            <v>-2826.9551869691541</v>
          </cell>
          <cell r="L831">
            <v>-2413.1117260519363</v>
          </cell>
          <cell r="M831">
            <v>-1971.9971831675887</v>
          </cell>
          <cell r="N831">
            <v>-1516.9922280383546</v>
          </cell>
          <cell r="O831">
            <v>-1035.9634711536942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</row>
        <row r="832">
          <cell r="A832">
            <v>-3511.8976513076777</v>
          </cell>
          <cell r="B832">
            <v>-6632.8490824130258</v>
          </cell>
          <cell r="C832">
            <v>-6208.8573979501607</v>
          </cell>
          <cell r="D832">
            <v>-5885.2332909959114</v>
          </cell>
          <cell r="E832">
            <v>-5574.1132257675727</v>
          </cell>
          <cell r="F832">
            <v>-5273.9767087648424</v>
          </cell>
          <cell r="G832">
            <v>-5013.5090318665834</v>
          </cell>
          <cell r="H832">
            <v>-4750.2013552260451</v>
          </cell>
          <cell r="I832">
            <v>-4468.5527219328924</v>
          </cell>
          <cell r="J832">
            <v>-4165.6578104452583</v>
          </cell>
          <cell r="K832">
            <v>-3839.5659420959128</v>
          </cell>
          <cell r="L832">
            <v>-3489.9722282273679</v>
          </cell>
          <cell r="M832">
            <v>-3118.1074993166176</v>
          </cell>
          <cell r="N832">
            <v>-2737.7162091043583</v>
          </cell>
          <cell r="O832">
            <v>-2337.1057619400412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3">
          <cell r="A833">
            <v>-3180.5262879163879</v>
          </cell>
          <cell r="B833">
            <v>-5940.1976751244074</v>
          </cell>
          <cell r="C833">
            <v>-5479.7202034745824</v>
          </cell>
          <cell r="D833">
            <v>-5121.6718676316805</v>
          </cell>
          <cell r="E833">
            <v>-4776.8599358229849</v>
          </cell>
          <cell r="F833">
            <v>-4435.0068085711828</v>
          </cell>
          <cell r="G833">
            <v>-4126.0819005286703</v>
          </cell>
          <cell r="H833">
            <v>-3809.5319938376874</v>
          </cell>
          <cell r="I833">
            <v>-3470.4185412667052</v>
          </cell>
          <cell r="J833">
            <v>-3105.613710093191</v>
          </cell>
          <cell r="K833">
            <v>-2712.7924697465792</v>
          </cell>
          <cell r="L833">
            <v>-2291.3022336637969</v>
          </cell>
          <cell r="M833">
            <v>-1841.9462443193984</v>
          </cell>
          <cell r="N833">
            <v>-1378.061070088602</v>
          </cell>
          <cell r="O833">
            <v>-887.46166734959922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</row>
        <row r="834">
          <cell r="A834">
            <v>-3571.631280275863</v>
          </cell>
          <cell r="B834">
            <v>-6755.8408381056379</v>
          </cell>
          <cell r="C834">
            <v>-6333.6426454178054</v>
          </cell>
          <cell r="D834">
            <v>-6020.041741450842</v>
          </cell>
          <cell r="E834">
            <v>-5723.4569911990311</v>
          </cell>
          <cell r="F834">
            <v>-5441.1648617789779</v>
          </cell>
          <cell r="G834">
            <v>-5191.9391864875497</v>
          </cell>
          <cell r="H834">
            <v>-4939.6524685413342</v>
          </cell>
          <cell r="I834">
            <v>-4669.8965247698661</v>
          </cell>
          <cell r="J834">
            <v>-4379.8146612882774</v>
          </cell>
          <cell r="K834">
            <v>-4067.5329432466624</v>
          </cell>
          <cell r="L834">
            <v>-3732.8191054591207</v>
          </cell>
          <cell r="M834">
            <v>-3376.9918081659112</v>
          </cell>
          <cell r="N834">
            <v>-3013.8805849809241</v>
          </cell>
          <cell r="O834">
            <v>-2631.8940934413217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</row>
        <row r="835">
          <cell r="A835">
            <v>-3769.1967153535643</v>
          </cell>
          <cell r="B835">
            <v>-7159.3004362443362</v>
          </cell>
          <cell r="C835">
            <v>-6749.324939415802</v>
          </cell>
          <cell r="D835">
            <v>-6454.1500057449348</v>
          </cell>
          <cell r="E835">
            <v>-6181.9343857959147</v>
          </cell>
          <cell r="F835">
            <v>-5919.4891986853099</v>
          </cell>
          <cell r="G835">
            <v>-5696.7038621494312</v>
          </cell>
          <cell r="H835">
            <v>-5474.1816822427572</v>
          </cell>
          <cell r="I835">
            <v>-5236.5547058313514</v>
          </cell>
          <cell r="J835">
            <v>-4981.0864074257215</v>
          </cell>
          <cell r="K835">
            <v>-4706.1133563011617</v>
          </cell>
          <cell r="L835">
            <v>-4411.5965933747275</v>
          </cell>
          <cell r="M835">
            <v>-4099.0949351590698</v>
          </cell>
          <cell r="N835">
            <v>-3782.6648721817514</v>
          </cell>
          <cell r="O835">
            <v>-3450.9914814629306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</row>
        <row r="836">
          <cell r="A836">
            <v>-3700.5736884398557</v>
          </cell>
          <cell r="B836">
            <v>-7025.2789325250469</v>
          </cell>
          <cell r="C836">
            <v>-6616.6530546148106</v>
          </cell>
          <cell r="D836">
            <v>-6312.437003784431</v>
          </cell>
          <cell r="E836">
            <v>-6031.3478305097969</v>
          </cell>
          <cell r="F836">
            <v>-5765.786376526049</v>
          </cell>
          <cell r="G836">
            <v>-5535.300608227164</v>
          </cell>
          <cell r="H836">
            <v>-5303.5782925076983</v>
          </cell>
          <cell r="I836">
            <v>-5056.0179590272364</v>
          </cell>
          <cell r="J836">
            <v>-4789.8485646104</v>
          </cell>
          <cell r="K836">
            <v>-4503.3408498814906</v>
          </cell>
          <cell r="L836">
            <v>-4196.3967711373498</v>
          </cell>
          <cell r="M836">
            <v>-3870.5002185810781</v>
          </cell>
          <cell r="N836">
            <v>-3539.6381945032581</v>
          </cell>
          <cell r="O836">
            <v>-3192.4096383379397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7">
          <cell r="A837">
            <v>-3114.0617052589896</v>
          </cell>
          <cell r="B837">
            <v>-5801.6794975413477</v>
          </cell>
          <cell r="C837">
            <v>-5337.0058020416045</v>
          </cell>
          <cell r="D837">
            <v>-4977.7965324899678</v>
          </cell>
          <cell r="E837">
            <v>-4625.5306730583297</v>
          </cell>
          <cell r="F837">
            <v>-4277.1530855355231</v>
          </cell>
          <cell r="G837">
            <v>-3959.5367599169394</v>
          </cell>
          <cell r="H837">
            <v>-3633.1970339925456</v>
          </cell>
          <cell r="I837">
            <v>-3283.5158487110712</v>
          </cell>
          <cell r="J837">
            <v>-2907.3261023806754</v>
          </cell>
          <cell r="K837">
            <v>-2502.2334535941654</v>
          </cell>
          <cell r="L837">
            <v>-2067.5218004743019</v>
          </cell>
          <cell r="M837">
            <v>-1603.9153283960438</v>
          </cell>
          <cell r="N837">
            <v>-1124.6760221534375</v>
          </cell>
          <cell r="O837">
            <v>-617.52785349973772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</row>
        <row r="838">
          <cell r="A838">
            <v>-3531.1174745715134</v>
          </cell>
          <cell r="B838">
            <v>-6668.1312731271255</v>
          </cell>
          <cell r="C838">
            <v>-6236.6165323851646</v>
          </cell>
          <cell r="D838">
            <v>-5914.6823556295194</v>
          </cell>
          <cell r="E838">
            <v>-5612.2493512623259</v>
          </cell>
          <cell r="F838">
            <v>-5320.962059949853</v>
          </cell>
          <cell r="G838">
            <v>-5064.013520045095</v>
          </cell>
          <cell r="H838">
            <v>-4803.6831674359119</v>
          </cell>
          <cell r="I838">
            <v>-4525.2483761069689</v>
          </cell>
          <cell r="J838">
            <v>-4225.8158383978998</v>
          </cell>
          <cell r="K838">
            <v>-3903.4559340873502</v>
          </cell>
          <cell r="L838">
            <v>-3557.8831091391839</v>
          </cell>
          <cell r="M838">
            <v>-3190.352218390999</v>
          </cell>
          <cell r="N838">
            <v>-2814.6304162752954</v>
          </cell>
          <cell r="O838">
            <v>-2419.0527588893888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</row>
        <row r="839">
          <cell r="A839">
            <v>-3735.8228426226806</v>
          </cell>
          <cell r="B839">
            <v>-7093.1529309721918</v>
          </cell>
          <cell r="C839">
            <v>-6683.8830116762765</v>
          </cell>
          <cell r="D839">
            <v>-6382.4055276568388</v>
          </cell>
          <cell r="E839">
            <v>-6105.1965332756199</v>
          </cell>
          <cell r="F839">
            <v>-5840.0469755697977</v>
          </cell>
          <cell r="G839">
            <v>-5613.0110654325699</v>
          </cell>
          <cell r="H839">
            <v>-5385.5989139504245</v>
          </cell>
          <cell r="I839">
            <v>-5142.693178369107</v>
          </cell>
          <cell r="J839">
            <v>-4881.537964556067</v>
          </cell>
          <cell r="K839">
            <v>-4600.4351498983006</v>
          </cell>
          <cell r="L839">
            <v>-4299.3141120684504</v>
          </cell>
          <cell r="M839">
            <v>-3979.6941138218181</v>
          </cell>
          <cell r="N839">
            <v>-3655.5944536806269</v>
          </cell>
          <cell r="O839">
            <v>-3315.6546969346746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</row>
        <row r="840">
          <cell r="A840">
            <v>-3228.9682780772082</v>
          </cell>
          <cell r="B840">
            <v>-6043.976470712435</v>
          </cell>
          <cell r="C840">
            <v>-5588.2899410172058</v>
          </cell>
          <cell r="D840">
            <v>-5234.1170180346235</v>
          </cell>
          <cell r="E840">
            <v>-4895.7985144591294</v>
          </cell>
          <cell r="F840">
            <v>-4566.2601711664447</v>
          </cell>
          <cell r="G840">
            <v>-4265.9618580604219</v>
          </cell>
          <cell r="H840">
            <v>-3958.0132940683593</v>
          </cell>
          <cell r="I840">
            <v>-3628.1818054011974</v>
          </cell>
          <cell r="J840">
            <v>-3273.3772066852234</v>
          </cell>
          <cell r="K840">
            <v>-2891.3344506454027</v>
          </cell>
          <cell r="L840">
            <v>-2481.4575528034657</v>
          </cell>
          <cell r="M840">
            <v>-2044.618383143355</v>
          </cell>
          <cell r="N840">
            <v>-1594.2198340239399</v>
          </cell>
          <cell r="O840">
            <v>-1118.1559659679224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</row>
        <row r="841">
          <cell r="A841">
            <v>-3731.0883019750327</v>
          </cell>
          <cell r="B841">
            <v>-7079.0394476486836</v>
          </cell>
          <cell r="C841">
            <v>-6668.1503014364707</v>
          </cell>
          <cell r="D841">
            <v>-6370.1162472626129</v>
          </cell>
          <cell r="E841">
            <v>-6096.5253034968264</v>
          </cell>
          <cell r="F841">
            <v>-5835.5797557052438</v>
          </cell>
          <cell r="G841">
            <v>-5608.9897377011703</v>
          </cell>
          <cell r="H841">
            <v>-5381.4438586365122</v>
          </cell>
          <cell r="I841">
            <v>-5138.3929961194481</v>
          </cell>
          <cell r="J841">
            <v>-4877.0815717155801</v>
          </cell>
          <cell r="K841">
            <v>-4595.8102686442899</v>
          </cell>
          <cell r="L841">
            <v>-4294.5078129960511</v>
          </cell>
          <cell r="M841">
            <v>-3974.6921622057571</v>
          </cell>
          <cell r="N841">
            <v>-3650.3818112940253</v>
          </cell>
          <cell r="O841">
            <v>-3310.2148565169036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</row>
        <row r="842">
          <cell r="A842">
            <v>-3494.2312457960215</v>
          </cell>
          <cell r="B842">
            <v>-6591.6646698878012</v>
          </cell>
          <cell r="C842">
            <v>-6158.7671757402868</v>
          </cell>
          <cell r="D842">
            <v>-5836.9482730161935</v>
          </cell>
          <cell r="E842">
            <v>-5524.7767284004267</v>
          </cell>
          <cell r="F842">
            <v>-5224.2265767180288</v>
          </cell>
          <cell r="G842">
            <v>-4961.0874853027344</v>
          </cell>
          <cell r="H842">
            <v>-4694.5123988347868</v>
          </cell>
          <cell r="I842">
            <v>-4409.3381232581269</v>
          </cell>
          <cell r="J842">
            <v>-4102.6446870076361</v>
          </cell>
          <cell r="K842">
            <v>-3772.4587267179691</v>
          </cell>
          <cell r="L842">
            <v>-3418.4537637401245</v>
          </cell>
          <cell r="M842">
            <v>-3041.8346511592135</v>
          </cell>
          <cell r="N842">
            <v>-2656.3205599448197</v>
          </cell>
          <cell r="O842">
            <v>-2250.1889375948513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</row>
        <row r="843">
          <cell r="A843">
            <v>-3593.3409251886105</v>
          </cell>
          <cell r="B843">
            <v>-6805.0080485859307</v>
          </cell>
          <cell r="C843">
            <v>-6387.1664072723943</v>
          </cell>
          <cell r="D843">
            <v>-6074.7547789783694</v>
          </cell>
          <cell r="E843">
            <v>-5780.8316850826513</v>
          </cell>
          <cell r="F843">
            <v>-5495.7480712808256</v>
          </cell>
          <cell r="G843">
            <v>-5248.8282690594042</v>
          </cell>
          <cell r="H843">
            <v>-4999.9716865118471</v>
          </cell>
          <cell r="I843">
            <v>-4733.9177933152578</v>
          </cell>
          <cell r="J843">
            <v>-4447.8243692123497</v>
          </cell>
          <cell r="K843">
            <v>-4139.8415568481005</v>
          </cell>
          <cell r="L843">
            <v>-3809.7595265735563</v>
          </cell>
          <cell r="M843">
            <v>-3458.9244494323161</v>
          </cell>
          <cell r="N843">
            <v>-3101.1921720394166</v>
          </cell>
          <cell r="O843">
            <v>-2725.0030412171877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</row>
        <row r="844">
          <cell r="A844">
            <v>-3514.774771778697</v>
          </cell>
          <cell r="B844">
            <v>-6636.5371416720245</v>
          </cell>
          <cell r="C844">
            <v>-6210.3061565482694</v>
          </cell>
          <cell r="D844">
            <v>-5889.6288440336702</v>
          </cell>
          <cell r="E844">
            <v>-5590.9739077790837</v>
          </cell>
          <cell r="F844">
            <v>-5294.0238188598687</v>
          </cell>
          <cell r="G844">
            <v>-5034.9947643131891</v>
          </cell>
          <cell r="H844">
            <v>-4773.1980728475728</v>
          </cell>
          <cell r="I844">
            <v>-4493.1786218386314</v>
          </cell>
          <cell r="J844">
            <v>-4192.0392093513065</v>
          </cell>
          <cell r="K844">
            <v>-3867.8392566159341</v>
          </cell>
          <cell r="L844">
            <v>-3520.2842000233095</v>
          </cell>
          <cell r="M844">
            <v>-3150.6165273149654</v>
          </cell>
          <cell r="N844">
            <v>-2772.5927238239537</v>
          </cell>
          <cell r="O844">
            <v>-2374.5336901917967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</row>
        <row r="845">
          <cell r="A845">
            <v>-3356.6823426961491</v>
          </cell>
          <cell r="B845">
            <v>-6305.6421295408581</v>
          </cell>
          <cell r="C845">
            <v>-5859.0100689665323</v>
          </cell>
          <cell r="D845">
            <v>-5520.8686848369889</v>
          </cell>
          <cell r="E845">
            <v>-5204.6908361698606</v>
          </cell>
          <cell r="F845">
            <v>-4888.5796846762532</v>
          </cell>
          <cell r="G845">
            <v>-4606.2296133398922</v>
          </cell>
          <cell r="H845">
            <v>-4318.6149941819185</v>
          </cell>
          <cell r="I845">
            <v>-4010.7307120202413</v>
          </cell>
          <cell r="J845">
            <v>-3679.5709043071688</v>
          </cell>
          <cell r="K845">
            <v>-3323.0136847684712</v>
          </cell>
          <cell r="L845">
            <v>-2940.5956929362187</v>
          </cell>
          <cell r="M845">
            <v>-2533.3522744443299</v>
          </cell>
          <cell r="N845">
            <v>-2114.8419326481599</v>
          </cell>
          <cell r="O845">
            <v>-1673.1469752460114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</row>
        <row r="846">
          <cell r="A846">
            <v>-3576.1540361305779</v>
          </cell>
          <cell r="B846">
            <v>-6763.1339941333226</v>
          </cell>
          <cell r="C846">
            <v>-6341.9730681583824</v>
          </cell>
          <cell r="D846">
            <v>-6029.3654248534449</v>
          </cell>
          <cell r="E846">
            <v>-5733.2319710177062</v>
          </cell>
          <cell r="F846">
            <v>-5446.1288422177449</v>
          </cell>
          <cell r="G846">
            <v>-5196.2617148664494</v>
          </cell>
          <cell r="H846">
            <v>-4944.0707055466701</v>
          </cell>
          <cell r="I846">
            <v>-4674.4192684144418</v>
          </cell>
          <cell r="J846">
            <v>-4384.4497788289054</v>
          </cell>
          <cell r="K846">
            <v>-4072.2893612310736</v>
          </cell>
          <cell r="L846">
            <v>-3737.7060380858684</v>
          </cell>
          <cell r="M846">
            <v>-3382.0195902960031</v>
          </cell>
          <cell r="N846">
            <v>-3019.0599484572203</v>
          </cell>
          <cell r="O846">
            <v>-2637.2370085878047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</row>
        <row r="847">
          <cell r="A847">
            <v>-3394.9088103568197</v>
          </cell>
          <cell r="B847">
            <v>-6377.9853233293788</v>
          </cell>
          <cell r="C847">
            <v>-5932.8239230015406</v>
          </cell>
          <cell r="D847">
            <v>-5592.7755635427457</v>
          </cell>
          <cell r="E847">
            <v>-5278.6092534065665</v>
          </cell>
          <cell r="F847">
            <v>-4972.7600165945632</v>
          </cell>
          <cell r="G847">
            <v>-4695.9460963163019</v>
          </cell>
          <cell r="H847">
            <v>-4413.4067329403279</v>
          </cell>
          <cell r="I847">
            <v>-4111.0024884681716</v>
          </cell>
          <cell r="J847">
            <v>-3785.7462110380729</v>
          </cell>
          <cell r="K847">
            <v>-3435.5524248557222</v>
          </cell>
          <cell r="L847">
            <v>-3059.9902795738367</v>
          </cell>
          <cell r="M847">
            <v>-2660.1365414924576</v>
          </cell>
          <cell r="N847">
            <v>-2249.5879635267011</v>
          </cell>
          <cell r="O847">
            <v>-1816.4744590476798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</row>
        <row r="848">
          <cell r="A848">
            <v>-3214.9306787180444</v>
          </cell>
          <cell r="B848">
            <v>-6015.5256701228291</v>
          </cell>
          <cell r="C848">
            <v>-5564.6933289528015</v>
          </cell>
          <cell r="D848">
            <v>-5217.710840825268</v>
          </cell>
          <cell r="E848">
            <v>-4882.5590864245987</v>
          </cell>
          <cell r="F848">
            <v>-4553.5757499097544</v>
          </cell>
          <cell r="G848">
            <v>-4253.0556165317093</v>
          </cell>
          <cell r="H848">
            <v>-3944.7674319686244</v>
          </cell>
          <cell r="I848">
            <v>-3614.5661799241052</v>
          </cell>
          <cell r="J848">
            <v>-3259.3637910440734</v>
          </cell>
          <cell r="K848">
            <v>-2876.8918037248168</v>
          </cell>
          <cell r="L848">
            <v>-2466.5529118948507</v>
          </cell>
          <cell r="M848">
            <v>-2029.2153228216268</v>
          </cell>
          <cell r="N848">
            <v>-1578.2802203258752</v>
          </cell>
          <cell r="O848">
            <v>-1101.6375852293545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</row>
        <row r="849">
          <cell r="A849">
            <v>-3516.8297272549544</v>
          </cell>
          <cell r="B849">
            <v>-6637.1950359086004</v>
          </cell>
          <cell r="C849">
            <v>-6206.7570912439687</v>
          </cell>
          <cell r="D849">
            <v>-5881.1730234257775</v>
          </cell>
          <cell r="E849">
            <v>-5583.3560736958989</v>
          </cell>
          <cell r="F849">
            <v>-5286.038839044104</v>
          </cell>
          <cell r="G849">
            <v>-5026.2582758988128</v>
          </cell>
          <cell r="H849">
            <v>-4763.6516615625187</v>
          </cell>
          <cell r="I849">
            <v>-4482.7601622625862</v>
          </cell>
          <cell r="J849">
            <v>-4180.6808671258741</v>
          </cell>
          <cell r="K849">
            <v>-3855.4681774770047</v>
          </cell>
          <cell r="L849">
            <v>-3506.8216513037514</v>
          </cell>
          <cell r="M849">
            <v>-3135.9778866632437</v>
          </cell>
          <cell r="N849">
            <v>-2756.686576898303</v>
          </cell>
          <cell r="O849">
            <v>-2357.2617484546845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</row>
        <row r="850">
          <cell r="A850">
            <v>-3245.2063324694518</v>
          </cell>
          <cell r="B850">
            <v>-6077.4032265050309</v>
          </cell>
          <cell r="C850">
            <v>-5628.1053279195912</v>
          </cell>
          <cell r="D850">
            <v>-5284.6929847224819</v>
          </cell>
          <cell r="E850">
            <v>-4951.9982032506714</v>
          </cell>
          <cell r="F850">
            <v>-4619.452198158684</v>
          </cell>
          <cell r="G850">
            <v>-4321.4820535348035</v>
          </cell>
          <cell r="H850">
            <v>-4017.0638672019768</v>
          </cell>
          <cell r="I850">
            <v>-3691.0412757145823</v>
          </cell>
          <cell r="J850">
            <v>-3340.3404694441865</v>
          </cell>
          <cell r="K850">
            <v>-2962.7207528142249</v>
          </cell>
          <cell r="L850">
            <v>-2557.6096075348096</v>
          </cell>
          <cell r="M850">
            <v>-2125.9068270857224</v>
          </cell>
          <cell r="N850">
            <v>-1681.042759528953</v>
          </cell>
          <cell r="O850">
            <v>-1210.9436881141769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</row>
        <row r="851">
          <cell r="A851">
            <v>-3478.3495585442715</v>
          </cell>
          <cell r="B851">
            <v>-6562.6527743979577</v>
          </cell>
          <cell r="C851">
            <v>-6132.983742904963</v>
          </cell>
          <cell r="D851">
            <v>-5809.285661587659</v>
          </cell>
          <cell r="E851">
            <v>-5498.2538895673506</v>
          </cell>
          <cell r="F851">
            <v>-5201.6095154101295</v>
          </cell>
          <cell r="G851">
            <v>-4938.2304131051224</v>
          </cell>
          <cell r="H851">
            <v>-4670.6681750775042</v>
          </cell>
          <cell r="I851">
            <v>-4384.4256228835475</v>
          </cell>
          <cell r="J851">
            <v>-4076.5817839374745</v>
          </cell>
          <cell r="K851">
            <v>-3745.1554469700495</v>
          </cell>
          <cell r="L851">
            <v>-3389.8144788805776</v>
          </cell>
          <cell r="M851">
            <v>-3011.7549784079529</v>
          </cell>
          <cell r="N851">
            <v>-2624.689343477643</v>
          </cell>
          <cell r="O851">
            <v>-2216.8850618096603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</row>
        <row r="852">
          <cell r="A852">
            <v>-3259.7166736527597</v>
          </cell>
          <cell r="B852">
            <v>-6106.8198601863314</v>
          </cell>
          <cell r="C852">
            <v>-5653.7357881589414</v>
          </cell>
          <cell r="D852">
            <v>-5307.6244796391748</v>
          </cell>
          <cell r="E852">
            <v>-4983.733991963325</v>
          </cell>
          <cell r="F852">
            <v>-4654.9341927444084</v>
          </cell>
          <cell r="G852">
            <v>-4359.1209075758552</v>
          </cell>
          <cell r="H852">
            <v>-4056.9385068839215</v>
          </cell>
          <cell r="I852">
            <v>-3733.3291843195034</v>
          </cell>
          <cell r="J852">
            <v>-3385.2282919150416</v>
          </cell>
          <cell r="K852">
            <v>-3010.4109070398413</v>
          </cell>
          <cell r="L852">
            <v>-2608.3190659935549</v>
          </cell>
          <cell r="M852">
            <v>-2179.8705660305618</v>
          </cell>
          <cell r="N852">
            <v>-1738.5128373928153</v>
          </cell>
          <cell r="O852">
            <v>-1272.1928909184292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</row>
        <row r="853">
          <cell r="A853">
            <v>-3178.6854540613031</v>
          </cell>
          <cell r="B853">
            <v>-5939.6448234675863</v>
          </cell>
          <cell r="C853">
            <v>-5486.6973011868376</v>
          </cell>
          <cell r="D853">
            <v>-5130.9743236249979</v>
          </cell>
          <cell r="E853">
            <v>-4792.4488963771682</v>
          </cell>
          <cell r="F853">
            <v>-4455.5126891410364</v>
          </cell>
          <cell r="G853">
            <v>-4148.7039407399734</v>
          </cell>
          <cell r="H853">
            <v>-3834.0186342591064</v>
          </cell>
          <cell r="I853">
            <v>-3496.9139175057712</v>
          </cell>
          <cell r="J853">
            <v>-3134.2738766377988</v>
          </cell>
          <cell r="K853">
            <v>-2743.7853933079218</v>
          </cell>
          <cell r="L853">
            <v>-2324.8091038177831</v>
          </cell>
          <cell r="M853">
            <v>-1878.1621336872042</v>
          </cell>
          <cell r="N853">
            <v>-1417.196378458345</v>
          </cell>
          <cell r="O853">
            <v>-929.74294521935269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</row>
        <row r="854">
          <cell r="A854">
            <v>-3159.3254859470649</v>
          </cell>
          <cell r="B854">
            <v>-5900.2877939444425</v>
          </cell>
          <cell r="C854">
            <v>-5443.1854949477683</v>
          </cell>
          <cell r="D854">
            <v>-5082.5697529530471</v>
          </cell>
          <cell r="E854">
            <v>-4737.1591920160899</v>
          </cell>
          <cell r="F854">
            <v>-4398.1074693461915</v>
          </cell>
          <cell r="G854">
            <v>-4088.0690164115063</v>
          </cell>
          <cell r="H854">
            <v>-3769.6075398024122</v>
          </cell>
          <cell r="I854">
            <v>-3428.4281891713708</v>
          </cell>
          <cell r="J854">
            <v>-3061.3981443937296</v>
          </cell>
          <cell r="K854">
            <v>-2666.1780630284247</v>
          </cell>
          <cell r="L854">
            <v>-2242.1036359638915</v>
          </cell>
          <cell r="M854">
            <v>-1789.9619598764232</v>
          </cell>
          <cell r="N854">
            <v>-1323.0757171005614</v>
          </cell>
          <cell r="O854">
            <v>-829.24138676652728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</row>
        <row r="855">
          <cell r="A855">
            <v>-3178.4191979792677</v>
          </cell>
          <cell r="B855">
            <v>-5939.7866459522829</v>
          </cell>
          <cell r="C855">
            <v>-5485.5681498091753</v>
          </cell>
          <cell r="D855">
            <v>-5134.1284784843374</v>
          </cell>
          <cell r="E855">
            <v>-4796.4465110309538</v>
          </cell>
          <cell r="F855">
            <v>-4463.7227119859717</v>
          </cell>
          <cell r="G855">
            <v>-4158.1473638563648</v>
          </cell>
          <cell r="H855">
            <v>-3844.2206088143271</v>
          </cell>
          <cell r="I855">
            <v>-3507.9331867717356</v>
          </cell>
          <cell r="J855">
            <v>-3146.1739153976082</v>
          </cell>
          <cell r="K855">
            <v>-2756.6345564959538</v>
          </cell>
          <cell r="L855">
            <v>-2338.6810959204608</v>
          </cell>
          <cell r="M855">
            <v>-1893.136338080931</v>
          </cell>
          <cell r="N855">
            <v>-1433.3583842381918</v>
          </cell>
          <cell r="O855">
            <v>-947.18494300342047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</row>
        <row r="856">
          <cell r="A856">
            <v>-3335.4858206035087</v>
          </cell>
          <cell r="B856">
            <v>-6266.2937199509252</v>
          </cell>
          <cell r="C856">
            <v>-5822.3938040265148</v>
          </cell>
          <cell r="D856">
            <v>-5482.0972473537613</v>
          </cell>
          <cell r="E856">
            <v>-5154.241854791836</v>
          </cell>
          <cell r="F856">
            <v>-4842.8571324813347</v>
          </cell>
          <cell r="G856">
            <v>-4559.3604836391496</v>
          </cell>
          <cell r="H856">
            <v>-4269.1556291089437</v>
          </cell>
          <cell r="I856">
            <v>-3958.4740462972368</v>
          </cell>
          <cell r="J856">
            <v>-3624.3008507961058</v>
          </cell>
          <cell r="K856">
            <v>-3264.4954205515955</v>
          </cell>
          <cell r="L856">
            <v>-2878.5779367672139</v>
          </cell>
          <cell r="M856">
            <v>-2467.5624658758675</v>
          </cell>
          <cell r="N856">
            <v>-2044.9881232418584</v>
          </cell>
          <cell r="O856">
            <v>-1598.9127802626692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</row>
        <row r="857">
          <cell r="A857">
            <v>-3387.5404998968284</v>
          </cell>
          <cell r="B857">
            <v>-6370.9135133846012</v>
          </cell>
          <cell r="C857">
            <v>-5931.9616591079784</v>
          </cell>
          <cell r="D857">
            <v>-5600.0610262946375</v>
          </cell>
          <cell r="E857">
            <v>-5287.4864320063352</v>
          </cell>
          <cell r="F857">
            <v>-4972.2205278256752</v>
          </cell>
          <cell r="G857">
            <v>-4694.2789680845863</v>
          </cell>
          <cell r="H857">
            <v>-4412.0428756878</v>
          </cell>
          <cell r="I857">
            <v>-4109.9629782902903</v>
          </cell>
          <cell r="J857">
            <v>-3785.0566713677972</v>
          </cell>
          <cell r="K857">
            <v>-3435.2396592078499</v>
          </cell>
          <cell r="L857">
            <v>-3060.0839035001404</v>
          </cell>
          <cell r="M857">
            <v>-2660.6677384664954</v>
          </cell>
          <cell r="N857">
            <v>-2250.5910690865885</v>
          </cell>
          <cell r="O857">
            <v>-1817.9857430781292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</row>
        <row r="858">
          <cell r="A858">
            <v>-3660.9882233952562</v>
          </cell>
          <cell r="B858">
            <v>-6938.1007617132018</v>
          </cell>
          <cell r="C858">
            <v>-6523.0938350426386</v>
          </cell>
          <cell r="D858">
            <v>-6213.1371096856747</v>
          </cell>
          <cell r="E858">
            <v>-5926.4339530513225</v>
          </cell>
          <cell r="F858">
            <v>-5654.0270178478049</v>
          </cell>
          <cell r="G858">
            <v>-5416.6685034730508</v>
          </cell>
          <cell r="H858">
            <v>-5177.558466174336</v>
          </cell>
          <cell r="I858">
            <v>-4922.0264923989243</v>
          </cell>
          <cell r="J858">
            <v>-4647.2684661430858</v>
          </cell>
          <cell r="K858">
            <v>-4351.503822268377</v>
          </cell>
          <cell r="L858">
            <v>-4034.5857144079414</v>
          </cell>
          <cell r="M858">
            <v>-3697.9392834374871</v>
          </cell>
          <cell r="N858">
            <v>-3355.4943794433316</v>
          </cell>
          <cell r="O858">
            <v>-2995.7821947950083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</row>
        <row r="859">
          <cell r="A859">
            <v>-3529.0089739958676</v>
          </cell>
          <cell r="B859">
            <v>-6666.6719932062369</v>
          </cell>
          <cell r="C859">
            <v>-6243.8651933027104</v>
          </cell>
          <cell r="D859">
            <v>-5931.9172954547093</v>
          </cell>
          <cell r="E859">
            <v>-5636.7334557517561</v>
          </cell>
          <cell r="F859">
            <v>-5347.3952403120547</v>
          </cell>
          <cell r="G859">
            <v>-5092.511525587528</v>
          </cell>
          <cell r="H859">
            <v>-4834.5110698599046</v>
          </cell>
          <cell r="I859">
            <v>-4558.5863811411009</v>
          </cell>
          <cell r="J859">
            <v>-4261.8589322959242</v>
          </cell>
          <cell r="K859">
            <v>-3942.41402062713</v>
          </cell>
          <cell r="L859">
            <v>-3599.982586075917</v>
          </cell>
          <cell r="M859">
            <v>-3235.8368607244538</v>
          </cell>
          <cell r="N859">
            <v>-2863.7631224935462</v>
          </cell>
          <cell r="O859">
            <v>-2472.11663837183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</row>
        <row r="860">
          <cell r="A860">
            <v>-3559.704597423327</v>
          </cell>
          <cell r="B860">
            <v>-6727.6053192660329</v>
          </cell>
          <cell r="C860">
            <v>-6301.8269882844643</v>
          </cell>
          <cell r="D860">
            <v>-5979.855079623816</v>
          </cell>
          <cell r="E860">
            <v>-5678.2731172328577</v>
          </cell>
          <cell r="F860">
            <v>-5390.4754448780723</v>
          </cell>
          <cell r="G860">
            <v>-5137.5225836517802</v>
          </cell>
          <cell r="H860">
            <v>-4881.538424551567</v>
          </cell>
          <cell r="I860">
            <v>-4607.7949918765189</v>
          </cell>
          <cell r="J860">
            <v>-4313.4166206205391</v>
          </cell>
          <cell r="K860">
            <v>-3996.5044003996504</v>
          </cell>
          <cell r="L860">
            <v>-3656.8010278550055</v>
          </cell>
          <cell r="M860">
            <v>-3295.5963999140558</v>
          </cell>
          <cell r="N860">
            <v>-2926.6908352685923</v>
          </cell>
          <cell r="O860">
            <v>-2538.4597271419261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</row>
        <row r="861">
          <cell r="A861">
            <v>-3759.9445279467445</v>
          </cell>
          <cell r="B861">
            <v>-7149.0223847371062</v>
          </cell>
          <cell r="C861">
            <v>-6739.7255446477502</v>
          </cell>
          <cell r="D861">
            <v>-6433.1403276861211</v>
          </cell>
          <cell r="E861">
            <v>-6157.2209198363289</v>
          </cell>
          <cell r="F861">
            <v>-5897.3118605946747</v>
          </cell>
          <cell r="G861">
            <v>-5673.9532161000416</v>
          </cell>
          <cell r="H861">
            <v>-5450.1991952940152</v>
          </cell>
          <cell r="I861">
            <v>-5211.2416996164602</v>
          </cell>
          <cell r="J861">
            <v>-4954.340138004135</v>
          </cell>
          <cell r="K861">
            <v>-4677.8221042254772</v>
          </cell>
          <cell r="L861">
            <v>-4381.6408691261377</v>
          </cell>
          <cell r="M861">
            <v>-4067.3450699372538</v>
          </cell>
          <cell r="N861">
            <v>-3748.9820336600615</v>
          </cell>
          <cell r="O861">
            <v>-3415.2251564007606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</row>
        <row r="862">
          <cell r="A862">
            <v>-3299.0446090720507</v>
          </cell>
          <cell r="B862">
            <v>-6191.3361752389092</v>
          </cell>
          <cell r="C862">
            <v>-5743.966694661669</v>
          </cell>
          <cell r="D862">
            <v>-5399.2997732672493</v>
          </cell>
          <cell r="E862">
            <v>-5068.3200300080698</v>
          </cell>
          <cell r="F862">
            <v>-4739.669629102742</v>
          </cell>
          <cell r="G862">
            <v>-4448.1178489037839</v>
          </cell>
          <cell r="H862">
            <v>-4151.0104916372593</v>
          </cell>
          <cell r="I862">
            <v>-3832.8806605669574</v>
          </cell>
          <cell r="J862">
            <v>-3490.6827668881197</v>
          </cell>
          <cell r="K862">
            <v>-3122.2281955263534</v>
          </cell>
          <cell r="L862">
            <v>-2726.9915800868889</v>
          </cell>
          <cell r="M862">
            <v>-2305.9320443660172</v>
          </cell>
          <cell r="N862">
            <v>-1872.5353548116668</v>
          </cell>
          <cell r="O862">
            <v>-1414.7960332300104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</row>
        <row r="863">
          <cell r="A863">
            <v>-3720.9779988414043</v>
          </cell>
          <cell r="B863">
            <v>-7062.2073214366192</v>
          </cell>
          <cell r="C863">
            <v>-6650.8439851330113</v>
          </cell>
          <cell r="D863">
            <v>-6350.2222594903478</v>
          </cell>
          <cell r="E863">
            <v>-6073.5286811729893</v>
          </cell>
          <cell r="F863">
            <v>-5806.0576383532589</v>
          </cell>
          <cell r="G863">
            <v>-5576.9881466061615</v>
          </cell>
          <cell r="H863">
            <v>-5347.4834810085131</v>
          </cell>
          <cell r="I863">
            <v>-5102.318768931591</v>
          </cell>
          <cell r="J863">
            <v>-4838.729930070559</v>
          </cell>
          <cell r="K863">
            <v>-4555.0039668501304</v>
          </cell>
          <cell r="L863">
            <v>-4251.0567334950592</v>
          </cell>
          <cell r="M863">
            <v>-3928.3905399421642</v>
          </cell>
          <cell r="N863">
            <v>-3601.008795314011</v>
          </cell>
          <cell r="O863">
            <v>-3257.5315624551599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</row>
        <row r="864">
          <cell r="A864">
            <v>-3386.7703133564837</v>
          </cell>
          <cell r="B864">
            <v>-6367.8983098238996</v>
          </cell>
          <cell r="C864">
            <v>-5926.5420240458789</v>
          </cell>
          <cell r="D864">
            <v>-5583.6410570841854</v>
          </cell>
          <cell r="E864">
            <v>-5260.5409115805669</v>
          </cell>
          <cell r="F864">
            <v>-4945.6553019215989</v>
          </cell>
          <cell r="G864">
            <v>-4666.1988465613276</v>
          </cell>
          <cell r="H864">
            <v>-4381.8041744216498</v>
          </cell>
          <cell r="I864">
            <v>-4077.3979993512921</v>
          </cell>
          <cell r="J864">
            <v>-3749.9848416621676</v>
          </cell>
          <cell r="K864">
            <v>-3397.4663473533587</v>
          </cell>
          <cell r="L864">
            <v>-3019.3994044590809</v>
          </cell>
          <cell r="M864">
            <v>-2616.8460311695444</v>
          </cell>
          <cell r="N864">
            <v>-2203.3886219459641</v>
          </cell>
          <cell r="O864">
            <v>-1767.1400824314328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5">
          <cell r="A865">
            <v>-3350.1811572856259</v>
          </cell>
          <cell r="B865">
            <v>-6296.4415170027096</v>
          </cell>
          <cell r="C865">
            <v>-5852.226426617146</v>
          </cell>
          <cell r="D865">
            <v>-5515.4827963294756</v>
          </cell>
          <cell r="E865">
            <v>-5189.944133873998</v>
          </cell>
          <cell r="F865">
            <v>-4867.0742872514438</v>
          </cell>
          <cell r="G865">
            <v>-4582.7494250203272</v>
          </cell>
          <cell r="H865">
            <v>-4293.6646101336983</v>
          </cell>
          <cell r="I865">
            <v>-3984.1939860968432</v>
          </cell>
          <cell r="J865">
            <v>-3651.3250461263151</v>
          </cell>
          <cell r="K865">
            <v>-3292.9257119945287</v>
          </cell>
          <cell r="L865">
            <v>-2908.5228953826327</v>
          </cell>
          <cell r="M865">
            <v>-2499.1402670484845</v>
          </cell>
          <cell r="N865">
            <v>-2078.3249409472051</v>
          </cell>
          <cell r="O865">
            <v>-1634.1457593613186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</row>
        <row r="866">
          <cell r="A866">
            <v>-3616.5304857570081</v>
          </cell>
          <cell r="B866">
            <v>-6846.9999336663859</v>
          </cell>
          <cell r="C866">
            <v>-6423.9248565506532</v>
          </cell>
          <cell r="D866">
            <v>-6106.9885067281793</v>
          </cell>
          <cell r="E866">
            <v>-5815.3793248126167</v>
          </cell>
          <cell r="F866">
            <v>-5536.7935644043337</v>
          </cell>
          <cell r="G866">
            <v>-5292.5539036864247</v>
          </cell>
          <cell r="H866">
            <v>-5045.9357882140912</v>
          </cell>
          <cell r="I866">
            <v>-4782.3007330616574</v>
          </cell>
          <cell r="J866">
            <v>-4498.8127426777191</v>
          </cell>
          <cell r="K866">
            <v>-4193.6386074425782</v>
          </cell>
          <cell r="L866">
            <v>-3866.5823223826355</v>
          </cell>
          <cell r="M866">
            <v>-3519.0088637398699</v>
          </cell>
          <cell r="N866">
            <v>-3164.7904359465747</v>
          </cell>
          <cell r="O866">
            <v>-2792.3889208197434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</row>
        <row r="867">
          <cell r="A867">
            <v>-3600.1748227698881</v>
          </cell>
          <cell r="B867">
            <v>-6816.857232827706</v>
          </cell>
          <cell r="C867">
            <v>-6397.333810461233</v>
          </cell>
          <cell r="D867">
            <v>-6082.2859256169877</v>
          </cell>
          <cell r="E867">
            <v>-5794.361247777917</v>
          </cell>
          <cell r="F867">
            <v>-5512.4499323407163</v>
          </cell>
          <cell r="G867">
            <v>-5266.6961860455476</v>
          </cell>
          <cell r="H867">
            <v>-5018.8792233519289</v>
          </cell>
          <cell r="I867">
            <v>-4753.9476402365235</v>
          </cell>
          <cell r="J867">
            <v>-4469.0632978504509</v>
          </cell>
          <cell r="K867">
            <v>-4162.3837249900653</v>
          </cell>
          <cell r="L867">
            <v>-3833.7058144578809</v>
          </cell>
          <cell r="M867">
            <v>-3484.3841561548215</v>
          </cell>
          <cell r="N867">
            <v>-3128.2824946065521</v>
          </cell>
          <cell r="O867">
            <v>-2753.850862205828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</row>
        <row r="868">
          <cell r="A868">
            <v>-3358.459854109522</v>
          </cell>
          <cell r="B868">
            <v>-6310.555918332635</v>
          </cell>
          <cell r="C868">
            <v>-5868.7043218164581</v>
          </cell>
          <cell r="D868">
            <v>-5533.7906487692708</v>
          </cell>
          <cell r="E868">
            <v>-5213.8545825370911</v>
          </cell>
          <cell r="F868">
            <v>-4896.9204151768945</v>
          </cell>
          <cell r="G868">
            <v>-4615.029625237943</v>
          </cell>
          <cell r="H868">
            <v>-4328.01943286406</v>
          </cell>
          <cell r="I868">
            <v>-4020.7869497616439</v>
          </cell>
          <cell r="J868">
            <v>-3690.329461250506</v>
          </cell>
          <cell r="K868">
            <v>-3334.5291503108401</v>
          </cell>
          <cell r="L868">
            <v>-2952.9267613270385</v>
          </cell>
          <cell r="M868">
            <v>-2546.5623295845799</v>
          </cell>
          <cell r="N868">
            <v>-2128.9991460313363</v>
          </cell>
          <cell r="O868">
            <v>-1688.3249437602617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</row>
        <row r="869">
          <cell r="A869">
            <v>-3553.9511476093458</v>
          </cell>
          <cell r="B869">
            <v>-6715.563212666756</v>
          </cell>
          <cell r="C869">
            <v>-6293.0181222062165</v>
          </cell>
          <cell r="D869">
            <v>-5974.2862623835617</v>
          </cell>
          <cell r="E869">
            <v>-5674.161333514664</v>
          </cell>
          <cell r="F869">
            <v>-5380.9951608182519</v>
          </cell>
          <cell r="G869">
            <v>-5126.7766309329545</v>
          </cell>
          <cell r="H869">
            <v>-4870.2224547299575</v>
          </cell>
          <cell r="I869">
            <v>-4595.8632462243977</v>
          </cell>
          <cell r="J869">
            <v>-4300.8215656935099</v>
          </cell>
          <cell r="K869">
            <v>-3983.194318522877</v>
          </cell>
          <cell r="L869">
            <v>-3642.7206328801008</v>
          </cell>
          <cell r="M869">
            <v>-3280.6856671813052</v>
          </cell>
          <cell r="N869">
            <v>-2910.8855267519048</v>
          </cell>
          <cell r="O869">
            <v>-2521.6901713463435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</row>
        <row r="870">
          <cell r="A870">
            <v>-3248.5889046422244</v>
          </cell>
          <cell r="B870">
            <v>-6085.1234263706583</v>
          </cell>
          <cell r="C870">
            <v>-5636.2902751299871</v>
          </cell>
          <cell r="D870">
            <v>-5288.9585192507229</v>
          </cell>
          <cell r="E870">
            <v>-4956.748613703885</v>
          </cell>
          <cell r="F870">
            <v>-4630.3057312096353</v>
          </cell>
          <cell r="G870">
            <v>-4333.8604231247136</v>
          </cell>
          <cell r="H870">
            <v>-4030.2489854825189</v>
          </cell>
          <cell r="I870">
            <v>-3705.0966521653863</v>
          </cell>
          <cell r="J870">
            <v>-3355.3335063916966</v>
          </cell>
          <cell r="K870">
            <v>-2978.7243735847278</v>
          </cell>
          <cell r="L870">
            <v>-2574.7021360717627</v>
          </cell>
          <cell r="M870">
            <v>-2144.1729284340327</v>
          </cell>
          <cell r="N870">
            <v>-1700.5734108908307</v>
          </cell>
          <cell r="O870">
            <v>-1231.8371900986415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</row>
        <row r="871">
          <cell r="A871">
            <v>-3545.9658615475096</v>
          </cell>
          <cell r="B871">
            <v>-6698.8182655896462</v>
          </cell>
          <cell r="C871">
            <v>-6274.5803125450439</v>
          </cell>
          <cell r="D871">
            <v>-5957.6064951444896</v>
          </cell>
          <cell r="E871">
            <v>-5663.0199336623609</v>
          </cell>
          <cell r="F871">
            <v>-5369.1791749257063</v>
          </cell>
          <cell r="G871">
            <v>-5114.2788802829609</v>
          </cell>
          <cell r="H871">
            <v>-4857.1334510837223</v>
          </cell>
          <cell r="I871">
            <v>-4582.13492778616</v>
          </cell>
          <cell r="J871">
            <v>-4286.4046892617889</v>
          </cell>
          <cell r="K871">
            <v>-3968.0351093321078</v>
          </cell>
          <cell r="L871">
            <v>-3626.7617819280526</v>
          </cell>
          <cell r="M871">
            <v>-3263.8647759808273</v>
          </cell>
          <cell r="N871">
            <v>-2893.1359930972612</v>
          </cell>
          <cell r="O871">
            <v>-2502.9395820913414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</row>
        <row r="872">
          <cell r="A872">
            <v>-3638.2943449093837</v>
          </cell>
          <cell r="B872">
            <v>-6891.7061139978177</v>
          </cell>
          <cell r="C872">
            <v>-6471.5236338889299</v>
          </cell>
          <cell r="D872">
            <v>-6158.9664774516559</v>
          </cell>
          <cell r="E872">
            <v>-5865.2344430003413</v>
          </cell>
          <cell r="F872">
            <v>-5581.7090324902229</v>
          </cell>
          <cell r="G872">
            <v>-5338.8592476066015</v>
          </cell>
          <cell r="H872">
            <v>-5094.7989124633241</v>
          </cell>
          <cell r="I872">
            <v>-4833.9261188307064</v>
          </cell>
          <cell r="J872">
            <v>-4553.4137685222004</v>
          </cell>
          <cell r="K872">
            <v>-4251.447156268202</v>
          </cell>
          <cell r="L872">
            <v>-3927.846526300928</v>
          </cell>
          <cell r="M872">
            <v>-3583.9978704698115</v>
          </cell>
          <cell r="N872">
            <v>-3233.7925353772689</v>
          </cell>
          <cell r="O872">
            <v>-2865.7165360003937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3">
          <cell r="A873">
            <v>-3391.0857845959044</v>
          </cell>
          <cell r="B873">
            <v>-6377.0362347079981</v>
          </cell>
          <cell r="C873">
            <v>-5933.5077035968152</v>
          </cell>
          <cell r="D873">
            <v>-5591.6140051105322</v>
          </cell>
          <cell r="E873">
            <v>-5272.5545099351611</v>
          </cell>
          <cell r="F873">
            <v>-4960.2107981721711</v>
          </cell>
          <cell r="G873">
            <v>-4681.8710706155725</v>
          </cell>
          <cell r="H873">
            <v>-4398.4966010591097</v>
          </cell>
          <cell r="I873">
            <v>-4095.1909500176557</v>
          </cell>
          <cell r="J873">
            <v>-3768.963551506472</v>
          </cell>
          <cell r="K873">
            <v>-3417.7230359519936</v>
          </cell>
          <cell r="L873">
            <v>-3041.0331186142371</v>
          </cell>
          <cell r="M873">
            <v>-2639.9638389636571</v>
          </cell>
          <cell r="N873">
            <v>-2228.1055714153786</v>
          </cell>
          <cell r="O873">
            <v>-1793.5804851101345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</row>
        <row r="874">
          <cell r="A874">
            <v>-3723.0211696678803</v>
          </cell>
          <cell r="B874">
            <v>-7067.6343247827863</v>
          </cell>
          <cell r="C874">
            <v>-6652.2967557316806</v>
          </cell>
          <cell r="D874">
            <v>-6346.5476653061751</v>
          </cell>
          <cell r="E874">
            <v>-6066.6063189607212</v>
          </cell>
          <cell r="F874">
            <v>-5801.0564583609976</v>
          </cell>
          <cell r="G874">
            <v>-5571.9393760683433</v>
          </cell>
          <cell r="H874">
            <v>-5341.9672295188748</v>
          </cell>
          <cell r="I874">
            <v>-5096.2991754800441</v>
          </cell>
          <cell r="J874">
            <v>-4832.1678414898333</v>
          </cell>
          <cell r="K874">
            <v>-4547.8573316540615</v>
          </cell>
          <cell r="L874">
            <v>-4243.2801079901674</v>
          </cell>
          <cell r="M874">
            <v>-3919.9350801640958</v>
          </cell>
          <cell r="N874">
            <v>-3591.8217377733686</v>
          </cell>
          <cell r="O874">
            <v>-3247.5561751368978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</row>
        <row r="875">
          <cell r="A875">
            <v>-3538.766715914996</v>
          </cell>
          <cell r="B875">
            <v>-6682.5198429310749</v>
          </cell>
          <cell r="C875">
            <v>-6255.6264858190034</v>
          </cell>
          <cell r="D875">
            <v>-5935.5195375118674</v>
          </cell>
          <cell r="E875">
            <v>-5631.1581039627163</v>
          </cell>
          <cell r="F875">
            <v>-5333.5552466312283</v>
          </cell>
          <cell r="G875">
            <v>-5076.1678166801903</v>
          </cell>
          <cell r="H875">
            <v>-4816.3930985555944</v>
          </cell>
          <cell r="I875">
            <v>-4538.5592894205738</v>
          </cell>
          <cell r="J875">
            <v>-4239.7739920682216</v>
          </cell>
          <cell r="K875">
            <v>-3918.1119028511985</v>
          </cell>
          <cell r="L875">
            <v>-3573.2907384099526</v>
          </cell>
          <cell r="M875">
            <v>-3206.5701893131395</v>
          </cell>
          <cell r="N875">
            <v>-2831.7213099913292</v>
          </cell>
          <cell r="O875">
            <v>-2437.0846704502364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</row>
        <row r="876">
          <cell r="A876">
            <v>-3261.3994934231609</v>
          </cell>
          <cell r="B876">
            <v>-6107.8615733002807</v>
          </cell>
          <cell r="C876">
            <v>-5658.7173004898996</v>
          </cell>
          <cell r="D876">
            <v>-5323.1480342435925</v>
          </cell>
          <cell r="E876">
            <v>-4991.7707669096653</v>
          </cell>
          <cell r="F876">
            <v>-4659.6145171047046</v>
          </cell>
          <cell r="G876">
            <v>-4363.6966526280539</v>
          </cell>
          <cell r="H876">
            <v>-4061.7578260735791</v>
          </cell>
          <cell r="I876">
            <v>-3738.4116236863333</v>
          </cell>
          <cell r="J876">
            <v>-3390.5941637142314</v>
          </cell>
          <cell r="K876">
            <v>-3016.0823092087958</v>
          </cell>
          <cell r="L876">
            <v>-2614.3196233078329</v>
          </cell>
          <cell r="M876">
            <v>-2186.2259260005985</v>
          </cell>
          <cell r="N876">
            <v>-1745.2504499297797</v>
          </cell>
          <cell r="O876">
            <v>-1279.3425256235894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</row>
        <row r="877">
          <cell r="A877">
            <v>-3404.1762616721867</v>
          </cell>
          <cell r="B877">
            <v>-6406.4159045134502</v>
          </cell>
          <cell r="C877">
            <v>-5965.3250179339539</v>
          </cell>
          <cell r="D877">
            <v>-5631.3947916805291</v>
          </cell>
          <cell r="E877">
            <v>-5309.0249392401138</v>
          </cell>
          <cell r="F877">
            <v>-5002.0285185050107</v>
          </cell>
          <cell r="G877">
            <v>-4726.9193304296587</v>
          </cell>
          <cell r="H877">
            <v>-4446.4484150507033</v>
          </cell>
          <cell r="I877">
            <v>-4146.2751142306461</v>
          </cell>
          <cell r="J877">
            <v>-3823.422629908001</v>
          </cell>
          <cell r="K877">
            <v>-3475.819533513908</v>
          </cell>
          <cell r="L877">
            <v>-3103.0489160266125</v>
          </cell>
          <cell r="M877">
            <v>-2706.2037032720573</v>
          </cell>
          <cell r="N877">
            <v>-2298.8969262982091</v>
          </cell>
          <cell r="O877">
            <v>-1869.2771762218338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</row>
        <row r="878">
          <cell r="A878">
            <v>-3689.6338854722171</v>
          </cell>
          <cell r="B878">
            <v>-6998.5422237719567</v>
          </cell>
          <cell r="C878">
            <v>-6582.7639557707089</v>
          </cell>
          <cell r="D878">
            <v>-6274.5714126219345</v>
          </cell>
          <cell r="E878">
            <v>-5992.7346665099021</v>
          </cell>
          <cell r="F878">
            <v>-5719.9720367708069</v>
          </cell>
          <cell r="G878">
            <v>-5485.7039406502081</v>
          </cell>
          <cell r="H878">
            <v>-5250.6150626815988</v>
          </cell>
          <cell r="I878">
            <v>-4999.4240531574533</v>
          </cell>
          <cell r="J878">
            <v>-4729.3426197464287</v>
          </cell>
          <cell r="K878">
            <v>-4438.6187555197666</v>
          </cell>
          <cell r="L878">
            <v>-4127.1316253848172</v>
          </cell>
          <cell r="M878">
            <v>-3796.3389238019067</v>
          </cell>
          <cell r="N878">
            <v>-3460.2010586737551</v>
          </cell>
          <cell r="O878">
            <v>-3107.2866754565844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</row>
        <row r="879">
          <cell r="A879">
            <v>-3691.2259801622326</v>
          </cell>
          <cell r="B879">
            <v>-7002.7301313153275</v>
          </cell>
          <cell r="C879">
            <v>-6584.7345424883297</v>
          </cell>
          <cell r="D879">
            <v>-6278.8880684422529</v>
          </cell>
          <cell r="E879">
            <v>-6000.302152406498</v>
          </cell>
          <cell r="F879">
            <v>-5730.9728244523767</v>
          </cell>
          <cell r="G879">
            <v>-5497.8675432909931</v>
          </cell>
          <cell r="H879">
            <v>-5263.6639654069977</v>
          </cell>
          <cell r="I879">
            <v>-5013.427320540025</v>
          </cell>
          <cell r="J879">
            <v>-4744.3742811259544</v>
          </cell>
          <cell r="K879">
            <v>-4454.7586976401653</v>
          </cell>
          <cell r="L879">
            <v>-4144.4658371149735</v>
          </cell>
          <cell r="M879">
            <v>-3814.9601692406563</v>
          </cell>
          <cell r="N879">
            <v>-3480.2092037474154</v>
          </cell>
          <cell r="O879">
            <v>-3128.7894386334601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</row>
        <row r="880">
          <cell r="A880">
            <v>-3468.1230635639045</v>
          </cell>
          <cell r="B880">
            <v>-6537.1885989687153</v>
          </cell>
          <cell r="C880">
            <v>-6098.4740676033543</v>
          </cell>
          <cell r="D880">
            <v>-5766.8703267914116</v>
          </cell>
          <cell r="E880">
            <v>-5457.8496679942</v>
          </cell>
          <cell r="F880">
            <v>-5156.1542034300264</v>
          </cell>
          <cell r="G880">
            <v>-4889.2472275091995</v>
          </cell>
          <cell r="H880">
            <v>-4618.3323258789624</v>
          </cell>
          <cell r="I880">
            <v>-4328.4742676211863</v>
          </cell>
          <cell r="J880">
            <v>-4016.7347027738601</v>
          </cell>
          <cell r="K880">
            <v>-3681.1098243275096</v>
          </cell>
          <cell r="L880">
            <v>-3321.2447513242273</v>
          </cell>
          <cell r="M880">
            <v>-2938.3095476643066</v>
          </cell>
          <cell r="N880">
            <v>-2545.9900762885468</v>
          </cell>
          <cell r="O880">
            <v>-2132.5237089463644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</row>
        <row r="881">
          <cell r="A881">
            <v>-3505.2161666006614</v>
          </cell>
          <cell r="B881">
            <v>-6616.3314629490096</v>
          </cell>
          <cell r="C881">
            <v>-6188.6801895640583</v>
          </cell>
          <cell r="D881">
            <v>-5865.0817343239196</v>
          </cell>
          <cell r="E881">
            <v>-5560.0742106357438</v>
          </cell>
          <cell r="F881">
            <v>-5266.1715549757064</v>
          </cell>
          <cell r="G881">
            <v>-5006.2770416680605</v>
          </cell>
          <cell r="H881">
            <v>-4742.7002692402284</v>
          </cell>
          <cell r="I881">
            <v>-4460.7599823512619</v>
          </cell>
          <cell r="J881">
            <v>-4157.5510751021575</v>
          </cell>
          <cell r="K881">
            <v>-3831.1205876696081</v>
          </cell>
          <cell r="L881">
            <v>-3481.1622138531475</v>
          </cell>
          <cell r="M881">
            <v>-3108.9042684802907</v>
          </cell>
          <cell r="N881">
            <v>-2728.0894824047959</v>
          </cell>
          <cell r="O881">
            <v>-2327.0224152780338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</row>
        <row r="882">
          <cell r="A882">
            <v>-3649.773301262368</v>
          </cell>
          <cell r="B882">
            <v>-6913.1508540637351</v>
          </cell>
          <cell r="C882">
            <v>-6496.4910278294519</v>
          </cell>
          <cell r="D882">
            <v>-6185.1494951666764</v>
          </cell>
          <cell r="E882">
            <v>-5894.6239414111369</v>
          </cell>
          <cell r="F882">
            <v>-5613.0209692010312</v>
          </cell>
          <cell r="G882">
            <v>-5371.9970278973533</v>
          </cell>
          <cell r="H882">
            <v>-5129.9321171163147</v>
          </cell>
          <cell r="I882">
            <v>-4871.212949247596</v>
          </cell>
          <cell r="J882">
            <v>-4593.0208246719521</v>
          </cell>
          <cell r="K882">
            <v>-4293.5550509653331</v>
          </cell>
          <cell r="L882">
            <v>-3972.6489184802431</v>
          </cell>
          <cell r="M882">
            <v>-3631.7044286344112</v>
          </cell>
          <cell r="N882">
            <v>-3284.6282298191577</v>
          </cell>
          <cell r="O882">
            <v>-2919.924777361894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</row>
        <row r="883">
          <cell r="A883">
            <v>-3419.3857756569032</v>
          </cell>
          <cell r="B883">
            <v>-6437.696533505653</v>
          </cell>
          <cell r="C883">
            <v>-6003.6223010224821</v>
          </cell>
          <cell r="D883">
            <v>-5672.2067998596676</v>
          </cell>
          <cell r="E883">
            <v>-5358.8885735706745</v>
          </cell>
          <cell r="F883">
            <v>-5053.0046470463813</v>
          </cell>
          <cell r="G883">
            <v>-4780.6504375099439</v>
          </cell>
          <cell r="H883">
            <v>-4503.6141052203475</v>
          </cell>
          <cell r="I883">
            <v>-4207.1462244502782</v>
          </cell>
          <cell r="J883">
            <v>-3888.286066420831</v>
          </cell>
          <cell r="K883">
            <v>-3544.9858534623004</v>
          </cell>
          <cell r="L883">
            <v>-3176.8515409575039</v>
          </cell>
          <cell r="M883">
            <v>-2785.0031840670717</v>
          </cell>
          <cell r="N883">
            <v>-2383.080559387442</v>
          </cell>
          <cell r="O883">
            <v>-1959.2635698172649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</row>
        <row r="884">
          <cell r="A884">
            <v>-3651.8972089010072</v>
          </cell>
          <cell r="B884">
            <v>-6922.1138049422689</v>
          </cell>
          <cell r="C884">
            <v>-6502.4631563244475</v>
          </cell>
          <cell r="D884">
            <v>-6187.2392724200072</v>
          </cell>
          <cell r="E884">
            <v>-5896.7682753881472</v>
          </cell>
          <cell r="F884">
            <v>-5617.2624042600619</v>
          </cell>
          <cell r="G884">
            <v>-5376.8029956030568</v>
          </cell>
          <cell r="H884">
            <v>-5135.0691110676707</v>
          </cell>
          <cell r="I884">
            <v>-4876.7069078139393</v>
          </cell>
          <cell r="J884">
            <v>-4598.8994168172576</v>
          </cell>
          <cell r="K884">
            <v>-4299.8481723439618</v>
          </cell>
          <cell r="L884">
            <v>-3979.3887145238596</v>
          </cell>
          <cell r="M884">
            <v>-3638.9256114081213</v>
          </cell>
          <cell r="N884">
            <v>-3292.3681350758534</v>
          </cell>
          <cell r="O884">
            <v>-2928.2237104260348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</row>
        <row r="885">
          <cell r="A885">
            <v>-3405.5698745865338</v>
          </cell>
          <cell r="B885">
            <v>-6407.4387829972457</v>
          </cell>
          <cell r="C885">
            <v>-5966.4649462614743</v>
          </cell>
          <cell r="D885">
            <v>-5629.8115983874477</v>
          </cell>
          <cell r="E885">
            <v>-5311.6868430217919</v>
          </cell>
          <cell r="F885">
            <v>-5000.7084783629325</v>
          </cell>
          <cell r="G885">
            <v>-4724.6995851704723</v>
          </cell>
          <cell r="H885">
            <v>-4443.9668974771748</v>
          </cell>
          <cell r="I885">
            <v>-4143.5120123902452</v>
          </cell>
          <cell r="J885">
            <v>-3820.3559919953245</v>
          </cell>
          <cell r="K885">
            <v>-3472.4258708136781</v>
          </cell>
          <cell r="L885">
            <v>-3099.3027651758216</v>
          </cell>
          <cell r="M885">
            <v>-2702.0777752783702</v>
          </cell>
          <cell r="N885">
            <v>-2294.3616624961796</v>
          </cell>
          <cell r="O885">
            <v>-1864.3008743877128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</row>
        <row r="886">
          <cell r="A886">
            <v>-3360.7966163049741</v>
          </cell>
          <cell r="B886">
            <v>-6314.7796064857457</v>
          </cell>
          <cell r="C886">
            <v>-5870.7879419213323</v>
          </cell>
          <cell r="D886">
            <v>-5528.9522432241056</v>
          </cell>
          <cell r="E886">
            <v>-5207.7311667205504</v>
          </cell>
          <cell r="F886">
            <v>-4893.5731586193779</v>
          </cell>
          <cell r="G886">
            <v>-4611.792049943153</v>
          </cell>
          <cell r="H886">
            <v>-4324.4148973530437</v>
          </cell>
          <cell r="I886">
            <v>-4016.7876253232412</v>
          </cell>
          <cell r="J886">
            <v>-3685.9045808810315</v>
          </cell>
          <cell r="K886">
            <v>-3329.6457746895467</v>
          </cell>
          <cell r="L886">
            <v>-2947.5491985838212</v>
          </cell>
          <cell r="M886">
            <v>-2540.6523123809843</v>
          </cell>
          <cell r="N886">
            <v>-2122.5152408516919</v>
          </cell>
          <cell r="O886">
            <v>-1681.2226958816782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</row>
        <row r="887">
          <cell r="A887">
            <v>-3371.5066994178974</v>
          </cell>
          <cell r="B887">
            <v>-6337.6862228000909</v>
          </cell>
          <cell r="C887">
            <v>-5893.8873722979752</v>
          </cell>
          <cell r="D887">
            <v>-5558.8587913426445</v>
          </cell>
          <cell r="E887">
            <v>-5239.646262212982</v>
          </cell>
          <cell r="F887">
            <v>-4920.9239350260214</v>
          </cell>
          <cell r="G887">
            <v>-4639.8086671395777</v>
          </cell>
          <cell r="H887">
            <v>-4354.111310723295</v>
          </cell>
          <cell r="I887">
            <v>-4048.2970659300072</v>
          </cell>
          <cell r="J887">
            <v>-3719.3672911367662</v>
          </cell>
          <cell r="K887">
            <v>-3365.2138104182454</v>
          </cell>
          <cell r="L887">
            <v>-2985.3855832485092</v>
          </cell>
          <cell r="M887">
            <v>-2580.9335622295548</v>
          </cell>
          <cell r="N887">
            <v>-2165.4307386973423</v>
          </cell>
          <cell r="O887">
            <v>-1726.9773636673328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</row>
        <row r="888">
          <cell r="A888">
            <v>-3297.1034689223029</v>
          </cell>
          <cell r="B888">
            <v>-6184.1454526739672</v>
          </cell>
          <cell r="C888">
            <v>-5732.8659209093894</v>
          </cell>
          <cell r="D888">
            <v>-5382.1167806250651</v>
          </cell>
          <cell r="E888">
            <v>-5056.6891540741635</v>
          </cell>
          <cell r="F888">
            <v>-4737.8877009064836</v>
          </cell>
          <cell r="G888">
            <v>-4447.6643428545776</v>
          </cell>
          <cell r="H888">
            <v>-4150.5824248888812</v>
          </cell>
          <cell r="I888">
            <v>-3832.4796621787291</v>
          </cell>
          <cell r="J888">
            <v>-3490.3110004115629</v>
          </cell>
          <cell r="K888">
            <v>-3121.8878790677668</v>
          </cell>
          <cell r="L888">
            <v>-2726.6852064358759</v>
          </cell>
          <cell r="M888">
            <v>-2305.6621973479714</v>
          </cell>
          <cell r="N888">
            <v>-1872.3049213270053</v>
          </cell>
          <cell r="O888">
            <v>-1414.6080218107859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</row>
        <row r="889">
          <cell r="A889">
            <v>-3759.0610950252712</v>
          </cell>
          <cell r="B889">
            <v>-7147.6456483402444</v>
          </cell>
          <cell r="C889">
            <v>-6738.6875695042809</v>
          </cell>
          <cell r="D889">
            <v>-6435.2808824929079</v>
          </cell>
          <cell r="E889">
            <v>-6155.0217030972963</v>
          </cell>
          <cell r="F889">
            <v>-5883.6023060007174</v>
          </cell>
          <cell r="G889">
            <v>-5657.6689325970256</v>
          </cell>
          <cell r="H889">
            <v>-5432.6985602475133</v>
          </cell>
          <cell r="I889">
            <v>-5192.4300116693803</v>
          </cell>
          <cell r="J889">
            <v>-4934.115665749895</v>
          </cell>
          <cell r="K889">
            <v>-4656.0751291245278</v>
          </cell>
          <cell r="L889">
            <v>-4358.2532357478849</v>
          </cell>
          <cell r="M889">
            <v>-4042.1893692936314</v>
          </cell>
          <cell r="N889">
            <v>-3721.9210465164679</v>
          </cell>
          <cell r="O889">
            <v>-3386.110929992476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</row>
        <row r="890">
          <cell r="A890">
            <v>-3265.0547586847224</v>
          </cell>
          <cell r="B890">
            <v>-6114.7498120494975</v>
          </cell>
          <cell r="C890">
            <v>-5659.397259923875</v>
          </cell>
          <cell r="D890">
            <v>-5305.6437340981438</v>
          </cell>
          <cell r="E890">
            <v>-4970.9310538249047</v>
          </cell>
          <cell r="F890">
            <v>-4641.3771492128208</v>
          </cell>
          <cell r="G890">
            <v>-4344.4914574321956</v>
          </cell>
          <cell r="H890">
            <v>-4040.8874306783418</v>
          </cell>
          <cell r="I890">
            <v>-3715.7477480107723</v>
          </cell>
          <cell r="J890">
            <v>-3365.9973966099737</v>
          </cell>
          <cell r="K890">
            <v>-2989.4027425243085</v>
          </cell>
          <cell r="L890">
            <v>-2585.3954166654235</v>
          </cell>
          <cell r="M890">
            <v>-2154.8829694002197</v>
          </cell>
          <cell r="N890">
            <v>-1711.3008222928279</v>
          </cell>
          <cell r="O890">
            <v>-1242.5840115365156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</row>
        <row r="891">
          <cell r="A891">
            <v>-3657.2703156895213</v>
          </cell>
          <cell r="B891">
            <v>-6934.2839185779139</v>
          </cell>
          <cell r="C891">
            <v>-6518.3628452987259</v>
          </cell>
          <cell r="D891">
            <v>-6210.9107741566677</v>
          </cell>
          <cell r="E891">
            <v>-5925.8699722410302</v>
          </cell>
          <cell r="F891">
            <v>-5653.1180741730404</v>
          </cell>
          <cell r="G891">
            <v>-5415.8184172158208</v>
          </cell>
          <cell r="H891">
            <v>-5176.8663010541995</v>
          </cell>
          <cell r="I891">
            <v>-4921.5032312733747</v>
          </cell>
          <cell r="J891">
            <v>-4646.9274509892639</v>
          </cell>
          <cell r="K891">
            <v>-4351.3590121172383</v>
          </cell>
          <cell r="L891">
            <v>-4034.6525303612134</v>
          </cell>
          <cell r="M891">
            <v>-3698.233965382185</v>
          </cell>
          <cell r="N891">
            <v>-3356.0348064060126</v>
          </cell>
          <cell r="O891">
            <v>-2996.5872554026187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</row>
        <row r="892">
          <cell r="A892">
            <v>-3649.4691429528812</v>
          </cell>
          <cell r="B892">
            <v>-6916.3349492023463</v>
          </cell>
          <cell r="C892">
            <v>-6501.5122499420786</v>
          </cell>
          <cell r="D892">
            <v>-6193.8964416086092</v>
          </cell>
          <cell r="E892">
            <v>-5908.8262265354224</v>
          </cell>
          <cell r="F892">
            <v>-5627.6669953941418</v>
          </cell>
          <cell r="G892">
            <v>-5387.6418739385435</v>
          </cell>
          <cell r="H892">
            <v>-5146.8473191329831</v>
          </cell>
          <cell r="I892">
            <v>-4889.4968100193155</v>
          </cell>
          <cell r="J892">
            <v>-4612.7796539378023</v>
          </cell>
          <cell r="K892">
            <v>-4314.9033072095262</v>
          </cell>
          <cell r="L892">
            <v>-3995.7100402030192</v>
          </cell>
          <cell r="M892">
            <v>-3656.6113428811427</v>
          </cell>
          <cell r="N892">
            <v>-3311.5242774136427</v>
          </cell>
          <cell r="O892">
            <v>-2948.9643327421759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</row>
        <row r="893">
          <cell r="A893">
            <v>-3210.8438471447034</v>
          </cell>
          <cell r="B893">
            <v>-6003.7449914328881</v>
          </cell>
          <cell r="C893">
            <v>-5550.7114527678041</v>
          </cell>
          <cell r="D893">
            <v>-5204.8218008506055</v>
          </cell>
          <cell r="E893">
            <v>-4869.1896601355529</v>
          </cell>
          <cell r="F893">
            <v>-4533.4460849413263</v>
          </cell>
          <cell r="G893">
            <v>-4230.6663987465845</v>
          </cell>
          <cell r="H893">
            <v>-3920.7999449533681</v>
          </cell>
          <cell r="I893">
            <v>-3588.8969868466384</v>
          </cell>
          <cell r="J893">
            <v>-3231.8609479062861</v>
          </cell>
          <cell r="K893">
            <v>-2847.4128244300964</v>
          </cell>
          <cell r="L893">
            <v>-2434.9445189346807</v>
          </cell>
          <cell r="M893">
            <v>-1995.3120692020771</v>
          </cell>
          <cell r="N893">
            <v>-1541.9040851269881</v>
          </cell>
          <cell r="O893">
            <v>-1062.5964571504192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</row>
        <row r="894">
          <cell r="A894">
            <v>-3644.1369717111629</v>
          </cell>
          <cell r="B894">
            <v>-6905.8336609051548</v>
          </cell>
          <cell r="C894">
            <v>-6489.7571604159393</v>
          </cell>
          <cell r="D894">
            <v>-6178.5573615066114</v>
          </cell>
          <cell r="E894">
            <v>-5891.4528521376069</v>
          </cell>
          <cell r="F894">
            <v>-5617.6169134683487</v>
          </cell>
          <cell r="G894">
            <v>-5378.3272430563866</v>
          </cell>
          <cell r="H894">
            <v>-5137.0693497410139</v>
          </cell>
          <cell r="I894">
            <v>-4879.2180504393982</v>
          </cell>
          <cell r="J894">
            <v>-4601.9614928100436</v>
          </cell>
          <cell r="K894">
            <v>-4303.5036498883946</v>
          </cell>
          <cell r="L894">
            <v>-3983.6839631293406</v>
          </cell>
          <cell r="M894">
            <v>-3643.909995960013</v>
          </cell>
          <cell r="N894">
            <v>-3298.0954571934208</v>
          </cell>
          <cell r="O894">
            <v>-2934.7513440785096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</row>
        <row r="895">
          <cell r="A895">
            <v>-3307.9065768545715</v>
          </cell>
          <cell r="B895">
            <v>-6204.0262557875185</v>
          </cell>
          <cell r="C895">
            <v>-5758.5505121872102</v>
          </cell>
          <cell r="D895">
            <v>-5411.3503404953553</v>
          </cell>
          <cell r="E895">
            <v>-5085.7069057118324</v>
          </cell>
          <cell r="F895">
            <v>-4762.2421868285701</v>
          </cell>
          <cell r="G895">
            <v>-4472.452530295991</v>
          </cell>
          <cell r="H895">
            <v>-4176.7438932862415</v>
          </cell>
          <cell r="I895">
            <v>-3860.1241657223527</v>
          </cell>
          <cell r="J895">
            <v>-3519.5531060875069</v>
          </cell>
          <cell r="K895">
            <v>-3152.8520785254264</v>
          </cell>
          <cell r="L895">
            <v>-2759.5047246470735</v>
          </cell>
          <cell r="M895">
            <v>-2340.4815331731702</v>
          </cell>
          <cell r="N895">
            <v>-1909.278860160895</v>
          </cell>
          <cell r="O895">
            <v>-1453.9042967283558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</row>
        <row r="896">
          <cell r="A896">
            <v>-3631.8983632863824</v>
          </cell>
          <cell r="B896">
            <v>-6883.2936342315952</v>
          </cell>
          <cell r="C896">
            <v>-6468.3068144305162</v>
          </cell>
          <cell r="D896">
            <v>-6162.8814286836659</v>
          </cell>
          <cell r="E896">
            <v>-5881.5280979256386</v>
          </cell>
          <cell r="F896">
            <v>-5604.4109890941963</v>
          </cell>
          <cell r="G896">
            <v>-5364.1554150934435</v>
          </cell>
          <cell r="H896">
            <v>-5122.4077495424172</v>
          </cell>
          <cell r="I896">
            <v>-4864.0251745211699</v>
          </cell>
          <cell r="J896">
            <v>-4586.1967225624066</v>
          </cell>
          <cell r="K896">
            <v>-4287.1220718908171</v>
          </cell>
          <cell r="L896">
            <v>-3966.6382087706711</v>
          </cell>
          <cell r="M896">
            <v>-3626.1479877257675</v>
          </cell>
          <cell r="N896">
            <v>-3279.5621062112664</v>
          </cell>
          <cell r="O896">
            <v>-2915.3862532288485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</row>
        <row r="897">
          <cell r="A897">
            <v>-3563.0419445964731</v>
          </cell>
          <cell r="B897">
            <v>-6735.1267884224362</v>
          </cell>
          <cell r="C897">
            <v>-6308.8069139136751</v>
          </cell>
          <cell r="D897">
            <v>-5988.5902159557372</v>
          </cell>
          <cell r="E897">
            <v>-5688.7880649282679</v>
          </cell>
          <cell r="F897">
            <v>-5402.2283187414714</v>
          </cell>
          <cell r="G897">
            <v>-5150.0953849996386</v>
          </cell>
          <cell r="H897">
            <v>-4894.9385907558835</v>
          </cell>
          <cell r="I897">
            <v>-4622.0876014124033</v>
          </cell>
          <cell r="J897">
            <v>-4328.6708037663302</v>
          </cell>
          <cell r="K897">
            <v>-4012.7949322530062</v>
          </cell>
          <cell r="L897">
            <v>-3674.2082372200803</v>
          </cell>
          <cell r="M897">
            <v>-3314.2071030075026</v>
          </cell>
          <cell r="N897">
            <v>-2946.5983367969179</v>
          </cell>
          <cell r="O897">
            <v>-2559.7648265771541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</row>
        <row r="898">
          <cell r="A898">
            <v>-3432.0021018417592</v>
          </cell>
          <cell r="B898">
            <v>-6461.8354921115115</v>
          </cell>
          <cell r="C898">
            <v>-6022.7663353435364</v>
          </cell>
          <cell r="D898">
            <v>-5691.2249501479309</v>
          </cell>
          <cell r="E898">
            <v>-5377.3615171663514</v>
          </cell>
          <cell r="F898">
            <v>-5071.0738360516052</v>
          </cell>
          <cell r="G898">
            <v>-4799.3427490950417</v>
          </cell>
          <cell r="H898">
            <v>-4523.1496581998726</v>
          </cell>
          <cell r="I898">
            <v>-4227.5939485963199</v>
          </cell>
          <cell r="J898">
            <v>-3909.7161528422648</v>
          </cell>
          <cell r="K898">
            <v>-3567.4750791334122</v>
          </cell>
          <cell r="L898">
            <v>-3200.4816159729667</v>
          </cell>
          <cell r="M898">
            <v>-2809.8631891642171</v>
          </cell>
          <cell r="N898">
            <v>-2409.2654635971007</v>
          </cell>
          <cell r="O898">
            <v>-1986.8767421385885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</row>
        <row r="899">
          <cell r="A899">
            <v>-3590.2604132869719</v>
          </cell>
          <cell r="B899">
            <v>-6793.6269734733796</v>
          </cell>
          <cell r="C899">
            <v>-6373.1743485465222</v>
          </cell>
          <cell r="D899">
            <v>-6056.8137804589305</v>
          </cell>
          <cell r="E899">
            <v>-5761.0307035062297</v>
          </cell>
          <cell r="F899">
            <v>-5477.7160010081852</v>
          </cell>
          <cell r="G899">
            <v>-5229.9650797907852</v>
          </cell>
          <cell r="H899">
            <v>-4979.7357543177859</v>
          </cell>
          <cell r="I899">
            <v>-4712.2020258916882</v>
          </cell>
          <cell r="J899">
            <v>-4424.5139770545265</v>
          </cell>
          <cell r="K899">
            <v>-4114.8126676494003</v>
          </cell>
          <cell r="L899">
            <v>-3782.8788063868733</v>
          </cell>
          <cell r="M899">
            <v>-3430.0480583611034</v>
          </cell>
          <cell r="N899">
            <v>-3070.1652584107542</v>
          </cell>
          <cell r="O899">
            <v>-2691.6585769317403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</row>
        <row r="900">
          <cell r="A900">
            <v>-3204.6895074425111</v>
          </cell>
          <cell r="B900">
            <v>-5989.6330924528329</v>
          </cell>
          <cell r="C900">
            <v>-5535.1026070502812</v>
          </cell>
          <cell r="D900">
            <v>-5181.1754437257841</v>
          </cell>
          <cell r="E900">
            <v>-4842.1308845566346</v>
          </cell>
          <cell r="F900">
            <v>-4505.7912158016807</v>
          </cell>
          <cell r="G900">
            <v>-4201.3469833388808</v>
          </cell>
          <cell r="H900">
            <v>-3889.479358732397</v>
          </cell>
          <cell r="I900">
            <v>-3555.4183055823778</v>
          </cell>
          <cell r="J900">
            <v>-3196.056914927236</v>
          </cell>
          <cell r="K900">
            <v>-2809.1026843021064</v>
          </cell>
          <cell r="L900">
            <v>-2393.9339483840427</v>
          </cell>
          <cell r="M900">
            <v>-1951.3911944597749</v>
          </cell>
          <cell r="N900">
            <v>-1494.8472040524375</v>
          </cell>
          <cell r="O900">
            <v>-1012.1598810847446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1">
          <cell r="A901">
            <v>-3311.5218375405502</v>
          </cell>
          <cell r="B901">
            <v>-6215.0528525172558</v>
          </cell>
          <cell r="C901">
            <v>-5768.4666049282532</v>
          </cell>
          <cell r="D901">
            <v>-5422.8243626943049</v>
          </cell>
          <cell r="E901">
            <v>-5096.8013732554537</v>
          </cell>
          <cell r="F901">
            <v>-4781.0308474559088</v>
          </cell>
          <cell r="G901">
            <v>-4493.61674414151</v>
          </cell>
          <cell r="H901">
            <v>-4199.4249354445674</v>
          </cell>
          <cell r="I901">
            <v>-3884.4405112512973</v>
          </cell>
          <cell r="J901">
            <v>-3545.6315784736112</v>
          </cell>
          <cell r="K901">
            <v>-3180.8295828927212</v>
          </cell>
          <cell r="L901">
            <v>-2789.5285811469776</v>
          </cell>
          <cell r="M901">
            <v>-2372.7107120765063</v>
          </cell>
          <cell r="N901">
            <v>-1943.8844597405609</v>
          </cell>
          <cell r="O901">
            <v>-1491.0709113340261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</row>
        <row r="902">
          <cell r="A902">
            <v>-3252.305859969646</v>
          </cell>
          <cell r="B902">
            <v>-6091.7305498835776</v>
          </cell>
          <cell r="C902">
            <v>-5641.554901882474</v>
          </cell>
          <cell r="D902">
            <v>-5292.6493118695744</v>
          </cell>
          <cell r="E902">
            <v>-4960.2459909436575</v>
          </cell>
          <cell r="F902">
            <v>-4625.629702484548</v>
          </cell>
          <cell r="G902">
            <v>-4327.4206627524618</v>
          </cell>
          <cell r="H902">
            <v>-4023.1232175468176</v>
          </cell>
          <cell r="I902">
            <v>-3697.2326812699262</v>
          </cell>
          <cell r="J902">
            <v>-3346.6738331918395</v>
          </cell>
          <cell r="K902">
            <v>-2969.2073828644084</v>
          </cell>
          <cell r="L902">
            <v>-2564.2611148220822</v>
          </cell>
          <cell r="M902">
            <v>-2132.7362989853173</v>
          </cell>
          <cell r="N902">
            <v>-1688.0637243693996</v>
          </cell>
          <cell r="O902">
            <v>-1218.1712995169646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</row>
        <row r="903">
          <cell r="A903">
            <v>-3304.5114227646427</v>
          </cell>
          <cell r="B903">
            <v>-6200.3320023966953</v>
          </cell>
          <cell r="C903">
            <v>-5756.0264955941329</v>
          </cell>
          <cell r="D903">
            <v>-5420.9378558698772</v>
          </cell>
          <cell r="E903">
            <v>-5099.0321971231142</v>
          </cell>
          <cell r="F903">
            <v>-4775.2741372418368</v>
          </cell>
          <cell r="G903">
            <v>-4486.4588487977944</v>
          </cell>
          <cell r="H903">
            <v>-4192.0392087271348</v>
          </cell>
          <cell r="I903">
            <v>-3876.8073962921021</v>
          </cell>
          <cell r="J903">
            <v>-3537.7322059427265</v>
          </cell>
          <cell r="K903">
            <v>-3172.6430055020851</v>
          </cell>
          <cell r="L903">
            <v>-2781.0327794577311</v>
          </cell>
          <cell r="M903">
            <v>-2363.8814031819129</v>
          </cell>
          <cell r="N903">
            <v>-1934.6960296303398</v>
          </cell>
          <cell r="O903">
            <v>-1481.4952034740982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</row>
        <row r="904">
          <cell r="A904">
            <v>-3097.973649070364</v>
          </cell>
          <cell r="B904">
            <v>-5770.9926585630874</v>
          </cell>
          <cell r="C904">
            <v>-5305.2297251804575</v>
          </cell>
          <cell r="D904">
            <v>-4934.6322667960085</v>
          </cell>
          <cell r="E904">
            <v>-4582.058965402719</v>
          </cell>
          <cell r="F904">
            <v>-4228.8261511059009</v>
          </cell>
          <cell r="G904">
            <v>-3907.863020599038</v>
          </cell>
          <cell r="H904">
            <v>-3578.2998307038574</v>
          </cell>
          <cell r="I904">
            <v>-3225.1404410853238</v>
          </cell>
          <cell r="J904">
            <v>-2845.2032762080321</v>
          </cell>
          <cell r="K904">
            <v>-2436.0716211263853</v>
          </cell>
          <cell r="L904">
            <v>-1997.0080690633397</v>
          </cell>
          <cell r="M904">
            <v>-1528.7111829095397</v>
          </cell>
          <cell r="N904">
            <v>-1044.417999464438</v>
          </cell>
          <cell r="O904">
            <v>-531.82294207927282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</row>
        <row r="905">
          <cell r="A905">
            <v>-3508.7951418145694</v>
          </cell>
          <cell r="B905">
            <v>-6626.6967583783335</v>
          </cell>
          <cell r="C905">
            <v>-6199.8674900929436</v>
          </cell>
          <cell r="D905">
            <v>-5880.919395743741</v>
          </cell>
          <cell r="E905">
            <v>-5582.0200957340385</v>
          </cell>
          <cell r="F905">
            <v>-5285.4577442954551</v>
          </cell>
          <cell r="G905">
            <v>-5026.2063869277963</v>
          </cell>
          <cell r="H905">
            <v>-4764.0417137256536</v>
          </cell>
          <cell r="I905">
            <v>-4483.623921274062</v>
          </cell>
          <cell r="J905">
            <v>-4182.0555652133089</v>
          </cell>
          <cell r="K905">
            <v>-3857.3931033468339</v>
          </cell>
          <cell r="L905">
            <v>-3509.3398973905714</v>
          </cell>
          <cell r="M905">
            <v>-3139.1351371355631</v>
          </cell>
          <cell r="N905">
            <v>-2760.5328161491352</v>
          </cell>
          <cell r="O905">
            <v>-2361.8500876516009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</row>
        <row r="906">
          <cell r="A906">
            <v>-3387.2115921508957</v>
          </cell>
          <cell r="B906">
            <v>-6369.3501265284449</v>
          </cell>
          <cell r="C906">
            <v>-5930.3629923900426</v>
          </cell>
          <cell r="D906">
            <v>-5594.4448315060363</v>
          </cell>
          <cell r="E906">
            <v>-5281.0065095163509</v>
          </cell>
          <cell r="F906">
            <v>-4973.4947497076955</v>
          </cell>
          <cell r="G906">
            <v>-4696.8615200340701</v>
          </cell>
          <cell r="H906">
            <v>-4414.8296818179415</v>
          </cell>
          <cell r="I906">
            <v>-4112.9698739184196</v>
          </cell>
          <cell r="J906">
            <v>-3788.3007464718107</v>
          </cell>
          <cell r="K906">
            <v>-3438.7393234664969</v>
          </cell>
          <cell r="L906">
            <v>-3063.8590021440937</v>
          </cell>
          <cell r="M906">
            <v>-2664.7396510025419</v>
          </cell>
          <cell r="N906">
            <v>-2254.9828411289081</v>
          </cell>
          <cell r="O906">
            <v>-1822.7222029711033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</row>
        <row r="907">
          <cell r="A907">
            <v>-3267.6122517776012</v>
          </cell>
          <cell r="B907">
            <v>-6117.0887154137827</v>
          </cell>
          <cell r="C907">
            <v>-5660.8740924883086</v>
          </cell>
          <cell r="D907">
            <v>-5308.3850332007232</v>
          </cell>
          <cell r="E907">
            <v>-4971.7867562321862</v>
          </cell>
          <cell r="F907">
            <v>-4641.3061796245029</v>
          </cell>
          <cell r="G907">
            <v>-4344.179871819465</v>
          </cell>
          <cell r="H907">
            <v>-4040.3990449535645</v>
          </cell>
          <cell r="I907">
            <v>-3715.0697070484739</v>
          </cell>
          <cell r="J907">
            <v>-3365.1148205497825</v>
          </cell>
          <cell r="K907">
            <v>-2988.2998817236153</v>
          </cell>
          <cell r="L907">
            <v>-2584.055040898731</v>
          </cell>
          <cell r="M907">
            <v>-2153.2867687120547</v>
          </cell>
          <cell r="N907">
            <v>-1709.4288073810837</v>
          </cell>
          <cell r="O907">
            <v>-1240.4148991748148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</row>
        <row r="908">
          <cell r="A908">
            <v>-3250.889618385545</v>
          </cell>
          <cell r="B908">
            <v>-6085.3581404635897</v>
          </cell>
          <cell r="C908">
            <v>-5628.0106624530736</v>
          </cell>
          <cell r="D908">
            <v>-5271.9783142470187</v>
          </cell>
          <cell r="E908">
            <v>-4931.0271275299519</v>
          </cell>
          <cell r="F908">
            <v>-4601.9731887222879</v>
          </cell>
          <cell r="G908">
            <v>-4303.2440018384723</v>
          </cell>
          <cell r="H908">
            <v>-3997.110475963224</v>
          </cell>
          <cell r="I908">
            <v>-3669.2410865305665</v>
          </cell>
          <cell r="J908">
            <v>-3316.5498036216268</v>
          </cell>
          <cell r="K908">
            <v>-2936.7853375177565</v>
          </cell>
          <cell r="L908">
            <v>-2529.3626872498317</v>
          </cell>
          <cell r="M908">
            <v>-2095.169206711756</v>
          </cell>
          <cell r="N908">
            <v>-1647.6208265060689</v>
          </cell>
          <cell r="O908">
            <v>-1174.6293053143474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</row>
        <row r="909">
          <cell r="A909">
            <v>-3356.7084402614646</v>
          </cell>
          <cell r="B909">
            <v>-6305.0510477964872</v>
          </cell>
          <cell r="C909">
            <v>-5859.9788485297804</v>
          </cell>
          <cell r="D909">
            <v>-5520.5805463875413</v>
          </cell>
          <cell r="E909">
            <v>-5194.0206908290147</v>
          </cell>
          <cell r="F909">
            <v>-4872.5132620193872</v>
          </cell>
          <cell r="G909">
            <v>-4588.453244654389</v>
          </cell>
          <cell r="H909">
            <v>-4299.4465627606878</v>
          </cell>
          <cell r="I909">
            <v>-3990.0622170615079</v>
          </cell>
          <cell r="J909">
            <v>-3657.2858796416922</v>
          </cell>
          <cell r="K909">
            <v>-3298.9866451646867</v>
          </cell>
          <cell r="L909">
            <v>-2914.6913910765225</v>
          </cell>
          <cell r="M909">
            <v>-2505.4249837517568</v>
          </cell>
          <cell r="N909">
            <v>-2084.7345930714619</v>
          </cell>
          <cell r="O909">
            <v>-1640.6903540953756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</row>
        <row r="910">
          <cell r="A910">
            <v>-3369.4966150765094</v>
          </cell>
          <cell r="B910">
            <v>-6338.3690607660965</v>
          </cell>
          <cell r="C910">
            <v>-5901.29025638849</v>
          </cell>
          <cell r="D910">
            <v>-5564.1654616891165</v>
          </cell>
          <cell r="E910">
            <v>-5248.6659897708241</v>
          </cell>
          <cell r="F910">
            <v>-4934.328564798664</v>
          </cell>
          <cell r="G910">
            <v>-4654.8341483975555</v>
          </cell>
          <cell r="H910">
            <v>-4370.4382193584734</v>
          </cell>
          <cell r="I910">
            <v>-4066.0256654655632</v>
          </cell>
          <cell r="J910">
            <v>-3738.6065368189256</v>
          </cell>
          <cell r="K910">
            <v>-3386.0808635986723</v>
          </cell>
          <cell r="L910">
            <v>-3008.0069288883797</v>
          </cell>
          <cell r="M910">
            <v>-2605.4452765770034</v>
          </cell>
          <cell r="N910">
            <v>-2191.9796900225783</v>
          </cell>
          <cell r="O910">
            <v>-1755.7215939367811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</row>
        <row r="911">
          <cell r="A911">
            <v>-3422.3715826842072</v>
          </cell>
          <cell r="B911">
            <v>-6444.0305413929109</v>
          </cell>
          <cell r="C911">
            <v>-6006.6075603305153</v>
          </cell>
          <cell r="D911">
            <v>-5672.7819825695324</v>
          </cell>
          <cell r="E911">
            <v>-5364.1500332129108</v>
          </cell>
          <cell r="F911">
            <v>-5056.114261670401</v>
          </cell>
          <cell r="G911">
            <v>-4783.3995719723971</v>
          </cell>
          <cell r="H911">
            <v>-4506.4434517353993</v>
          </cell>
          <cell r="I911">
            <v>-4210.0627697753034</v>
          </cell>
          <cell r="J911">
            <v>-3891.296443480855</v>
          </cell>
          <cell r="K911">
            <v>-3548.0974592149068</v>
          </cell>
          <cell r="L911">
            <v>-3180.072121493035</v>
          </cell>
          <cell r="M911">
            <v>-2788.3413119372722</v>
          </cell>
          <cell r="N911">
            <v>-2386.545247541254</v>
          </cell>
          <cell r="O911">
            <v>-1962.864756014556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</row>
        <row r="912">
          <cell r="A912">
            <v>-3537.7407721430659</v>
          </cell>
          <cell r="B912">
            <v>-6681.5507921880007</v>
          </cell>
          <cell r="C912">
            <v>-6253.3238799005803</v>
          </cell>
          <cell r="D912">
            <v>-5934.9136597958941</v>
          </cell>
          <cell r="E912">
            <v>-5639.2819259822918</v>
          </cell>
          <cell r="F912">
            <v>-5347.9302910682563</v>
          </cell>
          <cell r="G912">
            <v>-5092.3593047586965</v>
          </cell>
          <cell r="H912">
            <v>-4833.9066324327669</v>
          </cell>
          <cell r="I912">
            <v>-4557.4971319246315</v>
          </cell>
          <cell r="J912">
            <v>-4260.2467826666316</v>
          </cell>
          <cell r="K912">
            <v>-3940.2387485824502</v>
          </cell>
          <cell r="L912">
            <v>-3597.2001028438472</v>
          </cell>
          <cell r="M912">
            <v>-3232.4003990378797</v>
          </cell>
          <cell r="N912">
            <v>-2859.6215401900299</v>
          </cell>
          <cell r="O912">
            <v>-2467.2155672207959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</row>
        <row r="913">
          <cell r="A913">
            <v>-3097.4449036456003</v>
          </cell>
          <cell r="B913">
            <v>-5766.51233554809</v>
          </cell>
          <cell r="C913">
            <v>-5300.2330307975126</v>
          </cell>
          <cell r="D913">
            <v>-4931.3549466222094</v>
          </cell>
          <cell r="E913">
            <v>-4581.0114783543631</v>
          </cell>
          <cell r="F913">
            <v>-4226.5722069404146</v>
          </cell>
          <cell r="G913">
            <v>-3905.2109301419268</v>
          </cell>
          <cell r="H913">
            <v>-3575.4291229991013</v>
          </cell>
          <cell r="I913">
            <v>-3222.0342168977763</v>
          </cell>
          <cell r="J913">
            <v>-2841.8432387338366</v>
          </cell>
          <cell r="K913">
            <v>-2432.4380769354825</v>
          </cell>
          <cell r="L913">
            <v>-1993.0797743635007</v>
          </cell>
          <cell r="M913">
            <v>-1524.4652662077497</v>
          </cell>
          <cell r="N913">
            <v>-1039.8297921842216</v>
          </cell>
          <cell r="O913">
            <v>-526.86588206847307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</row>
        <row r="914">
          <cell r="A914">
            <v>-3702.4932523777015</v>
          </cell>
          <cell r="B914">
            <v>-7023.0477740500373</v>
          </cell>
          <cell r="C914">
            <v>-6614.340253488187</v>
          </cell>
          <cell r="D914">
            <v>-6310.9574659531181</v>
          </cell>
          <cell r="E914">
            <v>-6026.1870401608021</v>
          </cell>
          <cell r="F914">
            <v>-5751.1396470795889</v>
          </cell>
          <cell r="G914">
            <v>-5518.11821165333</v>
          </cell>
          <cell r="H914">
            <v>-5284.8997196664386</v>
          </cell>
          <cell r="I914">
            <v>-5035.7279832335325</v>
          </cell>
          <cell r="J914">
            <v>-4767.8219221409881</v>
          </cell>
          <cell r="K914">
            <v>-4479.442855892421</v>
          </cell>
          <cell r="L914">
            <v>-4170.4820106433444</v>
          </cell>
          <cell r="M914">
            <v>-3842.4122618605002</v>
          </cell>
          <cell r="N914">
            <v>-3509.2081935817887</v>
          </cell>
          <cell r="O914">
            <v>-3159.4559113410537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</row>
        <row r="915">
          <cell r="A915">
            <v>-3773.7553842780212</v>
          </cell>
          <cell r="B915">
            <v>-7174.3217326237154</v>
          </cell>
          <cell r="C915">
            <v>-6768.938039955121</v>
          </cell>
          <cell r="D915">
            <v>-6468.8252100312902</v>
          </cell>
          <cell r="E915">
            <v>-6196.3884875377398</v>
          </cell>
          <cell r="F915">
            <v>-5931.8461647409586</v>
          </cell>
          <cell r="G915">
            <v>-5709.4084943125872</v>
          </cell>
          <cell r="H915">
            <v>-5487.7095992305367</v>
          </cell>
          <cell r="I915">
            <v>-5250.9707510091685</v>
          </cell>
          <cell r="J915">
            <v>-4996.4593614035175</v>
          </cell>
          <cell r="K915">
            <v>-4722.5176441302292</v>
          </cell>
          <cell r="L915">
            <v>-4429.112142447937</v>
          </cell>
          <cell r="M915">
            <v>-4117.8081533091035</v>
          </cell>
          <cell r="N915">
            <v>-3802.6685998373273</v>
          </cell>
          <cell r="O915">
            <v>-3472.3860419650987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</row>
        <row r="916">
          <cell r="A916">
            <v>-3182.4731842476376</v>
          </cell>
          <cell r="B916">
            <v>-5942.8749396501626</v>
          </cell>
          <cell r="C916">
            <v>-5482.9143616952188</v>
          </cell>
          <cell r="D916">
            <v>-5127.1723664339406</v>
          </cell>
          <cell r="E916">
            <v>-4791.6071196727353</v>
          </cell>
          <cell r="F916">
            <v>-4453.6710726645497</v>
          </cell>
          <cell r="G916">
            <v>-4146.3195329223436</v>
          </cell>
          <cell r="H916">
            <v>-3831.2320764107735</v>
          </cell>
          <cell r="I916">
            <v>-3493.6952274477517</v>
          </cell>
          <cell r="J916">
            <v>-3130.58928434788</v>
          </cell>
          <cell r="K916">
            <v>-2739.5989129748968</v>
          </cell>
          <cell r="L916">
            <v>-2320.0815891786606</v>
          </cell>
          <cell r="M916">
            <v>-1872.851766232601</v>
          </cell>
          <cell r="N916">
            <v>-1411.2577264195743</v>
          </cell>
          <cell r="O916">
            <v>-923.12741662119424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</row>
        <row r="917">
          <cell r="A917">
            <v>-3497.0706973018287</v>
          </cell>
          <cell r="B917">
            <v>-6599.076380778466</v>
          </cell>
          <cell r="C917">
            <v>-6171.3037727729252</v>
          </cell>
          <cell r="D917">
            <v>-5851.8329196495843</v>
          </cell>
          <cell r="E917">
            <v>-5546.2163013715117</v>
          </cell>
          <cell r="F917">
            <v>-5250.3201270856498</v>
          </cell>
          <cell r="G917">
            <v>-4989.4154279138984</v>
          </cell>
          <cell r="H917">
            <v>-4724.9121038886624</v>
          </cell>
          <cell r="I917">
            <v>-4441.9711536618261</v>
          </cell>
          <cell r="J917">
            <v>-4137.6842910132063</v>
          </cell>
          <cell r="K917">
            <v>-3810.091840543012</v>
          </cell>
          <cell r="L917">
            <v>-3458.8816206375345</v>
          </cell>
          <cell r="M917">
            <v>-3085.2743219513827</v>
          </cell>
          <cell r="N917">
            <v>-2703.0057519171187</v>
          </cell>
          <cell r="O917">
            <v>-2300.371716645685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</row>
        <row r="918">
          <cell r="A918">
            <v>-3401.3834823483417</v>
          </cell>
          <cell r="B918">
            <v>-6403.1077859909919</v>
          </cell>
          <cell r="C918">
            <v>-5965.5717540474507</v>
          </cell>
          <cell r="D918">
            <v>-5628.1846297574721</v>
          </cell>
          <cell r="E918">
            <v>-5309.5712055085914</v>
          </cell>
          <cell r="F918">
            <v>-5002.6649303558515</v>
          </cell>
          <cell r="G918">
            <v>-4727.6506951200699</v>
          </cell>
          <cell r="H918">
            <v>-4447.3874061387869</v>
          </cell>
          <cell r="I918">
            <v>-4147.4369900165348</v>
          </cell>
          <cell r="J918">
            <v>-3824.8248481350552</v>
          </cell>
          <cell r="K918">
            <v>-3477.4806251308696</v>
          </cell>
          <cell r="L918">
            <v>-3104.9891055070957</v>
          </cell>
          <cell r="M918">
            <v>-2708.4445302489589</v>
          </cell>
          <cell r="N918">
            <v>-2301.4618575012764</v>
          </cell>
          <cell r="O918">
            <v>-1872.1912452448576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</row>
        <row r="919">
          <cell r="A919">
            <v>-3482.0455027479143</v>
          </cell>
          <cell r="B919">
            <v>-6564.6000214173337</v>
          </cell>
          <cell r="C919">
            <v>-6129.0361840328787</v>
          </cell>
          <cell r="D919">
            <v>-5798.7989229274554</v>
          </cell>
          <cell r="E919">
            <v>-5491.5758186774374</v>
          </cell>
          <cell r="F919">
            <v>-5189.6878565845891</v>
          </cell>
          <cell r="G919">
            <v>-4924.3652421504758</v>
          </cell>
          <cell r="H919">
            <v>-4655.4956096942678</v>
          </cell>
          <cell r="I919">
            <v>-4367.8454840468294</v>
          </cell>
          <cell r="J919">
            <v>-4058.4845612738072</v>
          </cell>
          <cell r="K919">
            <v>-3725.4235605071008</v>
          </cell>
          <cell r="L919">
            <v>-3368.3208302315174</v>
          </cell>
          <cell r="M919">
            <v>-2988.3629925835439</v>
          </cell>
          <cell r="N919">
            <v>-2599.2514524416165</v>
          </cell>
          <cell r="O919">
            <v>-2189.2426318112666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</row>
        <row r="920">
          <cell r="A920">
            <v>-3651.3385852326483</v>
          </cell>
          <cell r="B920">
            <v>-6920.8072498059519</v>
          </cell>
          <cell r="C920">
            <v>-6506.9965426505332</v>
          </cell>
          <cell r="D920">
            <v>-6191.6513146262769</v>
          </cell>
          <cell r="E920">
            <v>-5897.4028345987299</v>
          </cell>
          <cell r="F920">
            <v>-5615.3323146932071</v>
          </cell>
          <cell r="G920">
            <v>-5374.4349375374031</v>
          </cell>
          <cell r="H920">
            <v>-5132.5288262511967</v>
          </cell>
          <cell r="I920">
            <v>-4873.9809596155856</v>
          </cell>
          <cell r="J920">
            <v>-4595.9734036086165</v>
          </cell>
          <cell r="K920">
            <v>-4296.7065527469949</v>
          </cell>
          <cell r="L920">
            <v>-3976.0147602656648</v>
          </cell>
          <cell r="M920">
            <v>-3635.3012759337885</v>
          </cell>
          <cell r="N920">
            <v>-3288.473990452218</v>
          </cell>
          <cell r="O920">
            <v>-2924.0388008562932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</row>
        <row r="921">
          <cell r="A921">
            <v>-3235.5699381493064</v>
          </cell>
          <cell r="B921">
            <v>-6051.297985611317</v>
          </cell>
          <cell r="C921">
            <v>-5592.3536600599436</v>
          </cell>
          <cell r="D921">
            <v>-5243.2924403763955</v>
          </cell>
          <cell r="E921">
            <v>-4909.6478752112107</v>
          </cell>
          <cell r="F921">
            <v>-4573.5495116625298</v>
          </cell>
          <cell r="G921">
            <v>-4272.2884280043463</v>
          </cell>
          <cell r="H921">
            <v>-3964.4543056779712</v>
          </cell>
          <cell r="I921">
            <v>-3634.7482914041311</v>
          </cell>
          <cell r="J921">
            <v>-3280.0785218477909</v>
          </cell>
          <cell r="K921">
            <v>-2898.1813804037656</v>
          </cell>
          <cell r="L921">
            <v>-2488.4610832990261</v>
          </cell>
          <cell r="M921">
            <v>-2051.7909899964288</v>
          </cell>
          <cell r="N921">
            <v>-1601.5743247734658</v>
          </cell>
          <cell r="O921">
            <v>-1125.7067790315739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</row>
        <row r="922">
          <cell r="A922">
            <v>-3352.8106257226473</v>
          </cell>
          <cell r="B922">
            <v>-6297.835802841124</v>
          </cell>
          <cell r="C922">
            <v>-5853.573412569538</v>
          </cell>
          <cell r="D922">
            <v>-5516.0939610821988</v>
          </cell>
          <cell r="E922">
            <v>-5198.9245115982603</v>
          </cell>
          <cell r="F922">
            <v>-4884.1554191428631</v>
          </cell>
          <cell r="G922">
            <v>-4601.9030814019134</v>
          </cell>
          <cell r="H922">
            <v>-4314.1329857039</v>
          </cell>
          <cell r="I922">
            <v>-4006.0801281296053</v>
          </cell>
          <cell r="J922">
            <v>-3674.7388429761568</v>
          </cell>
          <cell r="K922">
            <v>-3317.9859049999045</v>
          </cell>
          <cell r="L922">
            <v>-2935.3571530309951</v>
          </cell>
          <cell r="M922">
            <v>-2527.8864601134565</v>
          </cell>
          <cell r="N922">
            <v>-2109.1313524191696</v>
          </cell>
          <cell r="O922">
            <v>-1667.1724748742738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</row>
        <row r="923">
          <cell r="A923">
            <v>-3261.6295971565373</v>
          </cell>
          <cell r="B923">
            <v>-6107.2116395387238</v>
          </cell>
          <cell r="C923">
            <v>-5654.0442802923253</v>
          </cell>
          <cell r="D923">
            <v>-5302.3204480386976</v>
          </cell>
          <cell r="E923">
            <v>-4963.929727848802</v>
          </cell>
          <cell r="F923">
            <v>-4630.6420120549328</v>
          </cell>
          <cell r="G923">
            <v>-4332.674182953423</v>
          </cell>
          <cell r="H923">
            <v>-4028.3055832338928</v>
          </cell>
          <cell r="I923">
            <v>-3702.3411002224057</v>
          </cell>
          <cell r="J923">
            <v>-3351.7020737422572</v>
          </cell>
          <cell r="K923">
            <v>-2974.1496252852398</v>
          </cell>
          <cell r="L923">
            <v>-2569.1102781248333</v>
          </cell>
          <cell r="M923">
            <v>-2137.4855619263458</v>
          </cell>
          <cell r="N923">
            <v>-1692.7049266938091</v>
          </cell>
          <cell r="O923">
            <v>-1222.696456928441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</row>
        <row r="924">
          <cell r="A924">
            <v>-3204.9539246196755</v>
          </cell>
          <cell r="B924">
            <v>-5995.0169335152259</v>
          </cell>
          <cell r="C924">
            <v>-5543.0321651110189</v>
          </cell>
          <cell r="D924">
            <v>-5188.8958709627996</v>
          </cell>
          <cell r="E924">
            <v>-4847.8176542912151</v>
          </cell>
          <cell r="F924">
            <v>-4507.8078244180715</v>
          </cell>
          <cell r="G924">
            <v>-4203.0058965044755</v>
          </cell>
          <cell r="H924">
            <v>-3891.3051368506813</v>
          </cell>
          <cell r="I924">
            <v>-3557.423685650866</v>
          </cell>
          <cell r="J924">
            <v>-3198.2558789445734</v>
          </cell>
          <cell r="K924">
            <v>-2811.5102285183043</v>
          </cell>
          <cell r="L924">
            <v>-2396.5662975970472</v>
          </cell>
          <cell r="M924">
            <v>-1954.2657686906884</v>
          </cell>
          <cell r="N924">
            <v>-1497.9828400339422</v>
          </cell>
          <cell r="O924">
            <v>-1015.5768135439669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</row>
        <row r="925">
          <cell r="A925">
            <v>-3124.7889543848328</v>
          </cell>
          <cell r="B925">
            <v>-5826.6574570544635</v>
          </cell>
          <cell r="C925">
            <v>-5369.4743593510293</v>
          </cell>
          <cell r="D925">
            <v>-5012.7962950331294</v>
          </cell>
          <cell r="E925">
            <v>-4669.1359960559312</v>
          </cell>
          <cell r="F925">
            <v>-4329.8673184475429</v>
          </cell>
          <cell r="G925">
            <v>-4016.6070980743016</v>
          </cell>
          <cell r="H925">
            <v>-3694.2067609145965</v>
          </cell>
          <cell r="I925">
            <v>-3348.7735902564682</v>
          </cell>
          <cell r="J925">
            <v>-2977.1611395396794</v>
          </cell>
          <cell r="K925">
            <v>-2577.0015487012397</v>
          </cell>
          <cell r="L925">
            <v>-2147.6055046580132</v>
          </cell>
          <cell r="M925">
            <v>-1689.727721183765</v>
          </cell>
          <cell r="N925">
            <v>-1216.6614215492846</v>
          </cell>
          <cell r="O925">
            <v>-716.16590102970451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</row>
        <row r="926">
          <cell r="A926">
            <v>-3480.4611410731159</v>
          </cell>
          <cell r="B926">
            <v>-6563.6060599881093</v>
          </cell>
          <cell r="C926">
            <v>-6132.2776685191629</v>
          </cell>
          <cell r="D926">
            <v>-5813.6728562769131</v>
          </cell>
          <cell r="E926">
            <v>-5518.2349150517211</v>
          </cell>
          <cell r="F926">
            <v>-5225.1349082366169</v>
          </cell>
          <cell r="G926">
            <v>-4963.4412055832427</v>
          </cell>
          <cell r="H926">
            <v>-4697.7012870754434</v>
          </cell>
          <cell r="I926">
            <v>-4413.4232948953495</v>
          </cell>
          <cell r="J926">
            <v>-4107.6963916267014</v>
          </cell>
          <cell r="K926">
            <v>-3778.5514475047644</v>
          </cell>
          <cell r="L926">
            <v>-3425.6688687665751</v>
          </cell>
          <cell r="M926">
            <v>-3050.2587227493873</v>
          </cell>
          <cell r="N926">
            <v>-2666.0480045963609</v>
          </cell>
          <cell r="O926">
            <v>-2261.3203882644198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</row>
        <row r="927">
          <cell r="A927">
            <v>-3582.648200063622</v>
          </cell>
          <cell r="B927">
            <v>-6777.6921286399856</v>
          </cell>
          <cell r="C927">
            <v>-6353.4666547642337</v>
          </cell>
          <cell r="D927">
            <v>-6030.8904239951107</v>
          </cell>
          <cell r="E927">
            <v>-5730.637418682526</v>
          </cell>
          <cell r="F927">
            <v>-5439.2355659537852</v>
          </cell>
          <cell r="G927">
            <v>-5188.0278839401726</v>
          </cell>
          <cell r="H927">
            <v>-4934.9065958443516</v>
          </cell>
          <cell r="I927">
            <v>-4664.2543198957865</v>
          </cell>
          <cell r="J927">
            <v>-4373.2059954239103</v>
          </cell>
          <cell r="K927">
            <v>-4059.8832361192385</v>
          </cell>
          <cell r="L927">
            <v>-3724.0470897242744</v>
          </cell>
          <cell r="M927">
            <v>-3367.0108046953228</v>
          </cell>
          <cell r="N927">
            <v>-3002.5962883090838</v>
          </cell>
          <cell r="O927">
            <v>-2619.2057741355488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</row>
        <row r="928">
          <cell r="A928">
            <v>-3138.1559140779491</v>
          </cell>
          <cell r="B928">
            <v>-5852.5447035147763</v>
          </cell>
          <cell r="C928">
            <v>-5382.6754335308442</v>
          </cell>
          <cell r="D928">
            <v>-5017.0679160364225</v>
          </cell>
          <cell r="E928">
            <v>-4674.0965742742055</v>
          </cell>
          <cell r="F928">
            <v>-4327.6216945416345</v>
          </cell>
          <cell r="G928">
            <v>-4012.4733915381039</v>
          </cell>
          <cell r="H928">
            <v>-3689.1244046925494</v>
          </cell>
          <cell r="I928">
            <v>-3342.6725181504917</v>
          </cell>
          <cell r="J928">
            <v>-2969.9616225339723</v>
          </cell>
          <cell r="K928">
            <v>-2568.6188420719063</v>
          </cell>
          <cell r="L928">
            <v>-2137.9472239112615</v>
          </cell>
          <cell r="M928">
            <v>-1678.6953705941996</v>
          </cell>
          <cell r="N928">
            <v>-1204.1477980956233</v>
          </cell>
          <cell r="O928">
            <v>-702.05654005826875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</row>
        <row r="929">
          <cell r="A929">
            <v>-3122.8403940031899</v>
          </cell>
          <cell r="B929">
            <v>-5820.3992199483173</v>
          </cell>
          <cell r="C929">
            <v>-5353.0331088518033</v>
          </cell>
          <cell r="D929">
            <v>-4988.7317644236355</v>
          </cell>
          <cell r="E929">
            <v>-4636.9048702608343</v>
          </cell>
          <cell r="F929">
            <v>-4282.2012881006012</v>
          </cell>
          <cell r="G929">
            <v>-3963.5446504252977</v>
          </cell>
          <cell r="H929">
            <v>-3637.1113229824691</v>
          </cell>
          <cell r="I929">
            <v>-3287.331577875816</v>
          </cell>
          <cell r="J929">
            <v>-2911.0352053879556</v>
          </cell>
          <cell r="K929">
            <v>-2505.8279947671467</v>
          </cell>
          <cell r="L929">
            <v>-2070.9925440911825</v>
          </cell>
          <cell r="M929">
            <v>-1607.2530057196868</v>
          </cell>
          <cell r="N929">
            <v>-1127.8699609128041</v>
          </cell>
          <cell r="O929">
            <v>-620.56723688540205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30">
          <cell r="A930">
            <v>-3801.7023410953275</v>
          </cell>
          <cell r="B930">
            <v>-7228.4104185981687</v>
          </cell>
          <cell r="C930">
            <v>-6820.431206737936</v>
          </cell>
          <cell r="D930">
            <v>-6519.6763045208045</v>
          </cell>
          <cell r="E930">
            <v>-6251.1516056623168</v>
          </cell>
          <cell r="F930">
            <v>-5991.3306966010459</v>
          </cell>
          <cell r="G930">
            <v>-5772.3350800221215</v>
          </cell>
          <cell r="H930">
            <v>-5554.1622104524613</v>
          </cell>
          <cell r="I930">
            <v>-5321.2308732609108</v>
          </cell>
          <cell r="J930">
            <v>-5070.8211885079663</v>
          </cell>
          <cell r="K930">
            <v>-4801.3007504908855</v>
          </cell>
          <cell r="L930">
            <v>-4512.6586150676831</v>
          </cell>
          <cell r="M930">
            <v>-4206.4889330859805</v>
          </cell>
          <cell r="N930">
            <v>-3896.8811279832248</v>
          </cell>
          <cell r="O930">
            <v>-3572.560910878165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</row>
        <row r="931">
          <cell r="A931">
            <v>-3382.9017595101882</v>
          </cell>
          <cell r="B931">
            <v>-6364.2740261368253</v>
          </cell>
          <cell r="C931">
            <v>-5929.8787270679331</v>
          </cell>
          <cell r="D931">
            <v>-5593.8206063422213</v>
          </cell>
          <cell r="E931">
            <v>-5282.396067730544</v>
          </cell>
          <cell r="F931">
            <v>-4970.6343767903209</v>
          </cell>
          <cell r="G931">
            <v>-4693.3101930206021</v>
          </cell>
          <cell r="H931">
            <v>-4411.2403730554115</v>
          </cell>
          <cell r="I931">
            <v>-4109.3382791056674</v>
          </cell>
          <cell r="J931">
            <v>-3784.6238265009097</v>
          </cell>
          <cell r="K931">
            <v>-3435.01335876863</v>
          </cell>
          <cell r="L931">
            <v>-3060.0803861086415</v>
          </cell>
          <cell r="M931">
            <v>-2660.9040953103399</v>
          </cell>
          <cell r="N931">
            <v>-2251.0861262654194</v>
          </cell>
          <cell r="O931">
            <v>-1818.7593801319208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</row>
        <row r="932">
          <cell r="A932">
            <v>-3644.3079496558039</v>
          </cell>
          <cell r="B932">
            <v>-6904.1628745624967</v>
          </cell>
          <cell r="C932">
            <v>-6489.8660399589389</v>
          </cell>
          <cell r="D932">
            <v>-6181.0867567885398</v>
          </cell>
          <cell r="E932">
            <v>-5888.2740509283822</v>
          </cell>
          <cell r="F932">
            <v>-5607.6881873078464</v>
          </cell>
          <cell r="G932">
            <v>-5366.7774775243406</v>
          </cell>
          <cell r="H932">
            <v>-5124.5886960815415</v>
          </cell>
          <cell r="I932">
            <v>-4865.7344367116157</v>
          </cell>
          <cell r="J932">
            <v>-4587.3970215100735</v>
          </cell>
          <cell r="K932">
            <v>-4287.7744401732934</v>
          </cell>
          <cell r="L932">
            <v>-3966.6995643895762</v>
          </cell>
          <cell r="M932">
            <v>-3625.5729935489221</v>
          </cell>
          <cell r="N932">
            <v>-3278.3008160333929</v>
          </cell>
          <cell r="O932">
            <v>-2913.3859328246531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</row>
        <row r="933">
          <cell r="A933">
            <v>-3190.1943197276532</v>
          </cell>
          <cell r="B933">
            <v>-5959.7111682577324</v>
          </cell>
          <cell r="C933">
            <v>-5499.8754135932613</v>
          </cell>
          <cell r="D933">
            <v>-5147.1737213620963</v>
          </cell>
          <cell r="E933">
            <v>-4807.1727374038828</v>
          </cell>
          <cell r="F933">
            <v>-4471.7560572979801</v>
          </cell>
          <cell r="G933">
            <v>-4165.8140862299306</v>
          </cell>
          <cell r="H933">
            <v>-3851.8866000620455</v>
          </cell>
          <cell r="I933">
            <v>-3515.6017886067602</v>
          </cell>
          <cell r="J933">
            <v>-3153.8447196495786</v>
          </cell>
          <cell r="K933">
            <v>-2764.3082376657758</v>
          </cell>
          <cell r="L933">
            <v>-2346.3573738291889</v>
          </cell>
          <cell r="M933">
            <v>-1900.8159178417129</v>
          </cell>
          <cell r="N933">
            <v>-1441.0410186608287</v>
          </cell>
          <cell r="O933">
            <v>-954.87137275080886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4">
          <cell r="A934">
            <v>-3700.4085431169296</v>
          </cell>
          <cell r="B934">
            <v>-7022.3910393990191</v>
          </cell>
          <cell r="C934">
            <v>-6608.1237662019048</v>
          </cell>
          <cell r="D934">
            <v>-6304.3134411612709</v>
          </cell>
          <cell r="E934">
            <v>-6025.9399677859628</v>
          </cell>
          <cell r="F934">
            <v>-5752.3253083955851</v>
          </cell>
          <cell r="G934">
            <v>-5519.6022381441753</v>
          </cell>
          <cell r="H934">
            <v>-5286.6519976109576</v>
          </cell>
          <cell r="I934">
            <v>-5037.7684649005241</v>
          </cell>
          <cell r="J934">
            <v>-4770.1731384083423</v>
          </cell>
          <cell r="K934">
            <v>-4482.1288005813421</v>
          </cell>
          <cell r="L934">
            <v>-4173.5287989044882</v>
          </cell>
          <cell r="M934">
            <v>-3845.8477776047839</v>
          </cell>
          <cell r="N934">
            <v>-3513.0627440473477</v>
          </cell>
          <cell r="O934">
            <v>-3163.7618979689382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</row>
        <row r="935">
          <cell r="A935">
            <v>-3729.3172127051148</v>
          </cell>
          <cell r="B935">
            <v>-7087.8352002536976</v>
          </cell>
          <cell r="C935">
            <v>-6682.4970695386728</v>
          </cell>
          <cell r="D935">
            <v>-6384.7538573949751</v>
          </cell>
          <cell r="E935">
            <v>-6109.7700088328565</v>
          </cell>
          <cell r="F935">
            <v>-5850.9843244948706</v>
          </cell>
          <cell r="G935">
            <v>-5626.0028751504142</v>
          </cell>
          <cell r="H935">
            <v>-5399.9942909774891</v>
          </cell>
          <cell r="I935">
            <v>-5158.5988327504983</v>
          </cell>
          <cell r="J935">
            <v>-4899.0715479151331</v>
          </cell>
          <cell r="K935">
            <v>-4619.7227088544842</v>
          </cell>
          <cell r="L935">
            <v>-4320.4921460435253</v>
          </cell>
          <cell r="M935">
            <v>-4002.9090515667344</v>
          </cell>
          <cell r="N935">
            <v>-3681.0047590664972</v>
          </cell>
          <cell r="O935">
            <v>-3343.430468319073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</row>
        <row r="936">
          <cell r="A936">
            <v>-3340.0628036425951</v>
          </cell>
          <cell r="B936">
            <v>-6273.1805579379734</v>
          </cell>
          <cell r="C936">
            <v>-5829.8501220100507</v>
          </cell>
          <cell r="D936">
            <v>-5490.659914725471</v>
          </cell>
          <cell r="E936">
            <v>-5167.984019039247</v>
          </cell>
          <cell r="F936">
            <v>-4848.2010565422588</v>
          </cell>
          <cell r="G936">
            <v>-4563.4128938275417</v>
          </cell>
          <cell r="H936">
            <v>-4273.2748209667361</v>
          </cell>
          <cell r="I936">
            <v>-3962.6666175403429</v>
          </cell>
          <cell r="J936">
            <v>-3628.5722440355385</v>
          </cell>
          <cell r="K936">
            <v>-3268.8519643371665</v>
          </cell>
          <cell r="L936">
            <v>-2883.026032163722</v>
          </cell>
          <cell r="M936">
            <v>-2472.1094296661895</v>
          </cell>
          <cell r="N936">
            <v>-2049.6414214429628</v>
          </cell>
          <cell r="O936">
            <v>-1603.6808772846011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</row>
        <row r="937">
          <cell r="A937">
            <v>-3536.3571923729096</v>
          </cell>
          <cell r="B937">
            <v>-6684.4203279987833</v>
          </cell>
          <cell r="C937">
            <v>-6256.4745060864616</v>
          </cell>
          <cell r="D937">
            <v>-5930.7972790841359</v>
          </cell>
          <cell r="E937">
            <v>-5621.6669205971721</v>
          </cell>
          <cell r="F937">
            <v>-5325.4638584277836</v>
          </cell>
          <cell r="G937">
            <v>-5068.015485870962</v>
          </cell>
          <cell r="H937">
            <v>-4807.8023377289337</v>
          </cell>
          <cell r="I937">
            <v>-4529.4949531457487</v>
          </cell>
          <cell r="J937">
            <v>-4230.1995147771077</v>
          </cell>
          <cell r="K937">
            <v>-3907.9875166647889</v>
          </cell>
          <cell r="L937">
            <v>-3562.5739167777015</v>
          </cell>
          <cell r="M937">
            <v>-3195.2147756255986</v>
          </cell>
          <cell r="N937">
            <v>-2819.6778929937641</v>
          </cell>
          <cell r="O937">
            <v>-2424.2996743515432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</row>
        <row r="938">
          <cell r="A938">
            <v>-3614.7319397514379</v>
          </cell>
          <cell r="B938">
            <v>-6846.6306672738992</v>
          </cell>
          <cell r="C938">
            <v>-6425.7327089498749</v>
          </cell>
          <cell r="D938">
            <v>-6103.5723109473656</v>
          </cell>
          <cell r="E938">
            <v>-5805.5648153572965</v>
          </cell>
          <cell r="F938">
            <v>-5523.8296377103015</v>
          </cell>
          <cell r="G938">
            <v>-5278.4543350232607</v>
          </cell>
          <cell r="H938">
            <v>-5030.8589315853224</v>
          </cell>
          <cell r="I938">
            <v>-4766.1700501213354</v>
          </cell>
          <cell r="J938">
            <v>-4481.5465423851983</v>
          </cell>
          <cell r="K938">
            <v>-4175.1486375236445</v>
          </cell>
          <cell r="L938">
            <v>-3846.7736775319036</v>
          </cell>
          <cell r="M938">
            <v>-3497.7790726842231</v>
          </cell>
          <cell r="N938">
            <v>-3142.029270523888</v>
          </cell>
          <cell r="O938">
            <v>-2767.9773973469678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9">
          <cell r="A939">
            <v>-3100.0786715032586</v>
          </cell>
          <cell r="B939">
            <v>-5776.1640909549506</v>
          </cell>
          <cell r="C939">
            <v>-5313.571436503169</v>
          </cell>
          <cell r="D939">
            <v>-4946.5770758060944</v>
          </cell>
          <cell r="E939">
            <v>-4591.2211234870083</v>
          </cell>
          <cell r="F939">
            <v>-4234.8694935301255</v>
          </cell>
          <cell r="G939">
            <v>-3913.8156706322634</v>
          </cell>
          <cell r="H939">
            <v>-3584.6191900634021</v>
          </cell>
          <cell r="I939">
            <v>-3231.8555224862012</v>
          </cell>
          <cell r="J939">
            <v>-2852.3447027818443</v>
          </cell>
          <cell r="K939">
            <v>-2443.6725717739146</v>
          </cell>
          <cell r="L939">
            <v>-2005.1041372156719</v>
          </cell>
          <cell r="M939">
            <v>-1537.3408864423081</v>
          </cell>
          <cell r="N939">
            <v>-1053.6226852620712</v>
          </cell>
          <cell r="O939">
            <v>-541.64732812628449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</row>
        <row r="940">
          <cell r="A940">
            <v>-3764.3942957896388</v>
          </cell>
          <cell r="B940">
            <v>-7155.1717279804689</v>
          </cell>
          <cell r="C940">
            <v>-6748.8602947166228</v>
          </cell>
          <cell r="D940">
            <v>-6447.7813695917102</v>
          </cell>
          <cell r="E940">
            <v>-6171.0251081440201</v>
          </cell>
          <cell r="F940">
            <v>-5905.3398132351776</v>
          </cell>
          <cell r="G940">
            <v>-5681.4303777401392</v>
          </cell>
          <cell r="H940">
            <v>-5458.0065224911486</v>
          </cell>
          <cell r="I940">
            <v>-5219.4062514537554</v>
          </cell>
          <cell r="J940">
            <v>-4962.8893901866486</v>
          </cell>
          <cell r="K940">
            <v>-4686.7861335368088</v>
          </cell>
          <cell r="L940">
            <v>-4391.0516642967223</v>
          </cell>
          <cell r="M940">
            <v>-4077.2375260578447</v>
          </cell>
          <cell r="N940">
            <v>-3759.3933318259583</v>
          </cell>
          <cell r="O940">
            <v>-3426.1957871643526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</row>
        <row r="941">
          <cell r="A941">
            <v>-3589.9105275647235</v>
          </cell>
          <cell r="B941">
            <v>-6790.862344521609</v>
          </cell>
          <cell r="C941">
            <v>-6367.262240395291</v>
          </cell>
          <cell r="D941">
            <v>-6049.0262981288406</v>
          </cell>
          <cell r="E941">
            <v>-5751.552899658418</v>
          </cell>
          <cell r="F941">
            <v>-5467.2524546227378</v>
          </cell>
          <cell r="G941">
            <v>-5218.6719351743177</v>
          </cell>
          <cell r="H941">
            <v>-4967.5651129643575</v>
          </cell>
          <cell r="I941">
            <v>-4699.0857699006565</v>
          </cell>
          <cell r="J941">
            <v>-4410.3786951039501</v>
          </cell>
          <cell r="K941">
            <v>-4099.5792507652795</v>
          </cell>
          <cell r="L941">
            <v>-3766.4620028408794</v>
          </cell>
          <cell r="M941">
            <v>-3412.3559994307648</v>
          </cell>
          <cell r="N941">
            <v>-3051.0989420468368</v>
          </cell>
          <cell r="O941">
            <v>-2671.1113166177188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</row>
        <row r="942">
          <cell r="A942">
            <v>-3656.8694993982886</v>
          </cell>
          <cell r="B942">
            <v>-6931.0214433287592</v>
          </cell>
          <cell r="C942">
            <v>-6517.787139458489</v>
          </cell>
          <cell r="D942">
            <v>-6211.6812488840405</v>
          </cell>
          <cell r="E942">
            <v>-5928.3059018748236</v>
          </cell>
          <cell r="F942">
            <v>-5653.6401284411941</v>
          </cell>
          <cell r="G942">
            <v>-5416.0277374568486</v>
          </cell>
          <cell r="H942">
            <v>-5177.0767924495549</v>
          </cell>
          <cell r="I942">
            <v>-4921.7150707365772</v>
          </cell>
          <cell r="J942">
            <v>-4647.1407277179151</v>
          </cell>
          <cell r="K942">
            <v>-4351.5738504309302</v>
          </cell>
          <cell r="L942">
            <v>-4034.86903874891</v>
          </cell>
          <cell r="M942">
            <v>-3698.452286237009</v>
          </cell>
          <cell r="N942">
            <v>-3356.2550676935662</v>
          </cell>
          <cell r="O942">
            <v>-2996.8096205046727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</row>
        <row r="943">
          <cell r="A943">
            <v>-3258.9941641688019</v>
          </cell>
          <cell r="B943">
            <v>-6102.5249837937617</v>
          </cell>
          <cell r="C943">
            <v>-5656.4750989122394</v>
          </cell>
          <cell r="D943">
            <v>-5313.0429606676662</v>
          </cell>
          <cell r="E943">
            <v>-4981.2467123747811</v>
          </cell>
          <cell r="F943">
            <v>-4659.1374327287931</v>
          </cell>
          <cell r="G943">
            <v>-4364.8298187857599</v>
          </cell>
          <cell r="H943">
            <v>-4063.0781500555449</v>
          </cell>
          <cell r="I943">
            <v>-3739.9330693849679</v>
          </cell>
          <cell r="J943">
            <v>-3392.3324464013472</v>
          </cell>
          <cell r="K943">
            <v>-3018.0541786951089</v>
          </cell>
          <cell r="L943">
            <v>-2616.5432973518441</v>
          </cell>
          <cell r="M943">
            <v>-2188.720869036305</v>
          </cell>
          <cell r="N943">
            <v>-1748.0378050822196</v>
          </cell>
          <cell r="O943">
            <v>-1282.4449097970969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</row>
        <row r="944">
          <cell r="A944">
            <v>-3136.6061453079792</v>
          </cell>
          <cell r="B944">
            <v>-5848.6520013729942</v>
          </cell>
          <cell r="C944">
            <v>-5389.6852075431234</v>
          </cell>
          <cell r="D944">
            <v>-5033.3238223567678</v>
          </cell>
          <cell r="E944">
            <v>-4689.4309854583053</v>
          </cell>
          <cell r="F944">
            <v>-4346.3914044752282</v>
          </cell>
          <cell r="G944">
            <v>-4033.1384812501901</v>
          </cell>
          <cell r="H944">
            <v>-3711.4384996337194</v>
          </cell>
          <cell r="I944">
            <v>-3366.7633798444804</v>
          </cell>
          <cell r="J944">
            <v>-2995.967231841511</v>
          </cell>
          <cell r="K944">
            <v>-2596.6878080397132</v>
          </cell>
          <cell r="L944">
            <v>-2168.2397680659196</v>
          </cell>
          <cell r="M944">
            <v>-1711.3840773024317</v>
          </cell>
          <cell r="N944">
            <v>-1239.4187254704275</v>
          </cell>
          <cell r="O944">
            <v>-740.11011481412686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</row>
        <row r="945">
          <cell r="A945">
            <v>-3454.6390264463025</v>
          </cell>
          <cell r="B945">
            <v>-6511.6361741612664</v>
          </cell>
          <cell r="C945">
            <v>-6075.0664617312068</v>
          </cell>
          <cell r="D945">
            <v>-5741.0622050661423</v>
          </cell>
          <cell r="E945">
            <v>-5430.6734008819985</v>
          </cell>
          <cell r="F945">
            <v>-5125.9815491010513</v>
          </cell>
          <cell r="G945">
            <v>-4857.1832229244701</v>
          </cell>
          <cell r="H945">
            <v>-4584.437930081277</v>
          </cell>
          <cell r="I945">
            <v>-4292.6036253863176</v>
          </cell>
          <cell r="J945">
            <v>-3978.7350682687302</v>
          </cell>
          <cell r="K945">
            <v>-3640.8153616785517</v>
          </cell>
          <cell r="L945">
            <v>-3278.4778637293903</v>
          </cell>
          <cell r="M945">
            <v>-2892.8777376788889</v>
          </cell>
          <cell r="N945">
            <v>-2497.6870157322901</v>
          </cell>
          <cell r="O945">
            <v>-2081.1259385048111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</row>
        <row r="946">
          <cell r="A946">
            <v>-3574.468119890289</v>
          </cell>
          <cell r="B946">
            <v>-6760.1884352766456</v>
          </cell>
          <cell r="C946">
            <v>-6338.9673671388473</v>
          </cell>
          <cell r="D946">
            <v>-6030.8841747314682</v>
          </cell>
          <cell r="E946">
            <v>-5747.7159726169039</v>
          </cell>
          <cell r="F946">
            <v>-5463.514309547113</v>
          </cell>
          <cell r="G946">
            <v>-5215.0755389258356</v>
          </cell>
          <cell r="H946">
            <v>-4964.432171034211</v>
          </cell>
          <cell r="I946">
            <v>-4696.448026173066</v>
          </cell>
          <cell r="J946">
            <v>-4408.2753543459021</v>
          </cell>
          <cell r="K946">
            <v>-4098.0511725643546</v>
          </cell>
          <cell r="L946">
            <v>-3765.5544738281947</v>
          </cell>
          <cell r="M946">
            <v>-3412.1165669487382</v>
          </cell>
          <cell r="N946">
            <v>-3051.5800996692114</v>
          </cell>
          <cell r="O946">
            <v>-2672.3683781232298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</row>
        <row r="947">
          <cell r="A947">
            <v>-3753.933856255238</v>
          </cell>
          <cell r="B947">
            <v>-7131.4926191563081</v>
          </cell>
          <cell r="C947">
            <v>-6723.4035796279886</v>
          </cell>
          <cell r="D947">
            <v>-6428.7675879930312</v>
          </cell>
          <cell r="E947">
            <v>-6155.3217272533102</v>
          </cell>
          <cell r="F947">
            <v>-5897.4345437384554</v>
          </cell>
          <cell r="G947">
            <v>-5674.5888698909666</v>
          </cell>
          <cell r="H947">
            <v>-5451.1113447414191</v>
          </cell>
          <cell r="I947">
            <v>-5212.4505143903843</v>
          </cell>
          <cell r="J947">
            <v>-4955.8688818395267</v>
          </cell>
          <cell r="K947">
            <v>-4679.6954221179431</v>
          </cell>
          <cell r="L947">
            <v>-4383.8857031841162</v>
          </cell>
          <cell r="M947">
            <v>-4069.9900699973005</v>
          </cell>
          <cell r="N947">
            <v>-3752.0584575777789</v>
          </cell>
          <cell r="O947">
            <v>-3418.7663048025397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</row>
        <row r="948">
          <cell r="A948">
            <v>-3628.3360185161027</v>
          </cell>
          <cell r="B948">
            <v>-6875.577959070657</v>
          </cell>
          <cell r="C948">
            <v>-6458.1074540651571</v>
          </cell>
          <cell r="D948">
            <v>-6144.4615239936757</v>
          </cell>
          <cell r="E948">
            <v>-5860.7938644254864</v>
          </cell>
          <cell r="F948">
            <v>-5583.8596006824437</v>
          </cell>
          <cell r="G948">
            <v>-5342.4187354603882</v>
          </cell>
          <cell r="H948">
            <v>-5099.1501637739029</v>
          </cell>
          <cell r="I948">
            <v>-4839.1276607939926</v>
          </cell>
          <cell r="J948">
            <v>-4559.5321397458974</v>
          </cell>
          <cell r="K948">
            <v>-4258.5530970769041</v>
          </cell>
          <cell r="L948">
            <v>-3936.0171398016682</v>
          </cell>
          <cell r="M948">
            <v>-3593.315374457005</v>
          </cell>
          <cell r="N948">
            <v>-3244.3464014535834</v>
          </cell>
          <cell r="O948">
            <v>-2877.6023106543325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</row>
        <row r="949">
          <cell r="A949">
            <v>-3350.6425266799811</v>
          </cell>
          <cell r="B949">
            <v>-6295.5248085523272</v>
          </cell>
          <cell r="C949">
            <v>-5850.5392616106856</v>
          </cell>
          <cell r="D949">
            <v>-5507.1383950505806</v>
          </cell>
          <cell r="E949">
            <v>-5186.8665874184444</v>
          </cell>
          <cell r="F949">
            <v>-4868.4660860826143</v>
          </cell>
          <cell r="G949">
            <v>-4584.7505610096214</v>
          </cell>
          <cell r="H949">
            <v>-4295.7759135733286</v>
          </cell>
          <cell r="I949">
            <v>-3986.4242672637452</v>
          </cell>
          <cell r="J949">
            <v>-3653.6834952535305</v>
          </cell>
          <cell r="K949">
            <v>-3295.422317273772</v>
          </cell>
          <cell r="L949">
            <v>-2911.1683440551742</v>
          </cell>
          <cell r="M949">
            <v>-2501.9461523936266</v>
          </cell>
          <cell r="N949">
            <v>-2081.3036799009305</v>
          </cell>
          <cell r="O949">
            <v>-1637.3108091783447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50">
          <cell r="A950">
            <v>-3288.197855695867</v>
          </cell>
          <cell r="B950">
            <v>-6164.2579317401069</v>
          </cell>
          <cell r="C950">
            <v>-5714.8968191836757</v>
          </cell>
          <cell r="D950">
            <v>-5369.3829871192302</v>
          </cell>
          <cell r="E950">
            <v>-5033.5055239310723</v>
          </cell>
          <cell r="F950">
            <v>-4700.8238581595315</v>
          </cell>
          <cell r="G950">
            <v>-4406.5415336646547</v>
          </cell>
          <cell r="H950">
            <v>-4106.6697071024519</v>
          </cell>
          <cell r="I950">
            <v>-3785.5581521652107</v>
          </cell>
          <cell r="J950">
            <v>-3440.1475304507076</v>
          </cell>
          <cell r="K950">
            <v>-3068.2304272387223</v>
          </cell>
          <cell r="L950">
            <v>-2669.2628659906113</v>
          </cell>
          <cell r="M950">
            <v>-2244.1823500540504</v>
          </cell>
          <cell r="N950">
            <v>-1806.4529125276447</v>
          </cell>
          <cell r="O950">
            <v>-1344.0440891009464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</row>
        <row r="951">
          <cell r="A951">
            <v>-3491.285138245933</v>
          </cell>
          <cell r="B951">
            <v>-6587.0361832643912</v>
          </cell>
          <cell r="C951">
            <v>-6159.6591824675579</v>
          </cell>
          <cell r="D951">
            <v>-5842.7846117103572</v>
          </cell>
          <cell r="E951">
            <v>-5537.177618897982</v>
          </cell>
          <cell r="F951">
            <v>-5237.5430540425059</v>
          </cell>
          <cell r="G951">
            <v>-4975.4445315945422</v>
          </cell>
          <cell r="H951">
            <v>-4710.1294572697352</v>
          </cell>
          <cell r="I951">
            <v>-4426.312182437101</v>
          </cell>
          <cell r="J951">
            <v>-4121.0812435032731</v>
          </cell>
          <cell r="K951">
            <v>-3792.4711951104982</v>
          </cell>
          <cell r="L951">
            <v>-3440.1646090529539</v>
          </cell>
          <cell r="M951">
            <v>-3065.3755999192231</v>
          </cell>
          <cell r="N951">
            <v>-2681.8338107260697</v>
          </cell>
          <cell r="O951">
            <v>-2277.8274824416949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</row>
        <row r="952">
          <cell r="A952">
            <v>-3784.1726874742621</v>
          </cell>
          <cell r="B952">
            <v>-7194.0015475598238</v>
          </cell>
          <cell r="C952">
            <v>-6785.1832767984697</v>
          </cell>
          <cell r="D952">
            <v>-6483.4382827832223</v>
          </cell>
          <cell r="E952">
            <v>-6211.2549427435724</v>
          </cell>
          <cell r="F952">
            <v>-5956.2956975299539</v>
          </cell>
          <cell r="G952">
            <v>-5736.5421296793793</v>
          </cell>
          <cell r="H952">
            <v>-5516.4426765988537</v>
          </cell>
          <cell r="I952">
            <v>-5281.4303306670499</v>
          </cell>
          <cell r="J952">
            <v>-5028.7789565053645</v>
          </cell>
          <cell r="K952">
            <v>-4756.8420809092286</v>
          </cell>
          <cell r="L952">
            <v>-4465.5966335734229</v>
          </cell>
          <cell r="M952">
            <v>-4156.6208178140232</v>
          </cell>
          <cell r="N952">
            <v>-3843.9897514713552</v>
          </cell>
          <cell r="O952">
            <v>-3516.4108495036216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</row>
        <row r="953">
          <cell r="A953">
            <v>-3165.5706490860375</v>
          </cell>
          <cell r="B953">
            <v>-5912.2403117808244</v>
          </cell>
          <cell r="C953">
            <v>-5458.6906359841596</v>
          </cell>
          <cell r="D953">
            <v>-5107.3674436067213</v>
          </cell>
          <cell r="E953">
            <v>-4762.6419065375649</v>
          </cell>
          <cell r="F953">
            <v>-4419.2071140246298</v>
          </cell>
          <cell r="G953">
            <v>-4109.6439328614533</v>
          </cell>
          <cell r="H953">
            <v>-3792.5468083570158</v>
          </cell>
          <cell r="I953">
            <v>-3452.8394991538062</v>
          </cell>
          <cell r="J953">
            <v>-3087.3954558662062</v>
          </cell>
          <cell r="K953">
            <v>-2693.88476382009</v>
          </cell>
          <cell r="L953">
            <v>-2271.6521679983621</v>
          </cell>
          <cell r="M953">
            <v>-1821.4955717114224</v>
          </cell>
          <cell r="N953">
            <v>-1356.74825322825</v>
          </cell>
          <cell r="O953">
            <v>-865.21915985019507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</row>
        <row r="954">
          <cell r="A954">
            <v>-3740.4599953184047</v>
          </cell>
          <cell r="B954">
            <v>-7103.937063280724</v>
          </cell>
          <cell r="C954">
            <v>-6696.9922878026264</v>
          </cell>
          <cell r="D954">
            <v>-6393.4620086436789</v>
          </cell>
          <cell r="E954">
            <v>-6117.4087176817484</v>
          </cell>
          <cell r="F954">
            <v>-5851.4608147241097</v>
          </cell>
          <cell r="G954">
            <v>-5624.8465298956962</v>
          </cell>
          <cell r="H954">
            <v>-5398.1415624318925</v>
          </cell>
          <cell r="I954">
            <v>-5155.9991183314896</v>
          </cell>
          <cell r="J954">
            <v>-4895.666235368788</v>
          </cell>
          <cell r="K954">
            <v>-4615.4497700624188</v>
          </cell>
          <cell r="L954">
            <v>-4315.2837123675754</v>
          </cell>
          <cell r="M954">
            <v>-3996.6930106657223</v>
          </cell>
          <cell r="N954">
            <v>-3673.7023752150435</v>
          </cell>
          <cell r="O954">
            <v>-3334.9579184485588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</row>
        <row r="955">
          <cell r="A955">
            <v>-3221.4327224630215</v>
          </cell>
          <cell r="B955">
            <v>-6025.7472343357467</v>
          </cell>
          <cell r="C955">
            <v>-5575.2610651727982</v>
          </cell>
          <cell r="D955">
            <v>-5224.8822939350157</v>
          </cell>
          <cell r="E955">
            <v>-4886.3506215106463</v>
          </cell>
          <cell r="F955">
            <v>-4550.4028501419743</v>
          </cell>
          <cell r="G955">
            <v>-4248.3294959192499</v>
          </cell>
          <cell r="H955">
            <v>-3939.3273259210218</v>
          </cell>
          <cell r="I955">
            <v>-3608.3586392885563</v>
          </cell>
          <cell r="J955">
            <v>-3252.3288821056858</v>
          </cell>
          <cell r="K955">
            <v>-2868.9655890010322</v>
          </cell>
          <cell r="L955">
            <v>-2457.6659037321729</v>
          </cell>
          <cell r="M955">
            <v>-2019.2932255974306</v>
          </cell>
          <cell r="N955">
            <v>-1567.2423841172686</v>
          </cell>
          <cell r="O955">
            <v>-1089.3976855883307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</row>
        <row r="956">
          <cell r="A956">
            <v>-3177.9937778785975</v>
          </cell>
          <cell r="B956">
            <v>-5936.9721481493698</v>
          </cell>
          <cell r="C956">
            <v>-5474.7974671494649</v>
          </cell>
          <cell r="D956">
            <v>-5115.242547270037</v>
          </cell>
          <cell r="E956">
            <v>-4776.1014556113205</v>
          </cell>
          <cell r="F956">
            <v>-4435.6065291185496</v>
          </cell>
          <cell r="G956">
            <v>-4126.9331145986316</v>
          </cell>
          <cell r="H956">
            <v>-3810.5951776399238</v>
          </cell>
          <cell r="I956">
            <v>-3471.7093185771846</v>
          </cell>
          <cell r="J956">
            <v>-3107.1498991273975</v>
          </cell>
          <cell r="K956">
            <v>-2714.592999186525</v>
          </cell>
          <cell r="L956">
            <v>-2293.3877482100474</v>
          </cell>
          <cell r="M956">
            <v>-1844.3387448385092</v>
          </cell>
          <cell r="N956">
            <v>-1380.7845119673425</v>
          </cell>
          <cell r="O956">
            <v>-890.54161915790201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</row>
        <row r="957">
          <cell r="A957">
            <v>-3231.7887864307413</v>
          </cell>
          <cell r="B957">
            <v>-6047.6997289716455</v>
          </cell>
          <cell r="C957">
            <v>-5597.1935033336104</v>
          </cell>
          <cell r="D957">
            <v>-5244.0839867808336</v>
          </cell>
          <cell r="E957">
            <v>-4902.8118196677488</v>
          </cell>
          <cell r="F957">
            <v>-4569.5801149108202</v>
          </cell>
          <cell r="G957">
            <v>-4268.8441957063005</v>
          </cell>
          <cell r="H957">
            <v>-3960.9503681335509</v>
          </cell>
          <cell r="I957">
            <v>-3631.1788291620801</v>
          </cell>
          <cell r="J957">
            <v>-3276.4386609340841</v>
          </cell>
          <cell r="K957">
            <v>-2894.4654801077968</v>
          </cell>
          <cell r="L957">
            <v>-2484.6634159647069</v>
          </cell>
          <cell r="M957">
            <v>-2047.9050323572947</v>
          </cell>
          <cell r="N957">
            <v>-1597.5933981024702</v>
          </cell>
          <cell r="O957">
            <v>-1121.6233351571889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</row>
        <row r="958">
          <cell r="A958">
            <v>-3655.0523547341286</v>
          </cell>
          <cell r="B958">
            <v>-6923.26993880186</v>
          </cell>
          <cell r="C958">
            <v>-6507.6436646252769</v>
          </cell>
          <cell r="D958">
            <v>-6201.4111492092252</v>
          </cell>
          <cell r="E958">
            <v>-5914.4614783337365</v>
          </cell>
          <cell r="F958">
            <v>-5636.2818038489913</v>
          </cell>
          <cell r="G958">
            <v>-5397.0676668427204</v>
          </cell>
          <cell r="H958">
            <v>-5156.6898297503758</v>
          </cell>
          <cell r="I958">
            <v>-4899.7901858237601</v>
          </cell>
          <cell r="J958">
            <v>-4623.558573847873</v>
          </cell>
          <cell r="K958">
            <v>-4326.2057314615404</v>
          </cell>
          <cell r="L958">
            <v>-4007.5763436140146</v>
          </cell>
          <cell r="M958">
            <v>-3669.0855670412134</v>
          </cell>
          <cell r="N958">
            <v>-3324.6533506048977</v>
          </cell>
          <cell r="O958">
            <v>-2962.7993587823048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</row>
        <row r="959">
          <cell r="A959">
            <v>-3149.5473981471496</v>
          </cell>
          <cell r="B959">
            <v>-5878.864108909991</v>
          </cell>
          <cell r="C959">
            <v>-5416.9495002248959</v>
          </cell>
          <cell r="D959">
            <v>-5056.8394203712123</v>
          </cell>
          <cell r="E959">
            <v>-4707.8845202243301</v>
          </cell>
          <cell r="F959">
            <v>-4366.0622071976213</v>
          </cell>
          <cell r="G959">
            <v>-4053.9229027642632</v>
          </cell>
          <cell r="H959">
            <v>-3733.2702895074644</v>
          </cell>
          <cell r="I959">
            <v>-3389.7270768824073</v>
          </cell>
          <cell r="J959">
            <v>-3020.1501285842942</v>
          </cell>
          <cell r="K959">
            <v>-2622.185032523048</v>
          </cell>
          <cell r="L959">
            <v>-2195.1528765739686</v>
          </cell>
          <cell r="M959">
            <v>-1739.8234669857982</v>
          </cell>
          <cell r="N959">
            <v>-1269.5024071092494</v>
          </cell>
          <cell r="O959">
            <v>-771.96621746027222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</row>
        <row r="960">
          <cell r="A960">
            <v>-3399.6342156363244</v>
          </cell>
          <cell r="B960">
            <v>-6396.4113158428263</v>
          </cell>
          <cell r="C960">
            <v>-5955.2516060156013</v>
          </cell>
          <cell r="D960">
            <v>-5616.4244157433404</v>
          </cell>
          <cell r="E960">
            <v>-5292.147407623389</v>
          </cell>
          <cell r="F960">
            <v>-4980.6849433093239</v>
          </cell>
          <cell r="G960">
            <v>-4703.6460719660827</v>
          </cell>
          <cell r="H960">
            <v>-4421.5740944601184</v>
          </cell>
          <cell r="I960">
            <v>-4119.6742638020269</v>
          </cell>
          <cell r="J960">
            <v>-3794.9614254939888</v>
          </cell>
          <cell r="K960">
            <v>-3445.353377192399</v>
          </cell>
          <cell r="L960">
            <v>-3070.4223319778721</v>
          </cell>
          <cell r="M960">
            <v>-2671.2487980695582</v>
          </cell>
          <cell r="N960">
            <v>-2261.4331201272357</v>
          </cell>
          <cell r="O960">
            <v>-1829.1095227725079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</row>
        <row r="961">
          <cell r="A961">
            <v>-3741.9073026360388</v>
          </cell>
          <cell r="B961">
            <v>-7108.9756067930839</v>
          </cell>
          <cell r="C961">
            <v>-6705.9044520143198</v>
          </cell>
          <cell r="D961">
            <v>-6410.0444785441487</v>
          </cell>
          <cell r="E961">
            <v>-6128.9905770673977</v>
          </cell>
          <cell r="F961">
            <v>-5858.0405823544852</v>
          </cell>
          <cell r="G961">
            <v>-5631.1831816431259</v>
          </cell>
          <cell r="H961">
            <v>-5404.9204908766151</v>
          </cell>
          <cell r="I961">
            <v>-5163.254941735604</v>
          </cell>
          <cell r="J961">
            <v>-4903.4359254302917</v>
          </cell>
          <cell r="K961">
            <v>-4623.7732615405776</v>
          </cell>
          <cell r="L961">
            <v>-4324.2039563504241</v>
          </cell>
          <cell r="M961">
            <v>-4006.2563765562622</v>
          </cell>
          <cell r="N961">
            <v>-3683.9587482831594</v>
          </cell>
          <cell r="O961">
            <v>-3345.9611405976602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</row>
        <row r="962">
          <cell r="A962">
            <v>-3296.3275426851187</v>
          </cell>
          <cell r="B962">
            <v>-6185.3911800312262</v>
          </cell>
          <cell r="C962">
            <v>-5737.6775861427623</v>
          </cell>
          <cell r="D962">
            <v>-5387.4982854761884</v>
          </cell>
          <cell r="E962">
            <v>-5058.1119106399692</v>
          </cell>
          <cell r="F962">
            <v>-4736.0223047099062</v>
          </cell>
          <cell r="G962">
            <v>-4445.3061181113608</v>
          </cell>
          <cell r="H962">
            <v>-4148.1034503867304</v>
          </cell>
          <cell r="I962">
            <v>-3829.870208363976</v>
          </cell>
          <cell r="J962">
            <v>-3487.5610017216973</v>
          </cell>
          <cell r="K962">
            <v>-3118.9863719770638</v>
          </cell>
          <cell r="L962">
            <v>-2723.6204816152426</v>
          </cell>
          <cell r="M962">
            <v>-2302.4215311190392</v>
          </cell>
          <cell r="N962">
            <v>-1868.8747075628171</v>
          </cell>
          <cell r="O962">
            <v>-1410.9734927817576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</row>
        <row r="963">
          <cell r="A963">
            <v>-3141.4575875778883</v>
          </cell>
          <cell r="B963">
            <v>-5858.3575444583712</v>
          </cell>
          <cell r="C963">
            <v>-5390.5070319666602</v>
          </cell>
          <cell r="D963">
            <v>-5026.9672283134478</v>
          </cell>
          <cell r="E963">
            <v>-4676.1332050254805</v>
          </cell>
          <cell r="F963">
            <v>-4329.9147685404469</v>
          </cell>
          <cell r="G963">
            <v>-4014.9926024880192</v>
          </cell>
          <cell r="H963">
            <v>-3691.6682780574156</v>
          </cell>
          <cell r="I963">
            <v>-3345.2439432252031</v>
          </cell>
          <cell r="J963">
            <v>-2972.5625630402924</v>
          </cell>
          <cell r="K963">
            <v>-2571.2517337803206</v>
          </cell>
          <cell r="L963">
            <v>-2140.6144028658023</v>
          </cell>
          <cell r="M963">
            <v>-1681.3996430137126</v>
          </cell>
          <cell r="N963">
            <v>-1206.8918992313729</v>
          </cell>
          <cell r="O963">
            <v>-704.84370632782611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</row>
        <row r="964">
          <cell r="A964">
            <v>-3477.7748311382993</v>
          </cell>
          <cell r="B964">
            <v>-6557.3185773824525</v>
          </cell>
          <cell r="C964">
            <v>-6120.4957344636987</v>
          </cell>
          <cell r="D964">
            <v>-5785.3230563373309</v>
          </cell>
          <cell r="E964">
            <v>-5471.9635218157309</v>
          </cell>
          <cell r="F964">
            <v>-5166.1870131347214</v>
          </cell>
          <cell r="G964">
            <v>-4898.9903987157059</v>
          </cell>
          <cell r="H964">
            <v>-4628.37196655342</v>
          </cell>
          <cell r="I964">
            <v>-4338.8360163323969</v>
          </cell>
          <cell r="J964">
            <v>-4027.4430941739251</v>
          </cell>
          <cell r="K964">
            <v>-3692.1921577971871</v>
          </cell>
          <cell r="L964">
            <v>-3332.7296683502545</v>
          </cell>
          <cell r="M964">
            <v>-2950.2286904623684</v>
          </cell>
          <cell r="N964">
            <v>-2558.37676632587</v>
          </cell>
          <cell r="O964">
            <v>-2145.4146317381669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</row>
        <row r="965">
          <cell r="A965">
            <v>-3534.0608316405837</v>
          </cell>
          <cell r="B965">
            <v>-6677.3430013168845</v>
          </cell>
          <cell r="C965">
            <v>-6246.1151333016642</v>
          </cell>
          <cell r="D965">
            <v>-5921.699344397467</v>
          </cell>
          <cell r="E965">
            <v>-5619.1115432112774</v>
          </cell>
          <cell r="F965">
            <v>-5327.9694927320043</v>
          </cell>
          <cell r="G965">
            <v>-5071.4187000741149</v>
          </cell>
          <cell r="H965">
            <v>-4811.5587330940507</v>
          </cell>
          <cell r="I965">
            <v>-4533.6314405945759</v>
          </cell>
          <cell r="J965">
            <v>-4234.7456930542658</v>
          </cell>
          <cell r="K965">
            <v>-3912.9751159496809</v>
          </cell>
          <cell r="L965">
            <v>-3568.0372809146752</v>
          </cell>
          <cell r="M965">
            <v>-3201.1907642922351</v>
          </cell>
          <cell r="N965">
            <v>-2826.2063777488729</v>
          </cell>
          <cell r="O965">
            <v>-2431.423471718002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</row>
        <row r="966">
          <cell r="A966">
            <v>-3412.6105510490643</v>
          </cell>
          <cell r="B966">
            <v>-6421.875090800484</v>
          </cell>
          <cell r="C966">
            <v>-5988.2316397210716</v>
          </cell>
          <cell r="D966">
            <v>-5659.0537286354611</v>
          </cell>
          <cell r="E966">
            <v>-5348.1170704374535</v>
          </cell>
          <cell r="F966">
            <v>-5038.9313317769856</v>
          </cell>
          <cell r="G966">
            <v>-4765.3318328945752</v>
          </cell>
          <cell r="H966">
            <v>-4487.4052735850828</v>
          </cell>
          <cell r="I966">
            <v>-4189.9763500095314</v>
          </cell>
          <cell r="J966">
            <v>-3870.080847405186</v>
          </cell>
          <cell r="K966">
            <v>-3525.6646607449443</v>
          </cell>
          <cell r="L966">
            <v>-3156.3279912364683</v>
          </cell>
          <cell r="M966">
            <v>-2763.1836826066583</v>
          </cell>
          <cell r="N966">
            <v>-2359.8647507228811</v>
          </cell>
          <cell r="O966">
            <v>-1934.5428023547481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</row>
        <row r="967">
          <cell r="A967">
            <v>-3600.6470769094703</v>
          </cell>
          <cell r="B967">
            <v>-6812.4532586539144</v>
          </cell>
          <cell r="C967">
            <v>-6392.4679472339849</v>
          </cell>
          <cell r="D967">
            <v>-6079.2723938892832</v>
          </cell>
          <cell r="E967">
            <v>-5787.4767638005633</v>
          </cell>
          <cell r="F967">
            <v>-5501.7432768340241</v>
          </cell>
          <cell r="G967">
            <v>-5254.6863038476949</v>
          </cell>
          <cell r="H967">
            <v>-5005.8541257663192</v>
          </cell>
          <cell r="I967">
            <v>-4739.8289859805627</v>
          </cell>
          <cell r="J967">
            <v>-4453.7661063465475</v>
          </cell>
          <cell r="K967">
            <v>-4145.8165733388551</v>
          </cell>
          <cell r="L967">
            <v>-3815.7700423426422</v>
          </cell>
          <cell r="M967">
            <v>-3464.9735840221274</v>
          </cell>
          <cell r="N967">
            <v>-3107.2825598882109</v>
          </cell>
          <cell r="O967">
            <v>-2731.1382485638346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</row>
        <row r="968">
          <cell r="A968">
            <v>-3110.1140947115</v>
          </cell>
          <cell r="B968">
            <v>-5796.8479239132193</v>
          </cell>
          <cell r="C968">
            <v>-5339.6091155152008</v>
          </cell>
          <cell r="D968">
            <v>-4979.2136921229521</v>
          </cell>
          <cell r="E968">
            <v>-4634.2568599167325</v>
          </cell>
          <cell r="F968">
            <v>-4291.0015818512948</v>
          </cell>
          <cell r="G968">
            <v>-3975.1375120061894</v>
          </cell>
          <cell r="H968">
            <v>-3650.2163977795713</v>
          </cell>
          <cell r="I968">
            <v>-3302.0627714412185</v>
          </cell>
          <cell r="J968">
            <v>-2927.519385103581</v>
          </cell>
          <cell r="K968">
            <v>-2524.2007322004483</v>
          </cell>
          <cell r="L968">
            <v>-2091.4009701890209</v>
          </cell>
          <cell r="M968">
            <v>-1629.8546389804053</v>
          </cell>
          <cell r="N968">
            <v>-1152.8355830114335</v>
          </cell>
          <cell r="O968">
            <v>-648.07985311594882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</row>
        <row r="969">
          <cell r="A969">
            <v>-3188.9521834403731</v>
          </cell>
          <cell r="B969">
            <v>-5958.4216161280056</v>
          </cell>
          <cell r="C969">
            <v>-5505.6577729065875</v>
          </cell>
          <cell r="D969">
            <v>-5148.0839918003558</v>
          </cell>
          <cell r="E969">
            <v>-4802.9596239205684</v>
          </cell>
          <cell r="F969">
            <v>-4460.7743295883047</v>
          </cell>
          <cell r="G969">
            <v>-4153.1785878453938</v>
          </cell>
          <cell r="H969">
            <v>-3838.3259103245541</v>
          </cell>
          <cell r="I969">
            <v>-3501.0437646540272</v>
          </cell>
          <cell r="J969">
            <v>-3138.2119929650594</v>
          </cell>
          <cell r="K969">
            <v>-2747.5173291899237</v>
          </cell>
          <cell r="L969">
            <v>-2328.3184179930763</v>
          </cell>
          <cell r="M969">
            <v>-1881.4319783917822</v>
          </cell>
          <cell r="N969">
            <v>-1420.2077281172019</v>
          </cell>
          <cell r="O969">
            <v>-932.47616712794479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</row>
        <row r="970">
          <cell r="A970">
            <v>-3164.7143172848641</v>
          </cell>
          <cell r="B970">
            <v>-5905.9520317588485</v>
          </cell>
          <cell r="C970">
            <v>-5441.6703199593048</v>
          </cell>
          <cell r="D970">
            <v>-5082.7158855976031</v>
          </cell>
          <cell r="E970">
            <v>-4735.991224588468</v>
          </cell>
          <cell r="F970">
            <v>-4393.7161535560263</v>
          </cell>
          <cell r="G970">
            <v>-4082.6414549104134</v>
          </cell>
          <cell r="H970">
            <v>-3763.4571226882067</v>
          </cell>
          <cell r="I970">
            <v>-3421.5005187118563</v>
          </cell>
          <cell r="J970">
            <v>-3053.6325713440378</v>
          </cell>
          <cell r="K970">
            <v>-2657.5097935852568</v>
          </cell>
          <cell r="L970">
            <v>-2232.4623367078775</v>
          </cell>
          <cell r="M970">
            <v>-1779.272346726797</v>
          </cell>
          <cell r="N970">
            <v>-1311.2561519729747</v>
          </cell>
          <cell r="O970">
            <v>-816.20440330471797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</row>
        <row r="971">
          <cell r="A971">
            <v>-3713.898383541306</v>
          </cell>
          <cell r="B971">
            <v>-7047.5810491683633</v>
          </cell>
          <cell r="C971">
            <v>-6638.5965036716516</v>
          </cell>
          <cell r="D971">
            <v>-6335.5677828030293</v>
          </cell>
          <cell r="E971">
            <v>-6056.726528527568</v>
          </cell>
          <cell r="F971">
            <v>-5788.6254864068314</v>
          </cell>
          <cell r="G971">
            <v>-5558.6151882411141</v>
          </cell>
          <cell r="H971">
            <v>-5328.0127746894887</v>
          </cell>
          <cell r="I971">
            <v>-5081.6632196974033</v>
          </cell>
          <cell r="J971">
            <v>-4816.7978923050623</v>
          </cell>
          <cell r="K971">
            <v>-4531.6960657869286</v>
          </cell>
          <cell r="L971">
            <v>-4226.2664349349843</v>
          </cell>
          <cell r="M971">
            <v>-3902.0024838706913</v>
          </cell>
          <cell r="N971">
            <v>-3572.8992213074885</v>
          </cell>
          <cell r="O971">
            <v>-3227.566546958014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</row>
        <row r="972">
          <cell r="A972">
            <v>-3454.1436246916433</v>
          </cell>
          <cell r="B972">
            <v>-6506.9958847809539</v>
          </cell>
          <cell r="C972">
            <v>-6072.2049314447777</v>
          </cell>
          <cell r="D972">
            <v>-5741.9232508462674</v>
          </cell>
          <cell r="E972">
            <v>-5427.590972778471</v>
          </cell>
          <cell r="F972">
            <v>-5123.4882943875527</v>
          </cell>
          <cell r="G972">
            <v>-4854.6960098900936</v>
          </cell>
          <cell r="H972">
            <v>-4581.7368925854535</v>
          </cell>
          <cell r="I972">
            <v>-4289.6722819340057</v>
          </cell>
          <cell r="J972">
            <v>-3975.5555183552456</v>
          </cell>
          <cell r="K972">
            <v>-3637.368353911851</v>
          </cell>
          <cell r="L972">
            <v>-3274.7426171406528</v>
          </cell>
          <cell r="M972">
            <v>-2888.8318930598589</v>
          </cell>
          <cell r="N972">
            <v>-2493.3064430300933</v>
          </cell>
          <cell r="O972">
            <v>-2076.3846694290251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</row>
        <row r="973">
          <cell r="A973">
            <v>-3429.1675619242046</v>
          </cell>
          <cell r="B973">
            <v>-6458.0812728185147</v>
          </cell>
          <cell r="C973">
            <v>-6021.7454288185027</v>
          </cell>
          <cell r="D973">
            <v>-5687.3745313168101</v>
          </cell>
          <cell r="E973">
            <v>-5374.8033648828832</v>
          </cell>
          <cell r="F973">
            <v>-5077.5202123881609</v>
          </cell>
          <cell r="G973">
            <v>-4807.7304579703741</v>
          </cell>
          <cell r="H973">
            <v>-4532.339661492294</v>
          </cell>
          <cell r="I973">
            <v>-4237.6476685980315</v>
          </cell>
          <cell r="J973">
            <v>-3920.7007970443956</v>
          </cell>
          <cell r="K973">
            <v>-3579.4627898996378</v>
          </cell>
          <cell r="L973">
            <v>-3213.5503916688272</v>
          </cell>
          <cell r="M973">
            <v>-2824.0968279683871</v>
          </cell>
          <cell r="N973">
            <v>-2424.7545245613301</v>
          </cell>
          <cell r="O973">
            <v>-2003.7185592464832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</row>
        <row r="974">
          <cell r="A974">
            <v>-3754.804509924073</v>
          </cell>
          <cell r="B974">
            <v>-7137.7974977919657</v>
          </cell>
          <cell r="C974">
            <v>-6733.6290724681512</v>
          </cell>
          <cell r="D974">
            <v>-6439.5150488411628</v>
          </cell>
          <cell r="E974">
            <v>-6169.168280276459</v>
          </cell>
          <cell r="F974">
            <v>-5911.6086571321321</v>
          </cell>
          <cell r="G974">
            <v>-5689.705415923404</v>
          </cell>
          <cell r="H974">
            <v>-5467.4037899019995</v>
          </cell>
          <cell r="I974">
            <v>-5230.0101333119983</v>
          </cell>
          <cell r="J974">
            <v>-4974.7940509359651</v>
          </cell>
          <cell r="K974">
            <v>-4700.0921506020568</v>
          </cell>
          <cell r="L974">
            <v>-4405.8682340316309</v>
          </cell>
          <cell r="M974">
            <v>-4093.6815111708661</v>
          </cell>
          <cell r="N974">
            <v>-3777.5914782233103</v>
          </cell>
          <cell r="O974">
            <v>-3446.2838695243554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</row>
        <row r="975">
          <cell r="A975">
            <v>-3361.7318247161152</v>
          </cell>
          <cell r="B975">
            <v>-6315.856441572957</v>
          </cell>
          <cell r="C975">
            <v>-5870.9313803857622</v>
          </cell>
          <cell r="D975">
            <v>-5534.1393105445723</v>
          </cell>
          <cell r="E975">
            <v>-5216.9587065049009</v>
          </cell>
          <cell r="F975">
            <v>-4897.5317866123878</v>
          </cell>
          <cell r="G975">
            <v>-4615.0740874144331</v>
          </cell>
          <cell r="H975">
            <v>-4327.9014474470205</v>
          </cell>
          <cell r="I975">
            <v>-4020.4948516314726</v>
          </cell>
          <cell r="J975">
            <v>-3689.8495635323338</v>
          </cell>
          <cell r="K975">
            <v>-3333.847013811217</v>
          </cell>
          <cell r="L975">
            <v>-2952.0265455471413</v>
          </cell>
          <cell r="M975">
            <v>-2545.4272446397545</v>
          </cell>
          <cell r="N975">
            <v>-2127.6108182412881</v>
          </cell>
          <cell r="O975">
            <v>-1686.6638534014071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</row>
        <row r="976">
          <cell r="A976">
            <v>-3199.9987612298605</v>
          </cell>
          <cell r="B976">
            <v>-5980.8902211531404</v>
          </cell>
          <cell r="C976">
            <v>-5519.524495512911</v>
          </cell>
          <cell r="D976">
            <v>-5164.3014348433344</v>
          </cell>
          <cell r="E976">
            <v>-4828.7368405878533</v>
          </cell>
          <cell r="F976">
            <v>-4492.5689938745809</v>
          </cell>
          <cell r="G976">
            <v>-4187.4004001809099</v>
          </cell>
          <cell r="H976">
            <v>-3874.69765370509</v>
          </cell>
          <cell r="I976">
            <v>-3539.735234034049</v>
          </cell>
          <cell r="J976">
            <v>-3179.4027552181105</v>
          </cell>
          <cell r="K976">
            <v>-2791.401839135357</v>
          </cell>
          <cell r="L976">
            <v>-2375.1053700465955</v>
          </cell>
          <cell r="M976">
            <v>-1931.3471248955889</v>
          </cell>
          <cell r="N976">
            <v>-1473.4934907178781</v>
          </cell>
          <cell r="O976">
            <v>-989.39464373115811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</row>
        <row r="977">
          <cell r="A977">
            <v>-3490.196513963137</v>
          </cell>
          <cell r="B977">
            <v>-6584.0163126488942</v>
          </cell>
          <cell r="C977">
            <v>-6154.1145675362141</v>
          </cell>
          <cell r="D977">
            <v>-5836.0263152504376</v>
          </cell>
          <cell r="E977">
            <v>-5541.8683870015993</v>
          </cell>
          <cell r="F977">
            <v>-5246.9148374990882</v>
          </cell>
          <cell r="G977">
            <v>-4985.9602760410171</v>
          </cell>
          <cell r="H977">
            <v>-4721.5083671875191</v>
          </cell>
          <cell r="I977">
            <v>-4438.6210007035224</v>
          </cell>
          <cell r="J977">
            <v>-4134.3922092926596</v>
          </cell>
          <cell r="K977">
            <v>-3806.8620681950706</v>
          </cell>
          <cell r="L977">
            <v>-3455.7192649869817</v>
          </cell>
          <cell r="M977">
            <v>-3082.1843466453879</v>
          </cell>
          <cell r="N977">
            <v>-2699.9940461161932</v>
          </cell>
          <cell r="O977">
            <v>-2297.4440865286606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</row>
        <row r="978">
          <cell r="A978">
            <v>-3783.574767858297</v>
          </cell>
          <cell r="B978">
            <v>-7195.5909329366077</v>
          </cell>
          <cell r="C978">
            <v>-6793.5071468956612</v>
          </cell>
          <cell r="D978">
            <v>-6502.2468622369779</v>
          </cell>
          <cell r="E978">
            <v>-6226.7049234947417</v>
          </cell>
          <cell r="F978">
            <v>-5960.8015021037681</v>
          </cell>
          <cell r="G978">
            <v>-5739.7968325577758</v>
          </cell>
          <cell r="H978">
            <v>-5520.0006916480534</v>
          </cell>
          <cell r="I978">
            <v>-5285.3149159971999</v>
          </cell>
          <cell r="J978">
            <v>-5033.0155165249744</v>
          </cell>
          <cell r="K978">
            <v>-4761.4578975389531</v>
          </cell>
          <cell r="L978">
            <v>-4470.6211922787634</v>
          </cell>
          <cell r="M978">
            <v>-4162.0858075153474</v>
          </cell>
          <cell r="N978">
            <v>-3849.9294067607225</v>
          </cell>
          <cell r="O978">
            <v>-3522.8619771149956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</row>
        <row r="979">
          <cell r="A979">
            <v>-3090.5296163024004</v>
          </cell>
          <cell r="B979">
            <v>-5752.9357891140507</v>
          </cell>
          <cell r="C979">
            <v>-5285.5760001563694</v>
          </cell>
          <cell r="D979">
            <v>-4917.916279706008</v>
          </cell>
          <cell r="E979">
            <v>-4571.4895830350015</v>
          </cell>
          <cell r="F979">
            <v>-4221.0388902107552</v>
          </cell>
          <cell r="G979">
            <v>-3900.148395770826</v>
          </cell>
          <cell r="H979">
            <v>-3570.3116783039609</v>
          </cell>
          <cell r="I979">
            <v>-3216.8556708505985</v>
          </cell>
          <cell r="J979">
            <v>-2836.5991944494785</v>
          </cell>
          <cell r="K979">
            <v>-2427.1231639317202</v>
          </cell>
          <cell r="L979">
            <v>-1987.6887766013226</v>
          </cell>
          <cell r="M979">
            <v>-1518.9919913457743</v>
          </cell>
          <cell r="N979">
            <v>-1034.2681385212197</v>
          </cell>
          <cell r="O979">
            <v>-521.20870284458351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80">
          <cell r="A980">
            <v>-3268.7027877280816</v>
          </cell>
          <cell r="B980">
            <v>-6120.5647328053892</v>
          </cell>
          <cell r="C980">
            <v>-5669.2622475099006</v>
          </cell>
          <cell r="D980">
            <v>-5322.4447700101618</v>
          </cell>
          <cell r="E980">
            <v>-4986.729078640944</v>
          </cell>
          <cell r="F980">
            <v>-4659.7783757889592</v>
          </cell>
          <cell r="G980">
            <v>-4364.4095833174833</v>
          </cell>
          <cell r="H980">
            <v>-4062.153233210594</v>
          </cell>
          <cell r="I980">
            <v>-3738.4669835386371</v>
          </cell>
          <cell r="J980">
            <v>-3390.2826953226659</v>
          </cell>
          <cell r="K980">
            <v>-3015.3758498001703</v>
          </cell>
          <cell r="L980">
            <v>-2613.1871936462512</v>
          </cell>
          <cell r="M980">
            <v>-2184.6347719650062</v>
          </cell>
          <cell r="N980">
            <v>-1743.1646444981463</v>
          </cell>
          <cell r="O980">
            <v>-1276.7239827792289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</row>
        <row r="981">
          <cell r="A981">
            <v>-3479.0562072420798</v>
          </cell>
          <cell r="B981">
            <v>-6557.7665926842456</v>
          </cell>
          <cell r="C981">
            <v>-6124.1899270481654</v>
          </cell>
          <cell r="D981">
            <v>-5802.5331813851863</v>
          </cell>
          <cell r="E981">
            <v>-5498.0740547747364</v>
          </cell>
          <cell r="F981">
            <v>-5193.9129398283358</v>
          </cell>
          <cell r="G981">
            <v>-4928.6059472628822</v>
          </cell>
          <cell r="H981">
            <v>-4660.198284413892</v>
          </cell>
          <cell r="I981">
            <v>-4373.045235198113</v>
          </cell>
          <cell r="J981">
            <v>-4064.2201142679705</v>
          </cell>
          <cell r="K981">
            <v>-3731.7363988643206</v>
          </cell>
          <cell r="L981">
            <v>-3375.2558822841675</v>
          </cell>
          <cell r="M981">
            <v>-2995.9684502284849</v>
          </cell>
          <cell r="N981">
            <v>-2607.5794731766237</v>
          </cell>
          <cell r="O981">
            <v>-2198.3491979174992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</row>
        <row r="982">
          <cell r="A982">
            <v>-3389.510145768611</v>
          </cell>
          <cell r="B982">
            <v>-6373.1164827521534</v>
          </cell>
          <cell r="C982">
            <v>-5933.3344805139986</v>
          </cell>
          <cell r="D982">
            <v>-5598.7320917376128</v>
          </cell>
          <cell r="E982">
            <v>-5283.3545540886907</v>
          </cell>
          <cell r="F982">
            <v>-4975.0327956352003</v>
          </cell>
          <cell r="G982">
            <v>-4698.3194371805639</v>
          </cell>
          <cell r="H982">
            <v>-4416.2831529840014</v>
          </cell>
          <cell r="I982">
            <v>-4114.4192247725432</v>
          </cell>
          <cell r="J982">
            <v>-3789.7455365708825</v>
          </cell>
          <cell r="K982">
            <v>-3440.1792981369354</v>
          </cell>
          <cell r="L982">
            <v>-3065.2936881619735</v>
          </cell>
          <cell r="M982">
            <v>-2666.168737185707</v>
          </cell>
          <cell r="N982">
            <v>-2256.4057933579516</v>
          </cell>
          <cell r="O982">
            <v>-1824.1386444409068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</row>
        <row r="983">
          <cell r="A983">
            <v>-3374.8391064817802</v>
          </cell>
          <cell r="B983">
            <v>-6347.6164538910025</v>
          </cell>
          <cell r="C983">
            <v>-5910.7940838738632</v>
          </cell>
          <cell r="D983">
            <v>-5576.2433483318118</v>
          </cell>
          <cell r="E983">
            <v>-5263.9966543132232</v>
          </cell>
          <cell r="F983">
            <v>-4957.2580767562349</v>
          </cell>
          <cell r="G983">
            <v>-4680.1904286014123</v>
          </cell>
          <cell r="H983">
            <v>-4397.4898059713996</v>
          </cell>
          <cell r="I983">
            <v>-4094.9057273804638</v>
          </cell>
          <cell r="J983">
            <v>-3769.4567433193938</v>
          </cell>
          <cell r="K983">
            <v>-3419.0543929419259</v>
          </cell>
          <cell r="L983">
            <v>-3043.2683893319963</v>
          </cell>
          <cell r="M983">
            <v>-2643.1725169712236</v>
          </cell>
          <cell r="N983">
            <v>-2232.3639044602587</v>
          </cell>
          <cell r="O983">
            <v>-1798.9692810309266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4">
          <cell r="A984">
            <v>-3316.9433427014906</v>
          </cell>
          <cell r="B984">
            <v>-6224.3273697245513</v>
          </cell>
          <cell r="C984">
            <v>-5777.9672848872142</v>
          </cell>
          <cell r="D984">
            <v>-5436.0956201511362</v>
          </cell>
          <cell r="E984">
            <v>-5111.7101527446375</v>
          </cell>
          <cell r="F984">
            <v>-4793.2740024453005</v>
          </cell>
          <cell r="G984">
            <v>-4505.9948294354617</v>
          </cell>
          <cell r="H984">
            <v>-4212.4860456418273</v>
          </cell>
          <cell r="I984">
            <v>-3898.2392562924333</v>
          </cell>
          <cell r="J984">
            <v>-3560.2249379930863</v>
          </cell>
          <cell r="K984">
            <v>-3196.2794797044353</v>
          </cell>
          <cell r="L984">
            <v>-2805.9012756400825</v>
          </cell>
          <cell r="M984">
            <v>-2390.0780782600868</v>
          </cell>
          <cell r="N984">
            <v>-1962.3234817360992</v>
          </cell>
          <cell r="O984">
            <v>-1510.6650193941423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</row>
        <row r="985">
          <cell r="A985">
            <v>-3207.1581659247672</v>
          </cell>
          <cell r="B985">
            <v>-5993.8106199556078</v>
          </cell>
          <cell r="C985">
            <v>-5537.5574977427314</v>
          </cell>
          <cell r="D985">
            <v>-5184.5047688265777</v>
          </cell>
          <cell r="E985">
            <v>-4842.9552510183848</v>
          </cell>
          <cell r="F985">
            <v>-4505.4145500434679</v>
          </cell>
          <cell r="G985">
            <v>-4200.7064323285013</v>
          </cell>
          <cell r="H985">
            <v>-3888.6660566599776</v>
          </cell>
          <cell r="I985">
            <v>-3554.4195429258548</v>
          </cell>
          <cell r="J985">
            <v>-3194.8581677962657</v>
          </cell>
          <cell r="K985">
            <v>-2807.6885313308562</v>
          </cell>
          <cell r="L985">
            <v>-2392.2875631086772</v>
          </cell>
          <cell r="M985">
            <v>-1949.494652031636</v>
          </cell>
          <cell r="N985">
            <v>-1492.6809801729826</v>
          </cell>
          <cell r="O985">
            <v>-1009.7031436306952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</row>
        <row r="986">
          <cell r="A986">
            <v>-3228.7991586606545</v>
          </cell>
          <cell r="B986">
            <v>-6042.6465423352302</v>
          </cell>
          <cell r="C986">
            <v>-5587.2750948896519</v>
          </cell>
          <cell r="D986">
            <v>-5233.3009691045554</v>
          </cell>
          <cell r="E986">
            <v>-4897.1994042128426</v>
          </cell>
          <cell r="F986">
            <v>-4564.7079288703962</v>
          </cell>
          <cell r="G986">
            <v>-4263.7885451024868</v>
          </cell>
          <cell r="H986">
            <v>-3955.6669725581678</v>
          </cell>
          <cell r="I986">
            <v>-3625.6490686928332</v>
          </cell>
          <cell r="J986">
            <v>-3270.6435784864079</v>
          </cell>
          <cell r="K986">
            <v>-2888.3843388513119</v>
          </cell>
          <cell r="L986">
            <v>-2478.2741476063193</v>
          </cell>
          <cell r="M986">
            <v>-2041.183576993647</v>
          </cell>
          <cell r="N986">
            <v>-1590.5141063887002</v>
          </cell>
          <cell r="O986">
            <v>-1114.1582881318116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</row>
        <row r="987">
          <cell r="A987">
            <v>-3497.6906297201613</v>
          </cell>
          <cell r="B987">
            <v>-6596.6711322571418</v>
          </cell>
          <cell r="C987">
            <v>-6161.3006266192315</v>
          </cell>
          <cell r="D987">
            <v>-5831.5586436488857</v>
          </cell>
          <cell r="E987">
            <v>-5518.7624224569072</v>
          </cell>
          <cell r="F987">
            <v>-5209.4601112524451</v>
          </cell>
          <cell r="G987">
            <v>-4943.772123297319</v>
          </cell>
          <cell r="H987">
            <v>-4675.6662502500476</v>
          </cell>
          <cell r="I987">
            <v>-4388.8434130321311</v>
          </cell>
          <cell r="J987">
            <v>-4080.3732417956462</v>
          </cell>
          <cell r="K987">
            <v>-3748.272771591005</v>
          </cell>
          <cell r="L987">
            <v>-3392.20451269249</v>
          </cell>
          <cell r="M987">
            <v>-3013.3620827918353</v>
          </cell>
          <cell r="N987">
            <v>-2625.4519147306278</v>
          </cell>
          <cell r="O987">
            <v>-2216.738359486626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</row>
        <row r="988">
          <cell r="A988">
            <v>-3701.1213915774497</v>
          </cell>
          <cell r="B988">
            <v>-7022.7159883661634</v>
          </cell>
          <cell r="C988">
            <v>-6614.0205933311317</v>
          </cell>
          <cell r="D988">
            <v>-6309.3825287821692</v>
          </cell>
          <cell r="E988">
            <v>-6031.5976880666922</v>
          </cell>
          <cell r="F988">
            <v>-5763.9117276956886</v>
          </cell>
          <cell r="G988">
            <v>-5532.8265950453033</v>
          </cell>
          <cell r="H988">
            <v>-5300.8429252858414</v>
          </cell>
          <cell r="I988">
            <v>-5053.001343326674</v>
          </cell>
          <cell r="J988">
            <v>-4786.5287953562192</v>
          </cell>
          <cell r="K988">
            <v>-4499.6944510220392</v>
          </cell>
          <cell r="L988">
            <v>-4192.3983270209392</v>
          </cell>
          <cell r="M988">
            <v>-3866.1224575660603</v>
          </cell>
          <cell r="N988">
            <v>-3534.8516106864472</v>
          </cell>
          <cell r="O988">
            <v>-3187.1825522893178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</row>
        <row r="989">
          <cell r="A989">
            <v>-3185.8726760477593</v>
          </cell>
          <cell r="B989">
            <v>-5951.7909602120062</v>
          </cell>
          <cell r="C989">
            <v>-5492.6696538131546</v>
          </cell>
          <cell r="D989">
            <v>-5138.5492364301563</v>
          </cell>
          <cell r="E989">
            <v>-4802.6561269172271</v>
          </cell>
          <cell r="F989">
            <v>-4464.2064637554813</v>
          </cell>
          <cell r="G989">
            <v>-4157.373742675094</v>
          </cell>
          <cell r="H989">
            <v>-3843.0045247533326</v>
          </cell>
          <cell r="I989">
            <v>-3506.2424711081285</v>
          </cell>
          <cell r="J989">
            <v>-3143.9713292687416</v>
          </cell>
          <cell r="K989">
            <v>-2753.8806851801701</v>
          </cell>
          <cell r="L989">
            <v>-2335.3328186031486</v>
          </cell>
          <cell r="M989">
            <v>-1889.147832592259</v>
          </cell>
          <cell r="N989">
            <v>-1428.6796248885137</v>
          </cell>
          <cell r="O989">
            <v>-941.76266670448149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</row>
        <row r="990">
          <cell r="A990">
            <v>-3122.8802073624533</v>
          </cell>
          <cell r="B990">
            <v>-5817.1493791267449</v>
          </cell>
          <cell r="C990">
            <v>-5352.1305753436691</v>
          </cell>
          <cell r="D990">
            <v>-4985.1778385541229</v>
          </cell>
          <cell r="E990">
            <v>-4638.9326124222489</v>
          </cell>
          <cell r="F990">
            <v>-4294.5330132974977</v>
          </cell>
          <cell r="G990">
            <v>-3978.1412281788926</v>
          </cell>
          <cell r="H990">
            <v>-3652.7935520791912</v>
          </cell>
          <cell r="I990">
            <v>-3304.1840112471536</v>
          </cell>
          <cell r="J990">
            <v>-2929.1486403244212</v>
          </cell>
          <cell r="K990">
            <v>-2525.3003662485135</v>
          </cell>
          <cell r="L990">
            <v>-2091.9293097419991</v>
          </cell>
          <cell r="M990">
            <v>-1629.7678904161928</v>
          </cell>
          <cell r="N990">
            <v>-1152.0854379867042</v>
          </cell>
          <cell r="O990">
            <v>-646.61536789366642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</row>
        <row r="991">
          <cell r="A991">
            <v>-3376.8223672383638</v>
          </cell>
          <cell r="B991">
            <v>-6353.8361527222869</v>
          </cell>
          <cell r="C991">
            <v>-5920.7774366873973</v>
          </cell>
          <cell r="D991">
            <v>-5582.5355930525066</v>
          </cell>
          <cell r="E991">
            <v>-5260.6788574579887</v>
          </cell>
          <cell r="F991">
            <v>-4948.6093930229581</v>
          </cell>
          <cell r="G991">
            <v>-4670.2572931433706</v>
          </cell>
          <cell r="H991">
            <v>-4386.7070007995571</v>
          </cell>
          <cell r="I991">
            <v>-4083.2077383027004</v>
          </cell>
          <cell r="J991">
            <v>-3756.772441730021</v>
          </cell>
          <cell r="K991">
            <v>-3405.3072751951959</v>
          </cell>
          <cell r="L991">
            <v>-3028.3758798896943</v>
          </cell>
          <cell r="M991">
            <v>-2627.0457624571259</v>
          </cell>
          <cell r="N991">
            <v>-2214.9070208640032</v>
          </cell>
          <cell r="O991">
            <v>-1780.0790733328613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</row>
        <row r="992">
          <cell r="A992">
            <v>-3540.6241777261143</v>
          </cell>
          <cell r="B992">
            <v>-6691.786499062172</v>
          </cell>
          <cell r="C992">
            <v>-6270.4370003702134</v>
          </cell>
          <cell r="D992">
            <v>-5948.5016688897904</v>
          </cell>
          <cell r="E992">
            <v>-5646.7377530551248</v>
          </cell>
          <cell r="F992">
            <v>-5358.1378673838153</v>
          </cell>
          <cell r="G992">
            <v>-5103.720275872105</v>
          </cell>
          <cell r="H992">
            <v>-4846.0464162011194</v>
          </cell>
          <cell r="I992">
            <v>-4570.4767779624854</v>
          </cell>
          <cell r="J992">
            <v>-4274.1313859128386</v>
          </cell>
          <cell r="K992">
            <v>-3955.0986503896479</v>
          </cell>
          <cell r="L992">
            <v>-3613.1109310012821</v>
          </cell>
          <cell r="M992">
            <v>-3249.4438268620374</v>
          </cell>
          <cell r="N992">
            <v>-2877.8854071637925</v>
          </cell>
          <cell r="O992">
            <v>-2486.7947063797951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</row>
        <row r="993">
          <cell r="A993">
            <v>-3730.8912517087851</v>
          </cell>
          <cell r="B993">
            <v>-7085.5560867620406</v>
          </cell>
          <cell r="C993">
            <v>-6676.8752082607061</v>
          </cell>
          <cell r="D993">
            <v>-6375.8869293541347</v>
          </cell>
          <cell r="E993">
            <v>-6094.7241463156988</v>
          </cell>
          <cell r="F993">
            <v>-5831.1963712321076</v>
          </cell>
          <cell r="G993">
            <v>-5604.1452294101673</v>
          </cell>
          <cell r="H993">
            <v>-5376.3075136649895</v>
          </cell>
          <cell r="I993">
            <v>-5132.9416779280391</v>
          </cell>
          <cell r="J993">
            <v>-4871.2909144790074</v>
          </cell>
          <cell r="K993">
            <v>-4589.6538573992384</v>
          </cell>
          <cell r="L993">
            <v>-4287.9573244996473</v>
          </cell>
          <cell r="M993">
            <v>-3967.7169320254825</v>
          </cell>
          <cell r="N993">
            <v>-3642.948936820459</v>
          </cell>
          <cell r="O993">
            <v>-3302.288738442865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</row>
        <row r="994">
          <cell r="A994">
            <v>-3739.9424108043795</v>
          </cell>
          <cell r="B994">
            <v>-7107.4782008499251</v>
          </cell>
          <cell r="C994">
            <v>-6704.7588545124609</v>
          </cell>
          <cell r="D994">
            <v>-6413.3887401604061</v>
          </cell>
          <cell r="E994">
            <v>-6140.388034966244</v>
          </cell>
          <cell r="F994">
            <v>-5875.5647199895457</v>
          </cell>
          <cell r="G994">
            <v>-5650.794611297144</v>
          </cell>
          <cell r="H994">
            <v>-5426.1777855690079</v>
          </cell>
          <cell r="I994">
            <v>-5186.2851706282208</v>
          </cell>
          <cell r="J994">
            <v>-4928.3768524801608</v>
          </cell>
          <cell r="K994">
            <v>-4650.7731149623678</v>
          </cell>
          <cell r="L994">
            <v>-4353.4226801981558</v>
          </cell>
          <cell r="M994">
            <v>-4037.8661232587115</v>
          </cell>
          <cell r="N994">
            <v>-3718.1452434073753</v>
          </cell>
          <cell r="O994">
            <v>-3382.9243195713093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</row>
        <row r="995">
          <cell r="A995">
            <v>-3338.7132488979473</v>
          </cell>
          <cell r="B995">
            <v>-6266.8549140285222</v>
          </cell>
          <cell r="C995">
            <v>-5826.4185808549073</v>
          </cell>
          <cell r="D995">
            <v>-5482.1903177049926</v>
          </cell>
          <cell r="E995">
            <v>-5159.0116895189985</v>
          </cell>
          <cell r="F995">
            <v>-4837.8333852752839</v>
          </cell>
          <cell r="G995">
            <v>-4552.130436147464</v>
          </cell>
          <cell r="H995">
            <v>-4261.1303245222598</v>
          </cell>
          <cell r="I995">
            <v>-3949.593081049386</v>
          </cell>
          <cell r="J995">
            <v>-3614.4975578992635</v>
          </cell>
          <cell r="K995">
            <v>-3253.6983950061049</v>
          </cell>
          <cell r="L995">
            <v>-2866.7098348322625</v>
          </cell>
          <cell r="M995">
            <v>-2454.5403348005038</v>
          </cell>
          <cell r="N995">
            <v>-2030.7221750520207</v>
          </cell>
          <cell r="O995">
            <v>-1583.3066518959931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</row>
        <row r="996">
          <cell r="A996">
            <v>-3712.5203633248548</v>
          </cell>
          <cell r="B996">
            <v>-7047.5918588064014</v>
          </cell>
          <cell r="C996">
            <v>-6636.2324944885158</v>
          </cell>
          <cell r="D996">
            <v>-6329.8924027602361</v>
          </cell>
          <cell r="E996">
            <v>-6042.9993890156675</v>
          </cell>
          <cell r="F996">
            <v>-5768.4523761992759</v>
          </cell>
          <cell r="G996">
            <v>-5536.3363241043735</v>
          </cell>
          <cell r="H996">
            <v>-5304.1073372502342</v>
          </cell>
          <cell r="I996">
            <v>-5056.0043464838773</v>
          </cell>
          <cell r="J996">
            <v>-4789.2495651123327</v>
          </cell>
          <cell r="K996">
            <v>-4502.1115143683828</v>
          </cell>
          <cell r="L996">
            <v>-4194.4876689359062</v>
          </cell>
          <cell r="M996">
            <v>-3867.8590736869569</v>
          </cell>
          <cell r="N996">
            <v>-3536.2076804894632</v>
          </cell>
          <cell r="O996">
            <v>-3188.1289704785431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</row>
        <row r="997">
          <cell r="A997">
            <v>-3230.4114236119367</v>
          </cell>
          <cell r="B997">
            <v>-6042.2831270659963</v>
          </cell>
          <cell r="C997">
            <v>-5585.0452745493849</v>
          </cell>
          <cell r="D997">
            <v>-5225.9116150532527</v>
          </cell>
          <cell r="E997">
            <v>-4884.0277388744416</v>
          </cell>
          <cell r="F997">
            <v>-4552.6409615051834</v>
          </cell>
          <cell r="G997">
            <v>-4251.0868339323315</v>
          </cell>
          <cell r="H997">
            <v>-3941.8623723135652</v>
          </cell>
          <cell r="I997">
            <v>-3610.6566254556415</v>
          </cell>
          <cell r="J997">
            <v>-3254.3709571713052</v>
          </cell>
          <cell r="K997">
            <v>-2870.7322546160585</v>
          </cell>
          <cell r="L997">
            <v>-2459.1354104504517</v>
          </cell>
          <cell r="M997">
            <v>-2020.4428728962885</v>
          </cell>
          <cell r="N997">
            <v>-1568.0469717839501</v>
          </cell>
          <cell r="O997">
            <v>-1089.8307944415885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</row>
        <row r="998">
          <cell r="A998">
            <v>-3593.0447640568755</v>
          </cell>
          <cell r="B998">
            <v>-6799.5626231693814</v>
          </cell>
          <cell r="C998">
            <v>-6379.7604154945511</v>
          </cell>
          <cell r="D998">
            <v>-6062.1545366278615</v>
          </cell>
          <cell r="E998">
            <v>-5763.8490826910775</v>
          </cell>
          <cell r="F998">
            <v>-5473.4807885825367</v>
          </cell>
          <cell r="G998">
            <v>-5224.2741519865822</v>
          </cell>
          <cell r="H998">
            <v>-4973.471525998707</v>
          </cell>
          <cell r="I998">
            <v>-4705.3207401761547</v>
          </cell>
          <cell r="J998">
            <v>-4416.9675953822398</v>
          </cell>
          <cell r="K998">
            <v>-4106.5496680028382</v>
          </cell>
          <cell r="L998">
            <v>-3773.8434447402169</v>
          </cell>
          <cell r="M998">
            <v>-3420.1804853551157</v>
          </cell>
          <cell r="N998">
            <v>-3059.4007562047232</v>
          </cell>
          <cell r="O998">
            <v>-2679.9276256909675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</row>
        <row r="999">
          <cell r="A999">
            <v>-3165.5520131137237</v>
          </cell>
          <cell r="B999">
            <v>-5905.3512765701989</v>
          </cell>
          <cell r="C999">
            <v>-5440.2428990064891</v>
          </cell>
          <cell r="D999">
            <v>-5086.32271708592</v>
          </cell>
          <cell r="E999">
            <v>-4743.8754443613725</v>
          </cell>
          <cell r="F999">
            <v>-4399.4559610056285</v>
          </cell>
          <cell r="G999">
            <v>-4088.2965592088613</v>
          </cell>
          <cell r="H999">
            <v>-3769.4881692655663</v>
          </cell>
          <cell r="I999">
            <v>-3427.9370526735261</v>
          </cell>
          <cell r="J999">
            <v>-3060.5060070721911</v>
          </cell>
          <cell r="K999">
            <v>-2664.854102197371</v>
          </cell>
          <cell r="L999">
            <v>-2240.314019991763</v>
          </cell>
          <cell r="M999">
            <v>-1787.6708467947165</v>
          </cell>
          <cell r="N999">
            <v>-1320.2438663350692</v>
          </cell>
          <cell r="O999">
            <v>-825.82712749582981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</row>
        <row r="1000">
          <cell r="A1000">
            <v>-3430.0610791699828</v>
          </cell>
          <cell r="B1000">
            <v>-6461.5892192951897</v>
          </cell>
          <cell r="C1000">
            <v>-6029.977469617128</v>
          </cell>
          <cell r="D1000">
            <v>-5701.9625649456611</v>
          </cell>
          <cell r="E1000">
            <v>-5392.8157675497841</v>
          </cell>
          <cell r="F1000">
            <v>-5093.1398515991677</v>
          </cell>
          <cell r="G1000">
            <v>-4823.946128784939</v>
          </cell>
          <cell r="H1000">
            <v>-4549.7830358902338</v>
          </cell>
          <cell r="I1000">
            <v>-4256.4142341080897</v>
          </cell>
          <cell r="J1000">
            <v>-3940.8932444902152</v>
          </cell>
          <cell r="K1000">
            <v>-3601.1918405311112</v>
          </cell>
          <cell r="L1000">
            <v>-3236.9353096551058</v>
          </cell>
          <cell r="M1000">
            <v>-2849.2661889251467</v>
          </cell>
          <cell r="N1000">
            <v>-2451.8468331043177</v>
          </cell>
          <cell r="O1000">
            <v>-2032.8831251238439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</row>
        <row r="1001">
          <cell r="A1001">
            <v>-3502.8919083813389</v>
          </cell>
          <cell r="B1001">
            <v>-6613.5595440530105</v>
          </cell>
          <cell r="C1001">
            <v>-6189.1218434524462</v>
          </cell>
          <cell r="D1001">
            <v>-5865.9141263890342</v>
          </cell>
          <cell r="E1001">
            <v>-5560.5731581051969</v>
          </cell>
          <cell r="F1001">
            <v>-5262.7150576026088</v>
          </cell>
          <cell r="G1001">
            <v>-5002.0903087998304</v>
          </cell>
          <cell r="H1001">
            <v>-4738.3149347769941</v>
          </cell>
          <cell r="I1001">
            <v>-4456.1599073422813</v>
          </cell>
          <cell r="J1001">
            <v>-4152.7197182711016</v>
          </cell>
          <cell r="K1001">
            <v>-3826.0398871844441</v>
          </cell>
          <cell r="L1001">
            <v>-3475.812919341115</v>
          </cell>
          <cell r="M1001">
            <v>-3103.2654214659251</v>
          </cell>
          <cell r="N1001">
            <v>-2722.1387109979514</v>
          </cell>
          <cell r="O1001">
            <v>-2320.7353971543648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flows"/>
      <sheetName val="Fees"/>
      <sheetName val="Ongoing Cash Flows"/>
      <sheetName val="Terminal Value"/>
      <sheetName val="Total Cash flows"/>
      <sheetName val="TBill"/>
    </sheetNames>
    <sheetDataSet>
      <sheetData sheetId="0"/>
      <sheetData sheetId="1"/>
      <sheetData sheetId="2"/>
      <sheetData sheetId="3"/>
      <sheetData sheetId="4">
        <row r="1038">
          <cell r="B1038">
            <v>1.1808219178082191</v>
          </cell>
          <cell r="C1038">
            <v>2.1808219178082191</v>
          </cell>
          <cell r="D1038">
            <v>3.1835616438356165</v>
          </cell>
          <cell r="E1038">
            <v>4.183561643835616</v>
          </cell>
          <cell r="F1038">
            <v>5.183561643835616</v>
          </cell>
          <cell r="G1038">
            <v>6.183561643835616</v>
          </cell>
          <cell r="H1038">
            <v>7.1863013698630134</v>
          </cell>
          <cell r="I1038">
            <v>8.1863013698630134</v>
          </cell>
          <cell r="J1038">
            <v>9.1863013698630134</v>
          </cell>
          <cell r="K1038">
            <v>10.186301369863013</v>
          </cell>
        </row>
        <row r="1039">
          <cell r="A1039" t="str">
            <v>Expected cumulative cash flows</v>
          </cell>
          <cell r="B1039">
            <v>-94441.227386414874</v>
          </cell>
          <cell r="C1039">
            <v>-80266.844087633159</v>
          </cell>
          <cell r="D1039">
            <v>-68024.404478414319</v>
          </cell>
          <cell r="E1039">
            <v>-57878.212499827714</v>
          </cell>
          <cell r="F1039">
            <v>-48149.296059876564</v>
          </cell>
          <cell r="G1039">
            <v>-38717.075215529454</v>
          </cell>
          <cell r="H1039">
            <v>-30218.007969218022</v>
          </cell>
          <cell r="I1039">
            <v>-21870.255375788562</v>
          </cell>
          <cell r="J1039">
            <v>-13534.936984894086</v>
          </cell>
          <cell r="K1039">
            <v>-5208.7539476898837</v>
          </cell>
        </row>
        <row r="1040">
          <cell r="A1040" t="str">
            <v>Cumulative P5</v>
          </cell>
          <cell r="B1040">
            <v>-102979.26932145249</v>
          </cell>
          <cell r="C1040">
            <v>-88989.754347135837</v>
          </cell>
          <cell r="D1040">
            <v>-77066.880230918134</v>
          </cell>
          <cell r="E1040">
            <v>-67225.7898177467</v>
          </cell>
          <cell r="F1040">
            <v>-57773.805179599884</v>
          </cell>
          <cell r="G1040">
            <v>-48597.76811943241</v>
          </cell>
          <cell r="H1040">
            <v>-40307.675681769157</v>
          </cell>
          <cell r="I1040">
            <v>-32157.828605358038</v>
          </cell>
          <cell r="J1040">
            <v>-24020.415731481909</v>
          </cell>
          <cell r="K1040">
            <v>-15892.473644375728</v>
          </cell>
        </row>
        <row r="1041">
          <cell r="A1041" t="str">
            <v>Cumulative P95</v>
          </cell>
          <cell r="B1041">
            <v>-85813.833361412326</v>
          </cell>
          <cell r="C1041">
            <v>-71457.593264107913</v>
          </cell>
          <cell r="D1041">
            <v>-58893.588872987442</v>
          </cell>
          <cell r="E1041">
            <v>-48451.350813737539</v>
          </cell>
          <cell r="F1041">
            <v>-38454.858225386481</v>
          </cell>
          <cell r="G1041">
            <v>-28781.182741079203</v>
          </cell>
          <cell r="H1041">
            <v>-20075.304993887228</v>
          </cell>
          <cell r="I1041">
            <v>-11531.696548901557</v>
          </cell>
          <cell r="J1041">
            <v>-3000.5223064508755</v>
          </cell>
          <cell r="K1041">
            <v>5521.8485413799863</v>
          </cell>
        </row>
        <row r="1042">
          <cell r="A1042" t="str">
            <v>Outflows</v>
          </cell>
          <cell r="B1042">
            <v>-94441.227386414874</v>
          </cell>
        </row>
        <row r="1043">
          <cell r="A1043" t="str">
            <v>Fees</v>
          </cell>
          <cell r="B1043">
            <v>0</v>
          </cell>
        </row>
        <row r="1044">
          <cell r="A1044" t="str">
            <v>Ongoing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</row>
        <row r="1045">
          <cell r="A1045" t="str">
            <v>Terminal Value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>
      <selection activeCell="B27" sqref="B27"/>
    </sheetView>
  </sheetViews>
  <sheetFormatPr defaultRowHeight="12.75"/>
  <cols>
    <col min="1" max="1" width="44.140625" customWidth="1"/>
    <col min="2" max="2" width="11.28515625" bestFit="1" customWidth="1"/>
  </cols>
  <sheetData>
    <row r="1" spans="1:7">
      <c r="A1" s="463" t="s">
        <v>350</v>
      </c>
      <c r="B1" s="463"/>
    </row>
    <row r="2" spans="1:7">
      <c r="A2" s="463" t="str">
        <f>+assumptions!A2</f>
        <v>TW Red Rock Expansion</v>
      </c>
      <c r="B2" s="463"/>
    </row>
    <row r="3" spans="1:7">
      <c r="A3" s="463" t="s">
        <v>351</v>
      </c>
      <c r="B3" s="463"/>
    </row>
    <row r="4" spans="1:7">
      <c r="A4" s="151"/>
      <c r="B4" s="151"/>
      <c r="C4" s="151"/>
      <c r="D4" s="151"/>
      <c r="E4" s="151"/>
      <c r="F4" s="151"/>
      <c r="G4" s="151"/>
    </row>
    <row r="5" spans="1:7">
      <c r="A5" s="364" t="s">
        <v>352</v>
      </c>
      <c r="B5" s="425" t="s">
        <v>248</v>
      </c>
    </row>
    <row r="6" spans="1:7">
      <c r="A6" s="426" t="s">
        <v>59</v>
      </c>
      <c r="B6" s="131">
        <v>15</v>
      </c>
    </row>
    <row r="8" spans="1:7">
      <c r="A8" s="340" t="s">
        <v>353</v>
      </c>
      <c r="B8" s="427">
        <f>+loan!E4</f>
        <v>0.4</v>
      </c>
    </row>
    <row r="9" spans="1:7">
      <c r="A9" s="428" t="s">
        <v>354</v>
      </c>
      <c r="B9" s="429">
        <v>7.4999999999999997E-2</v>
      </c>
    </row>
    <row r="10" spans="1:7">
      <c r="A10" s="428" t="s">
        <v>355</v>
      </c>
      <c r="B10" s="430">
        <v>15</v>
      </c>
    </row>
    <row r="11" spans="1:7">
      <c r="A11" s="340" t="s">
        <v>356</v>
      </c>
      <c r="B11" s="431" t="s">
        <v>248</v>
      </c>
    </row>
    <row r="13" spans="1:7">
      <c r="A13" s="340" t="s">
        <v>357</v>
      </c>
      <c r="B13" s="431" t="s">
        <v>344</v>
      </c>
    </row>
    <row r="15" spans="1:7" hidden="1">
      <c r="A15" t="s">
        <v>358</v>
      </c>
      <c r="B15" s="432">
        <v>0.1066445960554105</v>
      </c>
    </row>
    <row r="16" spans="1:7" hidden="1">
      <c r="A16" s="340" t="s">
        <v>359</v>
      </c>
      <c r="B16" s="433">
        <f>+B15*12</f>
        <v>1.2797351526649261</v>
      </c>
    </row>
    <row r="17" spans="1:2" hidden="1"/>
    <row r="18" spans="1:2" hidden="1">
      <c r="A18" s="340" t="s">
        <v>360</v>
      </c>
      <c r="B18" s="431" t="s">
        <v>248</v>
      </c>
    </row>
    <row r="19" spans="1:2" hidden="1"/>
    <row r="20" spans="1:2" hidden="1"/>
    <row r="21" spans="1:2" hidden="1">
      <c r="A21" s="340" t="s">
        <v>361</v>
      </c>
      <c r="B21" s="434">
        <v>21500</v>
      </c>
    </row>
    <row r="22" spans="1:2" hidden="1">
      <c r="A22" s="340" t="s">
        <v>362</v>
      </c>
      <c r="B22" t="s">
        <v>363</v>
      </c>
    </row>
    <row r="23" spans="1:2" hidden="1">
      <c r="A23" s="340" t="s">
        <v>364</v>
      </c>
      <c r="B23" t="s">
        <v>363</v>
      </c>
    </row>
    <row r="24" spans="1:2" hidden="1"/>
    <row r="25" spans="1:2" hidden="1">
      <c r="A25" s="340" t="s">
        <v>365</v>
      </c>
      <c r="B25" s="435">
        <v>65780</v>
      </c>
    </row>
    <row r="26" spans="1:2" hidden="1"/>
    <row r="27" spans="1:2">
      <c r="A27" s="340" t="s">
        <v>383</v>
      </c>
      <c r="B27" s="431" t="s">
        <v>248</v>
      </c>
    </row>
  </sheetData>
  <mergeCells count="3">
    <mergeCell ref="A1:B1"/>
    <mergeCell ref="A2:B2"/>
    <mergeCell ref="A3:B3"/>
  </mergeCells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3"/>
  <sheetViews>
    <sheetView tabSelected="1" zoomScale="75" workbookViewId="0">
      <selection activeCell="C6" sqref="C6"/>
    </sheetView>
  </sheetViews>
  <sheetFormatPr defaultRowHeight="12.75"/>
  <cols>
    <col min="1" max="1" width="3.42578125" customWidth="1"/>
    <col min="2" max="2" width="28.28515625" style="29" customWidth="1"/>
    <col min="3" max="3" width="14" customWidth="1"/>
    <col min="4" max="4" width="2.85546875" customWidth="1"/>
    <col min="5" max="5" width="28.28515625" customWidth="1"/>
    <col min="6" max="6" width="11.42578125" customWidth="1"/>
    <col min="7" max="7" width="2.140625" customWidth="1"/>
    <col min="8" max="8" width="32.5703125" customWidth="1"/>
    <col min="9" max="9" width="5" customWidth="1"/>
  </cols>
  <sheetData>
    <row r="1" spans="1:11">
      <c r="A1" s="2" t="s">
        <v>0</v>
      </c>
      <c r="B1" s="2"/>
      <c r="C1" s="2"/>
      <c r="D1" s="2"/>
      <c r="E1" s="2"/>
      <c r="F1" s="2"/>
      <c r="G1" s="2"/>
      <c r="H1" s="2"/>
      <c r="I1" s="2"/>
      <c r="J1" s="145" t="s">
        <v>1</v>
      </c>
      <c r="K1" s="2"/>
    </row>
    <row r="2" spans="1:11">
      <c r="A2" s="2" t="s">
        <v>228</v>
      </c>
      <c r="B2" s="2"/>
      <c r="C2" s="2"/>
      <c r="D2" s="2"/>
      <c r="E2" s="2"/>
      <c r="F2" s="2"/>
      <c r="G2" s="2"/>
      <c r="H2" s="2"/>
      <c r="I2" s="2"/>
      <c r="J2" s="145" t="s">
        <v>1</v>
      </c>
      <c r="K2" s="2"/>
    </row>
    <row r="3" spans="1:11">
      <c r="A3" s="2" t="s">
        <v>2</v>
      </c>
      <c r="B3" s="2"/>
      <c r="C3" s="2"/>
      <c r="D3" s="2"/>
      <c r="E3" s="2"/>
      <c r="F3" s="2"/>
      <c r="G3" s="2"/>
      <c r="H3" s="2"/>
      <c r="I3" s="2"/>
      <c r="J3" s="145" t="s">
        <v>1</v>
      </c>
      <c r="K3" s="2"/>
    </row>
    <row r="5" spans="1:11">
      <c r="B5" s="144" t="s">
        <v>3</v>
      </c>
      <c r="C5" s="144" t="s">
        <v>380</v>
      </c>
    </row>
    <row r="6" spans="1:11">
      <c r="B6" s="144"/>
      <c r="C6" s="150"/>
    </row>
    <row r="7" spans="1:11">
      <c r="B7" s="144"/>
    </row>
    <row r="8" spans="1:11">
      <c r="B8" s="144" t="s">
        <v>4</v>
      </c>
      <c r="C8" s="210">
        <f>+assumptions!B16</f>
        <v>94600</v>
      </c>
    </row>
    <row r="9" spans="1:11">
      <c r="B9" s="144" t="s">
        <v>5</v>
      </c>
      <c r="C9" s="210">
        <f>+DCF!C17</f>
        <v>94600</v>
      </c>
      <c r="E9" s="144" t="s">
        <v>6</v>
      </c>
      <c r="F9" s="214">
        <f>+RF!AD1010</f>
        <v>-938.9970750153559</v>
      </c>
    </row>
    <row r="10" spans="1:11">
      <c r="B10" s="144" t="s">
        <v>7</v>
      </c>
      <c r="C10" s="150">
        <f>+assumptions!B6</f>
        <v>15</v>
      </c>
      <c r="E10" s="144" t="s">
        <v>8</v>
      </c>
      <c r="F10" s="210">
        <f>+RF!AE1002</f>
        <v>-7158.9680069058104</v>
      </c>
    </row>
    <row r="11" spans="1:11">
      <c r="B11" s="145" t="s">
        <v>9</v>
      </c>
      <c r="C11" s="150">
        <f>+assumptions!B5</f>
        <v>15</v>
      </c>
      <c r="E11" s="29"/>
      <c r="F11" s="150"/>
    </row>
    <row r="12" spans="1:11">
      <c r="C12" s="150"/>
      <c r="E12" s="144" t="s">
        <v>10</v>
      </c>
      <c r="F12" s="214">
        <f>+RF!AD1006</f>
        <v>-7298.5326640304556</v>
      </c>
    </row>
    <row r="13" spans="1:11">
      <c r="B13" s="144" t="s">
        <v>11</v>
      </c>
      <c r="C13" s="211">
        <f>+RF!AD1012</f>
        <v>-0.1476518311552964</v>
      </c>
      <c r="E13" s="144" t="s">
        <v>12</v>
      </c>
      <c r="F13" s="214">
        <f>+RF!AD1007</f>
        <v>-6704.1577418291881</v>
      </c>
    </row>
    <row r="14" spans="1:11">
      <c r="B14" s="144" t="s">
        <v>13</v>
      </c>
      <c r="C14" s="212">
        <f>+RF!AF1008</f>
        <v>5.8245438027381823E-2</v>
      </c>
      <c r="E14" s="144" t="s">
        <v>14</v>
      </c>
      <c r="F14" s="214">
        <f>+RF!AD1008</f>
        <v>4524.5117539098128</v>
      </c>
    </row>
    <row r="15" spans="1:11">
      <c r="B15" s="144" t="s">
        <v>15</v>
      </c>
      <c r="C15" s="213">
        <f>+RF!AF1011</f>
        <v>7.0295003269164547E-2</v>
      </c>
      <c r="E15" s="144" t="s">
        <v>16</v>
      </c>
      <c r="F15" s="214">
        <f>+RF!AD1009</f>
        <v>5284.4029584735927</v>
      </c>
    </row>
    <row r="16" spans="1:11" ht="13.5" thickBot="1">
      <c r="B16" s="126"/>
    </row>
    <row r="17" spans="2:8">
      <c r="B17" s="202"/>
      <c r="C17" s="106"/>
      <c r="D17" s="106"/>
      <c r="E17" s="106"/>
      <c r="F17" s="106"/>
      <c r="G17" s="106"/>
      <c r="H17" s="107"/>
    </row>
    <row r="18" spans="2:8">
      <c r="B18" s="203"/>
      <c r="C18" s="109"/>
      <c r="D18" s="109"/>
      <c r="E18" s="109"/>
      <c r="F18" s="109"/>
      <c r="G18" s="109"/>
      <c r="H18" s="110"/>
    </row>
    <row r="19" spans="2:8">
      <c r="B19" s="203"/>
      <c r="C19" s="109"/>
      <c r="D19" s="109"/>
      <c r="E19" s="109"/>
      <c r="F19" s="109"/>
      <c r="G19" s="109"/>
      <c r="H19" s="110"/>
    </row>
    <row r="20" spans="2:8">
      <c r="B20" s="203"/>
      <c r="C20" s="109"/>
      <c r="D20" s="109"/>
      <c r="E20" s="109"/>
      <c r="F20" s="109"/>
      <c r="G20" s="109"/>
      <c r="H20" s="110"/>
    </row>
    <row r="21" spans="2:8">
      <c r="B21" s="203"/>
      <c r="C21" s="109"/>
      <c r="D21" s="109"/>
      <c r="E21" s="109"/>
      <c r="F21" s="109"/>
      <c r="G21" s="109"/>
      <c r="H21" s="110"/>
    </row>
    <row r="22" spans="2:8">
      <c r="B22" s="203"/>
      <c r="C22" s="109"/>
      <c r="D22" s="109"/>
      <c r="E22" s="109"/>
      <c r="F22" s="109"/>
      <c r="G22" s="109"/>
      <c r="H22" s="110"/>
    </row>
    <row r="23" spans="2:8">
      <c r="B23" s="203"/>
      <c r="C23" s="109"/>
      <c r="D23" s="109"/>
      <c r="E23" s="109"/>
      <c r="F23" s="109"/>
      <c r="G23" s="109"/>
      <c r="H23" s="110"/>
    </row>
    <row r="24" spans="2:8">
      <c r="B24" s="203"/>
      <c r="C24" s="109"/>
      <c r="D24" s="109"/>
      <c r="E24" s="109"/>
      <c r="F24" s="109"/>
      <c r="G24" s="109"/>
      <c r="H24" s="110"/>
    </row>
    <row r="25" spans="2:8">
      <c r="B25" s="203"/>
      <c r="C25" s="109"/>
      <c r="D25" s="109"/>
      <c r="E25" s="109"/>
      <c r="F25" s="109"/>
      <c r="G25" s="109"/>
      <c r="H25" s="110"/>
    </row>
    <row r="26" spans="2:8">
      <c r="B26" s="203"/>
      <c r="C26" s="109"/>
      <c r="D26" s="109"/>
      <c r="E26" s="109"/>
      <c r="F26" s="109"/>
      <c r="G26" s="109"/>
      <c r="H26" s="110"/>
    </row>
    <row r="27" spans="2:8">
      <c r="B27" s="203"/>
      <c r="C27" s="109"/>
      <c r="D27" s="109"/>
      <c r="E27" s="109"/>
      <c r="F27" s="109"/>
      <c r="G27" s="109"/>
      <c r="H27" s="110"/>
    </row>
    <row r="28" spans="2:8">
      <c r="B28" s="203"/>
      <c r="C28" s="109"/>
      <c r="D28" s="109"/>
      <c r="E28" s="109"/>
      <c r="F28" s="109"/>
      <c r="G28" s="109"/>
      <c r="H28" s="110"/>
    </row>
    <row r="29" spans="2:8" ht="13.5" thickBot="1">
      <c r="B29" s="204"/>
      <c r="C29" s="112"/>
      <c r="D29" s="112"/>
      <c r="E29" s="112"/>
      <c r="F29" s="112"/>
      <c r="G29" s="112"/>
      <c r="H29" s="113"/>
    </row>
    <row r="30" spans="2:8">
      <c r="B30" s="219"/>
      <c r="C30" s="109"/>
      <c r="D30" s="109"/>
      <c r="E30" s="109"/>
      <c r="F30" s="109"/>
      <c r="G30" s="109"/>
      <c r="H30" s="109"/>
    </row>
    <row r="31" spans="2:8">
      <c r="B31" s="219"/>
      <c r="C31" s="109"/>
      <c r="D31" s="109"/>
      <c r="E31" s="109"/>
      <c r="F31" s="109"/>
      <c r="G31" s="109"/>
      <c r="H31" s="109"/>
    </row>
    <row r="32" spans="2:8">
      <c r="B32" s="219"/>
      <c r="C32" s="109"/>
      <c r="D32" s="109"/>
      <c r="E32" s="109"/>
      <c r="F32" s="109"/>
      <c r="G32" s="109"/>
      <c r="H32" s="109"/>
    </row>
    <row r="33" spans="2:8">
      <c r="B33" s="219"/>
      <c r="C33" s="109"/>
      <c r="D33" s="109"/>
      <c r="E33" s="109"/>
      <c r="F33" s="109"/>
      <c r="G33" s="109"/>
      <c r="H33" s="109"/>
    </row>
    <row r="35" spans="2:8">
      <c r="B35" s="144" t="s">
        <v>17</v>
      </c>
    </row>
    <row r="36" spans="2:8" ht="13.5" thickBot="1"/>
    <row r="37" spans="2:8" ht="13.5" thickBot="1">
      <c r="B37" s="205" t="s">
        <v>18</v>
      </c>
      <c r="C37" s="206"/>
      <c r="D37" s="205" t="s">
        <v>19</v>
      </c>
      <c r="E37" s="207"/>
      <c r="F37" s="206"/>
      <c r="G37" s="208"/>
      <c r="H37" s="209" t="s">
        <v>20</v>
      </c>
    </row>
    <row r="38" spans="2:8">
      <c r="B38" s="202" t="s">
        <v>325</v>
      </c>
      <c r="C38" s="107"/>
      <c r="D38" s="32" t="s">
        <v>227</v>
      </c>
      <c r="E38" s="106"/>
      <c r="F38" s="107"/>
      <c r="G38" s="202"/>
      <c r="H38" s="107"/>
    </row>
    <row r="39" spans="2:8">
      <c r="B39" s="203"/>
      <c r="C39" s="110"/>
      <c r="D39" s="134" t="s">
        <v>21</v>
      </c>
      <c r="E39" s="109"/>
      <c r="F39" s="110"/>
      <c r="G39" s="203"/>
      <c r="H39" s="110"/>
    </row>
    <row r="40" spans="2:8">
      <c r="B40" s="108"/>
      <c r="C40" s="109"/>
      <c r="D40" s="234"/>
      <c r="E40" s="109"/>
      <c r="F40" s="110"/>
      <c r="G40" s="109"/>
      <c r="H40" s="110"/>
    </row>
    <row r="41" spans="2:8" ht="13.5" thickBot="1">
      <c r="B41" s="204"/>
      <c r="C41" s="113"/>
      <c r="D41" s="235"/>
      <c r="E41" s="112"/>
      <c r="F41" s="113"/>
      <c r="G41" s="215"/>
      <c r="H41" s="233"/>
    </row>
    <row r="42" spans="2:8">
      <c r="B42" s="202" t="s">
        <v>308</v>
      </c>
      <c r="C42" s="107"/>
      <c r="D42" s="333" t="s">
        <v>309</v>
      </c>
      <c r="E42" s="106"/>
      <c r="F42" s="107"/>
      <c r="G42" s="202"/>
      <c r="H42" s="107"/>
    </row>
    <row r="43" spans="2:8" ht="13.5" thickBot="1">
      <c r="B43" s="204"/>
      <c r="C43" s="113"/>
      <c r="D43" s="334"/>
      <c r="E43" s="255"/>
      <c r="F43" s="113"/>
      <c r="G43" s="215"/>
      <c r="H43" s="113"/>
    </row>
    <row r="44" spans="2:8">
      <c r="B44" s="202" t="s">
        <v>329</v>
      </c>
      <c r="C44" s="107"/>
      <c r="D44" s="134" t="s">
        <v>331</v>
      </c>
      <c r="E44" s="106"/>
      <c r="F44" s="107"/>
      <c r="G44" s="202"/>
      <c r="H44" s="107"/>
    </row>
    <row r="45" spans="2:8">
      <c r="B45" s="203" t="s">
        <v>330</v>
      </c>
      <c r="C45" s="110"/>
      <c r="D45" s="134" t="s">
        <v>332</v>
      </c>
      <c r="E45" s="109"/>
      <c r="F45" s="110"/>
      <c r="G45" s="134"/>
      <c r="H45" s="110"/>
    </row>
    <row r="46" spans="2:8">
      <c r="B46" s="203" t="s">
        <v>310</v>
      </c>
      <c r="C46" s="110"/>
      <c r="D46" s="134" t="s">
        <v>311</v>
      </c>
      <c r="E46" s="109"/>
      <c r="F46" s="110"/>
      <c r="G46" s="203"/>
      <c r="H46" s="110"/>
    </row>
    <row r="47" spans="2:8">
      <c r="B47" s="203" t="s">
        <v>345</v>
      </c>
      <c r="C47" s="110"/>
      <c r="D47" s="417" t="s">
        <v>346</v>
      </c>
      <c r="E47" s="109"/>
      <c r="F47" s="110"/>
      <c r="G47" s="203"/>
      <c r="H47" s="110"/>
    </row>
    <row r="48" spans="2:8">
      <c r="B48" s="203"/>
      <c r="C48" s="110"/>
      <c r="D48" s="134"/>
      <c r="E48" s="109"/>
      <c r="F48" s="110"/>
      <c r="G48" s="134"/>
      <c r="H48" s="110"/>
    </row>
    <row r="49" spans="2:8" ht="13.5" thickBot="1">
      <c r="B49" s="204"/>
      <c r="C49" s="113"/>
      <c r="D49" s="215"/>
      <c r="E49" s="112"/>
      <c r="F49" s="113"/>
      <c r="G49" s="204"/>
      <c r="H49" s="113"/>
    </row>
    <row r="50" spans="2:8">
      <c r="B50" s="202" t="s">
        <v>23</v>
      </c>
      <c r="C50" s="107"/>
      <c r="D50" s="202" t="s">
        <v>24</v>
      </c>
      <c r="E50" s="106"/>
      <c r="F50" s="107"/>
      <c r="G50" s="32" t="s">
        <v>25</v>
      </c>
      <c r="H50" s="107"/>
    </row>
    <row r="51" spans="2:8">
      <c r="B51" s="203"/>
      <c r="C51" s="110"/>
      <c r="D51" s="108" t="s">
        <v>312</v>
      </c>
      <c r="E51" s="109"/>
      <c r="F51" s="110"/>
      <c r="G51" s="108"/>
      <c r="H51" s="110"/>
    </row>
    <row r="52" spans="2:8">
      <c r="B52" s="203"/>
      <c r="C52" s="110"/>
      <c r="D52" s="134" t="s">
        <v>313</v>
      </c>
      <c r="E52" s="109"/>
      <c r="F52" s="110"/>
      <c r="G52" s="108"/>
      <c r="H52" s="110"/>
    </row>
    <row r="53" spans="2:8">
      <c r="B53" s="203" t="s">
        <v>246</v>
      </c>
      <c r="C53" s="110"/>
      <c r="D53" s="203" t="s">
        <v>249</v>
      </c>
      <c r="E53" s="109"/>
      <c r="F53" s="110"/>
      <c r="G53" s="108"/>
      <c r="H53" s="110"/>
    </row>
    <row r="54" spans="2:8" ht="13.5" thickBot="1">
      <c r="B54" s="203"/>
      <c r="C54" s="110"/>
      <c r="D54" s="203"/>
      <c r="E54" s="109"/>
      <c r="F54" s="110"/>
      <c r="G54" s="108"/>
      <c r="H54" s="110"/>
    </row>
    <row r="55" spans="2:8">
      <c r="B55" s="202" t="s">
        <v>320</v>
      </c>
      <c r="C55" s="106"/>
      <c r="D55" s="331"/>
      <c r="E55" s="106"/>
      <c r="F55" s="106"/>
      <c r="G55" s="106"/>
      <c r="H55" s="107"/>
    </row>
    <row r="56" spans="2:8">
      <c r="B56" s="203" t="s">
        <v>321</v>
      </c>
      <c r="C56" s="109"/>
      <c r="D56" s="109"/>
      <c r="E56" s="109"/>
      <c r="F56" s="109"/>
      <c r="G56" s="109"/>
      <c r="H56" s="110"/>
    </row>
    <row r="57" spans="2:8">
      <c r="B57" s="203" t="s">
        <v>322</v>
      </c>
      <c r="C57" s="109"/>
      <c r="D57" s="219"/>
      <c r="E57" s="109"/>
      <c r="F57" s="109"/>
      <c r="G57" s="109"/>
      <c r="H57" s="110"/>
    </row>
    <row r="58" spans="2:8">
      <c r="B58" s="203" t="s">
        <v>323</v>
      </c>
      <c r="C58" s="109"/>
      <c r="D58" s="219"/>
      <c r="E58" s="109"/>
      <c r="F58" s="109"/>
      <c r="G58" s="109"/>
      <c r="H58" s="110"/>
    </row>
    <row r="59" spans="2:8">
      <c r="B59" s="203" t="s">
        <v>324</v>
      </c>
      <c r="C59" s="109"/>
      <c r="D59" s="109"/>
      <c r="E59" s="109"/>
      <c r="F59" s="109"/>
      <c r="G59" s="109"/>
      <c r="H59" s="110"/>
    </row>
    <row r="60" spans="2:8">
      <c r="B60" s="203" t="s">
        <v>326</v>
      </c>
      <c r="C60" s="109"/>
      <c r="D60" s="330"/>
      <c r="E60" s="109"/>
      <c r="F60" s="109"/>
      <c r="G60" s="109"/>
      <c r="H60" s="110"/>
    </row>
    <row r="61" spans="2:8">
      <c r="B61" s="203" t="s">
        <v>327</v>
      </c>
      <c r="C61" s="109"/>
      <c r="D61" s="330"/>
      <c r="E61" s="109"/>
      <c r="F61" s="109"/>
      <c r="G61" s="109"/>
      <c r="H61" s="110"/>
    </row>
    <row r="62" spans="2:8">
      <c r="B62" s="203" t="s">
        <v>348</v>
      </c>
      <c r="C62" s="109"/>
      <c r="D62" s="330"/>
      <c r="E62" s="109"/>
      <c r="F62" s="109"/>
      <c r="G62" s="109"/>
      <c r="H62" s="110"/>
    </row>
    <row r="63" spans="2:8" ht="13.5" thickBot="1">
      <c r="B63" s="204"/>
      <c r="C63" s="112"/>
      <c r="D63" s="332"/>
      <c r="E63" s="112"/>
      <c r="F63" s="112"/>
      <c r="G63" s="112"/>
      <c r="H63" s="113"/>
    </row>
  </sheetData>
  <pageMargins left="0.25" right="0.25" top="0.63" bottom="0.72" header="0.5" footer="0.5"/>
  <pageSetup scale="81" fitToHeight="4" orientation="portrait" horizontalDpi="4294967292" verticalDpi="300" r:id="rId1"/>
  <headerFooter alignWithMargins="0"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4"/>
  <sheetViews>
    <sheetView workbookViewId="0"/>
  </sheetViews>
  <sheetFormatPr defaultRowHeight="12.75"/>
  <cols>
    <col min="1" max="1" width="21.7109375" bestFit="1" customWidth="1"/>
    <col min="2" max="2" width="10.5703125" customWidth="1"/>
    <col min="3" max="3" width="8.7109375" bestFit="1" customWidth="1"/>
    <col min="4" max="10" width="9.7109375" bestFit="1" customWidth="1"/>
    <col min="11" max="12" width="10.28515625" bestFit="1" customWidth="1"/>
    <col min="13" max="17" width="9.7109375" bestFit="1" customWidth="1"/>
    <col min="18" max="18" width="10.28515625" bestFit="1" customWidth="1"/>
  </cols>
  <sheetData>
    <row r="1" spans="1:18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>
      <c r="A2" s="2" t="str">
        <f>+assumptions!A2</f>
        <v>TW Red Rock Expansion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>
      <c r="A3" s="2" t="s">
        <v>26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>
      <c r="B4" t="s">
        <v>347</v>
      </c>
      <c r="C4" s="20">
        <f>(+interest!M2+30)-assumptions!B8</f>
        <v>184</v>
      </c>
    </row>
    <row r="5" spans="1:18">
      <c r="C5" s="239">
        <v>1</v>
      </c>
      <c r="D5" s="239">
        <v>2</v>
      </c>
      <c r="E5" s="239">
        <v>3</v>
      </c>
      <c r="F5" s="239">
        <v>4</v>
      </c>
      <c r="G5" s="239">
        <v>5</v>
      </c>
      <c r="H5" s="239"/>
      <c r="I5" s="239"/>
      <c r="J5" s="239"/>
      <c r="K5" s="239"/>
      <c r="L5" s="239"/>
      <c r="M5" s="239"/>
      <c r="N5" s="239"/>
      <c r="O5" s="239"/>
      <c r="P5" s="239"/>
      <c r="Q5" s="239"/>
    </row>
    <row r="6" spans="1:18">
      <c r="C6" s="418">
        <v>2002</v>
      </c>
      <c r="D6" s="241">
        <v>2003</v>
      </c>
      <c r="E6" s="240">
        <v>2004</v>
      </c>
      <c r="F6" s="241">
        <v>2005</v>
      </c>
      <c r="G6" s="240">
        <v>2006</v>
      </c>
      <c r="H6" s="241">
        <v>2007</v>
      </c>
      <c r="I6" s="240">
        <v>2008</v>
      </c>
      <c r="J6" s="241">
        <v>2009</v>
      </c>
      <c r="K6" s="240">
        <v>2010</v>
      </c>
      <c r="L6" s="241">
        <v>2011</v>
      </c>
      <c r="M6" s="240">
        <v>2012</v>
      </c>
      <c r="N6" s="241">
        <v>2013</v>
      </c>
      <c r="O6" s="240">
        <v>2014</v>
      </c>
      <c r="P6" s="241">
        <v>2015</v>
      </c>
      <c r="Q6" s="240">
        <v>2016</v>
      </c>
      <c r="R6" s="242" t="s">
        <v>27</v>
      </c>
    </row>
    <row r="7" spans="1:18">
      <c r="A7" t="s">
        <v>28</v>
      </c>
    </row>
    <row r="8" spans="1:18">
      <c r="A8" t="s">
        <v>29</v>
      </c>
      <c r="C8" s="1">
        <f>AVERAGE([1]data1rev!A2:A1001)/365*C4</f>
        <v>10932.644821917538</v>
      </c>
      <c r="D8" s="1">
        <f>AVERAGE([1]data1rev!B2:B1001)</f>
        <v>15575.225999999822</v>
      </c>
      <c r="E8" s="1">
        <f>AVERAGE([1]data1rev!C2:C1001)</f>
        <v>13222.390000000125</v>
      </c>
      <c r="F8" s="1">
        <f>AVERAGE([1]data1rev!D2:D1001)</f>
        <v>13061.890000000119</v>
      </c>
      <c r="G8" s="1">
        <f>AVERAGE([1]data1rev!E2:E1001)</f>
        <v>13061.890000000119</v>
      </c>
      <c r="H8" s="1">
        <f>AVERAGE([1]data1rev!F2:F1001)</f>
        <v>10821.156000000037</v>
      </c>
      <c r="I8" s="1">
        <f>AVERAGE([1]data1rev!G2:G1001)</f>
        <v>10791.589999999887</v>
      </c>
      <c r="J8" s="1">
        <f>AVERAGE([1]data1rev!H2:H1001)</f>
        <v>10791.589999999887</v>
      </c>
      <c r="K8" s="1">
        <f>AVERAGE([1]data1rev!I2:I1001)</f>
        <v>10791.589999999887</v>
      </c>
      <c r="L8" s="1">
        <f>AVERAGE([1]data1rev!J2:J1001)</f>
        <v>10821.156000000037</v>
      </c>
      <c r="M8" s="1">
        <f>AVERAGE([1]data1rev!K2:K1001)</f>
        <v>10791.589999999887</v>
      </c>
      <c r="N8" s="1">
        <f>AVERAGE([1]data1rev!L2:L1001)</f>
        <v>10791.589999999887</v>
      </c>
      <c r="O8" s="1">
        <f>AVERAGE([1]data1rev!M2:M1001)</f>
        <v>10275.61999999993</v>
      </c>
      <c r="P8" s="1">
        <f>AVERAGE([1]data1rev!N2:N1001)</f>
        <v>10129.415999999994</v>
      </c>
      <c r="Q8" s="1">
        <f>AVERAGE([1]data1rev!O2:O1001)</f>
        <v>10101.740000000174</v>
      </c>
      <c r="R8" s="1">
        <f>SUM(C8:Q8)</f>
        <v>171961.0788219173</v>
      </c>
    </row>
    <row r="9" spans="1:18" ht="15">
      <c r="A9" t="s">
        <v>30</v>
      </c>
      <c r="C9" s="243">
        <f>+assumptions!B12</f>
        <v>3784</v>
      </c>
      <c r="D9" s="243">
        <v>0</v>
      </c>
      <c r="E9" s="243">
        <v>0</v>
      </c>
      <c r="F9" s="243">
        <v>0</v>
      </c>
      <c r="G9" s="243">
        <v>0</v>
      </c>
      <c r="H9" s="243">
        <v>0</v>
      </c>
      <c r="I9" s="243">
        <v>0</v>
      </c>
      <c r="J9" s="243">
        <v>0</v>
      </c>
      <c r="K9" s="243">
        <v>0</v>
      </c>
      <c r="L9" s="243">
        <v>0</v>
      </c>
      <c r="M9" s="243">
        <v>0</v>
      </c>
      <c r="N9" s="243">
        <v>0</v>
      </c>
      <c r="O9" s="243">
        <v>0</v>
      </c>
      <c r="P9" s="243">
        <v>0</v>
      </c>
      <c r="Q9" s="243">
        <v>0</v>
      </c>
      <c r="R9" s="446">
        <f>SUM(C9:Q9)</f>
        <v>3784</v>
      </c>
    </row>
    <row r="10" spans="1:18">
      <c r="A10" s="24" t="s">
        <v>31</v>
      </c>
      <c r="C10" s="1">
        <f>SUM(C8:C9)</f>
        <v>14716.644821917538</v>
      </c>
      <c r="D10" s="1">
        <f t="shared" ref="D10:Q10" si="0">+D9+D8</f>
        <v>15575.225999999822</v>
      </c>
      <c r="E10" s="1">
        <f t="shared" si="0"/>
        <v>13222.390000000125</v>
      </c>
      <c r="F10" s="1">
        <f t="shared" si="0"/>
        <v>13061.890000000119</v>
      </c>
      <c r="G10" s="1">
        <f t="shared" si="0"/>
        <v>13061.890000000119</v>
      </c>
      <c r="H10" s="1">
        <f t="shared" si="0"/>
        <v>10821.156000000037</v>
      </c>
      <c r="I10" s="1">
        <f t="shared" si="0"/>
        <v>10791.589999999887</v>
      </c>
      <c r="J10" s="1">
        <f t="shared" si="0"/>
        <v>10791.589999999887</v>
      </c>
      <c r="K10" s="1">
        <f t="shared" si="0"/>
        <v>10791.589999999887</v>
      </c>
      <c r="L10" s="1">
        <f t="shared" si="0"/>
        <v>10821.156000000037</v>
      </c>
      <c r="M10" s="1">
        <f t="shared" si="0"/>
        <v>10791.589999999887</v>
      </c>
      <c r="N10" s="1">
        <f t="shared" si="0"/>
        <v>10791.589999999887</v>
      </c>
      <c r="O10" s="1">
        <f t="shared" si="0"/>
        <v>10275.61999999993</v>
      </c>
      <c r="P10" s="1">
        <f t="shared" si="0"/>
        <v>10129.415999999994</v>
      </c>
      <c r="Q10" s="1">
        <f t="shared" si="0"/>
        <v>10101.740000000174</v>
      </c>
      <c r="R10" s="1">
        <f>SUM(C10:Q10)</f>
        <v>175745.0788219173</v>
      </c>
    </row>
    <row r="11" spans="1:18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>
      <c r="A12" t="s">
        <v>32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>
      <c r="A13" t="s">
        <v>33</v>
      </c>
      <c r="C13" s="1">
        <f>+DCF!D44/365*C4</f>
        <v>-372.53698630136961</v>
      </c>
      <c r="D13" s="1">
        <f>+DCF!E44</f>
        <v>-761.1699999999995</v>
      </c>
      <c r="E13" s="1">
        <f>+DCF!F44</f>
        <v>-784.00509999999952</v>
      </c>
      <c r="F13" s="1">
        <f>+DCF!G44</f>
        <v>-807.52525299999957</v>
      </c>
      <c r="G13" s="1">
        <f>+DCF!H44</f>
        <v>-831.75101058999962</v>
      </c>
      <c r="H13" s="1">
        <f>+DCF!I44</f>
        <v>-856.70354090769968</v>
      </c>
      <c r="I13" s="1">
        <f>+DCF!J44</f>
        <v>-882.40464713493066</v>
      </c>
      <c r="J13" s="1">
        <f>+DCF!K44</f>
        <v>-908.87678654897854</v>
      </c>
      <c r="K13" s="1">
        <f>+DCF!L44</f>
        <v>-936.1430901454479</v>
      </c>
      <c r="L13" s="1">
        <f>+DCF!M44</f>
        <v>-964.22738284981131</v>
      </c>
      <c r="M13" s="1">
        <f>+DCF!N44</f>
        <v>-993.15420433530562</v>
      </c>
      <c r="N13" s="1">
        <f>+DCF!O44</f>
        <v>-1022.9488304653648</v>
      </c>
      <c r="O13" s="1">
        <f>+DCF!P44</f>
        <v>-1053.6372953793259</v>
      </c>
      <c r="P13" s="1">
        <f>+DCF!Q44</f>
        <v>-1085.2464142407057</v>
      </c>
      <c r="Q13" s="1">
        <f>+DCF!R44</f>
        <v>-1117.8038066679269</v>
      </c>
      <c r="R13" s="1">
        <f t="shared" ref="R13:R18" si="1">SUM(C13:Q13)</f>
        <v>-13378.134348566864</v>
      </c>
    </row>
    <row r="14" spans="1:18">
      <c r="A14" t="s">
        <v>247</v>
      </c>
      <c r="C14" s="1">
        <f>AVERAGE([4]data1int!P2:P1001)/12*7</f>
        <v>0</v>
      </c>
      <c r="D14" s="1">
        <f>AVERAGE([4]data1int!Q2:Q1001)</f>
        <v>0</v>
      </c>
      <c r="E14" s="1">
        <f>AVERAGE([4]data1int!R2:R1001)</f>
        <v>0</v>
      </c>
      <c r="F14" s="1">
        <f>AVERAGE([4]data1int!S2:S1001)</f>
        <v>0</v>
      </c>
      <c r="G14" s="1">
        <f>AVERAGE([4]data1int!T2:T1001)</f>
        <v>0</v>
      </c>
      <c r="H14" s="1">
        <f>AVERAGE([4]data1int!U2:U1001)</f>
        <v>0</v>
      </c>
      <c r="I14" s="1">
        <f>AVERAGE([4]data1int!V2:V1001)</f>
        <v>0</v>
      </c>
      <c r="J14" s="1">
        <f>AVERAGE([4]data1int!W2:W1001)</f>
        <v>0</v>
      </c>
      <c r="K14" s="1">
        <f>AVERAGE([4]data1int!X2:X1001)</f>
        <v>0</v>
      </c>
      <c r="L14" s="1">
        <f>AVERAGE([4]data1int!Y2:Y1001)</f>
        <v>0</v>
      </c>
      <c r="M14" s="1">
        <f>AVERAGE([4]data1int!Z2:Z1001)</f>
        <v>0</v>
      </c>
      <c r="N14" s="1">
        <f>AVERAGE([4]data1int!AA2:AA1001)</f>
        <v>0</v>
      </c>
      <c r="O14" s="1">
        <f>AVERAGE([4]data1int!AB2:AB1001)</f>
        <v>0</v>
      </c>
      <c r="P14" s="1">
        <f>AVERAGE([4]data1int!AC2:AC1001)</f>
        <v>0</v>
      </c>
      <c r="Q14" s="1">
        <f>AVERAGE([4]data1int!AD2:AD1001)</f>
        <v>0</v>
      </c>
      <c r="R14" s="1">
        <f t="shared" si="1"/>
        <v>0</v>
      </c>
    </row>
    <row r="15" spans="1:18">
      <c r="A15" t="s">
        <v>35</v>
      </c>
      <c r="C15" s="1">
        <f>+DCF!D47</f>
        <v>1306.9236947791164</v>
      </c>
      <c r="D15" s="1">
        <f>+DCF!E47</f>
        <v>1346.1314056224899</v>
      </c>
      <c r="E15" s="1">
        <f>+DCF!F47</f>
        <v>1386.5153477911647</v>
      </c>
      <c r="F15" s="1">
        <f>+DCF!G47</f>
        <v>1428.1108082248998</v>
      </c>
      <c r="G15" s="1">
        <f>+DCF!H47</f>
        <v>1470.9541324716467</v>
      </c>
      <c r="H15" s="1">
        <f>+DCF!I47</f>
        <v>1515.0827564457961</v>
      </c>
      <c r="I15" s="1">
        <f>+DCF!J47</f>
        <v>1560.53523913917</v>
      </c>
      <c r="J15" s="1">
        <f>+DCF!K47</f>
        <v>1607.3512963133451</v>
      </c>
      <c r="K15" s="1">
        <f>+DCF!L47</f>
        <v>1655.5718352027454</v>
      </c>
      <c r="L15" s="1">
        <f>+DCF!M47</f>
        <v>1705.2389902588279</v>
      </c>
      <c r="M15" s="1">
        <f>+DCF!N47</f>
        <v>1756.3961599665929</v>
      </c>
      <c r="N15" s="1">
        <f>+DCF!O47</f>
        <v>1809.0880447655907</v>
      </c>
      <c r="O15" s="1">
        <f>+DCF!P47</f>
        <v>1863.3606861085584</v>
      </c>
      <c r="P15" s="1">
        <f>+DCF!Q47</f>
        <v>1919.2615066918152</v>
      </c>
      <c r="Q15" s="1">
        <f>+DCF!R47</f>
        <v>1976.8393518925698</v>
      </c>
      <c r="R15" s="1">
        <f t="shared" si="1"/>
        <v>24307.361255674328</v>
      </c>
    </row>
    <row r="16" spans="1:18">
      <c r="A16" t="s">
        <v>36</v>
      </c>
      <c r="C16" s="1">
        <f>(AVERAGE([3]DATA1FUEL!Z2:Z1001)-AVERAGE([3]DATA1FUEL!A2:A1001)+AVERAGE([3]DATA1FUEL!AY2:AY1001))/365*C4</f>
        <v>470.55764669460439</v>
      </c>
      <c r="D16" s="1">
        <f>(AVERAGE([3]DATA1FUEL!AA2:AA1001)-AVERAGE([3]DATA1FUEL!B2:B1001)+AVERAGE([3]DATA1FUEL!AZ2:AZ1001))</f>
        <v>806.72097252225831</v>
      </c>
      <c r="E16" s="1">
        <f>(AVERAGE([3]DATA1FUEL!AB2:AB1001)-AVERAGE([3]DATA1FUEL!C2:C1001)+AVERAGE([3]DATA1FUEL!BA2:BA1001))</f>
        <v>1152.3842832710625</v>
      </c>
      <c r="F16" s="1">
        <f>(AVERAGE([3]DATA1FUEL!AC2:AC1001)-AVERAGE([3]DATA1FUEL!D2:D1001)+AVERAGE([3]DATA1FUEL!BB2:BB1001))</f>
        <v>1153.5392115944369</v>
      </c>
      <c r="G16" s="1">
        <f>(AVERAGE([3]DATA1FUEL!AD2:AD1001)-AVERAGE([3]DATA1FUEL!E2:E1001)+AVERAGE([3]DATA1FUEL!BC2:BC1001))</f>
        <v>1155.6781088072566</v>
      </c>
      <c r="H16" s="1">
        <f>(AVERAGE([3]DATA1FUEL!AE2:AE1001)-AVERAGE([3]DATA1FUEL!F2:F1001)+AVERAGE([3]DATA1FUEL!BD2:BD1001))</f>
        <v>0</v>
      </c>
      <c r="I16" s="1">
        <f>(AVERAGE([3]DATA1FUEL!AF2:AF1001)-AVERAGE([3]DATA1FUEL!G2:G1001)+AVERAGE([3]DATA1FUEL!BE2:BE1001))</f>
        <v>0</v>
      </c>
      <c r="J16" s="1">
        <f>(AVERAGE([3]DATA1FUEL!AG2:AG1001)-AVERAGE([3]DATA1FUEL!H2:H1001)+AVERAGE([3]DATA1FUEL!BF2:BF1001))</f>
        <v>0</v>
      </c>
      <c r="K16" s="1">
        <f>(AVERAGE([3]DATA1FUEL!AH2:AH1001)-AVERAGE([3]DATA1FUEL!I2:I1001)+AVERAGE([3]DATA1FUEL!BG2:BG1001))</f>
        <v>0</v>
      </c>
      <c r="L16" s="1">
        <f>(AVERAGE([3]DATA1FUEL!AI2:AI1001)-AVERAGE([3]DATA1FUEL!J2:J1001)+AVERAGE([3]DATA1FUEL!BH2:BH1001))</f>
        <v>0</v>
      </c>
      <c r="M16" s="1">
        <f>(AVERAGE([3]DATA1FUEL!AJ2:AJ1001)-AVERAGE([3]DATA1FUEL!K2:K1001)+AVERAGE([3]DATA1FUEL!BI2:BI1001))</f>
        <v>0</v>
      </c>
      <c r="N16" s="1">
        <f>(AVERAGE([3]DATA1FUEL!AK2:AK1001)-AVERAGE([3]DATA1FUEL!L2:L1001)+AVERAGE([3]DATA1FUEL!BJ2:BJ1001))</f>
        <v>0</v>
      </c>
      <c r="O16" s="1">
        <f>(AVERAGE([3]DATA1FUEL!AL2:AL1001)-AVERAGE([3]DATA1FUEL!M2:M1001)+AVERAGE([3]DATA1FUEL!BK2:BK1001))</f>
        <v>0</v>
      </c>
      <c r="P16" s="1">
        <f>(AVERAGE([3]DATA1FUEL!AM2:AM1001)-AVERAGE([3]DATA1FUEL!N2:N1001)+AVERAGE([3]DATA1FUEL!BL2:BL1001))</f>
        <v>0</v>
      </c>
      <c r="Q16" s="1">
        <f>(AVERAGE([3]DATA1FUEL!AN2:AN1001)-AVERAGE([3]DATA1FUEL!O2:O1001)+AVERAGE([3]DATA1FUEL!BM2:BM1001))</f>
        <v>0</v>
      </c>
      <c r="R16" s="1">
        <f t="shared" si="1"/>
        <v>4738.8802228896184</v>
      </c>
    </row>
    <row r="17" spans="1:18" ht="15">
      <c r="A17" s="24" t="s">
        <v>37</v>
      </c>
      <c r="C17" s="243">
        <f>((+assumptions!B29-30800)*assumptions!B26)/365*C4</f>
        <v>1066.2260496890094</v>
      </c>
      <c r="D17" s="243">
        <f>(+assumptions!B29-30800)*assumptions!B26</f>
        <v>2115.0679790026547</v>
      </c>
      <c r="E17" s="243">
        <f>+D17</f>
        <v>2115.0679790026547</v>
      </c>
      <c r="F17" s="243">
        <f>+E17</f>
        <v>2115.0679790026547</v>
      </c>
      <c r="G17" s="243">
        <f>+F17</f>
        <v>2115.0679790026547</v>
      </c>
      <c r="H17" s="243">
        <f>IF(DCF!$C$7-DCF!I6&gt;-1,+EARNINGS!G17,0)</f>
        <v>2115.0679790026547</v>
      </c>
      <c r="I17" s="243">
        <f>IF(DCF!$C$7-DCF!J6&gt;-1,+EARNINGS!H17,0)</f>
        <v>2115.0679790026547</v>
      </c>
      <c r="J17" s="243">
        <f>IF(DCF!$C$7-DCF!K6&gt;-1,+EARNINGS!I17,0)</f>
        <v>2115.0679790026547</v>
      </c>
      <c r="K17" s="243">
        <f>IF(DCF!$C$7-DCF!L6&gt;-1,+EARNINGS!J17,0)</f>
        <v>2115.0679790026547</v>
      </c>
      <c r="L17" s="243">
        <f>IF(DCF!$C$7-DCF!M6&gt;-1,+EARNINGS!K17,0)</f>
        <v>2115.0679790026547</v>
      </c>
      <c r="M17" s="243">
        <f>IF(DCF!$C$7-DCF!N6&gt;-1,+EARNINGS!L17,0)</f>
        <v>2115.0679790026547</v>
      </c>
      <c r="N17" s="243">
        <f>IF(DCF!$C$7-DCF!O6&gt;-1,+EARNINGS!M17,0)</f>
        <v>2115.0679790026547</v>
      </c>
      <c r="O17" s="243">
        <f>IF(DCF!$C$7-DCF!P6&gt;-1,+EARNINGS!N17,0)</f>
        <v>2115.0679790026547</v>
      </c>
      <c r="P17" s="243">
        <f>IF(DCF!$C$7-DCF!Q6&gt;-1,+EARNINGS!O17,0)</f>
        <v>2115.0679790026547</v>
      </c>
      <c r="Q17" s="243">
        <f>IF(DCF!$C$7-DCF!R6&gt;-1,+EARNINGS!P17,0)</f>
        <v>2115.0679790026547</v>
      </c>
      <c r="R17" s="445">
        <f t="shared" si="1"/>
        <v>30677.177755726181</v>
      </c>
    </row>
    <row r="18" spans="1:18">
      <c r="A18" s="24" t="s">
        <v>38</v>
      </c>
      <c r="C18" s="1">
        <f t="shared" ref="C18:L18" si="2">SUM(C13:C17)</f>
        <v>2471.1704048613606</v>
      </c>
      <c r="D18" s="1">
        <f t="shared" si="2"/>
        <v>3506.7503571474035</v>
      </c>
      <c r="E18" s="1">
        <f t="shared" si="2"/>
        <v>3869.9625100648823</v>
      </c>
      <c r="F18" s="1">
        <f t="shared" si="2"/>
        <v>3889.1927458219916</v>
      </c>
      <c r="G18" s="1">
        <f t="shared" si="2"/>
        <v>3909.9492096915583</v>
      </c>
      <c r="H18" s="1">
        <f t="shared" si="2"/>
        <v>2773.4471945407513</v>
      </c>
      <c r="I18" s="1">
        <f t="shared" si="2"/>
        <v>2793.1985710068939</v>
      </c>
      <c r="J18" s="1">
        <f t="shared" si="2"/>
        <v>2813.5424887670215</v>
      </c>
      <c r="K18" s="1">
        <f t="shared" si="2"/>
        <v>2834.4967240599522</v>
      </c>
      <c r="L18" s="1">
        <f t="shared" si="2"/>
        <v>2856.0795864116712</v>
      </c>
      <c r="M18" s="1">
        <f>SUM(M13:M17)</f>
        <v>2878.3099346339422</v>
      </c>
      <c r="N18" s="1">
        <f>SUM(N13:N17)</f>
        <v>2901.2071933028806</v>
      </c>
      <c r="O18" s="1">
        <f>SUM(O13:O17)</f>
        <v>2924.7913697318872</v>
      </c>
      <c r="P18" s="1">
        <f>SUM(P13:P17)</f>
        <v>2949.0830714537642</v>
      </c>
      <c r="Q18" s="1">
        <f>SUM(Q13:Q17)</f>
        <v>2974.1035242272974</v>
      </c>
      <c r="R18" s="1">
        <f t="shared" si="1"/>
        <v>46345.284885723253</v>
      </c>
    </row>
    <row r="19" spans="1:18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>
      <c r="A20" t="s">
        <v>39</v>
      </c>
      <c r="C20" s="1">
        <f t="shared" ref="C20:Q20" si="3">+C10-C18</f>
        <v>12245.474417056177</v>
      </c>
      <c r="D20" s="1">
        <f t="shared" si="3"/>
        <v>12068.47564285242</v>
      </c>
      <c r="E20" s="1">
        <f t="shared" si="3"/>
        <v>9352.4274899352422</v>
      </c>
      <c r="F20" s="1">
        <f t="shared" si="3"/>
        <v>9172.6972541781288</v>
      </c>
      <c r="G20" s="1">
        <f t="shared" si="3"/>
        <v>9151.9407903085612</v>
      </c>
      <c r="H20" s="1">
        <f t="shared" si="3"/>
        <v>8047.7088054592859</v>
      </c>
      <c r="I20" s="1">
        <f t="shared" si="3"/>
        <v>7998.3914289929935</v>
      </c>
      <c r="J20" s="1">
        <f t="shared" si="3"/>
        <v>7978.0475112328659</v>
      </c>
      <c r="K20" s="1">
        <f t="shared" si="3"/>
        <v>7957.0932759399348</v>
      </c>
      <c r="L20" s="1">
        <f t="shared" si="3"/>
        <v>7965.0764135883655</v>
      </c>
      <c r="M20" s="1">
        <f t="shared" si="3"/>
        <v>7913.2800653659451</v>
      </c>
      <c r="N20" s="1">
        <f t="shared" si="3"/>
        <v>7890.3828066970073</v>
      </c>
      <c r="O20" s="1">
        <f t="shared" si="3"/>
        <v>7350.8286302680426</v>
      </c>
      <c r="P20" s="1">
        <f t="shared" si="3"/>
        <v>7180.3329285462296</v>
      </c>
      <c r="Q20" s="1">
        <f t="shared" si="3"/>
        <v>7127.636475772877</v>
      </c>
      <c r="R20" s="1">
        <f>SUM(C20:Q20)</f>
        <v>129399.79393619407</v>
      </c>
    </row>
    <row r="21" spans="1:18">
      <c r="A21" t="s">
        <v>40</v>
      </c>
      <c r="C21" s="1">
        <f>+C20*assumptions!$B$27</f>
        <v>4761.0404533514411</v>
      </c>
      <c r="D21" s="1">
        <f>+D20*assumptions!$B$27</f>
        <v>4692.2233299410209</v>
      </c>
      <c r="E21" s="1">
        <f>+E20*assumptions!$B$27</f>
        <v>3636.2238080868219</v>
      </c>
      <c r="F21" s="1">
        <f>+F20*assumptions!$B$27</f>
        <v>3566.3446924244563</v>
      </c>
      <c r="G21" s="1">
        <f>+G20*assumptions!$B$27</f>
        <v>3558.2745792719684</v>
      </c>
      <c r="H21" s="1">
        <f>+H20*assumptions!$B$27</f>
        <v>3128.9491835625704</v>
      </c>
      <c r="I21" s="1">
        <f>+I20*assumptions!$B$27</f>
        <v>3109.7745875924757</v>
      </c>
      <c r="J21" s="1">
        <f>+J20*assumptions!$B$27</f>
        <v>3101.8648723673382</v>
      </c>
      <c r="K21" s="1">
        <f>+K20*assumptions!$B$27</f>
        <v>3093.7178656854467</v>
      </c>
      <c r="L21" s="1">
        <f>+L20*assumptions!$B$27</f>
        <v>3096.8217096031563</v>
      </c>
      <c r="M21" s="1">
        <f>+M20*assumptions!$B$27</f>
        <v>3076.6832894142794</v>
      </c>
      <c r="N21" s="1">
        <f>+N20*assumptions!$B$27</f>
        <v>3067.7808352437964</v>
      </c>
      <c r="O21" s="1">
        <f>+O20*assumptions!$B$27</f>
        <v>2858.002171448215</v>
      </c>
      <c r="P21" s="1">
        <f>+P20*assumptions!$B$27</f>
        <v>2791.713442618774</v>
      </c>
      <c r="Q21" s="1">
        <f>+Q20*assumptions!$B$27</f>
        <v>2771.2250617804943</v>
      </c>
      <c r="R21" s="1">
        <f>SUM(C21:Q21)</f>
        <v>50310.639882392257</v>
      </c>
    </row>
    <row r="23" spans="1:18">
      <c r="A23" t="s">
        <v>41</v>
      </c>
      <c r="C23" s="4">
        <f t="shared" ref="C23:R23" si="4">+C10-C18-C21</f>
        <v>7484.433963704736</v>
      </c>
      <c r="D23" s="4">
        <f t="shared" si="4"/>
        <v>7376.2523129113988</v>
      </c>
      <c r="E23" s="4">
        <f t="shared" si="4"/>
        <v>5716.2036818484203</v>
      </c>
      <c r="F23" s="4">
        <f t="shared" si="4"/>
        <v>5606.3525617536725</v>
      </c>
      <c r="G23" s="4">
        <f t="shared" si="4"/>
        <v>5593.6662110365924</v>
      </c>
      <c r="H23" s="4">
        <f t="shared" si="4"/>
        <v>4918.7596218967155</v>
      </c>
      <c r="I23" s="4">
        <f t="shared" si="4"/>
        <v>4888.6168414005178</v>
      </c>
      <c r="J23" s="4">
        <f t="shared" si="4"/>
        <v>4876.1826388655281</v>
      </c>
      <c r="K23" s="4">
        <f t="shared" si="4"/>
        <v>4863.3754102544881</v>
      </c>
      <c r="L23" s="4">
        <f t="shared" si="4"/>
        <v>4868.2547039852088</v>
      </c>
      <c r="M23" s="4">
        <f t="shared" si="4"/>
        <v>4836.5967759516661</v>
      </c>
      <c r="N23" s="4">
        <f t="shared" si="4"/>
        <v>4822.6019714532104</v>
      </c>
      <c r="O23" s="4">
        <f t="shared" si="4"/>
        <v>4492.8264588198272</v>
      </c>
      <c r="P23" s="4">
        <f t="shared" si="4"/>
        <v>4388.6194859274556</v>
      </c>
      <c r="Q23" s="4">
        <f t="shared" si="4"/>
        <v>4356.4114139923822</v>
      </c>
      <c r="R23" s="4">
        <f t="shared" si="4"/>
        <v>79089.154053801787</v>
      </c>
    </row>
    <row r="25" spans="1:18">
      <c r="A25" t="s">
        <v>377</v>
      </c>
      <c r="C25" s="1">
        <f>AVERAGE([4]data1int!A2:A1001)*-1</f>
        <v>3435.939288858061</v>
      </c>
      <c r="D25" s="1">
        <f>AVERAGE([4]data1int!B2:B1001)*-1</f>
        <v>6471.8473077762046</v>
      </c>
      <c r="E25" s="1">
        <f>AVERAGE([4]data1int!C2:C1001)*-1</f>
        <v>6036.283529287778</v>
      </c>
      <c r="F25" s="1">
        <f>AVERAGE([4]data1int!D2:D1001)*-1</f>
        <v>5705.3683110643397</v>
      </c>
      <c r="G25" s="1">
        <f>AVERAGE([4]data1int!E2:E1001)*-1</f>
        <v>5393.2582483775996</v>
      </c>
      <c r="H25" s="1">
        <f>AVERAGE([4]data1int!F2:F1001)*-1</f>
        <v>5087.908269812694</v>
      </c>
      <c r="I25" s="1">
        <f>AVERAGE([4]data1int!G2:G1001)*-1</f>
        <v>4817.2678774576834</v>
      </c>
      <c r="J25" s="1">
        <f>AVERAGE([4]data1int!H2:H1001)*-1</f>
        <v>4542.2941671472581</v>
      </c>
      <c r="K25" s="1">
        <f>AVERAGE([4]data1int!I2:I1001)*-1</f>
        <v>4248.0534838179638</v>
      </c>
      <c r="L25" s="1">
        <f>AVERAGE([4]data1int!J2:J1001)*-1</f>
        <v>3931.5926267409609</v>
      </c>
      <c r="M25" s="1">
        <f>AVERAGE([4]data1int!K2:K1001)*-1</f>
        <v>3590.8786378361669</v>
      </c>
      <c r="N25" s="1">
        <f>AVERAGE([4]data1int!L2:L1001)*-1</f>
        <v>3225.5306655467039</v>
      </c>
      <c r="O25" s="1">
        <f>AVERAGE([4]data1int!M2:M1001)*-1</f>
        <v>2836.685618836731</v>
      </c>
      <c r="P25" s="1">
        <f>AVERAGE([4]data1int!N2:N1001)*-1</f>
        <v>2437.9987999791315</v>
      </c>
      <c r="Q25" s="1">
        <f>AVERAGE([4]data1int!O2:O1001)*-1</f>
        <v>2017.6694793792551</v>
      </c>
      <c r="R25" s="1">
        <f>SUM(C25:Q25)</f>
        <v>63778.576311918543</v>
      </c>
    </row>
    <row r="26" spans="1:18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244"/>
    </row>
    <row r="27" spans="1:18">
      <c r="A27" t="s">
        <v>378</v>
      </c>
      <c r="C27" s="1">
        <f>+C23-C25</f>
        <v>4048.494674846675</v>
      </c>
      <c r="D27" s="1">
        <f t="shared" ref="D27:Q27" si="5">+D23-D25</f>
        <v>904.40500513519419</v>
      </c>
      <c r="E27" s="1">
        <f t="shared" si="5"/>
        <v>-320.07984743935776</v>
      </c>
      <c r="F27" s="1">
        <f t="shared" si="5"/>
        <v>-99.015749310667161</v>
      </c>
      <c r="G27" s="1">
        <f t="shared" si="5"/>
        <v>200.4079626589928</v>
      </c>
      <c r="H27" s="1">
        <f t="shared" si="5"/>
        <v>-169.14864791597847</v>
      </c>
      <c r="I27" s="1">
        <f t="shared" si="5"/>
        <v>71.348963942834416</v>
      </c>
      <c r="J27" s="1">
        <f t="shared" si="5"/>
        <v>333.88847171827001</v>
      </c>
      <c r="K27" s="1">
        <f t="shared" si="5"/>
        <v>615.32192643652434</v>
      </c>
      <c r="L27" s="1">
        <f t="shared" si="5"/>
        <v>936.66207724424794</v>
      </c>
      <c r="M27" s="1">
        <f t="shared" si="5"/>
        <v>1245.7181381154992</v>
      </c>
      <c r="N27" s="1">
        <f t="shared" si="5"/>
        <v>1597.0713059065065</v>
      </c>
      <c r="O27" s="1">
        <f t="shared" si="5"/>
        <v>1656.1408399830962</v>
      </c>
      <c r="P27" s="1">
        <f t="shared" si="5"/>
        <v>1950.6206859483241</v>
      </c>
      <c r="Q27" s="1">
        <f t="shared" si="5"/>
        <v>2338.7419346131273</v>
      </c>
      <c r="R27" s="1">
        <f>SUM(C27:Q27)</f>
        <v>15310.577741883288</v>
      </c>
    </row>
    <row r="28" spans="1:18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244"/>
    </row>
    <row r="29" spans="1:18">
      <c r="A29" t="s">
        <v>375</v>
      </c>
      <c r="C29" s="443">
        <f>AVERAGE([3]DATA1FUEL!CM2:CM1001)</f>
        <v>4.8635048343230887</v>
      </c>
      <c r="D29" s="443">
        <f>AVERAGE([3]DATA1FUEL!CN2:CN1001)</f>
        <v>4.8672702439631852</v>
      </c>
      <c r="E29" s="443">
        <f>AVERAGE([3]DATA1FUEL!CO2:CO1001)</f>
        <v>4.8660559687989799</v>
      </c>
      <c r="F29" s="443">
        <f>AVERAGE([3]DATA1FUEL!CP2:CP1001)</f>
        <v>4.8682202010769808</v>
      </c>
      <c r="G29" s="443">
        <f>AVERAGE([3]DATA1FUEL!CQ2:CQ1001)</f>
        <v>4.8704696481568934</v>
      </c>
      <c r="H29" s="443">
        <f>AVERAGE([3]DATA1FUEL!CR2:CR1001)</f>
        <v>4.8666107080615637</v>
      </c>
      <c r="I29" s="443">
        <f>AVERAGE([3]DATA1FUEL!CS2:CS1001)</f>
        <v>4.8689689829572727</v>
      </c>
      <c r="J29" s="443">
        <f>AVERAGE([3]DATA1FUEL!CT2:CT1001)</f>
        <v>4.868305947711657</v>
      </c>
      <c r="K29" s="443">
        <f>AVERAGE([3]DATA1FUEL!CU2:CU1001)</f>
        <v>4.8709501550174235</v>
      </c>
      <c r="L29" s="443">
        <f>AVERAGE([3]DATA1FUEL!CV2:CV1001)</f>
        <v>4.8632122772861983</v>
      </c>
      <c r="M29" s="443">
        <f>AVERAGE([3]DATA1FUEL!CW2:CW1001)</f>
        <v>4.867120117771222</v>
      </c>
      <c r="N29" s="443">
        <f>AVERAGE([3]DATA1FUEL!CX2:CX1001)</f>
        <v>4.8640515905651718</v>
      </c>
      <c r="O29" s="443">
        <f>AVERAGE([3]DATA1FUEL!CY2:CY1001)</f>
        <v>4.8688142476648686</v>
      </c>
      <c r="P29" s="443">
        <f>AVERAGE([3]DATA1FUEL!CZ2:CZ1001)</f>
        <v>4.8667054120488062</v>
      </c>
      <c r="Q29" s="443">
        <f>AVERAGE([3]DATA1FUEL!DA2:DA1001)</f>
        <v>4.8633285805722357</v>
      </c>
      <c r="R29" s="245"/>
    </row>
    <row r="30" spans="1:18">
      <c r="A30" t="s">
        <v>372</v>
      </c>
      <c r="C30" s="444">
        <f>+AVERAGE([3]DATA1FUEL!BX2:BX1001)</f>
        <v>4.1462022813715258</v>
      </c>
      <c r="D30" s="444">
        <f>+AVERAGE([3]DATA1FUEL!BY2:BY1001)</f>
        <v>3.5802168613019134</v>
      </c>
      <c r="E30" s="444">
        <f>+AVERAGE([3]DATA1FUEL!BZ2:BZ1001)</f>
        <v>3.451881446365324</v>
      </c>
      <c r="F30" s="444">
        <f>+AVERAGE([3]DATA1FUEL!CA2:CA1001)</f>
        <v>3.4538497243681703</v>
      </c>
      <c r="G30" s="444">
        <f>+AVERAGE([3]DATA1FUEL!CB2:CB1001)</f>
        <v>3.4588880388638028</v>
      </c>
      <c r="H30" s="444">
        <f>+AVERAGE([3]DATA1FUEL!CC2:CC1001)</f>
        <v>3.4966751653041128</v>
      </c>
      <c r="I30" s="444">
        <f>+AVERAGE([3]DATA1FUEL!CD2:CD1001)</f>
        <v>3.5462106780324349</v>
      </c>
      <c r="J30" s="444">
        <f>+AVERAGE([3]DATA1FUEL!CE2:CE1001)</f>
        <v>3.5908619956617054</v>
      </c>
      <c r="K30" s="444">
        <f>+AVERAGE([3]DATA1FUEL!CF2:CF1001)</f>
        <v>3.6542402615128529</v>
      </c>
      <c r="L30" s="444">
        <f>+AVERAGE([3]DATA1FUEL!CG2:CG1001)</f>
        <v>3.7156902220613341</v>
      </c>
      <c r="M30" s="444">
        <f>+AVERAGE([3]DATA1FUEL!CH2:CH1001)</f>
        <v>3.8094114637672583</v>
      </c>
      <c r="N30" s="444">
        <f>+AVERAGE([3]DATA1FUEL!CI2:CI1001)</f>
        <v>3.9176996754061379</v>
      </c>
      <c r="O30" s="444">
        <f>+AVERAGE([3]DATA1FUEL!CJ2:CJ1001)</f>
        <v>4.0023005186518725</v>
      </c>
      <c r="P30" s="444">
        <f>+AVERAGE([3]DATA1FUEL!CK2:CK1001)</f>
        <v>4.1002765292444785</v>
      </c>
      <c r="Q30" s="444">
        <f>+AVERAGE([3]DATA1FUEL!CL2:CL1001)</f>
        <v>4.1968086161151357</v>
      </c>
      <c r="R30" s="246"/>
    </row>
    <row r="31" spans="1:18">
      <c r="A31" t="s">
        <v>374</v>
      </c>
      <c r="C31" s="444">
        <f>PERCENTILE(([3]DATA1FUEL!BX2:BX1001),0.05)</f>
        <v>3.6351757020392732</v>
      </c>
      <c r="D31" s="444">
        <f>PERCENTILE(([3]DATA1FUEL!BY2:BY1001),0.05)</f>
        <v>3.0602562805493645</v>
      </c>
      <c r="E31" s="444">
        <f>PERCENTILE(([3]DATA1FUEL!BZ2:BZ1001),0.05)</f>
        <v>2.9446777137414646</v>
      </c>
      <c r="F31" s="444">
        <f>PERCENTILE(([3]DATA1FUEL!CA2:CA1001),0.05)</f>
        <v>2.9448547578817346</v>
      </c>
      <c r="G31" s="444">
        <f>PERCENTILE(([3]DATA1FUEL!CB2:CB1001),0.05)</f>
        <v>2.9616214973936064</v>
      </c>
      <c r="H31" s="444">
        <f>PERCENTILE(([3]DATA1FUEL!CC2:CC1001),0.05)</f>
        <v>2.9781234094784006</v>
      </c>
      <c r="I31" s="444">
        <f>PERCENTILE(([3]DATA1FUEL!CD2:CD1001),0.05)</f>
        <v>3.0268374734591199</v>
      </c>
      <c r="J31" s="444">
        <f>PERCENTILE(([3]DATA1FUEL!CE2:CE1001),0.05)</f>
        <v>3.0762632532377205</v>
      </c>
      <c r="K31" s="444">
        <f>PERCENTILE(([3]DATA1FUEL!CF2:CF1001),0.05)</f>
        <v>3.1287888787337286</v>
      </c>
      <c r="L31" s="444">
        <f>PERCENTILE(([3]DATA1FUEL!CG2:CG1001),0.05)</f>
        <v>3.2206380979820528</v>
      </c>
      <c r="M31" s="444">
        <f>PERCENTILE(([3]DATA1FUEL!CH2:CH1001),0.05)</f>
        <v>3.2931192554340041</v>
      </c>
      <c r="N31" s="444">
        <f>PERCENTILE(([3]DATA1FUEL!CI2:CI1001),0.05)</f>
        <v>3.3999201714592253</v>
      </c>
      <c r="O31" s="444">
        <f>PERCENTILE(([3]DATA1FUEL!CJ2:CJ1001),0.05)</f>
        <v>3.4793303274830616</v>
      </c>
      <c r="P31" s="444">
        <f>PERCENTILE(([3]DATA1FUEL!CK2:CK1001),0.05)</f>
        <v>3.5706875397964142</v>
      </c>
      <c r="Q31" s="444">
        <f>PERCENTILE(([3]DATA1FUEL!CL2:CL1001),0.05)</f>
        <v>3.6434761593570899</v>
      </c>
      <c r="R31" s="247"/>
    </row>
    <row r="32" spans="1:18">
      <c r="A32" t="s">
        <v>373</v>
      </c>
      <c r="C32" s="444">
        <f>PERCENTILE(([3]DATA1FUEL!BX2:BX1001),0.95)</f>
        <v>4.6914660929215231</v>
      </c>
      <c r="D32" s="444">
        <f>PERCENTILE(([3]DATA1FUEL!BY2:BY1001),0.95)</f>
        <v>4.1074560135644118</v>
      </c>
      <c r="E32" s="444">
        <f>PERCENTILE(([3]DATA1FUEL!BZ2:BZ1001),0.95)</f>
        <v>3.9902548515870642</v>
      </c>
      <c r="F32" s="444">
        <f>PERCENTILE(([3]DATA1FUEL!CA2:CA1001),0.95)</f>
        <v>4.0114304138610013</v>
      </c>
      <c r="G32" s="444">
        <f>PERCENTILE(([3]DATA1FUEL!CB2:CB1001),0.95)</f>
        <v>3.9885733716671834</v>
      </c>
      <c r="H32" s="444">
        <f>PERCENTILE(([3]DATA1FUEL!CC2:CC1001),0.95)</f>
        <v>4.0088293018843819</v>
      </c>
      <c r="I32" s="444">
        <f>PERCENTILE(([3]DATA1FUEL!CD2:CD1001),0.95)</f>
        <v>4.0728759053456303</v>
      </c>
      <c r="J32" s="444">
        <f>PERCENTILE(([3]DATA1FUEL!CE2:CE1001),0.95)</f>
        <v>4.1321148412926565</v>
      </c>
      <c r="K32" s="444">
        <f>PERCENTILE(([3]DATA1FUEL!CF2:CF1001),0.95)</f>
        <v>4.2167368868373138</v>
      </c>
      <c r="L32" s="444">
        <f>PERCENTILE(([3]DATA1FUEL!CG2:CG1001),0.95)</f>
        <v>4.2444334615922727</v>
      </c>
      <c r="M32" s="444">
        <f>PERCENTILE(([3]DATA1FUEL!CH2:CH1001),0.95)</f>
        <v>4.362375614074236</v>
      </c>
      <c r="N32" s="444">
        <f>PERCENTILE(([3]DATA1FUEL!CI2:CI1001),0.95)</f>
        <v>4.4579062548845503</v>
      </c>
      <c r="O32" s="444">
        <f>PERCENTILE(([3]DATA1FUEL!CJ2:CJ1001),0.95)</f>
        <v>4.5819299688045314</v>
      </c>
      <c r="P32" s="444">
        <f>PERCENTILE(([3]DATA1FUEL!CK2:CK1001),0.95)</f>
        <v>4.6690357056952463</v>
      </c>
      <c r="Q32" s="444">
        <f>PERCENTILE(([3]DATA1FUEL!CL2:CL1001),0.95)</f>
        <v>4.7667716951582353</v>
      </c>
      <c r="R32" s="247"/>
    </row>
    <row r="33" spans="18:18">
      <c r="R33" s="247"/>
    </row>
    <row r="34" spans="18:18">
      <c r="R34" s="247"/>
    </row>
  </sheetData>
  <pageMargins left="0.28999999999999998" right="0.31" top="1" bottom="1" header="0.5" footer="0.5"/>
  <pageSetup scale="71" orientation="landscape" horizontalDpi="300" verticalDpi="300" r:id="rId1"/>
  <headerFooter alignWithMargins="0"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43"/>
  <sheetViews>
    <sheetView workbookViewId="0">
      <selection activeCell="C8" sqref="C8"/>
    </sheetView>
  </sheetViews>
  <sheetFormatPr defaultRowHeight="12.75"/>
  <cols>
    <col min="1" max="1" width="39.85546875" style="5" customWidth="1"/>
    <col min="2" max="2" width="16" style="5" customWidth="1"/>
    <col min="3" max="3" width="12.28515625" style="5" bestFit="1" customWidth="1"/>
    <col min="4" max="4" width="13.28515625" style="5" bestFit="1" customWidth="1"/>
    <col min="5" max="27" width="10.28515625" style="5" customWidth="1"/>
    <col min="28" max="28" width="11.28515625" style="5" customWidth="1"/>
    <col min="29" max="16384" width="9.140625" style="5"/>
  </cols>
  <sheetData>
    <row r="1" spans="1:33">
      <c r="A1" s="103" t="s">
        <v>42</v>
      </c>
      <c r="B1" s="103"/>
      <c r="C1" s="103"/>
      <c r="D1" s="103"/>
      <c r="E1" s="118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</row>
    <row r="2" spans="1:33">
      <c r="A2" s="103" t="str">
        <f>+assumptions!A2</f>
        <v>TW Red Rock Expansion</v>
      </c>
      <c r="B2" s="11"/>
      <c r="C2" s="103"/>
      <c r="D2" s="103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</row>
    <row r="3" spans="1:33">
      <c r="A3" s="2" t="s">
        <v>28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</row>
    <row r="4" spans="1:33">
      <c r="A4"/>
      <c r="B4"/>
      <c r="C4" s="11" t="s">
        <v>43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33">
      <c r="A5" s="12" t="s">
        <v>44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 t="s">
        <v>45</v>
      </c>
    </row>
    <row r="6" spans="1:3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33">
      <c r="A7" s="29" t="s">
        <v>405</v>
      </c>
      <c r="B7" t="s">
        <v>46</v>
      </c>
      <c r="C7" s="250">
        <f>100000/1000</f>
        <v>100</v>
      </c>
      <c r="D7" s="250">
        <f>+C7</f>
        <v>100</v>
      </c>
      <c r="E7" s="250">
        <f>93000/1000</f>
        <v>93</v>
      </c>
      <c r="F7" s="250">
        <f>+E7</f>
        <v>93</v>
      </c>
      <c r="G7" s="250">
        <f>+F7</f>
        <v>93</v>
      </c>
      <c r="H7" s="250">
        <f>77200/1000</f>
        <v>77.2</v>
      </c>
      <c r="I7" s="250">
        <f t="shared" ref="I7:N7" si="0">+H7</f>
        <v>77.2</v>
      </c>
      <c r="J7" s="250">
        <f t="shared" si="0"/>
        <v>77.2</v>
      </c>
      <c r="K7" s="250">
        <f t="shared" si="0"/>
        <v>77.2</v>
      </c>
      <c r="L7" s="250">
        <f t="shared" si="0"/>
        <v>77.2</v>
      </c>
      <c r="M7" s="250">
        <f t="shared" si="0"/>
        <v>77.2</v>
      </c>
      <c r="N7" s="250">
        <f t="shared" si="0"/>
        <v>77.2</v>
      </c>
      <c r="O7" s="458">
        <f>73834.2465753425/1000</f>
        <v>73.834246575342505</v>
      </c>
      <c r="P7" s="250">
        <f>72700/1000</f>
        <v>72.7</v>
      </c>
      <c r="Q7" s="250">
        <f>+P7</f>
        <v>72.7</v>
      </c>
      <c r="R7" s="250">
        <f>20000/1000</f>
        <v>20</v>
      </c>
      <c r="S7" s="250">
        <f>+R7</f>
        <v>20</v>
      </c>
      <c r="T7" s="250">
        <f t="shared" ref="T7:AA7" si="1">+S7</f>
        <v>20</v>
      </c>
      <c r="U7" s="250">
        <f t="shared" si="1"/>
        <v>20</v>
      </c>
      <c r="V7" s="250">
        <f t="shared" si="1"/>
        <v>20</v>
      </c>
      <c r="W7" s="250">
        <f t="shared" si="1"/>
        <v>20</v>
      </c>
      <c r="X7" s="250">
        <f t="shared" si="1"/>
        <v>20</v>
      </c>
      <c r="Y7" s="250">
        <f t="shared" si="1"/>
        <v>20</v>
      </c>
      <c r="Z7" s="250">
        <f t="shared" si="1"/>
        <v>20</v>
      </c>
      <c r="AA7" s="250">
        <f t="shared" si="1"/>
        <v>20</v>
      </c>
      <c r="AB7"/>
    </row>
    <row r="8" spans="1:33">
      <c r="A8"/>
      <c r="B8" t="s">
        <v>47</v>
      </c>
      <c r="C8" s="253">
        <f>+C11/(C7*365)</f>
        <v>0.59416547945205478</v>
      </c>
      <c r="D8" s="253">
        <f>+D11/(D7*366)</f>
        <v>0.42555262295081969</v>
      </c>
      <c r="E8" s="253">
        <f t="shared" ref="E8:AA8" si="2">+E11/(E7*365)</f>
        <v>0.38952393577846517</v>
      </c>
      <c r="F8" s="253">
        <f t="shared" si="2"/>
        <v>0.38479569892473114</v>
      </c>
      <c r="G8" s="253">
        <f t="shared" si="2"/>
        <v>0.38479569892473114</v>
      </c>
      <c r="H8" s="253">
        <f>+H11/(H7*366)</f>
        <v>0.38297927461139897</v>
      </c>
      <c r="I8" s="253">
        <f t="shared" si="2"/>
        <v>0.38297927461139897</v>
      </c>
      <c r="J8" s="253">
        <f t="shared" si="2"/>
        <v>0.38297927461139897</v>
      </c>
      <c r="K8" s="253">
        <f t="shared" si="2"/>
        <v>0.38297927461139897</v>
      </c>
      <c r="L8" s="253">
        <f>+L11/(L7*366)</f>
        <v>0.38297927461139897</v>
      </c>
      <c r="M8" s="253">
        <f t="shared" si="2"/>
        <v>0.38297927461139897</v>
      </c>
      <c r="N8" s="253">
        <f t="shared" si="2"/>
        <v>0.38297927461139897</v>
      </c>
      <c r="O8" s="253">
        <f t="shared" si="2"/>
        <v>0.38129167517022561</v>
      </c>
      <c r="P8" s="253">
        <f>+P11/(P7*366)</f>
        <v>0.38068775790921594</v>
      </c>
      <c r="Q8" s="253">
        <f t="shared" si="2"/>
        <v>0.38068775790921594</v>
      </c>
      <c r="R8" s="253">
        <f t="shared" si="2"/>
        <v>0</v>
      </c>
      <c r="S8" s="253">
        <f t="shared" si="2"/>
        <v>0</v>
      </c>
      <c r="T8" s="253">
        <f t="shared" si="2"/>
        <v>0</v>
      </c>
      <c r="U8" s="253">
        <f t="shared" si="2"/>
        <v>0</v>
      </c>
      <c r="V8" s="253">
        <f t="shared" si="2"/>
        <v>0</v>
      </c>
      <c r="W8" s="253">
        <f t="shared" si="2"/>
        <v>0</v>
      </c>
      <c r="X8" s="253">
        <f t="shared" si="2"/>
        <v>0</v>
      </c>
      <c r="Y8" s="253">
        <f t="shared" si="2"/>
        <v>0</v>
      </c>
      <c r="Z8" s="253">
        <f t="shared" si="2"/>
        <v>0</v>
      </c>
      <c r="AA8" s="253">
        <f t="shared" si="2"/>
        <v>0</v>
      </c>
      <c r="AB8" s="97"/>
      <c r="AC8" s="98"/>
      <c r="AD8" s="98"/>
      <c r="AE8" s="98"/>
      <c r="AF8" s="98"/>
      <c r="AG8" s="98"/>
    </row>
    <row r="9" spans="1:33">
      <c r="A9"/>
      <c r="B9" t="s">
        <v>48</v>
      </c>
      <c r="C9" s="253">
        <v>0</v>
      </c>
      <c r="D9" s="253">
        <v>0</v>
      </c>
      <c r="E9" s="253"/>
      <c r="F9" s="253"/>
      <c r="G9" s="253"/>
      <c r="H9" s="253"/>
      <c r="I9" s="253"/>
      <c r="J9" s="253"/>
      <c r="K9" s="253"/>
      <c r="L9" s="253"/>
      <c r="M9" s="253"/>
      <c r="N9" s="253"/>
      <c r="O9" s="253"/>
      <c r="P9" s="253"/>
      <c r="Q9" s="253"/>
      <c r="R9" s="253"/>
      <c r="S9" s="253"/>
      <c r="T9" s="253"/>
      <c r="U9" s="253"/>
      <c r="V9" s="253"/>
      <c r="W9" s="253"/>
      <c r="X9" s="253"/>
      <c r="Y9" s="253"/>
      <c r="Z9" s="253"/>
      <c r="AA9" s="253"/>
      <c r="AB9" s="97"/>
      <c r="AC9" s="98"/>
      <c r="AD9" s="98"/>
      <c r="AE9" s="98"/>
      <c r="AF9" s="98"/>
      <c r="AG9" s="98"/>
    </row>
    <row r="10" spans="1:33">
      <c r="A10"/>
      <c r="B10" t="s">
        <v>52</v>
      </c>
      <c r="C10" s="231">
        <f>+DCF!D29</f>
        <v>1</v>
      </c>
      <c r="D10" s="231">
        <f>+DCF!E29</f>
        <v>1</v>
      </c>
      <c r="E10" s="231">
        <f>+DCF!F29</f>
        <v>1</v>
      </c>
      <c r="F10" s="231">
        <f>+DCF!G29</f>
        <v>1</v>
      </c>
      <c r="G10" s="231">
        <f>+DCF!H29</f>
        <v>1</v>
      </c>
      <c r="H10" s="231">
        <f>+DCF!I29</f>
        <v>1</v>
      </c>
      <c r="I10" s="231">
        <f>+DCF!J29</f>
        <v>1</v>
      </c>
      <c r="J10" s="231">
        <f>+DCF!K29</f>
        <v>1</v>
      </c>
      <c r="K10" s="231">
        <f>+DCF!L29</f>
        <v>1</v>
      </c>
      <c r="L10" s="231">
        <f>+DCF!M29</f>
        <v>1</v>
      </c>
      <c r="M10" s="231">
        <f>+DCF!N29</f>
        <v>1</v>
      </c>
      <c r="N10" s="231">
        <f>+DCF!O29</f>
        <v>1</v>
      </c>
      <c r="O10" s="231">
        <f>+DCF!P29</f>
        <v>1</v>
      </c>
      <c r="P10" s="231">
        <f>+DCF!Q29</f>
        <v>1</v>
      </c>
      <c r="Q10" s="231">
        <f>+DCF!R29</f>
        <v>1</v>
      </c>
      <c r="R10" s="231">
        <f>+DCF!S29</f>
        <v>1</v>
      </c>
      <c r="S10" s="231">
        <f>+DCF!T29</f>
        <v>1</v>
      </c>
      <c r="T10" s="231">
        <f>+DCF!U29</f>
        <v>1</v>
      </c>
      <c r="U10" s="231">
        <f>+DCF!V29</f>
        <v>1</v>
      </c>
      <c r="V10" s="231">
        <f>+DCF!W29</f>
        <v>1</v>
      </c>
      <c r="W10" s="231">
        <f>+DCF!X29</f>
        <v>1</v>
      </c>
      <c r="X10" s="231">
        <f>+DCF!Y29</f>
        <v>1</v>
      </c>
      <c r="Y10" s="231">
        <f>+DCF!Z29</f>
        <v>1</v>
      </c>
      <c r="Z10" s="231">
        <f>+DCF!AA29</f>
        <v>1</v>
      </c>
      <c r="AA10" s="231">
        <f>+DCF!AB29</f>
        <v>1</v>
      </c>
      <c r="AB10" s="97"/>
      <c r="AC10" s="98"/>
      <c r="AD10" s="98"/>
      <c r="AE10" s="98"/>
      <c r="AF10" s="98"/>
      <c r="AG10" s="98"/>
    </row>
    <row r="11" spans="1:33">
      <c r="A11"/>
      <c r="B11" t="s">
        <v>49</v>
      </c>
      <c r="C11" s="1">
        <f>SUM(Contracts!J20:U20)/1000</f>
        <v>21687.040000000001</v>
      </c>
      <c r="D11" s="1">
        <f>SUM(Contracts!V20:AG20)/1000</f>
        <v>15575.226000000001</v>
      </c>
      <c r="E11" s="1">
        <f>SUM(Contracts!AH20:AS20)/1000</f>
        <v>13222.39</v>
      </c>
      <c r="F11" s="1">
        <f>SUM(Contracts!AT20:BE20)/1000</f>
        <v>13061.89</v>
      </c>
      <c r="G11" s="1">
        <f>+SUM(Contracts!BF20:BQ20)/1000</f>
        <v>13061.89</v>
      </c>
      <c r="H11" s="1">
        <f>SUM(Contracts!BR20:CC20)/1000</f>
        <v>10821.156000000001</v>
      </c>
      <c r="I11" s="1">
        <f>SUM(Contracts!CD20:CO20)/1000</f>
        <v>10791.59</v>
      </c>
      <c r="J11" s="1">
        <f>SUM(Contracts!CP20:DA20)/1000</f>
        <v>10791.59</v>
      </c>
      <c r="K11" s="1">
        <f>SUM(Contracts!DB20:DM20)/1000</f>
        <v>10791.59</v>
      </c>
      <c r="L11" s="1">
        <f>SUM(Contracts!DN20:DY20)/1000</f>
        <v>10821.156000000001</v>
      </c>
      <c r="M11" s="1">
        <f>SUM(Contracts!DZ20:EK20)/1000</f>
        <v>10791.59</v>
      </c>
      <c r="N11" s="1">
        <f>SUM(Contracts!EL20:EW20)/1000</f>
        <v>10791.59</v>
      </c>
      <c r="O11" s="1">
        <f>SUM(Contracts!EX20:FI20)/1000</f>
        <v>10275.620000000001</v>
      </c>
      <c r="P11" s="1">
        <f>SUM(Contracts!FJ20:FU20)/1000</f>
        <v>10129.415999999999</v>
      </c>
      <c r="Q11" s="1">
        <f>SUM(Contracts!FV20:GG20)/1000</f>
        <v>10101.74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>
        <f>SUM(C11:V11)</f>
        <v>182715.47399999999</v>
      </c>
      <c r="AC11" s="98"/>
      <c r="AD11" s="98"/>
      <c r="AE11" s="98"/>
      <c r="AF11" s="98"/>
      <c r="AG11" s="98"/>
    </row>
    <row r="12" spans="1:33">
      <c r="A12" t="s">
        <v>50</v>
      </c>
      <c r="B12" s="13">
        <v>0.05</v>
      </c>
      <c r="C12">
        <f>+C7*$B12*assumptions!C$33*DCF!D$29</f>
        <v>4.1837352483166539</v>
      </c>
      <c r="D12">
        <f>+D7*$B12*assumptions!D$33*DCF!E$29</f>
        <v>4.1977298099239331</v>
      </c>
      <c r="E12">
        <f>+E7*$B12*assumptions!E$33*DCF!F$29</f>
        <v>3.9982962978644232</v>
      </c>
      <c r="F12">
        <f>+F7*$B12*assumptions!F$33*DCF!G$29</f>
        <v>3.9217207263242742</v>
      </c>
      <c r="G12">
        <f>+G7*$B12*assumptions!G$33*DCF!H$29</f>
        <v>3.8911625670779015</v>
      </c>
      <c r="H12">
        <f>+H7*$B12*assumptions!H$33*DCF!I$29</f>
        <v>3.2123229738796506</v>
      </c>
      <c r="I12">
        <f>+I7*$B12*assumptions!I$33*DCF!J$29</f>
        <v>3.224453157672083</v>
      </c>
      <c r="J12">
        <f>+J7*$B12*assumptions!J$33*DCF!K$29</f>
        <v>3.2347768966137775</v>
      </c>
      <c r="K12">
        <f>+K7*$B12*assumptions!K$33*DCF!L$29</f>
        <v>3.2603363559121421</v>
      </c>
      <c r="L12">
        <f>+L7*$B12*assumptions!L$33*DCF!M$29</f>
        <v>3.31172308276573</v>
      </c>
      <c r="M12">
        <f>+M7*$B12*assumptions!M$33*DCF!N$29</f>
        <v>3.2237059582123613</v>
      </c>
      <c r="N12">
        <f>+N7*$B12*assumptions!N$33*DCF!O$29</f>
        <v>3.4140543754939192</v>
      </c>
      <c r="O12">
        <f>+O7*$B12*assumptions!O$33*DCF!P$29</f>
        <v>3.1808231834444136</v>
      </c>
      <c r="P12">
        <f>+P7*$B12*assumptions!P$33*DCF!Q$29</f>
        <v>3.0712755624934802</v>
      </c>
      <c r="Q12">
        <f>+Q7*$B12*assumptions!Q$33*DCF!R$29</f>
        <v>3.0532346180833452</v>
      </c>
      <c r="R12">
        <f>+R7*$B12*assumptions!R$33*DCF!S$29</f>
        <v>0.83995450291151164</v>
      </c>
      <c r="S12">
        <f>+S7*$B12*assumptions!S$33*DCF!T$29</f>
        <v>0.83995450291151164</v>
      </c>
      <c r="T12">
        <f>+T7*$B12*assumptions!T$33*DCF!U$29</f>
        <v>0.83995450291151164</v>
      </c>
      <c r="U12">
        <f>+U7*$B12*assumptions!U$33*DCF!V$29</f>
        <v>0.83995450291151164</v>
      </c>
      <c r="V12">
        <f>+V7*$B12*assumptions!V$33*DCF!W$29</f>
        <v>0.83995450291151164</v>
      </c>
      <c r="W12">
        <f>+W7*$B12*assumptions!W$33*DCF!X$29</f>
        <v>0</v>
      </c>
      <c r="X12">
        <f>+X7*$B12*assumptions!X$33*DCF!Y$29</f>
        <v>0</v>
      </c>
      <c r="Y12">
        <f>+Y7*$B12*assumptions!Y$33*DCF!Z$29</f>
        <v>0</v>
      </c>
      <c r="Z12">
        <f>+Z7*$B12*assumptions!Z$33*DCF!AA$29</f>
        <v>0</v>
      </c>
      <c r="AA12">
        <f>+AA7*$B12*assumptions!AA$33*DCF!AB$29</f>
        <v>0</v>
      </c>
      <c r="AB12">
        <f>SUM(C12:V12)</f>
        <v>56.579123328635639</v>
      </c>
    </row>
    <row r="13" spans="1:3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</row>
    <row r="14" spans="1:33">
      <c r="A14" s="29" t="s">
        <v>193</v>
      </c>
      <c r="B14" t="s">
        <v>46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>
        <f>SUM(C14:V14)</f>
        <v>0</v>
      </c>
    </row>
    <row r="15" spans="1:33">
      <c r="A15"/>
      <c r="B15" t="s">
        <v>51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</row>
    <row r="16" spans="1:33">
      <c r="A16"/>
      <c r="B16" t="s">
        <v>52</v>
      </c>
      <c r="C16" s="252">
        <f>+DCF!D29</f>
        <v>1</v>
      </c>
      <c r="D16" s="252">
        <f>+DCF!E29</f>
        <v>1</v>
      </c>
      <c r="E16" s="252">
        <f>+DCF!F29</f>
        <v>1</v>
      </c>
      <c r="F16" s="252">
        <f>+DCF!G29</f>
        <v>1</v>
      </c>
      <c r="G16" s="252">
        <f>+DCF!H29</f>
        <v>1</v>
      </c>
      <c r="H16" s="252">
        <f>+DCF!I29</f>
        <v>1</v>
      </c>
      <c r="I16" s="252">
        <f>+DCF!J29</f>
        <v>1</v>
      </c>
      <c r="J16" s="252">
        <f>+DCF!K29</f>
        <v>1</v>
      </c>
      <c r="K16" s="252">
        <f>+DCF!L29</f>
        <v>1</v>
      </c>
      <c r="L16" s="252">
        <f>+DCF!M29</f>
        <v>1</v>
      </c>
      <c r="M16" s="252">
        <f>+DCF!N29</f>
        <v>1</v>
      </c>
      <c r="N16" s="252">
        <f>+DCF!O29</f>
        <v>1</v>
      </c>
      <c r="O16" s="252">
        <f>+DCF!P29</f>
        <v>1</v>
      </c>
      <c r="P16" s="252">
        <f>+DCF!Q29</f>
        <v>1</v>
      </c>
      <c r="Q16" s="252">
        <f>+DCF!R29</f>
        <v>1</v>
      </c>
      <c r="R16" s="252">
        <f>+DCF!S29</f>
        <v>1</v>
      </c>
      <c r="S16" s="252">
        <f>+DCF!T29</f>
        <v>1</v>
      </c>
      <c r="T16" s="252">
        <f>+DCF!U29</f>
        <v>1</v>
      </c>
      <c r="U16" s="252">
        <f>+DCF!V29</f>
        <v>1</v>
      </c>
      <c r="V16" s="252">
        <f>+DCF!W29</f>
        <v>1</v>
      </c>
      <c r="W16" s="252">
        <f>+DCF!X29</f>
        <v>1</v>
      </c>
      <c r="X16" s="252">
        <f>+DCF!Y29</f>
        <v>1</v>
      </c>
      <c r="Y16" s="252">
        <f>+DCF!Z29</f>
        <v>1</v>
      </c>
      <c r="Z16" s="252">
        <f>+DCF!AA29</f>
        <v>1</v>
      </c>
      <c r="AA16" s="252">
        <f>+DCF!AB29</f>
        <v>1</v>
      </c>
      <c r="AB16" s="97"/>
    </row>
    <row r="17" spans="1:28">
      <c r="A17"/>
      <c r="B17" t="s">
        <v>49</v>
      </c>
      <c r="C17" s="1">
        <f>C14*365*C15*C16</f>
        <v>0</v>
      </c>
      <c r="D17" s="1">
        <f t="shared" ref="D17:Q17" si="3">D14*365*D15*D16</f>
        <v>0</v>
      </c>
      <c r="E17" s="1">
        <f t="shared" si="3"/>
        <v>0</v>
      </c>
      <c r="F17" s="1">
        <f t="shared" si="3"/>
        <v>0</v>
      </c>
      <c r="G17" s="1">
        <f t="shared" si="3"/>
        <v>0</v>
      </c>
      <c r="H17" s="1">
        <f t="shared" si="3"/>
        <v>0</v>
      </c>
      <c r="I17" s="1">
        <f t="shared" si="3"/>
        <v>0</v>
      </c>
      <c r="J17" s="1">
        <f t="shared" si="3"/>
        <v>0</v>
      </c>
      <c r="K17" s="1">
        <f t="shared" si="3"/>
        <v>0</v>
      </c>
      <c r="L17" s="1">
        <f t="shared" si="3"/>
        <v>0</v>
      </c>
      <c r="M17" s="1">
        <f t="shared" si="3"/>
        <v>0</v>
      </c>
      <c r="N17" s="1">
        <f t="shared" si="3"/>
        <v>0</v>
      </c>
      <c r="O17" s="1">
        <f t="shared" si="3"/>
        <v>0</v>
      </c>
      <c r="P17" s="1">
        <f t="shared" si="3"/>
        <v>0</v>
      </c>
      <c r="Q17" s="1">
        <f t="shared" si="3"/>
        <v>0</v>
      </c>
      <c r="R17" s="1">
        <f t="shared" ref="R17:AA17" si="4">R14*365*R15*R16</f>
        <v>0</v>
      </c>
      <c r="S17" s="1">
        <f t="shared" si="4"/>
        <v>0</v>
      </c>
      <c r="T17" s="1">
        <f t="shared" si="4"/>
        <v>0</v>
      </c>
      <c r="U17" s="1">
        <f t="shared" si="4"/>
        <v>0</v>
      </c>
      <c r="V17" s="1">
        <f t="shared" si="4"/>
        <v>0</v>
      </c>
      <c r="W17" s="1">
        <f t="shared" si="4"/>
        <v>0</v>
      </c>
      <c r="X17" s="1">
        <f t="shared" si="4"/>
        <v>0</v>
      </c>
      <c r="Y17" s="1">
        <f t="shared" si="4"/>
        <v>0</v>
      </c>
      <c r="Z17" s="1">
        <f t="shared" si="4"/>
        <v>0</v>
      </c>
      <c r="AA17" s="1">
        <f t="shared" si="4"/>
        <v>0</v>
      </c>
      <c r="AB17" s="1">
        <f>SUM(C17:Q17)</f>
        <v>0</v>
      </c>
    </row>
    <row r="18" spans="1:28">
      <c r="A18" t="s">
        <v>50</v>
      </c>
      <c r="B18" s="13">
        <v>0</v>
      </c>
      <c r="C18">
        <f>+C14*$B18*assumptions!C$33*DCF!D$29</f>
        <v>0</v>
      </c>
      <c r="D18">
        <f>+D14*$B18*assumptions!D$33*DCF!E$29</f>
        <v>0</v>
      </c>
      <c r="E18">
        <f>+E14*$B18*assumptions!E$33*DCF!F$29</f>
        <v>0</v>
      </c>
      <c r="F18">
        <f>+F14*$B18*assumptions!F$33*DCF!G$29</f>
        <v>0</v>
      </c>
      <c r="G18">
        <f>+G14*$B18*assumptions!G$33*DCF!H$29</f>
        <v>0</v>
      </c>
      <c r="H18">
        <f>+H14*$B18*assumptions!H$33*DCF!I$29</f>
        <v>0</v>
      </c>
      <c r="I18">
        <f>+I14*$B18*assumptions!I$33*DCF!J$29</f>
        <v>0</v>
      </c>
      <c r="J18">
        <f>+J14*$B18*assumptions!J$33*DCF!K$29</f>
        <v>0</v>
      </c>
      <c r="K18">
        <f>+K14*$B18*assumptions!K$33*DCF!L$29</f>
        <v>0</v>
      </c>
      <c r="L18">
        <f>+L14*$B18*assumptions!L$33*DCF!M$29</f>
        <v>0</v>
      </c>
      <c r="M18">
        <f>+M14*$B18*assumptions!M$33*DCF!N$29</f>
        <v>0</v>
      </c>
      <c r="N18">
        <f>+N14*$B18*assumptions!N$33*DCF!O$29</f>
        <v>0</v>
      </c>
      <c r="O18">
        <f>+O14*$B18*assumptions!O$33*DCF!P$29</f>
        <v>0</v>
      </c>
      <c r="P18">
        <f>+P14*$B18*assumptions!P$33*DCF!Q$29</f>
        <v>0</v>
      </c>
      <c r="Q18">
        <f>+Q14*$B18*assumptions!Q$33*DCF!R$29</f>
        <v>0</v>
      </c>
      <c r="R18">
        <f>+R14*$B18*assumptions!R$33*DCF!S$29</f>
        <v>0</v>
      </c>
      <c r="S18">
        <f>+S14*$B18*assumptions!S$33*DCF!T$29</f>
        <v>0</v>
      </c>
      <c r="T18">
        <f>+T14*$B18*assumptions!T$33*DCF!U$29</f>
        <v>0</v>
      </c>
      <c r="U18">
        <f>+U14*$B18*assumptions!U$33*DCF!V$29</f>
        <v>0</v>
      </c>
      <c r="V18">
        <f>+V14*$B18*assumptions!V$33*DCF!W$29</f>
        <v>0</v>
      </c>
      <c r="W18">
        <f>+W14*$B18*assumptions!W$33*DCF!X$29</f>
        <v>0</v>
      </c>
      <c r="X18">
        <f>+X14*$B18*assumptions!X$33*DCF!Y$29</f>
        <v>0</v>
      </c>
      <c r="Y18">
        <f>+Y14*$B18*assumptions!Y$33*DCF!Z$29</f>
        <v>0</v>
      </c>
      <c r="Z18">
        <f>+Z14*$B18*assumptions!Z$33*DCF!AA$29</f>
        <v>0</v>
      </c>
      <c r="AA18">
        <f>+AA14*$B18*assumptions!AA$33*DCF!AB$29</f>
        <v>0</v>
      </c>
      <c r="AB18">
        <f>SUM(C18:V18)</f>
        <v>0</v>
      </c>
    </row>
    <row r="19" spans="1:28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</row>
    <row r="20" spans="1:28">
      <c r="A20" s="29" t="s">
        <v>253</v>
      </c>
      <c r="B20" t="s">
        <v>46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>
        <f>SUM(C20:V20)</f>
        <v>0</v>
      </c>
    </row>
    <row r="21" spans="1:28">
      <c r="A21"/>
      <c r="B21" t="s">
        <v>51</v>
      </c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</row>
    <row r="22" spans="1:28">
      <c r="A22"/>
      <c r="B22" t="s">
        <v>52</v>
      </c>
      <c r="C22" s="252">
        <f>+DCF!D29</f>
        <v>1</v>
      </c>
      <c r="D22" s="252">
        <f>+DCF!E29</f>
        <v>1</v>
      </c>
      <c r="E22" s="252">
        <f>+DCF!F29</f>
        <v>1</v>
      </c>
      <c r="F22" s="252">
        <f>+DCF!G29</f>
        <v>1</v>
      </c>
      <c r="G22" s="252">
        <f>+DCF!H29</f>
        <v>1</v>
      </c>
      <c r="H22" s="252">
        <f>+DCF!I29</f>
        <v>1</v>
      </c>
      <c r="I22" s="252">
        <f>+DCF!J29</f>
        <v>1</v>
      </c>
      <c r="J22" s="252">
        <f>+DCF!K29</f>
        <v>1</v>
      </c>
      <c r="K22" s="252">
        <f>+DCF!L29</f>
        <v>1</v>
      </c>
      <c r="L22" s="252">
        <f>+DCF!M29</f>
        <v>1</v>
      </c>
      <c r="M22" s="252">
        <f>+DCF!N29</f>
        <v>1</v>
      </c>
      <c r="N22" s="252">
        <f>+DCF!O29</f>
        <v>1</v>
      </c>
      <c r="O22" s="252">
        <f>+DCF!P29</f>
        <v>1</v>
      </c>
      <c r="P22" s="252">
        <f>+DCF!Q29</f>
        <v>1</v>
      </c>
      <c r="Q22" s="252">
        <f>+DCF!R29</f>
        <v>1</v>
      </c>
      <c r="R22" s="252">
        <f>+DCF!S29</f>
        <v>1</v>
      </c>
      <c r="S22" s="252">
        <f>+DCF!T29</f>
        <v>1</v>
      </c>
      <c r="T22" s="252">
        <f>+DCF!U29</f>
        <v>1</v>
      </c>
      <c r="U22" s="252">
        <f>+DCF!V29</f>
        <v>1</v>
      </c>
      <c r="V22" s="252">
        <f>+DCF!W29</f>
        <v>1</v>
      </c>
      <c r="W22" s="252">
        <f>+DCF!X29</f>
        <v>1</v>
      </c>
      <c r="X22" s="252">
        <f>+DCF!Y29</f>
        <v>1</v>
      </c>
      <c r="Y22" s="252">
        <f>+DCF!Z29</f>
        <v>1</v>
      </c>
      <c r="Z22" s="252">
        <f>+DCF!AA29</f>
        <v>1</v>
      </c>
      <c r="AA22" s="252">
        <f>+DCF!AB29</f>
        <v>1</v>
      </c>
      <c r="AB22" s="97"/>
    </row>
    <row r="23" spans="1:28">
      <c r="A23"/>
      <c r="B23" t="s">
        <v>49</v>
      </c>
      <c r="C23" s="1">
        <f>C20*365*C21*C22</f>
        <v>0</v>
      </c>
      <c r="D23" s="1">
        <f t="shared" ref="D23:Q23" si="5">D20*365*D21*D22</f>
        <v>0</v>
      </c>
      <c r="E23" s="1">
        <f t="shared" si="5"/>
        <v>0</v>
      </c>
      <c r="F23" s="1">
        <f t="shared" si="5"/>
        <v>0</v>
      </c>
      <c r="G23" s="1">
        <f t="shared" si="5"/>
        <v>0</v>
      </c>
      <c r="H23" s="1">
        <f t="shared" si="5"/>
        <v>0</v>
      </c>
      <c r="I23" s="1">
        <f t="shared" si="5"/>
        <v>0</v>
      </c>
      <c r="J23" s="1">
        <f t="shared" si="5"/>
        <v>0</v>
      </c>
      <c r="K23" s="1">
        <f t="shared" si="5"/>
        <v>0</v>
      </c>
      <c r="L23" s="1">
        <f t="shared" si="5"/>
        <v>0</v>
      </c>
      <c r="M23" s="1">
        <f t="shared" si="5"/>
        <v>0</v>
      </c>
      <c r="N23" s="1">
        <f t="shared" si="5"/>
        <v>0</v>
      </c>
      <c r="O23" s="1">
        <f t="shared" si="5"/>
        <v>0</v>
      </c>
      <c r="P23" s="1">
        <f t="shared" si="5"/>
        <v>0</v>
      </c>
      <c r="Q23" s="1">
        <f t="shared" si="5"/>
        <v>0</v>
      </c>
      <c r="R23" s="1">
        <f t="shared" ref="R23:AA23" si="6">R20*365*R21*R22</f>
        <v>0</v>
      </c>
      <c r="S23" s="1">
        <f t="shared" si="6"/>
        <v>0</v>
      </c>
      <c r="T23" s="1">
        <f t="shared" si="6"/>
        <v>0</v>
      </c>
      <c r="U23" s="1">
        <f t="shared" si="6"/>
        <v>0</v>
      </c>
      <c r="V23" s="1">
        <f t="shared" si="6"/>
        <v>0</v>
      </c>
      <c r="W23" s="1">
        <f t="shared" si="6"/>
        <v>0</v>
      </c>
      <c r="X23" s="1">
        <f t="shared" si="6"/>
        <v>0</v>
      </c>
      <c r="Y23" s="1">
        <f t="shared" si="6"/>
        <v>0</v>
      </c>
      <c r="Z23" s="1">
        <f t="shared" si="6"/>
        <v>0</v>
      </c>
      <c r="AA23" s="1">
        <f t="shared" si="6"/>
        <v>0</v>
      </c>
      <c r="AB23">
        <f>SUM(C23:V23)</f>
        <v>0</v>
      </c>
    </row>
    <row r="24" spans="1:28">
      <c r="A24" t="s">
        <v>50</v>
      </c>
      <c r="B24" s="13">
        <v>0</v>
      </c>
      <c r="C24">
        <f>+C20*$B24*assumptions!C$33*DCF!D$29</f>
        <v>0</v>
      </c>
      <c r="D24">
        <f>+D20*$B24*assumptions!D$33*DCF!E$29</f>
        <v>0</v>
      </c>
      <c r="E24">
        <f>+E20*$B24*assumptions!E$33*DCF!F$29</f>
        <v>0</v>
      </c>
      <c r="F24">
        <f>+F20*$B24*assumptions!F$33*DCF!G$29</f>
        <v>0</v>
      </c>
      <c r="G24">
        <f>+G20*$B24*assumptions!G$33*DCF!H$29</f>
        <v>0</v>
      </c>
      <c r="H24">
        <f>+H20*$B24*assumptions!H$33*DCF!I$29</f>
        <v>0</v>
      </c>
      <c r="I24">
        <f>+I20*$B24*assumptions!I$33*DCF!J$29</f>
        <v>0</v>
      </c>
      <c r="J24">
        <f>+J20*$B24*assumptions!J$33*DCF!K$29</f>
        <v>0</v>
      </c>
      <c r="K24">
        <f>+K20*$B24*assumptions!K$33*DCF!L$29</f>
        <v>0</v>
      </c>
      <c r="L24">
        <f>+L20*$B24*assumptions!L$33*DCF!M$29</f>
        <v>0</v>
      </c>
      <c r="M24">
        <f>+M20*$B24*assumptions!M$33*DCF!N$29</f>
        <v>0</v>
      </c>
      <c r="N24">
        <f>+N20*$B24*assumptions!N$33*DCF!O$29</f>
        <v>0</v>
      </c>
      <c r="O24">
        <f>+O20*$B24*assumptions!O$33*DCF!P$29</f>
        <v>0</v>
      </c>
      <c r="P24">
        <f>+P20*$B24*assumptions!P$33*DCF!Q$29</f>
        <v>0</v>
      </c>
      <c r="Q24">
        <f>+Q20*$B24*assumptions!Q$33*DCF!R$29</f>
        <v>0</v>
      </c>
      <c r="R24">
        <f>+R20*$B24*assumptions!R$33*DCF!S$29</f>
        <v>0</v>
      </c>
      <c r="S24">
        <f>+S20*$B24*assumptions!S$33*DCF!T$29</f>
        <v>0</v>
      </c>
      <c r="T24">
        <f>+T20*$B24*assumptions!T$33*DCF!U$29</f>
        <v>0</v>
      </c>
      <c r="U24">
        <f>+U20*$B24*assumptions!U$33*DCF!V$29</f>
        <v>0</v>
      </c>
      <c r="V24">
        <f>+V20*$B24*assumptions!V$33*DCF!W$29</f>
        <v>0</v>
      </c>
      <c r="W24">
        <f>+W20*$B24*assumptions!W$33*DCF!X$29</f>
        <v>0</v>
      </c>
      <c r="X24">
        <f>+X20*$B24*assumptions!X$33*DCF!Y$29</f>
        <v>0</v>
      </c>
      <c r="Y24">
        <f>+Y20*$B24*assumptions!Y$33*DCF!Z$29</f>
        <v>0</v>
      </c>
      <c r="Z24">
        <f>+Z20*$B24*assumptions!Z$33*DCF!AA$29</f>
        <v>0</v>
      </c>
      <c r="AA24">
        <f>+AA20*$B24*assumptions!AA$33*DCF!AB$29</f>
        <v>0</v>
      </c>
      <c r="AB24">
        <f>SUM(C24:V24)</f>
        <v>0</v>
      </c>
    </row>
    <row r="25" spans="1:28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>
        <f>SUM(C25:V25)</f>
        <v>0</v>
      </c>
    </row>
    <row r="26" spans="1:28">
      <c r="A26" s="29" t="s">
        <v>254</v>
      </c>
      <c r="B26" t="s">
        <v>46</v>
      </c>
      <c r="C26"/>
      <c r="D26">
        <f>+C26</f>
        <v>0</v>
      </c>
      <c r="E26">
        <f>D26</f>
        <v>0</v>
      </c>
      <c r="F26">
        <f>E26</f>
        <v>0</v>
      </c>
      <c r="G26">
        <f>F26</f>
        <v>0</v>
      </c>
      <c r="H26">
        <f>+G26</f>
        <v>0</v>
      </c>
      <c r="I26">
        <f t="shared" ref="I26:Q26" si="7">+H26</f>
        <v>0</v>
      </c>
      <c r="J26">
        <f t="shared" si="7"/>
        <v>0</v>
      </c>
      <c r="K26">
        <f t="shared" si="7"/>
        <v>0</v>
      </c>
      <c r="L26">
        <f t="shared" si="7"/>
        <v>0</v>
      </c>
      <c r="M26">
        <f t="shared" si="7"/>
        <v>0</v>
      </c>
      <c r="N26">
        <f t="shared" si="7"/>
        <v>0</v>
      </c>
      <c r="O26">
        <f t="shared" si="7"/>
        <v>0</v>
      </c>
      <c r="P26">
        <f t="shared" si="7"/>
        <v>0</v>
      </c>
      <c r="Q26">
        <f t="shared" si="7"/>
        <v>0</v>
      </c>
      <c r="R26">
        <f t="shared" ref="R26:V29" si="8">+Q26</f>
        <v>0</v>
      </c>
      <c r="S26">
        <f t="shared" si="8"/>
        <v>0</v>
      </c>
      <c r="T26">
        <f t="shared" si="8"/>
        <v>0</v>
      </c>
      <c r="U26">
        <f t="shared" si="8"/>
        <v>0</v>
      </c>
      <c r="V26">
        <f t="shared" si="8"/>
        <v>0</v>
      </c>
      <c r="W26">
        <f t="shared" ref="W26:AA29" si="9">+V26</f>
        <v>0</v>
      </c>
      <c r="X26">
        <f t="shared" si="9"/>
        <v>0</v>
      </c>
      <c r="Y26">
        <f t="shared" si="9"/>
        <v>0</v>
      </c>
      <c r="Z26">
        <f t="shared" si="9"/>
        <v>0</v>
      </c>
      <c r="AA26">
        <f t="shared" si="9"/>
        <v>0</v>
      </c>
      <c r="AB26">
        <f>SUM(C26:V26)</f>
        <v>0</v>
      </c>
    </row>
    <row r="27" spans="1:28">
      <c r="A27"/>
      <c r="B27" t="s">
        <v>51</v>
      </c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>
        <f>+DCF!AB27</f>
        <v>0</v>
      </c>
      <c r="AB27" s="97"/>
    </row>
    <row r="28" spans="1:28">
      <c r="A28"/>
      <c r="B28" t="s">
        <v>52</v>
      </c>
      <c r="C28" s="231">
        <f>+DCF!D29</f>
        <v>1</v>
      </c>
      <c r="D28" s="231">
        <f>+DCF!E29</f>
        <v>1</v>
      </c>
      <c r="E28" s="231">
        <f>+DCF!F29</f>
        <v>1</v>
      </c>
      <c r="F28" s="231">
        <f>+DCF!G29</f>
        <v>1</v>
      </c>
      <c r="G28" s="231">
        <f>+DCF!H29</f>
        <v>1</v>
      </c>
      <c r="H28" s="231">
        <f>+DCF!I29</f>
        <v>1</v>
      </c>
      <c r="I28" s="231">
        <f>+DCF!J29</f>
        <v>1</v>
      </c>
      <c r="J28" s="231">
        <f>+DCF!K29</f>
        <v>1</v>
      </c>
      <c r="K28" s="231">
        <f>+DCF!L29</f>
        <v>1</v>
      </c>
      <c r="L28" s="231">
        <f>+DCF!M29</f>
        <v>1</v>
      </c>
      <c r="M28" s="231">
        <f>+DCF!N29</f>
        <v>1</v>
      </c>
      <c r="N28" s="231">
        <f>+DCF!O29</f>
        <v>1</v>
      </c>
      <c r="O28" s="231">
        <f>+DCF!P29</f>
        <v>1</v>
      </c>
      <c r="P28" s="231">
        <f>+DCF!Q29</f>
        <v>1</v>
      </c>
      <c r="Q28" s="231">
        <f>+DCF!R29</f>
        <v>1</v>
      </c>
      <c r="R28" s="231">
        <f>+DCF!S29</f>
        <v>1</v>
      </c>
      <c r="S28" s="231">
        <f>+DCF!T29</f>
        <v>1</v>
      </c>
      <c r="T28" s="231">
        <f>+DCF!U29</f>
        <v>1</v>
      </c>
      <c r="U28" s="231">
        <f>+DCF!V29</f>
        <v>1</v>
      </c>
      <c r="V28" s="231">
        <f>+DCF!W29</f>
        <v>1</v>
      </c>
      <c r="W28" s="231">
        <f>+DCF!X29</f>
        <v>1</v>
      </c>
      <c r="X28" s="231">
        <f>+DCF!Y29</f>
        <v>1</v>
      </c>
      <c r="Y28" s="231">
        <f>+DCF!Z29</f>
        <v>1</v>
      </c>
      <c r="Z28" s="231">
        <f>+DCF!AA29</f>
        <v>1</v>
      </c>
      <c r="AA28" s="231">
        <f>+DCF!AB29</f>
        <v>1</v>
      </c>
      <c r="AB28" s="97"/>
    </row>
    <row r="29" spans="1:28">
      <c r="A29"/>
      <c r="B29" t="s">
        <v>49</v>
      </c>
      <c r="C29" s="1">
        <f>+C28*C27*C26*365</f>
        <v>0</v>
      </c>
      <c r="D29" s="1">
        <f>+C29</f>
        <v>0</v>
      </c>
      <c r="E29" s="1">
        <f t="shared" ref="E29:Q29" si="10">+D29</f>
        <v>0</v>
      </c>
      <c r="F29" s="1">
        <f t="shared" si="10"/>
        <v>0</v>
      </c>
      <c r="G29" s="1">
        <f t="shared" si="10"/>
        <v>0</v>
      </c>
      <c r="H29" s="1">
        <f t="shared" si="10"/>
        <v>0</v>
      </c>
      <c r="I29" s="1">
        <f t="shared" si="10"/>
        <v>0</v>
      </c>
      <c r="J29" s="1">
        <f t="shared" si="10"/>
        <v>0</v>
      </c>
      <c r="K29" s="1">
        <f t="shared" si="10"/>
        <v>0</v>
      </c>
      <c r="L29" s="1">
        <f t="shared" si="10"/>
        <v>0</v>
      </c>
      <c r="M29" s="1">
        <f t="shared" si="10"/>
        <v>0</v>
      </c>
      <c r="N29" s="1">
        <f t="shared" si="10"/>
        <v>0</v>
      </c>
      <c r="O29" s="1">
        <f t="shared" si="10"/>
        <v>0</v>
      </c>
      <c r="P29" s="1">
        <f t="shared" si="10"/>
        <v>0</v>
      </c>
      <c r="Q29" s="1">
        <f t="shared" si="10"/>
        <v>0</v>
      </c>
      <c r="R29" s="1">
        <f t="shared" si="8"/>
        <v>0</v>
      </c>
      <c r="S29" s="1">
        <f t="shared" si="8"/>
        <v>0</v>
      </c>
      <c r="T29" s="1">
        <f t="shared" si="8"/>
        <v>0</v>
      </c>
      <c r="U29" s="1">
        <f t="shared" si="8"/>
        <v>0</v>
      </c>
      <c r="V29" s="1">
        <f t="shared" si="8"/>
        <v>0</v>
      </c>
      <c r="W29" s="1">
        <f t="shared" si="9"/>
        <v>0</v>
      </c>
      <c r="X29" s="1">
        <f t="shared" si="9"/>
        <v>0</v>
      </c>
      <c r="Y29" s="1">
        <f t="shared" si="9"/>
        <v>0</v>
      </c>
      <c r="Z29" s="1">
        <f t="shared" si="9"/>
        <v>0</v>
      </c>
      <c r="AA29" s="1">
        <f t="shared" si="9"/>
        <v>0</v>
      </c>
      <c r="AB29" s="1">
        <f>SUM(C29:Q29)</f>
        <v>0</v>
      </c>
    </row>
    <row r="30" spans="1:28">
      <c r="A30" t="s">
        <v>50</v>
      </c>
      <c r="B30" s="13">
        <v>0</v>
      </c>
      <c r="C30">
        <f>+C26*$B30*assumptions!C$33*DCF!D$29</f>
        <v>0</v>
      </c>
      <c r="D30">
        <f>+D26*$B30*assumptions!D$33*DCF!E$29</f>
        <v>0</v>
      </c>
      <c r="E30">
        <f>+E26*$B30*assumptions!E$33*DCF!F$29</f>
        <v>0</v>
      </c>
      <c r="F30">
        <f>+F26*$B30*assumptions!F$33*DCF!G$29</f>
        <v>0</v>
      </c>
      <c r="G30">
        <f>+G26*$B30*assumptions!G$33*DCF!H$29</f>
        <v>0</v>
      </c>
      <c r="H30">
        <f>+H26*$B30*assumptions!H$33*DCF!I$29</f>
        <v>0</v>
      </c>
      <c r="I30">
        <f>+I26*$B30*assumptions!I$33*DCF!J$29</f>
        <v>0</v>
      </c>
      <c r="J30">
        <f>+J26*$B30*assumptions!J$33*DCF!K$29</f>
        <v>0</v>
      </c>
      <c r="K30">
        <f>+K26*$B30*assumptions!K$33*DCF!L$29</f>
        <v>0</v>
      </c>
      <c r="L30">
        <f>+L26*$B30*assumptions!L$33*DCF!M$29</f>
        <v>0</v>
      </c>
      <c r="M30">
        <f>+M26*$B30*assumptions!M$33*DCF!N$29</f>
        <v>0</v>
      </c>
      <c r="N30">
        <f>+N26*$B30*assumptions!N$33*DCF!O$29</f>
        <v>0</v>
      </c>
      <c r="O30">
        <f>+O26*$B30*assumptions!O$33*DCF!P$29</f>
        <v>0</v>
      </c>
      <c r="P30">
        <f>+P26*$B30*assumptions!P$33*DCF!Q$29</f>
        <v>0</v>
      </c>
      <c r="Q30">
        <f>+Q26*$B30*assumptions!Q$33*DCF!R$29</f>
        <v>0</v>
      </c>
      <c r="R30">
        <f>+R26*$B30*assumptions!R$33*DCF!S$29</f>
        <v>0</v>
      </c>
      <c r="S30">
        <f>+S26*$B30*assumptions!S$33*DCF!T$29</f>
        <v>0</v>
      </c>
      <c r="T30">
        <f>+T26*$B30*assumptions!T$33*DCF!U$29</f>
        <v>0</v>
      </c>
      <c r="U30">
        <f>+U26*$B30*assumptions!U$33*DCF!V$29</f>
        <v>0</v>
      </c>
      <c r="V30">
        <f>+V26*$B30*assumptions!V$33*DCF!W$29</f>
        <v>0</v>
      </c>
      <c r="W30">
        <f>+W26*$B30*assumptions!W$33*DCF!X$29</f>
        <v>0</v>
      </c>
      <c r="X30">
        <f>+X26*$B30*assumptions!X$33*DCF!Y$29</f>
        <v>0</v>
      </c>
      <c r="Y30">
        <f>+Y26*$B30*assumptions!Y$33*DCF!Z$29</f>
        <v>0</v>
      </c>
      <c r="Z30">
        <f>+Z26*$B30*assumptions!Z$33*DCF!AA$29</f>
        <v>0</v>
      </c>
      <c r="AA30">
        <f>+AA26*$B30*assumptions!AA$33*DCF!AB$29</f>
        <v>0</v>
      </c>
      <c r="AB30">
        <f>SUM(C30:V30)</f>
        <v>0</v>
      </c>
    </row>
    <row r="31" spans="1:28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</row>
    <row r="32" spans="1:28">
      <c r="A32" s="29"/>
      <c r="B32" t="s">
        <v>46</v>
      </c>
      <c r="C32">
        <v>0</v>
      </c>
      <c r="D32">
        <f t="shared" ref="D32:G33" si="11">+C32</f>
        <v>0</v>
      </c>
      <c r="E32">
        <f>D32</f>
        <v>0</v>
      </c>
      <c r="F32">
        <f>E32</f>
        <v>0</v>
      </c>
      <c r="G32">
        <f>F32</f>
        <v>0</v>
      </c>
      <c r="H32">
        <f>+G32</f>
        <v>0</v>
      </c>
      <c r="I32">
        <f t="shared" ref="I32:Q33" si="12">+H32</f>
        <v>0</v>
      </c>
      <c r="J32">
        <f t="shared" si="12"/>
        <v>0</v>
      </c>
      <c r="K32">
        <f t="shared" si="12"/>
        <v>0</v>
      </c>
      <c r="L32">
        <f t="shared" si="12"/>
        <v>0</v>
      </c>
      <c r="M32">
        <f t="shared" si="12"/>
        <v>0</v>
      </c>
      <c r="N32">
        <f t="shared" si="12"/>
        <v>0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ref="R32:V34" si="13">+Q32</f>
        <v>0</v>
      </c>
      <c r="S32">
        <f t="shared" si="13"/>
        <v>0</v>
      </c>
      <c r="T32">
        <f t="shared" si="13"/>
        <v>0</v>
      </c>
      <c r="U32">
        <f t="shared" si="13"/>
        <v>0</v>
      </c>
      <c r="V32">
        <f t="shared" si="13"/>
        <v>0</v>
      </c>
      <c r="W32">
        <f t="shared" ref="W32:AA34" si="14">+V32</f>
        <v>0</v>
      </c>
      <c r="X32">
        <f t="shared" si="14"/>
        <v>0</v>
      </c>
      <c r="Y32">
        <f t="shared" si="14"/>
        <v>0</v>
      </c>
      <c r="Z32">
        <f t="shared" si="14"/>
        <v>0</v>
      </c>
      <c r="AA32">
        <f t="shared" si="14"/>
        <v>0</v>
      </c>
      <c r="AB32">
        <f>SUM(C32:V32)</f>
        <v>0</v>
      </c>
    </row>
    <row r="33" spans="1:28">
      <c r="A33"/>
      <c r="B33" t="s">
        <v>51</v>
      </c>
      <c r="C33" s="97">
        <v>0</v>
      </c>
      <c r="D33" s="97">
        <f t="shared" si="11"/>
        <v>0</v>
      </c>
      <c r="E33" s="97">
        <f t="shared" si="11"/>
        <v>0</v>
      </c>
      <c r="F33" s="97">
        <f t="shared" si="11"/>
        <v>0</v>
      </c>
      <c r="G33" s="97">
        <f t="shared" si="11"/>
        <v>0</v>
      </c>
      <c r="H33" s="97">
        <f>+G33</f>
        <v>0</v>
      </c>
      <c r="I33" s="97">
        <f t="shared" si="12"/>
        <v>0</v>
      </c>
      <c r="J33" s="97">
        <f t="shared" si="12"/>
        <v>0</v>
      </c>
      <c r="K33" s="97">
        <f t="shared" si="12"/>
        <v>0</v>
      </c>
      <c r="L33" s="97">
        <f t="shared" si="12"/>
        <v>0</v>
      </c>
      <c r="M33" s="97">
        <f t="shared" si="12"/>
        <v>0</v>
      </c>
      <c r="N33" s="97">
        <f t="shared" si="12"/>
        <v>0</v>
      </c>
      <c r="O33" s="97">
        <f t="shared" si="12"/>
        <v>0</v>
      </c>
      <c r="P33" s="97">
        <f t="shared" si="12"/>
        <v>0</v>
      </c>
      <c r="Q33" s="97">
        <f t="shared" si="12"/>
        <v>0</v>
      </c>
      <c r="R33" s="97">
        <f t="shared" si="13"/>
        <v>0</v>
      </c>
      <c r="S33" s="97">
        <f t="shared" si="13"/>
        <v>0</v>
      </c>
      <c r="T33" s="97">
        <f t="shared" si="13"/>
        <v>0</v>
      </c>
      <c r="U33" s="97">
        <f t="shared" si="13"/>
        <v>0</v>
      </c>
      <c r="V33" s="97">
        <f t="shared" si="13"/>
        <v>0</v>
      </c>
      <c r="W33" s="97">
        <f t="shared" si="14"/>
        <v>0</v>
      </c>
      <c r="X33" s="97">
        <f t="shared" si="14"/>
        <v>0</v>
      </c>
      <c r="Y33" s="97">
        <f t="shared" si="14"/>
        <v>0</v>
      </c>
      <c r="Z33" s="97">
        <f t="shared" si="14"/>
        <v>0</v>
      </c>
      <c r="AA33" s="97">
        <f t="shared" si="14"/>
        <v>0</v>
      </c>
      <c r="AB33" s="97"/>
    </row>
    <row r="34" spans="1:28">
      <c r="A34"/>
      <c r="B34" t="s">
        <v>48</v>
      </c>
      <c r="C34" s="221">
        <v>0</v>
      </c>
      <c r="D34" s="97">
        <f t="shared" ref="D34:Q34" si="15">+C34</f>
        <v>0</v>
      </c>
      <c r="E34" s="97">
        <f t="shared" si="15"/>
        <v>0</v>
      </c>
      <c r="F34" s="97">
        <f t="shared" si="15"/>
        <v>0</v>
      </c>
      <c r="G34" s="97">
        <f t="shared" si="15"/>
        <v>0</v>
      </c>
      <c r="H34" s="97">
        <f t="shared" si="15"/>
        <v>0</v>
      </c>
      <c r="I34" s="97">
        <f t="shared" si="15"/>
        <v>0</v>
      </c>
      <c r="J34" s="97">
        <f t="shared" si="15"/>
        <v>0</v>
      </c>
      <c r="K34" s="97">
        <f t="shared" si="15"/>
        <v>0</v>
      </c>
      <c r="L34" s="97">
        <f t="shared" si="15"/>
        <v>0</v>
      </c>
      <c r="M34" s="97">
        <f t="shared" si="15"/>
        <v>0</v>
      </c>
      <c r="N34" s="97">
        <f t="shared" si="15"/>
        <v>0</v>
      </c>
      <c r="O34" s="97">
        <f t="shared" si="15"/>
        <v>0</v>
      </c>
      <c r="P34" s="97">
        <f t="shared" si="15"/>
        <v>0</v>
      </c>
      <c r="Q34" s="97">
        <f t="shared" si="15"/>
        <v>0</v>
      </c>
      <c r="R34" s="97">
        <f t="shared" si="13"/>
        <v>0</v>
      </c>
      <c r="S34" s="97">
        <f t="shared" si="13"/>
        <v>0</v>
      </c>
      <c r="T34" s="97">
        <f t="shared" si="13"/>
        <v>0</v>
      </c>
      <c r="U34" s="97">
        <f t="shared" si="13"/>
        <v>0</v>
      </c>
      <c r="V34" s="97">
        <f t="shared" si="13"/>
        <v>0</v>
      </c>
      <c r="W34" s="97">
        <f t="shared" si="14"/>
        <v>0</v>
      </c>
      <c r="X34" s="97">
        <f t="shared" si="14"/>
        <v>0</v>
      </c>
      <c r="Y34" s="97">
        <f t="shared" si="14"/>
        <v>0</v>
      </c>
      <c r="Z34" s="97">
        <f t="shared" si="14"/>
        <v>0</v>
      </c>
      <c r="AA34" s="97">
        <f t="shared" si="14"/>
        <v>0</v>
      </c>
      <c r="AB34" s="97"/>
    </row>
    <row r="35" spans="1:28">
      <c r="A35"/>
      <c r="B35" t="s">
        <v>49</v>
      </c>
      <c r="C35" s="1">
        <f>C32*365*C33+(C34*365*C32*assumptions!C$33)</f>
        <v>0</v>
      </c>
      <c r="D35" s="1">
        <f>D32*365*D33+(D34*365*D32*assumptions!D$33)</f>
        <v>0</v>
      </c>
      <c r="E35" s="1">
        <f>E32*365*E33+(E34*365*E32*assumptions!E$33)</f>
        <v>0</v>
      </c>
      <c r="F35" s="1">
        <f>F32*365*F33+(F34*365*F32*assumptions!F$33)</f>
        <v>0</v>
      </c>
      <c r="G35" s="1">
        <f>G32*365*G33+(G34*365*G32*assumptions!G$33)</f>
        <v>0</v>
      </c>
      <c r="H35" s="1">
        <f>H32*365*H33+(H34*365*H32*assumptions!H$33)</f>
        <v>0</v>
      </c>
      <c r="I35" s="1">
        <f>I32*365*I33+(I34*365*I32*assumptions!I$33)</f>
        <v>0</v>
      </c>
      <c r="J35" s="1">
        <f>J32*365*J33+(J34*365*J32*assumptions!J$33)</f>
        <v>0</v>
      </c>
      <c r="K35" s="1">
        <f>K32*365*K33+(K34*365*K32*assumptions!K$33)</f>
        <v>0</v>
      </c>
      <c r="L35" s="1">
        <f>L32*365*L33+(L34*365*L32*assumptions!L$33)</f>
        <v>0</v>
      </c>
      <c r="M35" s="1">
        <f>M32*365*M33+(M34*365*M32*assumptions!M$33)</f>
        <v>0</v>
      </c>
      <c r="N35" s="1">
        <f>N32*365*N33+(N34*365*N32*assumptions!N$33)</f>
        <v>0</v>
      </c>
      <c r="O35" s="1">
        <f>O32*365*O33+(O34*365*O32*assumptions!O$33)</f>
        <v>0</v>
      </c>
      <c r="P35" s="1">
        <f>P32*365*P33+(P34*365*P32*assumptions!P$33)</f>
        <v>0</v>
      </c>
      <c r="Q35" s="1">
        <f>Q32*365*Q33+(Q34*365*Q32*assumptions!Q$33)</f>
        <v>0</v>
      </c>
      <c r="R35" s="1">
        <f>R32*365*R33+(R34*365*R32*assumptions!R$33)</f>
        <v>0</v>
      </c>
      <c r="S35" s="1">
        <f>S32*365*S33+(S34*365*S32*assumptions!S$33)</f>
        <v>0</v>
      </c>
      <c r="T35" s="1">
        <f>T32*365*T33+(T34*365*T32*assumptions!T$33)</f>
        <v>0</v>
      </c>
      <c r="U35" s="1">
        <f>U32*365*U33+(U34*365*U32*assumptions!U$33)</f>
        <v>0</v>
      </c>
      <c r="V35" s="1">
        <f>V32*365*V33+(V34*365*V32*assumptions!V$33)</f>
        <v>0</v>
      </c>
      <c r="W35" s="1">
        <f>W32*365*W33+(W34*365*W32*assumptions!W$33)</f>
        <v>0</v>
      </c>
      <c r="X35" s="1">
        <f>X32*365*X33+(X34*365*X32*assumptions!X$33)</f>
        <v>0</v>
      </c>
      <c r="Y35" s="1">
        <f>Y32*365*Y33+(Y34*365*Y32*assumptions!Y$33)</f>
        <v>0</v>
      </c>
      <c r="Z35" s="1">
        <f>Z32*365*Z33+(Z34*365*Z32*assumptions!Z$33)</f>
        <v>0</v>
      </c>
      <c r="AA35" s="1">
        <f>AA32*365*AA33+(AA34*365*AA32*assumptions!AA$33)</f>
        <v>0</v>
      </c>
      <c r="AB35">
        <f>SUM(C35:V35)</f>
        <v>0</v>
      </c>
    </row>
    <row r="36" spans="1:28">
      <c r="A36" t="s">
        <v>50</v>
      </c>
      <c r="B36" s="13">
        <v>0</v>
      </c>
      <c r="C36">
        <f>+C32*$B36*assumptions!C$33*DCF!D$29</f>
        <v>0</v>
      </c>
      <c r="D36">
        <f>+D32*$B36*assumptions!D$33*DCF!E$29</f>
        <v>0</v>
      </c>
      <c r="E36">
        <f>+E32*$B36*assumptions!E$33*DCF!F$29</f>
        <v>0</v>
      </c>
      <c r="F36">
        <f>+F32*$B36*assumptions!F$33*DCF!G$29</f>
        <v>0</v>
      </c>
      <c r="G36">
        <f>+G32*$B36*assumptions!G$33*DCF!H$29</f>
        <v>0</v>
      </c>
      <c r="H36">
        <f>+H32*$B36*assumptions!H$33*DCF!I$29</f>
        <v>0</v>
      </c>
      <c r="I36">
        <f>+I32*$B36*assumptions!I$33*DCF!J$29</f>
        <v>0</v>
      </c>
      <c r="J36">
        <f>+J32*$B36*assumptions!J$33*DCF!K$29</f>
        <v>0</v>
      </c>
      <c r="K36">
        <f>+K32*$B36*assumptions!K$33*DCF!L$29</f>
        <v>0</v>
      </c>
      <c r="L36">
        <f>+L32*$B36*assumptions!L$33*DCF!M$29</f>
        <v>0</v>
      </c>
      <c r="M36">
        <f>+M32*$B36*assumptions!M$33*DCF!N$29</f>
        <v>0</v>
      </c>
      <c r="N36">
        <f>+N32*$B36*assumptions!N$33*DCF!O$29</f>
        <v>0</v>
      </c>
      <c r="O36">
        <f>+O32*$B36*assumptions!O$33*DCF!P$29</f>
        <v>0</v>
      </c>
      <c r="P36">
        <f>+P32*$B36*assumptions!P$33*DCF!Q$29</f>
        <v>0</v>
      </c>
      <c r="Q36">
        <f>+Q32*$B36*assumptions!Q$33*DCF!R$29</f>
        <v>0</v>
      </c>
      <c r="R36">
        <f>+R32*$B36*assumptions!R$33*DCF!S$29</f>
        <v>0</v>
      </c>
      <c r="S36">
        <f>+S32*$B36*assumptions!S$33*DCF!T$29</f>
        <v>0</v>
      </c>
      <c r="T36">
        <f>+T32*$B36*assumptions!T$33*DCF!U$29</f>
        <v>0</v>
      </c>
      <c r="U36">
        <f>+U32*$B36*assumptions!U$33*DCF!V$29</f>
        <v>0</v>
      </c>
      <c r="V36">
        <f>+V32*$B36*assumptions!V$33*DCF!W$29</f>
        <v>0</v>
      </c>
      <c r="W36">
        <f>+W32*$B36*assumptions!W$33*DCF!X$29</f>
        <v>0</v>
      </c>
      <c r="X36">
        <f>+X32*$B36*assumptions!X$33*DCF!Y$29</f>
        <v>0</v>
      </c>
      <c r="Y36">
        <f>+Y32*$B36*assumptions!Y$33*DCF!Z$29</f>
        <v>0</v>
      </c>
      <c r="Z36">
        <f>+Z32*$B36*assumptions!Z$33*DCF!AA$29</f>
        <v>0</v>
      </c>
      <c r="AA36">
        <f>+AA32*$B36*assumptions!AA$33*DCF!AB$29</f>
        <v>0</v>
      </c>
      <c r="AB36">
        <f>SUM(C36:V36)</f>
        <v>0</v>
      </c>
    </row>
    <row r="37" spans="1:28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 spans="1:28">
      <c r="A38" s="29"/>
      <c r="B38" t="s">
        <v>46</v>
      </c>
      <c r="C38">
        <v>0</v>
      </c>
      <c r="D38">
        <f t="shared" ref="D38:G39" si="16">+C38</f>
        <v>0</v>
      </c>
      <c r="E38">
        <f>D38</f>
        <v>0</v>
      </c>
      <c r="F38">
        <f>E38</f>
        <v>0</v>
      </c>
      <c r="G38">
        <f>F38</f>
        <v>0</v>
      </c>
      <c r="H38">
        <f>+G38</f>
        <v>0</v>
      </c>
      <c r="I38">
        <f t="shared" ref="I38:Q39" si="17">+H38</f>
        <v>0</v>
      </c>
      <c r="J38">
        <f t="shared" si="17"/>
        <v>0</v>
      </c>
      <c r="K38">
        <f t="shared" si="17"/>
        <v>0</v>
      </c>
      <c r="L38">
        <f t="shared" si="17"/>
        <v>0</v>
      </c>
      <c r="M38">
        <f t="shared" si="17"/>
        <v>0</v>
      </c>
      <c r="N38">
        <f t="shared" si="17"/>
        <v>0</v>
      </c>
      <c r="O38">
        <f t="shared" si="17"/>
        <v>0</v>
      </c>
      <c r="P38">
        <f t="shared" si="17"/>
        <v>0</v>
      </c>
      <c r="Q38">
        <f t="shared" si="17"/>
        <v>0</v>
      </c>
      <c r="R38">
        <f t="shared" ref="R38:V40" si="18">+Q38</f>
        <v>0</v>
      </c>
      <c r="S38">
        <f t="shared" si="18"/>
        <v>0</v>
      </c>
      <c r="T38">
        <f t="shared" si="18"/>
        <v>0</v>
      </c>
      <c r="U38">
        <f t="shared" si="18"/>
        <v>0</v>
      </c>
      <c r="V38">
        <f t="shared" si="18"/>
        <v>0</v>
      </c>
      <c r="W38">
        <f t="shared" ref="W38:AA40" si="19">+V38</f>
        <v>0</v>
      </c>
      <c r="X38">
        <f t="shared" si="19"/>
        <v>0</v>
      </c>
      <c r="Y38">
        <f t="shared" si="19"/>
        <v>0</v>
      </c>
      <c r="Z38">
        <f t="shared" si="19"/>
        <v>0</v>
      </c>
      <c r="AA38">
        <f t="shared" si="19"/>
        <v>0</v>
      </c>
      <c r="AB38">
        <f>SUM(C38:V38)</f>
        <v>0</v>
      </c>
    </row>
    <row r="39" spans="1:28">
      <c r="A39"/>
      <c r="B39" t="s">
        <v>51</v>
      </c>
      <c r="C39" s="97">
        <v>0</v>
      </c>
      <c r="D39" s="97">
        <f t="shared" si="16"/>
        <v>0</v>
      </c>
      <c r="E39" s="97">
        <f t="shared" si="16"/>
        <v>0</v>
      </c>
      <c r="F39" s="97">
        <f t="shared" si="16"/>
        <v>0</v>
      </c>
      <c r="G39" s="97">
        <f t="shared" si="16"/>
        <v>0</v>
      </c>
      <c r="H39" s="97">
        <f>+G39</f>
        <v>0</v>
      </c>
      <c r="I39" s="97">
        <f t="shared" si="17"/>
        <v>0</v>
      </c>
      <c r="J39" s="97">
        <f t="shared" si="17"/>
        <v>0</v>
      </c>
      <c r="K39" s="97">
        <f t="shared" si="17"/>
        <v>0</v>
      </c>
      <c r="L39" s="97">
        <f t="shared" si="17"/>
        <v>0</v>
      </c>
      <c r="M39" s="97">
        <f t="shared" si="17"/>
        <v>0</v>
      </c>
      <c r="N39" s="97">
        <f t="shared" si="17"/>
        <v>0</v>
      </c>
      <c r="O39" s="97">
        <f t="shared" si="17"/>
        <v>0</v>
      </c>
      <c r="P39" s="97">
        <f t="shared" si="17"/>
        <v>0</v>
      </c>
      <c r="Q39" s="97">
        <f t="shared" si="17"/>
        <v>0</v>
      </c>
      <c r="R39" s="97">
        <f t="shared" si="18"/>
        <v>0</v>
      </c>
      <c r="S39" s="97">
        <f t="shared" si="18"/>
        <v>0</v>
      </c>
      <c r="T39" s="97">
        <f t="shared" si="18"/>
        <v>0</v>
      </c>
      <c r="U39" s="97">
        <f t="shared" si="18"/>
        <v>0</v>
      </c>
      <c r="V39" s="97">
        <f t="shared" si="18"/>
        <v>0</v>
      </c>
      <c r="W39" s="97">
        <f t="shared" si="19"/>
        <v>0</v>
      </c>
      <c r="X39" s="97">
        <f t="shared" si="19"/>
        <v>0</v>
      </c>
      <c r="Y39" s="97">
        <f t="shared" si="19"/>
        <v>0</v>
      </c>
      <c r="Z39" s="97">
        <f t="shared" si="19"/>
        <v>0</v>
      </c>
      <c r="AA39" s="97">
        <f t="shared" si="19"/>
        <v>0</v>
      </c>
      <c r="AB39" s="97"/>
    </row>
    <row r="40" spans="1:28">
      <c r="A40"/>
      <c r="B40" t="s">
        <v>48</v>
      </c>
      <c r="C40" s="221">
        <v>0</v>
      </c>
      <c r="D40" s="97">
        <f t="shared" ref="D40:Q40" si="20">+C40</f>
        <v>0</v>
      </c>
      <c r="E40" s="97">
        <f t="shared" si="20"/>
        <v>0</v>
      </c>
      <c r="F40" s="97">
        <f t="shared" si="20"/>
        <v>0</v>
      </c>
      <c r="G40" s="97">
        <f t="shared" si="20"/>
        <v>0</v>
      </c>
      <c r="H40" s="97">
        <f t="shared" si="20"/>
        <v>0</v>
      </c>
      <c r="I40" s="97">
        <f t="shared" si="20"/>
        <v>0</v>
      </c>
      <c r="J40" s="97">
        <f t="shared" si="20"/>
        <v>0</v>
      </c>
      <c r="K40" s="97">
        <f t="shared" si="20"/>
        <v>0</v>
      </c>
      <c r="L40" s="97">
        <f t="shared" si="20"/>
        <v>0</v>
      </c>
      <c r="M40" s="97">
        <f t="shared" si="20"/>
        <v>0</v>
      </c>
      <c r="N40" s="97">
        <f t="shared" si="20"/>
        <v>0</v>
      </c>
      <c r="O40" s="97">
        <f t="shared" si="20"/>
        <v>0</v>
      </c>
      <c r="P40" s="97">
        <f t="shared" si="20"/>
        <v>0</v>
      </c>
      <c r="Q40" s="97">
        <f t="shared" si="20"/>
        <v>0</v>
      </c>
      <c r="R40" s="97">
        <f t="shared" si="18"/>
        <v>0</v>
      </c>
      <c r="S40" s="97">
        <f t="shared" si="18"/>
        <v>0</v>
      </c>
      <c r="T40" s="97">
        <f t="shared" si="18"/>
        <v>0</v>
      </c>
      <c r="U40" s="97">
        <f t="shared" si="18"/>
        <v>0</v>
      </c>
      <c r="V40" s="97">
        <f t="shared" si="18"/>
        <v>0</v>
      </c>
      <c r="W40" s="97">
        <f t="shared" si="19"/>
        <v>0</v>
      </c>
      <c r="X40" s="97">
        <f t="shared" si="19"/>
        <v>0</v>
      </c>
      <c r="Y40" s="97">
        <f t="shared" si="19"/>
        <v>0</v>
      </c>
      <c r="Z40" s="97">
        <f t="shared" si="19"/>
        <v>0</v>
      </c>
      <c r="AA40" s="97">
        <f t="shared" si="19"/>
        <v>0</v>
      </c>
      <c r="AB40" s="97"/>
    </row>
    <row r="41" spans="1:28">
      <c r="A41"/>
      <c r="B41" t="s">
        <v>49</v>
      </c>
      <c r="C41" s="1">
        <f>C38*365*C39+(C40*365*C38*assumptions!C$33)</f>
        <v>0</v>
      </c>
      <c r="D41" s="1">
        <f>D38*365*D39+(D40*365*D38*assumptions!D$33)</f>
        <v>0</v>
      </c>
      <c r="E41" s="1">
        <f>E38*365*E39+(E40*365*E38*assumptions!E$33)</f>
        <v>0</v>
      </c>
      <c r="F41" s="1">
        <f>F38*365*F39+(F40*365*F38*assumptions!F$33)</f>
        <v>0</v>
      </c>
      <c r="G41" s="1">
        <f>G38*365*G39+(G40*365*G38*assumptions!G$33)</f>
        <v>0</v>
      </c>
      <c r="H41" s="1">
        <f>H38*365*H39+(H40*365*H38*assumptions!H$33)</f>
        <v>0</v>
      </c>
      <c r="I41" s="1">
        <f>I38*365*I39+(I40*365*I38*assumptions!I$33)</f>
        <v>0</v>
      </c>
      <c r="J41" s="1">
        <f>J38*365*J39+(J40*365*J38*assumptions!J$33)</f>
        <v>0</v>
      </c>
      <c r="K41" s="1">
        <f>K38*365*K39+(K40*365*K38*assumptions!K$33)</f>
        <v>0</v>
      </c>
      <c r="L41" s="1">
        <f>L38*365*L39+(L40*365*L38*assumptions!L$33)</f>
        <v>0</v>
      </c>
      <c r="M41" s="1">
        <f>M38*365*M39+(M40*365*M38*assumptions!M$33)</f>
        <v>0</v>
      </c>
      <c r="N41" s="1">
        <f>N38*365*N39+(N40*365*N38*assumptions!N$33)</f>
        <v>0</v>
      </c>
      <c r="O41" s="1">
        <f>O38*365*O39+(O40*365*O38*assumptions!O$33)</f>
        <v>0</v>
      </c>
      <c r="P41" s="1">
        <f>P38*365*P39+(P40*365*P38*assumptions!P$33)</f>
        <v>0</v>
      </c>
      <c r="Q41" s="1">
        <f>Q38*365*Q39+(Q40*365*Q38*assumptions!Q$33)</f>
        <v>0</v>
      </c>
      <c r="R41" s="1">
        <f>R38*365*R39+(R40*365*R38*assumptions!R$33)</f>
        <v>0</v>
      </c>
      <c r="S41" s="1">
        <f>S38*365*S39+(S40*365*S38*assumptions!S$33)</f>
        <v>0</v>
      </c>
      <c r="T41" s="1">
        <f>T38*365*T39+(T40*365*T38*assumptions!T$33)</f>
        <v>0</v>
      </c>
      <c r="U41" s="1">
        <f>U38*365*U39+(U40*365*U38*assumptions!U$33)</f>
        <v>0</v>
      </c>
      <c r="V41" s="1">
        <f>V38*365*V39+(V40*365*V38*assumptions!V$33)</f>
        <v>0</v>
      </c>
      <c r="W41" s="1">
        <f>W38*365*W39+(W40*365*W38*assumptions!W$33)</f>
        <v>0</v>
      </c>
      <c r="X41" s="1">
        <f>X38*365*X39+(X40*365*X38*assumptions!X$33)</f>
        <v>0</v>
      </c>
      <c r="Y41" s="1">
        <f>Y38*365*Y39+(Y40*365*Y38*assumptions!Y$33)</f>
        <v>0</v>
      </c>
      <c r="Z41" s="1">
        <f>Z38*365*Z39+(Z40*365*Z38*assumptions!Z$33)</f>
        <v>0</v>
      </c>
      <c r="AA41" s="1">
        <f>AA38*365*AA39+(AA40*365*AA38*assumptions!AA$33)</f>
        <v>0</v>
      </c>
      <c r="AB41">
        <f>SUM(C41:V41)</f>
        <v>0</v>
      </c>
    </row>
    <row r="42" spans="1:28">
      <c r="A42" t="s">
        <v>50</v>
      </c>
      <c r="B42" s="13">
        <v>0</v>
      </c>
      <c r="C42">
        <f>+C38*$B42*assumptions!C$33*DCF!D$29</f>
        <v>0</v>
      </c>
      <c r="D42">
        <f>+D38*$B42*assumptions!D$33*DCF!E$29</f>
        <v>0</v>
      </c>
      <c r="E42">
        <f>+E38*$B42*assumptions!E$33*DCF!F$29</f>
        <v>0</v>
      </c>
      <c r="F42">
        <f>+F38*$B42*assumptions!F$33*DCF!G$29</f>
        <v>0</v>
      </c>
      <c r="G42">
        <f>+G38*$B42*assumptions!G$33*DCF!H$29</f>
        <v>0</v>
      </c>
      <c r="H42">
        <f>+H38*$B42*assumptions!H$33*DCF!I$29</f>
        <v>0</v>
      </c>
      <c r="I42">
        <f>+I38*$B42*assumptions!I$33*DCF!J$29</f>
        <v>0</v>
      </c>
      <c r="J42">
        <f>+J38*$B42*assumptions!J$33*DCF!K$29</f>
        <v>0</v>
      </c>
      <c r="K42">
        <f>+K38*$B42*assumptions!K$33*DCF!L$29</f>
        <v>0</v>
      </c>
      <c r="L42">
        <f>+L38*$B42*assumptions!L$33*DCF!M$29</f>
        <v>0</v>
      </c>
      <c r="M42">
        <f>+M38*$B42*assumptions!M$33*DCF!N$29</f>
        <v>0</v>
      </c>
      <c r="N42">
        <f>+N38*$B42*assumptions!N$33*DCF!O$29</f>
        <v>0</v>
      </c>
      <c r="O42">
        <f>+O38*$B42*assumptions!O$33*DCF!P$29</f>
        <v>0</v>
      </c>
      <c r="P42">
        <f>+P38*$B42*assumptions!P$33*DCF!Q$29</f>
        <v>0</v>
      </c>
      <c r="Q42">
        <f>+Q38*$B42*assumptions!Q$33*DCF!R$29</f>
        <v>0</v>
      </c>
      <c r="R42">
        <f>+R38*$B42*assumptions!R$33*DCF!S$29</f>
        <v>0</v>
      </c>
      <c r="S42">
        <f>+S38*$B42*assumptions!S$33*DCF!T$29</f>
        <v>0</v>
      </c>
      <c r="T42">
        <f>+T38*$B42*assumptions!T$33*DCF!U$29</f>
        <v>0</v>
      </c>
      <c r="U42">
        <f>+U38*$B42*assumptions!U$33*DCF!V$29</f>
        <v>0</v>
      </c>
      <c r="V42">
        <f>+V38*$B42*assumptions!V$33*DCF!W$29</f>
        <v>0</v>
      </c>
      <c r="W42">
        <f>+W38*$B42*assumptions!W$33*DCF!X$29</f>
        <v>0</v>
      </c>
      <c r="X42">
        <f>+X38*$B42*assumptions!X$33*DCF!Y$29</f>
        <v>0</v>
      </c>
      <c r="Y42">
        <f>+Y38*$B42*assumptions!Y$33*DCF!Z$29</f>
        <v>0</v>
      </c>
      <c r="Z42">
        <f>+Z38*$B42*assumptions!Z$33*DCF!AA$29</f>
        <v>0</v>
      </c>
      <c r="AA42">
        <f>+AA38*$B42*assumptions!AA$33*DCF!AB$29</f>
        <v>0</v>
      </c>
      <c r="AB42">
        <f>SUM(C42:V42)</f>
        <v>0</v>
      </c>
    </row>
    <row r="43" spans="1:28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</row>
    <row r="44" spans="1:28">
      <c r="A44" s="29"/>
      <c r="B44" t="s">
        <v>46</v>
      </c>
      <c r="C44">
        <v>0</v>
      </c>
      <c r="D44">
        <f t="shared" ref="D44:G45" si="21">+C44</f>
        <v>0</v>
      </c>
      <c r="E44">
        <f>D44</f>
        <v>0</v>
      </c>
      <c r="F44">
        <f>E44</f>
        <v>0</v>
      </c>
      <c r="G44">
        <f>F44</f>
        <v>0</v>
      </c>
      <c r="H44">
        <f t="shared" ref="H44:Q45" si="22">+G44</f>
        <v>0</v>
      </c>
      <c r="I44">
        <f t="shared" si="22"/>
        <v>0</v>
      </c>
      <c r="J44">
        <f t="shared" si="22"/>
        <v>0</v>
      </c>
      <c r="K44">
        <f t="shared" si="22"/>
        <v>0</v>
      </c>
      <c r="L44">
        <f t="shared" si="22"/>
        <v>0</v>
      </c>
      <c r="M44">
        <f t="shared" si="22"/>
        <v>0</v>
      </c>
      <c r="N44">
        <f t="shared" si="22"/>
        <v>0</v>
      </c>
      <c r="O44">
        <f t="shared" si="22"/>
        <v>0</v>
      </c>
      <c r="P44">
        <f t="shared" si="22"/>
        <v>0</v>
      </c>
      <c r="Q44">
        <f t="shared" si="22"/>
        <v>0</v>
      </c>
      <c r="R44">
        <f t="shared" ref="R44:V46" si="23">+Q44</f>
        <v>0</v>
      </c>
      <c r="S44">
        <f t="shared" si="23"/>
        <v>0</v>
      </c>
      <c r="T44">
        <f t="shared" si="23"/>
        <v>0</v>
      </c>
      <c r="U44">
        <f t="shared" si="23"/>
        <v>0</v>
      </c>
      <c r="V44">
        <f t="shared" si="23"/>
        <v>0</v>
      </c>
      <c r="W44">
        <f t="shared" ref="W44:AA46" si="24">+V44</f>
        <v>0</v>
      </c>
      <c r="X44">
        <f t="shared" si="24"/>
        <v>0</v>
      </c>
      <c r="Y44">
        <f t="shared" si="24"/>
        <v>0</v>
      </c>
      <c r="Z44">
        <f t="shared" si="24"/>
        <v>0</v>
      </c>
      <c r="AA44">
        <f t="shared" si="24"/>
        <v>0</v>
      </c>
      <c r="AB44">
        <f>SUM(C44:V44)</f>
        <v>0</v>
      </c>
    </row>
    <row r="45" spans="1:28">
      <c r="A45"/>
      <c r="B45" t="s">
        <v>51</v>
      </c>
      <c r="C45" s="97">
        <v>0</v>
      </c>
      <c r="D45" s="97">
        <f t="shared" si="21"/>
        <v>0</v>
      </c>
      <c r="E45" s="97">
        <f t="shared" si="21"/>
        <v>0</v>
      </c>
      <c r="F45" s="97">
        <f t="shared" si="21"/>
        <v>0</v>
      </c>
      <c r="G45" s="97">
        <f t="shared" si="21"/>
        <v>0</v>
      </c>
      <c r="H45" s="97">
        <f t="shared" si="22"/>
        <v>0</v>
      </c>
      <c r="I45" s="97">
        <f t="shared" si="22"/>
        <v>0</v>
      </c>
      <c r="J45" s="97">
        <f t="shared" si="22"/>
        <v>0</v>
      </c>
      <c r="K45" s="97">
        <f t="shared" si="22"/>
        <v>0</v>
      </c>
      <c r="L45" s="97">
        <f t="shared" si="22"/>
        <v>0</v>
      </c>
      <c r="M45" s="97">
        <f t="shared" si="22"/>
        <v>0</v>
      </c>
      <c r="N45" s="97">
        <f t="shared" si="22"/>
        <v>0</v>
      </c>
      <c r="O45" s="97">
        <f t="shared" si="22"/>
        <v>0</v>
      </c>
      <c r="P45" s="97">
        <f t="shared" si="22"/>
        <v>0</v>
      </c>
      <c r="Q45" s="97">
        <f t="shared" si="22"/>
        <v>0</v>
      </c>
      <c r="R45" s="97">
        <f t="shared" si="23"/>
        <v>0</v>
      </c>
      <c r="S45" s="97">
        <f t="shared" si="23"/>
        <v>0</v>
      </c>
      <c r="T45" s="97">
        <f t="shared" si="23"/>
        <v>0</v>
      </c>
      <c r="U45" s="97">
        <f t="shared" si="23"/>
        <v>0</v>
      </c>
      <c r="V45" s="97">
        <f t="shared" si="23"/>
        <v>0</v>
      </c>
      <c r="W45" s="97">
        <f t="shared" si="24"/>
        <v>0</v>
      </c>
      <c r="X45" s="97">
        <f t="shared" si="24"/>
        <v>0</v>
      </c>
      <c r="Y45" s="97">
        <f t="shared" si="24"/>
        <v>0</v>
      </c>
      <c r="Z45" s="97">
        <f t="shared" si="24"/>
        <v>0</v>
      </c>
      <c r="AA45" s="97">
        <f t="shared" si="24"/>
        <v>0</v>
      </c>
      <c r="AB45">
        <f>SUM(C45:V45)</f>
        <v>0</v>
      </c>
    </row>
    <row r="46" spans="1:28">
      <c r="A46"/>
      <c r="B46" t="s">
        <v>48</v>
      </c>
      <c r="C46" s="221">
        <v>0</v>
      </c>
      <c r="D46" s="97">
        <f t="shared" ref="D46:Q46" si="25">+C46</f>
        <v>0</v>
      </c>
      <c r="E46" s="97">
        <f t="shared" si="25"/>
        <v>0</v>
      </c>
      <c r="F46" s="97">
        <f t="shared" si="25"/>
        <v>0</v>
      </c>
      <c r="G46" s="97">
        <f t="shared" si="25"/>
        <v>0</v>
      </c>
      <c r="H46" s="97">
        <f t="shared" si="25"/>
        <v>0</v>
      </c>
      <c r="I46" s="97">
        <f t="shared" si="25"/>
        <v>0</v>
      </c>
      <c r="J46" s="97">
        <f t="shared" si="25"/>
        <v>0</v>
      </c>
      <c r="K46" s="97">
        <f t="shared" si="25"/>
        <v>0</v>
      </c>
      <c r="L46" s="97">
        <f t="shared" si="25"/>
        <v>0</v>
      </c>
      <c r="M46" s="97">
        <f t="shared" si="25"/>
        <v>0</v>
      </c>
      <c r="N46" s="97">
        <f t="shared" si="25"/>
        <v>0</v>
      </c>
      <c r="O46" s="97">
        <f t="shared" si="25"/>
        <v>0</v>
      </c>
      <c r="P46" s="97">
        <f t="shared" si="25"/>
        <v>0</v>
      </c>
      <c r="Q46" s="97">
        <f t="shared" si="25"/>
        <v>0</v>
      </c>
      <c r="R46" s="97">
        <f t="shared" si="23"/>
        <v>0</v>
      </c>
      <c r="S46" s="97">
        <f t="shared" si="23"/>
        <v>0</v>
      </c>
      <c r="T46" s="97">
        <f t="shared" si="23"/>
        <v>0</v>
      </c>
      <c r="U46" s="97">
        <f t="shared" si="23"/>
        <v>0</v>
      </c>
      <c r="V46" s="97">
        <f t="shared" si="23"/>
        <v>0</v>
      </c>
      <c r="W46" s="97">
        <f t="shared" si="24"/>
        <v>0</v>
      </c>
      <c r="X46" s="97">
        <f t="shared" si="24"/>
        <v>0</v>
      </c>
      <c r="Y46" s="97">
        <f t="shared" si="24"/>
        <v>0</v>
      </c>
      <c r="Z46" s="97">
        <f t="shared" si="24"/>
        <v>0</v>
      </c>
      <c r="AA46" s="97">
        <f t="shared" si="24"/>
        <v>0</v>
      </c>
      <c r="AB46" s="97"/>
    </row>
    <row r="47" spans="1:28">
      <c r="A47"/>
      <c r="B47" t="s">
        <v>49</v>
      </c>
      <c r="C47" s="1">
        <f>C44*365*C45+(C46*365*C44*assumptions!C$33)</f>
        <v>0</v>
      </c>
      <c r="D47" s="1">
        <f>D44*365*D45+(D46*365*D44*assumptions!D$33)</f>
        <v>0</v>
      </c>
      <c r="E47" s="1">
        <f>E44*365*E45+(E46*365*E44*assumptions!E$33)</f>
        <v>0</v>
      </c>
      <c r="F47" s="1">
        <f>F44*365*F45+(F46*365*F44*assumptions!F$33)</f>
        <v>0</v>
      </c>
      <c r="G47" s="1">
        <f>G44*365*G45+(G46*365*G44*assumptions!G$33)</f>
        <v>0</v>
      </c>
      <c r="H47" s="1">
        <f>H44*365*H45+(H46*365*H44*assumptions!H$33)</f>
        <v>0</v>
      </c>
      <c r="I47" s="1">
        <f>I44*365*I45+(I46*365*I44*assumptions!I$33)</f>
        <v>0</v>
      </c>
      <c r="J47" s="1">
        <f>J44*365*J45+(J46*365*J44*assumptions!J$33)</f>
        <v>0</v>
      </c>
      <c r="K47" s="1">
        <f>K44*365*K45+(K46*365*K44*assumptions!K$33)</f>
        <v>0</v>
      </c>
      <c r="L47" s="1">
        <f>L44*365*L45+(L46*365*L44*assumptions!L$33)</f>
        <v>0</v>
      </c>
      <c r="M47" s="1">
        <f>M44*365*M45+(M46*365*M44*assumptions!M$33)</f>
        <v>0</v>
      </c>
      <c r="N47" s="1">
        <f>N44*365*N45+(N46*365*N44*assumptions!N$33)</f>
        <v>0</v>
      </c>
      <c r="O47" s="1">
        <f>O44*365*O45+(O46*365*O44*assumptions!O$33)</f>
        <v>0</v>
      </c>
      <c r="P47" s="1">
        <f>P44*365*P45+(P46*365*P44*assumptions!P$33)</f>
        <v>0</v>
      </c>
      <c r="Q47" s="1">
        <f>Q44*365*Q45+(Q46*365*Q44*assumptions!Q$33)</f>
        <v>0</v>
      </c>
      <c r="R47" s="1">
        <f>R44*365*R45+(R46*365*R44*assumptions!R$33)</f>
        <v>0</v>
      </c>
      <c r="S47" s="1">
        <f>S44*365*S45+(S46*365*S44*assumptions!S$33)</f>
        <v>0</v>
      </c>
      <c r="T47" s="1">
        <f>T44*365*T45+(T46*365*T44*assumptions!T$33)</f>
        <v>0</v>
      </c>
      <c r="U47" s="1">
        <f>U44*365*U45+(U46*365*U44*assumptions!U$33)</f>
        <v>0</v>
      </c>
      <c r="V47" s="1">
        <f>V44*365*V45+(V46*365*V44*assumptions!V$33)</f>
        <v>0</v>
      </c>
      <c r="W47" s="1">
        <f>W44*365*W45+(W46*365*W44*assumptions!W$33)</f>
        <v>0</v>
      </c>
      <c r="X47" s="1">
        <f>X44*365*X45+(X46*365*X44*assumptions!X$33)</f>
        <v>0</v>
      </c>
      <c r="Y47" s="1">
        <f>Y44*365*Y45+(Y46*365*Y44*assumptions!Y$33)</f>
        <v>0</v>
      </c>
      <c r="Z47" s="1">
        <f>Z44*365*Z45+(Z46*365*Z44*assumptions!Z$33)</f>
        <v>0</v>
      </c>
      <c r="AA47" s="1">
        <f>AA44*365*AA45+(AA46*365*AA44*assumptions!AA$33)</f>
        <v>0</v>
      </c>
      <c r="AB47">
        <f>SUM(C47:V47)</f>
        <v>0</v>
      </c>
    </row>
    <row r="48" spans="1:28">
      <c r="A48" t="s">
        <v>50</v>
      </c>
      <c r="B48" s="13">
        <v>0</v>
      </c>
      <c r="C48">
        <f>+C44*$B$12*assumptions!C$33*DCF!D$29</f>
        <v>0</v>
      </c>
      <c r="D48">
        <f>+D44*$B$12*assumptions!D$33*DCF!E$29</f>
        <v>0</v>
      </c>
      <c r="E48">
        <f>+E44*$B$12*assumptions!E$33*DCF!F$29</f>
        <v>0</v>
      </c>
      <c r="F48">
        <f>+F44*$B$12*assumptions!F$33*DCF!G$29</f>
        <v>0</v>
      </c>
      <c r="G48">
        <f>+G44*$B$12*assumptions!G$33*DCF!H$29</f>
        <v>0</v>
      </c>
      <c r="H48">
        <f>+H44*$B$12*assumptions!H$33*DCF!I$29</f>
        <v>0</v>
      </c>
      <c r="I48">
        <f>+I44*$B$12*assumptions!I$33*DCF!J$29</f>
        <v>0</v>
      </c>
      <c r="J48">
        <f>+J44*$B$12*assumptions!J$33*DCF!K$29</f>
        <v>0</v>
      </c>
      <c r="K48">
        <f>+K44*$B$12*assumptions!K$33*DCF!L$29</f>
        <v>0</v>
      </c>
      <c r="L48">
        <f>+L44*$B$12*assumptions!$L$33*DCF!M$29</f>
        <v>0</v>
      </c>
      <c r="M48">
        <f>+M44*$B$12*assumptions!$L$33*DCF!N$29</f>
        <v>0</v>
      </c>
      <c r="N48">
        <f>+N44*$B$12*assumptions!$L$33*DCF!O$29</f>
        <v>0</v>
      </c>
      <c r="O48">
        <f>+O44*$B$12*assumptions!$L$33*DCF!P$29</f>
        <v>0</v>
      </c>
      <c r="P48">
        <f>+P44*$B$12*assumptions!$L$33*DCF!Q$29</f>
        <v>0</v>
      </c>
      <c r="Q48">
        <f>+Q44*$B$12*assumptions!$L$33*DCF!R$29</f>
        <v>0</v>
      </c>
      <c r="R48">
        <f>+R44*$B$12*assumptions!$L$33*DCF!S$29</f>
        <v>0</v>
      </c>
      <c r="S48">
        <f>+S44*$B$12*assumptions!$L$33*DCF!T$29</f>
        <v>0</v>
      </c>
      <c r="T48">
        <f>+T44*$B$12*assumptions!$L$33*DCF!U$29</f>
        <v>0</v>
      </c>
      <c r="U48">
        <f>+U44*$B$12*assumptions!$L$33*DCF!V$29</f>
        <v>0</v>
      </c>
      <c r="V48">
        <f>+V44*$B$12*assumptions!$L$33*DCF!W$29</f>
        <v>0</v>
      </c>
      <c r="W48">
        <f>+W44*$B$12*assumptions!$L$33*DCF!X$29</f>
        <v>0</v>
      </c>
      <c r="X48">
        <f>+X44*$B$12*assumptions!$L$33*DCF!Y$29</f>
        <v>0</v>
      </c>
      <c r="Y48">
        <f>+Y44*$B$12*assumptions!$L$33*DCF!Z$29</f>
        <v>0</v>
      </c>
      <c r="Z48">
        <f>+Z44*$B$12*assumptions!$L$33*DCF!AA$29</f>
        <v>0</v>
      </c>
      <c r="AA48">
        <f>+AA44*$B$12*assumptions!$L$33*DCF!AB$29</f>
        <v>0</v>
      </c>
      <c r="AB48">
        <f>SUM(C48:V48)</f>
        <v>0</v>
      </c>
    </row>
    <row r="49" spans="1:46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:46">
      <c r="A50" s="29"/>
      <c r="B50" t="s">
        <v>46</v>
      </c>
      <c r="C50">
        <v>0</v>
      </c>
      <c r="D50">
        <f t="shared" ref="D50:G51" si="26">+C50</f>
        <v>0</v>
      </c>
      <c r="E50">
        <f>D50</f>
        <v>0</v>
      </c>
      <c r="F50">
        <f>E50</f>
        <v>0</v>
      </c>
      <c r="G50">
        <f>F50</f>
        <v>0</v>
      </c>
      <c r="H50">
        <f>+G50</f>
        <v>0</v>
      </c>
      <c r="I50">
        <f t="shared" ref="I50:Q51" si="27">+H50</f>
        <v>0</v>
      </c>
      <c r="J50">
        <f t="shared" si="27"/>
        <v>0</v>
      </c>
      <c r="K50">
        <f t="shared" si="27"/>
        <v>0</v>
      </c>
      <c r="L50">
        <f t="shared" si="27"/>
        <v>0</v>
      </c>
      <c r="M50">
        <f t="shared" si="27"/>
        <v>0</v>
      </c>
      <c r="N50">
        <f t="shared" si="27"/>
        <v>0</v>
      </c>
      <c r="O50">
        <f t="shared" si="27"/>
        <v>0</v>
      </c>
      <c r="P50">
        <f t="shared" si="27"/>
        <v>0</v>
      </c>
      <c r="Q50">
        <f t="shared" si="27"/>
        <v>0</v>
      </c>
      <c r="R50">
        <f t="shared" ref="R50:V52" si="28">+Q50</f>
        <v>0</v>
      </c>
      <c r="S50">
        <f t="shared" si="28"/>
        <v>0</v>
      </c>
      <c r="T50">
        <f t="shared" si="28"/>
        <v>0</v>
      </c>
      <c r="U50">
        <f t="shared" si="28"/>
        <v>0</v>
      </c>
      <c r="V50">
        <f t="shared" si="28"/>
        <v>0</v>
      </c>
      <c r="W50">
        <f t="shared" ref="W50:AA52" si="29">+V50</f>
        <v>0</v>
      </c>
      <c r="X50">
        <f t="shared" si="29"/>
        <v>0</v>
      </c>
      <c r="Y50">
        <f t="shared" si="29"/>
        <v>0</v>
      </c>
      <c r="Z50">
        <f t="shared" si="29"/>
        <v>0</v>
      </c>
      <c r="AA50">
        <f t="shared" si="29"/>
        <v>0</v>
      </c>
      <c r="AB50">
        <f>SUM(C50:V50)</f>
        <v>0</v>
      </c>
    </row>
    <row r="51" spans="1:46">
      <c r="A51"/>
      <c r="B51" t="s">
        <v>51</v>
      </c>
      <c r="C51" s="97">
        <v>0</v>
      </c>
      <c r="D51" s="97">
        <f t="shared" si="26"/>
        <v>0</v>
      </c>
      <c r="E51" s="97">
        <f t="shared" si="26"/>
        <v>0</v>
      </c>
      <c r="F51" s="97">
        <f t="shared" si="26"/>
        <v>0</v>
      </c>
      <c r="G51" s="97">
        <f t="shared" si="26"/>
        <v>0</v>
      </c>
      <c r="H51" s="97">
        <f>+G51</f>
        <v>0</v>
      </c>
      <c r="I51" s="97">
        <f t="shared" si="27"/>
        <v>0</v>
      </c>
      <c r="J51" s="97">
        <f t="shared" si="27"/>
        <v>0</v>
      </c>
      <c r="K51" s="97">
        <f t="shared" si="27"/>
        <v>0</v>
      </c>
      <c r="L51" s="97">
        <f t="shared" si="27"/>
        <v>0</v>
      </c>
      <c r="M51" s="97">
        <f t="shared" si="27"/>
        <v>0</v>
      </c>
      <c r="N51" s="97">
        <f t="shared" si="27"/>
        <v>0</v>
      </c>
      <c r="O51" s="97">
        <f t="shared" si="27"/>
        <v>0</v>
      </c>
      <c r="P51" s="97">
        <f t="shared" si="27"/>
        <v>0</v>
      </c>
      <c r="Q51" s="97">
        <f t="shared" si="27"/>
        <v>0</v>
      </c>
      <c r="R51" s="97">
        <f t="shared" si="28"/>
        <v>0</v>
      </c>
      <c r="S51" s="97">
        <f t="shared" si="28"/>
        <v>0</v>
      </c>
      <c r="T51" s="97">
        <f t="shared" si="28"/>
        <v>0</v>
      </c>
      <c r="U51" s="97">
        <f t="shared" si="28"/>
        <v>0</v>
      </c>
      <c r="V51" s="97">
        <f t="shared" si="28"/>
        <v>0</v>
      </c>
      <c r="W51" s="97">
        <f t="shared" si="29"/>
        <v>0</v>
      </c>
      <c r="X51" s="97">
        <f t="shared" si="29"/>
        <v>0</v>
      </c>
      <c r="Y51" s="97">
        <f t="shared" si="29"/>
        <v>0</v>
      </c>
      <c r="Z51" s="97">
        <f t="shared" si="29"/>
        <v>0</v>
      </c>
      <c r="AA51" s="97">
        <f t="shared" si="29"/>
        <v>0</v>
      </c>
      <c r="AB51" s="97"/>
    </row>
    <row r="52" spans="1:46">
      <c r="A52"/>
      <c r="B52" t="s">
        <v>48</v>
      </c>
      <c r="C52" s="221">
        <v>0</v>
      </c>
      <c r="D52" s="97">
        <f t="shared" ref="D52:Q52" si="30">+C52</f>
        <v>0</v>
      </c>
      <c r="E52" s="97">
        <f t="shared" si="30"/>
        <v>0</v>
      </c>
      <c r="F52" s="97">
        <f t="shared" si="30"/>
        <v>0</v>
      </c>
      <c r="G52" s="97">
        <f t="shared" si="30"/>
        <v>0</v>
      </c>
      <c r="H52" s="97">
        <f t="shared" si="30"/>
        <v>0</v>
      </c>
      <c r="I52" s="97">
        <f t="shared" si="30"/>
        <v>0</v>
      </c>
      <c r="J52" s="97">
        <f t="shared" si="30"/>
        <v>0</v>
      </c>
      <c r="K52" s="97">
        <f t="shared" si="30"/>
        <v>0</v>
      </c>
      <c r="L52" s="97">
        <f t="shared" si="30"/>
        <v>0</v>
      </c>
      <c r="M52" s="97">
        <f t="shared" si="30"/>
        <v>0</v>
      </c>
      <c r="N52" s="97">
        <f t="shared" si="30"/>
        <v>0</v>
      </c>
      <c r="O52" s="97">
        <f t="shared" si="30"/>
        <v>0</v>
      </c>
      <c r="P52" s="97">
        <f t="shared" si="30"/>
        <v>0</v>
      </c>
      <c r="Q52" s="97">
        <f t="shared" si="30"/>
        <v>0</v>
      </c>
      <c r="R52" s="97">
        <f t="shared" si="28"/>
        <v>0</v>
      </c>
      <c r="S52" s="97">
        <f t="shared" si="28"/>
        <v>0</v>
      </c>
      <c r="T52" s="97">
        <f t="shared" si="28"/>
        <v>0</v>
      </c>
      <c r="U52" s="97">
        <f t="shared" si="28"/>
        <v>0</v>
      </c>
      <c r="V52" s="97">
        <f t="shared" si="28"/>
        <v>0</v>
      </c>
      <c r="W52" s="97">
        <f t="shared" si="29"/>
        <v>0</v>
      </c>
      <c r="X52" s="97">
        <f t="shared" si="29"/>
        <v>0</v>
      </c>
      <c r="Y52" s="97">
        <f t="shared" si="29"/>
        <v>0</v>
      </c>
      <c r="Z52" s="97">
        <f t="shared" si="29"/>
        <v>0</v>
      </c>
      <c r="AA52" s="97">
        <f t="shared" si="29"/>
        <v>0</v>
      </c>
      <c r="AB52" s="97"/>
    </row>
    <row r="53" spans="1:46">
      <c r="A53"/>
      <c r="B53" t="s">
        <v>49</v>
      </c>
      <c r="C53" s="1">
        <f>C50*365*C51+(C52*365*C50*assumptions!C$33)</f>
        <v>0</v>
      </c>
      <c r="D53" s="1">
        <f>D50*365*D51+(D52*365*D50*assumptions!D$33)</f>
        <v>0</v>
      </c>
      <c r="E53" s="1">
        <f>E50*365*E51+(E52*365*E50*assumptions!E$33)</f>
        <v>0</v>
      </c>
      <c r="F53" s="1">
        <f>F50*365*F51+(F52*365*F50*assumptions!F$33)</f>
        <v>0</v>
      </c>
      <c r="G53" s="1">
        <f>G50*365*G51+(G52*365*G50*assumptions!G$33)</f>
        <v>0</v>
      </c>
      <c r="H53" s="1">
        <f>H50*365*H51+(H52*365*H50*assumptions!H$33)</f>
        <v>0</v>
      </c>
      <c r="I53" s="1">
        <f>I50*365*I51+(I52*365*I50*assumptions!I$33)</f>
        <v>0</v>
      </c>
      <c r="J53" s="1">
        <f>J50*365*J51+(J52*365*J50*assumptions!J$33)</f>
        <v>0</v>
      </c>
      <c r="K53" s="1">
        <f>K50*365*K51+(K52*365*K50*assumptions!K$33)</f>
        <v>0</v>
      </c>
      <c r="L53" s="1">
        <f>L50*365*L51+(L52*365*L50*assumptions!L$33)</f>
        <v>0</v>
      </c>
      <c r="M53" s="1">
        <f>M50*365*M51+(M52*365*M50*assumptions!M$33)</f>
        <v>0</v>
      </c>
      <c r="N53" s="1">
        <f>N50*365*N51+(N52*365*N50*assumptions!N$33)</f>
        <v>0</v>
      </c>
      <c r="O53" s="1">
        <f>O50*365*O51+(O52*365*O50*assumptions!O$33)</f>
        <v>0</v>
      </c>
      <c r="P53" s="1">
        <f>P50*365*P51+(P52*365*P50*assumptions!P$33)</f>
        <v>0</v>
      </c>
      <c r="Q53" s="1">
        <f>Q50*365*Q51+(Q52*365*Q50*assumptions!Q$33)</f>
        <v>0</v>
      </c>
      <c r="R53" s="1">
        <f>R50*365*R51+(R52*365*R50*assumptions!R$33)</f>
        <v>0</v>
      </c>
      <c r="S53" s="1">
        <f>S50*365*S51+(S52*365*S50*assumptions!S$33)</f>
        <v>0</v>
      </c>
      <c r="T53" s="1">
        <f>T50*365*T51+(T52*365*T50*assumptions!T$33)</f>
        <v>0</v>
      </c>
      <c r="U53" s="1">
        <f>U50*365*U51+(U52*365*U50*assumptions!U$33)</f>
        <v>0</v>
      </c>
      <c r="V53" s="1">
        <f>V50*365*V51+(V52*365*V50*assumptions!V$33)</f>
        <v>0</v>
      </c>
      <c r="W53" s="1">
        <f>W50*365*W51+(W52*365*W50*assumptions!W$33)</f>
        <v>0</v>
      </c>
      <c r="X53" s="1">
        <f>X50*365*X51+(X52*365*X50*assumptions!X$33)</f>
        <v>0</v>
      </c>
      <c r="Y53" s="1">
        <f>Y50*365*Y51+(Y52*365*Y50*assumptions!Y$33)</f>
        <v>0</v>
      </c>
      <c r="Z53" s="1">
        <f>Z50*365*Z51+(Z52*365*Z50*assumptions!Z$33)</f>
        <v>0</v>
      </c>
      <c r="AA53" s="1">
        <f>AA50*365*AA51+(AA52*365*AA50*assumptions!AA$33)</f>
        <v>0</v>
      </c>
      <c r="AB53">
        <f>SUM(C53:V53)</f>
        <v>0</v>
      </c>
    </row>
    <row r="54" spans="1:46">
      <c r="A54" t="s">
        <v>50</v>
      </c>
      <c r="B54" s="13">
        <v>0</v>
      </c>
      <c r="C54">
        <f>+C50*$B$12*assumptions!C$33*DCF!D$29</f>
        <v>0</v>
      </c>
      <c r="D54">
        <f>+D50*$B$12*assumptions!D$33*DCF!E$29</f>
        <v>0</v>
      </c>
      <c r="E54">
        <f>+E50*$B$12*assumptions!E$33*DCF!F$29</f>
        <v>0</v>
      </c>
      <c r="F54">
        <f>+F50*$B$12*assumptions!F$33*DCF!G$29</f>
        <v>0</v>
      </c>
      <c r="G54">
        <f>+G50*$B$12*assumptions!G$33*DCF!H$29</f>
        <v>0</v>
      </c>
      <c r="H54">
        <f>+H50*$B$12*assumptions!H$33*DCF!I$29</f>
        <v>0</v>
      </c>
      <c r="I54">
        <f>+I50*$B$12*assumptions!I$33*DCF!J$29</f>
        <v>0</v>
      </c>
      <c r="J54">
        <f>+J50*$B$12*assumptions!J$33*DCF!K$29</f>
        <v>0</v>
      </c>
      <c r="K54">
        <f>+K50*$B$12*assumptions!K$33*DCF!L$29</f>
        <v>0</v>
      </c>
      <c r="L54">
        <f>+L50*$B$12*assumptions!$L$33*DCF!M$29</f>
        <v>0</v>
      </c>
      <c r="M54">
        <f>+M50*$B$12*assumptions!$L$33*DCF!N$29</f>
        <v>0</v>
      </c>
      <c r="N54">
        <f>+N50*$B$12*assumptions!$L$33*DCF!O$29</f>
        <v>0</v>
      </c>
      <c r="O54">
        <f>+O50*$B$12*assumptions!$L$33*DCF!P$29</f>
        <v>0</v>
      </c>
      <c r="P54">
        <f>+P50*$B$12*assumptions!$L$33*DCF!Q$29</f>
        <v>0</v>
      </c>
      <c r="Q54">
        <f>+Q50*$B$12*assumptions!$L$33*DCF!R$29</f>
        <v>0</v>
      </c>
      <c r="R54">
        <f>+R50*$B$12*assumptions!$L$33*DCF!S$29</f>
        <v>0</v>
      </c>
      <c r="S54">
        <f>+S50*$B$12*assumptions!$L$33*DCF!T$29</f>
        <v>0</v>
      </c>
      <c r="T54">
        <f>+T50*$B$12*assumptions!$L$33*DCF!U$29</f>
        <v>0</v>
      </c>
      <c r="U54">
        <f>+U50*$B$12*assumptions!$L$33*DCF!V$29</f>
        <v>0</v>
      </c>
      <c r="V54">
        <f>+V50*$B$12*assumptions!$L$33*DCF!W$29</f>
        <v>0</v>
      </c>
      <c r="W54">
        <f>+W50*$B$12*assumptions!$L$33*DCF!X$29</f>
        <v>0</v>
      </c>
      <c r="X54">
        <f>+X50*$B$12*assumptions!$L$33*DCF!Y$29</f>
        <v>0</v>
      </c>
      <c r="Y54">
        <f>+Y50*$B$12*assumptions!$L$33*DCF!Z$29</f>
        <v>0</v>
      </c>
      <c r="Z54">
        <f>+Z50*$B$12*assumptions!$L$33*DCF!AA$29</f>
        <v>0</v>
      </c>
      <c r="AA54">
        <f>+AA50*$B$12*assumptions!$L$33*DCF!AB$29</f>
        <v>0</v>
      </c>
      <c r="AB54">
        <f>SUM(C54:V54)</f>
        <v>0</v>
      </c>
    </row>
    <row r="55" spans="1:46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</row>
    <row r="56" spans="1:46">
      <c r="A56" t="s">
        <v>53</v>
      </c>
      <c r="B56" t="s">
        <v>46</v>
      </c>
      <c r="C56" s="4">
        <f>+C50+C44+C38+C32+C26+C20+C14+C7</f>
        <v>100</v>
      </c>
      <c r="D56" s="4">
        <f t="shared" ref="D56:Q56" si="31">D7+D14+D20+D26+D32+D38+D50+D44</f>
        <v>100</v>
      </c>
      <c r="E56" s="4">
        <f t="shared" si="31"/>
        <v>93</v>
      </c>
      <c r="F56" s="4">
        <f t="shared" si="31"/>
        <v>93</v>
      </c>
      <c r="G56" s="4">
        <f t="shared" si="31"/>
        <v>93</v>
      </c>
      <c r="H56" s="4">
        <f t="shared" si="31"/>
        <v>77.2</v>
      </c>
      <c r="I56" s="4">
        <f t="shared" si="31"/>
        <v>77.2</v>
      </c>
      <c r="J56" s="4">
        <f t="shared" si="31"/>
        <v>77.2</v>
      </c>
      <c r="K56" s="4">
        <f t="shared" si="31"/>
        <v>77.2</v>
      </c>
      <c r="L56" s="4">
        <f t="shared" si="31"/>
        <v>77.2</v>
      </c>
      <c r="M56" s="4">
        <f t="shared" si="31"/>
        <v>77.2</v>
      </c>
      <c r="N56" s="4">
        <f t="shared" si="31"/>
        <v>77.2</v>
      </c>
      <c r="O56" s="4">
        <f t="shared" si="31"/>
        <v>73.834246575342505</v>
      </c>
      <c r="P56" s="4">
        <f t="shared" si="31"/>
        <v>72.7</v>
      </c>
      <c r="Q56" s="4">
        <f t="shared" si="31"/>
        <v>72.7</v>
      </c>
      <c r="R56" s="4">
        <f t="shared" ref="R56:AA56" si="32">R7+R14+R20+R26+R32+R38+R50+R44</f>
        <v>20</v>
      </c>
      <c r="S56" s="4">
        <f t="shared" si="32"/>
        <v>20</v>
      </c>
      <c r="T56" s="4">
        <f t="shared" si="32"/>
        <v>20</v>
      </c>
      <c r="U56" s="4">
        <f t="shared" si="32"/>
        <v>20</v>
      </c>
      <c r="V56" s="4">
        <f t="shared" si="32"/>
        <v>20</v>
      </c>
      <c r="W56" s="4">
        <f t="shared" si="32"/>
        <v>20</v>
      </c>
      <c r="X56" s="4">
        <f t="shared" si="32"/>
        <v>20</v>
      </c>
      <c r="Y56" s="4">
        <f t="shared" si="32"/>
        <v>20</v>
      </c>
      <c r="Z56" s="4">
        <f t="shared" si="32"/>
        <v>20</v>
      </c>
      <c r="AA56" s="4">
        <f t="shared" si="32"/>
        <v>20</v>
      </c>
      <c r="AB56">
        <f>SUM(C56:V56)</f>
        <v>1338.634246575343</v>
      </c>
    </row>
    <row r="57" spans="1:46">
      <c r="A57"/>
      <c r="B57" t="s">
        <v>54</v>
      </c>
      <c r="C57">
        <f>C58/(C56*365)</f>
        <v>0.59416547945205478</v>
      </c>
      <c r="D57">
        <f t="shared" ref="D57:Q57" si="33">D58/(D56*365)</f>
        <v>0.42671852054794523</v>
      </c>
      <c r="E57">
        <f t="shared" si="33"/>
        <v>0.38952393577846517</v>
      </c>
      <c r="F57">
        <f t="shared" si="33"/>
        <v>0.38479569892473114</v>
      </c>
      <c r="G57">
        <f t="shared" si="33"/>
        <v>0.38479569892473114</v>
      </c>
      <c r="H57">
        <f t="shared" si="33"/>
        <v>0.38402853289800559</v>
      </c>
      <c r="I57">
        <f t="shared" si="33"/>
        <v>0.38297927461139897</v>
      </c>
      <c r="J57">
        <f t="shared" si="33"/>
        <v>0.38297927461139897</v>
      </c>
      <c r="K57">
        <f t="shared" si="33"/>
        <v>0.38297927461139897</v>
      </c>
      <c r="L57">
        <f t="shared" si="33"/>
        <v>0.38402853289800559</v>
      </c>
      <c r="M57">
        <f t="shared" si="33"/>
        <v>0.38297927461139897</v>
      </c>
      <c r="N57">
        <f t="shared" si="33"/>
        <v>0.38297927461139897</v>
      </c>
      <c r="O57">
        <f t="shared" si="33"/>
        <v>0.38129167517022561</v>
      </c>
      <c r="P57">
        <f t="shared" si="33"/>
        <v>0.38173073806787133</v>
      </c>
      <c r="Q57">
        <f t="shared" si="33"/>
        <v>0.38068775790921594</v>
      </c>
      <c r="R57">
        <f t="shared" ref="R57:AB57" si="34">R58/(R56*365)</f>
        <v>0</v>
      </c>
      <c r="S57">
        <f t="shared" si="34"/>
        <v>0</v>
      </c>
      <c r="T57">
        <f t="shared" si="34"/>
        <v>0</v>
      </c>
      <c r="U57">
        <f t="shared" si="34"/>
        <v>0</v>
      </c>
      <c r="V57">
        <f t="shared" si="34"/>
        <v>0</v>
      </c>
      <c r="W57">
        <f>W58/(W56*365)</f>
        <v>0</v>
      </c>
      <c r="X57">
        <f>X58/(X56*365)</f>
        <v>0</v>
      </c>
      <c r="Y57">
        <f>Y58/(Y56*365)</f>
        <v>0</v>
      </c>
      <c r="Z57">
        <f>Z58/(Z56*365)</f>
        <v>0</v>
      </c>
      <c r="AA57">
        <f>AA58/(AA56*365)</f>
        <v>0</v>
      </c>
      <c r="AB57">
        <f t="shared" si="34"/>
        <v>0.37395602346697648</v>
      </c>
    </row>
    <row r="58" spans="1:46">
      <c r="A58"/>
      <c r="B58" t="s">
        <v>49</v>
      </c>
      <c r="C58" s="249">
        <f t="shared" ref="C58:Q59" si="35">C11+C17+C23+C29+C35+C41+C47+C53</f>
        <v>21687.040000000001</v>
      </c>
      <c r="D58" s="249">
        <f t="shared" si="35"/>
        <v>15575.226000000001</v>
      </c>
      <c r="E58" s="249">
        <f t="shared" si="35"/>
        <v>13222.39</v>
      </c>
      <c r="F58" s="249">
        <f t="shared" si="35"/>
        <v>13061.89</v>
      </c>
      <c r="G58" s="249">
        <f t="shared" si="35"/>
        <v>13061.89</v>
      </c>
      <c r="H58" s="249">
        <f t="shared" si="35"/>
        <v>10821.156000000001</v>
      </c>
      <c r="I58" s="249">
        <f t="shared" si="35"/>
        <v>10791.59</v>
      </c>
      <c r="J58" s="249">
        <f t="shared" si="35"/>
        <v>10791.59</v>
      </c>
      <c r="K58" s="249">
        <f t="shared" si="35"/>
        <v>10791.59</v>
      </c>
      <c r="L58" s="249">
        <f t="shared" si="35"/>
        <v>10821.156000000001</v>
      </c>
      <c r="M58" s="249">
        <f t="shared" si="35"/>
        <v>10791.59</v>
      </c>
      <c r="N58" s="249">
        <f t="shared" si="35"/>
        <v>10791.59</v>
      </c>
      <c r="O58" s="249">
        <f t="shared" si="35"/>
        <v>10275.620000000001</v>
      </c>
      <c r="P58" s="249">
        <f t="shared" si="35"/>
        <v>10129.415999999999</v>
      </c>
      <c r="Q58" s="249">
        <f t="shared" si="35"/>
        <v>10101.74</v>
      </c>
      <c r="R58" s="249">
        <f t="shared" ref="R58:V59" si="36">R11+R17+R23+R29+R35+R41+R47+R53</f>
        <v>0</v>
      </c>
      <c r="S58" s="249">
        <f t="shared" si="36"/>
        <v>0</v>
      </c>
      <c r="T58" s="249">
        <f t="shared" si="36"/>
        <v>0</v>
      </c>
      <c r="U58" s="249">
        <f t="shared" si="36"/>
        <v>0</v>
      </c>
      <c r="V58" s="249">
        <f t="shared" si="36"/>
        <v>0</v>
      </c>
      <c r="W58" s="249">
        <f t="shared" ref="W58:AA59" si="37">W11+W17+W23+W29+W35+W41+W47+W53</f>
        <v>0</v>
      </c>
      <c r="X58" s="249">
        <f t="shared" si="37"/>
        <v>0</v>
      </c>
      <c r="Y58" s="249">
        <f t="shared" si="37"/>
        <v>0</v>
      </c>
      <c r="Z58" s="249">
        <f t="shared" si="37"/>
        <v>0</v>
      </c>
      <c r="AA58" s="249">
        <f t="shared" si="37"/>
        <v>0</v>
      </c>
      <c r="AB58">
        <f>SUM(C58:V58)</f>
        <v>182715.47399999999</v>
      </c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</row>
    <row r="59" spans="1:46">
      <c r="A59" t="s">
        <v>50</v>
      </c>
      <c r="B59" s="13"/>
      <c r="C59" s="117">
        <f t="shared" si="35"/>
        <v>4.1837352483166539</v>
      </c>
      <c r="D59" s="117">
        <f t="shared" si="35"/>
        <v>4.1977298099239331</v>
      </c>
      <c r="E59" s="117">
        <f t="shared" si="35"/>
        <v>3.9982962978644232</v>
      </c>
      <c r="F59" s="117">
        <f t="shared" si="35"/>
        <v>3.9217207263242742</v>
      </c>
      <c r="G59" s="117">
        <f t="shared" si="35"/>
        <v>3.8911625670779015</v>
      </c>
      <c r="H59" s="117">
        <f t="shared" si="35"/>
        <v>3.2123229738796506</v>
      </c>
      <c r="I59" s="117">
        <f t="shared" si="35"/>
        <v>3.224453157672083</v>
      </c>
      <c r="J59" s="117">
        <f t="shared" si="35"/>
        <v>3.2347768966137775</v>
      </c>
      <c r="K59" s="117">
        <f t="shared" si="35"/>
        <v>3.2603363559121421</v>
      </c>
      <c r="L59" s="117">
        <f t="shared" si="35"/>
        <v>3.31172308276573</v>
      </c>
      <c r="M59" s="117">
        <f t="shared" si="35"/>
        <v>3.2237059582123613</v>
      </c>
      <c r="N59" s="117">
        <f t="shared" si="35"/>
        <v>3.4140543754939192</v>
      </c>
      <c r="O59" s="117">
        <f t="shared" si="35"/>
        <v>3.1808231834444136</v>
      </c>
      <c r="P59" s="117">
        <f t="shared" si="35"/>
        <v>3.0712755624934802</v>
      </c>
      <c r="Q59" s="117">
        <f t="shared" si="35"/>
        <v>3.0532346180833452</v>
      </c>
      <c r="R59" s="117">
        <f t="shared" si="36"/>
        <v>0.83995450291151164</v>
      </c>
      <c r="S59" s="117">
        <f t="shared" si="36"/>
        <v>0.83995450291151164</v>
      </c>
      <c r="T59" s="117">
        <f t="shared" si="36"/>
        <v>0.83995450291151164</v>
      </c>
      <c r="U59" s="117">
        <f t="shared" si="36"/>
        <v>0.83995450291151164</v>
      </c>
      <c r="V59" s="117">
        <f t="shared" si="36"/>
        <v>0.83995450291151164</v>
      </c>
      <c r="W59" s="117">
        <f t="shared" si="37"/>
        <v>0</v>
      </c>
      <c r="X59" s="117">
        <f t="shared" si="37"/>
        <v>0</v>
      </c>
      <c r="Y59" s="117">
        <f t="shared" si="37"/>
        <v>0</v>
      </c>
      <c r="Z59" s="117">
        <f t="shared" si="37"/>
        <v>0</v>
      </c>
      <c r="AA59" s="117">
        <f t="shared" si="37"/>
        <v>0</v>
      </c>
      <c r="AB59">
        <f>AB12+AB18+AB24+AB30+AB36+AB42+AB54</f>
        <v>56.579123328635639</v>
      </c>
    </row>
    <row r="61" spans="1:46">
      <c r="A61" s="9" t="s">
        <v>55</v>
      </c>
      <c r="C61" s="28">
        <f>(+C59*365)*assumptions!C36</f>
        <v>6282.7118524730977</v>
      </c>
      <c r="D61" s="28">
        <f>(+D59*365)*assumptions!D36</f>
        <v>4674.4774723429364</v>
      </c>
      <c r="E61" s="28">
        <f>+D61</f>
        <v>4674.4774723429364</v>
      </c>
      <c r="F61" s="28">
        <f t="shared" ref="F61:Q61" si="38">+E61</f>
        <v>4674.4774723429364</v>
      </c>
      <c r="G61" s="28">
        <f t="shared" si="38"/>
        <v>4674.4774723429364</v>
      </c>
      <c r="H61" s="28">
        <f t="shared" si="38"/>
        <v>4674.4774723429364</v>
      </c>
      <c r="I61" s="28">
        <f t="shared" si="38"/>
        <v>4674.4774723429364</v>
      </c>
      <c r="J61" s="28">
        <f t="shared" si="38"/>
        <v>4674.4774723429364</v>
      </c>
      <c r="K61" s="28">
        <f t="shared" si="38"/>
        <v>4674.4774723429364</v>
      </c>
      <c r="L61" s="28">
        <f t="shared" si="38"/>
        <v>4674.4774723429364</v>
      </c>
      <c r="M61" s="28">
        <f t="shared" si="38"/>
        <v>4674.4774723429364</v>
      </c>
      <c r="N61" s="28">
        <f t="shared" si="38"/>
        <v>4674.4774723429364</v>
      </c>
      <c r="O61" s="28">
        <f t="shared" si="38"/>
        <v>4674.4774723429364</v>
      </c>
      <c r="P61" s="28">
        <f t="shared" si="38"/>
        <v>4674.4774723429364</v>
      </c>
      <c r="Q61" s="28">
        <f t="shared" si="38"/>
        <v>4674.4774723429364</v>
      </c>
      <c r="R61" s="28">
        <f t="shared" ref="R61:AA61" si="39">+Q61</f>
        <v>4674.4774723429364</v>
      </c>
      <c r="S61" s="28">
        <f t="shared" si="39"/>
        <v>4674.4774723429364</v>
      </c>
      <c r="T61" s="28">
        <f t="shared" si="39"/>
        <v>4674.4774723429364</v>
      </c>
      <c r="U61" s="28">
        <f t="shared" si="39"/>
        <v>4674.4774723429364</v>
      </c>
      <c r="V61" s="28">
        <f t="shared" si="39"/>
        <v>4674.4774723429364</v>
      </c>
      <c r="W61" s="28">
        <f t="shared" si="39"/>
        <v>4674.4774723429364</v>
      </c>
      <c r="X61" s="28">
        <f t="shared" si="39"/>
        <v>4674.4774723429364</v>
      </c>
      <c r="Y61" s="28">
        <f t="shared" si="39"/>
        <v>4674.4774723429364</v>
      </c>
      <c r="Z61" s="28">
        <f t="shared" si="39"/>
        <v>4674.4774723429364</v>
      </c>
      <c r="AA61" s="28">
        <f t="shared" si="39"/>
        <v>4674.4774723429364</v>
      </c>
      <c r="AB61" s="30">
        <f>SUM(C61:Q61)</f>
        <v>71725.396465274214</v>
      </c>
    </row>
    <row r="63" spans="1:46" ht="13.5" thickBot="1">
      <c r="B63" s="5" t="s">
        <v>51</v>
      </c>
      <c r="C63" s="19">
        <v>0.15</v>
      </c>
      <c r="D63" s="5" t="s">
        <v>334</v>
      </c>
      <c r="E63" s="5">
        <v>150</v>
      </c>
    </row>
    <row r="64" spans="1:46" ht="13.5" thickBot="1">
      <c r="B64" s="464" t="s">
        <v>335</v>
      </c>
      <c r="C64" s="465"/>
      <c r="D64" s="465"/>
      <c r="E64" s="465"/>
      <c r="F64" s="465"/>
      <c r="G64" s="465"/>
      <c r="H64" s="465"/>
      <c r="I64" s="465"/>
      <c r="J64" s="465"/>
      <c r="K64" s="465"/>
      <c r="L64" s="465"/>
      <c r="M64" s="465"/>
      <c r="N64" s="465"/>
      <c r="O64" s="465"/>
      <c r="P64" s="465"/>
      <c r="Q64" s="465"/>
      <c r="R64" s="465"/>
      <c r="S64" s="466"/>
    </row>
    <row r="65" spans="1:34" ht="13.5" thickBot="1">
      <c r="B65" s="407" t="s">
        <v>339</v>
      </c>
      <c r="C65" s="408" t="s">
        <v>340</v>
      </c>
      <c r="D65" s="411" t="s">
        <v>341</v>
      </c>
      <c r="E65" s="409">
        <v>1</v>
      </c>
      <c r="F65" s="409">
        <v>2</v>
      </c>
      <c r="G65" s="409">
        <v>3</v>
      </c>
      <c r="H65" s="409">
        <v>4</v>
      </c>
      <c r="I65" s="409">
        <v>5</v>
      </c>
      <c r="J65" s="409">
        <v>6</v>
      </c>
      <c r="K65" s="409">
        <v>7</v>
      </c>
      <c r="L65" s="409">
        <v>8</v>
      </c>
      <c r="M65" s="409">
        <v>9</v>
      </c>
      <c r="N65" s="409">
        <v>10</v>
      </c>
      <c r="O65" s="409">
        <v>11</v>
      </c>
      <c r="P65" s="409">
        <v>12</v>
      </c>
      <c r="Q65" s="409">
        <v>13</v>
      </c>
      <c r="R65" s="409">
        <v>14</v>
      </c>
      <c r="S65" s="410">
        <v>15</v>
      </c>
    </row>
    <row r="66" spans="1:34" ht="13.5" thickBot="1">
      <c r="A66" s="5">
        <f>+B66/(150*30*365)</f>
        <v>6.7303500761034654E-2</v>
      </c>
      <c r="B66" s="402">
        <f>NPV($C$63,E66:AH66)</f>
        <v>110545.99999999942</v>
      </c>
      <c r="C66" s="403">
        <v>0.30751009514911254</v>
      </c>
      <c r="D66" s="412">
        <v>0</v>
      </c>
      <c r="E66" s="404">
        <f>+$E$63*C66*365</f>
        <v>16836.177709413911</v>
      </c>
      <c r="F66" s="405">
        <f>+E66</f>
        <v>16836.177709413911</v>
      </c>
      <c r="G66" s="405">
        <f t="shared" ref="G66:S67" si="40">+F66</f>
        <v>16836.177709413911</v>
      </c>
      <c r="H66" s="405">
        <f t="shared" si="40"/>
        <v>16836.177709413911</v>
      </c>
      <c r="I66" s="405">
        <f t="shared" si="40"/>
        <v>16836.177709413911</v>
      </c>
      <c r="J66" s="405">
        <f t="shared" si="40"/>
        <v>16836.177709413911</v>
      </c>
      <c r="K66" s="405">
        <f t="shared" si="40"/>
        <v>16836.177709413911</v>
      </c>
      <c r="L66" s="405">
        <f t="shared" si="40"/>
        <v>16836.177709413911</v>
      </c>
      <c r="M66" s="405">
        <f t="shared" si="40"/>
        <v>16836.177709413911</v>
      </c>
      <c r="N66" s="405">
        <f t="shared" si="40"/>
        <v>16836.177709413911</v>
      </c>
      <c r="O66" s="405">
        <f t="shared" si="40"/>
        <v>16836.177709413911</v>
      </c>
      <c r="P66" s="405">
        <f t="shared" si="40"/>
        <v>16836.177709413911</v>
      </c>
      <c r="Q66" s="405">
        <f t="shared" si="40"/>
        <v>16836.177709413911</v>
      </c>
      <c r="R66" s="405">
        <f t="shared" si="40"/>
        <v>16836.177709413911</v>
      </c>
      <c r="S66" s="406">
        <f t="shared" si="40"/>
        <v>16836.177709413911</v>
      </c>
      <c r="T66" s="30">
        <f>+S66</f>
        <v>16836.177709413911</v>
      </c>
      <c r="U66" s="30">
        <f t="shared" ref="U66:AH66" si="41">+T66</f>
        <v>16836.177709413911</v>
      </c>
      <c r="V66" s="30">
        <f t="shared" si="41"/>
        <v>16836.177709413911</v>
      </c>
      <c r="W66" s="30">
        <f t="shared" si="41"/>
        <v>16836.177709413911</v>
      </c>
      <c r="X66" s="30">
        <f t="shared" si="41"/>
        <v>16836.177709413911</v>
      </c>
      <c r="Y66" s="30">
        <f t="shared" si="41"/>
        <v>16836.177709413911</v>
      </c>
      <c r="Z66" s="30">
        <f t="shared" si="41"/>
        <v>16836.177709413911</v>
      </c>
      <c r="AA66" s="30">
        <f t="shared" si="41"/>
        <v>16836.177709413911</v>
      </c>
      <c r="AB66" s="30">
        <f t="shared" si="41"/>
        <v>16836.177709413911</v>
      </c>
      <c r="AC66" s="30">
        <f t="shared" si="41"/>
        <v>16836.177709413911</v>
      </c>
      <c r="AD66" s="30">
        <f t="shared" si="41"/>
        <v>16836.177709413911</v>
      </c>
      <c r="AE66" s="30">
        <f t="shared" si="41"/>
        <v>16836.177709413911</v>
      </c>
      <c r="AF66" s="30">
        <f t="shared" si="41"/>
        <v>16836.177709413911</v>
      </c>
      <c r="AG66" s="30">
        <f t="shared" si="41"/>
        <v>16836.177709413911</v>
      </c>
      <c r="AH66" s="30">
        <f t="shared" si="41"/>
        <v>16836.177709413911</v>
      </c>
    </row>
    <row r="67" spans="1:34">
      <c r="A67" s="5">
        <f>+B67/(150*15*365)</f>
        <v>0.13460700152203631</v>
      </c>
      <c r="B67" s="402">
        <f>NPV($C$63,E67:S67)</f>
        <v>110545.99999997232</v>
      </c>
      <c r="C67" s="403">
        <v>0.34530138998782206</v>
      </c>
      <c r="D67" s="412">
        <v>0</v>
      </c>
      <c r="E67" s="404">
        <f t="shared" ref="E67:E77" si="42">+$E$63*C67*365</f>
        <v>18905.251101833259</v>
      </c>
      <c r="F67" s="405">
        <f>+E67</f>
        <v>18905.251101833259</v>
      </c>
      <c r="G67" s="405">
        <f t="shared" si="40"/>
        <v>18905.251101833259</v>
      </c>
      <c r="H67" s="405">
        <f t="shared" si="40"/>
        <v>18905.251101833259</v>
      </c>
      <c r="I67" s="405">
        <f t="shared" si="40"/>
        <v>18905.251101833259</v>
      </c>
      <c r="J67" s="405">
        <f t="shared" si="40"/>
        <v>18905.251101833259</v>
      </c>
      <c r="K67" s="405">
        <f t="shared" si="40"/>
        <v>18905.251101833259</v>
      </c>
      <c r="L67" s="405">
        <f t="shared" si="40"/>
        <v>18905.251101833259</v>
      </c>
      <c r="M67" s="405">
        <f t="shared" si="40"/>
        <v>18905.251101833259</v>
      </c>
      <c r="N67" s="405">
        <f t="shared" si="40"/>
        <v>18905.251101833259</v>
      </c>
      <c r="O67" s="405">
        <f t="shared" si="40"/>
        <v>18905.251101833259</v>
      </c>
      <c r="P67" s="405">
        <f t="shared" si="40"/>
        <v>18905.251101833259</v>
      </c>
      <c r="Q67" s="405">
        <f t="shared" si="40"/>
        <v>18905.251101833259</v>
      </c>
      <c r="R67" s="405">
        <f t="shared" si="40"/>
        <v>18905.251101833259</v>
      </c>
      <c r="S67" s="406">
        <f t="shared" si="40"/>
        <v>18905.251101833259</v>
      </c>
    </row>
    <row r="68" spans="1:34">
      <c r="A68" s="5">
        <f>+B68/(150*14*365)</f>
        <v>0.14422178734503893</v>
      </c>
      <c r="B68" s="394">
        <f t="shared" ref="B68:B77" si="43">NPV($C$63,E68:S68)</f>
        <v>110545.99999997235</v>
      </c>
      <c r="C68" s="400">
        <v>0.35271440725419234</v>
      </c>
      <c r="D68" s="413">
        <v>0</v>
      </c>
      <c r="E68" s="395">
        <f t="shared" si="42"/>
        <v>19311.113797167032</v>
      </c>
      <c r="F68" s="395">
        <f>+E68</f>
        <v>19311.113797167032</v>
      </c>
      <c r="G68" s="395">
        <f>+F68</f>
        <v>19311.113797167032</v>
      </c>
      <c r="H68" s="395">
        <f t="shared" ref="H68:R68" si="44">+G68</f>
        <v>19311.113797167032</v>
      </c>
      <c r="I68" s="395">
        <f t="shared" si="44"/>
        <v>19311.113797167032</v>
      </c>
      <c r="J68" s="395">
        <f t="shared" si="44"/>
        <v>19311.113797167032</v>
      </c>
      <c r="K68" s="395">
        <f t="shared" si="44"/>
        <v>19311.113797167032</v>
      </c>
      <c r="L68" s="395">
        <f t="shared" si="44"/>
        <v>19311.113797167032</v>
      </c>
      <c r="M68" s="395">
        <f t="shared" si="44"/>
        <v>19311.113797167032</v>
      </c>
      <c r="N68" s="395">
        <f t="shared" si="44"/>
        <v>19311.113797167032</v>
      </c>
      <c r="O68" s="395">
        <f t="shared" si="44"/>
        <v>19311.113797167032</v>
      </c>
      <c r="P68" s="395">
        <f t="shared" si="44"/>
        <v>19311.113797167032</v>
      </c>
      <c r="Q68" s="395">
        <f t="shared" si="44"/>
        <v>19311.113797167032</v>
      </c>
      <c r="R68" s="395">
        <f t="shared" si="44"/>
        <v>19311.113797167032</v>
      </c>
      <c r="S68" s="396">
        <v>0</v>
      </c>
    </row>
    <row r="69" spans="1:34">
      <c r="A69" s="5">
        <f>+B69/(150*13*365)</f>
        <v>0.15531577098696497</v>
      </c>
      <c r="B69" s="394">
        <f t="shared" si="43"/>
        <v>110545.99999997232</v>
      </c>
      <c r="C69" s="400">
        <v>0.36164282239845846</v>
      </c>
      <c r="D69" s="413">
        <v>0</v>
      </c>
      <c r="E69" s="395">
        <f t="shared" si="42"/>
        <v>19799.944526315601</v>
      </c>
      <c r="F69" s="395">
        <f t="shared" ref="F69:Q77" si="45">+E69</f>
        <v>19799.944526315601</v>
      </c>
      <c r="G69" s="395">
        <f t="shared" si="45"/>
        <v>19799.944526315601</v>
      </c>
      <c r="H69" s="395">
        <f t="shared" si="45"/>
        <v>19799.944526315601</v>
      </c>
      <c r="I69" s="395">
        <f t="shared" si="45"/>
        <v>19799.944526315601</v>
      </c>
      <c r="J69" s="395">
        <f t="shared" si="45"/>
        <v>19799.944526315601</v>
      </c>
      <c r="K69" s="395">
        <f t="shared" si="45"/>
        <v>19799.944526315601</v>
      </c>
      <c r="L69" s="395">
        <f t="shared" si="45"/>
        <v>19799.944526315601</v>
      </c>
      <c r="M69" s="395">
        <f t="shared" si="45"/>
        <v>19799.944526315601</v>
      </c>
      <c r="N69" s="395">
        <f t="shared" si="45"/>
        <v>19799.944526315601</v>
      </c>
      <c r="O69" s="395">
        <f t="shared" si="45"/>
        <v>19799.944526315601</v>
      </c>
      <c r="P69" s="395">
        <f t="shared" si="45"/>
        <v>19799.944526315601</v>
      </c>
      <c r="Q69" s="395">
        <f t="shared" si="45"/>
        <v>19799.944526315601</v>
      </c>
      <c r="R69" s="395">
        <v>0</v>
      </c>
      <c r="S69" s="396">
        <v>0</v>
      </c>
    </row>
    <row r="70" spans="1:34">
      <c r="A70" s="5">
        <f>+B70/(150*12*365)</f>
        <v>0.16825875190254538</v>
      </c>
      <c r="B70" s="394">
        <f t="shared" si="43"/>
        <v>110545.99999997232</v>
      </c>
      <c r="C70" s="400">
        <v>0.37248606170145515</v>
      </c>
      <c r="D70" s="413">
        <v>0</v>
      </c>
      <c r="E70" s="395">
        <f t="shared" si="42"/>
        <v>20393.611878154672</v>
      </c>
      <c r="F70" s="395">
        <f t="shared" si="45"/>
        <v>20393.611878154672</v>
      </c>
      <c r="G70" s="395">
        <f t="shared" si="45"/>
        <v>20393.611878154672</v>
      </c>
      <c r="H70" s="395">
        <f t="shared" si="45"/>
        <v>20393.611878154672</v>
      </c>
      <c r="I70" s="395">
        <f t="shared" si="45"/>
        <v>20393.611878154672</v>
      </c>
      <c r="J70" s="395">
        <f t="shared" si="45"/>
        <v>20393.611878154672</v>
      </c>
      <c r="K70" s="395">
        <f t="shared" si="45"/>
        <v>20393.611878154672</v>
      </c>
      <c r="L70" s="395">
        <f t="shared" si="45"/>
        <v>20393.611878154672</v>
      </c>
      <c r="M70" s="395">
        <f t="shared" si="45"/>
        <v>20393.611878154672</v>
      </c>
      <c r="N70" s="395">
        <f t="shared" si="45"/>
        <v>20393.611878154672</v>
      </c>
      <c r="O70" s="395">
        <f t="shared" si="45"/>
        <v>20393.611878154672</v>
      </c>
      <c r="P70" s="395">
        <f t="shared" si="45"/>
        <v>20393.611878154672</v>
      </c>
      <c r="Q70" s="395">
        <v>0</v>
      </c>
      <c r="R70" s="395">
        <v>0</v>
      </c>
      <c r="S70" s="396">
        <v>0</v>
      </c>
    </row>
    <row r="71" spans="1:34">
      <c r="A71" s="5">
        <f>+B71/(150*11*365)</f>
        <v>0.18355500207550407</v>
      </c>
      <c r="B71" s="394">
        <f t="shared" si="43"/>
        <v>110545.99999997232</v>
      </c>
      <c r="C71" s="400">
        <v>0.38578834319712263</v>
      </c>
      <c r="D71" s="413">
        <v>0</v>
      </c>
      <c r="E71" s="395">
        <f t="shared" si="42"/>
        <v>21121.911790042464</v>
      </c>
      <c r="F71" s="395">
        <f t="shared" si="45"/>
        <v>21121.911790042464</v>
      </c>
      <c r="G71" s="395">
        <f t="shared" si="45"/>
        <v>21121.911790042464</v>
      </c>
      <c r="H71" s="395">
        <f t="shared" si="45"/>
        <v>21121.911790042464</v>
      </c>
      <c r="I71" s="395">
        <f t="shared" si="45"/>
        <v>21121.911790042464</v>
      </c>
      <c r="J71" s="395">
        <f t="shared" si="45"/>
        <v>21121.911790042464</v>
      </c>
      <c r="K71" s="395">
        <f t="shared" si="45"/>
        <v>21121.911790042464</v>
      </c>
      <c r="L71" s="395">
        <f t="shared" si="45"/>
        <v>21121.911790042464</v>
      </c>
      <c r="M71" s="395">
        <f t="shared" si="45"/>
        <v>21121.911790042464</v>
      </c>
      <c r="N71" s="395">
        <f t="shared" si="45"/>
        <v>21121.911790042464</v>
      </c>
      <c r="O71" s="395">
        <f t="shared" si="45"/>
        <v>21121.911790042464</v>
      </c>
      <c r="P71" s="395">
        <v>0</v>
      </c>
      <c r="Q71" s="395">
        <v>0</v>
      </c>
      <c r="R71" s="395">
        <v>0</v>
      </c>
      <c r="S71" s="396">
        <v>0</v>
      </c>
    </row>
    <row r="72" spans="1:34">
      <c r="A72" s="5">
        <f>+B72/(150*10*365)</f>
        <v>0.20191050228305443</v>
      </c>
      <c r="B72" s="394">
        <f t="shared" si="43"/>
        <v>110545.99999997231</v>
      </c>
      <c r="C72" s="400">
        <v>0.40231084023860098</v>
      </c>
      <c r="D72" s="413">
        <v>0</v>
      </c>
      <c r="E72" s="395">
        <f t="shared" si="42"/>
        <v>22026.518503063402</v>
      </c>
      <c r="F72" s="395">
        <f t="shared" si="45"/>
        <v>22026.518503063402</v>
      </c>
      <c r="G72" s="395">
        <f t="shared" si="45"/>
        <v>22026.518503063402</v>
      </c>
      <c r="H72" s="395">
        <f t="shared" si="45"/>
        <v>22026.518503063402</v>
      </c>
      <c r="I72" s="395">
        <f t="shared" si="45"/>
        <v>22026.518503063402</v>
      </c>
      <c r="J72" s="395">
        <f t="shared" si="45"/>
        <v>22026.518503063402</v>
      </c>
      <c r="K72" s="395">
        <f t="shared" si="45"/>
        <v>22026.518503063402</v>
      </c>
      <c r="L72" s="395">
        <f t="shared" si="45"/>
        <v>22026.518503063402</v>
      </c>
      <c r="M72" s="395">
        <f t="shared" si="45"/>
        <v>22026.518503063402</v>
      </c>
      <c r="N72" s="395">
        <f t="shared" si="45"/>
        <v>22026.518503063402</v>
      </c>
      <c r="O72" s="395">
        <v>0</v>
      </c>
      <c r="P72" s="395">
        <v>0</v>
      </c>
      <c r="Q72" s="395">
        <v>0</v>
      </c>
      <c r="R72" s="395">
        <v>0</v>
      </c>
      <c r="S72" s="396">
        <v>0</v>
      </c>
    </row>
    <row r="73" spans="1:34">
      <c r="A73" s="5">
        <f>+B73/(150*9*365)</f>
        <v>0.22434500253672715</v>
      </c>
      <c r="B73" s="394">
        <f t="shared" si="43"/>
        <v>110545.99999997231</v>
      </c>
      <c r="C73" s="400">
        <v>0.42315194635491071</v>
      </c>
      <c r="D73" s="413">
        <v>0</v>
      </c>
      <c r="E73" s="395">
        <f t="shared" si="42"/>
        <v>23167.569062931361</v>
      </c>
      <c r="F73" s="395">
        <f t="shared" si="45"/>
        <v>23167.569062931361</v>
      </c>
      <c r="G73" s="395">
        <f t="shared" si="45"/>
        <v>23167.569062931361</v>
      </c>
      <c r="H73" s="395">
        <f t="shared" si="45"/>
        <v>23167.569062931361</v>
      </c>
      <c r="I73" s="395">
        <f t="shared" si="45"/>
        <v>23167.569062931361</v>
      </c>
      <c r="J73" s="395">
        <f t="shared" si="45"/>
        <v>23167.569062931361</v>
      </c>
      <c r="K73" s="395">
        <f t="shared" si="45"/>
        <v>23167.569062931361</v>
      </c>
      <c r="L73" s="395">
        <f t="shared" si="45"/>
        <v>23167.569062931361</v>
      </c>
      <c r="M73" s="395">
        <f t="shared" si="45"/>
        <v>23167.569062931361</v>
      </c>
      <c r="N73" s="395">
        <v>0</v>
      </c>
      <c r="O73" s="395">
        <v>0</v>
      </c>
      <c r="P73" s="395">
        <v>0</v>
      </c>
      <c r="Q73" s="395">
        <v>0</v>
      </c>
      <c r="R73" s="395">
        <v>0</v>
      </c>
      <c r="S73" s="396">
        <v>0</v>
      </c>
    </row>
    <row r="74" spans="1:34">
      <c r="A74" s="5">
        <f>+B74/(150*8*365)</f>
        <v>0.25238812785381803</v>
      </c>
      <c r="B74" s="394">
        <f t="shared" si="43"/>
        <v>110545.99999997231</v>
      </c>
      <c r="C74" s="400">
        <v>0.44995773522565097</v>
      </c>
      <c r="D74" s="413">
        <v>0</v>
      </c>
      <c r="E74" s="395">
        <f t="shared" si="42"/>
        <v>24635.186003604391</v>
      </c>
      <c r="F74" s="395">
        <f t="shared" si="45"/>
        <v>24635.186003604391</v>
      </c>
      <c r="G74" s="395">
        <f t="shared" si="45"/>
        <v>24635.186003604391</v>
      </c>
      <c r="H74" s="395">
        <f t="shared" si="45"/>
        <v>24635.186003604391</v>
      </c>
      <c r="I74" s="395">
        <f t="shared" si="45"/>
        <v>24635.186003604391</v>
      </c>
      <c r="J74" s="395">
        <f t="shared" si="45"/>
        <v>24635.186003604391</v>
      </c>
      <c r="K74" s="395">
        <f t="shared" si="45"/>
        <v>24635.186003604391</v>
      </c>
      <c r="L74" s="395">
        <f t="shared" si="45"/>
        <v>24635.186003604391</v>
      </c>
      <c r="M74" s="395">
        <v>0</v>
      </c>
      <c r="N74" s="395">
        <v>0</v>
      </c>
      <c r="O74" s="395">
        <v>0</v>
      </c>
      <c r="P74" s="395">
        <v>0</v>
      </c>
      <c r="Q74" s="395">
        <v>0</v>
      </c>
      <c r="R74" s="395">
        <v>0</v>
      </c>
      <c r="S74" s="396">
        <v>0</v>
      </c>
    </row>
    <row r="75" spans="1:34">
      <c r="A75" s="5">
        <f>+B75/(150*7*365)</f>
        <v>0.28844357469007775</v>
      </c>
      <c r="B75" s="394">
        <f t="shared" si="43"/>
        <v>110545.99999997229</v>
      </c>
      <c r="C75" s="400">
        <v>0.48531281745556143</v>
      </c>
      <c r="D75" s="413">
        <v>0</v>
      </c>
      <c r="E75" s="395">
        <f t="shared" si="42"/>
        <v>26570.876755691985</v>
      </c>
      <c r="F75" s="395">
        <f t="shared" si="45"/>
        <v>26570.876755691985</v>
      </c>
      <c r="G75" s="395">
        <f t="shared" si="45"/>
        <v>26570.876755691985</v>
      </c>
      <c r="H75" s="395">
        <f t="shared" si="45"/>
        <v>26570.876755691985</v>
      </c>
      <c r="I75" s="395">
        <f t="shared" si="45"/>
        <v>26570.876755691985</v>
      </c>
      <c r="J75" s="395">
        <f t="shared" si="45"/>
        <v>26570.876755691985</v>
      </c>
      <c r="K75" s="395">
        <f t="shared" si="45"/>
        <v>26570.876755691985</v>
      </c>
      <c r="L75" s="395">
        <v>0</v>
      </c>
      <c r="M75" s="395">
        <v>0</v>
      </c>
      <c r="N75" s="395">
        <v>0</v>
      </c>
      <c r="O75" s="395">
        <v>0</v>
      </c>
      <c r="P75" s="395">
        <v>0</v>
      </c>
      <c r="Q75" s="395">
        <v>0</v>
      </c>
      <c r="R75" s="395">
        <v>0</v>
      </c>
      <c r="S75" s="396">
        <v>0</v>
      </c>
    </row>
    <row r="76" spans="1:34">
      <c r="A76" s="5">
        <f>+B76/(150*6*365)</f>
        <v>0.33651750380509071</v>
      </c>
      <c r="B76" s="394">
        <f t="shared" si="43"/>
        <v>110545.99999997231</v>
      </c>
      <c r="C76" s="400">
        <v>0.53352206526740886</v>
      </c>
      <c r="D76" s="413">
        <v>0</v>
      </c>
      <c r="E76" s="395">
        <f t="shared" si="42"/>
        <v>29210.333073390637</v>
      </c>
      <c r="F76" s="395">
        <f t="shared" si="45"/>
        <v>29210.333073390637</v>
      </c>
      <c r="G76" s="395">
        <f t="shared" si="45"/>
        <v>29210.333073390637</v>
      </c>
      <c r="H76" s="395">
        <f t="shared" si="45"/>
        <v>29210.333073390637</v>
      </c>
      <c r="I76" s="395">
        <f t="shared" si="45"/>
        <v>29210.333073390637</v>
      </c>
      <c r="J76" s="395">
        <f t="shared" si="45"/>
        <v>29210.333073390637</v>
      </c>
      <c r="K76" s="395">
        <v>0</v>
      </c>
      <c r="L76" s="395">
        <v>0</v>
      </c>
      <c r="M76" s="395">
        <v>0</v>
      </c>
      <c r="N76" s="395">
        <v>0</v>
      </c>
      <c r="O76" s="395">
        <v>0</v>
      </c>
      <c r="P76" s="395">
        <v>0</v>
      </c>
      <c r="Q76" s="395">
        <v>0</v>
      </c>
      <c r="R76" s="395">
        <v>0</v>
      </c>
      <c r="S76" s="396">
        <v>0</v>
      </c>
    </row>
    <row r="77" spans="1:34">
      <c r="A77" s="5">
        <f>+B77/(150*5*365)</f>
        <v>0.40382100456610892</v>
      </c>
      <c r="B77" s="394">
        <f t="shared" si="43"/>
        <v>110545.99999997232</v>
      </c>
      <c r="C77" s="400">
        <v>0.6023304303635405</v>
      </c>
      <c r="D77" s="413">
        <v>0</v>
      </c>
      <c r="E77" s="395">
        <f t="shared" si="42"/>
        <v>32977.591062403844</v>
      </c>
      <c r="F77" s="395">
        <f t="shared" si="45"/>
        <v>32977.591062403844</v>
      </c>
      <c r="G77" s="395">
        <f t="shared" si="45"/>
        <v>32977.591062403844</v>
      </c>
      <c r="H77" s="395">
        <f t="shared" si="45"/>
        <v>32977.591062403844</v>
      </c>
      <c r="I77" s="395">
        <f t="shared" si="45"/>
        <v>32977.591062403844</v>
      </c>
      <c r="J77" s="395">
        <v>0</v>
      </c>
      <c r="K77" s="395">
        <v>0</v>
      </c>
      <c r="L77" s="395">
        <v>0</v>
      </c>
      <c r="M77" s="395">
        <v>0</v>
      </c>
      <c r="N77" s="395">
        <v>0</v>
      </c>
      <c r="O77" s="395">
        <v>0</v>
      </c>
      <c r="P77" s="395">
        <v>0</v>
      </c>
      <c r="Q77" s="395">
        <v>0</v>
      </c>
      <c r="R77" s="395">
        <v>0</v>
      </c>
      <c r="S77" s="396">
        <v>0</v>
      </c>
    </row>
    <row r="78" spans="1:34">
      <c r="A78" s="5">
        <f>+B78/(150*4*365)</f>
        <v>0.50477625570763607</v>
      </c>
      <c r="B78" s="394">
        <f>NPV($C$63,E78:S78)</f>
        <v>110545.99999997231</v>
      </c>
      <c r="C78" s="400">
        <v>0.70722253072060759</v>
      </c>
      <c r="D78" s="413">
        <v>0</v>
      </c>
      <c r="E78" s="395">
        <f>+$E$63*C78*365</f>
        <v>38720.433556953263</v>
      </c>
      <c r="F78" s="395">
        <f>+E78</f>
        <v>38720.433556953263</v>
      </c>
      <c r="G78" s="395">
        <f>+F78</f>
        <v>38720.433556953263</v>
      </c>
      <c r="H78" s="395">
        <f>+G78</f>
        <v>38720.433556953263</v>
      </c>
      <c r="I78" s="395">
        <v>0</v>
      </c>
      <c r="J78" s="395">
        <v>0</v>
      </c>
      <c r="K78" s="395">
        <v>0</v>
      </c>
      <c r="L78" s="395">
        <v>0</v>
      </c>
      <c r="M78" s="395">
        <v>0</v>
      </c>
      <c r="N78" s="395">
        <v>0</v>
      </c>
      <c r="O78" s="395">
        <v>0</v>
      </c>
      <c r="P78" s="395">
        <v>0</v>
      </c>
      <c r="Q78" s="395">
        <v>0</v>
      </c>
      <c r="R78" s="395">
        <v>0</v>
      </c>
      <c r="S78" s="395">
        <v>0</v>
      </c>
    </row>
    <row r="79" spans="1:34">
      <c r="A79" s="5">
        <f>+B79/(150*3*365)</f>
        <v>0.67303500761018153</v>
      </c>
      <c r="B79" s="394">
        <f>NPV($C$63,E79:S79)</f>
        <v>110545.99999997232</v>
      </c>
      <c r="C79" s="400">
        <v>0.88432148354136886</v>
      </c>
      <c r="D79" s="413">
        <v>0</v>
      </c>
      <c r="E79" s="395">
        <f>+$E$63*C79*365</f>
        <v>48416.601223889949</v>
      </c>
      <c r="F79" s="395">
        <f>+E79</f>
        <v>48416.601223889949</v>
      </c>
      <c r="G79" s="395">
        <f>+F79</f>
        <v>48416.601223889949</v>
      </c>
      <c r="H79" s="395">
        <v>0</v>
      </c>
      <c r="I79" s="395">
        <v>0</v>
      </c>
      <c r="J79" s="395">
        <v>0</v>
      </c>
      <c r="K79" s="395">
        <v>0</v>
      </c>
      <c r="L79" s="395">
        <v>0</v>
      </c>
      <c r="M79" s="395">
        <v>0</v>
      </c>
      <c r="N79" s="395">
        <v>0</v>
      </c>
      <c r="O79" s="395">
        <v>0</v>
      </c>
      <c r="P79" s="395">
        <v>0</v>
      </c>
      <c r="Q79" s="395">
        <v>0</v>
      </c>
      <c r="R79" s="395">
        <v>0</v>
      </c>
      <c r="S79" s="395">
        <v>0</v>
      </c>
    </row>
    <row r="80" spans="1:34">
      <c r="A80" s="5">
        <f>+B80/(150*2*365)</f>
        <v>1.0095525114152726</v>
      </c>
      <c r="B80" s="394">
        <f>NPV($C$63,E80:S80)</f>
        <v>110545.99999997234</v>
      </c>
      <c r="C80" s="400">
        <v>1.2419843686946024</v>
      </c>
      <c r="D80" s="413">
        <v>0</v>
      </c>
      <c r="E80" s="395">
        <f>+$E$63*C80*365</f>
        <v>67998.644186029487</v>
      </c>
      <c r="F80" s="395">
        <f>+E80</f>
        <v>67998.644186029487</v>
      </c>
      <c r="G80" s="395">
        <v>0</v>
      </c>
      <c r="H80" s="395">
        <v>0</v>
      </c>
      <c r="I80" s="395">
        <v>0</v>
      </c>
      <c r="J80" s="395">
        <v>0</v>
      </c>
      <c r="K80" s="395">
        <v>0</v>
      </c>
      <c r="L80" s="395">
        <v>0</v>
      </c>
      <c r="M80" s="395">
        <v>0</v>
      </c>
      <c r="N80" s="395">
        <v>0</v>
      </c>
      <c r="O80" s="395">
        <v>0</v>
      </c>
      <c r="P80" s="395">
        <v>0</v>
      </c>
      <c r="Q80" s="395">
        <v>0</v>
      </c>
      <c r="R80" s="395">
        <v>0</v>
      </c>
      <c r="S80" s="395">
        <v>0</v>
      </c>
    </row>
    <row r="81" spans="1:19" ht="13.5" thickBot="1">
      <c r="A81" s="5">
        <f>+B81/(150*1*365)</f>
        <v>2.0191050228305443</v>
      </c>
      <c r="B81" s="394">
        <f>NPV($C$63,E81:S81)</f>
        <v>110545.99999997231</v>
      </c>
      <c r="C81" s="400">
        <v>2.3219707762551258</v>
      </c>
      <c r="D81" s="413">
        <v>0</v>
      </c>
      <c r="E81" s="395">
        <f>+$E$63*C81*365</f>
        <v>127127.89999996814</v>
      </c>
      <c r="F81" s="395">
        <v>0</v>
      </c>
      <c r="G81" s="395">
        <v>0</v>
      </c>
      <c r="H81" s="395">
        <v>0</v>
      </c>
      <c r="I81" s="395">
        <v>0</v>
      </c>
      <c r="J81" s="395">
        <v>0</v>
      </c>
      <c r="K81" s="395">
        <v>0</v>
      </c>
      <c r="L81" s="395">
        <v>0</v>
      </c>
      <c r="M81" s="395">
        <v>0</v>
      </c>
      <c r="N81" s="395">
        <v>0</v>
      </c>
      <c r="O81" s="395">
        <v>0</v>
      </c>
      <c r="P81" s="395">
        <v>0</v>
      </c>
      <c r="Q81" s="395">
        <v>0</v>
      </c>
      <c r="R81" s="395">
        <v>0</v>
      </c>
      <c r="S81" s="395">
        <v>0</v>
      </c>
    </row>
    <row r="82" spans="1:19" ht="13.5" thickBot="1">
      <c r="B82" s="464" t="s">
        <v>338</v>
      </c>
      <c r="C82" s="465"/>
      <c r="D82" s="465"/>
      <c r="E82" s="465"/>
      <c r="F82" s="465"/>
      <c r="G82" s="465"/>
      <c r="H82" s="465"/>
      <c r="I82" s="465"/>
      <c r="J82" s="465"/>
      <c r="K82" s="465"/>
      <c r="L82" s="465"/>
      <c r="M82" s="465"/>
      <c r="N82" s="465"/>
      <c r="O82" s="465"/>
      <c r="P82" s="465"/>
      <c r="Q82" s="465"/>
      <c r="R82" s="465"/>
      <c r="S82" s="466"/>
    </row>
    <row r="83" spans="1:19">
      <c r="B83" s="402">
        <f t="shared" ref="B83:B93" si="46">NPV($C$63,E83:S83)</f>
        <v>110545.99999997232</v>
      </c>
      <c r="C83" s="403">
        <v>0.34530138998782206</v>
      </c>
      <c r="D83" s="412">
        <v>0</v>
      </c>
      <c r="E83" s="404">
        <f t="shared" ref="E83:E93" si="47">+$E$63*C83*365</f>
        <v>18905.251101833259</v>
      </c>
      <c r="F83" s="405">
        <f>+E83</f>
        <v>18905.251101833259</v>
      </c>
      <c r="G83" s="405">
        <f t="shared" ref="G83:S83" si="48">+F83</f>
        <v>18905.251101833259</v>
      </c>
      <c r="H83" s="405">
        <f t="shared" si="48"/>
        <v>18905.251101833259</v>
      </c>
      <c r="I83" s="405">
        <f t="shared" si="48"/>
        <v>18905.251101833259</v>
      </c>
      <c r="J83" s="405">
        <f t="shared" si="48"/>
        <v>18905.251101833259</v>
      </c>
      <c r="K83" s="405">
        <f t="shared" si="48"/>
        <v>18905.251101833259</v>
      </c>
      <c r="L83" s="405">
        <f t="shared" si="48"/>
        <v>18905.251101833259</v>
      </c>
      <c r="M83" s="405">
        <f t="shared" si="48"/>
        <v>18905.251101833259</v>
      </c>
      <c r="N83" s="405">
        <f t="shared" si="48"/>
        <v>18905.251101833259</v>
      </c>
      <c r="O83" s="405">
        <f t="shared" si="48"/>
        <v>18905.251101833259</v>
      </c>
      <c r="P83" s="405">
        <f t="shared" si="48"/>
        <v>18905.251101833259</v>
      </c>
      <c r="Q83" s="405">
        <f t="shared" si="48"/>
        <v>18905.251101833259</v>
      </c>
      <c r="R83" s="405">
        <f t="shared" si="48"/>
        <v>18905.251101833259</v>
      </c>
      <c r="S83" s="406">
        <f t="shared" si="48"/>
        <v>18905.251101833259</v>
      </c>
    </row>
    <row r="84" spans="1:19">
      <c r="B84" s="394">
        <f t="shared" si="46"/>
        <v>110545.99999997232</v>
      </c>
      <c r="C84" s="400">
        <v>0.35083147263559328</v>
      </c>
      <c r="D84" s="413">
        <f>(+S84/365)/150</f>
        <v>8.7707868158898306E-2</v>
      </c>
      <c r="E84" s="395">
        <f t="shared" si="47"/>
        <v>19208.023126798729</v>
      </c>
      <c r="F84" s="395">
        <f>+E84</f>
        <v>19208.023126798729</v>
      </c>
      <c r="G84" s="395">
        <f>+F84</f>
        <v>19208.023126798729</v>
      </c>
      <c r="H84" s="395">
        <f t="shared" ref="H84:R84" si="49">+G84</f>
        <v>19208.023126798729</v>
      </c>
      <c r="I84" s="395">
        <f t="shared" si="49"/>
        <v>19208.023126798729</v>
      </c>
      <c r="J84" s="395">
        <f t="shared" si="49"/>
        <v>19208.023126798729</v>
      </c>
      <c r="K84" s="395">
        <f t="shared" si="49"/>
        <v>19208.023126798729</v>
      </c>
      <c r="L84" s="395">
        <f t="shared" si="49"/>
        <v>19208.023126798729</v>
      </c>
      <c r="M84" s="395">
        <f t="shared" si="49"/>
        <v>19208.023126798729</v>
      </c>
      <c r="N84" s="395">
        <f t="shared" si="49"/>
        <v>19208.023126798729</v>
      </c>
      <c r="O84" s="395">
        <f t="shared" si="49"/>
        <v>19208.023126798729</v>
      </c>
      <c r="P84" s="395">
        <f t="shared" si="49"/>
        <v>19208.023126798729</v>
      </c>
      <c r="Q84" s="395">
        <f t="shared" si="49"/>
        <v>19208.023126798729</v>
      </c>
      <c r="R84" s="395">
        <f t="shared" si="49"/>
        <v>19208.023126798729</v>
      </c>
      <c r="S84" s="396">
        <f>+R84*0.25</f>
        <v>4802.0057816996823</v>
      </c>
    </row>
    <row r="85" spans="1:19">
      <c r="B85" s="394">
        <f t="shared" si="46"/>
        <v>110545.99999997229</v>
      </c>
      <c r="C85" s="400">
        <v>0.35741415476057931</v>
      </c>
      <c r="D85" s="413">
        <f t="shared" ref="D85:D124" si="50">(+S85/365)/150</f>
        <v>8.9353538690144826E-2</v>
      </c>
      <c r="E85" s="395">
        <f t="shared" si="47"/>
        <v>19568.424973141715</v>
      </c>
      <c r="F85" s="395">
        <f t="shared" ref="F85:Q85" si="51">+E85</f>
        <v>19568.424973141715</v>
      </c>
      <c r="G85" s="395">
        <f t="shared" si="51"/>
        <v>19568.424973141715</v>
      </c>
      <c r="H85" s="395">
        <f t="shared" si="51"/>
        <v>19568.424973141715</v>
      </c>
      <c r="I85" s="395">
        <f t="shared" si="51"/>
        <v>19568.424973141715</v>
      </c>
      <c r="J85" s="395">
        <f t="shared" si="51"/>
        <v>19568.424973141715</v>
      </c>
      <c r="K85" s="395">
        <f t="shared" si="51"/>
        <v>19568.424973141715</v>
      </c>
      <c r="L85" s="395">
        <f t="shared" si="51"/>
        <v>19568.424973141715</v>
      </c>
      <c r="M85" s="395">
        <f t="shared" si="51"/>
        <v>19568.424973141715</v>
      </c>
      <c r="N85" s="395">
        <f t="shared" si="51"/>
        <v>19568.424973141715</v>
      </c>
      <c r="O85" s="395">
        <f t="shared" si="51"/>
        <v>19568.424973141715</v>
      </c>
      <c r="P85" s="395">
        <f t="shared" si="51"/>
        <v>19568.424973141715</v>
      </c>
      <c r="Q85" s="395">
        <f t="shared" si="51"/>
        <v>19568.424973141715</v>
      </c>
      <c r="R85" s="395">
        <f>+Q85*0.25</f>
        <v>4892.1062432854287</v>
      </c>
      <c r="S85" s="396">
        <f t="shared" ref="S85:S90" si="52">+R85</f>
        <v>4892.1062432854287</v>
      </c>
    </row>
    <row r="86" spans="1:19">
      <c r="B86" s="394">
        <f t="shared" si="46"/>
        <v>110545.99999997231</v>
      </c>
      <c r="C86" s="400">
        <v>0.36529635598098315</v>
      </c>
      <c r="D86" s="413">
        <f t="shared" si="50"/>
        <v>9.1324088995245786E-2</v>
      </c>
      <c r="E86" s="395">
        <f t="shared" si="47"/>
        <v>19999.975489958826</v>
      </c>
      <c r="F86" s="395">
        <f t="shared" ref="F86:P86" si="53">+E86</f>
        <v>19999.975489958826</v>
      </c>
      <c r="G86" s="395">
        <f t="shared" si="53"/>
        <v>19999.975489958826</v>
      </c>
      <c r="H86" s="395">
        <f t="shared" si="53"/>
        <v>19999.975489958826</v>
      </c>
      <c r="I86" s="395">
        <f t="shared" si="53"/>
        <v>19999.975489958826</v>
      </c>
      <c r="J86" s="395">
        <f t="shared" si="53"/>
        <v>19999.975489958826</v>
      </c>
      <c r="K86" s="395">
        <f t="shared" si="53"/>
        <v>19999.975489958826</v>
      </c>
      <c r="L86" s="395">
        <f t="shared" si="53"/>
        <v>19999.975489958826</v>
      </c>
      <c r="M86" s="395">
        <f t="shared" si="53"/>
        <v>19999.975489958826</v>
      </c>
      <c r="N86" s="395">
        <f t="shared" si="53"/>
        <v>19999.975489958826</v>
      </c>
      <c r="O86" s="395">
        <f t="shared" si="53"/>
        <v>19999.975489958826</v>
      </c>
      <c r="P86" s="395">
        <f t="shared" si="53"/>
        <v>19999.975489958826</v>
      </c>
      <c r="Q86" s="395">
        <f>+P86*0.25</f>
        <v>4999.9938724897065</v>
      </c>
      <c r="R86" s="395">
        <f>+Q86</f>
        <v>4999.9938724897065</v>
      </c>
      <c r="S86" s="396">
        <f t="shared" si="52"/>
        <v>4999.9938724897065</v>
      </c>
    </row>
    <row r="87" spans="1:19">
      <c r="B87" s="394">
        <f t="shared" si="46"/>
        <v>110545.99999997231</v>
      </c>
      <c r="C87" s="400">
        <v>0.37480186443668251</v>
      </c>
      <c r="D87" s="413">
        <f t="shared" si="50"/>
        <v>9.3700466109170627E-2</v>
      </c>
      <c r="E87" s="395">
        <f t="shared" si="47"/>
        <v>20520.402077908366</v>
      </c>
      <c r="F87" s="395">
        <f t="shared" ref="F87:O87" si="54">+E87</f>
        <v>20520.402077908366</v>
      </c>
      <c r="G87" s="395">
        <f t="shared" si="54"/>
        <v>20520.402077908366</v>
      </c>
      <c r="H87" s="395">
        <f t="shared" si="54"/>
        <v>20520.402077908366</v>
      </c>
      <c r="I87" s="395">
        <f t="shared" si="54"/>
        <v>20520.402077908366</v>
      </c>
      <c r="J87" s="395">
        <f t="shared" si="54"/>
        <v>20520.402077908366</v>
      </c>
      <c r="K87" s="395">
        <f t="shared" si="54"/>
        <v>20520.402077908366</v>
      </c>
      <c r="L87" s="395">
        <f t="shared" si="54"/>
        <v>20520.402077908366</v>
      </c>
      <c r="M87" s="395">
        <f t="shared" si="54"/>
        <v>20520.402077908366</v>
      </c>
      <c r="N87" s="395">
        <f t="shared" si="54"/>
        <v>20520.402077908366</v>
      </c>
      <c r="O87" s="395">
        <f t="shared" si="54"/>
        <v>20520.402077908366</v>
      </c>
      <c r="P87" s="395">
        <f>+O87*0.25</f>
        <v>5130.1005194770914</v>
      </c>
      <c r="Q87" s="395">
        <f>+P87</f>
        <v>5130.1005194770914</v>
      </c>
      <c r="R87" s="395">
        <f>+Q87</f>
        <v>5130.1005194770914</v>
      </c>
      <c r="S87" s="396">
        <f t="shared" si="52"/>
        <v>5130.1005194770914</v>
      </c>
    </row>
    <row r="88" spans="1:19">
      <c r="B88" s="394">
        <f t="shared" si="46"/>
        <v>110545.99999997232</v>
      </c>
      <c r="C88" s="400">
        <v>0.38636362812550457</v>
      </c>
      <c r="D88" s="413">
        <f t="shared" si="50"/>
        <v>9.6590907031376141E-2</v>
      </c>
      <c r="E88" s="395">
        <f t="shared" si="47"/>
        <v>21153.408639871373</v>
      </c>
      <c r="F88" s="395">
        <f t="shared" ref="F88:N88" si="55">+E88</f>
        <v>21153.408639871373</v>
      </c>
      <c r="G88" s="395">
        <f t="shared" si="55"/>
        <v>21153.408639871373</v>
      </c>
      <c r="H88" s="395">
        <f t="shared" si="55"/>
        <v>21153.408639871373</v>
      </c>
      <c r="I88" s="395">
        <f t="shared" si="55"/>
        <v>21153.408639871373</v>
      </c>
      <c r="J88" s="395">
        <f t="shared" si="55"/>
        <v>21153.408639871373</v>
      </c>
      <c r="K88" s="395">
        <f t="shared" si="55"/>
        <v>21153.408639871373</v>
      </c>
      <c r="L88" s="395">
        <f t="shared" si="55"/>
        <v>21153.408639871373</v>
      </c>
      <c r="M88" s="395">
        <f t="shared" si="55"/>
        <v>21153.408639871373</v>
      </c>
      <c r="N88" s="395">
        <f t="shared" si="55"/>
        <v>21153.408639871373</v>
      </c>
      <c r="O88" s="395">
        <f>+N88*0.25</f>
        <v>5288.3521599678434</v>
      </c>
      <c r="P88" s="395">
        <f>+O88</f>
        <v>5288.3521599678434</v>
      </c>
      <c r="Q88" s="395">
        <f>+P88</f>
        <v>5288.3521599678434</v>
      </c>
      <c r="R88" s="395">
        <f>+Q88</f>
        <v>5288.3521599678434</v>
      </c>
      <c r="S88" s="396">
        <f t="shared" si="52"/>
        <v>5288.3521599678434</v>
      </c>
    </row>
    <row r="89" spans="1:19">
      <c r="B89" s="394">
        <f t="shared" si="46"/>
        <v>110545.99999997232</v>
      </c>
      <c r="C89" s="400">
        <v>0.40057391519962515</v>
      </c>
      <c r="D89" s="413">
        <f t="shared" si="50"/>
        <v>0.10014347879990629</v>
      </c>
      <c r="E89" s="395">
        <f t="shared" si="47"/>
        <v>21931.421857179477</v>
      </c>
      <c r="F89" s="395">
        <f t="shared" ref="F89:M89" si="56">+E89</f>
        <v>21931.421857179477</v>
      </c>
      <c r="G89" s="395">
        <f t="shared" si="56"/>
        <v>21931.421857179477</v>
      </c>
      <c r="H89" s="395">
        <f t="shared" si="56"/>
        <v>21931.421857179477</v>
      </c>
      <c r="I89" s="395">
        <f t="shared" si="56"/>
        <v>21931.421857179477</v>
      </c>
      <c r="J89" s="395">
        <f t="shared" si="56"/>
        <v>21931.421857179477</v>
      </c>
      <c r="K89" s="395">
        <f t="shared" si="56"/>
        <v>21931.421857179477</v>
      </c>
      <c r="L89" s="395">
        <f t="shared" si="56"/>
        <v>21931.421857179477</v>
      </c>
      <c r="M89" s="395">
        <f t="shared" si="56"/>
        <v>21931.421857179477</v>
      </c>
      <c r="N89" s="395">
        <f>+M89*0.25</f>
        <v>5482.8554642948693</v>
      </c>
      <c r="O89" s="395">
        <f>+N89</f>
        <v>5482.8554642948693</v>
      </c>
      <c r="P89" s="395">
        <f>+O89</f>
        <v>5482.8554642948693</v>
      </c>
      <c r="Q89" s="395">
        <f>+P89</f>
        <v>5482.8554642948693</v>
      </c>
      <c r="R89" s="395">
        <f>+Q89</f>
        <v>5482.8554642948693</v>
      </c>
      <c r="S89" s="396">
        <f t="shared" si="52"/>
        <v>5482.8554642948693</v>
      </c>
    </row>
    <row r="90" spans="1:19">
      <c r="B90" s="394">
        <f t="shared" si="46"/>
        <v>110545.99999997231</v>
      </c>
      <c r="C90" s="400">
        <v>0.41826506451665013</v>
      </c>
      <c r="D90" s="413">
        <f t="shared" si="50"/>
        <v>0.10456626612916252</v>
      </c>
      <c r="E90" s="395">
        <f t="shared" si="47"/>
        <v>22900.012282286592</v>
      </c>
      <c r="F90" s="395">
        <f t="shared" ref="F90:L90" si="57">+E90</f>
        <v>22900.012282286592</v>
      </c>
      <c r="G90" s="395">
        <f t="shared" si="57"/>
        <v>22900.012282286592</v>
      </c>
      <c r="H90" s="395">
        <f t="shared" si="57"/>
        <v>22900.012282286592</v>
      </c>
      <c r="I90" s="395">
        <f t="shared" si="57"/>
        <v>22900.012282286592</v>
      </c>
      <c r="J90" s="395">
        <f t="shared" si="57"/>
        <v>22900.012282286592</v>
      </c>
      <c r="K90" s="395">
        <f t="shared" si="57"/>
        <v>22900.012282286592</v>
      </c>
      <c r="L90" s="395">
        <f t="shared" si="57"/>
        <v>22900.012282286592</v>
      </c>
      <c r="M90" s="395">
        <f>+L90*0.25</f>
        <v>5725.0030705716481</v>
      </c>
      <c r="N90" s="395">
        <f>+M90</f>
        <v>5725.0030705716481</v>
      </c>
      <c r="O90" s="395">
        <f>+N90</f>
        <v>5725.0030705716481</v>
      </c>
      <c r="P90" s="395">
        <f>+O90</f>
        <v>5725.0030705716481</v>
      </c>
      <c r="Q90" s="395">
        <f>+P90</f>
        <v>5725.0030705716481</v>
      </c>
      <c r="R90" s="395">
        <f>+Q90</f>
        <v>5725.0030705716481</v>
      </c>
      <c r="S90" s="396">
        <f t="shared" si="52"/>
        <v>5725.0030705716481</v>
      </c>
    </row>
    <row r="91" spans="1:19">
      <c r="B91" s="394">
        <f t="shared" si="46"/>
        <v>110545.99999997231</v>
      </c>
      <c r="C91" s="400">
        <v>0.44064506729085295</v>
      </c>
      <c r="D91" s="413">
        <f t="shared" si="50"/>
        <v>0.11016126682271325</v>
      </c>
      <c r="E91" s="395">
        <f t="shared" si="47"/>
        <v>24125.317434174201</v>
      </c>
      <c r="F91" s="395">
        <f t="shared" ref="F91:K91" si="58">+E91</f>
        <v>24125.317434174201</v>
      </c>
      <c r="G91" s="395">
        <f t="shared" si="58"/>
        <v>24125.317434174201</v>
      </c>
      <c r="H91" s="395">
        <f t="shared" si="58"/>
        <v>24125.317434174201</v>
      </c>
      <c r="I91" s="395">
        <f t="shared" si="58"/>
        <v>24125.317434174201</v>
      </c>
      <c r="J91" s="395">
        <f t="shared" si="58"/>
        <v>24125.317434174201</v>
      </c>
      <c r="K91" s="395">
        <f t="shared" si="58"/>
        <v>24125.317434174201</v>
      </c>
      <c r="L91" s="395">
        <f>+K91*0.25</f>
        <v>6031.3293585435504</v>
      </c>
      <c r="M91" s="395">
        <f>+L91</f>
        <v>6031.3293585435504</v>
      </c>
      <c r="N91" s="395">
        <f t="shared" ref="N91:S91" si="59">+M91</f>
        <v>6031.3293585435504</v>
      </c>
      <c r="O91" s="395">
        <f t="shared" si="59"/>
        <v>6031.3293585435504</v>
      </c>
      <c r="P91" s="395">
        <f t="shared" si="59"/>
        <v>6031.3293585435504</v>
      </c>
      <c r="Q91" s="395">
        <f t="shared" si="59"/>
        <v>6031.3293585435504</v>
      </c>
      <c r="R91" s="395">
        <f t="shared" si="59"/>
        <v>6031.3293585435504</v>
      </c>
      <c r="S91" s="396">
        <f t="shared" si="59"/>
        <v>6031.3293585435504</v>
      </c>
    </row>
    <row r="92" spans="1:19">
      <c r="B92" s="394">
        <f t="shared" si="46"/>
        <v>110545.99999997232</v>
      </c>
      <c r="C92" s="400">
        <v>0.46953697240548226</v>
      </c>
      <c r="D92" s="413">
        <f t="shared" si="50"/>
        <v>0.11738424310137056</v>
      </c>
      <c r="E92" s="395">
        <f t="shared" si="47"/>
        <v>25707.149239200153</v>
      </c>
      <c r="F92" s="395">
        <f>+E92</f>
        <v>25707.149239200153</v>
      </c>
      <c r="G92" s="395">
        <f>+F92</f>
        <v>25707.149239200153</v>
      </c>
      <c r="H92" s="395">
        <f>+G92</f>
        <v>25707.149239200153</v>
      </c>
      <c r="I92" s="395">
        <f>+H92</f>
        <v>25707.149239200153</v>
      </c>
      <c r="J92" s="395">
        <f>+I92</f>
        <v>25707.149239200153</v>
      </c>
      <c r="K92" s="395">
        <f>+J92*0.25</f>
        <v>6426.7873098000382</v>
      </c>
      <c r="L92" s="395">
        <f>+K92</f>
        <v>6426.7873098000382</v>
      </c>
      <c r="M92" s="395">
        <f t="shared" ref="M92:S92" si="60">+L92</f>
        <v>6426.7873098000382</v>
      </c>
      <c r="N92" s="395">
        <f t="shared" si="60"/>
        <v>6426.7873098000382</v>
      </c>
      <c r="O92" s="395">
        <f t="shared" si="60"/>
        <v>6426.7873098000382</v>
      </c>
      <c r="P92" s="395">
        <f t="shared" si="60"/>
        <v>6426.7873098000382</v>
      </c>
      <c r="Q92" s="395">
        <f t="shared" si="60"/>
        <v>6426.7873098000382</v>
      </c>
      <c r="R92" s="395">
        <f t="shared" si="60"/>
        <v>6426.7873098000382</v>
      </c>
      <c r="S92" s="396">
        <f t="shared" si="60"/>
        <v>6426.7873098000382</v>
      </c>
    </row>
    <row r="93" spans="1:19">
      <c r="B93" s="394">
        <f t="shared" si="46"/>
        <v>110545.99999997231</v>
      </c>
      <c r="C93" s="400">
        <v>0.50782845093121032</v>
      </c>
      <c r="D93" s="413">
        <f t="shared" si="50"/>
        <v>0.12695711273280258</v>
      </c>
      <c r="E93" s="395">
        <f t="shared" si="47"/>
        <v>27803.607688483764</v>
      </c>
      <c r="F93" s="395">
        <f>+E93</f>
        <v>27803.607688483764</v>
      </c>
      <c r="G93" s="395">
        <f>+F93</f>
        <v>27803.607688483764</v>
      </c>
      <c r="H93" s="395">
        <f>+G93</f>
        <v>27803.607688483764</v>
      </c>
      <c r="I93" s="395">
        <f>+H93</f>
        <v>27803.607688483764</v>
      </c>
      <c r="J93" s="395">
        <f>+I93*0.25</f>
        <v>6950.901922120941</v>
      </c>
      <c r="K93" s="395">
        <f>+J93</f>
        <v>6950.901922120941</v>
      </c>
      <c r="L93" s="395">
        <f t="shared" ref="L93:S93" si="61">+K93</f>
        <v>6950.901922120941</v>
      </c>
      <c r="M93" s="395">
        <f t="shared" si="61"/>
        <v>6950.901922120941</v>
      </c>
      <c r="N93" s="395">
        <f t="shared" si="61"/>
        <v>6950.901922120941</v>
      </c>
      <c r="O93" s="395">
        <f t="shared" si="61"/>
        <v>6950.901922120941</v>
      </c>
      <c r="P93" s="395">
        <f t="shared" si="61"/>
        <v>6950.901922120941</v>
      </c>
      <c r="Q93" s="395">
        <f t="shared" si="61"/>
        <v>6950.901922120941</v>
      </c>
      <c r="R93" s="395">
        <f t="shared" si="61"/>
        <v>6950.901922120941</v>
      </c>
      <c r="S93" s="396">
        <f t="shared" si="61"/>
        <v>6950.901922120941</v>
      </c>
    </row>
    <row r="94" spans="1:19">
      <c r="B94" s="394">
        <f>NPV($C$63,E94:S94)</f>
        <v>110545.99999997231</v>
      </c>
      <c r="C94" s="400">
        <v>0.56038364346709868</v>
      </c>
      <c r="D94" s="413">
        <f>(+S94/365)/150</f>
        <v>0.14009591086677467</v>
      </c>
      <c r="E94" s="395">
        <f>+$E$63*C94*365</f>
        <v>30681.004479823652</v>
      </c>
      <c r="F94" s="395">
        <f>+E94</f>
        <v>30681.004479823652</v>
      </c>
      <c r="G94" s="395">
        <f>+F94</f>
        <v>30681.004479823652</v>
      </c>
      <c r="H94" s="395">
        <f>+G94</f>
        <v>30681.004479823652</v>
      </c>
      <c r="I94" s="395">
        <f>+H94*0.25</f>
        <v>7670.2511199559131</v>
      </c>
      <c r="J94" s="395">
        <f>+I94</f>
        <v>7670.2511199559131</v>
      </c>
      <c r="K94" s="395">
        <f t="shared" ref="K94:S94" si="62">+J94</f>
        <v>7670.2511199559131</v>
      </c>
      <c r="L94" s="395">
        <f t="shared" si="62"/>
        <v>7670.2511199559131</v>
      </c>
      <c r="M94" s="395">
        <f t="shared" si="62"/>
        <v>7670.2511199559131</v>
      </c>
      <c r="N94" s="395">
        <f t="shared" si="62"/>
        <v>7670.2511199559131</v>
      </c>
      <c r="O94" s="395">
        <f t="shared" si="62"/>
        <v>7670.2511199559131</v>
      </c>
      <c r="P94" s="395">
        <f t="shared" si="62"/>
        <v>7670.2511199559131</v>
      </c>
      <c r="Q94" s="395">
        <f t="shared" si="62"/>
        <v>7670.2511199559131</v>
      </c>
      <c r="R94" s="395">
        <f t="shared" si="62"/>
        <v>7670.2511199559131</v>
      </c>
      <c r="S94" s="395">
        <f t="shared" si="62"/>
        <v>7670.2511199559131</v>
      </c>
    </row>
    <row r="95" spans="1:19">
      <c r="B95" s="394">
        <f>NPV($C$63,E95:S95)</f>
        <v>110545.99999997231</v>
      </c>
      <c r="C95" s="400">
        <v>0.63608657014988412</v>
      </c>
      <c r="D95" s="413">
        <f>(+S95/365)/150</f>
        <v>0.15902164253747103</v>
      </c>
      <c r="E95" s="395">
        <f>+$E$63*C95*365</f>
        <v>34825.739715706157</v>
      </c>
      <c r="F95" s="395">
        <f>+E95</f>
        <v>34825.739715706157</v>
      </c>
      <c r="G95" s="395">
        <f>+F95</f>
        <v>34825.739715706157</v>
      </c>
      <c r="H95" s="395">
        <f>+G95*0.25</f>
        <v>8706.4349289265392</v>
      </c>
      <c r="I95" s="395">
        <f>+H95</f>
        <v>8706.4349289265392</v>
      </c>
      <c r="J95" s="395">
        <f>+I95</f>
        <v>8706.4349289265392</v>
      </c>
      <c r="K95" s="395">
        <f t="shared" ref="K95:S95" si="63">+J95</f>
        <v>8706.4349289265392</v>
      </c>
      <c r="L95" s="395">
        <f t="shared" si="63"/>
        <v>8706.4349289265392</v>
      </c>
      <c r="M95" s="395">
        <f t="shared" si="63"/>
        <v>8706.4349289265392</v>
      </c>
      <c r="N95" s="395">
        <f t="shared" si="63"/>
        <v>8706.4349289265392</v>
      </c>
      <c r="O95" s="395">
        <f t="shared" si="63"/>
        <v>8706.4349289265392</v>
      </c>
      <c r="P95" s="395">
        <f t="shared" si="63"/>
        <v>8706.4349289265392</v>
      </c>
      <c r="Q95" s="395">
        <f t="shared" si="63"/>
        <v>8706.4349289265392</v>
      </c>
      <c r="R95" s="395">
        <f t="shared" si="63"/>
        <v>8706.4349289265392</v>
      </c>
      <c r="S95" s="395">
        <f t="shared" si="63"/>
        <v>8706.4349289265392</v>
      </c>
    </row>
    <row r="96" spans="1:19">
      <c r="B96" s="394">
        <f>NPV($C$63,E96:S96)</f>
        <v>110545.99999997232</v>
      </c>
      <c r="C96" s="400">
        <v>0.75308149907289101</v>
      </c>
      <c r="D96" s="413">
        <f>(+S96/365)/150</f>
        <v>0.18827037476822275</v>
      </c>
      <c r="E96" s="395">
        <f>+$E$63*C96*365</f>
        <v>41231.212074240779</v>
      </c>
      <c r="F96" s="395">
        <f>+E96</f>
        <v>41231.212074240779</v>
      </c>
      <c r="G96" s="395">
        <f>+F96*0.25</f>
        <v>10307.803018560195</v>
      </c>
      <c r="H96" s="395">
        <f>+G96</f>
        <v>10307.803018560195</v>
      </c>
      <c r="I96" s="395">
        <f t="shared" ref="I96:S96" si="64">+H96</f>
        <v>10307.803018560195</v>
      </c>
      <c r="J96" s="395">
        <f t="shared" si="64"/>
        <v>10307.803018560195</v>
      </c>
      <c r="K96" s="395">
        <f t="shared" si="64"/>
        <v>10307.803018560195</v>
      </c>
      <c r="L96" s="395">
        <f t="shared" si="64"/>
        <v>10307.803018560195</v>
      </c>
      <c r="M96" s="395">
        <f t="shared" si="64"/>
        <v>10307.803018560195</v>
      </c>
      <c r="N96" s="395">
        <f t="shared" si="64"/>
        <v>10307.803018560195</v>
      </c>
      <c r="O96" s="395">
        <f t="shared" si="64"/>
        <v>10307.803018560195</v>
      </c>
      <c r="P96" s="395">
        <f t="shared" si="64"/>
        <v>10307.803018560195</v>
      </c>
      <c r="Q96" s="395">
        <f t="shared" si="64"/>
        <v>10307.803018560195</v>
      </c>
      <c r="R96" s="395">
        <f t="shared" si="64"/>
        <v>10307.803018560195</v>
      </c>
      <c r="S96" s="395">
        <f t="shared" si="64"/>
        <v>10307.803018560195</v>
      </c>
    </row>
    <row r="97" spans="2:19" ht="13.5" thickBot="1">
      <c r="B97" s="394">
        <f>NPV($C$63,E97:S97)</f>
        <v>110545.99999997226</v>
      </c>
      <c r="C97" s="400">
        <v>0.95510374792832131</v>
      </c>
      <c r="D97" s="413">
        <f>(+S97/365)/150</f>
        <v>0.2387759369820803</v>
      </c>
      <c r="E97" s="395">
        <f>+$E$63*C97*365</f>
        <v>52291.930199075585</v>
      </c>
      <c r="F97" s="395">
        <f>+E97*0.25</f>
        <v>13072.982549768896</v>
      </c>
      <c r="G97" s="395">
        <f>+F97</f>
        <v>13072.982549768896</v>
      </c>
      <c r="H97" s="395">
        <f>+G97</f>
        <v>13072.982549768896</v>
      </c>
      <c r="I97" s="395">
        <f t="shared" ref="I97:S97" si="65">+H97</f>
        <v>13072.982549768896</v>
      </c>
      <c r="J97" s="395">
        <f t="shared" si="65"/>
        <v>13072.982549768896</v>
      </c>
      <c r="K97" s="395">
        <f t="shared" si="65"/>
        <v>13072.982549768896</v>
      </c>
      <c r="L97" s="395">
        <f t="shared" si="65"/>
        <v>13072.982549768896</v>
      </c>
      <c r="M97" s="395">
        <f t="shared" si="65"/>
        <v>13072.982549768896</v>
      </c>
      <c r="N97" s="395">
        <f t="shared" si="65"/>
        <v>13072.982549768896</v>
      </c>
      <c r="O97" s="395">
        <f t="shared" si="65"/>
        <v>13072.982549768896</v>
      </c>
      <c r="P97" s="395">
        <f t="shared" si="65"/>
        <v>13072.982549768896</v>
      </c>
      <c r="Q97" s="395">
        <f t="shared" si="65"/>
        <v>13072.982549768896</v>
      </c>
      <c r="R97" s="395">
        <f t="shared" si="65"/>
        <v>13072.982549768896</v>
      </c>
      <c r="S97" s="395">
        <f t="shared" si="65"/>
        <v>13072.982549768896</v>
      </c>
    </row>
    <row r="98" spans="2:19" ht="13.5" thickBot="1">
      <c r="B98" s="464" t="s">
        <v>337</v>
      </c>
      <c r="C98" s="465"/>
      <c r="D98" s="465"/>
      <c r="E98" s="465"/>
      <c r="F98" s="465"/>
      <c r="G98" s="465"/>
      <c r="H98" s="465"/>
      <c r="I98" s="465"/>
      <c r="J98" s="465"/>
      <c r="K98" s="465"/>
      <c r="L98" s="465"/>
      <c r="M98" s="465"/>
      <c r="N98" s="465"/>
      <c r="O98" s="465"/>
      <c r="P98" s="465"/>
      <c r="Q98" s="465"/>
      <c r="R98" s="465"/>
      <c r="S98" s="466"/>
    </row>
    <row r="99" spans="2:19">
      <c r="B99" s="402">
        <f t="shared" ref="B99:B109" si="66">NPV($C$63,E99:S99)</f>
        <v>110545.99999997232</v>
      </c>
      <c r="C99" s="403">
        <v>0.34530138998782206</v>
      </c>
      <c r="D99" s="412">
        <v>0</v>
      </c>
      <c r="E99" s="404">
        <f t="shared" ref="E99:E109" si="67">+$E$63*C99*365</f>
        <v>18905.251101833259</v>
      </c>
      <c r="F99" s="405">
        <f>+E99</f>
        <v>18905.251101833259</v>
      </c>
      <c r="G99" s="405">
        <f t="shared" ref="G99:S99" si="68">+F99</f>
        <v>18905.251101833259</v>
      </c>
      <c r="H99" s="405">
        <f t="shared" si="68"/>
        <v>18905.251101833259</v>
      </c>
      <c r="I99" s="405">
        <f t="shared" si="68"/>
        <v>18905.251101833259</v>
      </c>
      <c r="J99" s="405">
        <f t="shared" si="68"/>
        <v>18905.251101833259</v>
      </c>
      <c r="K99" s="405">
        <f t="shared" si="68"/>
        <v>18905.251101833259</v>
      </c>
      <c r="L99" s="405">
        <f t="shared" si="68"/>
        <v>18905.251101833259</v>
      </c>
      <c r="M99" s="405">
        <f t="shared" si="68"/>
        <v>18905.251101833259</v>
      </c>
      <c r="N99" s="405">
        <f t="shared" si="68"/>
        <v>18905.251101833259</v>
      </c>
      <c r="O99" s="405">
        <f t="shared" si="68"/>
        <v>18905.251101833259</v>
      </c>
      <c r="P99" s="405">
        <f t="shared" si="68"/>
        <v>18905.251101833259</v>
      </c>
      <c r="Q99" s="405">
        <f t="shared" si="68"/>
        <v>18905.251101833259</v>
      </c>
      <c r="R99" s="405">
        <f t="shared" si="68"/>
        <v>18905.251101833259</v>
      </c>
      <c r="S99" s="406">
        <f t="shared" si="68"/>
        <v>18905.251101833259</v>
      </c>
    </row>
    <row r="100" spans="2:19">
      <c r="B100" s="394">
        <f t="shared" si="66"/>
        <v>110545.99999997232</v>
      </c>
      <c r="C100" s="400">
        <v>0.34896853502407382</v>
      </c>
      <c r="D100" s="413">
        <f t="shared" si="50"/>
        <v>0.17448426751203691</v>
      </c>
      <c r="E100" s="395">
        <f t="shared" si="67"/>
        <v>19106.02729256804</v>
      </c>
      <c r="F100" s="395">
        <f>+E100</f>
        <v>19106.02729256804</v>
      </c>
      <c r="G100" s="395">
        <f>+F100</f>
        <v>19106.02729256804</v>
      </c>
      <c r="H100" s="395">
        <f t="shared" ref="H100:R100" si="69">+G100</f>
        <v>19106.02729256804</v>
      </c>
      <c r="I100" s="395">
        <f t="shared" si="69"/>
        <v>19106.02729256804</v>
      </c>
      <c r="J100" s="395">
        <f t="shared" si="69"/>
        <v>19106.02729256804</v>
      </c>
      <c r="K100" s="395">
        <f t="shared" si="69"/>
        <v>19106.02729256804</v>
      </c>
      <c r="L100" s="395">
        <f t="shared" si="69"/>
        <v>19106.02729256804</v>
      </c>
      <c r="M100" s="395">
        <f t="shared" si="69"/>
        <v>19106.02729256804</v>
      </c>
      <c r="N100" s="395">
        <f t="shared" si="69"/>
        <v>19106.02729256804</v>
      </c>
      <c r="O100" s="395">
        <f t="shared" si="69"/>
        <v>19106.02729256804</v>
      </c>
      <c r="P100" s="395">
        <f t="shared" si="69"/>
        <v>19106.02729256804</v>
      </c>
      <c r="Q100" s="395">
        <f t="shared" si="69"/>
        <v>19106.02729256804</v>
      </c>
      <c r="R100" s="395">
        <f t="shared" si="69"/>
        <v>19106.02729256804</v>
      </c>
      <c r="S100" s="396">
        <f>+R100*0.5</f>
        <v>9553.0136462840201</v>
      </c>
    </row>
    <row r="101" spans="2:19">
      <c r="B101" s="394">
        <f t="shared" si="66"/>
        <v>110545.99999997226</v>
      </c>
      <c r="C101" s="400">
        <v>0.35328323526913191</v>
      </c>
      <c r="D101" s="413">
        <f t="shared" si="50"/>
        <v>0.17664161763456593</v>
      </c>
      <c r="E101" s="395">
        <f t="shared" si="67"/>
        <v>19342.25713098497</v>
      </c>
      <c r="F101" s="395">
        <f t="shared" ref="F101:Q101" si="70">+E101</f>
        <v>19342.25713098497</v>
      </c>
      <c r="G101" s="395">
        <f t="shared" si="70"/>
        <v>19342.25713098497</v>
      </c>
      <c r="H101" s="395">
        <f t="shared" si="70"/>
        <v>19342.25713098497</v>
      </c>
      <c r="I101" s="395">
        <f t="shared" si="70"/>
        <v>19342.25713098497</v>
      </c>
      <c r="J101" s="395">
        <f t="shared" si="70"/>
        <v>19342.25713098497</v>
      </c>
      <c r="K101" s="395">
        <f t="shared" si="70"/>
        <v>19342.25713098497</v>
      </c>
      <c r="L101" s="395">
        <f t="shared" si="70"/>
        <v>19342.25713098497</v>
      </c>
      <c r="M101" s="395">
        <f t="shared" si="70"/>
        <v>19342.25713098497</v>
      </c>
      <c r="N101" s="395">
        <f t="shared" si="70"/>
        <v>19342.25713098497</v>
      </c>
      <c r="O101" s="395">
        <f t="shared" si="70"/>
        <v>19342.25713098497</v>
      </c>
      <c r="P101" s="395">
        <f t="shared" si="70"/>
        <v>19342.25713098497</v>
      </c>
      <c r="Q101" s="395">
        <f t="shared" si="70"/>
        <v>19342.25713098497</v>
      </c>
      <c r="R101" s="395">
        <f>+Q101*0.5</f>
        <v>9671.128565492485</v>
      </c>
      <c r="S101" s="396">
        <f t="shared" ref="S101:S106" si="71">+R101</f>
        <v>9671.128565492485</v>
      </c>
    </row>
    <row r="102" spans="2:19">
      <c r="B102" s="394">
        <f t="shared" si="66"/>
        <v>110545.99999997232</v>
      </c>
      <c r="C102" s="400">
        <v>0.35837894505929696</v>
      </c>
      <c r="D102" s="413">
        <f t="shared" si="50"/>
        <v>0.17918947252964848</v>
      </c>
      <c r="E102" s="395">
        <f t="shared" si="67"/>
        <v>19621.247241996509</v>
      </c>
      <c r="F102" s="395">
        <f t="shared" ref="F102:P102" si="72">+E102</f>
        <v>19621.247241996509</v>
      </c>
      <c r="G102" s="395">
        <f t="shared" si="72"/>
        <v>19621.247241996509</v>
      </c>
      <c r="H102" s="395">
        <f t="shared" si="72"/>
        <v>19621.247241996509</v>
      </c>
      <c r="I102" s="395">
        <f t="shared" si="72"/>
        <v>19621.247241996509</v>
      </c>
      <c r="J102" s="395">
        <f t="shared" si="72"/>
        <v>19621.247241996509</v>
      </c>
      <c r="K102" s="395">
        <f t="shared" si="72"/>
        <v>19621.247241996509</v>
      </c>
      <c r="L102" s="395">
        <f t="shared" si="72"/>
        <v>19621.247241996509</v>
      </c>
      <c r="M102" s="395">
        <f t="shared" si="72"/>
        <v>19621.247241996509</v>
      </c>
      <c r="N102" s="395">
        <f t="shared" si="72"/>
        <v>19621.247241996509</v>
      </c>
      <c r="O102" s="395">
        <f t="shared" si="72"/>
        <v>19621.247241996509</v>
      </c>
      <c r="P102" s="395">
        <f t="shared" si="72"/>
        <v>19621.247241996509</v>
      </c>
      <c r="Q102" s="395">
        <f>+P102*0.5</f>
        <v>9810.6236209982544</v>
      </c>
      <c r="R102" s="395">
        <f>+Q102</f>
        <v>9810.6236209982544</v>
      </c>
      <c r="S102" s="396">
        <f t="shared" si="71"/>
        <v>9810.6236209982544</v>
      </c>
    </row>
    <row r="103" spans="2:19">
      <c r="B103" s="394">
        <f t="shared" si="66"/>
        <v>110545.99999997228</v>
      </c>
      <c r="C103" s="400">
        <v>0.3644238049048521</v>
      </c>
      <c r="D103" s="413">
        <f t="shared" si="50"/>
        <v>0.18221190245242608</v>
      </c>
      <c r="E103" s="395">
        <f t="shared" si="67"/>
        <v>19952.203318540654</v>
      </c>
      <c r="F103" s="395">
        <f t="shared" ref="F103:O103" si="73">+E103</f>
        <v>19952.203318540654</v>
      </c>
      <c r="G103" s="395">
        <f t="shared" si="73"/>
        <v>19952.203318540654</v>
      </c>
      <c r="H103" s="395">
        <f t="shared" si="73"/>
        <v>19952.203318540654</v>
      </c>
      <c r="I103" s="395">
        <f t="shared" si="73"/>
        <v>19952.203318540654</v>
      </c>
      <c r="J103" s="395">
        <f t="shared" si="73"/>
        <v>19952.203318540654</v>
      </c>
      <c r="K103" s="395">
        <f t="shared" si="73"/>
        <v>19952.203318540654</v>
      </c>
      <c r="L103" s="395">
        <f t="shared" si="73"/>
        <v>19952.203318540654</v>
      </c>
      <c r="M103" s="395">
        <f t="shared" si="73"/>
        <v>19952.203318540654</v>
      </c>
      <c r="N103" s="395">
        <f t="shared" si="73"/>
        <v>19952.203318540654</v>
      </c>
      <c r="O103" s="395">
        <f t="shared" si="73"/>
        <v>19952.203318540654</v>
      </c>
      <c r="P103" s="395">
        <f>+O103*0.5</f>
        <v>9976.1016592703272</v>
      </c>
      <c r="Q103" s="395">
        <f>+P103</f>
        <v>9976.1016592703272</v>
      </c>
      <c r="R103" s="395">
        <f>+Q103</f>
        <v>9976.1016592703272</v>
      </c>
      <c r="S103" s="396">
        <f t="shared" si="71"/>
        <v>9976.1016592703272</v>
      </c>
    </row>
    <row r="104" spans="2:19">
      <c r="B104" s="394">
        <f t="shared" si="66"/>
        <v>110545.99999997231</v>
      </c>
      <c r="C104" s="400">
        <v>0.37163247663694443</v>
      </c>
      <c r="D104" s="413">
        <f t="shared" si="50"/>
        <v>0.18581623831847222</v>
      </c>
      <c r="E104" s="395">
        <f t="shared" si="67"/>
        <v>20346.878095872707</v>
      </c>
      <c r="F104" s="395">
        <f t="shared" ref="F104:N104" si="74">+E104</f>
        <v>20346.878095872707</v>
      </c>
      <c r="G104" s="395">
        <f t="shared" si="74"/>
        <v>20346.878095872707</v>
      </c>
      <c r="H104" s="395">
        <f t="shared" si="74"/>
        <v>20346.878095872707</v>
      </c>
      <c r="I104" s="395">
        <f t="shared" si="74"/>
        <v>20346.878095872707</v>
      </c>
      <c r="J104" s="395">
        <f t="shared" si="74"/>
        <v>20346.878095872707</v>
      </c>
      <c r="K104" s="395">
        <f t="shared" si="74"/>
        <v>20346.878095872707</v>
      </c>
      <c r="L104" s="395">
        <f t="shared" si="74"/>
        <v>20346.878095872707</v>
      </c>
      <c r="M104" s="395">
        <f t="shared" si="74"/>
        <v>20346.878095872707</v>
      </c>
      <c r="N104" s="395">
        <f t="shared" si="74"/>
        <v>20346.878095872707</v>
      </c>
      <c r="O104" s="395">
        <f>+N104*0.5</f>
        <v>10173.439047936354</v>
      </c>
      <c r="P104" s="395">
        <f>+O104</f>
        <v>10173.439047936354</v>
      </c>
      <c r="Q104" s="395">
        <f>+P104</f>
        <v>10173.439047936354</v>
      </c>
      <c r="R104" s="395">
        <f>+Q104</f>
        <v>10173.439047936354</v>
      </c>
      <c r="S104" s="396">
        <f t="shared" si="71"/>
        <v>10173.439047936354</v>
      </c>
    </row>
    <row r="105" spans="2:19">
      <c r="B105" s="394">
        <f t="shared" si="66"/>
        <v>110545.99999997229</v>
      </c>
      <c r="C105" s="400">
        <v>0.38028322174460621</v>
      </c>
      <c r="D105" s="413">
        <f t="shared" si="50"/>
        <v>0.19014161087230314</v>
      </c>
      <c r="E105" s="395">
        <f t="shared" si="67"/>
        <v>20820.506390517192</v>
      </c>
      <c r="F105" s="395">
        <f t="shared" ref="F105:M105" si="75">+E105</f>
        <v>20820.506390517192</v>
      </c>
      <c r="G105" s="395">
        <f t="shared" si="75"/>
        <v>20820.506390517192</v>
      </c>
      <c r="H105" s="395">
        <f t="shared" si="75"/>
        <v>20820.506390517192</v>
      </c>
      <c r="I105" s="395">
        <f t="shared" si="75"/>
        <v>20820.506390517192</v>
      </c>
      <c r="J105" s="395">
        <f t="shared" si="75"/>
        <v>20820.506390517192</v>
      </c>
      <c r="K105" s="395">
        <f t="shared" si="75"/>
        <v>20820.506390517192</v>
      </c>
      <c r="L105" s="395">
        <f t="shared" si="75"/>
        <v>20820.506390517192</v>
      </c>
      <c r="M105" s="395">
        <f t="shared" si="75"/>
        <v>20820.506390517192</v>
      </c>
      <c r="N105" s="395">
        <f>+M105*0.5</f>
        <v>10410.253195258596</v>
      </c>
      <c r="O105" s="395">
        <f>+N105</f>
        <v>10410.253195258596</v>
      </c>
      <c r="P105" s="395">
        <f>+O105</f>
        <v>10410.253195258596</v>
      </c>
      <c r="Q105" s="395">
        <f>+P105</f>
        <v>10410.253195258596</v>
      </c>
      <c r="R105" s="395">
        <f>+Q105</f>
        <v>10410.253195258596</v>
      </c>
      <c r="S105" s="396">
        <f t="shared" si="71"/>
        <v>10410.253195258596</v>
      </c>
    </row>
    <row r="106" spans="2:19">
      <c r="B106" s="394">
        <f t="shared" si="66"/>
        <v>110545.99999997231</v>
      </c>
      <c r="C106" s="400">
        <v>0.39074315901117918</v>
      </c>
      <c r="D106" s="413">
        <f t="shared" si="50"/>
        <v>0.19537157950558959</v>
      </c>
      <c r="E106" s="395">
        <f t="shared" si="67"/>
        <v>21393.18795586206</v>
      </c>
      <c r="F106" s="395">
        <f t="shared" ref="F106:L106" si="76">+E106</f>
        <v>21393.18795586206</v>
      </c>
      <c r="G106" s="395">
        <f t="shared" si="76"/>
        <v>21393.18795586206</v>
      </c>
      <c r="H106" s="395">
        <f t="shared" si="76"/>
        <v>21393.18795586206</v>
      </c>
      <c r="I106" s="395">
        <f t="shared" si="76"/>
        <v>21393.18795586206</v>
      </c>
      <c r="J106" s="395">
        <f t="shared" si="76"/>
        <v>21393.18795586206</v>
      </c>
      <c r="K106" s="395">
        <f t="shared" si="76"/>
        <v>21393.18795586206</v>
      </c>
      <c r="L106" s="395">
        <f t="shared" si="76"/>
        <v>21393.18795586206</v>
      </c>
      <c r="M106" s="395">
        <f>+L106*0.5</f>
        <v>10696.59397793103</v>
      </c>
      <c r="N106" s="395">
        <f>+M106</f>
        <v>10696.59397793103</v>
      </c>
      <c r="O106" s="395">
        <f>+N106</f>
        <v>10696.59397793103</v>
      </c>
      <c r="P106" s="395">
        <f>+O106</f>
        <v>10696.59397793103</v>
      </c>
      <c r="Q106" s="395">
        <f>+P106</f>
        <v>10696.59397793103</v>
      </c>
      <c r="R106" s="395">
        <f>+Q106</f>
        <v>10696.59397793103</v>
      </c>
      <c r="S106" s="396">
        <f t="shared" si="71"/>
        <v>10696.59397793103</v>
      </c>
    </row>
    <row r="107" spans="2:19">
      <c r="B107" s="394">
        <f t="shared" si="66"/>
        <v>110545.99999997234</v>
      </c>
      <c r="C107" s="400">
        <v>0.40350667962234227</v>
      </c>
      <c r="D107" s="413">
        <f t="shared" si="50"/>
        <v>0.20175333981117113</v>
      </c>
      <c r="E107" s="395">
        <f t="shared" si="67"/>
        <v>22091.99070932324</v>
      </c>
      <c r="F107" s="395">
        <f t="shared" ref="F107:K107" si="77">+E107</f>
        <v>22091.99070932324</v>
      </c>
      <c r="G107" s="395">
        <f t="shared" si="77"/>
        <v>22091.99070932324</v>
      </c>
      <c r="H107" s="395">
        <f t="shared" si="77"/>
        <v>22091.99070932324</v>
      </c>
      <c r="I107" s="395">
        <f t="shared" si="77"/>
        <v>22091.99070932324</v>
      </c>
      <c r="J107" s="395">
        <f t="shared" si="77"/>
        <v>22091.99070932324</v>
      </c>
      <c r="K107" s="395">
        <f t="shared" si="77"/>
        <v>22091.99070932324</v>
      </c>
      <c r="L107" s="395">
        <f>+K107*0.5</f>
        <v>11045.99535466162</v>
      </c>
      <c r="M107" s="395">
        <f>+L107</f>
        <v>11045.99535466162</v>
      </c>
      <c r="N107" s="395">
        <f t="shared" ref="N107:S107" si="78">+M107</f>
        <v>11045.99535466162</v>
      </c>
      <c r="O107" s="395">
        <f t="shared" si="78"/>
        <v>11045.99535466162</v>
      </c>
      <c r="P107" s="395">
        <f t="shared" si="78"/>
        <v>11045.99535466162</v>
      </c>
      <c r="Q107" s="395">
        <f t="shared" si="78"/>
        <v>11045.99535466162</v>
      </c>
      <c r="R107" s="395">
        <f t="shared" si="78"/>
        <v>11045.99535466162</v>
      </c>
      <c r="S107" s="396">
        <f t="shared" si="78"/>
        <v>11045.99535466162</v>
      </c>
    </row>
    <row r="108" spans="2:19">
      <c r="B108" s="394">
        <f t="shared" si="66"/>
        <v>110545.99999997231</v>
      </c>
      <c r="C108" s="400">
        <v>0.41925578937240876</v>
      </c>
      <c r="D108" s="413">
        <f t="shared" si="50"/>
        <v>0.20962789468620441</v>
      </c>
      <c r="E108" s="395">
        <f t="shared" si="67"/>
        <v>22954.254468139381</v>
      </c>
      <c r="F108" s="395">
        <f>+E108</f>
        <v>22954.254468139381</v>
      </c>
      <c r="G108" s="395">
        <f>+F108</f>
        <v>22954.254468139381</v>
      </c>
      <c r="H108" s="395">
        <f>+G108</f>
        <v>22954.254468139381</v>
      </c>
      <c r="I108" s="395">
        <f>+H108</f>
        <v>22954.254468139381</v>
      </c>
      <c r="J108" s="395">
        <f>+I108</f>
        <v>22954.254468139381</v>
      </c>
      <c r="K108" s="395">
        <f>+J108*0.5</f>
        <v>11477.127234069691</v>
      </c>
      <c r="L108" s="395">
        <f>+K108</f>
        <v>11477.127234069691</v>
      </c>
      <c r="M108" s="395">
        <f t="shared" ref="M108:S108" si="79">+L108</f>
        <v>11477.127234069691</v>
      </c>
      <c r="N108" s="395">
        <f t="shared" si="79"/>
        <v>11477.127234069691</v>
      </c>
      <c r="O108" s="395">
        <f t="shared" si="79"/>
        <v>11477.127234069691</v>
      </c>
      <c r="P108" s="395">
        <f t="shared" si="79"/>
        <v>11477.127234069691</v>
      </c>
      <c r="Q108" s="395">
        <f t="shared" si="79"/>
        <v>11477.127234069691</v>
      </c>
      <c r="R108" s="395">
        <f t="shared" si="79"/>
        <v>11477.127234069691</v>
      </c>
      <c r="S108" s="396">
        <f t="shared" si="79"/>
        <v>11477.127234069691</v>
      </c>
    </row>
    <row r="109" spans="2:19">
      <c r="B109" s="394">
        <f t="shared" si="66"/>
        <v>110545.99999997231</v>
      </c>
      <c r="C109" s="400">
        <v>0.43895852876569041</v>
      </c>
      <c r="D109" s="413">
        <f t="shared" si="50"/>
        <v>0.21947926438284521</v>
      </c>
      <c r="E109" s="395">
        <f t="shared" si="67"/>
        <v>24032.97944992155</v>
      </c>
      <c r="F109" s="395">
        <f>+E109</f>
        <v>24032.97944992155</v>
      </c>
      <c r="G109" s="395">
        <f>+F109</f>
        <v>24032.97944992155</v>
      </c>
      <c r="H109" s="395">
        <f>+G109</f>
        <v>24032.97944992155</v>
      </c>
      <c r="I109" s="395">
        <f>+H109</f>
        <v>24032.97944992155</v>
      </c>
      <c r="J109" s="395">
        <f>+I109*0.5</f>
        <v>12016.489724960775</v>
      </c>
      <c r="K109" s="395">
        <f>+J109</f>
        <v>12016.489724960775</v>
      </c>
      <c r="L109" s="395">
        <f t="shared" ref="L109:S109" si="80">+K109</f>
        <v>12016.489724960775</v>
      </c>
      <c r="M109" s="395">
        <f t="shared" si="80"/>
        <v>12016.489724960775</v>
      </c>
      <c r="N109" s="395">
        <f t="shared" si="80"/>
        <v>12016.489724960775</v>
      </c>
      <c r="O109" s="395">
        <f t="shared" si="80"/>
        <v>12016.489724960775</v>
      </c>
      <c r="P109" s="395">
        <f t="shared" si="80"/>
        <v>12016.489724960775</v>
      </c>
      <c r="Q109" s="395">
        <f t="shared" si="80"/>
        <v>12016.489724960775</v>
      </c>
      <c r="R109" s="395">
        <f t="shared" si="80"/>
        <v>12016.489724960775</v>
      </c>
      <c r="S109" s="396">
        <f t="shared" si="80"/>
        <v>12016.489724960775</v>
      </c>
    </row>
    <row r="110" spans="2:19">
      <c r="B110" s="394">
        <f>NPV($C$63,E110:S110)</f>
        <v>110546.00000097232</v>
      </c>
      <c r="C110" s="400">
        <v>0.46403681300919292</v>
      </c>
      <c r="D110" s="413">
        <f>(+S110/365)/150</f>
        <v>0.23201840650459643</v>
      </c>
      <c r="E110" s="395">
        <f>+$E$63*C110*365</f>
        <v>25406.015512253311</v>
      </c>
      <c r="F110" s="395">
        <f>+E110</f>
        <v>25406.015512253311</v>
      </c>
      <c r="G110" s="395">
        <f>+F110</f>
        <v>25406.015512253311</v>
      </c>
      <c r="H110" s="395">
        <f>+G110</f>
        <v>25406.015512253311</v>
      </c>
      <c r="I110" s="395">
        <f>+H110*0.5</f>
        <v>12703.007756126655</v>
      </c>
      <c r="J110" s="395">
        <f>+I110</f>
        <v>12703.007756126655</v>
      </c>
      <c r="K110" s="395">
        <f t="shared" ref="K110:S110" si="81">+J110</f>
        <v>12703.007756126655</v>
      </c>
      <c r="L110" s="395">
        <f t="shared" si="81"/>
        <v>12703.007756126655</v>
      </c>
      <c r="M110" s="395">
        <f t="shared" si="81"/>
        <v>12703.007756126655</v>
      </c>
      <c r="N110" s="395">
        <f t="shared" si="81"/>
        <v>12703.007756126655</v>
      </c>
      <c r="O110" s="395">
        <f t="shared" si="81"/>
        <v>12703.007756126655</v>
      </c>
      <c r="P110" s="395">
        <f t="shared" si="81"/>
        <v>12703.007756126655</v>
      </c>
      <c r="Q110" s="395">
        <f t="shared" si="81"/>
        <v>12703.007756126655</v>
      </c>
      <c r="R110" s="395">
        <f t="shared" si="81"/>
        <v>12703.007756126655</v>
      </c>
      <c r="S110" s="395">
        <f t="shared" si="81"/>
        <v>12703.007756126655</v>
      </c>
    </row>
    <row r="111" spans="2:19">
      <c r="B111" s="394">
        <f>NPV($C$63,E111:S111)</f>
        <v>110545.99999997231</v>
      </c>
      <c r="C111" s="400">
        <v>0.49666844044061853</v>
      </c>
      <c r="D111" s="413">
        <f>(+S111/365)/150</f>
        <v>0.24833422022030927</v>
      </c>
      <c r="E111" s="395">
        <f>+$E$63*C111*365</f>
        <v>27192.597114123862</v>
      </c>
      <c r="F111" s="395">
        <f>+E111</f>
        <v>27192.597114123862</v>
      </c>
      <c r="G111" s="395">
        <f>+F111</f>
        <v>27192.597114123862</v>
      </c>
      <c r="H111" s="395">
        <f>+G111*0.5</f>
        <v>13596.298557061931</v>
      </c>
      <c r="I111" s="395">
        <f>+H111</f>
        <v>13596.298557061931</v>
      </c>
      <c r="J111" s="395">
        <f>+I111</f>
        <v>13596.298557061931</v>
      </c>
      <c r="K111" s="395">
        <f t="shared" ref="K111:S111" si="82">+J111</f>
        <v>13596.298557061931</v>
      </c>
      <c r="L111" s="395">
        <f t="shared" si="82"/>
        <v>13596.298557061931</v>
      </c>
      <c r="M111" s="395">
        <f t="shared" si="82"/>
        <v>13596.298557061931</v>
      </c>
      <c r="N111" s="395">
        <f t="shared" si="82"/>
        <v>13596.298557061931</v>
      </c>
      <c r="O111" s="395">
        <f t="shared" si="82"/>
        <v>13596.298557061931</v>
      </c>
      <c r="P111" s="395">
        <f t="shared" si="82"/>
        <v>13596.298557061931</v>
      </c>
      <c r="Q111" s="395">
        <f t="shared" si="82"/>
        <v>13596.298557061931</v>
      </c>
      <c r="R111" s="395">
        <f t="shared" si="82"/>
        <v>13596.298557061931</v>
      </c>
      <c r="S111" s="395">
        <f t="shared" si="82"/>
        <v>13596.298557061931</v>
      </c>
    </row>
    <row r="112" spans="2:19">
      <c r="B112" s="394">
        <f>NPV($C$63,E112:S112)</f>
        <v>110545.99999997232</v>
      </c>
      <c r="C112" s="400">
        <v>0.54036763891762185</v>
      </c>
      <c r="D112" s="413">
        <f>(+S112/365)/150</f>
        <v>0.27018381945881093</v>
      </c>
      <c r="E112" s="395">
        <f>+$E$63*C112*365</f>
        <v>29585.128230739796</v>
      </c>
      <c r="F112" s="395">
        <f>+E112</f>
        <v>29585.128230739796</v>
      </c>
      <c r="G112" s="395">
        <f>+F112*0.5</f>
        <v>14792.564115369898</v>
      </c>
      <c r="H112" s="395">
        <f>+G112</f>
        <v>14792.564115369898</v>
      </c>
      <c r="I112" s="395">
        <f>+H112</f>
        <v>14792.564115369898</v>
      </c>
      <c r="J112" s="395">
        <f>+I112</f>
        <v>14792.564115369898</v>
      </c>
      <c r="K112" s="395">
        <f t="shared" ref="K112:S112" si="83">+J112</f>
        <v>14792.564115369898</v>
      </c>
      <c r="L112" s="395">
        <f t="shared" si="83"/>
        <v>14792.564115369898</v>
      </c>
      <c r="M112" s="395">
        <f t="shared" si="83"/>
        <v>14792.564115369898</v>
      </c>
      <c r="N112" s="395">
        <f t="shared" si="83"/>
        <v>14792.564115369898</v>
      </c>
      <c r="O112" s="395">
        <f t="shared" si="83"/>
        <v>14792.564115369898</v>
      </c>
      <c r="P112" s="395">
        <f t="shared" si="83"/>
        <v>14792.564115369898</v>
      </c>
      <c r="Q112" s="395">
        <f t="shared" si="83"/>
        <v>14792.564115369898</v>
      </c>
      <c r="R112" s="395">
        <f t="shared" si="83"/>
        <v>14792.564115369898</v>
      </c>
      <c r="S112" s="395">
        <f t="shared" si="83"/>
        <v>14792.564115369898</v>
      </c>
    </row>
    <row r="113" spans="2:19" ht="13.5" thickBot="1">
      <c r="B113" s="394">
        <f>NPV($C$63,E113:S113)</f>
        <v>110545.99999997229</v>
      </c>
      <c r="C113" s="400">
        <v>0.60119829292213822</v>
      </c>
      <c r="D113" s="413">
        <f>(+S113/365)/150</f>
        <v>0.30059914646106911</v>
      </c>
      <c r="E113" s="395">
        <f>+$E$63*C113*365</f>
        <v>32915.606537487067</v>
      </c>
      <c r="F113" s="395">
        <f>+E113*0.5</f>
        <v>16457.803268743533</v>
      </c>
      <c r="G113" s="395">
        <f>+F113</f>
        <v>16457.803268743533</v>
      </c>
      <c r="H113" s="395">
        <f>+G113</f>
        <v>16457.803268743533</v>
      </c>
      <c r="I113" s="395">
        <f>+H113</f>
        <v>16457.803268743533</v>
      </c>
      <c r="J113" s="395">
        <f>+I113</f>
        <v>16457.803268743533</v>
      </c>
      <c r="K113" s="395">
        <f t="shared" ref="K113:S113" si="84">+J113</f>
        <v>16457.803268743533</v>
      </c>
      <c r="L113" s="395">
        <f t="shared" si="84"/>
        <v>16457.803268743533</v>
      </c>
      <c r="M113" s="395">
        <f t="shared" si="84"/>
        <v>16457.803268743533</v>
      </c>
      <c r="N113" s="395">
        <f t="shared" si="84"/>
        <v>16457.803268743533</v>
      </c>
      <c r="O113" s="395">
        <f t="shared" si="84"/>
        <v>16457.803268743533</v>
      </c>
      <c r="P113" s="395">
        <f t="shared" si="84"/>
        <v>16457.803268743533</v>
      </c>
      <c r="Q113" s="395">
        <f t="shared" si="84"/>
        <v>16457.803268743533</v>
      </c>
      <c r="R113" s="395">
        <f t="shared" si="84"/>
        <v>16457.803268743533</v>
      </c>
      <c r="S113" s="395">
        <f t="shared" si="84"/>
        <v>16457.803268743533</v>
      </c>
    </row>
    <row r="114" spans="2:19" ht="13.5" thickBot="1">
      <c r="B114" s="464" t="s">
        <v>336</v>
      </c>
      <c r="C114" s="465"/>
      <c r="D114" s="465"/>
      <c r="E114" s="465"/>
      <c r="F114" s="465"/>
      <c r="G114" s="465"/>
      <c r="H114" s="465"/>
      <c r="I114" s="465"/>
      <c r="J114" s="465"/>
      <c r="K114" s="465"/>
      <c r="L114" s="465"/>
      <c r="M114" s="465"/>
      <c r="N114" s="465"/>
      <c r="O114" s="465"/>
      <c r="P114" s="465"/>
      <c r="Q114" s="465"/>
      <c r="R114" s="465"/>
      <c r="S114" s="466"/>
    </row>
    <row r="115" spans="2:19">
      <c r="B115" s="402">
        <f t="shared" ref="B115:B124" si="85">NPV($C$63,E115:S115)</f>
        <v>110545.99999997232</v>
      </c>
      <c r="C115" s="403">
        <v>0.34530138998782206</v>
      </c>
      <c r="D115" s="412">
        <v>0</v>
      </c>
      <c r="E115" s="404">
        <f t="shared" ref="E115:E124" si="86">+$E$63*C115*365</f>
        <v>18905.251101833259</v>
      </c>
      <c r="F115" s="405">
        <f>+E115</f>
        <v>18905.251101833259</v>
      </c>
      <c r="G115" s="405">
        <f t="shared" ref="G115:S115" si="87">+F115</f>
        <v>18905.251101833259</v>
      </c>
      <c r="H115" s="405">
        <f t="shared" si="87"/>
        <v>18905.251101833259</v>
      </c>
      <c r="I115" s="405">
        <f t="shared" si="87"/>
        <v>18905.251101833259</v>
      </c>
      <c r="J115" s="405">
        <f t="shared" si="87"/>
        <v>18905.251101833259</v>
      </c>
      <c r="K115" s="405">
        <f t="shared" si="87"/>
        <v>18905.251101833259</v>
      </c>
      <c r="L115" s="405">
        <f t="shared" si="87"/>
        <v>18905.251101833259</v>
      </c>
      <c r="M115" s="405">
        <f t="shared" si="87"/>
        <v>18905.251101833259</v>
      </c>
      <c r="N115" s="405">
        <f t="shared" si="87"/>
        <v>18905.251101833259</v>
      </c>
      <c r="O115" s="405">
        <f t="shared" si="87"/>
        <v>18905.251101833259</v>
      </c>
      <c r="P115" s="405">
        <f t="shared" si="87"/>
        <v>18905.251101833259</v>
      </c>
      <c r="Q115" s="405">
        <f t="shared" si="87"/>
        <v>18905.251101833259</v>
      </c>
      <c r="R115" s="405">
        <f t="shared" si="87"/>
        <v>18905.251101833259</v>
      </c>
      <c r="S115" s="406">
        <f t="shared" si="87"/>
        <v>18905.251101833259</v>
      </c>
    </row>
    <row r="116" spans="2:19">
      <c r="B116" s="394">
        <f t="shared" si="85"/>
        <v>110545.99999997229</v>
      </c>
      <c r="C116" s="400">
        <v>0.34712527754608402</v>
      </c>
      <c r="D116" s="413">
        <f t="shared" si="50"/>
        <v>0.26034395815956302</v>
      </c>
      <c r="E116" s="395">
        <f t="shared" si="86"/>
        <v>19005.108945648099</v>
      </c>
      <c r="F116" s="395">
        <f>+E116</f>
        <v>19005.108945648099</v>
      </c>
      <c r="G116" s="395">
        <f>+F116</f>
        <v>19005.108945648099</v>
      </c>
      <c r="H116" s="395">
        <f t="shared" ref="H116:R116" si="88">+G116</f>
        <v>19005.108945648099</v>
      </c>
      <c r="I116" s="395">
        <f t="shared" si="88"/>
        <v>19005.108945648099</v>
      </c>
      <c r="J116" s="395">
        <f t="shared" si="88"/>
        <v>19005.108945648099</v>
      </c>
      <c r="K116" s="395">
        <f t="shared" si="88"/>
        <v>19005.108945648099</v>
      </c>
      <c r="L116" s="395">
        <f t="shared" si="88"/>
        <v>19005.108945648099</v>
      </c>
      <c r="M116" s="395">
        <f t="shared" si="88"/>
        <v>19005.108945648099</v>
      </c>
      <c r="N116" s="395">
        <f t="shared" si="88"/>
        <v>19005.108945648099</v>
      </c>
      <c r="O116" s="395">
        <f t="shared" si="88"/>
        <v>19005.108945648099</v>
      </c>
      <c r="P116" s="395">
        <f t="shared" si="88"/>
        <v>19005.108945648099</v>
      </c>
      <c r="Q116" s="395">
        <f t="shared" si="88"/>
        <v>19005.108945648099</v>
      </c>
      <c r="R116" s="395">
        <f t="shared" si="88"/>
        <v>19005.108945648099</v>
      </c>
      <c r="S116" s="396">
        <f>+R116*0.75</f>
        <v>14253.831709236074</v>
      </c>
    </row>
    <row r="117" spans="2:19">
      <c r="B117" s="394">
        <f t="shared" si="85"/>
        <v>110545.99999997228</v>
      </c>
      <c r="C117" s="400">
        <v>0.34924671338982255</v>
      </c>
      <c r="D117" s="413">
        <f t="shared" si="50"/>
        <v>0.26193503504236693</v>
      </c>
      <c r="E117" s="395">
        <f t="shared" si="86"/>
        <v>19121.257558092784</v>
      </c>
      <c r="F117" s="395">
        <f t="shared" ref="F117:Q117" si="89">+E117</f>
        <v>19121.257558092784</v>
      </c>
      <c r="G117" s="395">
        <f t="shared" si="89"/>
        <v>19121.257558092784</v>
      </c>
      <c r="H117" s="395">
        <f t="shared" si="89"/>
        <v>19121.257558092784</v>
      </c>
      <c r="I117" s="395">
        <f t="shared" si="89"/>
        <v>19121.257558092784</v>
      </c>
      <c r="J117" s="395">
        <f t="shared" si="89"/>
        <v>19121.257558092784</v>
      </c>
      <c r="K117" s="395">
        <f t="shared" si="89"/>
        <v>19121.257558092784</v>
      </c>
      <c r="L117" s="395">
        <f t="shared" si="89"/>
        <v>19121.257558092784</v>
      </c>
      <c r="M117" s="395">
        <f t="shared" si="89"/>
        <v>19121.257558092784</v>
      </c>
      <c r="N117" s="395">
        <f t="shared" si="89"/>
        <v>19121.257558092784</v>
      </c>
      <c r="O117" s="395">
        <f t="shared" si="89"/>
        <v>19121.257558092784</v>
      </c>
      <c r="P117" s="395">
        <f t="shared" si="89"/>
        <v>19121.257558092784</v>
      </c>
      <c r="Q117" s="395">
        <f t="shared" si="89"/>
        <v>19121.257558092784</v>
      </c>
      <c r="R117" s="395">
        <f>+Q117*0.75</f>
        <v>14340.943168569589</v>
      </c>
      <c r="S117" s="396">
        <f t="shared" ref="S117:S122" si="90">+R117</f>
        <v>14340.943168569589</v>
      </c>
    </row>
    <row r="118" spans="2:19">
      <c r="B118" s="394">
        <f t="shared" si="85"/>
        <v>110545.99999997229</v>
      </c>
      <c r="C118" s="400">
        <v>0.35171864753917897</v>
      </c>
      <c r="D118" s="413">
        <f t="shared" si="50"/>
        <v>0.26378898565438419</v>
      </c>
      <c r="E118" s="395">
        <f t="shared" si="86"/>
        <v>19256.595952770047</v>
      </c>
      <c r="F118" s="395">
        <f t="shared" ref="F118:P118" si="91">+E118</f>
        <v>19256.595952770047</v>
      </c>
      <c r="G118" s="395">
        <f t="shared" si="91"/>
        <v>19256.595952770047</v>
      </c>
      <c r="H118" s="395">
        <f t="shared" si="91"/>
        <v>19256.595952770047</v>
      </c>
      <c r="I118" s="395">
        <f t="shared" si="91"/>
        <v>19256.595952770047</v>
      </c>
      <c r="J118" s="395">
        <f t="shared" si="91"/>
        <v>19256.595952770047</v>
      </c>
      <c r="K118" s="395">
        <f t="shared" si="91"/>
        <v>19256.595952770047</v>
      </c>
      <c r="L118" s="395">
        <f t="shared" si="91"/>
        <v>19256.595952770047</v>
      </c>
      <c r="M118" s="395">
        <f t="shared" si="91"/>
        <v>19256.595952770047</v>
      </c>
      <c r="N118" s="395">
        <f t="shared" si="91"/>
        <v>19256.595952770047</v>
      </c>
      <c r="O118" s="395">
        <f t="shared" si="91"/>
        <v>19256.595952770047</v>
      </c>
      <c r="P118" s="395">
        <f t="shared" si="91"/>
        <v>19256.595952770047</v>
      </c>
      <c r="Q118" s="395">
        <f>+P118*0.75</f>
        <v>14442.446964577535</v>
      </c>
      <c r="R118" s="395">
        <f>+Q118</f>
        <v>14442.446964577535</v>
      </c>
      <c r="S118" s="396">
        <f t="shared" si="90"/>
        <v>14442.446964577535</v>
      </c>
    </row>
    <row r="119" spans="2:19">
      <c r="B119" s="394">
        <f t="shared" si="85"/>
        <v>110545.99999997231</v>
      </c>
      <c r="C119" s="400">
        <v>0.35460498594058082</v>
      </c>
      <c r="D119" s="413">
        <f t="shared" si="50"/>
        <v>0.2659537394554356</v>
      </c>
      <c r="E119" s="395">
        <f t="shared" si="86"/>
        <v>19414.622980246801</v>
      </c>
      <c r="F119" s="395">
        <f t="shared" ref="F119:O119" si="92">+E119</f>
        <v>19414.622980246801</v>
      </c>
      <c r="G119" s="395">
        <f t="shared" si="92"/>
        <v>19414.622980246801</v>
      </c>
      <c r="H119" s="395">
        <f t="shared" si="92"/>
        <v>19414.622980246801</v>
      </c>
      <c r="I119" s="395">
        <f t="shared" si="92"/>
        <v>19414.622980246801</v>
      </c>
      <c r="J119" s="395">
        <f t="shared" si="92"/>
        <v>19414.622980246801</v>
      </c>
      <c r="K119" s="395">
        <f t="shared" si="92"/>
        <v>19414.622980246801</v>
      </c>
      <c r="L119" s="395">
        <f t="shared" si="92"/>
        <v>19414.622980246801</v>
      </c>
      <c r="M119" s="395">
        <f t="shared" si="92"/>
        <v>19414.622980246801</v>
      </c>
      <c r="N119" s="395">
        <f t="shared" si="92"/>
        <v>19414.622980246801</v>
      </c>
      <c r="O119" s="395">
        <f t="shared" si="92"/>
        <v>19414.622980246801</v>
      </c>
      <c r="P119" s="395">
        <f>+O119*0.75</f>
        <v>14560.9672351851</v>
      </c>
      <c r="Q119" s="395">
        <f>+P119</f>
        <v>14560.9672351851</v>
      </c>
      <c r="R119" s="395">
        <f>+Q119</f>
        <v>14560.9672351851</v>
      </c>
      <c r="S119" s="396">
        <f t="shared" si="90"/>
        <v>14560.9672351851</v>
      </c>
    </row>
    <row r="120" spans="2:19">
      <c r="B120" s="394">
        <f t="shared" si="85"/>
        <v>110545.99999997231</v>
      </c>
      <c r="C120" s="400">
        <v>0.35798339769187498</v>
      </c>
      <c r="D120" s="413">
        <f t="shared" si="50"/>
        <v>0.2684875482689062</v>
      </c>
      <c r="E120" s="395">
        <f t="shared" si="86"/>
        <v>19599.591023630153</v>
      </c>
      <c r="F120" s="395">
        <f t="shared" ref="F120:N120" si="93">+E120</f>
        <v>19599.591023630153</v>
      </c>
      <c r="G120" s="395">
        <f t="shared" si="93"/>
        <v>19599.591023630153</v>
      </c>
      <c r="H120" s="395">
        <f t="shared" si="93"/>
        <v>19599.591023630153</v>
      </c>
      <c r="I120" s="395">
        <f t="shared" si="93"/>
        <v>19599.591023630153</v>
      </c>
      <c r="J120" s="395">
        <f t="shared" si="93"/>
        <v>19599.591023630153</v>
      </c>
      <c r="K120" s="395">
        <f t="shared" si="93"/>
        <v>19599.591023630153</v>
      </c>
      <c r="L120" s="395">
        <f t="shared" si="93"/>
        <v>19599.591023630153</v>
      </c>
      <c r="M120" s="395">
        <f t="shared" si="93"/>
        <v>19599.591023630153</v>
      </c>
      <c r="N120" s="395">
        <f t="shared" si="93"/>
        <v>19599.591023630153</v>
      </c>
      <c r="O120" s="395">
        <f>+N120*0.75</f>
        <v>14699.693267722614</v>
      </c>
      <c r="P120" s="395">
        <f>+O120</f>
        <v>14699.693267722614</v>
      </c>
      <c r="Q120" s="395">
        <f>+P120</f>
        <v>14699.693267722614</v>
      </c>
      <c r="R120" s="395">
        <f>+Q120</f>
        <v>14699.693267722614</v>
      </c>
      <c r="S120" s="396">
        <f t="shared" si="90"/>
        <v>14699.693267722614</v>
      </c>
    </row>
    <row r="121" spans="2:19">
      <c r="B121" s="394">
        <f t="shared" si="85"/>
        <v>110545.99999997232</v>
      </c>
      <c r="C121" s="400">
        <v>0.36194903512061627</v>
      </c>
      <c r="D121" s="413">
        <f t="shared" si="50"/>
        <v>0.27146177634046215</v>
      </c>
      <c r="E121" s="395">
        <f t="shared" si="86"/>
        <v>19816.70967285374</v>
      </c>
      <c r="F121" s="395">
        <f t="shared" ref="F121:M121" si="94">+E121</f>
        <v>19816.70967285374</v>
      </c>
      <c r="G121" s="395">
        <f t="shared" si="94"/>
        <v>19816.70967285374</v>
      </c>
      <c r="H121" s="395">
        <f t="shared" si="94"/>
        <v>19816.70967285374</v>
      </c>
      <c r="I121" s="395">
        <f t="shared" si="94"/>
        <v>19816.70967285374</v>
      </c>
      <c r="J121" s="395">
        <f t="shared" si="94"/>
        <v>19816.70967285374</v>
      </c>
      <c r="K121" s="395">
        <f t="shared" si="94"/>
        <v>19816.70967285374</v>
      </c>
      <c r="L121" s="395">
        <f t="shared" si="94"/>
        <v>19816.70967285374</v>
      </c>
      <c r="M121" s="395">
        <f t="shared" si="94"/>
        <v>19816.70967285374</v>
      </c>
      <c r="N121" s="395">
        <f>+M121*0.75</f>
        <v>14862.532254640304</v>
      </c>
      <c r="O121" s="395">
        <f>+N121</f>
        <v>14862.532254640304</v>
      </c>
      <c r="P121" s="395">
        <f>+O121</f>
        <v>14862.532254640304</v>
      </c>
      <c r="Q121" s="395">
        <f>+P121</f>
        <v>14862.532254640304</v>
      </c>
      <c r="R121" s="395">
        <f>+Q121</f>
        <v>14862.532254640304</v>
      </c>
      <c r="S121" s="396">
        <f t="shared" si="90"/>
        <v>14862.532254640304</v>
      </c>
    </row>
    <row r="122" spans="2:19">
      <c r="B122" s="394">
        <f t="shared" si="85"/>
        <v>110545.99999997232</v>
      </c>
      <c r="C122" s="400">
        <v>0.36661953714156459</v>
      </c>
      <c r="D122" s="413">
        <f t="shared" si="50"/>
        <v>0.2749646528561735</v>
      </c>
      <c r="E122" s="395">
        <f t="shared" si="86"/>
        <v>20072.419658500661</v>
      </c>
      <c r="F122" s="395">
        <f t="shared" ref="F122:L122" si="95">+E122</f>
        <v>20072.419658500661</v>
      </c>
      <c r="G122" s="395">
        <f t="shared" si="95"/>
        <v>20072.419658500661</v>
      </c>
      <c r="H122" s="395">
        <f t="shared" si="95"/>
        <v>20072.419658500661</v>
      </c>
      <c r="I122" s="395">
        <f t="shared" si="95"/>
        <v>20072.419658500661</v>
      </c>
      <c r="J122" s="395">
        <f t="shared" si="95"/>
        <v>20072.419658500661</v>
      </c>
      <c r="K122" s="395">
        <f t="shared" si="95"/>
        <v>20072.419658500661</v>
      </c>
      <c r="L122" s="395">
        <f t="shared" si="95"/>
        <v>20072.419658500661</v>
      </c>
      <c r="M122" s="395">
        <f>+L122*0.75</f>
        <v>15054.314743875497</v>
      </c>
      <c r="N122" s="395">
        <f>+M122</f>
        <v>15054.314743875497</v>
      </c>
      <c r="O122" s="395">
        <f>+N122</f>
        <v>15054.314743875497</v>
      </c>
      <c r="P122" s="395">
        <f>+O122</f>
        <v>15054.314743875497</v>
      </c>
      <c r="Q122" s="395">
        <f>+P122</f>
        <v>15054.314743875497</v>
      </c>
      <c r="R122" s="395">
        <f>+Q122</f>
        <v>15054.314743875497</v>
      </c>
      <c r="S122" s="396">
        <f t="shared" si="90"/>
        <v>15054.314743875497</v>
      </c>
    </row>
    <row r="123" spans="2:19">
      <c r="B123" s="394">
        <f t="shared" si="85"/>
        <v>110545.99999997232</v>
      </c>
      <c r="C123" s="400">
        <v>0.37214186918552483</v>
      </c>
      <c r="D123" s="413">
        <f t="shared" si="50"/>
        <v>0.2791064018891436</v>
      </c>
      <c r="E123" s="395">
        <f t="shared" si="86"/>
        <v>20374.767337907484</v>
      </c>
      <c r="F123" s="395">
        <f t="shared" ref="F123:K123" si="96">+E123</f>
        <v>20374.767337907484</v>
      </c>
      <c r="G123" s="395">
        <f t="shared" si="96"/>
        <v>20374.767337907484</v>
      </c>
      <c r="H123" s="395">
        <f t="shared" si="96"/>
        <v>20374.767337907484</v>
      </c>
      <c r="I123" s="395">
        <f t="shared" si="96"/>
        <v>20374.767337907484</v>
      </c>
      <c r="J123" s="395">
        <f t="shared" si="96"/>
        <v>20374.767337907484</v>
      </c>
      <c r="K123" s="395">
        <f t="shared" si="96"/>
        <v>20374.767337907484</v>
      </c>
      <c r="L123" s="395">
        <f>+K123*0.75</f>
        <v>15281.075503430613</v>
      </c>
      <c r="M123" s="395">
        <f>+L123</f>
        <v>15281.075503430613</v>
      </c>
      <c r="N123" s="395">
        <f t="shared" ref="N123:S123" si="97">+M123</f>
        <v>15281.075503430613</v>
      </c>
      <c r="O123" s="395">
        <f t="shared" si="97"/>
        <v>15281.075503430613</v>
      </c>
      <c r="P123" s="395">
        <f t="shared" si="97"/>
        <v>15281.075503430613</v>
      </c>
      <c r="Q123" s="395">
        <f t="shared" si="97"/>
        <v>15281.075503430613</v>
      </c>
      <c r="R123" s="395">
        <f t="shared" si="97"/>
        <v>15281.075503430613</v>
      </c>
      <c r="S123" s="396">
        <f t="shared" si="97"/>
        <v>15281.075503430613</v>
      </c>
    </row>
    <row r="124" spans="2:19">
      <c r="B124" s="394">
        <f t="shared" si="85"/>
        <v>110545.99999997232</v>
      </c>
      <c r="C124" s="400">
        <v>0.37870184399255835</v>
      </c>
      <c r="D124" s="413">
        <f t="shared" si="50"/>
        <v>0.28402638299441874</v>
      </c>
      <c r="E124" s="395">
        <f t="shared" si="86"/>
        <v>20733.925958592568</v>
      </c>
      <c r="F124" s="395">
        <f>+E124</f>
        <v>20733.925958592568</v>
      </c>
      <c r="G124" s="395">
        <f>+F124</f>
        <v>20733.925958592568</v>
      </c>
      <c r="H124" s="395">
        <f>+G124</f>
        <v>20733.925958592568</v>
      </c>
      <c r="I124" s="395">
        <f>+H124</f>
        <v>20733.925958592568</v>
      </c>
      <c r="J124" s="395">
        <f>+I124</f>
        <v>20733.925958592568</v>
      </c>
      <c r="K124" s="395">
        <f>+J124*0.75</f>
        <v>15550.444468944426</v>
      </c>
      <c r="L124" s="395">
        <f>+K124</f>
        <v>15550.444468944426</v>
      </c>
      <c r="M124" s="395">
        <f t="shared" ref="M124:S124" si="98">+L124</f>
        <v>15550.444468944426</v>
      </c>
      <c r="N124" s="395">
        <f t="shared" si="98"/>
        <v>15550.444468944426</v>
      </c>
      <c r="O124" s="395">
        <f t="shared" si="98"/>
        <v>15550.444468944426</v>
      </c>
      <c r="P124" s="395">
        <f t="shared" si="98"/>
        <v>15550.444468944426</v>
      </c>
      <c r="Q124" s="395">
        <f t="shared" si="98"/>
        <v>15550.444468944426</v>
      </c>
      <c r="R124" s="395">
        <f t="shared" si="98"/>
        <v>15550.444468944426</v>
      </c>
      <c r="S124" s="396">
        <f t="shared" si="98"/>
        <v>15550.444468944426</v>
      </c>
    </row>
    <row r="125" spans="2:19">
      <c r="B125" s="394">
        <f>NPV($C$63,E125:S125)</f>
        <v>110545.99999997232</v>
      </c>
      <c r="C125" s="400">
        <v>0.38653764270067364</v>
      </c>
      <c r="D125" s="413">
        <f>(+S125/365)/150</f>
        <v>0.28990323202550522</v>
      </c>
      <c r="E125" s="395">
        <f>+$E$63*C125*365</f>
        <v>21162.935937861883</v>
      </c>
      <c r="F125" s="395">
        <f>+E125</f>
        <v>21162.935937861883</v>
      </c>
      <c r="G125" s="395">
        <f>+F125</f>
        <v>21162.935937861883</v>
      </c>
      <c r="H125" s="395">
        <f>+G125</f>
        <v>21162.935937861883</v>
      </c>
      <c r="I125" s="395">
        <f>+H125</f>
        <v>21162.935937861883</v>
      </c>
      <c r="J125" s="395">
        <f>+I125*0.75</f>
        <v>15872.201953396412</v>
      </c>
      <c r="K125" s="395">
        <f>+J125</f>
        <v>15872.201953396412</v>
      </c>
      <c r="L125" s="395">
        <f t="shared" ref="L125:S125" si="99">+K125</f>
        <v>15872.201953396412</v>
      </c>
      <c r="M125" s="395">
        <f t="shared" si="99"/>
        <v>15872.201953396412</v>
      </c>
      <c r="N125" s="395">
        <f t="shared" si="99"/>
        <v>15872.201953396412</v>
      </c>
      <c r="O125" s="395">
        <f t="shared" si="99"/>
        <v>15872.201953396412</v>
      </c>
      <c r="P125" s="395">
        <f t="shared" si="99"/>
        <v>15872.201953396412</v>
      </c>
      <c r="Q125" s="395">
        <f t="shared" si="99"/>
        <v>15872.201953396412</v>
      </c>
      <c r="R125" s="395">
        <f t="shared" si="99"/>
        <v>15872.201953396412</v>
      </c>
      <c r="S125" s="396">
        <f t="shared" si="99"/>
        <v>15872.201953396412</v>
      </c>
    </row>
    <row r="126" spans="2:19">
      <c r="B126" s="394">
        <f>NPV($C$63,E126:S126)</f>
        <v>110546.00000063711</v>
      </c>
      <c r="C126" s="400">
        <v>0.39595945414312678</v>
      </c>
      <c r="D126" s="413">
        <f>(+S126/365)/150</f>
        <v>0.29696959060734507</v>
      </c>
      <c r="E126" s="395">
        <f>+$E$63*C126*365</f>
        <v>21678.78011433619</v>
      </c>
      <c r="F126" s="395">
        <f>+E126</f>
        <v>21678.78011433619</v>
      </c>
      <c r="G126" s="395">
        <f>+F126</f>
        <v>21678.78011433619</v>
      </c>
      <c r="H126" s="395">
        <f>+G126</f>
        <v>21678.78011433619</v>
      </c>
      <c r="I126" s="395">
        <f>+H126*0.75</f>
        <v>16259.085085752144</v>
      </c>
      <c r="J126" s="395">
        <f>+I126</f>
        <v>16259.085085752144</v>
      </c>
      <c r="K126" s="395">
        <f t="shared" ref="K126:S126" si="100">+J126</f>
        <v>16259.085085752144</v>
      </c>
      <c r="L126" s="395">
        <f t="shared" si="100"/>
        <v>16259.085085752144</v>
      </c>
      <c r="M126" s="395">
        <f t="shared" si="100"/>
        <v>16259.085085752144</v>
      </c>
      <c r="N126" s="395">
        <f t="shared" si="100"/>
        <v>16259.085085752144</v>
      </c>
      <c r="O126" s="395">
        <f t="shared" si="100"/>
        <v>16259.085085752144</v>
      </c>
      <c r="P126" s="395">
        <f t="shared" si="100"/>
        <v>16259.085085752144</v>
      </c>
      <c r="Q126" s="395">
        <f t="shared" si="100"/>
        <v>16259.085085752144</v>
      </c>
      <c r="R126" s="395">
        <f t="shared" si="100"/>
        <v>16259.085085752144</v>
      </c>
      <c r="S126" s="396">
        <f t="shared" si="100"/>
        <v>16259.085085752144</v>
      </c>
    </row>
    <row r="127" spans="2:19">
      <c r="B127" s="394">
        <f>NPV($C$63,E127:S127)</f>
        <v>110545.99999997232</v>
      </c>
      <c r="C127" s="400">
        <v>0.40737873650403983</v>
      </c>
      <c r="D127" s="413">
        <f>(+S127/365)/150</f>
        <v>0.30553405237802983</v>
      </c>
      <c r="E127" s="395">
        <f>+$E$63*C127*365</f>
        <v>22303.98582359618</v>
      </c>
      <c r="F127" s="395">
        <f>+E127</f>
        <v>22303.98582359618</v>
      </c>
      <c r="G127" s="395">
        <f>+F127</f>
        <v>22303.98582359618</v>
      </c>
      <c r="H127" s="395">
        <f>+G127*0.75</f>
        <v>16727.989367697133</v>
      </c>
      <c r="I127" s="395">
        <f>+H127</f>
        <v>16727.989367697133</v>
      </c>
      <c r="J127" s="395">
        <f>+I127</f>
        <v>16727.989367697133</v>
      </c>
      <c r="K127" s="395">
        <f t="shared" ref="K127:S127" si="101">+J127</f>
        <v>16727.989367697133</v>
      </c>
      <c r="L127" s="395">
        <f t="shared" si="101"/>
        <v>16727.989367697133</v>
      </c>
      <c r="M127" s="395">
        <f t="shared" si="101"/>
        <v>16727.989367697133</v>
      </c>
      <c r="N127" s="395">
        <f t="shared" si="101"/>
        <v>16727.989367697133</v>
      </c>
      <c r="O127" s="395">
        <f t="shared" si="101"/>
        <v>16727.989367697133</v>
      </c>
      <c r="P127" s="395">
        <f t="shared" si="101"/>
        <v>16727.989367697133</v>
      </c>
      <c r="Q127" s="395">
        <f t="shared" si="101"/>
        <v>16727.989367697133</v>
      </c>
      <c r="R127" s="395">
        <f t="shared" si="101"/>
        <v>16727.989367697133</v>
      </c>
      <c r="S127" s="396">
        <f t="shared" si="101"/>
        <v>16727.989367697133</v>
      </c>
    </row>
    <row r="128" spans="2:19">
      <c r="B128" s="394">
        <f>NPV($C$63,E128:S128)</f>
        <v>110545.99999997229</v>
      </c>
      <c r="C128" s="400">
        <v>0.42135310309606205</v>
      </c>
      <c r="D128" s="413">
        <f>(+S128/365)/150</f>
        <v>0.31601482732204655</v>
      </c>
      <c r="E128" s="395">
        <f>+$E$63*C128*365</f>
        <v>23069.082394509398</v>
      </c>
      <c r="F128" s="395">
        <f>+E128</f>
        <v>23069.082394509398</v>
      </c>
      <c r="G128" s="395">
        <f>+F128*0.75</f>
        <v>17301.811795882048</v>
      </c>
      <c r="H128" s="395">
        <f>+G128</f>
        <v>17301.811795882048</v>
      </c>
      <c r="I128" s="395">
        <f>+H128</f>
        <v>17301.811795882048</v>
      </c>
      <c r="J128" s="395">
        <f>+I128</f>
        <v>17301.811795882048</v>
      </c>
      <c r="K128" s="395">
        <f t="shared" ref="K128:S128" si="102">+J128</f>
        <v>17301.811795882048</v>
      </c>
      <c r="L128" s="395">
        <f t="shared" si="102"/>
        <v>17301.811795882048</v>
      </c>
      <c r="M128" s="395">
        <f t="shared" si="102"/>
        <v>17301.811795882048</v>
      </c>
      <c r="N128" s="395">
        <f t="shared" si="102"/>
        <v>17301.811795882048</v>
      </c>
      <c r="O128" s="395">
        <f t="shared" si="102"/>
        <v>17301.811795882048</v>
      </c>
      <c r="P128" s="395">
        <f t="shared" si="102"/>
        <v>17301.811795882048</v>
      </c>
      <c r="Q128" s="395">
        <f t="shared" si="102"/>
        <v>17301.811795882048</v>
      </c>
      <c r="R128" s="395">
        <f t="shared" si="102"/>
        <v>17301.811795882048</v>
      </c>
      <c r="S128" s="396">
        <f t="shared" si="102"/>
        <v>17301.811795882048</v>
      </c>
    </row>
    <row r="129" spans="2:19" ht="13.5" thickBot="1">
      <c r="B129" s="397">
        <f>NPV($C$63,E129:S129)</f>
        <v>110545.99999997232</v>
      </c>
      <c r="C129" s="401">
        <v>0.43865752932126112</v>
      </c>
      <c r="D129" s="414">
        <f>(+S129/365)/150</f>
        <v>0.32899314699094584</v>
      </c>
      <c r="E129" s="398">
        <f>+C129*E63*365</f>
        <v>24016.499730339045</v>
      </c>
      <c r="F129" s="398">
        <f>+E129*0.75</f>
        <v>18012.374797754284</v>
      </c>
      <c r="G129" s="398">
        <f t="shared" ref="G129:R129" si="103">+F129</f>
        <v>18012.374797754284</v>
      </c>
      <c r="H129" s="398">
        <f t="shared" si="103"/>
        <v>18012.374797754284</v>
      </c>
      <c r="I129" s="398">
        <f t="shared" si="103"/>
        <v>18012.374797754284</v>
      </c>
      <c r="J129" s="398">
        <f t="shared" si="103"/>
        <v>18012.374797754284</v>
      </c>
      <c r="K129" s="398">
        <f t="shared" si="103"/>
        <v>18012.374797754284</v>
      </c>
      <c r="L129" s="398">
        <f t="shared" si="103"/>
        <v>18012.374797754284</v>
      </c>
      <c r="M129" s="398">
        <f t="shared" si="103"/>
        <v>18012.374797754284</v>
      </c>
      <c r="N129" s="398">
        <f t="shared" si="103"/>
        <v>18012.374797754284</v>
      </c>
      <c r="O129" s="398">
        <f t="shared" si="103"/>
        <v>18012.374797754284</v>
      </c>
      <c r="P129" s="398">
        <f t="shared" si="103"/>
        <v>18012.374797754284</v>
      </c>
      <c r="Q129" s="398">
        <f t="shared" si="103"/>
        <v>18012.374797754284</v>
      </c>
      <c r="R129" s="398">
        <f t="shared" si="103"/>
        <v>18012.374797754284</v>
      </c>
      <c r="S129" s="399">
        <f>+R129</f>
        <v>18012.374797754284</v>
      </c>
    </row>
    <row r="130" spans="2:19">
      <c r="B130" s="393">
        <f>SUM(B115:B129,B99:B113,B83:B97,B67:B81)</f>
        <v>6632759.9999999991</v>
      </c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</row>
    <row r="131" spans="2:19"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</row>
    <row r="132" spans="2:19"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</row>
    <row r="133" spans="2:19"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</row>
    <row r="134" spans="2:19"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</row>
    <row r="135" spans="2:19"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</row>
    <row r="136" spans="2:19"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</row>
    <row r="137" spans="2:19"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</row>
    <row r="138" spans="2:19"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</row>
    <row r="139" spans="2:19"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</row>
    <row r="140" spans="2:19"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</row>
    <row r="141" spans="2:19"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</row>
    <row r="142" spans="2:19"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</row>
    <row r="143" spans="2:19"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</row>
    <row r="144" spans="2:19"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</row>
    <row r="145" spans="4:18"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</row>
    <row r="146" spans="4:18"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</row>
    <row r="147" spans="4:18"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</row>
    <row r="148" spans="4:18"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</row>
    <row r="149" spans="4:18"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</row>
    <row r="150" spans="4:18"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</row>
    <row r="151" spans="4:18"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</row>
    <row r="152" spans="4:18"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</row>
    <row r="153" spans="4:18"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</row>
    <row r="154" spans="4:18"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</row>
    <row r="155" spans="4:18"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</row>
    <row r="156" spans="4:18"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</row>
    <row r="157" spans="4:18"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</row>
    <row r="158" spans="4:18"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</row>
    <row r="159" spans="4:18"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</row>
    <row r="160" spans="4:18"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</row>
    <row r="161" spans="4:18"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</row>
    <row r="162" spans="4:18"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</row>
    <row r="163" spans="4:18"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</row>
    <row r="164" spans="4:18"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</row>
    <row r="165" spans="4:18"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</row>
    <row r="166" spans="4:18"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</row>
    <row r="167" spans="4:18"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</row>
    <row r="168" spans="4:18"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</row>
    <row r="169" spans="4:18"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</row>
    <row r="170" spans="4:18"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</row>
    <row r="171" spans="4:18"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</row>
    <row r="172" spans="4:18"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</row>
    <row r="173" spans="4:18"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</row>
    <row r="174" spans="4:18"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</row>
    <row r="175" spans="4:18"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</row>
    <row r="176" spans="4:18"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</row>
    <row r="177" spans="4:18"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</row>
    <row r="178" spans="4:18"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</row>
    <row r="179" spans="4:18"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</row>
    <row r="180" spans="4:18"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</row>
    <row r="181" spans="4:18"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</row>
    <row r="182" spans="4:18"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</row>
    <row r="183" spans="4:18"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</row>
    <row r="184" spans="4:18"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</row>
    <row r="185" spans="4:18"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</row>
    <row r="186" spans="4:18"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</row>
    <row r="187" spans="4:18"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</row>
    <row r="188" spans="4:18"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</row>
    <row r="189" spans="4:18"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</row>
    <row r="190" spans="4:18"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</row>
    <row r="191" spans="4:18"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</row>
    <row r="192" spans="4:18"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</row>
    <row r="193" spans="4:18"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</row>
    <row r="194" spans="4:18"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</row>
    <row r="195" spans="4:18"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</row>
    <row r="196" spans="4:18"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</row>
    <row r="197" spans="4:18"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</row>
    <row r="198" spans="4:18"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</row>
    <row r="199" spans="4:18"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</row>
    <row r="200" spans="4:18"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</row>
    <row r="201" spans="4:18"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</row>
    <row r="202" spans="4:18"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</row>
    <row r="203" spans="4:18"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</row>
    <row r="204" spans="4:18"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</row>
    <row r="205" spans="4:18"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</row>
    <row r="206" spans="4:18"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</row>
    <row r="207" spans="4:18"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</row>
    <row r="208" spans="4:18"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</row>
    <row r="209" spans="4:18"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</row>
    <row r="210" spans="4:18"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</row>
    <row r="211" spans="4:18"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</row>
    <row r="212" spans="4:18"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</row>
    <row r="213" spans="4:18"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</row>
    <row r="214" spans="4:18"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</row>
    <row r="215" spans="4:18"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</row>
    <row r="216" spans="4:18"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</row>
    <row r="217" spans="4:18"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</row>
    <row r="218" spans="4:18"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</row>
    <row r="219" spans="4:18"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</row>
    <row r="220" spans="4:18"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</row>
    <row r="221" spans="4:18"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</row>
    <row r="222" spans="4:18"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</row>
    <row r="223" spans="4:18"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</row>
    <row r="224" spans="4:18"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</row>
    <row r="225" spans="4:18"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</row>
    <row r="226" spans="4:18"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</row>
    <row r="227" spans="4:18"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</row>
    <row r="228" spans="4:18"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</row>
    <row r="229" spans="4:18"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</row>
    <row r="230" spans="4:18"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</row>
    <row r="231" spans="4:18"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</row>
    <row r="232" spans="4:18"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</row>
    <row r="233" spans="4:18"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</row>
    <row r="234" spans="4:18"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</row>
    <row r="235" spans="4:18"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</row>
    <row r="236" spans="4:18"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</row>
    <row r="237" spans="4:18"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</row>
    <row r="238" spans="4:18"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</row>
    <row r="239" spans="4:18"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</row>
    <row r="240" spans="4:18"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</row>
    <row r="241" spans="4:18"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</row>
    <row r="242" spans="4:18"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</row>
    <row r="243" spans="4:18"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</row>
    <row r="244" spans="4:18"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</row>
    <row r="245" spans="4:18"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</row>
    <row r="246" spans="4:18"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</row>
    <row r="247" spans="4:18"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</row>
    <row r="248" spans="4:18"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</row>
    <row r="249" spans="4:18"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</row>
    <row r="250" spans="4:18"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</row>
    <row r="251" spans="4:18"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</row>
    <row r="252" spans="4:18"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</row>
    <row r="253" spans="4:18"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</row>
    <row r="254" spans="4:18"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</row>
    <row r="255" spans="4:18"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</row>
    <row r="256" spans="4:18"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</row>
    <row r="257" spans="4:18"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</row>
    <row r="258" spans="4:18"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</row>
    <row r="259" spans="4:18"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</row>
    <row r="260" spans="4:18"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</row>
    <row r="261" spans="4:18"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</row>
    <row r="262" spans="4:18"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</row>
    <row r="263" spans="4:18"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</row>
    <row r="264" spans="4:18"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</row>
    <row r="265" spans="4:18"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</row>
    <row r="266" spans="4:18"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</row>
    <row r="267" spans="4:18"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</row>
    <row r="268" spans="4:18"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</row>
    <row r="269" spans="4:18"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</row>
    <row r="270" spans="4:18"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</row>
    <row r="271" spans="4:18"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</row>
    <row r="272" spans="4:18"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</row>
    <row r="273" spans="4:18"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</row>
    <row r="274" spans="4:18"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</row>
    <row r="275" spans="4:18"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</row>
    <row r="276" spans="4:18"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</row>
    <row r="277" spans="4:18"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</row>
    <row r="278" spans="4:18"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</row>
    <row r="279" spans="4:18"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</row>
    <row r="280" spans="4:18"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</row>
    <row r="281" spans="4:18"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</row>
    <row r="282" spans="4:18"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</row>
    <row r="283" spans="4:18"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</row>
    <row r="284" spans="4:18"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</row>
    <row r="285" spans="4:18"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</row>
    <row r="286" spans="4:18"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</row>
    <row r="287" spans="4:18"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</row>
    <row r="288" spans="4:18"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</row>
    <row r="289" spans="4:18"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</row>
    <row r="290" spans="4:18"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</row>
    <row r="291" spans="4:18"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</row>
    <row r="292" spans="4:18"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</row>
    <row r="293" spans="4:18"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</row>
    <row r="294" spans="4:18"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</row>
    <row r="295" spans="4:18"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</row>
    <row r="296" spans="4:18"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</row>
    <row r="297" spans="4:18"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</row>
    <row r="298" spans="4:18"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</row>
    <row r="299" spans="4:18"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</row>
    <row r="300" spans="4:18"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</row>
    <row r="301" spans="4:18"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</row>
    <row r="302" spans="4:18"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</row>
    <row r="303" spans="4:18"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</row>
    <row r="304" spans="4:18"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</row>
    <row r="305" spans="4:18"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</row>
    <row r="306" spans="4:18"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</row>
    <row r="307" spans="4:18"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</row>
    <row r="308" spans="4:18"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</row>
    <row r="309" spans="4:18"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</row>
    <row r="310" spans="4:18"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</row>
    <row r="311" spans="4:18"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</row>
    <row r="312" spans="4:18"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</row>
    <row r="313" spans="4:18"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</row>
    <row r="314" spans="4:18"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</row>
    <row r="315" spans="4:18"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</row>
    <row r="316" spans="4:18"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</row>
    <row r="317" spans="4:18"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</row>
    <row r="318" spans="4:18"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</row>
    <row r="319" spans="4:18"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</row>
    <row r="320" spans="4:18"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</row>
    <row r="321" spans="4:18"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</row>
    <row r="322" spans="4:18"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</row>
    <row r="323" spans="4:18"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</row>
    <row r="324" spans="4:18"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</row>
    <row r="325" spans="4:18"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</row>
    <row r="326" spans="4:18"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</row>
    <row r="327" spans="4:18"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</row>
    <row r="328" spans="4:18"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</row>
    <row r="329" spans="4:18"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</row>
    <row r="330" spans="4:18"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</row>
    <row r="331" spans="4:18"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</row>
    <row r="332" spans="4:18"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</row>
    <row r="333" spans="4:18"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</row>
    <row r="334" spans="4:18"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</row>
    <row r="335" spans="4:18"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</row>
    <row r="336" spans="4:18"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</row>
    <row r="337" spans="4:18"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</row>
    <row r="338" spans="4:18"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</row>
    <row r="339" spans="4:18"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</row>
    <row r="340" spans="4:18"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</row>
    <row r="341" spans="4:18"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</row>
    <row r="342" spans="4:18"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</row>
    <row r="343" spans="4:18"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</row>
    <row r="344" spans="4:18"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</row>
    <row r="345" spans="4:18"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</row>
    <row r="346" spans="4:18"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</row>
    <row r="347" spans="4:18"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</row>
    <row r="348" spans="4:18"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</row>
    <row r="349" spans="4:18"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</row>
    <row r="350" spans="4:18"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</row>
    <row r="351" spans="4:18"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</row>
    <row r="352" spans="4:18"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</row>
    <row r="353" spans="4:18"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</row>
    <row r="354" spans="4:18"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</row>
    <row r="355" spans="4:18"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</row>
    <row r="356" spans="4:18"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</row>
    <row r="357" spans="4:18"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</row>
    <row r="358" spans="4:18"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</row>
    <row r="359" spans="4:18"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</row>
    <row r="360" spans="4:18"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</row>
    <row r="361" spans="4:18"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</row>
    <row r="362" spans="4:18"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</row>
    <row r="363" spans="4:18"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</row>
    <row r="364" spans="4:18"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</row>
    <row r="365" spans="4:18"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</row>
    <row r="366" spans="4:18"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</row>
    <row r="367" spans="4:18"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</row>
    <row r="368" spans="4:18"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</row>
    <row r="369" spans="4:18"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</row>
    <row r="370" spans="4:18"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</row>
    <row r="371" spans="4:18"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</row>
    <row r="372" spans="4:18"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</row>
    <row r="373" spans="4:18"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</row>
    <row r="374" spans="4:18"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</row>
    <row r="375" spans="4:18"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</row>
    <row r="376" spans="4:18"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</row>
    <row r="377" spans="4:18"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</row>
    <row r="378" spans="4:18"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</row>
    <row r="379" spans="4:18"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</row>
    <row r="380" spans="4:18"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</row>
    <row r="381" spans="4:18"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</row>
    <row r="382" spans="4:18"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</row>
    <row r="383" spans="4:18"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</row>
    <row r="384" spans="4:18"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</row>
    <row r="385" spans="4:18"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</row>
    <row r="386" spans="4:18"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</row>
    <row r="387" spans="4:18"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</row>
    <row r="388" spans="4:18"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</row>
    <row r="389" spans="4:18"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</row>
    <row r="390" spans="4:18"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</row>
    <row r="391" spans="4:18"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</row>
    <row r="392" spans="4:18"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</row>
    <row r="393" spans="4:18"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</row>
    <row r="394" spans="4:18"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</row>
    <row r="395" spans="4:18"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</row>
    <row r="396" spans="4:18"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</row>
    <row r="397" spans="4:18"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</row>
    <row r="398" spans="4:18"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</row>
    <row r="399" spans="4:18"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</row>
    <row r="400" spans="4:18"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</row>
    <row r="401" spans="4:18"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</row>
    <row r="402" spans="4:18"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</row>
    <row r="403" spans="4:18"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</row>
    <row r="404" spans="4:18"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</row>
    <row r="405" spans="4:18"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</row>
    <row r="406" spans="4:18"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</row>
    <row r="407" spans="4:18"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</row>
    <row r="408" spans="4:18"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</row>
    <row r="409" spans="4:18"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</row>
    <row r="410" spans="4:18"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</row>
    <row r="411" spans="4:18"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</row>
    <row r="412" spans="4:18"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</row>
    <row r="413" spans="4:18"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</row>
    <row r="414" spans="4:18"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</row>
    <row r="415" spans="4:18"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</row>
    <row r="416" spans="4:18"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</row>
    <row r="417" spans="4:18"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</row>
    <row r="418" spans="4:18"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</row>
    <row r="419" spans="4:18"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</row>
    <row r="420" spans="4:18"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</row>
    <row r="421" spans="4:18"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</row>
    <row r="422" spans="4:18"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</row>
    <row r="423" spans="4:18"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</row>
    <row r="424" spans="4:18"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</row>
    <row r="425" spans="4:18"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</row>
    <row r="426" spans="4:18"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</row>
    <row r="427" spans="4:18"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</row>
    <row r="428" spans="4:18"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</row>
    <row r="429" spans="4:18"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</row>
    <row r="430" spans="4:18"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</row>
    <row r="431" spans="4:18"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</row>
    <row r="432" spans="4:18"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</row>
    <row r="433" spans="4:18"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</row>
    <row r="434" spans="4:18"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</row>
    <row r="435" spans="4:18"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</row>
    <row r="436" spans="4:18"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</row>
    <row r="437" spans="4:18"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</row>
    <row r="438" spans="4:18"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</row>
    <row r="439" spans="4:18"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</row>
    <row r="440" spans="4:18"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</row>
    <row r="441" spans="4:18"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</row>
    <row r="442" spans="4:18"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</row>
    <row r="443" spans="4:18"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</row>
  </sheetData>
  <mergeCells count="4">
    <mergeCell ref="B64:S64"/>
    <mergeCell ref="B82:S82"/>
    <mergeCell ref="B98:S98"/>
    <mergeCell ref="B114:S114"/>
  </mergeCells>
  <pageMargins left="0.2" right="0.22" top="0.51" bottom="0.66" header="0.5" footer="0.5"/>
  <pageSetup scale="57" orientation="landscape" horizontalDpi="4294967292" r:id="rId1"/>
  <headerFooter alignWithMargins="0">
    <oddFooter>Page &amp;P</oddFooter>
  </headerFooter>
  <rowBreaks count="1" manualBreakCount="1">
    <brk id="61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4"/>
  <sheetViews>
    <sheetView topLeftCell="R1" workbookViewId="0">
      <selection activeCell="AD16" sqref="AD16"/>
    </sheetView>
  </sheetViews>
  <sheetFormatPr defaultRowHeight="12.75"/>
  <cols>
    <col min="1" max="1" width="15.28515625" bestFit="1" customWidth="1"/>
    <col min="2" max="2" width="12" bestFit="1" customWidth="1"/>
    <col min="3" max="3" width="12.85546875" customWidth="1"/>
    <col min="4" max="4" width="11.28515625" bestFit="1" customWidth="1"/>
    <col min="5" max="9" width="8.85546875" bestFit="1" customWidth="1"/>
    <col min="10" max="69" width="10.28515625" bestFit="1" customWidth="1"/>
    <col min="70" max="249" width="8.7109375" bestFit="1" customWidth="1"/>
  </cols>
  <sheetData>
    <row r="1" spans="1:256">
      <c r="A1" s="144" t="s">
        <v>102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spans="1:256">
      <c r="A2" s="144" t="s">
        <v>381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spans="1:256" ht="15.75" thickBot="1">
      <c r="A3" s="459" t="s">
        <v>386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spans="1:256" ht="13.5" thickBot="1">
      <c r="B4" s="259"/>
      <c r="C4" s="450"/>
      <c r="D4" s="450"/>
      <c r="E4" s="259"/>
      <c r="F4" s="275"/>
      <c r="J4" s="467">
        <v>1</v>
      </c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9"/>
      <c r="V4" s="467">
        <v>2</v>
      </c>
      <c r="W4" s="468"/>
      <c r="X4" s="468"/>
      <c r="Y4" s="468"/>
      <c r="Z4" s="468"/>
      <c r="AA4" s="468"/>
      <c r="AB4" s="468"/>
      <c r="AC4" s="468"/>
      <c r="AD4" s="468"/>
      <c r="AE4" s="468"/>
      <c r="AF4" s="468"/>
      <c r="AG4" s="469"/>
      <c r="AH4" s="467">
        <v>3</v>
      </c>
      <c r="AI4" s="468"/>
      <c r="AJ4" s="468"/>
      <c r="AK4" s="468"/>
      <c r="AL4" s="468"/>
      <c r="AM4" s="468"/>
      <c r="AN4" s="468"/>
      <c r="AO4" s="468"/>
      <c r="AP4" s="468"/>
      <c r="AQ4" s="468"/>
      <c r="AR4" s="468"/>
      <c r="AS4" s="469"/>
      <c r="AT4" s="467">
        <v>4</v>
      </c>
      <c r="AU4" s="468"/>
      <c r="AV4" s="468"/>
      <c r="AW4" s="468"/>
      <c r="AX4" s="468"/>
      <c r="AY4" s="468"/>
      <c r="AZ4" s="468"/>
      <c r="BA4" s="468"/>
      <c r="BB4" s="468"/>
      <c r="BC4" s="468"/>
      <c r="BD4" s="468"/>
      <c r="BE4" s="469"/>
      <c r="BF4" s="467">
        <v>5</v>
      </c>
      <c r="BG4" s="468"/>
      <c r="BH4" s="468"/>
      <c r="BI4" s="468"/>
      <c r="BJ4" s="468"/>
      <c r="BK4" s="468"/>
      <c r="BL4" s="468"/>
      <c r="BM4" s="468"/>
      <c r="BN4" s="468"/>
      <c r="BO4" s="468"/>
      <c r="BP4" s="468"/>
      <c r="BQ4" s="469"/>
      <c r="BR4" s="467">
        <v>6</v>
      </c>
      <c r="BS4" s="468"/>
      <c r="BT4" s="468"/>
      <c r="BU4" s="468"/>
      <c r="BV4" s="468"/>
      <c r="BW4" s="468"/>
      <c r="BX4" s="468"/>
      <c r="BY4" s="468"/>
      <c r="BZ4" s="468"/>
      <c r="CA4" s="468"/>
      <c r="CB4" s="468"/>
      <c r="CC4" s="469"/>
      <c r="CD4" s="467">
        <v>7</v>
      </c>
      <c r="CE4" s="468"/>
      <c r="CF4" s="468"/>
      <c r="CG4" s="468"/>
      <c r="CH4" s="468"/>
      <c r="CI4" s="468"/>
      <c r="CJ4" s="468"/>
      <c r="CK4" s="468"/>
      <c r="CL4" s="468"/>
      <c r="CM4" s="468"/>
      <c r="CN4" s="468"/>
      <c r="CO4" s="469"/>
      <c r="CP4" s="467">
        <v>8</v>
      </c>
      <c r="CQ4" s="468"/>
      <c r="CR4" s="468"/>
      <c r="CS4" s="468"/>
      <c r="CT4" s="468"/>
      <c r="CU4" s="468"/>
      <c r="CV4" s="468"/>
      <c r="CW4" s="468"/>
      <c r="CX4" s="468"/>
      <c r="CY4" s="468"/>
      <c r="CZ4" s="468"/>
      <c r="DA4" s="469"/>
      <c r="DB4" s="467">
        <v>9</v>
      </c>
      <c r="DC4" s="468"/>
      <c r="DD4" s="468"/>
      <c r="DE4" s="468"/>
      <c r="DF4" s="468"/>
      <c r="DG4" s="468"/>
      <c r="DH4" s="468"/>
      <c r="DI4" s="468"/>
      <c r="DJ4" s="468"/>
      <c r="DK4" s="468"/>
      <c r="DL4" s="468"/>
      <c r="DM4" s="469"/>
      <c r="DN4" s="467">
        <v>10</v>
      </c>
      <c r="DO4" s="468"/>
      <c r="DP4" s="468"/>
      <c r="DQ4" s="468"/>
      <c r="DR4" s="468"/>
      <c r="DS4" s="468"/>
      <c r="DT4" s="468"/>
      <c r="DU4" s="468"/>
      <c r="DV4" s="468"/>
      <c r="DW4" s="468"/>
      <c r="DX4" s="468"/>
      <c r="DY4" s="469"/>
      <c r="DZ4" s="467">
        <v>11</v>
      </c>
      <c r="EA4" s="468"/>
      <c r="EB4" s="468"/>
      <c r="EC4" s="468"/>
      <c r="ED4" s="468"/>
      <c r="EE4" s="468"/>
      <c r="EF4" s="468"/>
      <c r="EG4" s="468"/>
      <c r="EH4" s="468"/>
      <c r="EI4" s="468"/>
      <c r="EJ4" s="468"/>
      <c r="EK4" s="469"/>
      <c r="EL4" s="467">
        <v>12</v>
      </c>
      <c r="EM4" s="468"/>
      <c r="EN4" s="468"/>
      <c r="EO4" s="468"/>
      <c r="EP4" s="468"/>
      <c r="EQ4" s="468"/>
      <c r="ER4" s="468"/>
      <c r="ES4" s="468"/>
      <c r="ET4" s="468"/>
      <c r="EU4" s="468"/>
      <c r="EV4" s="468"/>
      <c r="EW4" s="469"/>
      <c r="EX4" s="467">
        <v>13</v>
      </c>
      <c r="EY4" s="468"/>
      <c r="EZ4" s="468"/>
      <c r="FA4" s="468"/>
      <c r="FB4" s="468"/>
      <c r="FC4" s="468"/>
      <c r="FD4" s="468"/>
      <c r="FE4" s="468"/>
      <c r="FF4" s="468"/>
      <c r="FG4" s="468"/>
      <c r="FH4" s="468"/>
      <c r="FI4" s="469"/>
      <c r="FJ4" s="467">
        <v>14</v>
      </c>
      <c r="FK4" s="468"/>
      <c r="FL4" s="468"/>
      <c r="FM4" s="468"/>
      <c r="FN4" s="468"/>
      <c r="FO4" s="468"/>
      <c r="FP4" s="468"/>
      <c r="FQ4" s="468"/>
      <c r="FR4" s="468"/>
      <c r="FS4" s="468"/>
      <c r="FT4" s="468"/>
      <c r="FU4" s="469"/>
      <c r="FV4" s="467">
        <v>15</v>
      </c>
      <c r="FW4" s="468"/>
      <c r="FX4" s="468"/>
      <c r="FY4" s="468"/>
      <c r="FZ4" s="468"/>
      <c r="GA4" s="468"/>
      <c r="GB4" s="468"/>
      <c r="GC4" s="468"/>
      <c r="GD4" s="468"/>
      <c r="GE4" s="468"/>
      <c r="GF4" s="468"/>
      <c r="GG4" s="469"/>
      <c r="GH4" s="467">
        <v>16</v>
      </c>
      <c r="GI4" s="468"/>
      <c r="GJ4" s="468"/>
      <c r="GK4" s="468"/>
      <c r="GL4" s="468"/>
      <c r="GM4" s="468"/>
      <c r="GN4" s="468"/>
      <c r="GO4" s="468"/>
      <c r="GP4" s="468"/>
      <c r="GQ4" s="468"/>
      <c r="GR4" s="468"/>
      <c r="GS4" s="469"/>
      <c r="GT4" s="467">
        <v>17</v>
      </c>
      <c r="GU4" s="468"/>
      <c r="GV4" s="468"/>
      <c r="GW4" s="468"/>
      <c r="GX4" s="468"/>
      <c r="GY4" s="468"/>
      <c r="GZ4" s="468"/>
      <c r="HA4" s="468"/>
      <c r="HB4" s="468"/>
      <c r="HC4" s="468"/>
      <c r="HD4" s="468"/>
      <c r="HE4" s="469"/>
      <c r="HF4" s="467">
        <v>18</v>
      </c>
      <c r="HG4" s="468"/>
      <c r="HH4" s="468"/>
      <c r="HI4" s="468"/>
      <c r="HJ4" s="468"/>
      <c r="HK4" s="468"/>
      <c r="HL4" s="468"/>
      <c r="HM4" s="468"/>
      <c r="HN4" s="468"/>
      <c r="HO4" s="468"/>
      <c r="HP4" s="468"/>
      <c r="HQ4" s="469"/>
      <c r="HR4" s="467">
        <v>19</v>
      </c>
      <c r="HS4" s="468"/>
      <c r="HT4" s="468"/>
      <c r="HU4" s="468"/>
      <c r="HV4" s="468"/>
      <c r="HW4" s="468"/>
      <c r="HX4" s="468"/>
      <c r="HY4" s="468"/>
      <c r="HZ4" s="468"/>
      <c r="IA4" s="468"/>
      <c r="IB4" s="468"/>
      <c r="IC4" s="469"/>
      <c r="ID4" s="467">
        <v>20</v>
      </c>
      <c r="IE4" s="468"/>
      <c r="IF4" s="468"/>
      <c r="IG4" s="468"/>
      <c r="IH4" s="468"/>
      <c r="II4" s="468"/>
      <c r="IJ4" s="468"/>
      <c r="IK4" s="468"/>
      <c r="IL4" s="468"/>
      <c r="IM4" s="468"/>
      <c r="IN4" s="468"/>
      <c r="IO4" s="469"/>
    </row>
    <row r="5" spans="1:256" ht="13.5" thickBot="1">
      <c r="A5" t="s">
        <v>349</v>
      </c>
      <c r="J5">
        <v>30</v>
      </c>
      <c r="K5">
        <v>31</v>
      </c>
      <c r="L5">
        <v>31</v>
      </c>
      <c r="M5">
        <v>30</v>
      </c>
      <c r="N5">
        <v>31</v>
      </c>
      <c r="O5">
        <v>30</v>
      </c>
      <c r="P5">
        <v>31</v>
      </c>
      <c r="Q5">
        <v>31</v>
      </c>
      <c r="R5">
        <f>"3/1/03"-"2/1/03"</f>
        <v>28</v>
      </c>
      <c r="S5">
        <v>31</v>
      </c>
      <c r="T5">
        <v>30</v>
      </c>
      <c r="U5">
        <v>31</v>
      </c>
      <c r="V5">
        <v>30</v>
      </c>
      <c r="W5">
        <v>31</v>
      </c>
      <c r="X5">
        <v>31</v>
      </c>
      <c r="Y5">
        <v>30</v>
      </c>
      <c r="Z5">
        <v>31</v>
      </c>
      <c r="AA5">
        <v>30</v>
      </c>
      <c r="AB5">
        <v>31</v>
      </c>
      <c r="AC5">
        <v>31</v>
      </c>
      <c r="AD5">
        <f>"3/1/04"-"2/1/04"</f>
        <v>29</v>
      </c>
      <c r="AE5">
        <v>31</v>
      </c>
      <c r="AF5">
        <v>30</v>
      </c>
      <c r="AG5">
        <v>31</v>
      </c>
      <c r="AH5">
        <v>30</v>
      </c>
      <c r="AI5">
        <v>31</v>
      </c>
      <c r="AJ5">
        <v>31</v>
      </c>
      <c r="AK5">
        <v>30</v>
      </c>
      <c r="AL5">
        <v>31</v>
      </c>
      <c r="AM5">
        <v>30</v>
      </c>
      <c r="AN5">
        <v>31</v>
      </c>
      <c r="AO5">
        <v>31</v>
      </c>
      <c r="AP5">
        <f>"3/1/05"-"2/1/05"</f>
        <v>28</v>
      </c>
      <c r="AQ5">
        <v>31</v>
      </c>
      <c r="AR5">
        <v>30</v>
      </c>
      <c r="AS5">
        <v>31</v>
      </c>
      <c r="AT5">
        <v>30</v>
      </c>
      <c r="AU5">
        <v>31</v>
      </c>
      <c r="AV5">
        <v>31</v>
      </c>
      <c r="AW5">
        <v>30</v>
      </c>
      <c r="AX5">
        <v>31</v>
      </c>
      <c r="AY5">
        <v>30</v>
      </c>
      <c r="AZ5">
        <v>31</v>
      </c>
      <c r="BA5">
        <v>31</v>
      </c>
      <c r="BB5">
        <f>"3/1/06"-"2/1/06"</f>
        <v>28</v>
      </c>
      <c r="BC5">
        <v>31</v>
      </c>
      <c r="BD5">
        <v>30</v>
      </c>
      <c r="BE5">
        <v>31</v>
      </c>
      <c r="BF5">
        <v>30</v>
      </c>
      <c r="BG5">
        <v>31</v>
      </c>
      <c r="BH5">
        <v>31</v>
      </c>
      <c r="BI5">
        <v>30</v>
      </c>
      <c r="BJ5">
        <v>31</v>
      </c>
      <c r="BK5">
        <v>30</v>
      </c>
      <c r="BL5">
        <v>31</v>
      </c>
      <c r="BM5">
        <v>31</v>
      </c>
      <c r="BN5">
        <f>"3/1/07"-"2/1/07"</f>
        <v>28</v>
      </c>
      <c r="BO5">
        <v>31</v>
      </c>
      <c r="BP5">
        <v>30</v>
      </c>
      <c r="BQ5">
        <v>31</v>
      </c>
      <c r="BR5">
        <v>30</v>
      </c>
      <c r="BS5">
        <v>31</v>
      </c>
      <c r="BT5">
        <v>31</v>
      </c>
      <c r="BU5">
        <v>30</v>
      </c>
      <c r="BV5">
        <v>31</v>
      </c>
      <c r="BW5">
        <v>30</v>
      </c>
      <c r="BX5">
        <v>31</v>
      </c>
      <c r="BY5">
        <v>31</v>
      </c>
      <c r="BZ5">
        <f>"3/1/08"-"2/1/08"</f>
        <v>29</v>
      </c>
      <c r="CA5">
        <v>31</v>
      </c>
      <c r="CB5">
        <v>30</v>
      </c>
      <c r="CC5">
        <v>31</v>
      </c>
      <c r="CD5">
        <v>30</v>
      </c>
      <c r="CE5">
        <v>31</v>
      </c>
      <c r="CF5">
        <v>31</v>
      </c>
      <c r="CG5">
        <v>30</v>
      </c>
      <c r="CH5">
        <v>31</v>
      </c>
      <c r="CI5">
        <v>30</v>
      </c>
      <c r="CJ5">
        <v>31</v>
      </c>
      <c r="CK5">
        <v>31</v>
      </c>
      <c r="CL5">
        <f>"3/1/09"-"2/1/09"</f>
        <v>28</v>
      </c>
      <c r="CM5">
        <v>31</v>
      </c>
      <c r="CN5">
        <v>30</v>
      </c>
      <c r="CO5">
        <v>31</v>
      </c>
      <c r="CP5">
        <v>30</v>
      </c>
      <c r="CQ5">
        <v>31</v>
      </c>
      <c r="CR5">
        <v>31</v>
      </c>
      <c r="CS5">
        <v>30</v>
      </c>
      <c r="CT5">
        <v>31</v>
      </c>
      <c r="CU5">
        <v>30</v>
      </c>
      <c r="CV5">
        <v>31</v>
      </c>
      <c r="CW5">
        <v>31</v>
      </c>
      <c r="CX5">
        <f>"3/1/10"-"2/1/10"</f>
        <v>28</v>
      </c>
      <c r="CY5">
        <v>31</v>
      </c>
      <c r="CZ5">
        <v>30</v>
      </c>
      <c r="DA5">
        <v>31</v>
      </c>
      <c r="DB5">
        <v>30</v>
      </c>
      <c r="DC5">
        <v>31</v>
      </c>
      <c r="DD5">
        <v>31</v>
      </c>
      <c r="DE5">
        <v>30</v>
      </c>
      <c r="DF5">
        <v>31</v>
      </c>
      <c r="DG5">
        <v>30</v>
      </c>
      <c r="DH5">
        <v>31</v>
      </c>
      <c r="DI5">
        <v>31</v>
      </c>
      <c r="DJ5">
        <f>"3/1/11"-"2/1/11"</f>
        <v>28</v>
      </c>
      <c r="DK5">
        <v>31</v>
      </c>
      <c r="DL5">
        <v>30</v>
      </c>
      <c r="DM5">
        <v>31</v>
      </c>
      <c r="DN5">
        <v>30</v>
      </c>
      <c r="DO5">
        <v>31</v>
      </c>
      <c r="DP5">
        <v>31</v>
      </c>
      <c r="DQ5">
        <v>30</v>
      </c>
      <c r="DR5">
        <v>31</v>
      </c>
      <c r="DS5">
        <v>30</v>
      </c>
      <c r="DT5">
        <v>31</v>
      </c>
      <c r="DU5">
        <v>31</v>
      </c>
      <c r="DV5">
        <f>"3/1/12"-"2/1/12"</f>
        <v>29</v>
      </c>
      <c r="DW5">
        <v>31</v>
      </c>
      <c r="DX5">
        <v>30</v>
      </c>
      <c r="DY5">
        <v>31</v>
      </c>
      <c r="DZ5">
        <v>30</v>
      </c>
      <c r="EA5">
        <v>31</v>
      </c>
      <c r="EB5">
        <v>31</v>
      </c>
      <c r="EC5">
        <v>30</v>
      </c>
      <c r="ED5">
        <v>31</v>
      </c>
      <c r="EE5">
        <v>30</v>
      </c>
      <c r="EF5">
        <v>31</v>
      </c>
      <c r="EG5">
        <v>31</v>
      </c>
      <c r="EH5">
        <f>"3/1/13"-"2/1/13"</f>
        <v>28</v>
      </c>
      <c r="EI5">
        <v>31</v>
      </c>
      <c r="EJ5">
        <v>30</v>
      </c>
      <c r="EK5">
        <v>31</v>
      </c>
      <c r="EL5">
        <v>30</v>
      </c>
      <c r="EM5">
        <v>31</v>
      </c>
      <c r="EN5">
        <v>31</v>
      </c>
      <c r="EO5">
        <v>30</v>
      </c>
      <c r="EP5">
        <v>31</v>
      </c>
      <c r="EQ5">
        <v>30</v>
      </c>
      <c r="ER5">
        <v>31</v>
      </c>
      <c r="ES5">
        <v>31</v>
      </c>
      <c r="ET5">
        <f>"3/1/14"-"2/1/14"</f>
        <v>28</v>
      </c>
      <c r="EU5">
        <v>31</v>
      </c>
      <c r="EV5">
        <v>30</v>
      </c>
      <c r="EW5">
        <v>31</v>
      </c>
      <c r="EX5">
        <v>30</v>
      </c>
      <c r="EY5">
        <v>31</v>
      </c>
      <c r="EZ5">
        <v>31</v>
      </c>
      <c r="FA5">
        <v>30</v>
      </c>
      <c r="FB5">
        <v>31</v>
      </c>
      <c r="FC5">
        <v>30</v>
      </c>
      <c r="FD5">
        <v>31</v>
      </c>
      <c r="FE5">
        <v>31</v>
      </c>
      <c r="FF5">
        <f>"3/1/15"-"2/1/15"</f>
        <v>28</v>
      </c>
      <c r="FG5">
        <v>31</v>
      </c>
      <c r="FH5">
        <v>30</v>
      </c>
      <c r="FI5">
        <v>31</v>
      </c>
      <c r="FJ5">
        <v>30</v>
      </c>
      <c r="FK5">
        <v>31</v>
      </c>
      <c r="FL5">
        <v>31</v>
      </c>
      <c r="FM5">
        <v>30</v>
      </c>
      <c r="FN5">
        <v>31</v>
      </c>
      <c r="FO5">
        <v>30</v>
      </c>
      <c r="FP5">
        <v>31</v>
      </c>
      <c r="FQ5">
        <v>31</v>
      </c>
      <c r="FR5">
        <f>"3/1/16"-"2/1/16"</f>
        <v>29</v>
      </c>
      <c r="FS5">
        <v>31</v>
      </c>
      <c r="FT5">
        <v>30</v>
      </c>
      <c r="FU5">
        <v>31</v>
      </c>
      <c r="FV5">
        <v>30</v>
      </c>
      <c r="FW5">
        <v>31</v>
      </c>
      <c r="FX5">
        <v>31</v>
      </c>
      <c r="FY5">
        <v>30</v>
      </c>
      <c r="FZ5">
        <v>31</v>
      </c>
      <c r="GA5">
        <v>30</v>
      </c>
      <c r="GB5">
        <v>31</v>
      </c>
      <c r="GC5">
        <v>31</v>
      </c>
      <c r="GD5">
        <f>"3/1/17"-"2/1/17"</f>
        <v>28</v>
      </c>
      <c r="GE5">
        <v>31</v>
      </c>
      <c r="GF5">
        <v>30</v>
      </c>
      <c r="GG5">
        <v>31</v>
      </c>
      <c r="GH5">
        <v>30</v>
      </c>
      <c r="GI5">
        <v>31</v>
      </c>
      <c r="GJ5">
        <v>31</v>
      </c>
      <c r="GK5">
        <v>30</v>
      </c>
      <c r="GL5">
        <v>31</v>
      </c>
      <c r="GM5">
        <v>30</v>
      </c>
      <c r="GN5">
        <v>31</v>
      </c>
      <c r="GO5">
        <v>31</v>
      </c>
      <c r="GP5">
        <f>"3/1/18"-"2/1/18"</f>
        <v>28</v>
      </c>
      <c r="GQ5">
        <v>31</v>
      </c>
      <c r="GR5">
        <v>30</v>
      </c>
      <c r="GS5">
        <v>31</v>
      </c>
      <c r="GT5">
        <v>30</v>
      </c>
      <c r="GU5">
        <v>31</v>
      </c>
      <c r="GV5">
        <v>31</v>
      </c>
      <c r="GW5">
        <v>30</v>
      </c>
      <c r="GX5">
        <v>31</v>
      </c>
      <c r="GY5">
        <v>30</v>
      </c>
      <c r="GZ5">
        <v>31</v>
      </c>
      <c r="HA5">
        <v>31</v>
      </c>
      <c r="HB5">
        <f>"3/1/19"-"2/1/19"</f>
        <v>28</v>
      </c>
      <c r="HC5">
        <v>31</v>
      </c>
      <c r="HD5">
        <v>30</v>
      </c>
      <c r="HE5">
        <v>31</v>
      </c>
      <c r="HF5">
        <v>30</v>
      </c>
      <c r="HG5">
        <v>31</v>
      </c>
      <c r="HH5">
        <v>31</v>
      </c>
      <c r="HI5">
        <v>30</v>
      </c>
      <c r="HJ5">
        <v>31</v>
      </c>
      <c r="HK5">
        <v>30</v>
      </c>
      <c r="HL5">
        <v>31</v>
      </c>
      <c r="HM5">
        <v>31</v>
      </c>
      <c r="HN5">
        <f>"3/1/20"-"2/1/20"</f>
        <v>29</v>
      </c>
      <c r="HO5">
        <v>31</v>
      </c>
      <c r="HP5">
        <v>30</v>
      </c>
      <c r="HQ5">
        <v>31</v>
      </c>
      <c r="HR5">
        <v>30</v>
      </c>
      <c r="HS5">
        <v>31</v>
      </c>
      <c r="HT5">
        <v>31</v>
      </c>
      <c r="HU5">
        <v>30</v>
      </c>
      <c r="HV5">
        <v>31</v>
      </c>
      <c r="HW5">
        <v>30</v>
      </c>
      <c r="HX5">
        <v>31</v>
      </c>
      <c r="HY5">
        <v>31</v>
      </c>
      <c r="HZ5">
        <f>"3/1/21"-"2/1/21"</f>
        <v>28</v>
      </c>
      <c r="IA5">
        <v>31</v>
      </c>
      <c r="IB5">
        <v>30</v>
      </c>
      <c r="IC5">
        <v>31</v>
      </c>
      <c r="ID5">
        <v>30</v>
      </c>
      <c r="IE5">
        <v>31</v>
      </c>
      <c r="IF5">
        <v>31</v>
      </c>
      <c r="IG5">
        <v>30</v>
      </c>
      <c r="IH5">
        <v>31</v>
      </c>
      <c r="II5">
        <v>30</v>
      </c>
      <c r="IJ5">
        <v>31</v>
      </c>
      <c r="IK5">
        <v>31</v>
      </c>
      <c r="IL5">
        <f>"3/1/22"-"2/1/22"</f>
        <v>28</v>
      </c>
      <c r="IM5">
        <v>31</v>
      </c>
      <c r="IN5">
        <v>30</v>
      </c>
      <c r="IO5">
        <v>31</v>
      </c>
    </row>
    <row r="6" spans="1:256" s="222" customFormat="1" ht="13.5" thickBot="1">
      <c r="A6" s="452" t="s">
        <v>387</v>
      </c>
      <c r="B6" s="222" t="s">
        <v>399</v>
      </c>
      <c r="C6" s="222" t="s">
        <v>406</v>
      </c>
      <c r="D6" s="451" t="s">
        <v>400</v>
      </c>
      <c r="E6" s="222" t="s">
        <v>388</v>
      </c>
      <c r="F6" s="222" t="s">
        <v>389</v>
      </c>
      <c r="G6" s="222" t="s">
        <v>390</v>
      </c>
      <c r="H6" s="222" t="s">
        <v>391</v>
      </c>
      <c r="I6" s="222" t="s">
        <v>392</v>
      </c>
      <c r="J6" s="136">
        <v>37408</v>
      </c>
      <c r="K6" s="137">
        <v>37438</v>
      </c>
      <c r="L6" s="137">
        <v>37469</v>
      </c>
      <c r="M6" s="137">
        <v>37500</v>
      </c>
      <c r="N6" s="137">
        <v>37530</v>
      </c>
      <c r="O6" s="137">
        <v>37561</v>
      </c>
      <c r="P6" s="137">
        <v>37591</v>
      </c>
      <c r="Q6" s="137">
        <v>37622</v>
      </c>
      <c r="R6" s="137">
        <v>37653</v>
      </c>
      <c r="S6" s="137">
        <v>37681</v>
      </c>
      <c r="T6" s="137">
        <v>37712</v>
      </c>
      <c r="U6" s="137">
        <v>37742</v>
      </c>
      <c r="V6" s="137">
        <v>37773</v>
      </c>
      <c r="W6" s="137">
        <v>37803</v>
      </c>
      <c r="X6" s="137">
        <v>37834</v>
      </c>
      <c r="Y6" s="137">
        <v>37865</v>
      </c>
      <c r="Z6" s="137">
        <v>37895</v>
      </c>
      <c r="AA6" s="137">
        <v>37926</v>
      </c>
      <c r="AB6" s="137">
        <v>37956</v>
      </c>
      <c r="AC6" s="137">
        <v>37987</v>
      </c>
      <c r="AD6" s="137">
        <v>38018</v>
      </c>
      <c r="AE6" s="137">
        <v>38047</v>
      </c>
      <c r="AF6" s="137">
        <v>38078</v>
      </c>
      <c r="AG6" s="137">
        <v>38108</v>
      </c>
      <c r="AH6" s="137">
        <v>38139</v>
      </c>
      <c r="AI6" s="137">
        <v>38169</v>
      </c>
      <c r="AJ6" s="137">
        <v>38200</v>
      </c>
      <c r="AK6" s="137">
        <v>38231</v>
      </c>
      <c r="AL6" s="137">
        <v>38261</v>
      </c>
      <c r="AM6" s="137">
        <v>38292</v>
      </c>
      <c r="AN6" s="137">
        <v>38322</v>
      </c>
      <c r="AO6" s="137">
        <v>38353</v>
      </c>
      <c r="AP6" s="137">
        <v>38384</v>
      </c>
      <c r="AQ6" s="137">
        <v>38412</v>
      </c>
      <c r="AR6" s="137">
        <v>38443</v>
      </c>
      <c r="AS6" s="137">
        <v>38473</v>
      </c>
      <c r="AT6" s="137">
        <v>38504</v>
      </c>
      <c r="AU6" s="137">
        <v>38534</v>
      </c>
      <c r="AV6" s="137">
        <v>38565</v>
      </c>
      <c r="AW6" s="137">
        <v>38596</v>
      </c>
      <c r="AX6" s="137">
        <v>38626</v>
      </c>
      <c r="AY6" s="137">
        <v>38657</v>
      </c>
      <c r="AZ6" s="137">
        <v>38687</v>
      </c>
      <c r="BA6" s="137">
        <v>38718</v>
      </c>
      <c r="BB6" s="137">
        <v>38749</v>
      </c>
      <c r="BC6" s="137">
        <v>38777</v>
      </c>
      <c r="BD6" s="137">
        <v>38808</v>
      </c>
      <c r="BE6" s="137">
        <v>38838</v>
      </c>
      <c r="BF6" s="137">
        <v>38869</v>
      </c>
      <c r="BG6" s="137">
        <v>38899</v>
      </c>
      <c r="BH6" s="137">
        <v>38930</v>
      </c>
      <c r="BI6" s="137">
        <v>38961</v>
      </c>
      <c r="BJ6" s="137">
        <v>38991</v>
      </c>
      <c r="BK6" s="137">
        <v>39022</v>
      </c>
      <c r="BL6" s="137">
        <v>39052</v>
      </c>
      <c r="BM6" s="137">
        <v>39083</v>
      </c>
      <c r="BN6" s="137">
        <v>39114</v>
      </c>
      <c r="BO6" s="137">
        <v>39142</v>
      </c>
      <c r="BP6" s="137">
        <v>39173</v>
      </c>
      <c r="BQ6" s="137">
        <v>39203</v>
      </c>
      <c r="BR6" s="137">
        <v>39234</v>
      </c>
      <c r="BS6" s="137">
        <v>39264</v>
      </c>
      <c r="BT6" s="137">
        <v>39295</v>
      </c>
      <c r="BU6" s="137">
        <v>39326</v>
      </c>
      <c r="BV6" s="137">
        <v>39356</v>
      </c>
      <c r="BW6" s="137">
        <v>39387</v>
      </c>
      <c r="BX6" s="137">
        <v>39417</v>
      </c>
      <c r="BY6" s="137">
        <v>39448</v>
      </c>
      <c r="BZ6" s="137">
        <v>39479</v>
      </c>
      <c r="CA6" s="137">
        <v>39508</v>
      </c>
      <c r="CB6" s="137">
        <v>39539</v>
      </c>
      <c r="CC6" s="137">
        <v>39569</v>
      </c>
      <c r="CD6" s="137">
        <v>39600</v>
      </c>
      <c r="CE6" s="137">
        <v>39630</v>
      </c>
      <c r="CF6" s="137">
        <v>39661</v>
      </c>
      <c r="CG6" s="137">
        <v>39692</v>
      </c>
      <c r="CH6" s="137">
        <v>39722</v>
      </c>
      <c r="CI6" s="137">
        <v>39753</v>
      </c>
      <c r="CJ6" s="137">
        <v>39783</v>
      </c>
      <c r="CK6" s="137">
        <v>39814</v>
      </c>
      <c r="CL6" s="137">
        <v>39845</v>
      </c>
      <c r="CM6" s="137">
        <v>39873</v>
      </c>
      <c r="CN6" s="137">
        <v>39904</v>
      </c>
      <c r="CO6" s="137">
        <v>39934</v>
      </c>
      <c r="CP6" s="137">
        <v>39965</v>
      </c>
      <c r="CQ6" s="137">
        <v>39995</v>
      </c>
      <c r="CR6" s="137">
        <v>40026</v>
      </c>
      <c r="CS6" s="137">
        <v>40057</v>
      </c>
      <c r="CT6" s="137">
        <v>40087</v>
      </c>
      <c r="CU6" s="137">
        <v>40118</v>
      </c>
      <c r="CV6" s="137">
        <v>40148</v>
      </c>
      <c r="CW6" s="137">
        <v>40179</v>
      </c>
      <c r="CX6" s="137">
        <v>40210</v>
      </c>
      <c r="CY6" s="137">
        <v>40238</v>
      </c>
      <c r="CZ6" s="137">
        <v>40269</v>
      </c>
      <c r="DA6" s="137">
        <v>40299</v>
      </c>
      <c r="DB6" s="137">
        <v>40330</v>
      </c>
      <c r="DC6" s="137">
        <v>40360</v>
      </c>
      <c r="DD6" s="137">
        <v>40391</v>
      </c>
      <c r="DE6" s="137">
        <v>40422</v>
      </c>
      <c r="DF6" s="137">
        <v>40452</v>
      </c>
      <c r="DG6" s="137">
        <v>40483</v>
      </c>
      <c r="DH6" s="137">
        <v>40513</v>
      </c>
      <c r="DI6" s="137">
        <v>40544</v>
      </c>
      <c r="DJ6" s="137">
        <v>40575</v>
      </c>
      <c r="DK6" s="137">
        <v>40603</v>
      </c>
      <c r="DL6" s="137">
        <v>40634</v>
      </c>
      <c r="DM6" s="137">
        <v>40664</v>
      </c>
      <c r="DN6" s="137">
        <v>40695</v>
      </c>
      <c r="DO6" s="137">
        <v>40725</v>
      </c>
      <c r="DP6" s="137">
        <v>40756</v>
      </c>
      <c r="DQ6" s="137">
        <v>40787</v>
      </c>
      <c r="DR6" s="137">
        <v>40817</v>
      </c>
      <c r="DS6" s="137">
        <v>40848</v>
      </c>
      <c r="DT6" s="137">
        <v>40878</v>
      </c>
      <c r="DU6" s="137">
        <v>40909</v>
      </c>
      <c r="DV6" s="137">
        <v>40940</v>
      </c>
      <c r="DW6" s="137">
        <v>40969</v>
      </c>
      <c r="DX6" s="137">
        <v>41000</v>
      </c>
      <c r="DY6" s="137">
        <v>41030</v>
      </c>
      <c r="DZ6" s="137">
        <v>41061</v>
      </c>
      <c r="EA6" s="137">
        <v>41091</v>
      </c>
      <c r="EB6" s="137">
        <v>41122</v>
      </c>
      <c r="EC6" s="137">
        <v>41153</v>
      </c>
      <c r="ED6" s="137">
        <v>41183</v>
      </c>
      <c r="EE6" s="137">
        <v>41214</v>
      </c>
      <c r="EF6" s="137">
        <v>41244</v>
      </c>
      <c r="EG6" s="137">
        <v>41275</v>
      </c>
      <c r="EH6" s="137">
        <v>41306</v>
      </c>
      <c r="EI6" s="137">
        <v>41334</v>
      </c>
      <c r="EJ6" s="137">
        <v>41365</v>
      </c>
      <c r="EK6" s="137">
        <v>41395</v>
      </c>
      <c r="EL6" s="137">
        <v>41426</v>
      </c>
      <c r="EM6" s="137">
        <v>41456</v>
      </c>
      <c r="EN6" s="137">
        <v>41487</v>
      </c>
      <c r="EO6" s="137">
        <v>41518</v>
      </c>
      <c r="EP6" s="137">
        <v>41548</v>
      </c>
      <c r="EQ6" s="137">
        <v>41579</v>
      </c>
      <c r="ER6" s="137">
        <v>41609</v>
      </c>
      <c r="ES6" s="137">
        <v>41640</v>
      </c>
      <c r="ET6" s="137">
        <v>41671</v>
      </c>
      <c r="EU6" s="137">
        <v>41699</v>
      </c>
      <c r="EV6" s="137">
        <v>41730</v>
      </c>
      <c r="EW6" s="137">
        <v>41760</v>
      </c>
      <c r="EX6" s="137">
        <v>41791</v>
      </c>
      <c r="EY6" s="137">
        <v>41821</v>
      </c>
      <c r="EZ6" s="137">
        <v>41852</v>
      </c>
      <c r="FA6" s="137">
        <v>41883</v>
      </c>
      <c r="FB6" s="137">
        <v>41913</v>
      </c>
      <c r="FC6" s="137">
        <v>41944</v>
      </c>
      <c r="FD6" s="137">
        <v>41974</v>
      </c>
      <c r="FE6" s="137">
        <v>42005</v>
      </c>
      <c r="FF6" s="137">
        <v>42036</v>
      </c>
      <c r="FG6" s="137">
        <v>42064</v>
      </c>
      <c r="FH6" s="137">
        <v>42095</v>
      </c>
      <c r="FI6" s="137">
        <v>42125</v>
      </c>
      <c r="FJ6" s="137">
        <v>42156</v>
      </c>
      <c r="FK6" s="137">
        <v>42186</v>
      </c>
      <c r="FL6" s="137">
        <v>42217</v>
      </c>
      <c r="FM6" s="137">
        <v>42248</v>
      </c>
      <c r="FN6" s="137">
        <v>42278</v>
      </c>
      <c r="FO6" s="137">
        <v>42309</v>
      </c>
      <c r="FP6" s="137">
        <v>42339</v>
      </c>
      <c r="FQ6" s="137">
        <v>42370</v>
      </c>
      <c r="FR6" s="137">
        <v>42401</v>
      </c>
      <c r="FS6" s="137">
        <v>42430</v>
      </c>
      <c r="FT6" s="137">
        <v>42461</v>
      </c>
      <c r="FU6" s="137">
        <v>42491</v>
      </c>
      <c r="FV6" s="137">
        <v>42522</v>
      </c>
      <c r="FW6" s="137">
        <v>42552</v>
      </c>
      <c r="FX6" s="137">
        <v>42583</v>
      </c>
      <c r="FY6" s="137">
        <v>42614</v>
      </c>
      <c r="FZ6" s="137">
        <v>42644</v>
      </c>
      <c r="GA6" s="137">
        <v>42675</v>
      </c>
      <c r="GB6" s="137">
        <v>42705</v>
      </c>
      <c r="GC6" s="137">
        <v>42736</v>
      </c>
      <c r="GD6" s="137">
        <v>42767</v>
      </c>
      <c r="GE6" s="137">
        <v>42795</v>
      </c>
      <c r="GF6" s="137">
        <v>42826</v>
      </c>
      <c r="GG6" s="137">
        <v>42856</v>
      </c>
      <c r="GH6" s="137">
        <v>42887</v>
      </c>
      <c r="GI6" s="137">
        <v>42917</v>
      </c>
      <c r="GJ6" s="137">
        <v>42948</v>
      </c>
      <c r="GK6" s="137">
        <v>42979</v>
      </c>
      <c r="GL6" s="137">
        <v>43009</v>
      </c>
      <c r="GM6" s="137">
        <v>43040</v>
      </c>
      <c r="GN6" s="137">
        <v>43070</v>
      </c>
      <c r="GO6" s="137">
        <v>43101</v>
      </c>
      <c r="GP6" s="137">
        <v>43132</v>
      </c>
      <c r="GQ6" s="137">
        <v>43160</v>
      </c>
      <c r="GR6" s="137">
        <v>43191</v>
      </c>
      <c r="GS6" s="137">
        <v>43221</v>
      </c>
      <c r="GT6" s="137">
        <v>43252</v>
      </c>
      <c r="GU6" s="137">
        <v>43282</v>
      </c>
      <c r="GV6" s="137">
        <v>43313</v>
      </c>
      <c r="GW6" s="137">
        <v>43344</v>
      </c>
      <c r="GX6" s="137">
        <v>43374</v>
      </c>
      <c r="GY6" s="137">
        <v>43405</v>
      </c>
      <c r="GZ6" s="137">
        <v>43435</v>
      </c>
      <c r="HA6" s="137">
        <v>43466</v>
      </c>
      <c r="HB6" s="137">
        <v>43497</v>
      </c>
      <c r="HC6" s="137">
        <v>43525</v>
      </c>
      <c r="HD6" s="137">
        <v>43556</v>
      </c>
      <c r="HE6" s="137">
        <v>43586</v>
      </c>
      <c r="HF6" s="137">
        <v>43617</v>
      </c>
      <c r="HG6" s="137">
        <v>43647</v>
      </c>
      <c r="HH6" s="137">
        <v>43678</v>
      </c>
      <c r="HI6" s="137">
        <v>43709</v>
      </c>
      <c r="HJ6" s="137">
        <v>43739</v>
      </c>
      <c r="HK6" s="137">
        <v>43770</v>
      </c>
      <c r="HL6" s="137">
        <v>43800</v>
      </c>
      <c r="HM6" s="137">
        <v>43831</v>
      </c>
      <c r="HN6" s="137">
        <v>43862</v>
      </c>
      <c r="HO6" s="137">
        <v>43891</v>
      </c>
      <c r="HP6" s="137">
        <v>43922</v>
      </c>
      <c r="HQ6" s="137">
        <v>43952</v>
      </c>
      <c r="HR6" s="137">
        <v>43983</v>
      </c>
      <c r="HS6" s="137">
        <v>44013</v>
      </c>
      <c r="HT6" s="137">
        <v>44044</v>
      </c>
      <c r="HU6" s="137">
        <v>44075</v>
      </c>
      <c r="HV6" s="137">
        <v>44105</v>
      </c>
      <c r="HW6" s="137">
        <v>44136</v>
      </c>
      <c r="HX6" s="137">
        <v>44166</v>
      </c>
      <c r="HY6" s="137">
        <v>44197</v>
      </c>
      <c r="HZ6" s="137">
        <v>44228</v>
      </c>
      <c r="IA6" s="137">
        <v>44256</v>
      </c>
      <c r="IB6" s="137">
        <v>44287</v>
      </c>
      <c r="IC6" s="137">
        <v>44317</v>
      </c>
      <c r="ID6" s="136">
        <v>44348</v>
      </c>
      <c r="IE6" s="137">
        <v>44378</v>
      </c>
      <c r="IF6" s="137">
        <v>44409</v>
      </c>
      <c r="IG6" s="137">
        <v>44440</v>
      </c>
      <c r="IH6" s="137">
        <v>44470</v>
      </c>
      <c r="II6" s="137">
        <v>44501</v>
      </c>
      <c r="IJ6" s="137">
        <v>44531</v>
      </c>
      <c r="IK6" s="137">
        <v>44562</v>
      </c>
      <c r="IL6" s="137">
        <v>44593</v>
      </c>
      <c r="IM6" s="137">
        <v>44621</v>
      </c>
      <c r="IN6" s="137">
        <v>44652</v>
      </c>
      <c r="IO6" s="138">
        <v>44682</v>
      </c>
      <c r="IP6"/>
      <c r="IQ6"/>
      <c r="IR6"/>
      <c r="IS6"/>
      <c r="IT6"/>
      <c r="IU6"/>
      <c r="IV6"/>
    </row>
    <row r="7" spans="1:256">
      <c r="A7" s="5" t="s">
        <v>393</v>
      </c>
      <c r="B7" s="368">
        <v>8000</v>
      </c>
      <c r="C7" s="453">
        <v>8000</v>
      </c>
      <c r="D7" s="453" t="s">
        <v>401</v>
      </c>
      <c r="E7" s="454">
        <v>0.35</v>
      </c>
      <c r="F7" s="454"/>
      <c r="G7" s="454"/>
      <c r="H7" s="454"/>
      <c r="I7" s="454"/>
      <c r="J7" s="360">
        <f>+$E7*$B7*J$5</f>
        <v>84000</v>
      </c>
      <c r="K7" s="360">
        <f t="shared" ref="K7:BV7" si="0">+$E$7*$B$7*K5</f>
        <v>86800</v>
      </c>
      <c r="L7" s="360">
        <f t="shared" si="0"/>
        <v>86800</v>
      </c>
      <c r="M7" s="360">
        <f t="shared" si="0"/>
        <v>84000</v>
      </c>
      <c r="N7" s="360">
        <f t="shared" si="0"/>
        <v>86800</v>
      </c>
      <c r="O7" s="360">
        <f t="shared" si="0"/>
        <v>84000</v>
      </c>
      <c r="P7" s="360">
        <f t="shared" si="0"/>
        <v>86800</v>
      </c>
      <c r="Q7" s="360">
        <f t="shared" si="0"/>
        <v>86800</v>
      </c>
      <c r="R7" s="360">
        <f t="shared" si="0"/>
        <v>78400</v>
      </c>
      <c r="S7" s="360">
        <f t="shared" si="0"/>
        <v>86800</v>
      </c>
      <c r="T7" s="360">
        <f t="shared" si="0"/>
        <v>84000</v>
      </c>
      <c r="U7" s="360">
        <f t="shared" si="0"/>
        <v>86800</v>
      </c>
      <c r="V7" s="360">
        <f t="shared" si="0"/>
        <v>84000</v>
      </c>
      <c r="W7" s="360">
        <f t="shared" si="0"/>
        <v>86800</v>
      </c>
      <c r="X7" s="360">
        <f t="shared" si="0"/>
        <v>86800</v>
      </c>
      <c r="Y7" s="360">
        <f t="shared" si="0"/>
        <v>84000</v>
      </c>
      <c r="Z7" s="360">
        <f t="shared" si="0"/>
        <v>86800</v>
      </c>
      <c r="AA7" s="360">
        <f t="shared" si="0"/>
        <v>84000</v>
      </c>
      <c r="AB7" s="360">
        <f t="shared" si="0"/>
        <v>86800</v>
      </c>
      <c r="AC7" s="360">
        <f t="shared" si="0"/>
        <v>86800</v>
      </c>
      <c r="AD7" s="360">
        <f t="shared" si="0"/>
        <v>81200</v>
      </c>
      <c r="AE7" s="360">
        <f t="shared" si="0"/>
        <v>86800</v>
      </c>
      <c r="AF7" s="360">
        <f t="shared" si="0"/>
        <v>84000</v>
      </c>
      <c r="AG7" s="360">
        <f t="shared" si="0"/>
        <v>86800</v>
      </c>
      <c r="AH7" s="360">
        <f t="shared" si="0"/>
        <v>84000</v>
      </c>
      <c r="AI7" s="360">
        <f t="shared" si="0"/>
        <v>86800</v>
      </c>
      <c r="AJ7" s="360">
        <f t="shared" si="0"/>
        <v>86800</v>
      </c>
      <c r="AK7" s="360">
        <f t="shared" si="0"/>
        <v>84000</v>
      </c>
      <c r="AL7" s="360">
        <f t="shared" si="0"/>
        <v>86800</v>
      </c>
      <c r="AM7" s="360">
        <f t="shared" si="0"/>
        <v>84000</v>
      </c>
      <c r="AN7" s="360">
        <f t="shared" si="0"/>
        <v>86800</v>
      </c>
      <c r="AO7" s="360">
        <f t="shared" si="0"/>
        <v>86800</v>
      </c>
      <c r="AP7" s="360">
        <f t="shared" si="0"/>
        <v>78400</v>
      </c>
      <c r="AQ7" s="360">
        <f t="shared" si="0"/>
        <v>86800</v>
      </c>
      <c r="AR7" s="360">
        <f t="shared" si="0"/>
        <v>84000</v>
      </c>
      <c r="AS7" s="360">
        <f t="shared" si="0"/>
        <v>86800</v>
      </c>
      <c r="AT7" s="360">
        <f t="shared" si="0"/>
        <v>84000</v>
      </c>
      <c r="AU7" s="360">
        <f t="shared" si="0"/>
        <v>86800</v>
      </c>
      <c r="AV7" s="360">
        <f t="shared" si="0"/>
        <v>86800</v>
      </c>
      <c r="AW7" s="360">
        <f t="shared" si="0"/>
        <v>84000</v>
      </c>
      <c r="AX7" s="360">
        <f t="shared" si="0"/>
        <v>86800</v>
      </c>
      <c r="AY7" s="360">
        <f t="shared" si="0"/>
        <v>84000</v>
      </c>
      <c r="AZ7" s="360">
        <f t="shared" si="0"/>
        <v>86800</v>
      </c>
      <c r="BA7" s="360">
        <f t="shared" si="0"/>
        <v>86800</v>
      </c>
      <c r="BB7" s="360">
        <f t="shared" si="0"/>
        <v>78400</v>
      </c>
      <c r="BC7" s="360">
        <f t="shared" si="0"/>
        <v>86800</v>
      </c>
      <c r="BD7" s="360">
        <f t="shared" si="0"/>
        <v>84000</v>
      </c>
      <c r="BE7" s="360">
        <f t="shared" si="0"/>
        <v>86800</v>
      </c>
      <c r="BF7" s="360">
        <f t="shared" si="0"/>
        <v>84000</v>
      </c>
      <c r="BG7" s="360">
        <f t="shared" si="0"/>
        <v>86800</v>
      </c>
      <c r="BH7" s="360">
        <f t="shared" si="0"/>
        <v>86800</v>
      </c>
      <c r="BI7" s="360">
        <f t="shared" si="0"/>
        <v>84000</v>
      </c>
      <c r="BJ7" s="360">
        <f t="shared" si="0"/>
        <v>86800</v>
      </c>
      <c r="BK7" s="360">
        <f t="shared" si="0"/>
        <v>84000</v>
      </c>
      <c r="BL7" s="360">
        <f t="shared" si="0"/>
        <v>86800</v>
      </c>
      <c r="BM7" s="360">
        <f t="shared" si="0"/>
        <v>86800</v>
      </c>
      <c r="BN7" s="360">
        <f t="shared" si="0"/>
        <v>78400</v>
      </c>
      <c r="BO7" s="360">
        <f t="shared" si="0"/>
        <v>86800</v>
      </c>
      <c r="BP7" s="360">
        <f t="shared" si="0"/>
        <v>84000</v>
      </c>
      <c r="BQ7" s="360">
        <f t="shared" si="0"/>
        <v>86800</v>
      </c>
      <c r="BR7" s="360">
        <f t="shared" si="0"/>
        <v>84000</v>
      </c>
      <c r="BS7" s="360">
        <f t="shared" si="0"/>
        <v>86800</v>
      </c>
      <c r="BT7" s="360">
        <f t="shared" si="0"/>
        <v>86800</v>
      </c>
      <c r="BU7" s="360">
        <f t="shared" si="0"/>
        <v>84000</v>
      </c>
      <c r="BV7" s="360">
        <f t="shared" si="0"/>
        <v>86800</v>
      </c>
      <c r="BW7" s="360">
        <f t="shared" ref="BW7:EH7" si="1">+$E$7*$B$7*BW5</f>
        <v>84000</v>
      </c>
      <c r="BX7" s="360">
        <f t="shared" si="1"/>
        <v>86800</v>
      </c>
      <c r="BY7" s="360">
        <f t="shared" si="1"/>
        <v>86800</v>
      </c>
      <c r="BZ7" s="360">
        <f t="shared" si="1"/>
        <v>81200</v>
      </c>
      <c r="CA7" s="360">
        <f t="shared" si="1"/>
        <v>86800</v>
      </c>
      <c r="CB7" s="360">
        <f t="shared" si="1"/>
        <v>84000</v>
      </c>
      <c r="CC7" s="360">
        <f t="shared" si="1"/>
        <v>86800</v>
      </c>
      <c r="CD7" s="360">
        <f t="shared" si="1"/>
        <v>84000</v>
      </c>
      <c r="CE7" s="360">
        <f t="shared" si="1"/>
        <v>86800</v>
      </c>
      <c r="CF7" s="360">
        <f t="shared" si="1"/>
        <v>86800</v>
      </c>
      <c r="CG7" s="360">
        <f t="shared" si="1"/>
        <v>84000</v>
      </c>
      <c r="CH7" s="360">
        <f t="shared" si="1"/>
        <v>86800</v>
      </c>
      <c r="CI7" s="360">
        <f t="shared" si="1"/>
        <v>84000</v>
      </c>
      <c r="CJ7" s="360">
        <f t="shared" si="1"/>
        <v>86800</v>
      </c>
      <c r="CK7" s="360">
        <f t="shared" si="1"/>
        <v>86800</v>
      </c>
      <c r="CL7" s="360">
        <f t="shared" si="1"/>
        <v>78400</v>
      </c>
      <c r="CM7" s="360">
        <f t="shared" si="1"/>
        <v>86800</v>
      </c>
      <c r="CN7" s="360">
        <f t="shared" si="1"/>
        <v>84000</v>
      </c>
      <c r="CO7" s="360">
        <f t="shared" si="1"/>
        <v>86800</v>
      </c>
      <c r="CP7" s="360">
        <f t="shared" si="1"/>
        <v>84000</v>
      </c>
      <c r="CQ7" s="360">
        <f t="shared" si="1"/>
        <v>86800</v>
      </c>
      <c r="CR7" s="360">
        <f t="shared" si="1"/>
        <v>86800</v>
      </c>
      <c r="CS7" s="360">
        <f t="shared" si="1"/>
        <v>84000</v>
      </c>
      <c r="CT7" s="360">
        <f t="shared" si="1"/>
        <v>86800</v>
      </c>
      <c r="CU7" s="360">
        <f t="shared" si="1"/>
        <v>84000</v>
      </c>
      <c r="CV7" s="360">
        <f t="shared" si="1"/>
        <v>86800</v>
      </c>
      <c r="CW7" s="360">
        <f t="shared" si="1"/>
        <v>86800</v>
      </c>
      <c r="CX7" s="360">
        <f t="shared" si="1"/>
        <v>78400</v>
      </c>
      <c r="CY7" s="360">
        <f t="shared" si="1"/>
        <v>86800</v>
      </c>
      <c r="CZ7" s="360">
        <f t="shared" si="1"/>
        <v>84000</v>
      </c>
      <c r="DA7" s="360">
        <f t="shared" si="1"/>
        <v>86800</v>
      </c>
      <c r="DB7" s="360">
        <f t="shared" si="1"/>
        <v>84000</v>
      </c>
      <c r="DC7" s="360">
        <f t="shared" si="1"/>
        <v>86800</v>
      </c>
      <c r="DD7" s="360">
        <f t="shared" si="1"/>
        <v>86800</v>
      </c>
      <c r="DE7" s="360">
        <f t="shared" si="1"/>
        <v>84000</v>
      </c>
      <c r="DF7" s="360">
        <f t="shared" si="1"/>
        <v>86800</v>
      </c>
      <c r="DG7" s="360">
        <f t="shared" si="1"/>
        <v>84000</v>
      </c>
      <c r="DH7" s="360">
        <f t="shared" si="1"/>
        <v>86800</v>
      </c>
      <c r="DI7" s="360">
        <f t="shared" si="1"/>
        <v>86800</v>
      </c>
      <c r="DJ7" s="360">
        <f t="shared" si="1"/>
        <v>78400</v>
      </c>
      <c r="DK7" s="360">
        <f t="shared" si="1"/>
        <v>86800</v>
      </c>
      <c r="DL7" s="360">
        <f t="shared" si="1"/>
        <v>84000</v>
      </c>
      <c r="DM7" s="360">
        <f t="shared" si="1"/>
        <v>86800</v>
      </c>
      <c r="DN7" s="360">
        <f t="shared" si="1"/>
        <v>84000</v>
      </c>
      <c r="DO7" s="360">
        <f t="shared" si="1"/>
        <v>86800</v>
      </c>
      <c r="DP7" s="360">
        <f t="shared" si="1"/>
        <v>86800</v>
      </c>
      <c r="DQ7" s="360">
        <f t="shared" si="1"/>
        <v>84000</v>
      </c>
      <c r="DR7" s="360">
        <f t="shared" si="1"/>
        <v>86800</v>
      </c>
      <c r="DS7" s="360">
        <f t="shared" si="1"/>
        <v>84000</v>
      </c>
      <c r="DT7" s="360">
        <f t="shared" si="1"/>
        <v>86800</v>
      </c>
      <c r="DU7" s="360">
        <f t="shared" si="1"/>
        <v>86800</v>
      </c>
      <c r="DV7" s="360">
        <f t="shared" si="1"/>
        <v>81200</v>
      </c>
      <c r="DW7" s="360">
        <f t="shared" si="1"/>
        <v>86800</v>
      </c>
      <c r="DX7" s="360">
        <f t="shared" si="1"/>
        <v>84000</v>
      </c>
      <c r="DY7" s="360">
        <f t="shared" si="1"/>
        <v>86800</v>
      </c>
      <c r="DZ7" s="360">
        <f t="shared" si="1"/>
        <v>84000</v>
      </c>
      <c r="EA7" s="360">
        <f t="shared" si="1"/>
        <v>86800</v>
      </c>
      <c r="EB7" s="360">
        <f t="shared" si="1"/>
        <v>86800</v>
      </c>
      <c r="EC7" s="360">
        <f t="shared" si="1"/>
        <v>84000</v>
      </c>
      <c r="ED7" s="360">
        <f t="shared" si="1"/>
        <v>86800</v>
      </c>
      <c r="EE7" s="360">
        <f t="shared" si="1"/>
        <v>84000</v>
      </c>
      <c r="EF7" s="360">
        <f t="shared" si="1"/>
        <v>86800</v>
      </c>
      <c r="EG7" s="360">
        <f t="shared" si="1"/>
        <v>86800</v>
      </c>
      <c r="EH7" s="360">
        <f t="shared" si="1"/>
        <v>78400</v>
      </c>
      <c r="EI7" s="360">
        <f t="shared" ref="EI7:GT7" si="2">+$E$7*$B$7*EI5</f>
        <v>86800</v>
      </c>
      <c r="EJ7" s="360">
        <f t="shared" si="2"/>
        <v>84000</v>
      </c>
      <c r="EK7" s="360">
        <f t="shared" si="2"/>
        <v>86800</v>
      </c>
      <c r="EL7" s="360">
        <f t="shared" si="2"/>
        <v>84000</v>
      </c>
      <c r="EM7" s="360">
        <f t="shared" si="2"/>
        <v>86800</v>
      </c>
      <c r="EN7" s="360">
        <f t="shared" si="2"/>
        <v>86800</v>
      </c>
      <c r="EO7" s="360">
        <f t="shared" si="2"/>
        <v>84000</v>
      </c>
      <c r="EP7" s="360">
        <f t="shared" si="2"/>
        <v>86800</v>
      </c>
      <c r="EQ7" s="360">
        <f t="shared" si="2"/>
        <v>84000</v>
      </c>
      <c r="ER7" s="360">
        <f t="shared" si="2"/>
        <v>86800</v>
      </c>
      <c r="ES7" s="360">
        <f t="shared" si="2"/>
        <v>86800</v>
      </c>
      <c r="ET7" s="360">
        <f t="shared" si="2"/>
        <v>78400</v>
      </c>
      <c r="EU7" s="360">
        <f t="shared" si="2"/>
        <v>86800</v>
      </c>
      <c r="EV7" s="360">
        <f t="shared" si="2"/>
        <v>84000</v>
      </c>
      <c r="EW7" s="360">
        <f t="shared" si="2"/>
        <v>86800</v>
      </c>
      <c r="EX7" s="360">
        <f t="shared" si="2"/>
        <v>84000</v>
      </c>
      <c r="EY7" s="360">
        <f t="shared" si="2"/>
        <v>86800</v>
      </c>
      <c r="EZ7" s="360">
        <f t="shared" si="2"/>
        <v>86800</v>
      </c>
      <c r="FA7" s="360">
        <f t="shared" si="2"/>
        <v>84000</v>
      </c>
      <c r="FB7" s="360">
        <f t="shared" si="2"/>
        <v>86800</v>
      </c>
      <c r="FC7" s="360">
        <f t="shared" si="2"/>
        <v>84000</v>
      </c>
      <c r="FD7" s="360">
        <f t="shared" si="2"/>
        <v>86800</v>
      </c>
      <c r="FE7" s="360">
        <f t="shared" si="2"/>
        <v>86800</v>
      </c>
      <c r="FF7" s="360">
        <f t="shared" si="2"/>
        <v>78400</v>
      </c>
      <c r="FG7" s="360">
        <f t="shared" si="2"/>
        <v>86800</v>
      </c>
      <c r="FH7" s="360">
        <f t="shared" si="2"/>
        <v>84000</v>
      </c>
      <c r="FI7" s="360">
        <f t="shared" si="2"/>
        <v>86800</v>
      </c>
      <c r="FJ7" s="360">
        <f t="shared" si="2"/>
        <v>84000</v>
      </c>
      <c r="FK7" s="360">
        <f t="shared" si="2"/>
        <v>86800</v>
      </c>
      <c r="FL7" s="360">
        <f t="shared" si="2"/>
        <v>86800</v>
      </c>
      <c r="FM7" s="360">
        <f t="shared" si="2"/>
        <v>84000</v>
      </c>
      <c r="FN7" s="360">
        <f t="shared" si="2"/>
        <v>86800</v>
      </c>
      <c r="FO7" s="360">
        <f t="shared" si="2"/>
        <v>84000</v>
      </c>
      <c r="FP7" s="360">
        <f t="shared" si="2"/>
        <v>86800</v>
      </c>
      <c r="FQ7" s="360">
        <f t="shared" si="2"/>
        <v>86800</v>
      </c>
      <c r="FR7" s="360">
        <f t="shared" si="2"/>
        <v>81200</v>
      </c>
      <c r="FS7" s="360">
        <f t="shared" si="2"/>
        <v>86800</v>
      </c>
      <c r="FT7" s="360">
        <f t="shared" si="2"/>
        <v>84000</v>
      </c>
      <c r="FU7" s="360">
        <f t="shared" si="2"/>
        <v>86800</v>
      </c>
      <c r="FV7" s="360">
        <f t="shared" si="2"/>
        <v>84000</v>
      </c>
      <c r="FW7" s="360">
        <f t="shared" si="2"/>
        <v>86800</v>
      </c>
      <c r="FX7" s="360">
        <f t="shared" si="2"/>
        <v>86800</v>
      </c>
      <c r="FY7" s="360">
        <f t="shared" si="2"/>
        <v>84000</v>
      </c>
      <c r="FZ7" s="360">
        <f t="shared" si="2"/>
        <v>86800</v>
      </c>
      <c r="GA7" s="360">
        <f t="shared" si="2"/>
        <v>84000</v>
      </c>
      <c r="GB7" s="360">
        <f t="shared" si="2"/>
        <v>86800</v>
      </c>
      <c r="GC7" s="360">
        <f t="shared" si="2"/>
        <v>86800</v>
      </c>
      <c r="GD7" s="360">
        <f t="shared" si="2"/>
        <v>78400</v>
      </c>
      <c r="GE7" s="360">
        <f t="shared" si="2"/>
        <v>86800</v>
      </c>
      <c r="GF7" s="360">
        <f t="shared" si="2"/>
        <v>84000</v>
      </c>
      <c r="GG7" s="360">
        <f t="shared" si="2"/>
        <v>86800</v>
      </c>
      <c r="GH7" s="360">
        <f t="shared" si="2"/>
        <v>84000</v>
      </c>
      <c r="GI7" s="360">
        <f t="shared" si="2"/>
        <v>86800</v>
      </c>
      <c r="GJ7" s="360">
        <f t="shared" si="2"/>
        <v>86800</v>
      </c>
      <c r="GK7" s="360">
        <f t="shared" si="2"/>
        <v>84000</v>
      </c>
      <c r="GL7" s="360">
        <f t="shared" si="2"/>
        <v>86800</v>
      </c>
      <c r="GM7" s="360">
        <f t="shared" si="2"/>
        <v>84000</v>
      </c>
      <c r="GN7" s="360">
        <f t="shared" si="2"/>
        <v>86800</v>
      </c>
      <c r="GO7" s="360">
        <f t="shared" si="2"/>
        <v>86800</v>
      </c>
      <c r="GP7" s="360">
        <f t="shared" si="2"/>
        <v>78400</v>
      </c>
      <c r="GQ7" s="360">
        <f t="shared" si="2"/>
        <v>86800</v>
      </c>
      <c r="GR7" s="360">
        <f t="shared" si="2"/>
        <v>84000</v>
      </c>
      <c r="GS7" s="360">
        <f t="shared" si="2"/>
        <v>86800</v>
      </c>
      <c r="GT7" s="360">
        <f t="shared" si="2"/>
        <v>84000</v>
      </c>
      <c r="GU7" s="360">
        <f t="shared" ref="GU7:IO7" si="3">+$E$7*$B$7*GU5</f>
        <v>86800</v>
      </c>
      <c r="GV7" s="360">
        <f t="shared" si="3"/>
        <v>86800</v>
      </c>
      <c r="GW7" s="360">
        <f t="shared" si="3"/>
        <v>84000</v>
      </c>
      <c r="GX7" s="360">
        <f t="shared" si="3"/>
        <v>86800</v>
      </c>
      <c r="GY7" s="360">
        <f t="shared" si="3"/>
        <v>84000</v>
      </c>
      <c r="GZ7" s="360">
        <f t="shared" si="3"/>
        <v>86800</v>
      </c>
      <c r="HA7" s="360">
        <f t="shared" si="3"/>
        <v>86800</v>
      </c>
      <c r="HB7" s="360">
        <f t="shared" si="3"/>
        <v>78400</v>
      </c>
      <c r="HC7" s="360">
        <f t="shared" si="3"/>
        <v>86800</v>
      </c>
      <c r="HD7" s="360">
        <f t="shared" si="3"/>
        <v>84000</v>
      </c>
      <c r="HE7" s="360">
        <f t="shared" si="3"/>
        <v>86800</v>
      </c>
      <c r="HF7" s="360">
        <f t="shared" si="3"/>
        <v>84000</v>
      </c>
      <c r="HG7" s="360">
        <f t="shared" si="3"/>
        <v>86800</v>
      </c>
      <c r="HH7" s="360">
        <f t="shared" si="3"/>
        <v>86800</v>
      </c>
      <c r="HI7" s="360">
        <f t="shared" si="3"/>
        <v>84000</v>
      </c>
      <c r="HJ7" s="360">
        <f t="shared" si="3"/>
        <v>86800</v>
      </c>
      <c r="HK7" s="360">
        <f t="shared" si="3"/>
        <v>84000</v>
      </c>
      <c r="HL7" s="360">
        <f t="shared" si="3"/>
        <v>86800</v>
      </c>
      <c r="HM7" s="360">
        <f t="shared" si="3"/>
        <v>86800</v>
      </c>
      <c r="HN7" s="360">
        <f t="shared" si="3"/>
        <v>81200</v>
      </c>
      <c r="HO7" s="360">
        <f t="shared" si="3"/>
        <v>86800</v>
      </c>
      <c r="HP7" s="360">
        <f t="shared" si="3"/>
        <v>84000</v>
      </c>
      <c r="HQ7" s="360">
        <f t="shared" si="3"/>
        <v>86800</v>
      </c>
      <c r="HR7" s="360">
        <f t="shared" si="3"/>
        <v>84000</v>
      </c>
      <c r="HS7" s="360">
        <f t="shared" si="3"/>
        <v>86800</v>
      </c>
      <c r="HT7" s="360">
        <f t="shared" si="3"/>
        <v>86800</v>
      </c>
      <c r="HU7" s="360">
        <f t="shared" si="3"/>
        <v>84000</v>
      </c>
      <c r="HV7" s="360">
        <f t="shared" si="3"/>
        <v>86800</v>
      </c>
      <c r="HW7" s="360">
        <f t="shared" si="3"/>
        <v>84000</v>
      </c>
      <c r="HX7" s="360">
        <f t="shared" si="3"/>
        <v>86800</v>
      </c>
      <c r="HY7" s="360">
        <f t="shared" si="3"/>
        <v>86800</v>
      </c>
      <c r="HZ7" s="360">
        <f t="shared" si="3"/>
        <v>78400</v>
      </c>
      <c r="IA7" s="360">
        <f t="shared" si="3"/>
        <v>86800</v>
      </c>
      <c r="IB7" s="360">
        <f t="shared" si="3"/>
        <v>84000</v>
      </c>
      <c r="IC7" s="360">
        <f t="shared" si="3"/>
        <v>86800</v>
      </c>
      <c r="ID7" s="360">
        <f t="shared" si="3"/>
        <v>84000</v>
      </c>
      <c r="IE7" s="360">
        <f t="shared" si="3"/>
        <v>86800</v>
      </c>
      <c r="IF7" s="360">
        <f t="shared" si="3"/>
        <v>86800</v>
      </c>
      <c r="IG7" s="360">
        <f t="shared" si="3"/>
        <v>84000</v>
      </c>
      <c r="IH7" s="360">
        <f t="shared" si="3"/>
        <v>86800</v>
      </c>
      <c r="II7" s="360">
        <f t="shared" si="3"/>
        <v>84000</v>
      </c>
      <c r="IJ7" s="360">
        <f t="shared" si="3"/>
        <v>86800</v>
      </c>
      <c r="IK7" s="360">
        <f t="shared" si="3"/>
        <v>86800</v>
      </c>
      <c r="IL7" s="360">
        <f t="shared" si="3"/>
        <v>78400</v>
      </c>
      <c r="IM7" s="360">
        <f t="shared" si="3"/>
        <v>86800</v>
      </c>
      <c r="IN7" s="360">
        <f t="shared" si="3"/>
        <v>84000</v>
      </c>
      <c r="IO7" s="360">
        <f t="shared" si="3"/>
        <v>86800</v>
      </c>
    </row>
    <row r="8" spans="1:256">
      <c r="A8" s="5" t="s">
        <v>393</v>
      </c>
      <c r="B8" s="368">
        <v>12000</v>
      </c>
      <c r="C8" s="453">
        <v>12000</v>
      </c>
      <c r="D8" s="453" t="s">
        <v>401</v>
      </c>
      <c r="E8" s="454">
        <v>0.4</v>
      </c>
      <c r="F8" s="454"/>
      <c r="G8" s="454"/>
      <c r="H8" s="454"/>
      <c r="I8" s="454"/>
      <c r="J8" s="360">
        <f>+$E8*$B8*J$5</f>
        <v>144000</v>
      </c>
      <c r="K8" s="360">
        <f t="shared" ref="K8:BV8" si="4">+$E8*$B8*K$5</f>
        <v>148800</v>
      </c>
      <c r="L8" s="360">
        <f t="shared" si="4"/>
        <v>148800</v>
      </c>
      <c r="M8" s="360">
        <f t="shared" si="4"/>
        <v>144000</v>
      </c>
      <c r="N8" s="360">
        <f t="shared" si="4"/>
        <v>148800</v>
      </c>
      <c r="O8" s="360">
        <f t="shared" si="4"/>
        <v>144000</v>
      </c>
      <c r="P8" s="360">
        <f t="shared" si="4"/>
        <v>148800</v>
      </c>
      <c r="Q8" s="360">
        <f t="shared" si="4"/>
        <v>148800</v>
      </c>
      <c r="R8" s="360">
        <f t="shared" si="4"/>
        <v>134400</v>
      </c>
      <c r="S8" s="360">
        <f t="shared" si="4"/>
        <v>148800</v>
      </c>
      <c r="T8" s="360">
        <f t="shared" si="4"/>
        <v>144000</v>
      </c>
      <c r="U8" s="360">
        <f t="shared" si="4"/>
        <v>148800</v>
      </c>
      <c r="V8" s="360">
        <f t="shared" si="4"/>
        <v>144000</v>
      </c>
      <c r="W8" s="360">
        <f t="shared" si="4"/>
        <v>148800</v>
      </c>
      <c r="X8" s="360">
        <f t="shared" si="4"/>
        <v>148800</v>
      </c>
      <c r="Y8" s="360">
        <f t="shared" si="4"/>
        <v>144000</v>
      </c>
      <c r="Z8" s="360">
        <f t="shared" si="4"/>
        <v>148800</v>
      </c>
      <c r="AA8" s="360">
        <f t="shared" si="4"/>
        <v>144000</v>
      </c>
      <c r="AB8" s="360">
        <f t="shared" si="4"/>
        <v>148800</v>
      </c>
      <c r="AC8" s="360">
        <f t="shared" si="4"/>
        <v>148800</v>
      </c>
      <c r="AD8" s="360">
        <f t="shared" si="4"/>
        <v>139200</v>
      </c>
      <c r="AE8" s="360">
        <f t="shared" si="4"/>
        <v>148800</v>
      </c>
      <c r="AF8" s="360">
        <f t="shared" si="4"/>
        <v>144000</v>
      </c>
      <c r="AG8" s="360">
        <f t="shared" si="4"/>
        <v>148800</v>
      </c>
      <c r="AH8" s="360">
        <f t="shared" si="4"/>
        <v>144000</v>
      </c>
      <c r="AI8" s="360">
        <f t="shared" si="4"/>
        <v>148800</v>
      </c>
      <c r="AJ8" s="360">
        <f t="shared" si="4"/>
        <v>148800</v>
      </c>
      <c r="AK8" s="360">
        <f t="shared" si="4"/>
        <v>144000</v>
      </c>
      <c r="AL8" s="360">
        <f t="shared" si="4"/>
        <v>148800</v>
      </c>
      <c r="AM8" s="360">
        <f t="shared" si="4"/>
        <v>144000</v>
      </c>
      <c r="AN8" s="360">
        <f t="shared" si="4"/>
        <v>148800</v>
      </c>
      <c r="AO8" s="360">
        <f t="shared" si="4"/>
        <v>148800</v>
      </c>
      <c r="AP8" s="360">
        <f t="shared" si="4"/>
        <v>134400</v>
      </c>
      <c r="AQ8" s="360">
        <f t="shared" si="4"/>
        <v>148800</v>
      </c>
      <c r="AR8" s="360">
        <f t="shared" si="4"/>
        <v>144000</v>
      </c>
      <c r="AS8" s="360">
        <f t="shared" si="4"/>
        <v>148800</v>
      </c>
      <c r="AT8" s="360">
        <f t="shared" si="4"/>
        <v>144000</v>
      </c>
      <c r="AU8" s="360">
        <f t="shared" si="4"/>
        <v>148800</v>
      </c>
      <c r="AV8" s="360">
        <f t="shared" si="4"/>
        <v>148800</v>
      </c>
      <c r="AW8" s="360">
        <f t="shared" si="4"/>
        <v>144000</v>
      </c>
      <c r="AX8" s="360">
        <f t="shared" si="4"/>
        <v>148800</v>
      </c>
      <c r="AY8" s="360">
        <f t="shared" si="4"/>
        <v>144000</v>
      </c>
      <c r="AZ8" s="360">
        <f t="shared" si="4"/>
        <v>148800</v>
      </c>
      <c r="BA8" s="360">
        <f t="shared" si="4"/>
        <v>148800</v>
      </c>
      <c r="BB8" s="360">
        <f t="shared" si="4"/>
        <v>134400</v>
      </c>
      <c r="BC8" s="360">
        <f t="shared" si="4"/>
        <v>148800</v>
      </c>
      <c r="BD8" s="360">
        <f t="shared" si="4"/>
        <v>144000</v>
      </c>
      <c r="BE8" s="360">
        <f t="shared" si="4"/>
        <v>148800</v>
      </c>
      <c r="BF8" s="360">
        <f t="shared" si="4"/>
        <v>144000</v>
      </c>
      <c r="BG8" s="360">
        <f t="shared" si="4"/>
        <v>148800</v>
      </c>
      <c r="BH8" s="360">
        <f t="shared" si="4"/>
        <v>148800</v>
      </c>
      <c r="BI8" s="360">
        <f t="shared" si="4"/>
        <v>144000</v>
      </c>
      <c r="BJ8" s="360">
        <f t="shared" si="4"/>
        <v>148800</v>
      </c>
      <c r="BK8" s="360">
        <f t="shared" si="4"/>
        <v>144000</v>
      </c>
      <c r="BL8" s="360">
        <f t="shared" si="4"/>
        <v>148800</v>
      </c>
      <c r="BM8" s="360">
        <f t="shared" si="4"/>
        <v>148800</v>
      </c>
      <c r="BN8" s="360">
        <f t="shared" si="4"/>
        <v>134400</v>
      </c>
      <c r="BO8" s="360">
        <f t="shared" si="4"/>
        <v>148800</v>
      </c>
      <c r="BP8" s="360">
        <f t="shared" si="4"/>
        <v>144000</v>
      </c>
      <c r="BQ8" s="360">
        <f t="shared" si="4"/>
        <v>148800</v>
      </c>
      <c r="BR8" s="360">
        <f t="shared" si="4"/>
        <v>144000</v>
      </c>
      <c r="BS8" s="360">
        <f t="shared" si="4"/>
        <v>148800</v>
      </c>
      <c r="BT8" s="360">
        <f t="shared" si="4"/>
        <v>148800</v>
      </c>
      <c r="BU8" s="360">
        <f t="shared" si="4"/>
        <v>144000</v>
      </c>
      <c r="BV8" s="360">
        <f t="shared" si="4"/>
        <v>148800</v>
      </c>
      <c r="BW8" s="360">
        <f t="shared" ref="BW8:EH8" si="5">+$E8*$B8*BW$5</f>
        <v>144000</v>
      </c>
      <c r="BX8" s="360">
        <f t="shared" si="5"/>
        <v>148800</v>
      </c>
      <c r="BY8" s="360">
        <f t="shared" si="5"/>
        <v>148800</v>
      </c>
      <c r="BZ8" s="360">
        <f t="shared" si="5"/>
        <v>139200</v>
      </c>
      <c r="CA8" s="360">
        <f t="shared" si="5"/>
        <v>148800</v>
      </c>
      <c r="CB8" s="360">
        <f t="shared" si="5"/>
        <v>144000</v>
      </c>
      <c r="CC8" s="360">
        <f t="shared" si="5"/>
        <v>148800</v>
      </c>
      <c r="CD8" s="360">
        <f t="shared" si="5"/>
        <v>144000</v>
      </c>
      <c r="CE8" s="360">
        <f t="shared" si="5"/>
        <v>148800</v>
      </c>
      <c r="CF8" s="360">
        <f t="shared" si="5"/>
        <v>148800</v>
      </c>
      <c r="CG8" s="360">
        <f t="shared" si="5"/>
        <v>144000</v>
      </c>
      <c r="CH8" s="360">
        <f t="shared" si="5"/>
        <v>148800</v>
      </c>
      <c r="CI8" s="360">
        <f t="shared" si="5"/>
        <v>144000</v>
      </c>
      <c r="CJ8" s="360">
        <f t="shared" si="5"/>
        <v>148800</v>
      </c>
      <c r="CK8" s="360">
        <f t="shared" si="5"/>
        <v>148800</v>
      </c>
      <c r="CL8" s="360">
        <f t="shared" si="5"/>
        <v>134400</v>
      </c>
      <c r="CM8" s="360">
        <f t="shared" si="5"/>
        <v>148800</v>
      </c>
      <c r="CN8" s="360">
        <f t="shared" si="5"/>
        <v>144000</v>
      </c>
      <c r="CO8" s="360">
        <f t="shared" si="5"/>
        <v>148800</v>
      </c>
      <c r="CP8" s="360">
        <f t="shared" si="5"/>
        <v>144000</v>
      </c>
      <c r="CQ8" s="360">
        <f t="shared" si="5"/>
        <v>148800</v>
      </c>
      <c r="CR8" s="360">
        <f t="shared" si="5"/>
        <v>148800</v>
      </c>
      <c r="CS8" s="360">
        <f t="shared" si="5"/>
        <v>144000</v>
      </c>
      <c r="CT8" s="360">
        <f t="shared" si="5"/>
        <v>148800</v>
      </c>
      <c r="CU8" s="360">
        <f t="shared" si="5"/>
        <v>144000</v>
      </c>
      <c r="CV8" s="360">
        <f t="shared" si="5"/>
        <v>148800</v>
      </c>
      <c r="CW8" s="360">
        <f t="shared" si="5"/>
        <v>148800</v>
      </c>
      <c r="CX8" s="360">
        <f t="shared" si="5"/>
        <v>134400</v>
      </c>
      <c r="CY8" s="360">
        <f t="shared" si="5"/>
        <v>148800</v>
      </c>
      <c r="CZ8" s="360">
        <f t="shared" si="5"/>
        <v>144000</v>
      </c>
      <c r="DA8" s="360">
        <f t="shared" si="5"/>
        <v>148800</v>
      </c>
      <c r="DB8" s="360">
        <f t="shared" si="5"/>
        <v>144000</v>
      </c>
      <c r="DC8" s="360">
        <f t="shared" si="5"/>
        <v>148800</v>
      </c>
      <c r="DD8" s="360">
        <f t="shared" si="5"/>
        <v>148800</v>
      </c>
      <c r="DE8" s="360">
        <f t="shared" si="5"/>
        <v>144000</v>
      </c>
      <c r="DF8" s="360">
        <f t="shared" si="5"/>
        <v>148800</v>
      </c>
      <c r="DG8" s="360">
        <f t="shared" si="5"/>
        <v>144000</v>
      </c>
      <c r="DH8" s="360">
        <f t="shared" si="5"/>
        <v>148800</v>
      </c>
      <c r="DI8" s="360">
        <f t="shared" si="5"/>
        <v>148800</v>
      </c>
      <c r="DJ8" s="360">
        <f t="shared" si="5"/>
        <v>134400</v>
      </c>
      <c r="DK8" s="360">
        <f t="shared" si="5"/>
        <v>148800</v>
      </c>
      <c r="DL8" s="360">
        <f t="shared" si="5"/>
        <v>144000</v>
      </c>
      <c r="DM8" s="360">
        <f t="shared" si="5"/>
        <v>148800</v>
      </c>
      <c r="DN8" s="360">
        <f t="shared" si="5"/>
        <v>144000</v>
      </c>
      <c r="DO8" s="360">
        <f t="shared" si="5"/>
        <v>148800</v>
      </c>
      <c r="DP8" s="360">
        <f t="shared" si="5"/>
        <v>148800</v>
      </c>
      <c r="DQ8" s="360">
        <f t="shared" si="5"/>
        <v>144000</v>
      </c>
      <c r="DR8" s="360">
        <f t="shared" si="5"/>
        <v>148800</v>
      </c>
      <c r="DS8" s="360">
        <f t="shared" si="5"/>
        <v>144000</v>
      </c>
      <c r="DT8" s="360">
        <f t="shared" si="5"/>
        <v>148800</v>
      </c>
      <c r="DU8" s="360">
        <f t="shared" si="5"/>
        <v>148800</v>
      </c>
      <c r="DV8" s="360">
        <f t="shared" si="5"/>
        <v>139200</v>
      </c>
      <c r="DW8" s="360">
        <f t="shared" si="5"/>
        <v>148800</v>
      </c>
      <c r="DX8" s="360">
        <f t="shared" si="5"/>
        <v>144000</v>
      </c>
      <c r="DY8" s="360">
        <f t="shared" si="5"/>
        <v>148800</v>
      </c>
      <c r="DZ8" s="360">
        <f t="shared" si="5"/>
        <v>144000</v>
      </c>
      <c r="EA8" s="360">
        <f t="shared" si="5"/>
        <v>148800</v>
      </c>
      <c r="EB8" s="360">
        <f t="shared" si="5"/>
        <v>148800</v>
      </c>
      <c r="EC8" s="360">
        <f t="shared" si="5"/>
        <v>144000</v>
      </c>
      <c r="ED8" s="360">
        <f t="shared" si="5"/>
        <v>148800</v>
      </c>
      <c r="EE8" s="360">
        <f t="shared" si="5"/>
        <v>144000</v>
      </c>
      <c r="EF8" s="360">
        <f t="shared" si="5"/>
        <v>148800</v>
      </c>
      <c r="EG8" s="360">
        <f t="shared" si="5"/>
        <v>148800</v>
      </c>
      <c r="EH8" s="360">
        <f t="shared" si="5"/>
        <v>134400</v>
      </c>
      <c r="EI8" s="360">
        <f t="shared" ref="EI8:GT8" si="6">+$E8*$B8*EI$5</f>
        <v>148800</v>
      </c>
      <c r="EJ8" s="360">
        <f t="shared" si="6"/>
        <v>144000</v>
      </c>
      <c r="EK8" s="360">
        <f t="shared" si="6"/>
        <v>148800</v>
      </c>
      <c r="EL8" s="360">
        <f t="shared" si="6"/>
        <v>144000</v>
      </c>
      <c r="EM8" s="360">
        <f t="shared" si="6"/>
        <v>148800</v>
      </c>
      <c r="EN8" s="360">
        <f t="shared" si="6"/>
        <v>148800</v>
      </c>
      <c r="EO8" s="360">
        <f t="shared" si="6"/>
        <v>144000</v>
      </c>
      <c r="EP8" s="360">
        <f t="shared" si="6"/>
        <v>148800</v>
      </c>
      <c r="EQ8" s="360">
        <f t="shared" si="6"/>
        <v>144000</v>
      </c>
      <c r="ER8" s="360">
        <f t="shared" si="6"/>
        <v>148800</v>
      </c>
      <c r="ES8" s="360">
        <f t="shared" si="6"/>
        <v>148800</v>
      </c>
      <c r="ET8" s="360">
        <f t="shared" si="6"/>
        <v>134400</v>
      </c>
      <c r="EU8" s="360">
        <f t="shared" si="6"/>
        <v>148800</v>
      </c>
      <c r="EV8" s="360">
        <f t="shared" si="6"/>
        <v>144000</v>
      </c>
      <c r="EW8" s="360">
        <f t="shared" si="6"/>
        <v>148800</v>
      </c>
      <c r="EX8" s="360">
        <f t="shared" si="6"/>
        <v>144000</v>
      </c>
      <c r="EY8" s="360">
        <f t="shared" si="6"/>
        <v>148800</v>
      </c>
      <c r="EZ8" s="360">
        <f t="shared" si="6"/>
        <v>148800</v>
      </c>
      <c r="FA8" s="360">
        <f t="shared" si="6"/>
        <v>144000</v>
      </c>
      <c r="FB8" s="360">
        <f t="shared" si="6"/>
        <v>148800</v>
      </c>
      <c r="FC8" s="360">
        <f t="shared" si="6"/>
        <v>144000</v>
      </c>
      <c r="FD8" s="360">
        <f t="shared" si="6"/>
        <v>148800</v>
      </c>
      <c r="FE8" s="360">
        <f t="shared" si="6"/>
        <v>148800</v>
      </c>
      <c r="FF8" s="360">
        <f t="shared" si="6"/>
        <v>134400</v>
      </c>
      <c r="FG8" s="360">
        <f t="shared" si="6"/>
        <v>148800</v>
      </c>
      <c r="FH8" s="360">
        <f t="shared" si="6"/>
        <v>144000</v>
      </c>
      <c r="FI8" s="360">
        <f t="shared" si="6"/>
        <v>148800</v>
      </c>
      <c r="FJ8" s="360">
        <f t="shared" si="6"/>
        <v>144000</v>
      </c>
      <c r="FK8" s="360">
        <f t="shared" si="6"/>
        <v>148800</v>
      </c>
      <c r="FL8" s="360">
        <f t="shared" si="6"/>
        <v>148800</v>
      </c>
      <c r="FM8" s="360">
        <f t="shared" si="6"/>
        <v>144000</v>
      </c>
      <c r="FN8" s="360">
        <f t="shared" si="6"/>
        <v>148800</v>
      </c>
      <c r="FO8" s="360">
        <f t="shared" si="6"/>
        <v>144000</v>
      </c>
      <c r="FP8" s="360">
        <f t="shared" si="6"/>
        <v>148800</v>
      </c>
      <c r="FQ8" s="360">
        <f t="shared" si="6"/>
        <v>148800</v>
      </c>
      <c r="FR8" s="360">
        <f t="shared" si="6"/>
        <v>139200</v>
      </c>
      <c r="FS8" s="360">
        <f t="shared" si="6"/>
        <v>148800</v>
      </c>
      <c r="FT8" s="360">
        <f t="shared" si="6"/>
        <v>144000</v>
      </c>
      <c r="FU8" s="360">
        <f t="shared" si="6"/>
        <v>148800</v>
      </c>
      <c r="FV8" s="360">
        <f t="shared" si="6"/>
        <v>144000</v>
      </c>
      <c r="FW8" s="360">
        <f t="shared" si="6"/>
        <v>148800</v>
      </c>
      <c r="FX8" s="360">
        <f t="shared" si="6"/>
        <v>148800</v>
      </c>
      <c r="FY8" s="360">
        <f t="shared" si="6"/>
        <v>144000</v>
      </c>
      <c r="FZ8" s="360">
        <f t="shared" si="6"/>
        <v>148800</v>
      </c>
      <c r="GA8" s="360">
        <f t="shared" si="6"/>
        <v>144000</v>
      </c>
      <c r="GB8" s="360">
        <f t="shared" si="6"/>
        <v>148800</v>
      </c>
      <c r="GC8" s="360">
        <f t="shared" si="6"/>
        <v>148800</v>
      </c>
      <c r="GD8" s="360">
        <f t="shared" si="6"/>
        <v>134400</v>
      </c>
      <c r="GE8" s="360">
        <f t="shared" si="6"/>
        <v>148800</v>
      </c>
      <c r="GF8" s="360">
        <f t="shared" si="6"/>
        <v>144000</v>
      </c>
      <c r="GG8" s="360">
        <f t="shared" si="6"/>
        <v>148800</v>
      </c>
      <c r="GH8" s="360">
        <f t="shared" si="6"/>
        <v>144000</v>
      </c>
      <c r="GI8" s="360">
        <f t="shared" si="6"/>
        <v>148800</v>
      </c>
      <c r="GJ8" s="360">
        <f t="shared" si="6"/>
        <v>148800</v>
      </c>
      <c r="GK8" s="360">
        <f t="shared" si="6"/>
        <v>144000</v>
      </c>
      <c r="GL8" s="360">
        <f t="shared" si="6"/>
        <v>148800</v>
      </c>
      <c r="GM8" s="360">
        <f t="shared" si="6"/>
        <v>144000</v>
      </c>
      <c r="GN8" s="360">
        <f t="shared" si="6"/>
        <v>148800</v>
      </c>
      <c r="GO8" s="360">
        <f t="shared" si="6"/>
        <v>148800</v>
      </c>
      <c r="GP8" s="360">
        <f t="shared" si="6"/>
        <v>134400</v>
      </c>
      <c r="GQ8" s="360">
        <f t="shared" si="6"/>
        <v>148800</v>
      </c>
      <c r="GR8" s="360">
        <f t="shared" si="6"/>
        <v>144000</v>
      </c>
      <c r="GS8" s="360">
        <f t="shared" si="6"/>
        <v>148800</v>
      </c>
      <c r="GT8" s="360">
        <f t="shared" si="6"/>
        <v>144000</v>
      </c>
      <c r="GU8" s="360">
        <f t="shared" ref="GU8:IO8" si="7">+$E8*$B8*GU$5</f>
        <v>148800</v>
      </c>
      <c r="GV8" s="360">
        <f t="shared" si="7"/>
        <v>148800</v>
      </c>
      <c r="GW8" s="360">
        <f t="shared" si="7"/>
        <v>144000</v>
      </c>
      <c r="GX8" s="360">
        <f t="shared" si="7"/>
        <v>148800</v>
      </c>
      <c r="GY8" s="360">
        <f t="shared" si="7"/>
        <v>144000</v>
      </c>
      <c r="GZ8" s="360">
        <f t="shared" si="7"/>
        <v>148800</v>
      </c>
      <c r="HA8" s="360">
        <f t="shared" si="7"/>
        <v>148800</v>
      </c>
      <c r="HB8" s="360">
        <f t="shared" si="7"/>
        <v>134400</v>
      </c>
      <c r="HC8" s="360">
        <f t="shared" si="7"/>
        <v>148800</v>
      </c>
      <c r="HD8" s="360">
        <f t="shared" si="7"/>
        <v>144000</v>
      </c>
      <c r="HE8" s="360">
        <f t="shared" si="7"/>
        <v>148800</v>
      </c>
      <c r="HF8" s="360">
        <f t="shared" si="7"/>
        <v>144000</v>
      </c>
      <c r="HG8" s="360">
        <f t="shared" si="7"/>
        <v>148800</v>
      </c>
      <c r="HH8" s="360">
        <f t="shared" si="7"/>
        <v>148800</v>
      </c>
      <c r="HI8" s="360">
        <f t="shared" si="7"/>
        <v>144000</v>
      </c>
      <c r="HJ8" s="360">
        <f t="shared" si="7"/>
        <v>148800</v>
      </c>
      <c r="HK8" s="360">
        <f t="shared" si="7"/>
        <v>144000</v>
      </c>
      <c r="HL8" s="360">
        <f t="shared" si="7"/>
        <v>148800</v>
      </c>
      <c r="HM8" s="360">
        <f t="shared" si="7"/>
        <v>148800</v>
      </c>
      <c r="HN8" s="360">
        <f t="shared" si="7"/>
        <v>139200</v>
      </c>
      <c r="HO8" s="360">
        <f t="shared" si="7"/>
        <v>148800</v>
      </c>
      <c r="HP8" s="360">
        <f t="shared" si="7"/>
        <v>144000</v>
      </c>
      <c r="HQ8" s="360">
        <f t="shared" si="7"/>
        <v>148800</v>
      </c>
      <c r="HR8" s="360">
        <f t="shared" si="7"/>
        <v>144000</v>
      </c>
      <c r="HS8" s="360">
        <f t="shared" si="7"/>
        <v>148800</v>
      </c>
      <c r="HT8" s="360">
        <f t="shared" si="7"/>
        <v>148800</v>
      </c>
      <c r="HU8" s="360">
        <f t="shared" si="7"/>
        <v>144000</v>
      </c>
      <c r="HV8" s="360">
        <f t="shared" si="7"/>
        <v>148800</v>
      </c>
      <c r="HW8" s="360">
        <f t="shared" si="7"/>
        <v>144000</v>
      </c>
      <c r="HX8" s="360">
        <f t="shared" si="7"/>
        <v>148800</v>
      </c>
      <c r="HY8" s="360">
        <f t="shared" si="7"/>
        <v>148800</v>
      </c>
      <c r="HZ8" s="360">
        <f t="shared" si="7"/>
        <v>134400</v>
      </c>
      <c r="IA8" s="360">
        <f t="shared" si="7"/>
        <v>148800</v>
      </c>
      <c r="IB8" s="360">
        <f t="shared" si="7"/>
        <v>144000</v>
      </c>
      <c r="IC8" s="360">
        <f t="shared" si="7"/>
        <v>148800</v>
      </c>
      <c r="ID8" s="360">
        <f t="shared" si="7"/>
        <v>144000</v>
      </c>
      <c r="IE8" s="360">
        <f t="shared" si="7"/>
        <v>148800</v>
      </c>
      <c r="IF8" s="360">
        <f t="shared" si="7"/>
        <v>148800</v>
      </c>
      <c r="IG8" s="360">
        <f t="shared" si="7"/>
        <v>144000</v>
      </c>
      <c r="IH8" s="360">
        <f t="shared" si="7"/>
        <v>148800</v>
      </c>
      <c r="II8" s="360">
        <f t="shared" si="7"/>
        <v>144000</v>
      </c>
      <c r="IJ8" s="360">
        <f t="shared" si="7"/>
        <v>148800</v>
      </c>
      <c r="IK8" s="360">
        <f t="shared" si="7"/>
        <v>148800</v>
      </c>
      <c r="IL8" s="360">
        <f t="shared" si="7"/>
        <v>134400</v>
      </c>
      <c r="IM8" s="360">
        <f t="shared" si="7"/>
        <v>148800</v>
      </c>
      <c r="IN8" s="360">
        <f t="shared" si="7"/>
        <v>144000</v>
      </c>
      <c r="IO8" s="360">
        <f t="shared" si="7"/>
        <v>148800</v>
      </c>
    </row>
    <row r="9" spans="1:256">
      <c r="A9" s="5" t="s">
        <v>394</v>
      </c>
      <c r="B9" s="368">
        <v>5000</v>
      </c>
      <c r="C9" s="453">
        <v>5000</v>
      </c>
      <c r="D9" s="453">
        <v>15</v>
      </c>
      <c r="E9" s="454">
        <v>0.38</v>
      </c>
      <c r="F9" s="454"/>
      <c r="G9" s="454"/>
      <c r="H9" s="454"/>
      <c r="I9" s="454"/>
      <c r="J9" s="360">
        <f>+$E9*$B9*J$5</f>
        <v>57000</v>
      </c>
      <c r="K9" s="360">
        <f t="shared" ref="K9:T10" si="8">+$E9*$B9*K$5</f>
        <v>58900</v>
      </c>
      <c r="L9" s="360">
        <f t="shared" si="8"/>
        <v>58900</v>
      </c>
      <c r="M9" s="360">
        <f t="shared" si="8"/>
        <v>57000</v>
      </c>
      <c r="N9" s="360">
        <f t="shared" si="8"/>
        <v>58900</v>
      </c>
      <c r="O9" s="360">
        <f t="shared" si="8"/>
        <v>57000</v>
      </c>
      <c r="P9" s="360">
        <f t="shared" si="8"/>
        <v>58900</v>
      </c>
      <c r="Q9" s="360">
        <f t="shared" si="8"/>
        <v>58900</v>
      </c>
      <c r="R9" s="360">
        <f t="shared" si="8"/>
        <v>53200</v>
      </c>
      <c r="S9" s="360">
        <f t="shared" si="8"/>
        <v>58900</v>
      </c>
      <c r="T9" s="360">
        <f t="shared" si="8"/>
        <v>57000</v>
      </c>
      <c r="U9" s="360">
        <f t="shared" ref="U9:AD10" si="9">+$E9*$B9*U$5</f>
        <v>58900</v>
      </c>
      <c r="V9" s="360">
        <f t="shared" si="9"/>
        <v>57000</v>
      </c>
      <c r="W9" s="360">
        <f t="shared" si="9"/>
        <v>58900</v>
      </c>
      <c r="X9" s="360">
        <f t="shared" si="9"/>
        <v>58900</v>
      </c>
      <c r="Y9" s="360">
        <f t="shared" si="9"/>
        <v>57000</v>
      </c>
      <c r="Z9" s="360">
        <f t="shared" si="9"/>
        <v>58900</v>
      </c>
      <c r="AA9" s="360">
        <f t="shared" si="9"/>
        <v>57000</v>
      </c>
      <c r="AB9" s="360">
        <f t="shared" si="9"/>
        <v>58900</v>
      </c>
      <c r="AC9" s="360">
        <f t="shared" si="9"/>
        <v>58900</v>
      </c>
      <c r="AD9" s="360">
        <f t="shared" si="9"/>
        <v>55100</v>
      </c>
      <c r="AE9" s="360">
        <f t="shared" ref="AE9:AN10" si="10">+$E9*$B9*AE$5</f>
        <v>58900</v>
      </c>
      <c r="AF9" s="360">
        <f t="shared" si="10"/>
        <v>57000</v>
      </c>
      <c r="AG9" s="360">
        <f t="shared" si="10"/>
        <v>58900</v>
      </c>
      <c r="AH9" s="360">
        <f t="shared" si="10"/>
        <v>57000</v>
      </c>
      <c r="AI9" s="360">
        <f t="shared" si="10"/>
        <v>58900</v>
      </c>
      <c r="AJ9" s="360">
        <f t="shared" si="10"/>
        <v>58900</v>
      </c>
      <c r="AK9" s="360">
        <f t="shared" si="10"/>
        <v>57000</v>
      </c>
      <c r="AL9" s="360">
        <f t="shared" si="10"/>
        <v>58900</v>
      </c>
      <c r="AM9" s="360">
        <f t="shared" si="10"/>
        <v>57000</v>
      </c>
      <c r="AN9" s="360">
        <f t="shared" si="10"/>
        <v>58900</v>
      </c>
      <c r="AO9" s="360">
        <f t="shared" ref="AO9:AX10" si="11">+$E9*$B9*AO$5</f>
        <v>58900</v>
      </c>
      <c r="AP9" s="360">
        <f t="shared" si="11"/>
        <v>53200</v>
      </c>
      <c r="AQ9" s="360">
        <f t="shared" si="11"/>
        <v>58900</v>
      </c>
      <c r="AR9" s="360">
        <f t="shared" si="11"/>
        <v>57000</v>
      </c>
      <c r="AS9" s="360">
        <f t="shared" si="11"/>
        <v>58900</v>
      </c>
      <c r="AT9" s="360">
        <f t="shared" si="11"/>
        <v>57000</v>
      </c>
      <c r="AU9" s="360">
        <f t="shared" si="11"/>
        <v>58900</v>
      </c>
      <c r="AV9" s="360">
        <f t="shared" si="11"/>
        <v>58900</v>
      </c>
      <c r="AW9" s="360">
        <f t="shared" si="11"/>
        <v>57000</v>
      </c>
      <c r="AX9" s="360">
        <f t="shared" si="11"/>
        <v>58900</v>
      </c>
      <c r="AY9" s="360">
        <f t="shared" ref="AY9:BH10" si="12">+$E9*$B9*AY$5</f>
        <v>57000</v>
      </c>
      <c r="AZ9" s="360">
        <f t="shared" si="12"/>
        <v>58900</v>
      </c>
      <c r="BA9" s="360">
        <f t="shared" si="12"/>
        <v>58900</v>
      </c>
      <c r="BB9" s="360">
        <f t="shared" si="12"/>
        <v>53200</v>
      </c>
      <c r="BC9" s="360">
        <f t="shared" si="12"/>
        <v>58900</v>
      </c>
      <c r="BD9" s="360">
        <f t="shared" si="12"/>
        <v>57000</v>
      </c>
      <c r="BE9" s="360">
        <f t="shared" si="12"/>
        <v>58900</v>
      </c>
      <c r="BF9" s="360">
        <f t="shared" si="12"/>
        <v>57000</v>
      </c>
      <c r="BG9" s="360">
        <f t="shared" si="12"/>
        <v>58900</v>
      </c>
      <c r="BH9" s="360">
        <f t="shared" si="12"/>
        <v>58900</v>
      </c>
      <c r="BI9" s="360">
        <f t="shared" ref="BI9:BR10" si="13">+$E9*$B9*BI$5</f>
        <v>57000</v>
      </c>
      <c r="BJ9" s="360">
        <f t="shared" si="13"/>
        <v>58900</v>
      </c>
      <c r="BK9" s="360">
        <f t="shared" si="13"/>
        <v>57000</v>
      </c>
      <c r="BL9" s="360">
        <f t="shared" si="13"/>
        <v>58900</v>
      </c>
      <c r="BM9" s="360">
        <f t="shared" si="13"/>
        <v>58900</v>
      </c>
      <c r="BN9" s="360">
        <f t="shared" si="13"/>
        <v>53200</v>
      </c>
      <c r="BO9" s="360">
        <f t="shared" si="13"/>
        <v>58900</v>
      </c>
      <c r="BP9" s="360">
        <f t="shared" si="13"/>
        <v>57000</v>
      </c>
      <c r="BQ9" s="360">
        <f t="shared" si="13"/>
        <v>58900</v>
      </c>
      <c r="BR9" s="360">
        <f t="shared" si="13"/>
        <v>57000</v>
      </c>
      <c r="BS9" s="360">
        <f t="shared" ref="BS9:CB10" si="14">+$E9*$B9*BS$5</f>
        <v>58900</v>
      </c>
      <c r="BT9" s="360">
        <f t="shared" si="14"/>
        <v>58900</v>
      </c>
      <c r="BU9" s="360">
        <f t="shared" si="14"/>
        <v>57000</v>
      </c>
      <c r="BV9" s="360">
        <f t="shared" si="14"/>
        <v>58900</v>
      </c>
      <c r="BW9" s="360">
        <f t="shared" si="14"/>
        <v>57000</v>
      </c>
      <c r="BX9" s="360">
        <f t="shared" si="14"/>
        <v>58900</v>
      </c>
      <c r="BY9" s="360">
        <f t="shared" si="14"/>
        <v>58900</v>
      </c>
      <c r="BZ9" s="360">
        <f t="shared" si="14"/>
        <v>55100</v>
      </c>
      <c r="CA9" s="360">
        <f t="shared" si="14"/>
        <v>58900</v>
      </c>
      <c r="CB9" s="360">
        <f t="shared" si="14"/>
        <v>57000</v>
      </c>
      <c r="CC9" s="360">
        <f t="shared" ref="CC9:CL10" si="15">+$E9*$B9*CC$5</f>
        <v>58900</v>
      </c>
      <c r="CD9" s="360">
        <f t="shared" si="15"/>
        <v>57000</v>
      </c>
      <c r="CE9" s="360">
        <f t="shared" si="15"/>
        <v>58900</v>
      </c>
      <c r="CF9" s="360">
        <f t="shared" si="15"/>
        <v>58900</v>
      </c>
      <c r="CG9" s="360">
        <f t="shared" si="15"/>
        <v>57000</v>
      </c>
      <c r="CH9" s="360">
        <f t="shared" si="15"/>
        <v>58900</v>
      </c>
      <c r="CI9" s="360">
        <f t="shared" si="15"/>
        <v>57000</v>
      </c>
      <c r="CJ9" s="360">
        <f t="shared" si="15"/>
        <v>58900</v>
      </c>
      <c r="CK9" s="360">
        <f t="shared" si="15"/>
        <v>58900</v>
      </c>
      <c r="CL9" s="360">
        <f t="shared" si="15"/>
        <v>53200</v>
      </c>
      <c r="CM9" s="360">
        <f t="shared" ref="CM9:CV10" si="16">+$E9*$B9*CM$5</f>
        <v>58900</v>
      </c>
      <c r="CN9" s="360">
        <f t="shared" si="16"/>
        <v>57000</v>
      </c>
      <c r="CO9" s="360">
        <f t="shared" si="16"/>
        <v>58900</v>
      </c>
      <c r="CP9" s="360">
        <f t="shared" si="16"/>
        <v>57000</v>
      </c>
      <c r="CQ9" s="360">
        <f t="shared" si="16"/>
        <v>58900</v>
      </c>
      <c r="CR9" s="360">
        <f t="shared" si="16"/>
        <v>58900</v>
      </c>
      <c r="CS9" s="360">
        <f t="shared" si="16"/>
        <v>57000</v>
      </c>
      <c r="CT9" s="360">
        <f t="shared" si="16"/>
        <v>58900</v>
      </c>
      <c r="CU9" s="360">
        <f t="shared" si="16"/>
        <v>57000</v>
      </c>
      <c r="CV9" s="360">
        <f t="shared" si="16"/>
        <v>58900</v>
      </c>
      <c r="CW9" s="360">
        <f t="shared" ref="CW9:DF10" si="17">+$E9*$B9*CW$5</f>
        <v>58900</v>
      </c>
      <c r="CX9" s="360">
        <f t="shared" si="17"/>
        <v>53200</v>
      </c>
      <c r="CY9" s="360">
        <f t="shared" si="17"/>
        <v>58900</v>
      </c>
      <c r="CZ9" s="360">
        <f t="shared" si="17"/>
        <v>57000</v>
      </c>
      <c r="DA9" s="360">
        <f t="shared" si="17"/>
        <v>58900</v>
      </c>
      <c r="DB9" s="360">
        <f t="shared" si="17"/>
        <v>57000</v>
      </c>
      <c r="DC9" s="360">
        <f t="shared" si="17"/>
        <v>58900</v>
      </c>
      <c r="DD9" s="360">
        <f t="shared" si="17"/>
        <v>58900</v>
      </c>
      <c r="DE9" s="360">
        <f t="shared" si="17"/>
        <v>57000</v>
      </c>
      <c r="DF9" s="360">
        <f t="shared" si="17"/>
        <v>58900</v>
      </c>
      <c r="DG9" s="360">
        <f t="shared" ref="DG9:DP10" si="18">+$E9*$B9*DG$5</f>
        <v>57000</v>
      </c>
      <c r="DH9" s="360">
        <f t="shared" si="18"/>
        <v>58900</v>
      </c>
      <c r="DI9" s="360">
        <f t="shared" si="18"/>
        <v>58900</v>
      </c>
      <c r="DJ9" s="360">
        <f t="shared" si="18"/>
        <v>53200</v>
      </c>
      <c r="DK9" s="360">
        <f t="shared" si="18"/>
        <v>58900</v>
      </c>
      <c r="DL9" s="360">
        <f t="shared" si="18"/>
        <v>57000</v>
      </c>
      <c r="DM9" s="360">
        <f t="shared" si="18"/>
        <v>58900</v>
      </c>
      <c r="DN9" s="360">
        <f t="shared" si="18"/>
        <v>57000</v>
      </c>
      <c r="DO9" s="360">
        <f t="shared" si="18"/>
        <v>58900</v>
      </c>
      <c r="DP9" s="360">
        <f t="shared" si="18"/>
        <v>58900</v>
      </c>
      <c r="DQ9" s="360">
        <f t="shared" ref="DQ9:DZ10" si="19">+$E9*$B9*DQ$5</f>
        <v>57000</v>
      </c>
      <c r="DR9" s="360">
        <f t="shared" si="19"/>
        <v>58900</v>
      </c>
      <c r="DS9" s="360">
        <f t="shared" si="19"/>
        <v>57000</v>
      </c>
      <c r="DT9" s="360">
        <f t="shared" si="19"/>
        <v>58900</v>
      </c>
      <c r="DU9" s="360">
        <f t="shared" si="19"/>
        <v>58900</v>
      </c>
      <c r="DV9" s="360">
        <f t="shared" si="19"/>
        <v>55100</v>
      </c>
      <c r="DW9" s="360">
        <f t="shared" si="19"/>
        <v>58900</v>
      </c>
      <c r="DX9" s="360">
        <f t="shared" si="19"/>
        <v>57000</v>
      </c>
      <c r="DY9" s="360">
        <f t="shared" si="19"/>
        <v>58900</v>
      </c>
      <c r="DZ9" s="360">
        <f t="shared" si="19"/>
        <v>57000</v>
      </c>
      <c r="EA9" s="360">
        <f t="shared" ref="EA9:EJ10" si="20">+$E9*$B9*EA$5</f>
        <v>58900</v>
      </c>
      <c r="EB9" s="360">
        <f t="shared" si="20"/>
        <v>58900</v>
      </c>
      <c r="EC9" s="360">
        <f t="shared" si="20"/>
        <v>57000</v>
      </c>
      <c r="ED9" s="360">
        <f t="shared" si="20"/>
        <v>58900</v>
      </c>
      <c r="EE9" s="360">
        <f t="shared" si="20"/>
        <v>57000</v>
      </c>
      <c r="EF9" s="360">
        <f t="shared" si="20"/>
        <v>58900</v>
      </c>
      <c r="EG9" s="360">
        <f t="shared" si="20"/>
        <v>58900</v>
      </c>
      <c r="EH9" s="360">
        <f t="shared" si="20"/>
        <v>53200</v>
      </c>
      <c r="EI9" s="360">
        <f t="shared" si="20"/>
        <v>58900</v>
      </c>
      <c r="EJ9" s="360">
        <f t="shared" si="20"/>
        <v>57000</v>
      </c>
      <c r="EK9" s="360">
        <f t="shared" ref="EK9:ET10" si="21">+$E9*$B9*EK$5</f>
        <v>58900</v>
      </c>
      <c r="EL9" s="360">
        <f t="shared" si="21"/>
        <v>57000</v>
      </c>
      <c r="EM9" s="360">
        <f t="shared" si="21"/>
        <v>58900</v>
      </c>
      <c r="EN9" s="360">
        <f t="shared" si="21"/>
        <v>58900</v>
      </c>
      <c r="EO9" s="360">
        <f t="shared" si="21"/>
        <v>57000</v>
      </c>
      <c r="EP9" s="360">
        <f t="shared" si="21"/>
        <v>58900</v>
      </c>
      <c r="EQ9" s="360">
        <f t="shared" si="21"/>
        <v>57000</v>
      </c>
      <c r="ER9" s="360">
        <f t="shared" si="21"/>
        <v>58900</v>
      </c>
      <c r="ES9" s="360">
        <f t="shared" si="21"/>
        <v>58900</v>
      </c>
      <c r="ET9" s="360">
        <f t="shared" si="21"/>
        <v>53200</v>
      </c>
      <c r="EU9" s="360">
        <f t="shared" ref="EU9:FD10" si="22">+$E9*$B9*EU$5</f>
        <v>58900</v>
      </c>
      <c r="EV9" s="360">
        <f t="shared" si="22"/>
        <v>57000</v>
      </c>
      <c r="EW9" s="360">
        <f t="shared" si="22"/>
        <v>58900</v>
      </c>
      <c r="EX9" s="360">
        <f t="shared" si="22"/>
        <v>57000</v>
      </c>
      <c r="EY9" s="360">
        <f t="shared" si="22"/>
        <v>58900</v>
      </c>
      <c r="EZ9" s="360">
        <f t="shared" si="22"/>
        <v>58900</v>
      </c>
      <c r="FA9" s="360">
        <f t="shared" si="22"/>
        <v>57000</v>
      </c>
      <c r="FB9" s="360">
        <f t="shared" si="22"/>
        <v>58900</v>
      </c>
      <c r="FC9" s="360">
        <f t="shared" si="22"/>
        <v>57000</v>
      </c>
      <c r="FD9" s="360">
        <f t="shared" si="22"/>
        <v>58900</v>
      </c>
      <c r="FE9" s="360">
        <f t="shared" ref="FE9:FN10" si="23">+$E9*$B9*FE$5</f>
        <v>58900</v>
      </c>
      <c r="FF9" s="360">
        <f t="shared" si="23"/>
        <v>53200</v>
      </c>
      <c r="FG9" s="360">
        <f t="shared" si="23"/>
        <v>58900</v>
      </c>
      <c r="FH9" s="360">
        <f t="shared" si="23"/>
        <v>57000</v>
      </c>
      <c r="FI9" s="360">
        <f t="shared" si="23"/>
        <v>58900</v>
      </c>
      <c r="FJ9" s="360">
        <f t="shared" si="23"/>
        <v>57000</v>
      </c>
      <c r="FK9" s="360">
        <f t="shared" si="23"/>
        <v>58900</v>
      </c>
      <c r="FL9" s="360">
        <f t="shared" si="23"/>
        <v>58900</v>
      </c>
      <c r="FM9" s="360">
        <f t="shared" si="23"/>
        <v>57000</v>
      </c>
      <c r="FN9" s="360">
        <f t="shared" si="23"/>
        <v>58900</v>
      </c>
      <c r="FO9" s="360">
        <f t="shared" ref="FO9:FX10" si="24">+$E9*$B9*FO$5</f>
        <v>57000</v>
      </c>
      <c r="FP9" s="360">
        <f t="shared" si="24"/>
        <v>58900</v>
      </c>
      <c r="FQ9" s="360">
        <f t="shared" si="24"/>
        <v>58900</v>
      </c>
      <c r="FR9" s="360">
        <f t="shared" si="24"/>
        <v>55100</v>
      </c>
      <c r="FS9" s="360">
        <f t="shared" si="24"/>
        <v>58900</v>
      </c>
      <c r="FT9" s="360">
        <f t="shared" si="24"/>
        <v>57000</v>
      </c>
      <c r="FU9" s="360">
        <f t="shared" si="24"/>
        <v>58900</v>
      </c>
      <c r="FV9" s="360">
        <f t="shared" si="24"/>
        <v>57000</v>
      </c>
      <c r="FW9" s="360">
        <f t="shared" si="24"/>
        <v>58900</v>
      </c>
      <c r="FX9" s="360">
        <f t="shared" si="24"/>
        <v>58900</v>
      </c>
      <c r="FY9" s="360">
        <f t="shared" ref="FY9:GG10" si="25">+$E9*$B9*FY$5</f>
        <v>57000</v>
      </c>
      <c r="FZ9" s="360">
        <f t="shared" si="25"/>
        <v>58900</v>
      </c>
      <c r="GA9" s="360">
        <f t="shared" si="25"/>
        <v>57000</v>
      </c>
      <c r="GB9" s="360">
        <f t="shared" si="25"/>
        <v>58900</v>
      </c>
      <c r="GC9" s="360">
        <f t="shared" si="25"/>
        <v>58900</v>
      </c>
      <c r="GD9" s="360">
        <f t="shared" si="25"/>
        <v>53200</v>
      </c>
      <c r="GE9" s="360">
        <f t="shared" si="25"/>
        <v>58900</v>
      </c>
      <c r="GF9" s="360">
        <f t="shared" si="25"/>
        <v>57000</v>
      </c>
      <c r="GG9" s="360">
        <f t="shared" si="25"/>
        <v>58900</v>
      </c>
      <c r="GH9" s="360"/>
      <c r="GI9" s="360"/>
      <c r="GJ9" s="360"/>
      <c r="GK9" s="360"/>
      <c r="GL9" s="360"/>
      <c r="GM9" s="360"/>
      <c r="GN9" s="360"/>
      <c r="GO9" s="360"/>
      <c r="GP9" s="360"/>
      <c r="GQ9" s="360"/>
      <c r="GR9" s="360"/>
      <c r="GS9" s="360"/>
      <c r="GT9" s="360"/>
      <c r="GU9" s="360"/>
      <c r="GV9" s="360"/>
      <c r="GW9" s="360"/>
      <c r="GX9" s="360"/>
      <c r="GY9" s="360"/>
      <c r="GZ9" s="360"/>
      <c r="HA9" s="360"/>
      <c r="HB9" s="360"/>
      <c r="HC9" s="360"/>
      <c r="HD9" s="360"/>
      <c r="HE9" s="360"/>
      <c r="HF9" s="360"/>
      <c r="HG9" s="360"/>
      <c r="HH9" s="360"/>
      <c r="HI9" s="360"/>
      <c r="HJ9" s="360"/>
      <c r="HK9" s="360"/>
      <c r="HL9" s="360"/>
      <c r="HM9" s="360"/>
      <c r="HN9" s="360"/>
      <c r="HO9" s="360"/>
      <c r="HP9" s="360"/>
      <c r="HQ9" s="360"/>
      <c r="HR9" s="360"/>
      <c r="HS9" s="360"/>
      <c r="HT9" s="360"/>
      <c r="HU9" s="360"/>
      <c r="HV9" s="360"/>
      <c r="HW9" s="360"/>
      <c r="HX9" s="360"/>
      <c r="HY9" s="360"/>
      <c r="HZ9" s="360"/>
      <c r="IA9" s="360"/>
      <c r="IB9" s="360"/>
      <c r="IC9" s="360"/>
      <c r="ID9" s="360"/>
      <c r="IE9" s="360"/>
      <c r="IF9" s="360"/>
      <c r="IG9" s="360"/>
      <c r="IH9" s="360"/>
      <c r="II9" s="360"/>
      <c r="IJ9" s="360"/>
      <c r="IK9" s="360"/>
      <c r="IL9" s="360"/>
      <c r="IM9" s="360"/>
      <c r="IN9" s="360"/>
      <c r="IO9" s="360"/>
    </row>
    <row r="10" spans="1:256">
      <c r="A10" s="5" t="s">
        <v>394</v>
      </c>
      <c r="B10" s="368">
        <v>5000</v>
      </c>
      <c r="C10" s="453">
        <v>5000</v>
      </c>
      <c r="D10" s="453">
        <v>15</v>
      </c>
      <c r="E10" s="454">
        <v>0.39</v>
      </c>
      <c r="F10" s="454"/>
      <c r="G10" s="454"/>
      <c r="H10" s="454"/>
      <c r="I10" s="454"/>
      <c r="J10" s="360">
        <f>+$E10*$B10*J$5</f>
        <v>58500</v>
      </c>
      <c r="K10" s="360">
        <f t="shared" si="8"/>
        <v>60450</v>
      </c>
      <c r="L10" s="360">
        <f t="shared" si="8"/>
        <v>60450</v>
      </c>
      <c r="M10" s="360">
        <f t="shared" si="8"/>
        <v>58500</v>
      </c>
      <c r="N10" s="360">
        <f t="shared" si="8"/>
        <v>60450</v>
      </c>
      <c r="O10" s="360">
        <f t="shared" si="8"/>
        <v>58500</v>
      </c>
      <c r="P10" s="360">
        <f t="shared" si="8"/>
        <v>60450</v>
      </c>
      <c r="Q10" s="360">
        <f t="shared" si="8"/>
        <v>60450</v>
      </c>
      <c r="R10" s="360">
        <f t="shared" si="8"/>
        <v>54600</v>
      </c>
      <c r="S10" s="360">
        <f t="shared" si="8"/>
        <v>60450</v>
      </c>
      <c r="T10" s="360">
        <f t="shared" si="8"/>
        <v>58500</v>
      </c>
      <c r="U10" s="360">
        <f t="shared" si="9"/>
        <v>60450</v>
      </c>
      <c r="V10" s="360">
        <f t="shared" si="9"/>
        <v>58500</v>
      </c>
      <c r="W10" s="360">
        <f t="shared" si="9"/>
        <v>60450</v>
      </c>
      <c r="X10" s="360">
        <f t="shared" si="9"/>
        <v>60450</v>
      </c>
      <c r="Y10" s="360">
        <f t="shared" si="9"/>
        <v>58500</v>
      </c>
      <c r="Z10" s="360">
        <f t="shared" si="9"/>
        <v>60450</v>
      </c>
      <c r="AA10" s="360">
        <f t="shared" si="9"/>
        <v>58500</v>
      </c>
      <c r="AB10" s="360">
        <f t="shared" si="9"/>
        <v>60450</v>
      </c>
      <c r="AC10" s="360">
        <f t="shared" si="9"/>
        <v>60450</v>
      </c>
      <c r="AD10" s="360">
        <f t="shared" si="9"/>
        <v>56550</v>
      </c>
      <c r="AE10" s="360">
        <f t="shared" si="10"/>
        <v>60450</v>
      </c>
      <c r="AF10" s="360">
        <f t="shared" si="10"/>
        <v>58500</v>
      </c>
      <c r="AG10" s="360">
        <f t="shared" si="10"/>
        <v>60450</v>
      </c>
      <c r="AH10" s="360">
        <f t="shared" si="10"/>
        <v>58500</v>
      </c>
      <c r="AI10" s="360">
        <f t="shared" si="10"/>
        <v>60450</v>
      </c>
      <c r="AJ10" s="360">
        <f t="shared" si="10"/>
        <v>60450</v>
      </c>
      <c r="AK10" s="360">
        <f t="shared" si="10"/>
        <v>58500</v>
      </c>
      <c r="AL10" s="360">
        <f t="shared" si="10"/>
        <v>60450</v>
      </c>
      <c r="AM10" s="360">
        <f t="shared" si="10"/>
        <v>58500</v>
      </c>
      <c r="AN10" s="360">
        <f t="shared" si="10"/>
        <v>60450</v>
      </c>
      <c r="AO10" s="360">
        <f t="shared" si="11"/>
        <v>60450</v>
      </c>
      <c r="AP10" s="360">
        <f t="shared" si="11"/>
        <v>54600</v>
      </c>
      <c r="AQ10" s="360">
        <f t="shared" si="11"/>
        <v>60450</v>
      </c>
      <c r="AR10" s="360">
        <f t="shared" si="11"/>
        <v>58500</v>
      </c>
      <c r="AS10" s="360">
        <f t="shared" si="11"/>
        <v>60450</v>
      </c>
      <c r="AT10" s="360">
        <f t="shared" si="11"/>
        <v>58500</v>
      </c>
      <c r="AU10" s="360">
        <f t="shared" si="11"/>
        <v>60450</v>
      </c>
      <c r="AV10" s="360">
        <f t="shared" si="11"/>
        <v>60450</v>
      </c>
      <c r="AW10" s="360">
        <f t="shared" si="11"/>
        <v>58500</v>
      </c>
      <c r="AX10" s="360">
        <f t="shared" si="11"/>
        <v>60450</v>
      </c>
      <c r="AY10" s="360">
        <f t="shared" si="12"/>
        <v>58500</v>
      </c>
      <c r="AZ10" s="360">
        <f t="shared" si="12"/>
        <v>60450</v>
      </c>
      <c r="BA10" s="360">
        <f t="shared" si="12"/>
        <v>60450</v>
      </c>
      <c r="BB10" s="360">
        <f t="shared" si="12"/>
        <v>54600</v>
      </c>
      <c r="BC10" s="360">
        <f t="shared" si="12"/>
        <v>60450</v>
      </c>
      <c r="BD10" s="360">
        <f t="shared" si="12"/>
        <v>58500</v>
      </c>
      <c r="BE10" s="360">
        <f t="shared" si="12"/>
        <v>60450</v>
      </c>
      <c r="BF10" s="360">
        <f t="shared" si="12"/>
        <v>58500</v>
      </c>
      <c r="BG10" s="360">
        <f t="shared" si="12"/>
        <v>60450</v>
      </c>
      <c r="BH10" s="360">
        <f t="shared" si="12"/>
        <v>60450</v>
      </c>
      <c r="BI10" s="360">
        <f t="shared" si="13"/>
        <v>58500</v>
      </c>
      <c r="BJ10" s="360">
        <f t="shared" si="13"/>
        <v>60450</v>
      </c>
      <c r="BK10" s="360">
        <f t="shared" si="13"/>
        <v>58500</v>
      </c>
      <c r="BL10" s="360">
        <f t="shared" si="13"/>
        <v>60450</v>
      </c>
      <c r="BM10" s="360">
        <f t="shared" si="13"/>
        <v>60450</v>
      </c>
      <c r="BN10" s="360">
        <f t="shared" si="13"/>
        <v>54600</v>
      </c>
      <c r="BO10" s="360">
        <f t="shared" si="13"/>
        <v>60450</v>
      </c>
      <c r="BP10" s="360">
        <f t="shared" si="13"/>
        <v>58500</v>
      </c>
      <c r="BQ10" s="360">
        <f t="shared" si="13"/>
        <v>60450</v>
      </c>
      <c r="BR10" s="360">
        <f t="shared" si="13"/>
        <v>58500</v>
      </c>
      <c r="BS10" s="360">
        <f t="shared" si="14"/>
        <v>60450</v>
      </c>
      <c r="BT10" s="360">
        <f t="shared" si="14"/>
        <v>60450</v>
      </c>
      <c r="BU10" s="360">
        <f t="shared" si="14"/>
        <v>58500</v>
      </c>
      <c r="BV10" s="360">
        <f t="shared" si="14"/>
        <v>60450</v>
      </c>
      <c r="BW10" s="360">
        <f t="shared" si="14"/>
        <v>58500</v>
      </c>
      <c r="BX10" s="360">
        <f t="shared" si="14"/>
        <v>60450</v>
      </c>
      <c r="BY10" s="360">
        <f t="shared" si="14"/>
        <v>60450</v>
      </c>
      <c r="BZ10" s="360">
        <f t="shared" si="14"/>
        <v>56550</v>
      </c>
      <c r="CA10" s="360">
        <f t="shared" si="14"/>
        <v>60450</v>
      </c>
      <c r="CB10" s="360">
        <f t="shared" si="14"/>
        <v>58500</v>
      </c>
      <c r="CC10" s="360">
        <f t="shared" si="15"/>
        <v>60450</v>
      </c>
      <c r="CD10" s="360">
        <f t="shared" si="15"/>
        <v>58500</v>
      </c>
      <c r="CE10" s="360">
        <f t="shared" si="15"/>
        <v>60450</v>
      </c>
      <c r="CF10" s="360">
        <f t="shared" si="15"/>
        <v>60450</v>
      </c>
      <c r="CG10" s="360">
        <f t="shared" si="15"/>
        <v>58500</v>
      </c>
      <c r="CH10" s="360">
        <f t="shared" si="15"/>
        <v>60450</v>
      </c>
      <c r="CI10" s="360">
        <f t="shared" si="15"/>
        <v>58500</v>
      </c>
      <c r="CJ10" s="360">
        <f t="shared" si="15"/>
        <v>60450</v>
      </c>
      <c r="CK10" s="360">
        <f t="shared" si="15"/>
        <v>60450</v>
      </c>
      <c r="CL10" s="360">
        <f t="shared" si="15"/>
        <v>54600</v>
      </c>
      <c r="CM10" s="360">
        <f t="shared" si="16"/>
        <v>60450</v>
      </c>
      <c r="CN10" s="360">
        <f t="shared" si="16"/>
        <v>58500</v>
      </c>
      <c r="CO10" s="360">
        <f t="shared" si="16"/>
        <v>60450</v>
      </c>
      <c r="CP10" s="360">
        <f t="shared" si="16"/>
        <v>58500</v>
      </c>
      <c r="CQ10" s="360">
        <f t="shared" si="16"/>
        <v>60450</v>
      </c>
      <c r="CR10" s="360">
        <f t="shared" si="16"/>
        <v>60450</v>
      </c>
      <c r="CS10" s="360">
        <f t="shared" si="16"/>
        <v>58500</v>
      </c>
      <c r="CT10" s="360">
        <f t="shared" si="16"/>
        <v>60450</v>
      </c>
      <c r="CU10" s="360">
        <f t="shared" si="16"/>
        <v>58500</v>
      </c>
      <c r="CV10" s="360">
        <f t="shared" si="16"/>
        <v>60450</v>
      </c>
      <c r="CW10" s="360">
        <f t="shared" si="17"/>
        <v>60450</v>
      </c>
      <c r="CX10" s="360">
        <f t="shared" si="17"/>
        <v>54600</v>
      </c>
      <c r="CY10" s="360">
        <f t="shared" si="17"/>
        <v>60450</v>
      </c>
      <c r="CZ10" s="360">
        <f t="shared" si="17"/>
        <v>58500</v>
      </c>
      <c r="DA10" s="360">
        <f t="shared" si="17"/>
        <v>60450</v>
      </c>
      <c r="DB10" s="360">
        <f t="shared" si="17"/>
        <v>58500</v>
      </c>
      <c r="DC10" s="360">
        <f t="shared" si="17"/>
        <v>60450</v>
      </c>
      <c r="DD10" s="360">
        <f t="shared" si="17"/>
        <v>60450</v>
      </c>
      <c r="DE10" s="360">
        <f t="shared" si="17"/>
        <v>58500</v>
      </c>
      <c r="DF10" s="360">
        <f t="shared" si="17"/>
        <v>60450</v>
      </c>
      <c r="DG10" s="360">
        <f t="shared" si="18"/>
        <v>58500</v>
      </c>
      <c r="DH10" s="360">
        <f t="shared" si="18"/>
        <v>60450</v>
      </c>
      <c r="DI10" s="360">
        <f t="shared" si="18"/>
        <v>60450</v>
      </c>
      <c r="DJ10" s="360">
        <f t="shared" si="18"/>
        <v>54600</v>
      </c>
      <c r="DK10" s="360">
        <f t="shared" si="18"/>
        <v>60450</v>
      </c>
      <c r="DL10" s="360">
        <f t="shared" si="18"/>
        <v>58500</v>
      </c>
      <c r="DM10" s="360">
        <f t="shared" si="18"/>
        <v>60450</v>
      </c>
      <c r="DN10" s="360">
        <f t="shared" si="18"/>
        <v>58500</v>
      </c>
      <c r="DO10" s="360">
        <f t="shared" si="18"/>
        <v>60450</v>
      </c>
      <c r="DP10" s="360">
        <f t="shared" si="18"/>
        <v>60450</v>
      </c>
      <c r="DQ10" s="360">
        <f t="shared" si="19"/>
        <v>58500</v>
      </c>
      <c r="DR10" s="360">
        <f t="shared" si="19"/>
        <v>60450</v>
      </c>
      <c r="DS10" s="360">
        <f t="shared" si="19"/>
        <v>58500</v>
      </c>
      <c r="DT10" s="360">
        <f t="shared" si="19"/>
        <v>60450</v>
      </c>
      <c r="DU10" s="360">
        <f t="shared" si="19"/>
        <v>60450</v>
      </c>
      <c r="DV10" s="360">
        <f t="shared" si="19"/>
        <v>56550</v>
      </c>
      <c r="DW10" s="360">
        <f t="shared" si="19"/>
        <v>60450</v>
      </c>
      <c r="DX10" s="360">
        <f t="shared" si="19"/>
        <v>58500</v>
      </c>
      <c r="DY10" s="360">
        <f t="shared" si="19"/>
        <v>60450</v>
      </c>
      <c r="DZ10" s="360">
        <f t="shared" si="19"/>
        <v>58500</v>
      </c>
      <c r="EA10" s="360">
        <f t="shared" si="20"/>
        <v>60450</v>
      </c>
      <c r="EB10" s="360">
        <f t="shared" si="20"/>
        <v>60450</v>
      </c>
      <c r="EC10" s="360">
        <f t="shared" si="20"/>
        <v>58500</v>
      </c>
      <c r="ED10" s="360">
        <f t="shared" si="20"/>
        <v>60450</v>
      </c>
      <c r="EE10" s="360">
        <f t="shared" si="20"/>
        <v>58500</v>
      </c>
      <c r="EF10" s="360">
        <f t="shared" si="20"/>
        <v>60450</v>
      </c>
      <c r="EG10" s="360">
        <f t="shared" si="20"/>
        <v>60450</v>
      </c>
      <c r="EH10" s="360">
        <f t="shared" si="20"/>
        <v>54600</v>
      </c>
      <c r="EI10" s="360">
        <f t="shared" si="20"/>
        <v>60450</v>
      </c>
      <c r="EJ10" s="360">
        <f t="shared" si="20"/>
        <v>58500</v>
      </c>
      <c r="EK10" s="360">
        <f t="shared" si="21"/>
        <v>60450</v>
      </c>
      <c r="EL10" s="360">
        <f t="shared" si="21"/>
        <v>58500</v>
      </c>
      <c r="EM10" s="360">
        <f t="shared" si="21"/>
        <v>60450</v>
      </c>
      <c r="EN10" s="360">
        <f t="shared" si="21"/>
        <v>60450</v>
      </c>
      <c r="EO10" s="360">
        <f t="shared" si="21"/>
        <v>58500</v>
      </c>
      <c r="EP10" s="360">
        <f t="shared" si="21"/>
        <v>60450</v>
      </c>
      <c r="EQ10" s="360">
        <f t="shared" si="21"/>
        <v>58500</v>
      </c>
      <c r="ER10" s="360">
        <f t="shared" si="21"/>
        <v>60450</v>
      </c>
      <c r="ES10" s="360">
        <f t="shared" si="21"/>
        <v>60450</v>
      </c>
      <c r="ET10" s="360">
        <f t="shared" si="21"/>
        <v>54600</v>
      </c>
      <c r="EU10" s="360">
        <f t="shared" si="22"/>
        <v>60450</v>
      </c>
      <c r="EV10" s="360">
        <f t="shared" si="22"/>
        <v>58500</v>
      </c>
      <c r="EW10" s="360">
        <f t="shared" si="22"/>
        <v>60450</v>
      </c>
      <c r="EX10" s="360">
        <f t="shared" si="22"/>
        <v>58500</v>
      </c>
      <c r="EY10" s="360">
        <f t="shared" si="22"/>
        <v>60450</v>
      </c>
      <c r="EZ10" s="360">
        <f t="shared" si="22"/>
        <v>60450</v>
      </c>
      <c r="FA10" s="360">
        <f t="shared" si="22"/>
        <v>58500</v>
      </c>
      <c r="FB10" s="360">
        <f t="shared" si="22"/>
        <v>60450</v>
      </c>
      <c r="FC10" s="360">
        <f t="shared" si="22"/>
        <v>58500</v>
      </c>
      <c r="FD10" s="360">
        <f t="shared" si="22"/>
        <v>60450</v>
      </c>
      <c r="FE10" s="360">
        <f t="shared" si="23"/>
        <v>60450</v>
      </c>
      <c r="FF10" s="360">
        <f t="shared" si="23"/>
        <v>54600</v>
      </c>
      <c r="FG10" s="360">
        <f t="shared" si="23"/>
        <v>60450</v>
      </c>
      <c r="FH10" s="360">
        <f t="shared" si="23"/>
        <v>58500</v>
      </c>
      <c r="FI10" s="360">
        <f t="shared" si="23"/>
        <v>60450</v>
      </c>
      <c r="FJ10" s="360">
        <f t="shared" si="23"/>
        <v>58500</v>
      </c>
      <c r="FK10" s="360">
        <f t="shared" si="23"/>
        <v>60450</v>
      </c>
      <c r="FL10" s="360">
        <f t="shared" si="23"/>
        <v>60450</v>
      </c>
      <c r="FM10" s="360">
        <f t="shared" si="23"/>
        <v>58500</v>
      </c>
      <c r="FN10" s="360">
        <f t="shared" si="23"/>
        <v>60450</v>
      </c>
      <c r="FO10" s="360">
        <f t="shared" si="24"/>
        <v>58500</v>
      </c>
      <c r="FP10" s="360">
        <f t="shared" si="24"/>
        <v>60450</v>
      </c>
      <c r="FQ10" s="360">
        <f t="shared" si="24"/>
        <v>60450</v>
      </c>
      <c r="FR10" s="360">
        <f t="shared" si="24"/>
        <v>56550</v>
      </c>
      <c r="FS10" s="360">
        <f t="shared" si="24"/>
        <v>60450</v>
      </c>
      <c r="FT10" s="360">
        <f t="shared" si="24"/>
        <v>58500</v>
      </c>
      <c r="FU10" s="360">
        <f t="shared" si="24"/>
        <v>60450</v>
      </c>
      <c r="FV10" s="360">
        <f t="shared" si="24"/>
        <v>58500</v>
      </c>
      <c r="FW10" s="360">
        <f t="shared" si="24"/>
        <v>60450</v>
      </c>
      <c r="FX10" s="360">
        <f t="shared" si="24"/>
        <v>60450</v>
      </c>
      <c r="FY10" s="360">
        <f t="shared" si="25"/>
        <v>58500</v>
      </c>
      <c r="FZ10" s="360">
        <f t="shared" si="25"/>
        <v>60450</v>
      </c>
      <c r="GA10" s="360">
        <f t="shared" si="25"/>
        <v>58500</v>
      </c>
      <c r="GB10" s="360">
        <f t="shared" si="25"/>
        <v>60450</v>
      </c>
      <c r="GC10" s="360">
        <f t="shared" si="25"/>
        <v>60450</v>
      </c>
      <c r="GD10" s="360">
        <f t="shared" si="25"/>
        <v>54600</v>
      </c>
      <c r="GE10" s="360">
        <f t="shared" si="25"/>
        <v>60450</v>
      </c>
      <c r="GF10" s="360">
        <f t="shared" si="25"/>
        <v>58500</v>
      </c>
      <c r="GG10" s="360">
        <f t="shared" si="25"/>
        <v>60450</v>
      </c>
      <c r="GH10" s="360"/>
      <c r="GI10" s="360"/>
      <c r="GJ10" s="360"/>
      <c r="GK10" s="360"/>
      <c r="GL10" s="360"/>
      <c r="GM10" s="360"/>
      <c r="GN10" s="360"/>
      <c r="GO10" s="360"/>
      <c r="GP10" s="360"/>
      <c r="GQ10" s="360"/>
      <c r="GR10" s="360"/>
      <c r="GS10" s="360"/>
      <c r="GT10" s="360"/>
      <c r="GU10" s="360"/>
      <c r="GV10" s="360"/>
      <c r="GW10" s="360"/>
      <c r="GX10" s="360"/>
      <c r="GY10" s="360"/>
      <c r="GZ10" s="360"/>
      <c r="HA10" s="360"/>
      <c r="HB10" s="360"/>
      <c r="HC10" s="360"/>
      <c r="HD10" s="360"/>
      <c r="HE10" s="360"/>
      <c r="HF10" s="360"/>
      <c r="HG10" s="360"/>
      <c r="HH10" s="360"/>
      <c r="HI10" s="360"/>
      <c r="HJ10" s="360"/>
      <c r="HK10" s="360"/>
      <c r="HL10" s="360"/>
      <c r="HM10" s="360"/>
      <c r="HN10" s="360"/>
      <c r="HO10" s="360"/>
      <c r="HP10" s="360"/>
      <c r="HQ10" s="360"/>
      <c r="HR10" s="360"/>
      <c r="HS10" s="360"/>
      <c r="HT10" s="360"/>
      <c r="HU10" s="360"/>
      <c r="HV10" s="360"/>
      <c r="HW10" s="360"/>
      <c r="HX10" s="360"/>
      <c r="HY10" s="360"/>
      <c r="HZ10" s="360"/>
      <c r="IA10" s="360"/>
      <c r="IB10" s="360"/>
      <c r="IC10" s="360"/>
      <c r="ID10" s="360"/>
      <c r="IE10" s="360"/>
      <c r="IF10" s="360"/>
      <c r="IG10" s="360"/>
      <c r="IH10" s="360"/>
      <c r="II10" s="360"/>
      <c r="IJ10" s="360"/>
      <c r="IK10" s="360"/>
      <c r="IL10" s="360"/>
      <c r="IM10" s="360"/>
      <c r="IN10" s="360"/>
      <c r="IO10" s="360"/>
    </row>
    <row r="11" spans="1:256">
      <c r="A11" s="5" t="s">
        <v>385</v>
      </c>
      <c r="B11" s="368">
        <v>1700</v>
      </c>
      <c r="C11" s="456">
        <v>5000</v>
      </c>
      <c r="D11" s="453" t="s">
        <v>402</v>
      </c>
      <c r="E11" s="454">
        <v>1.75</v>
      </c>
      <c r="F11" s="454">
        <v>0.75</v>
      </c>
      <c r="G11" s="454"/>
      <c r="H11" s="454"/>
      <c r="I11" s="454"/>
      <c r="J11">
        <f t="shared" ref="J11:S11" si="26">+$E$11*$B$11*J5</f>
        <v>89250</v>
      </c>
      <c r="K11">
        <f t="shared" si="26"/>
        <v>92225</v>
      </c>
      <c r="L11">
        <f t="shared" si="26"/>
        <v>92225</v>
      </c>
      <c r="M11">
        <f t="shared" si="26"/>
        <v>89250</v>
      </c>
      <c r="N11">
        <f t="shared" si="26"/>
        <v>92225</v>
      </c>
      <c r="O11">
        <f t="shared" si="26"/>
        <v>89250</v>
      </c>
      <c r="P11">
        <f t="shared" si="26"/>
        <v>92225</v>
      </c>
      <c r="Q11">
        <f t="shared" si="26"/>
        <v>92225</v>
      </c>
      <c r="R11">
        <f t="shared" si="26"/>
        <v>83300</v>
      </c>
      <c r="S11">
        <f t="shared" si="26"/>
        <v>92225</v>
      </c>
      <c r="T11" s="360">
        <f>+$F$11*$C$11*T5</f>
        <v>112500</v>
      </c>
      <c r="U11" s="360">
        <f t="shared" ref="U11:AE11" si="27">+$F$11*$C$11*U5</f>
        <v>116250</v>
      </c>
      <c r="V11" s="360">
        <f t="shared" si="27"/>
        <v>112500</v>
      </c>
      <c r="W11" s="360">
        <f t="shared" si="27"/>
        <v>116250</v>
      </c>
      <c r="X11" s="360">
        <f t="shared" si="27"/>
        <v>116250</v>
      </c>
      <c r="Y11" s="360">
        <f t="shared" si="27"/>
        <v>112500</v>
      </c>
      <c r="Z11" s="360">
        <f t="shared" si="27"/>
        <v>116250</v>
      </c>
      <c r="AA11" s="360">
        <f t="shared" si="27"/>
        <v>112500</v>
      </c>
      <c r="AB11" s="360">
        <f t="shared" si="27"/>
        <v>116250</v>
      </c>
      <c r="AC11" s="360">
        <f t="shared" si="27"/>
        <v>116250</v>
      </c>
      <c r="AD11" s="360">
        <f t="shared" si="27"/>
        <v>108750</v>
      </c>
      <c r="AE11" s="360">
        <f t="shared" si="27"/>
        <v>116250</v>
      </c>
    </row>
    <row r="12" spans="1:256">
      <c r="A12" s="5" t="s">
        <v>395</v>
      </c>
      <c r="B12" s="368">
        <v>40000</v>
      </c>
      <c r="C12" s="453">
        <v>40000</v>
      </c>
      <c r="D12" s="453">
        <v>15</v>
      </c>
      <c r="E12" s="454">
        <v>0.38</v>
      </c>
      <c r="F12" s="454"/>
      <c r="G12" s="454"/>
      <c r="H12" s="454"/>
      <c r="I12" s="454"/>
      <c r="J12" s="360">
        <f t="shared" ref="J12:AO12" si="28">+$E12*$B12*J$5</f>
        <v>456000</v>
      </c>
      <c r="K12" s="360">
        <f t="shared" si="28"/>
        <v>471200</v>
      </c>
      <c r="L12" s="360">
        <f t="shared" si="28"/>
        <v>471200</v>
      </c>
      <c r="M12" s="360">
        <f t="shared" si="28"/>
        <v>456000</v>
      </c>
      <c r="N12" s="360">
        <f t="shared" si="28"/>
        <v>471200</v>
      </c>
      <c r="O12" s="360">
        <f t="shared" si="28"/>
        <v>456000</v>
      </c>
      <c r="P12" s="360">
        <f t="shared" si="28"/>
        <v>471200</v>
      </c>
      <c r="Q12" s="360">
        <f t="shared" si="28"/>
        <v>471200</v>
      </c>
      <c r="R12" s="360">
        <f t="shared" si="28"/>
        <v>425600</v>
      </c>
      <c r="S12" s="360">
        <f t="shared" si="28"/>
        <v>471200</v>
      </c>
      <c r="T12" s="360">
        <f t="shared" si="28"/>
        <v>456000</v>
      </c>
      <c r="U12" s="360">
        <f t="shared" si="28"/>
        <v>471200</v>
      </c>
      <c r="V12" s="360">
        <f t="shared" si="28"/>
        <v>456000</v>
      </c>
      <c r="W12" s="360">
        <f t="shared" si="28"/>
        <v>471200</v>
      </c>
      <c r="X12" s="360">
        <f t="shared" si="28"/>
        <v>471200</v>
      </c>
      <c r="Y12" s="360">
        <f t="shared" si="28"/>
        <v>456000</v>
      </c>
      <c r="Z12" s="360">
        <f t="shared" si="28"/>
        <v>471200</v>
      </c>
      <c r="AA12" s="360">
        <f t="shared" si="28"/>
        <v>456000</v>
      </c>
      <c r="AB12" s="360">
        <f t="shared" si="28"/>
        <v>471200</v>
      </c>
      <c r="AC12" s="360">
        <f t="shared" si="28"/>
        <v>471200</v>
      </c>
      <c r="AD12" s="360">
        <f t="shared" si="28"/>
        <v>440800</v>
      </c>
      <c r="AE12" s="360">
        <f t="shared" si="28"/>
        <v>471200</v>
      </c>
      <c r="AF12" s="360">
        <f t="shared" si="28"/>
        <v>456000</v>
      </c>
      <c r="AG12" s="360">
        <f t="shared" si="28"/>
        <v>471200</v>
      </c>
      <c r="AH12" s="360">
        <f t="shared" si="28"/>
        <v>456000</v>
      </c>
      <c r="AI12" s="360">
        <f t="shared" si="28"/>
        <v>471200</v>
      </c>
      <c r="AJ12" s="360">
        <f t="shared" si="28"/>
        <v>471200</v>
      </c>
      <c r="AK12" s="360">
        <f t="shared" si="28"/>
        <v>456000</v>
      </c>
      <c r="AL12" s="360">
        <f t="shared" si="28"/>
        <v>471200</v>
      </c>
      <c r="AM12" s="360">
        <f t="shared" si="28"/>
        <v>456000</v>
      </c>
      <c r="AN12" s="360">
        <f t="shared" si="28"/>
        <v>471200</v>
      </c>
      <c r="AO12" s="360">
        <f t="shared" si="28"/>
        <v>471200</v>
      </c>
      <c r="AP12" s="360">
        <f t="shared" ref="AP12:BU12" si="29">+$E12*$B12*AP$5</f>
        <v>425600</v>
      </c>
      <c r="AQ12" s="360">
        <f t="shared" si="29"/>
        <v>471200</v>
      </c>
      <c r="AR12" s="360">
        <f t="shared" si="29"/>
        <v>456000</v>
      </c>
      <c r="AS12" s="360">
        <f t="shared" si="29"/>
        <v>471200</v>
      </c>
      <c r="AT12" s="360">
        <f t="shared" si="29"/>
        <v>456000</v>
      </c>
      <c r="AU12" s="360">
        <f t="shared" si="29"/>
        <v>471200</v>
      </c>
      <c r="AV12" s="360">
        <f t="shared" si="29"/>
        <v>471200</v>
      </c>
      <c r="AW12" s="360">
        <f t="shared" si="29"/>
        <v>456000</v>
      </c>
      <c r="AX12" s="360">
        <f t="shared" si="29"/>
        <v>471200</v>
      </c>
      <c r="AY12" s="360">
        <f t="shared" si="29"/>
        <v>456000</v>
      </c>
      <c r="AZ12" s="360">
        <f t="shared" si="29"/>
        <v>471200</v>
      </c>
      <c r="BA12" s="360">
        <f t="shared" si="29"/>
        <v>471200</v>
      </c>
      <c r="BB12" s="360">
        <f t="shared" si="29"/>
        <v>425600</v>
      </c>
      <c r="BC12" s="360">
        <f t="shared" si="29"/>
        <v>471200</v>
      </c>
      <c r="BD12" s="360">
        <f t="shared" si="29"/>
        <v>456000</v>
      </c>
      <c r="BE12" s="360">
        <f t="shared" si="29"/>
        <v>471200</v>
      </c>
      <c r="BF12" s="360">
        <f t="shared" si="29"/>
        <v>456000</v>
      </c>
      <c r="BG12" s="360">
        <f t="shared" si="29"/>
        <v>471200</v>
      </c>
      <c r="BH12" s="360">
        <f t="shared" si="29"/>
        <v>471200</v>
      </c>
      <c r="BI12" s="360">
        <f t="shared" si="29"/>
        <v>456000</v>
      </c>
      <c r="BJ12" s="360">
        <f t="shared" si="29"/>
        <v>471200</v>
      </c>
      <c r="BK12" s="360">
        <f t="shared" si="29"/>
        <v>456000</v>
      </c>
      <c r="BL12" s="360">
        <f t="shared" si="29"/>
        <v>471200</v>
      </c>
      <c r="BM12" s="360">
        <f t="shared" si="29"/>
        <v>471200</v>
      </c>
      <c r="BN12" s="360">
        <f t="shared" si="29"/>
        <v>425600</v>
      </c>
      <c r="BO12" s="360">
        <f t="shared" si="29"/>
        <v>471200</v>
      </c>
      <c r="BP12" s="360">
        <f t="shared" si="29"/>
        <v>456000</v>
      </c>
      <c r="BQ12" s="360">
        <f t="shared" si="29"/>
        <v>471200</v>
      </c>
      <c r="BR12" s="360">
        <f t="shared" si="29"/>
        <v>456000</v>
      </c>
      <c r="BS12" s="360">
        <f t="shared" si="29"/>
        <v>471200</v>
      </c>
      <c r="BT12" s="360">
        <f t="shared" si="29"/>
        <v>471200</v>
      </c>
      <c r="BU12" s="360">
        <f t="shared" si="29"/>
        <v>456000</v>
      </c>
      <c r="BV12" s="360">
        <f t="shared" ref="BV12:DA12" si="30">+$E12*$B12*BV$5</f>
        <v>471200</v>
      </c>
      <c r="BW12" s="360">
        <f t="shared" si="30"/>
        <v>456000</v>
      </c>
      <c r="BX12" s="360">
        <f t="shared" si="30"/>
        <v>471200</v>
      </c>
      <c r="BY12" s="360">
        <f t="shared" si="30"/>
        <v>471200</v>
      </c>
      <c r="BZ12" s="360">
        <f t="shared" si="30"/>
        <v>440800</v>
      </c>
      <c r="CA12" s="360">
        <f t="shared" si="30"/>
        <v>471200</v>
      </c>
      <c r="CB12" s="360">
        <f t="shared" si="30"/>
        <v>456000</v>
      </c>
      <c r="CC12" s="360">
        <f t="shared" si="30"/>
        <v>471200</v>
      </c>
      <c r="CD12" s="360">
        <f t="shared" si="30"/>
        <v>456000</v>
      </c>
      <c r="CE12" s="360">
        <f t="shared" si="30"/>
        <v>471200</v>
      </c>
      <c r="CF12" s="360">
        <f t="shared" si="30"/>
        <v>471200</v>
      </c>
      <c r="CG12" s="360">
        <f t="shared" si="30"/>
        <v>456000</v>
      </c>
      <c r="CH12" s="360">
        <f t="shared" si="30"/>
        <v>471200</v>
      </c>
      <c r="CI12" s="360">
        <f t="shared" si="30"/>
        <v>456000</v>
      </c>
      <c r="CJ12" s="360">
        <f t="shared" si="30"/>
        <v>471200</v>
      </c>
      <c r="CK12" s="360">
        <f t="shared" si="30"/>
        <v>471200</v>
      </c>
      <c r="CL12" s="360">
        <f t="shared" si="30"/>
        <v>425600</v>
      </c>
      <c r="CM12" s="360">
        <f t="shared" si="30"/>
        <v>471200</v>
      </c>
      <c r="CN12" s="360">
        <f t="shared" si="30"/>
        <v>456000</v>
      </c>
      <c r="CO12" s="360">
        <f t="shared" si="30"/>
        <v>471200</v>
      </c>
      <c r="CP12" s="360">
        <f t="shared" si="30"/>
        <v>456000</v>
      </c>
      <c r="CQ12" s="360">
        <f t="shared" si="30"/>
        <v>471200</v>
      </c>
      <c r="CR12" s="360">
        <f t="shared" si="30"/>
        <v>471200</v>
      </c>
      <c r="CS12" s="360">
        <f t="shared" si="30"/>
        <v>456000</v>
      </c>
      <c r="CT12" s="360">
        <f t="shared" si="30"/>
        <v>471200</v>
      </c>
      <c r="CU12" s="360">
        <f t="shared" si="30"/>
        <v>456000</v>
      </c>
      <c r="CV12" s="360">
        <f t="shared" si="30"/>
        <v>471200</v>
      </c>
      <c r="CW12" s="360">
        <f t="shared" si="30"/>
        <v>471200</v>
      </c>
      <c r="CX12" s="360">
        <f t="shared" si="30"/>
        <v>425600</v>
      </c>
      <c r="CY12" s="360">
        <f t="shared" si="30"/>
        <v>471200</v>
      </c>
      <c r="CZ12" s="360">
        <f t="shared" si="30"/>
        <v>456000</v>
      </c>
      <c r="DA12" s="360">
        <f t="shared" si="30"/>
        <v>471200</v>
      </c>
      <c r="DB12" s="360">
        <f t="shared" ref="DB12:EG12" si="31">+$E12*$B12*DB$5</f>
        <v>456000</v>
      </c>
      <c r="DC12" s="360">
        <f t="shared" si="31"/>
        <v>471200</v>
      </c>
      <c r="DD12" s="360">
        <f t="shared" si="31"/>
        <v>471200</v>
      </c>
      <c r="DE12" s="360">
        <f t="shared" si="31"/>
        <v>456000</v>
      </c>
      <c r="DF12" s="360">
        <f t="shared" si="31"/>
        <v>471200</v>
      </c>
      <c r="DG12" s="360">
        <f t="shared" si="31"/>
        <v>456000</v>
      </c>
      <c r="DH12" s="360">
        <f t="shared" si="31"/>
        <v>471200</v>
      </c>
      <c r="DI12" s="360">
        <f t="shared" si="31"/>
        <v>471200</v>
      </c>
      <c r="DJ12" s="360">
        <f t="shared" si="31"/>
        <v>425600</v>
      </c>
      <c r="DK12" s="360">
        <f t="shared" si="31"/>
        <v>471200</v>
      </c>
      <c r="DL12" s="360">
        <f t="shared" si="31"/>
        <v>456000</v>
      </c>
      <c r="DM12" s="360">
        <f t="shared" si="31"/>
        <v>471200</v>
      </c>
      <c r="DN12" s="360">
        <f t="shared" si="31"/>
        <v>456000</v>
      </c>
      <c r="DO12" s="360">
        <f t="shared" si="31"/>
        <v>471200</v>
      </c>
      <c r="DP12" s="360">
        <f t="shared" si="31"/>
        <v>471200</v>
      </c>
      <c r="DQ12" s="360">
        <f t="shared" si="31"/>
        <v>456000</v>
      </c>
      <c r="DR12" s="360">
        <f t="shared" si="31"/>
        <v>471200</v>
      </c>
      <c r="DS12" s="360">
        <f t="shared" si="31"/>
        <v>456000</v>
      </c>
      <c r="DT12" s="360">
        <f t="shared" si="31"/>
        <v>471200</v>
      </c>
      <c r="DU12" s="360">
        <f t="shared" si="31"/>
        <v>471200</v>
      </c>
      <c r="DV12" s="360">
        <f t="shared" si="31"/>
        <v>440800</v>
      </c>
      <c r="DW12" s="360">
        <f t="shared" si="31"/>
        <v>471200</v>
      </c>
      <c r="DX12" s="360">
        <f t="shared" si="31"/>
        <v>456000</v>
      </c>
      <c r="DY12" s="360">
        <f t="shared" si="31"/>
        <v>471200</v>
      </c>
      <c r="DZ12" s="360">
        <f t="shared" si="31"/>
        <v>456000</v>
      </c>
      <c r="EA12" s="360">
        <f t="shared" si="31"/>
        <v>471200</v>
      </c>
      <c r="EB12" s="360">
        <f t="shared" si="31"/>
        <v>471200</v>
      </c>
      <c r="EC12" s="360">
        <f t="shared" si="31"/>
        <v>456000</v>
      </c>
      <c r="ED12" s="360">
        <f t="shared" si="31"/>
        <v>471200</v>
      </c>
      <c r="EE12" s="360">
        <f t="shared" si="31"/>
        <v>456000</v>
      </c>
      <c r="EF12" s="360">
        <f t="shared" si="31"/>
        <v>471200</v>
      </c>
      <c r="EG12" s="360">
        <f t="shared" si="31"/>
        <v>471200</v>
      </c>
      <c r="EH12" s="360">
        <f t="shared" ref="EH12:FM12" si="32">+$E12*$B12*EH$5</f>
        <v>425600</v>
      </c>
      <c r="EI12" s="360">
        <f t="shared" si="32"/>
        <v>471200</v>
      </c>
      <c r="EJ12" s="360">
        <f t="shared" si="32"/>
        <v>456000</v>
      </c>
      <c r="EK12" s="360">
        <f t="shared" si="32"/>
        <v>471200</v>
      </c>
      <c r="EL12" s="360">
        <f t="shared" si="32"/>
        <v>456000</v>
      </c>
      <c r="EM12" s="360">
        <f t="shared" si="32"/>
        <v>471200</v>
      </c>
      <c r="EN12" s="360">
        <f t="shared" si="32"/>
        <v>471200</v>
      </c>
      <c r="EO12" s="360">
        <f t="shared" si="32"/>
        <v>456000</v>
      </c>
      <c r="EP12" s="360">
        <f t="shared" si="32"/>
        <v>471200</v>
      </c>
      <c r="EQ12" s="360">
        <f t="shared" si="32"/>
        <v>456000</v>
      </c>
      <c r="ER12" s="360">
        <f t="shared" si="32"/>
        <v>471200</v>
      </c>
      <c r="ES12" s="360">
        <f t="shared" si="32"/>
        <v>471200</v>
      </c>
      <c r="ET12" s="360">
        <f t="shared" si="32"/>
        <v>425600</v>
      </c>
      <c r="EU12" s="360">
        <f t="shared" si="32"/>
        <v>471200</v>
      </c>
      <c r="EV12" s="360">
        <f t="shared" si="32"/>
        <v>456000</v>
      </c>
      <c r="EW12" s="360">
        <f t="shared" si="32"/>
        <v>471200</v>
      </c>
      <c r="EX12" s="360">
        <f t="shared" si="32"/>
        <v>456000</v>
      </c>
      <c r="EY12" s="360">
        <f t="shared" si="32"/>
        <v>471200</v>
      </c>
      <c r="EZ12" s="360">
        <f t="shared" si="32"/>
        <v>471200</v>
      </c>
      <c r="FA12" s="360">
        <f t="shared" si="32"/>
        <v>456000</v>
      </c>
      <c r="FB12" s="360">
        <f t="shared" si="32"/>
        <v>471200</v>
      </c>
      <c r="FC12" s="360">
        <f t="shared" si="32"/>
        <v>456000</v>
      </c>
      <c r="FD12" s="360">
        <f t="shared" si="32"/>
        <v>471200</v>
      </c>
      <c r="FE12" s="360">
        <f t="shared" si="32"/>
        <v>471200</v>
      </c>
      <c r="FF12" s="360">
        <f t="shared" si="32"/>
        <v>425600</v>
      </c>
      <c r="FG12" s="360">
        <f t="shared" si="32"/>
        <v>471200</v>
      </c>
      <c r="FH12" s="360">
        <f t="shared" si="32"/>
        <v>456000</v>
      </c>
      <c r="FI12" s="360">
        <f t="shared" si="32"/>
        <v>471200</v>
      </c>
      <c r="FJ12" s="360">
        <f t="shared" si="32"/>
        <v>456000</v>
      </c>
      <c r="FK12" s="360">
        <f t="shared" si="32"/>
        <v>471200</v>
      </c>
      <c r="FL12" s="360">
        <f t="shared" si="32"/>
        <v>471200</v>
      </c>
      <c r="FM12" s="360">
        <f t="shared" si="32"/>
        <v>456000</v>
      </c>
      <c r="FN12" s="360">
        <f t="shared" ref="FN12:GG12" si="33">+$E12*$B12*FN$5</f>
        <v>471200</v>
      </c>
      <c r="FO12" s="360">
        <f t="shared" si="33"/>
        <v>456000</v>
      </c>
      <c r="FP12" s="360">
        <f t="shared" si="33"/>
        <v>471200</v>
      </c>
      <c r="FQ12" s="360">
        <f t="shared" si="33"/>
        <v>471200</v>
      </c>
      <c r="FR12" s="360">
        <f t="shared" si="33"/>
        <v>440800</v>
      </c>
      <c r="FS12" s="360">
        <f t="shared" si="33"/>
        <v>471200</v>
      </c>
      <c r="FT12" s="360">
        <f t="shared" si="33"/>
        <v>456000</v>
      </c>
      <c r="FU12" s="360">
        <f t="shared" si="33"/>
        <v>471200</v>
      </c>
      <c r="FV12" s="360">
        <f t="shared" si="33"/>
        <v>456000</v>
      </c>
      <c r="FW12" s="360">
        <f t="shared" si="33"/>
        <v>471200</v>
      </c>
      <c r="FX12" s="360">
        <f t="shared" si="33"/>
        <v>471200</v>
      </c>
      <c r="FY12" s="360">
        <f t="shared" si="33"/>
        <v>456000</v>
      </c>
      <c r="FZ12" s="360">
        <f t="shared" si="33"/>
        <v>471200</v>
      </c>
      <c r="GA12" s="360">
        <f t="shared" si="33"/>
        <v>456000</v>
      </c>
      <c r="GB12" s="360">
        <f t="shared" si="33"/>
        <v>471200</v>
      </c>
      <c r="GC12" s="360">
        <f t="shared" si="33"/>
        <v>471200</v>
      </c>
      <c r="GD12" s="360">
        <f t="shared" si="33"/>
        <v>425600</v>
      </c>
      <c r="GE12" s="360">
        <f t="shared" si="33"/>
        <v>471200</v>
      </c>
      <c r="GF12" s="360">
        <f t="shared" si="33"/>
        <v>456000</v>
      </c>
      <c r="GG12" s="360">
        <f t="shared" si="33"/>
        <v>471200</v>
      </c>
    </row>
    <row r="13" spans="1:256">
      <c r="A13" s="5" t="s">
        <v>384</v>
      </c>
      <c r="B13" s="368">
        <v>4500</v>
      </c>
      <c r="C13" s="453">
        <v>4500</v>
      </c>
      <c r="D13" s="453" t="s">
        <v>403</v>
      </c>
      <c r="E13" s="454">
        <v>0.42</v>
      </c>
      <c r="F13" s="454"/>
      <c r="G13" s="454"/>
      <c r="H13" s="454"/>
      <c r="I13" s="454"/>
      <c r="J13" s="360">
        <f t="shared" ref="J13:AO13" si="34">+$E13*$B13*J$5</f>
        <v>56700</v>
      </c>
      <c r="K13" s="360">
        <f t="shared" si="34"/>
        <v>58590</v>
      </c>
      <c r="L13" s="360">
        <f t="shared" si="34"/>
        <v>58590</v>
      </c>
      <c r="M13" s="360">
        <f t="shared" si="34"/>
        <v>56700</v>
      </c>
      <c r="N13" s="360">
        <f t="shared" si="34"/>
        <v>58590</v>
      </c>
      <c r="O13" s="360">
        <f t="shared" si="34"/>
        <v>56700</v>
      </c>
      <c r="P13" s="360">
        <f t="shared" si="34"/>
        <v>58590</v>
      </c>
      <c r="Q13" s="360">
        <f t="shared" si="34"/>
        <v>58590</v>
      </c>
      <c r="R13" s="360">
        <f t="shared" si="34"/>
        <v>52920</v>
      </c>
      <c r="S13" s="360">
        <f t="shared" si="34"/>
        <v>58590</v>
      </c>
      <c r="T13" s="360">
        <f t="shared" si="34"/>
        <v>56700</v>
      </c>
      <c r="U13" s="360">
        <f t="shared" si="34"/>
        <v>58590</v>
      </c>
      <c r="V13" s="360">
        <f t="shared" si="34"/>
        <v>56700</v>
      </c>
      <c r="W13" s="360">
        <f t="shared" si="34"/>
        <v>58590</v>
      </c>
      <c r="X13" s="360">
        <f t="shared" si="34"/>
        <v>58590</v>
      </c>
      <c r="Y13" s="360">
        <f t="shared" si="34"/>
        <v>56700</v>
      </c>
      <c r="Z13" s="360">
        <f t="shared" si="34"/>
        <v>58590</v>
      </c>
      <c r="AA13" s="360">
        <f t="shared" si="34"/>
        <v>56700</v>
      </c>
      <c r="AB13" s="360">
        <f t="shared" si="34"/>
        <v>58590</v>
      </c>
      <c r="AC13" s="360">
        <f t="shared" si="34"/>
        <v>58590</v>
      </c>
      <c r="AD13" s="360">
        <f t="shared" si="34"/>
        <v>54810</v>
      </c>
      <c r="AE13" s="360">
        <f t="shared" si="34"/>
        <v>58590</v>
      </c>
      <c r="AF13" s="360">
        <f t="shared" si="34"/>
        <v>56700</v>
      </c>
      <c r="AG13" s="360">
        <f t="shared" si="34"/>
        <v>58590</v>
      </c>
      <c r="AH13" s="360">
        <f t="shared" si="34"/>
        <v>56700</v>
      </c>
      <c r="AI13" s="360">
        <f t="shared" si="34"/>
        <v>58590</v>
      </c>
      <c r="AJ13" s="360">
        <f t="shared" si="34"/>
        <v>58590</v>
      </c>
      <c r="AK13" s="360">
        <f t="shared" si="34"/>
        <v>56700</v>
      </c>
      <c r="AL13" s="360">
        <f t="shared" si="34"/>
        <v>58590</v>
      </c>
      <c r="AM13" s="360">
        <f t="shared" si="34"/>
        <v>56700</v>
      </c>
      <c r="AN13" s="360">
        <f t="shared" si="34"/>
        <v>58590</v>
      </c>
      <c r="AO13" s="360">
        <f t="shared" si="34"/>
        <v>58590</v>
      </c>
      <c r="AP13" s="360">
        <f t="shared" ref="AP13:BU13" si="35">+$E13*$B13*AP$5</f>
        <v>52920</v>
      </c>
      <c r="AQ13" s="360">
        <f t="shared" si="35"/>
        <v>58590</v>
      </c>
      <c r="AR13" s="360">
        <f t="shared" si="35"/>
        <v>56700</v>
      </c>
      <c r="AS13" s="360">
        <f t="shared" si="35"/>
        <v>58590</v>
      </c>
      <c r="AT13" s="360">
        <f t="shared" si="35"/>
        <v>56700</v>
      </c>
      <c r="AU13" s="360">
        <f t="shared" si="35"/>
        <v>58590</v>
      </c>
      <c r="AV13" s="360">
        <f t="shared" si="35"/>
        <v>58590</v>
      </c>
      <c r="AW13" s="360">
        <f t="shared" si="35"/>
        <v>56700</v>
      </c>
      <c r="AX13" s="360">
        <f t="shared" si="35"/>
        <v>58590</v>
      </c>
      <c r="AY13" s="360">
        <f t="shared" si="35"/>
        <v>56700</v>
      </c>
      <c r="AZ13" s="360">
        <f t="shared" si="35"/>
        <v>58590</v>
      </c>
      <c r="BA13" s="360">
        <f t="shared" si="35"/>
        <v>58590</v>
      </c>
      <c r="BB13" s="360">
        <f t="shared" si="35"/>
        <v>52920</v>
      </c>
      <c r="BC13" s="360">
        <f t="shared" si="35"/>
        <v>58590</v>
      </c>
      <c r="BD13" s="360">
        <f t="shared" si="35"/>
        <v>56700</v>
      </c>
      <c r="BE13" s="360">
        <f t="shared" si="35"/>
        <v>58590</v>
      </c>
      <c r="BF13" s="360">
        <f t="shared" si="35"/>
        <v>56700</v>
      </c>
      <c r="BG13" s="360">
        <f t="shared" si="35"/>
        <v>58590</v>
      </c>
      <c r="BH13" s="360">
        <f t="shared" si="35"/>
        <v>58590</v>
      </c>
      <c r="BI13" s="360">
        <f t="shared" si="35"/>
        <v>56700</v>
      </c>
      <c r="BJ13" s="360">
        <f t="shared" si="35"/>
        <v>58590</v>
      </c>
      <c r="BK13" s="360">
        <f t="shared" si="35"/>
        <v>56700</v>
      </c>
      <c r="BL13" s="360">
        <f t="shared" si="35"/>
        <v>58590</v>
      </c>
      <c r="BM13" s="360">
        <f t="shared" si="35"/>
        <v>58590</v>
      </c>
      <c r="BN13" s="360">
        <f t="shared" si="35"/>
        <v>52920</v>
      </c>
      <c r="BO13" s="360">
        <f t="shared" si="35"/>
        <v>58590</v>
      </c>
      <c r="BP13" s="360">
        <f t="shared" si="35"/>
        <v>56700</v>
      </c>
      <c r="BQ13" s="360">
        <f t="shared" si="35"/>
        <v>58590</v>
      </c>
      <c r="BR13" s="360">
        <f t="shared" si="35"/>
        <v>56700</v>
      </c>
      <c r="BS13" s="360">
        <f t="shared" si="35"/>
        <v>58590</v>
      </c>
      <c r="BT13" s="360">
        <f t="shared" si="35"/>
        <v>58590</v>
      </c>
      <c r="BU13" s="360">
        <f t="shared" si="35"/>
        <v>56700</v>
      </c>
      <c r="BV13" s="360">
        <f t="shared" ref="BV13:DA13" si="36">+$E13*$B13*BV$5</f>
        <v>58590</v>
      </c>
      <c r="BW13" s="360">
        <f t="shared" si="36"/>
        <v>56700</v>
      </c>
      <c r="BX13" s="360">
        <f t="shared" si="36"/>
        <v>58590</v>
      </c>
      <c r="BY13" s="360">
        <f t="shared" si="36"/>
        <v>58590</v>
      </c>
      <c r="BZ13" s="360">
        <f t="shared" si="36"/>
        <v>54810</v>
      </c>
      <c r="CA13" s="360">
        <f t="shared" si="36"/>
        <v>58590</v>
      </c>
      <c r="CB13" s="360">
        <f t="shared" si="36"/>
        <v>56700</v>
      </c>
      <c r="CC13" s="360">
        <f t="shared" si="36"/>
        <v>58590</v>
      </c>
      <c r="CD13" s="360">
        <f t="shared" si="36"/>
        <v>56700</v>
      </c>
      <c r="CE13" s="360">
        <f t="shared" si="36"/>
        <v>58590</v>
      </c>
      <c r="CF13" s="360">
        <f t="shared" si="36"/>
        <v>58590</v>
      </c>
      <c r="CG13" s="360">
        <f t="shared" si="36"/>
        <v>56700</v>
      </c>
      <c r="CH13" s="360">
        <f t="shared" si="36"/>
        <v>58590</v>
      </c>
      <c r="CI13" s="360">
        <f t="shared" si="36"/>
        <v>56700</v>
      </c>
      <c r="CJ13" s="360">
        <f t="shared" si="36"/>
        <v>58590</v>
      </c>
      <c r="CK13" s="360">
        <f t="shared" si="36"/>
        <v>58590</v>
      </c>
      <c r="CL13" s="360">
        <f t="shared" si="36"/>
        <v>52920</v>
      </c>
      <c r="CM13" s="360">
        <f t="shared" si="36"/>
        <v>58590</v>
      </c>
      <c r="CN13" s="360">
        <f t="shared" si="36"/>
        <v>56700</v>
      </c>
      <c r="CO13" s="360">
        <f t="shared" si="36"/>
        <v>58590</v>
      </c>
      <c r="CP13" s="360">
        <f t="shared" si="36"/>
        <v>56700</v>
      </c>
      <c r="CQ13" s="360">
        <f t="shared" si="36"/>
        <v>58590</v>
      </c>
      <c r="CR13" s="360">
        <f t="shared" si="36"/>
        <v>58590</v>
      </c>
      <c r="CS13" s="360">
        <f t="shared" si="36"/>
        <v>56700</v>
      </c>
      <c r="CT13" s="360">
        <f t="shared" si="36"/>
        <v>58590</v>
      </c>
      <c r="CU13" s="360">
        <f t="shared" si="36"/>
        <v>56700</v>
      </c>
      <c r="CV13" s="360">
        <f t="shared" si="36"/>
        <v>58590</v>
      </c>
      <c r="CW13" s="360">
        <f t="shared" si="36"/>
        <v>58590</v>
      </c>
      <c r="CX13" s="360">
        <f t="shared" si="36"/>
        <v>52920</v>
      </c>
      <c r="CY13" s="360">
        <f t="shared" si="36"/>
        <v>58590</v>
      </c>
      <c r="CZ13" s="360">
        <f t="shared" si="36"/>
        <v>56700</v>
      </c>
      <c r="DA13" s="360">
        <f t="shared" si="36"/>
        <v>58590</v>
      </c>
      <c r="DB13" s="360">
        <f t="shared" ref="DB13:EG13" si="37">+$E13*$B13*DB$5</f>
        <v>56700</v>
      </c>
      <c r="DC13" s="360">
        <f t="shared" si="37"/>
        <v>58590</v>
      </c>
      <c r="DD13" s="360">
        <f t="shared" si="37"/>
        <v>58590</v>
      </c>
      <c r="DE13" s="360">
        <f t="shared" si="37"/>
        <v>56700</v>
      </c>
      <c r="DF13" s="360">
        <f t="shared" si="37"/>
        <v>58590</v>
      </c>
      <c r="DG13" s="360">
        <f t="shared" si="37"/>
        <v>56700</v>
      </c>
      <c r="DH13" s="360">
        <f t="shared" si="37"/>
        <v>58590</v>
      </c>
      <c r="DI13" s="360">
        <f t="shared" si="37"/>
        <v>58590</v>
      </c>
      <c r="DJ13" s="360">
        <f t="shared" si="37"/>
        <v>52920</v>
      </c>
      <c r="DK13" s="360">
        <f t="shared" si="37"/>
        <v>58590</v>
      </c>
      <c r="DL13" s="360">
        <f t="shared" si="37"/>
        <v>56700</v>
      </c>
      <c r="DM13" s="360">
        <f t="shared" si="37"/>
        <v>58590</v>
      </c>
      <c r="DN13" s="360">
        <f t="shared" si="37"/>
        <v>56700</v>
      </c>
      <c r="DO13" s="360">
        <f t="shared" si="37"/>
        <v>58590</v>
      </c>
      <c r="DP13" s="360">
        <f t="shared" si="37"/>
        <v>58590</v>
      </c>
      <c r="DQ13" s="360">
        <f t="shared" si="37"/>
        <v>56700</v>
      </c>
      <c r="DR13" s="360">
        <f t="shared" si="37"/>
        <v>58590</v>
      </c>
      <c r="DS13" s="360">
        <f t="shared" si="37"/>
        <v>56700</v>
      </c>
      <c r="DT13" s="360">
        <f t="shared" si="37"/>
        <v>58590</v>
      </c>
      <c r="DU13" s="360">
        <f t="shared" si="37"/>
        <v>58590</v>
      </c>
      <c r="DV13" s="360">
        <f t="shared" si="37"/>
        <v>54810</v>
      </c>
      <c r="DW13" s="360">
        <f t="shared" si="37"/>
        <v>58590</v>
      </c>
      <c r="DX13" s="360">
        <f t="shared" si="37"/>
        <v>56700</v>
      </c>
      <c r="DY13" s="360">
        <f t="shared" si="37"/>
        <v>58590</v>
      </c>
      <c r="DZ13" s="360">
        <f t="shared" si="37"/>
        <v>56700</v>
      </c>
      <c r="EA13" s="360">
        <f t="shared" si="37"/>
        <v>58590</v>
      </c>
      <c r="EB13" s="360">
        <f t="shared" si="37"/>
        <v>58590</v>
      </c>
      <c r="EC13" s="360">
        <f t="shared" si="37"/>
        <v>56700</v>
      </c>
      <c r="ED13" s="360">
        <f t="shared" si="37"/>
        <v>58590</v>
      </c>
      <c r="EE13" s="360">
        <f t="shared" si="37"/>
        <v>56700</v>
      </c>
      <c r="EF13" s="360">
        <f t="shared" si="37"/>
        <v>58590</v>
      </c>
      <c r="EG13" s="360">
        <f t="shared" si="37"/>
        <v>58590</v>
      </c>
      <c r="EH13" s="360">
        <f t="shared" ref="EH13:EZ13" si="38">+$E13*$B13*EH$5</f>
        <v>52920</v>
      </c>
      <c r="EI13" s="360">
        <f t="shared" si="38"/>
        <v>58590</v>
      </c>
      <c r="EJ13" s="360">
        <f t="shared" si="38"/>
        <v>56700</v>
      </c>
      <c r="EK13" s="360">
        <f t="shared" si="38"/>
        <v>58590</v>
      </c>
      <c r="EL13" s="360">
        <f t="shared" si="38"/>
        <v>56700</v>
      </c>
      <c r="EM13" s="360">
        <f t="shared" si="38"/>
        <v>58590</v>
      </c>
      <c r="EN13" s="360">
        <f t="shared" si="38"/>
        <v>58590</v>
      </c>
      <c r="EO13" s="360">
        <f t="shared" si="38"/>
        <v>56700</v>
      </c>
      <c r="EP13" s="360">
        <f t="shared" si="38"/>
        <v>58590</v>
      </c>
      <c r="EQ13" s="360">
        <f t="shared" si="38"/>
        <v>56700</v>
      </c>
      <c r="ER13" s="360">
        <f t="shared" si="38"/>
        <v>58590</v>
      </c>
      <c r="ES13" s="360">
        <f t="shared" si="38"/>
        <v>58590</v>
      </c>
      <c r="ET13" s="360">
        <f t="shared" si="38"/>
        <v>52920</v>
      </c>
      <c r="EU13" s="360">
        <f t="shared" si="38"/>
        <v>58590</v>
      </c>
      <c r="EV13" s="360">
        <f t="shared" si="38"/>
        <v>56700</v>
      </c>
      <c r="EW13" s="360">
        <f t="shared" si="38"/>
        <v>58590</v>
      </c>
      <c r="EX13" s="360">
        <f t="shared" si="38"/>
        <v>56700</v>
      </c>
      <c r="EY13" s="360">
        <f t="shared" si="38"/>
        <v>58590</v>
      </c>
      <c r="EZ13" s="360">
        <f t="shared" si="38"/>
        <v>58590</v>
      </c>
    </row>
    <row r="14" spans="1:256">
      <c r="A14" s="5" t="s">
        <v>396</v>
      </c>
      <c r="B14" s="368">
        <v>15000</v>
      </c>
      <c r="C14" s="453">
        <v>15000</v>
      </c>
      <c r="D14" s="453">
        <v>5</v>
      </c>
      <c r="E14" s="454">
        <v>1.1200000000000001</v>
      </c>
      <c r="F14" s="450">
        <v>0.76</v>
      </c>
      <c r="G14" s="450">
        <v>0.43</v>
      </c>
      <c r="H14" s="450">
        <v>0.38</v>
      </c>
      <c r="I14" s="450">
        <v>0.38</v>
      </c>
      <c r="J14" s="360">
        <f>+$E14*$B14*J5</f>
        <v>504000</v>
      </c>
      <c r="K14" s="360">
        <f t="shared" ref="K14:P14" si="39">+$E$14*$B$14*K5</f>
        <v>520800</v>
      </c>
      <c r="L14" s="360">
        <f t="shared" si="39"/>
        <v>520800</v>
      </c>
      <c r="M14" s="360">
        <f t="shared" si="39"/>
        <v>504000</v>
      </c>
      <c r="N14" s="360">
        <f t="shared" si="39"/>
        <v>520800</v>
      </c>
      <c r="O14" s="360">
        <f t="shared" si="39"/>
        <v>504000</v>
      </c>
      <c r="P14" s="360">
        <f t="shared" si="39"/>
        <v>520800</v>
      </c>
      <c r="Q14" s="360">
        <f t="shared" ref="Q14:AB14" si="40">+$F$14*$B$14*Q$5</f>
        <v>353400</v>
      </c>
      <c r="R14" s="360">
        <f t="shared" si="40"/>
        <v>319200</v>
      </c>
      <c r="S14" s="360">
        <f t="shared" si="40"/>
        <v>353400</v>
      </c>
      <c r="T14" s="360">
        <f t="shared" si="40"/>
        <v>342000</v>
      </c>
      <c r="U14" s="360">
        <f t="shared" si="40"/>
        <v>353400</v>
      </c>
      <c r="V14" s="360">
        <f t="shared" si="40"/>
        <v>342000</v>
      </c>
      <c r="W14" s="360">
        <f t="shared" si="40"/>
        <v>353400</v>
      </c>
      <c r="X14" s="360">
        <f t="shared" si="40"/>
        <v>353400</v>
      </c>
      <c r="Y14" s="360">
        <f t="shared" si="40"/>
        <v>342000</v>
      </c>
      <c r="Z14" s="360">
        <f t="shared" si="40"/>
        <v>353400</v>
      </c>
      <c r="AA14" s="360">
        <f t="shared" si="40"/>
        <v>342000</v>
      </c>
      <c r="AB14" s="360">
        <f t="shared" si="40"/>
        <v>353400</v>
      </c>
      <c r="AC14" s="360">
        <f t="shared" ref="AC14:AN14" si="41">+$G$14*$B$14*AC$5</f>
        <v>199950</v>
      </c>
      <c r="AD14" s="360">
        <f t="shared" si="41"/>
        <v>187050</v>
      </c>
      <c r="AE14" s="360">
        <f t="shared" si="41"/>
        <v>199950</v>
      </c>
      <c r="AF14" s="360">
        <f t="shared" si="41"/>
        <v>193500</v>
      </c>
      <c r="AG14" s="360">
        <f t="shared" si="41"/>
        <v>199950</v>
      </c>
      <c r="AH14" s="360">
        <f t="shared" si="41"/>
        <v>193500</v>
      </c>
      <c r="AI14" s="360">
        <f t="shared" si="41"/>
        <v>199950</v>
      </c>
      <c r="AJ14" s="360">
        <f t="shared" si="41"/>
        <v>199950</v>
      </c>
      <c r="AK14" s="360">
        <f t="shared" si="41"/>
        <v>193500</v>
      </c>
      <c r="AL14" s="360">
        <f t="shared" si="41"/>
        <v>199950</v>
      </c>
      <c r="AM14" s="360">
        <f t="shared" si="41"/>
        <v>193500</v>
      </c>
      <c r="AN14" s="360">
        <f t="shared" si="41"/>
        <v>199950</v>
      </c>
      <c r="AO14" s="360">
        <f t="shared" ref="AO14:BQ14" si="42">+$H$14*$B$14*AO$5</f>
        <v>176700</v>
      </c>
      <c r="AP14" s="360">
        <f t="shared" si="42"/>
        <v>159600</v>
      </c>
      <c r="AQ14" s="360">
        <f t="shared" si="42"/>
        <v>176700</v>
      </c>
      <c r="AR14" s="360">
        <f t="shared" si="42"/>
        <v>171000</v>
      </c>
      <c r="AS14" s="360">
        <f t="shared" si="42"/>
        <v>176700</v>
      </c>
      <c r="AT14" s="360">
        <f t="shared" si="42"/>
        <v>171000</v>
      </c>
      <c r="AU14" s="360">
        <f t="shared" si="42"/>
        <v>176700</v>
      </c>
      <c r="AV14" s="360">
        <f t="shared" si="42"/>
        <v>176700</v>
      </c>
      <c r="AW14" s="360">
        <f t="shared" si="42"/>
        <v>171000</v>
      </c>
      <c r="AX14" s="360">
        <f t="shared" si="42"/>
        <v>176700</v>
      </c>
      <c r="AY14" s="360">
        <f t="shared" si="42"/>
        <v>171000</v>
      </c>
      <c r="AZ14" s="360">
        <f t="shared" si="42"/>
        <v>176700</v>
      </c>
      <c r="BA14" s="360">
        <f t="shared" si="42"/>
        <v>176700</v>
      </c>
      <c r="BB14" s="360">
        <f t="shared" si="42"/>
        <v>159600</v>
      </c>
      <c r="BC14" s="360">
        <f t="shared" si="42"/>
        <v>176700</v>
      </c>
      <c r="BD14" s="360">
        <f t="shared" si="42"/>
        <v>171000</v>
      </c>
      <c r="BE14" s="360">
        <f t="shared" si="42"/>
        <v>176700</v>
      </c>
      <c r="BF14" s="360">
        <f t="shared" si="42"/>
        <v>171000</v>
      </c>
      <c r="BG14" s="360">
        <f t="shared" si="42"/>
        <v>176700</v>
      </c>
      <c r="BH14" s="360">
        <f t="shared" si="42"/>
        <v>176700</v>
      </c>
      <c r="BI14" s="360">
        <f t="shared" si="42"/>
        <v>171000</v>
      </c>
      <c r="BJ14" s="360">
        <f t="shared" si="42"/>
        <v>176700</v>
      </c>
      <c r="BK14" s="360">
        <f t="shared" si="42"/>
        <v>171000</v>
      </c>
      <c r="BL14" s="360">
        <f t="shared" si="42"/>
        <v>176700</v>
      </c>
      <c r="BM14" s="360">
        <f t="shared" si="42"/>
        <v>176700</v>
      </c>
      <c r="BN14" s="360">
        <f t="shared" si="42"/>
        <v>159600</v>
      </c>
      <c r="BO14" s="360">
        <f t="shared" si="42"/>
        <v>176700</v>
      </c>
      <c r="BP14" s="360">
        <f t="shared" si="42"/>
        <v>171000</v>
      </c>
      <c r="BQ14" s="360">
        <f t="shared" si="42"/>
        <v>176700</v>
      </c>
    </row>
    <row r="15" spans="1:256">
      <c r="A15" s="5" t="s">
        <v>397</v>
      </c>
      <c r="B15" s="368">
        <v>2700</v>
      </c>
      <c r="C15" s="453">
        <v>2700</v>
      </c>
      <c r="D15" s="453">
        <v>15</v>
      </c>
      <c r="E15" s="454">
        <v>0.38</v>
      </c>
      <c r="F15" s="454"/>
      <c r="G15" s="454"/>
      <c r="H15" s="454"/>
      <c r="I15" s="454"/>
      <c r="J15" s="360">
        <f t="shared" ref="J15:U18" si="43">+$E15*$B15*J$5</f>
        <v>30780</v>
      </c>
      <c r="K15" s="360">
        <f t="shared" si="43"/>
        <v>31806</v>
      </c>
      <c r="L15" s="360">
        <f t="shared" si="43"/>
        <v>31806</v>
      </c>
      <c r="M15" s="360">
        <f t="shared" si="43"/>
        <v>30780</v>
      </c>
      <c r="N15" s="360">
        <f t="shared" si="43"/>
        <v>31806</v>
      </c>
      <c r="O15" s="360">
        <f t="shared" si="43"/>
        <v>30780</v>
      </c>
      <c r="P15" s="360">
        <f t="shared" si="43"/>
        <v>31806</v>
      </c>
      <c r="Q15" s="360">
        <f t="shared" si="43"/>
        <v>31806</v>
      </c>
      <c r="R15" s="360">
        <f t="shared" si="43"/>
        <v>28728</v>
      </c>
      <c r="S15" s="360">
        <f t="shared" si="43"/>
        <v>31806</v>
      </c>
      <c r="T15" s="360">
        <f t="shared" si="43"/>
        <v>30780</v>
      </c>
      <c r="U15" s="360">
        <f t="shared" si="43"/>
        <v>31806</v>
      </c>
      <c r="V15" s="360">
        <f t="shared" ref="V15:BA15" si="44">+$E15*$B15*V$5</f>
        <v>30780</v>
      </c>
      <c r="W15" s="360">
        <f t="shared" si="44"/>
        <v>31806</v>
      </c>
      <c r="X15" s="360">
        <f t="shared" si="44"/>
        <v>31806</v>
      </c>
      <c r="Y15" s="360">
        <f t="shared" si="44"/>
        <v>30780</v>
      </c>
      <c r="Z15" s="360">
        <f t="shared" si="44"/>
        <v>31806</v>
      </c>
      <c r="AA15" s="360">
        <f t="shared" si="44"/>
        <v>30780</v>
      </c>
      <c r="AB15" s="360">
        <f t="shared" si="44"/>
        <v>31806</v>
      </c>
      <c r="AC15" s="360">
        <f t="shared" si="44"/>
        <v>31806</v>
      </c>
      <c r="AD15" s="360">
        <f t="shared" si="44"/>
        <v>29754</v>
      </c>
      <c r="AE15" s="360">
        <f t="shared" si="44"/>
        <v>31806</v>
      </c>
      <c r="AF15" s="360">
        <f t="shared" si="44"/>
        <v>30780</v>
      </c>
      <c r="AG15" s="360">
        <f t="shared" si="44"/>
        <v>31806</v>
      </c>
      <c r="AH15" s="360">
        <f t="shared" si="44"/>
        <v>30780</v>
      </c>
      <c r="AI15" s="360">
        <f t="shared" si="44"/>
        <v>31806</v>
      </c>
      <c r="AJ15" s="360">
        <f t="shared" si="44"/>
        <v>31806</v>
      </c>
      <c r="AK15" s="360">
        <f t="shared" si="44"/>
        <v>30780</v>
      </c>
      <c r="AL15" s="360">
        <f t="shared" si="44"/>
        <v>31806</v>
      </c>
      <c r="AM15" s="360">
        <f t="shared" si="44"/>
        <v>30780</v>
      </c>
      <c r="AN15" s="360">
        <f t="shared" si="44"/>
        <v>31806</v>
      </c>
      <c r="AO15" s="360">
        <f t="shared" si="44"/>
        <v>31806</v>
      </c>
      <c r="AP15" s="360">
        <f t="shared" si="44"/>
        <v>28728</v>
      </c>
      <c r="AQ15" s="360">
        <f t="shared" si="44"/>
        <v>31806</v>
      </c>
      <c r="AR15" s="360">
        <f t="shared" si="44"/>
        <v>30780</v>
      </c>
      <c r="AS15" s="360">
        <f t="shared" si="44"/>
        <v>31806</v>
      </c>
      <c r="AT15" s="360">
        <f t="shared" si="44"/>
        <v>30780</v>
      </c>
      <c r="AU15" s="360">
        <f t="shared" si="44"/>
        <v>31806</v>
      </c>
      <c r="AV15" s="360">
        <f t="shared" si="44"/>
        <v>31806</v>
      </c>
      <c r="AW15" s="360">
        <f t="shared" si="44"/>
        <v>30780</v>
      </c>
      <c r="AX15" s="360">
        <f t="shared" si="44"/>
        <v>31806</v>
      </c>
      <c r="AY15" s="360">
        <f t="shared" si="44"/>
        <v>30780</v>
      </c>
      <c r="AZ15" s="360">
        <f t="shared" si="44"/>
        <v>31806</v>
      </c>
      <c r="BA15" s="360">
        <f t="shared" si="44"/>
        <v>31806</v>
      </c>
      <c r="BB15" s="360">
        <f t="shared" ref="BB15:CG15" si="45">+$E15*$B15*BB$5</f>
        <v>28728</v>
      </c>
      <c r="BC15" s="360">
        <f t="shared" si="45"/>
        <v>31806</v>
      </c>
      <c r="BD15" s="360">
        <f t="shared" si="45"/>
        <v>30780</v>
      </c>
      <c r="BE15" s="360">
        <f t="shared" si="45"/>
        <v>31806</v>
      </c>
      <c r="BF15" s="360">
        <f t="shared" si="45"/>
        <v>30780</v>
      </c>
      <c r="BG15" s="360">
        <f t="shared" si="45"/>
        <v>31806</v>
      </c>
      <c r="BH15" s="360">
        <f t="shared" si="45"/>
        <v>31806</v>
      </c>
      <c r="BI15" s="360">
        <f t="shared" si="45"/>
        <v>30780</v>
      </c>
      <c r="BJ15" s="360">
        <f t="shared" si="45"/>
        <v>31806</v>
      </c>
      <c r="BK15" s="360">
        <f t="shared" si="45"/>
        <v>30780</v>
      </c>
      <c r="BL15" s="360">
        <f t="shared" si="45"/>
        <v>31806</v>
      </c>
      <c r="BM15" s="360">
        <f t="shared" si="45"/>
        <v>31806</v>
      </c>
      <c r="BN15" s="360">
        <f t="shared" si="45"/>
        <v>28728</v>
      </c>
      <c r="BO15" s="360">
        <f t="shared" si="45"/>
        <v>31806</v>
      </c>
      <c r="BP15" s="360">
        <f t="shared" si="45"/>
        <v>30780</v>
      </c>
      <c r="BQ15" s="360">
        <f t="shared" si="45"/>
        <v>31806</v>
      </c>
      <c r="BR15" s="360">
        <f t="shared" si="45"/>
        <v>30780</v>
      </c>
      <c r="BS15" s="360">
        <f t="shared" si="45"/>
        <v>31806</v>
      </c>
      <c r="BT15" s="360">
        <f t="shared" si="45"/>
        <v>31806</v>
      </c>
      <c r="BU15" s="360">
        <f t="shared" si="45"/>
        <v>30780</v>
      </c>
      <c r="BV15" s="360">
        <f t="shared" si="45"/>
        <v>31806</v>
      </c>
      <c r="BW15" s="360">
        <f t="shared" si="45"/>
        <v>30780</v>
      </c>
      <c r="BX15" s="360">
        <f t="shared" si="45"/>
        <v>31806</v>
      </c>
      <c r="BY15" s="360">
        <f t="shared" si="45"/>
        <v>31806</v>
      </c>
      <c r="BZ15" s="360">
        <f t="shared" si="45"/>
        <v>29754</v>
      </c>
      <c r="CA15" s="360">
        <f t="shared" si="45"/>
        <v>31806</v>
      </c>
      <c r="CB15" s="360">
        <f t="shared" si="45"/>
        <v>30780</v>
      </c>
      <c r="CC15" s="360">
        <f t="shared" si="45"/>
        <v>31806</v>
      </c>
      <c r="CD15" s="360">
        <f t="shared" si="45"/>
        <v>30780</v>
      </c>
      <c r="CE15" s="360">
        <f t="shared" si="45"/>
        <v>31806</v>
      </c>
      <c r="CF15" s="360">
        <f t="shared" si="45"/>
        <v>31806</v>
      </c>
      <c r="CG15" s="360">
        <f t="shared" si="45"/>
        <v>30780</v>
      </c>
      <c r="CH15" s="360">
        <f t="shared" ref="CH15:DM15" si="46">+$E15*$B15*CH$5</f>
        <v>31806</v>
      </c>
      <c r="CI15" s="360">
        <f t="shared" si="46"/>
        <v>30780</v>
      </c>
      <c r="CJ15" s="360">
        <f t="shared" si="46"/>
        <v>31806</v>
      </c>
      <c r="CK15" s="360">
        <f t="shared" si="46"/>
        <v>31806</v>
      </c>
      <c r="CL15" s="360">
        <f t="shared" si="46"/>
        <v>28728</v>
      </c>
      <c r="CM15" s="360">
        <f t="shared" si="46"/>
        <v>31806</v>
      </c>
      <c r="CN15" s="360">
        <f t="shared" si="46"/>
        <v>30780</v>
      </c>
      <c r="CO15" s="360">
        <f t="shared" si="46"/>
        <v>31806</v>
      </c>
      <c r="CP15" s="360">
        <f t="shared" si="46"/>
        <v>30780</v>
      </c>
      <c r="CQ15" s="360">
        <f t="shared" si="46"/>
        <v>31806</v>
      </c>
      <c r="CR15" s="360">
        <f t="shared" si="46"/>
        <v>31806</v>
      </c>
      <c r="CS15" s="360">
        <f t="shared" si="46"/>
        <v>30780</v>
      </c>
      <c r="CT15" s="360">
        <f t="shared" si="46"/>
        <v>31806</v>
      </c>
      <c r="CU15" s="360">
        <f t="shared" si="46"/>
        <v>30780</v>
      </c>
      <c r="CV15" s="360">
        <f t="shared" si="46"/>
        <v>31806</v>
      </c>
      <c r="CW15" s="360">
        <f t="shared" si="46"/>
        <v>31806</v>
      </c>
      <c r="CX15" s="360">
        <f t="shared" si="46"/>
        <v>28728</v>
      </c>
      <c r="CY15" s="360">
        <f t="shared" si="46"/>
        <v>31806</v>
      </c>
      <c r="CZ15" s="360">
        <f t="shared" si="46"/>
        <v>30780</v>
      </c>
      <c r="DA15" s="360">
        <f t="shared" si="46"/>
        <v>31806</v>
      </c>
      <c r="DB15" s="360">
        <f t="shared" si="46"/>
        <v>30780</v>
      </c>
      <c r="DC15" s="360">
        <f t="shared" si="46"/>
        <v>31806</v>
      </c>
      <c r="DD15" s="360">
        <f t="shared" si="46"/>
        <v>31806</v>
      </c>
      <c r="DE15" s="360">
        <f t="shared" si="46"/>
        <v>30780</v>
      </c>
      <c r="DF15" s="360">
        <f t="shared" si="46"/>
        <v>31806</v>
      </c>
      <c r="DG15" s="360">
        <f t="shared" si="46"/>
        <v>30780</v>
      </c>
      <c r="DH15" s="360">
        <f t="shared" si="46"/>
        <v>31806</v>
      </c>
      <c r="DI15" s="360">
        <f t="shared" si="46"/>
        <v>31806</v>
      </c>
      <c r="DJ15" s="360">
        <f t="shared" si="46"/>
        <v>28728</v>
      </c>
      <c r="DK15" s="360">
        <f t="shared" si="46"/>
        <v>31806</v>
      </c>
      <c r="DL15" s="360">
        <f t="shared" si="46"/>
        <v>30780</v>
      </c>
      <c r="DM15" s="360">
        <f t="shared" si="46"/>
        <v>31806</v>
      </c>
      <c r="DN15" s="360">
        <f t="shared" ref="DN15:ES15" si="47">+$E15*$B15*DN$5</f>
        <v>30780</v>
      </c>
      <c r="DO15" s="360">
        <f t="shared" si="47"/>
        <v>31806</v>
      </c>
      <c r="DP15" s="360">
        <f t="shared" si="47"/>
        <v>31806</v>
      </c>
      <c r="DQ15" s="360">
        <f t="shared" si="47"/>
        <v>30780</v>
      </c>
      <c r="DR15" s="360">
        <f t="shared" si="47"/>
        <v>31806</v>
      </c>
      <c r="DS15" s="360">
        <f t="shared" si="47"/>
        <v>30780</v>
      </c>
      <c r="DT15" s="360">
        <f t="shared" si="47"/>
        <v>31806</v>
      </c>
      <c r="DU15" s="360">
        <f t="shared" si="47"/>
        <v>31806</v>
      </c>
      <c r="DV15" s="360">
        <f t="shared" si="47"/>
        <v>29754</v>
      </c>
      <c r="DW15" s="360">
        <f t="shared" si="47"/>
        <v>31806</v>
      </c>
      <c r="DX15" s="360">
        <f t="shared" si="47"/>
        <v>30780</v>
      </c>
      <c r="DY15" s="360">
        <f t="shared" si="47"/>
        <v>31806</v>
      </c>
      <c r="DZ15" s="360">
        <f t="shared" si="47"/>
        <v>30780</v>
      </c>
      <c r="EA15" s="360">
        <f t="shared" si="47"/>
        <v>31806</v>
      </c>
      <c r="EB15" s="360">
        <f t="shared" si="47"/>
        <v>31806</v>
      </c>
      <c r="EC15" s="360">
        <f t="shared" si="47"/>
        <v>30780</v>
      </c>
      <c r="ED15" s="360">
        <f t="shared" si="47"/>
        <v>31806</v>
      </c>
      <c r="EE15" s="360">
        <f t="shared" si="47"/>
        <v>30780</v>
      </c>
      <c r="EF15" s="360">
        <f t="shared" si="47"/>
        <v>31806</v>
      </c>
      <c r="EG15" s="360">
        <f t="shared" si="47"/>
        <v>31806</v>
      </c>
      <c r="EH15" s="360">
        <f t="shared" si="47"/>
        <v>28728</v>
      </c>
      <c r="EI15" s="360">
        <f t="shared" si="47"/>
        <v>31806</v>
      </c>
      <c r="EJ15" s="360">
        <f t="shared" si="47"/>
        <v>30780</v>
      </c>
      <c r="EK15" s="360">
        <f t="shared" si="47"/>
        <v>31806</v>
      </c>
      <c r="EL15" s="360">
        <f t="shared" si="47"/>
        <v>30780</v>
      </c>
      <c r="EM15" s="360">
        <f t="shared" si="47"/>
        <v>31806</v>
      </c>
      <c r="EN15" s="360">
        <f t="shared" si="47"/>
        <v>31806</v>
      </c>
      <c r="EO15" s="360">
        <f t="shared" si="47"/>
        <v>30780</v>
      </c>
      <c r="EP15" s="360">
        <f t="shared" si="47"/>
        <v>31806</v>
      </c>
      <c r="EQ15" s="360">
        <f t="shared" si="47"/>
        <v>30780</v>
      </c>
      <c r="ER15" s="360">
        <f t="shared" si="47"/>
        <v>31806</v>
      </c>
      <c r="ES15" s="360">
        <f t="shared" si="47"/>
        <v>31806</v>
      </c>
      <c r="ET15" s="360">
        <f t="shared" ref="ET15:FY15" si="48">+$E15*$B15*ET$5</f>
        <v>28728</v>
      </c>
      <c r="EU15" s="360">
        <f t="shared" si="48"/>
        <v>31806</v>
      </c>
      <c r="EV15" s="360">
        <f t="shared" si="48"/>
        <v>30780</v>
      </c>
      <c r="EW15" s="360">
        <f t="shared" si="48"/>
        <v>31806</v>
      </c>
      <c r="EX15" s="360">
        <f t="shared" si="48"/>
        <v>30780</v>
      </c>
      <c r="EY15" s="360">
        <f t="shared" si="48"/>
        <v>31806</v>
      </c>
      <c r="EZ15" s="360">
        <f t="shared" si="48"/>
        <v>31806</v>
      </c>
      <c r="FA15" s="360">
        <f t="shared" si="48"/>
        <v>30780</v>
      </c>
      <c r="FB15" s="360">
        <f t="shared" si="48"/>
        <v>31806</v>
      </c>
      <c r="FC15" s="360">
        <f t="shared" si="48"/>
        <v>30780</v>
      </c>
      <c r="FD15" s="360">
        <f t="shared" si="48"/>
        <v>31806</v>
      </c>
      <c r="FE15" s="360">
        <f t="shared" si="48"/>
        <v>31806</v>
      </c>
      <c r="FF15" s="360">
        <f t="shared" si="48"/>
        <v>28728</v>
      </c>
      <c r="FG15" s="360">
        <f t="shared" si="48"/>
        <v>31806</v>
      </c>
      <c r="FH15" s="360">
        <f t="shared" si="48"/>
        <v>30780</v>
      </c>
      <c r="FI15" s="360">
        <f t="shared" si="48"/>
        <v>31806</v>
      </c>
      <c r="FJ15" s="360">
        <f t="shared" si="48"/>
        <v>30780</v>
      </c>
      <c r="FK15" s="360">
        <f t="shared" si="48"/>
        <v>31806</v>
      </c>
      <c r="FL15" s="360">
        <f t="shared" si="48"/>
        <v>31806</v>
      </c>
      <c r="FM15" s="360">
        <f t="shared" si="48"/>
        <v>30780</v>
      </c>
      <c r="FN15" s="360">
        <f t="shared" si="48"/>
        <v>31806</v>
      </c>
      <c r="FO15" s="360">
        <f t="shared" si="48"/>
        <v>30780</v>
      </c>
      <c r="FP15" s="360">
        <f t="shared" si="48"/>
        <v>31806</v>
      </c>
      <c r="FQ15" s="360">
        <f t="shared" si="48"/>
        <v>31806</v>
      </c>
      <c r="FR15" s="360">
        <f t="shared" si="48"/>
        <v>29754</v>
      </c>
      <c r="FS15" s="360">
        <f t="shared" si="48"/>
        <v>31806</v>
      </c>
      <c r="FT15" s="360">
        <f t="shared" si="48"/>
        <v>30780</v>
      </c>
      <c r="FU15" s="360">
        <f t="shared" si="48"/>
        <v>31806</v>
      </c>
      <c r="FV15" s="360">
        <f t="shared" si="48"/>
        <v>30780</v>
      </c>
      <c r="FW15" s="360">
        <f t="shared" si="48"/>
        <v>31806</v>
      </c>
      <c r="FX15" s="360">
        <f t="shared" si="48"/>
        <v>31806</v>
      </c>
      <c r="FY15" s="360">
        <f t="shared" si="48"/>
        <v>30780</v>
      </c>
      <c r="FZ15" s="360">
        <f t="shared" ref="FZ15:GG15" si="49">+$E15*$B15*FZ$5</f>
        <v>31806</v>
      </c>
      <c r="GA15" s="360">
        <f t="shared" si="49"/>
        <v>30780</v>
      </c>
      <c r="GB15" s="360">
        <f t="shared" si="49"/>
        <v>31806</v>
      </c>
      <c r="GC15" s="360">
        <f t="shared" si="49"/>
        <v>31806</v>
      </c>
      <c r="GD15" s="360">
        <f t="shared" si="49"/>
        <v>28728</v>
      </c>
      <c r="GE15" s="360">
        <f t="shared" si="49"/>
        <v>31806</v>
      </c>
      <c r="GF15" s="360">
        <f t="shared" si="49"/>
        <v>30780</v>
      </c>
      <c r="GG15" s="360">
        <f t="shared" si="49"/>
        <v>31806</v>
      </c>
    </row>
    <row r="16" spans="1:256">
      <c r="A16" s="5" t="s">
        <v>397</v>
      </c>
      <c r="B16" s="368">
        <v>3300</v>
      </c>
      <c r="C16" s="453">
        <v>0</v>
      </c>
      <c r="D16" s="453">
        <v>1</v>
      </c>
      <c r="E16" s="454">
        <v>2.2000000000000002</v>
      </c>
      <c r="F16" s="454"/>
      <c r="G16" s="454"/>
      <c r="H16" s="454"/>
      <c r="I16" s="454"/>
      <c r="J16" s="360">
        <f t="shared" si="43"/>
        <v>217800.00000000003</v>
      </c>
      <c r="K16" s="360">
        <f t="shared" si="43"/>
        <v>225060.00000000003</v>
      </c>
      <c r="L16" s="360">
        <f t="shared" si="43"/>
        <v>225060.00000000003</v>
      </c>
      <c r="M16" s="360">
        <f t="shared" si="43"/>
        <v>217800.00000000003</v>
      </c>
      <c r="N16" s="360">
        <f t="shared" si="43"/>
        <v>225060.00000000003</v>
      </c>
      <c r="O16" s="360">
        <f t="shared" si="43"/>
        <v>217800.00000000003</v>
      </c>
      <c r="P16" s="360">
        <f t="shared" si="43"/>
        <v>225060.00000000003</v>
      </c>
      <c r="Q16" s="360">
        <f t="shared" si="43"/>
        <v>225060.00000000003</v>
      </c>
      <c r="R16" s="360">
        <f t="shared" si="43"/>
        <v>203280.00000000003</v>
      </c>
      <c r="S16" s="360">
        <f t="shared" si="43"/>
        <v>225060.00000000003</v>
      </c>
      <c r="T16" s="360">
        <f t="shared" si="43"/>
        <v>217800.00000000003</v>
      </c>
      <c r="U16" s="360">
        <f t="shared" si="43"/>
        <v>225060.00000000003</v>
      </c>
    </row>
    <row r="17" spans="1:249">
      <c r="A17" s="5" t="s">
        <v>397</v>
      </c>
      <c r="B17" s="368">
        <v>2000</v>
      </c>
      <c r="C17" s="453">
        <v>2000</v>
      </c>
      <c r="D17" s="453">
        <v>1</v>
      </c>
      <c r="E17" s="454">
        <v>2.2000000000000002</v>
      </c>
      <c r="F17" s="454"/>
      <c r="G17" s="454"/>
      <c r="H17" s="454"/>
      <c r="I17" s="454"/>
      <c r="J17" s="360">
        <f t="shared" si="43"/>
        <v>132000</v>
      </c>
      <c r="K17" s="360">
        <f t="shared" si="43"/>
        <v>136400</v>
      </c>
      <c r="L17" s="360">
        <f t="shared" si="43"/>
        <v>136400</v>
      </c>
      <c r="M17" s="360">
        <f t="shared" si="43"/>
        <v>132000</v>
      </c>
      <c r="N17" s="360">
        <f t="shared" si="43"/>
        <v>136400</v>
      </c>
      <c r="O17" s="360">
        <f t="shared" si="43"/>
        <v>132000</v>
      </c>
      <c r="P17" s="360">
        <f t="shared" si="43"/>
        <v>136400</v>
      </c>
      <c r="Q17" s="360">
        <f t="shared" si="43"/>
        <v>136400</v>
      </c>
      <c r="R17" s="360">
        <f t="shared" si="43"/>
        <v>123200</v>
      </c>
      <c r="S17" s="360">
        <f t="shared" si="43"/>
        <v>136400</v>
      </c>
      <c r="T17" s="360">
        <f t="shared" si="43"/>
        <v>132000</v>
      </c>
      <c r="U17" s="360">
        <f t="shared" si="43"/>
        <v>136400</v>
      </c>
    </row>
    <row r="18" spans="1:249">
      <c r="A18" s="5" t="s">
        <v>398</v>
      </c>
      <c r="B18" s="368">
        <v>800</v>
      </c>
      <c r="C18" s="453">
        <v>800</v>
      </c>
      <c r="D18" s="453">
        <v>5</v>
      </c>
      <c r="E18" s="454">
        <v>0.65</v>
      </c>
      <c r="F18" s="454"/>
      <c r="G18" s="454"/>
      <c r="H18" s="454"/>
      <c r="I18" s="454"/>
      <c r="J18" s="360">
        <f t="shared" si="43"/>
        <v>15600</v>
      </c>
      <c r="K18" s="360">
        <f t="shared" si="43"/>
        <v>16120</v>
      </c>
      <c r="L18" s="360">
        <f t="shared" si="43"/>
        <v>16120</v>
      </c>
      <c r="M18" s="360">
        <f t="shared" si="43"/>
        <v>15600</v>
      </c>
      <c r="N18" s="360">
        <f t="shared" si="43"/>
        <v>16120</v>
      </c>
      <c r="O18" s="360">
        <f t="shared" si="43"/>
        <v>15600</v>
      </c>
      <c r="P18" s="360">
        <f t="shared" si="43"/>
        <v>16120</v>
      </c>
      <c r="Q18" s="360">
        <f t="shared" si="43"/>
        <v>16120</v>
      </c>
      <c r="R18" s="360">
        <f t="shared" si="43"/>
        <v>14560</v>
      </c>
      <c r="S18" s="360">
        <f t="shared" si="43"/>
        <v>16120</v>
      </c>
      <c r="T18" s="360">
        <f t="shared" si="43"/>
        <v>15600</v>
      </c>
      <c r="U18" s="360">
        <f t="shared" si="43"/>
        <v>16120</v>
      </c>
      <c r="V18" s="360">
        <f t="shared" ref="V18:AE18" si="50">+$E18*$B18*V$5</f>
        <v>15600</v>
      </c>
      <c r="W18" s="360">
        <f t="shared" si="50"/>
        <v>16120</v>
      </c>
      <c r="X18" s="360">
        <f t="shared" si="50"/>
        <v>16120</v>
      </c>
      <c r="Y18" s="360">
        <f t="shared" si="50"/>
        <v>15600</v>
      </c>
      <c r="Z18" s="360">
        <f t="shared" si="50"/>
        <v>16120</v>
      </c>
      <c r="AA18" s="360">
        <f t="shared" si="50"/>
        <v>15600</v>
      </c>
      <c r="AB18" s="360">
        <f t="shared" si="50"/>
        <v>16120</v>
      </c>
      <c r="AC18" s="360">
        <f t="shared" si="50"/>
        <v>16120</v>
      </c>
      <c r="AD18" s="360">
        <f t="shared" si="50"/>
        <v>15080</v>
      </c>
      <c r="AE18" s="360">
        <f t="shared" si="50"/>
        <v>16120</v>
      </c>
      <c r="AF18" s="360">
        <f t="shared" ref="AF18:AO18" si="51">+$E18*$B18*AF$5</f>
        <v>15600</v>
      </c>
      <c r="AG18" s="360">
        <f t="shared" si="51"/>
        <v>16120</v>
      </c>
      <c r="AH18" s="360">
        <f t="shared" si="51"/>
        <v>15600</v>
      </c>
      <c r="AI18" s="360">
        <f t="shared" si="51"/>
        <v>16120</v>
      </c>
      <c r="AJ18" s="360">
        <f t="shared" si="51"/>
        <v>16120</v>
      </c>
      <c r="AK18" s="360">
        <f t="shared" si="51"/>
        <v>15600</v>
      </c>
      <c r="AL18" s="360">
        <f t="shared" si="51"/>
        <v>16120</v>
      </c>
      <c r="AM18" s="360">
        <f t="shared" si="51"/>
        <v>15600</v>
      </c>
      <c r="AN18" s="360">
        <f t="shared" si="51"/>
        <v>16120</v>
      </c>
      <c r="AO18" s="360">
        <f t="shared" si="51"/>
        <v>16120</v>
      </c>
      <c r="AP18" s="360">
        <f t="shared" ref="AP18:AY18" si="52">+$E18*$B18*AP$5</f>
        <v>14560</v>
      </c>
      <c r="AQ18" s="360">
        <f t="shared" si="52"/>
        <v>16120</v>
      </c>
      <c r="AR18" s="360">
        <f t="shared" si="52"/>
        <v>15600</v>
      </c>
      <c r="AS18" s="360">
        <f t="shared" si="52"/>
        <v>16120</v>
      </c>
      <c r="AT18" s="360">
        <f t="shared" si="52"/>
        <v>15600</v>
      </c>
      <c r="AU18" s="360">
        <f t="shared" si="52"/>
        <v>16120</v>
      </c>
      <c r="AV18" s="360">
        <f t="shared" si="52"/>
        <v>16120</v>
      </c>
      <c r="AW18" s="360">
        <f t="shared" si="52"/>
        <v>15600</v>
      </c>
      <c r="AX18" s="360">
        <f t="shared" si="52"/>
        <v>16120</v>
      </c>
      <c r="AY18" s="360">
        <f t="shared" si="52"/>
        <v>15600</v>
      </c>
      <c r="AZ18" s="360">
        <f t="shared" ref="AZ18:BI18" si="53">+$E18*$B18*AZ$5</f>
        <v>16120</v>
      </c>
      <c r="BA18" s="360">
        <f t="shared" si="53"/>
        <v>16120</v>
      </c>
      <c r="BB18" s="360">
        <f t="shared" si="53"/>
        <v>14560</v>
      </c>
      <c r="BC18" s="360">
        <f t="shared" si="53"/>
        <v>16120</v>
      </c>
      <c r="BD18" s="360">
        <f t="shared" si="53"/>
        <v>15600</v>
      </c>
      <c r="BE18" s="360">
        <f t="shared" si="53"/>
        <v>16120</v>
      </c>
      <c r="BF18" s="360">
        <f t="shared" si="53"/>
        <v>15600</v>
      </c>
      <c r="BG18" s="360">
        <f t="shared" si="53"/>
        <v>16120</v>
      </c>
      <c r="BH18" s="360">
        <f t="shared" si="53"/>
        <v>16120</v>
      </c>
      <c r="BI18" s="360">
        <f t="shared" si="53"/>
        <v>15600</v>
      </c>
      <c r="BJ18" s="360">
        <f t="shared" ref="BJ18:BQ18" si="54">+$E18*$B18*BJ$5</f>
        <v>16120</v>
      </c>
      <c r="BK18" s="360">
        <f t="shared" si="54"/>
        <v>15600</v>
      </c>
      <c r="BL18" s="360">
        <f t="shared" si="54"/>
        <v>16120</v>
      </c>
      <c r="BM18" s="360">
        <f t="shared" si="54"/>
        <v>16120</v>
      </c>
      <c r="BN18" s="360">
        <f t="shared" si="54"/>
        <v>14560</v>
      </c>
      <c r="BO18" s="360">
        <f t="shared" si="54"/>
        <v>16120</v>
      </c>
      <c r="BP18" s="360">
        <f t="shared" si="54"/>
        <v>15600</v>
      </c>
      <c r="BQ18" s="360">
        <f t="shared" si="54"/>
        <v>16120</v>
      </c>
    </row>
    <row r="20" spans="1:249">
      <c r="A20" t="s">
        <v>45</v>
      </c>
      <c r="B20" s="455">
        <f>SUM(B7:B19)</f>
        <v>100000</v>
      </c>
      <c r="C20" s="455">
        <f>SUM(C7:C19)</f>
        <v>100000</v>
      </c>
      <c r="D20" s="455"/>
      <c r="J20" s="360">
        <f>SUM(J7:J19)</f>
        <v>1845630</v>
      </c>
      <c r="K20" s="360">
        <f t="shared" ref="K20:BV20" si="55">SUM(K7:K19)</f>
        <v>1907151</v>
      </c>
      <c r="L20" s="360">
        <f t="shared" si="55"/>
        <v>1907151</v>
      </c>
      <c r="M20" s="360">
        <f t="shared" si="55"/>
        <v>1845630</v>
      </c>
      <c r="N20" s="360">
        <f t="shared" si="55"/>
        <v>1907151</v>
      </c>
      <c r="O20" s="360">
        <f t="shared" si="55"/>
        <v>1845630</v>
      </c>
      <c r="P20" s="360">
        <f t="shared" si="55"/>
        <v>1907151</v>
      </c>
      <c r="Q20" s="360">
        <f t="shared" si="55"/>
        <v>1739751</v>
      </c>
      <c r="R20" s="360">
        <f t="shared" si="55"/>
        <v>1571388</v>
      </c>
      <c r="S20" s="360">
        <f t="shared" si="55"/>
        <v>1739751</v>
      </c>
      <c r="T20" s="360">
        <f t="shared" si="55"/>
        <v>1706880</v>
      </c>
      <c r="U20" s="360">
        <f t="shared" si="55"/>
        <v>1763776</v>
      </c>
      <c r="V20" s="360">
        <f t="shared" si="55"/>
        <v>1357080</v>
      </c>
      <c r="W20" s="360">
        <f t="shared" si="55"/>
        <v>1402316</v>
      </c>
      <c r="X20" s="360">
        <f t="shared" si="55"/>
        <v>1402316</v>
      </c>
      <c r="Y20" s="360">
        <f t="shared" si="55"/>
        <v>1357080</v>
      </c>
      <c r="Z20" s="360">
        <f t="shared" si="55"/>
        <v>1402316</v>
      </c>
      <c r="AA20" s="360">
        <f t="shared" si="55"/>
        <v>1357080</v>
      </c>
      <c r="AB20" s="360">
        <f t="shared" si="55"/>
        <v>1402316</v>
      </c>
      <c r="AC20" s="360">
        <f t="shared" si="55"/>
        <v>1248866</v>
      </c>
      <c r="AD20" s="360">
        <f t="shared" si="55"/>
        <v>1168294</v>
      </c>
      <c r="AE20" s="360">
        <f t="shared" si="55"/>
        <v>1248866</v>
      </c>
      <c r="AF20" s="360">
        <f t="shared" si="55"/>
        <v>1096080</v>
      </c>
      <c r="AG20" s="360">
        <f t="shared" si="55"/>
        <v>1132616</v>
      </c>
      <c r="AH20" s="360">
        <f t="shared" si="55"/>
        <v>1096080</v>
      </c>
      <c r="AI20" s="360">
        <f t="shared" si="55"/>
        <v>1132616</v>
      </c>
      <c r="AJ20" s="360">
        <f t="shared" si="55"/>
        <v>1132616</v>
      </c>
      <c r="AK20" s="360">
        <f t="shared" si="55"/>
        <v>1096080</v>
      </c>
      <c r="AL20" s="360">
        <f t="shared" si="55"/>
        <v>1132616</v>
      </c>
      <c r="AM20" s="360">
        <f t="shared" si="55"/>
        <v>1096080</v>
      </c>
      <c r="AN20" s="360">
        <f t="shared" si="55"/>
        <v>1132616</v>
      </c>
      <c r="AO20" s="360">
        <f t="shared" si="55"/>
        <v>1109366</v>
      </c>
      <c r="AP20" s="360">
        <f t="shared" si="55"/>
        <v>1002008</v>
      </c>
      <c r="AQ20" s="360">
        <f t="shared" si="55"/>
        <v>1109366</v>
      </c>
      <c r="AR20" s="360">
        <f t="shared" si="55"/>
        <v>1073580</v>
      </c>
      <c r="AS20" s="360">
        <f t="shared" si="55"/>
        <v>1109366</v>
      </c>
      <c r="AT20" s="360">
        <f t="shared" si="55"/>
        <v>1073580</v>
      </c>
      <c r="AU20" s="360">
        <f t="shared" si="55"/>
        <v>1109366</v>
      </c>
      <c r="AV20" s="360">
        <f t="shared" si="55"/>
        <v>1109366</v>
      </c>
      <c r="AW20" s="360">
        <f t="shared" si="55"/>
        <v>1073580</v>
      </c>
      <c r="AX20" s="360">
        <f t="shared" si="55"/>
        <v>1109366</v>
      </c>
      <c r="AY20" s="360">
        <f t="shared" si="55"/>
        <v>1073580</v>
      </c>
      <c r="AZ20" s="360">
        <f t="shared" si="55"/>
        <v>1109366</v>
      </c>
      <c r="BA20" s="360">
        <f t="shared" si="55"/>
        <v>1109366</v>
      </c>
      <c r="BB20" s="360">
        <f t="shared" si="55"/>
        <v>1002008</v>
      </c>
      <c r="BC20" s="360">
        <f t="shared" si="55"/>
        <v>1109366</v>
      </c>
      <c r="BD20" s="360">
        <f t="shared" si="55"/>
        <v>1073580</v>
      </c>
      <c r="BE20" s="360">
        <f t="shared" si="55"/>
        <v>1109366</v>
      </c>
      <c r="BF20" s="360">
        <f t="shared" si="55"/>
        <v>1073580</v>
      </c>
      <c r="BG20" s="360">
        <f t="shared" si="55"/>
        <v>1109366</v>
      </c>
      <c r="BH20" s="360">
        <f t="shared" si="55"/>
        <v>1109366</v>
      </c>
      <c r="BI20" s="360">
        <f t="shared" si="55"/>
        <v>1073580</v>
      </c>
      <c r="BJ20" s="360">
        <f t="shared" si="55"/>
        <v>1109366</v>
      </c>
      <c r="BK20" s="360">
        <f t="shared" si="55"/>
        <v>1073580</v>
      </c>
      <c r="BL20" s="360">
        <f t="shared" si="55"/>
        <v>1109366</v>
      </c>
      <c r="BM20" s="360">
        <f t="shared" si="55"/>
        <v>1109366</v>
      </c>
      <c r="BN20" s="360">
        <f t="shared" si="55"/>
        <v>1002008</v>
      </c>
      <c r="BO20" s="360">
        <f t="shared" si="55"/>
        <v>1109366</v>
      </c>
      <c r="BP20" s="360">
        <f t="shared" si="55"/>
        <v>1073580</v>
      </c>
      <c r="BQ20" s="360">
        <f t="shared" si="55"/>
        <v>1109366</v>
      </c>
      <c r="BR20" s="360">
        <f t="shared" si="55"/>
        <v>886980</v>
      </c>
      <c r="BS20" s="360">
        <f t="shared" si="55"/>
        <v>916546</v>
      </c>
      <c r="BT20" s="360">
        <f t="shared" si="55"/>
        <v>916546</v>
      </c>
      <c r="BU20" s="360">
        <f t="shared" si="55"/>
        <v>886980</v>
      </c>
      <c r="BV20" s="360">
        <f t="shared" si="55"/>
        <v>916546</v>
      </c>
      <c r="BW20" s="360">
        <f t="shared" ref="BW20:EH20" si="56">SUM(BW7:BW19)</f>
        <v>886980</v>
      </c>
      <c r="BX20" s="360">
        <f t="shared" si="56"/>
        <v>916546</v>
      </c>
      <c r="BY20" s="360">
        <f t="shared" si="56"/>
        <v>916546</v>
      </c>
      <c r="BZ20" s="360">
        <f t="shared" si="56"/>
        <v>857414</v>
      </c>
      <c r="CA20" s="360">
        <f t="shared" si="56"/>
        <v>916546</v>
      </c>
      <c r="CB20" s="360">
        <f t="shared" si="56"/>
        <v>886980</v>
      </c>
      <c r="CC20" s="360">
        <f t="shared" si="56"/>
        <v>916546</v>
      </c>
      <c r="CD20" s="360">
        <f t="shared" si="56"/>
        <v>886980</v>
      </c>
      <c r="CE20" s="360">
        <f t="shared" si="56"/>
        <v>916546</v>
      </c>
      <c r="CF20" s="360">
        <f t="shared" si="56"/>
        <v>916546</v>
      </c>
      <c r="CG20" s="360">
        <f t="shared" si="56"/>
        <v>886980</v>
      </c>
      <c r="CH20" s="360">
        <f t="shared" si="56"/>
        <v>916546</v>
      </c>
      <c r="CI20" s="360">
        <f t="shared" si="56"/>
        <v>886980</v>
      </c>
      <c r="CJ20" s="360">
        <f t="shared" si="56"/>
        <v>916546</v>
      </c>
      <c r="CK20" s="360">
        <f t="shared" si="56"/>
        <v>916546</v>
      </c>
      <c r="CL20" s="360">
        <f t="shared" si="56"/>
        <v>827848</v>
      </c>
      <c r="CM20" s="360">
        <f t="shared" si="56"/>
        <v>916546</v>
      </c>
      <c r="CN20" s="360">
        <f t="shared" si="56"/>
        <v>886980</v>
      </c>
      <c r="CO20" s="360">
        <f t="shared" si="56"/>
        <v>916546</v>
      </c>
      <c r="CP20" s="360">
        <f t="shared" si="56"/>
        <v>886980</v>
      </c>
      <c r="CQ20" s="360">
        <f t="shared" si="56"/>
        <v>916546</v>
      </c>
      <c r="CR20" s="360">
        <f t="shared" si="56"/>
        <v>916546</v>
      </c>
      <c r="CS20" s="360">
        <f t="shared" si="56"/>
        <v>886980</v>
      </c>
      <c r="CT20" s="360">
        <f t="shared" si="56"/>
        <v>916546</v>
      </c>
      <c r="CU20" s="360">
        <f t="shared" si="56"/>
        <v>886980</v>
      </c>
      <c r="CV20" s="360">
        <f t="shared" si="56"/>
        <v>916546</v>
      </c>
      <c r="CW20" s="360">
        <f t="shared" si="56"/>
        <v>916546</v>
      </c>
      <c r="CX20" s="360">
        <f t="shared" si="56"/>
        <v>827848</v>
      </c>
      <c r="CY20" s="360">
        <f t="shared" si="56"/>
        <v>916546</v>
      </c>
      <c r="CZ20" s="360">
        <f t="shared" si="56"/>
        <v>886980</v>
      </c>
      <c r="DA20" s="360">
        <f t="shared" si="56"/>
        <v>916546</v>
      </c>
      <c r="DB20" s="360">
        <f t="shared" si="56"/>
        <v>886980</v>
      </c>
      <c r="DC20" s="360">
        <f t="shared" si="56"/>
        <v>916546</v>
      </c>
      <c r="DD20" s="360">
        <f t="shared" si="56"/>
        <v>916546</v>
      </c>
      <c r="DE20" s="360">
        <f t="shared" si="56"/>
        <v>886980</v>
      </c>
      <c r="DF20" s="360">
        <f t="shared" si="56"/>
        <v>916546</v>
      </c>
      <c r="DG20" s="360">
        <f t="shared" si="56"/>
        <v>886980</v>
      </c>
      <c r="DH20" s="360">
        <f t="shared" si="56"/>
        <v>916546</v>
      </c>
      <c r="DI20" s="360">
        <f t="shared" si="56"/>
        <v>916546</v>
      </c>
      <c r="DJ20" s="360">
        <f t="shared" si="56"/>
        <v>827848</v>
      </c>
      <c r="DK20" s="360">
        <f t="shared" si="56"/>
        <v>916546</v>
      </c>
      <c r="DL20" s="360">
        <f t="shared" si="56"/>
        <v>886980</v>
      </c>
      <c r="DM20" s="360">
        <f t="shared" si="56"/>
        <v>916546</v>
      </c>
      <c r="DN20" s="360">
        <f t="shared" si="56"/>
        <v>886980</v>
      </c>
      <c r="DO20" s="360">
        <f t="shared" si="56"/>
        <v>916546</v>
      </c>
      <c r="DP20" s="360">
        <f t="shared" si="56"/>
        <v>916546</v>
      </c>
      <c r="DQ20" s="360">
        <f t="shared" si="56"/>
        <v>886980</v>
      </c>
      <c r="DR20" s="360">
        <f t="shared" si="56"/>
        <v>916546</v>
      </c>
      <c r="DS20" s="360">
        <f t="shared" si="56"/>
        <v>886980</v>
      </c>
      <c r="DT20" s="360">
        <f t="shared" si="56"/>
        <v>916546</v>
      </c>
      <c r="DU20" s="360">
        <f t="shared" si="56"/>
        <v>916546</v>
      </c>
      <c r="DV20" s="360">
        <f t="shared" si="56"/>
        <v>857414</v>
      </c>
      <c r="DW20" s="360">
        <f t="shared" si="56"/>
        <v>916546</v>
      </c>
      <c r="DX20" s="360">
        <f t="shared" si="56"/>
        <v>886980</v>
      </c>
      <c r="DY20" s="360">
        <f t="shared" si="56"/>
        <v>916546</v>
      </c>
      <c r="DZ20" s="360">
        <f t="shared" si="56"/>
        <v>886980</v>
      </c>
      <c r="EA20" s="360">
        <f t="shared" si="56"/>
        <v>916546</v>
      </c>
      <c r="EB20" s="360">
        <f t="shared" si="56"/>
        <v>916546</v>
      </c>
      <c r="EC20" s="360">
        <f t="shared" si="56"/>
        <v>886980</v>
      </c>
      <c r="ED20" s="360">
        <f t="shared" si="56"/>
        <v>916546</v>
      </c>
      <c r="EE20" s="360">
        <f t="shared" si="56"/>
        <v>886980</v>
      </c>
      <c r="EF20" s="360">
        <f t="shared" si="56"/>
        <v>916546</v>
      </c>
      <c r="EG20" s="360">
        <f t="shared" si="56"/>
        <v>916546</v>
      </c>
      <c r="EH20" s="360">
        <f t="shared" si="56"/>
        <v>827848</v>
      </c>
      <c r="EI20" s="360">
        <f t="shared" ref="EI20:GT20" si="57">SUM(EI7:EI19)</f>
        <v>916546</v>
      </c>
      <c r="EJ20" s="360">
        <f t="shared" si="57"/>
        <v>886980</v>
      </c>
      <c r="EK20" s="360">
        <f t="shared" si="57"/>
        <v>916546</v>
      </c>
      <c r="EL20" s="360">
        <f t="shared" si="57"/>
        <v>886980</v>
      </c>
      <c r="EM20" s="360">
        <f t="shared" si="57"/>
        <v>916546</v>
      </c>
      <c r="EN20" s="360">
        <f t="shared" si="57"/>
        <v>916546</v>
      </c>
      <c r="EO20" s="360">
        <f t="shared" si="57"/>
        <v>886980</v>
      </c>
      <c r="EP20" s="360">
        <f t="shared" si="57"/>
        <v>916546</v>
      </c>
      <c r="EQ20" s="360">
        <f t="shared" si="57"/>
        <v>886980</v>
      </c>
      <c r="ER20" s="360">
        <f t="shared" si="57"/>
        <v>916546</v>
      </c>
      <c r="ES20" s="360">
        <f t="shared" si="57"/>
        <v>916546</v>
      </c>
      <c r="ET20" s="360">
        <f t="shared" si="57"/>
        <v>827848</v>
      </c>
      <c r="EU20" s="360">
        <f t="shared" si="57"/>
        <v>916546</v>
      </c>
      <c r="EV20" s="360">
        <f t="shared" si="57"/>
        <v>886980</v>
      </c>
      <c r="EW20" s="360">
        <f t="shared" si="57"/>
        <v>916546</v>
      </c>
      <c r="EX20" s="360">
        <f t="shared" si="57"/>
        <v>886980</v>
      </c>
      <c r="EY20" s="360">
        <f t="shared" si="57"/>
        <v>916546</v>
      </c>
      <c r="EZ20" s="360">
        <f t="shared" si="57"/>
        <v>916546</v>
      </c>
      <c r="FA20" s="360">
        <f t="shared" si="57"/>
        <v>830280</v>
      </c>
      <c r="FB20" s="360">
        <f t="shared" si="57"/>
        <v>857956</v>
      </c>
      <c r="FC20" s="360">
        <f t="shared" si="57"/>
        <v>830280</v>
      </c>
      <c r="FD20" s="360">
        <f t="shared" si="57"/>
        <v>857956</v>
      </c>
      <c r="FE20" s="360">
        <f t="shared" si="57"/>
        <v>857956</v>
      </c>
      <c r="FF20" s="360">
        <f t="shared" si="57"/>
        <v>774928</v>
      </c>
      <c r="FG20" s="360">
        <f t="shared" si="57"/>
        <v>857956</v>
      </c>
      <c r="FH20" s="360">
        <f t="shared" si="57"/>
        <v>830280</v>
      </c>
      <c r="FI20" s="360">
        <f t="shared" si="57"/>
        <v>857956</v>
      </c>
      <c r="FJ20" s="360">
        <f t="shared" si="57"/>
        <v>830280</v>
      </c>
      <c r="FK20" s="360">
        <f t="shared" si="57"/>
        <v>857956</v>
      </c>
      <c r="FL20" s="360">
        <f t="shared" si="57"/>
        <v>857956</v>
      </c>
      <c r="FM20" s="360">
        <f t="shared" si="57"/>
        <v>830280</v>
      </c>
      <c r="FN20" s="360">
        <f t="shared" si="57"/>
        <v>857956</v>
      </c>
      <c r="FO20" s="360">
        <f t="shared" si="57"/>
        <v>830280</v>
      </c>
      <c r="FP20" s="360">
        <f t="shared" si="57"/>
        <v>857956</v>
      </c>
      <c r="FQ20" s="360">
        <f t="shared" si="57"/>
        <v>857956</v>
      </c>
      <c r="FR20" s="360">
        <f t="shared" si="57"/>
        <v>802604</v>
      </c>
      <c r="FS20" s="360">
        <f t="shared" si="57"/>
        <v>857956</v>
      </c>
      <c r="FT20" s="360">
        <f t="shared" si="57"/>
        <v>830280</v>
      </c>
      <c r="FU20" s="360">
        <f t="shared" si="57"/>
        <v>857956</v>
      </c>
      <c r="FV20" s="360">
        <f t="shared" si="57"/>
        <v>830280</v>
      </c>
      <c r="FW20" s="360">
        <f t="shared" si="57"/>
        <v>857956</v>
      </c>
      <c r="FX20" s="360">
        <f t="shared" si="57"/>
        <v>857956</v>
      </c>
      <c r="FY20" s="360">
        <f t="shared" si="57"/>
        <v>830280</v>
      </c>
      <c r="FZ20" s="360">
        <f t="shared" si="57"/>
        <v>857956</v>
      </c>
      <c r="GA20" s="360">
        <f t="shared" si="57"/>
        <v>830280</v>
      </c>
      <c r="GB20" s="360">
        <f t="shared" si="57"/>
        <v>857956</v>
      </c>
      <c r="GC20" s="360">
        <f t="shared" si="57"/>
        <v>857956</v>
      </c>
      <c r="GD20" s="360">
        <f t="shared" si="57"/>
        <v>774928</v>
      </c>
      <c r="GE20" s="360">
        <f t="shared" si="57"/>
        <v>857956</v>
      </c>
      <c r="GF20" s="360">
        <f t="shared" si="57"/>
        <v>830280</v>
      </c>
      <c r="GG20" s="360">
        <f t="shared" si="57"/>
        <v>857956</v>
      </c>
      <c r="GH20" s="360">
        <f t="shared" si="57"/>
        <v>228000</v>
      </c>
      <c r="GI20" s="360">
        <f t="shared" si="57"/>
        <v>235600</v>
      </c>
      <c r="GJ20" s="360">
        <f t="shared" si="57"/>
        <v>235600</v>
      </c>
      <c r="GK20" s="360">
        <f t="shared" si="57"/>
        <v>228000</v>
      </c>
      <c r="GL20" s="360">
        <f t="shared" si="57"/>
        <v>235600</v>
      </c>
      <c r="GM20" s="360">
        <f t="shared" si="57"/>
        <v>228000</v>
      </c>
      <c r="GN20" s="360">
        <f t="shared" si="57"/>
        <v>235600</v>
      </c>
      <c r="GO20" s="360">
        <f t="shared" si="57"/>
        <v>235600</v>
      </c>
      <c r="GP20" s="360">
        <f t="shared" si="57"/>
        <v>212800</v>
      </c>
      <c r="GQ20" s="360">
        <f t="shared" si="57"/>
        <v>235600</v>
      </c>
      <c r="GR20" s="360">
        <f t="shared" si="57"/>
        <v>228000</v>
      </c>
      <c r="GS20" s="360">
        <f t="shared" si="57"/>
        <v>235600</v>
      </c>
      <c r="GT20" s="360">
        <f t="shared" si="57"/>
        <v>228000</v>
      </c>
      <c r="GU20" s="360">
        <f t="shared" ref="GU20:IO20" si="58">SUM(GU7:GU19)</f>
        <v>235600</v>
      </c>
      <c r="GV20" s="360">
        <f t="shared" si="58"/>
        <v>235600</v>
      </c>
      <c r="GW20" s="360">
        <f t="shared" si="58"/>
        <v>228000</v>
      </c>
      <c r="GX20" s="360">
        <f t="shared" si="58"/>
        <v>235600</v>
      </c>
      <c r="GY20" s="360">
        <f t="shared" si="58"/>
        <v>228000</v>
      </c>
      <c r="GZ20" s="360">
        <f t="shared" si="58"/>
        <v>235600</v>
      </c>
      <c r="HA20" s="360">
        <f t="shared" si="58"/>
        <v>235600</v>
      </c>
      <c r="HB20" s="360">
        <f t="shared" si="58"/>
        <v>212800</v>
      </c>
      <c r="HC20" s="360">
        <f t="shared" si="58"/>
        <v>235600</v>
      </c>
      <c r="HD20" s="360">
        <f t="shared" si="58"/>
        <v>228000</v>
      </c>
      <c r="HE20" s="360">
        <f t="shared" si="58"/>
        <v>235600</v>
      </c>
      <c r="HF20" s="360">
        <f t="shared" si="58"/>
        <v>228000</v>
      </c>
      <c r="HG20" s="360">
        <f t="shared" si="58"/>
        <v>235600</v>
      </c>
      <c r="HH20" s="360">
        <f t="shared" si="58"/>
        <v>235600</v>
      </c>
      <c r="HI20" s="360">
        <f t="shared" si="58"/>
        <v>228000</v>
      </c>
      <c r="HJ20" s="360">
        <f t="shared" si="58"/>
        <v>235600</v>
      </c>
      <c r="HK20" s="360">
        <f t="shared" si="58"/>
        <v>228000</v>
      </c>
      <c r="HL20" s="360">
        <f t="shared" si="58"/>
        <v>235600</v>
      </c>
      <c r="HM20" s="360">
        <f t="shared" si="58"/>
        <v>235600</v>
      </c>
      <c r="HN20" s="360">
        <f t="shared" si="58"/>
        <v>220400</v>
      </c>
      <c r="HO20" s="360">
        <f t="shared" si="58"/>
        <v>235600</v>
      </c>
      <c r="HP20" s="360">
        <f t="shared" si="58"/>
        <v>228000</v>
      </c>
      <c r="HQ20" s="360">
        <f t="shared" si="58"/>
        <v>235600</v>
      </c>
      <c r="HR20" s="360">
        <f t="shared" si="58"/>
        <v>228000</v>
      </c>
      <c r="HS20" s="360">
        <f t="shared" si="58"/>
        <v>235600</v>
      </c>
      <c r="HT20" s="360">
        <f t="shared" si="58"/>
        <v>235600</v>
      </c>
      <c r="HU20" s="360">
        <f t="shared" si="58"/>
        <v>228000</v>
      </c>
      <c r="HV20" s="360">
        <f t="shared" si="58"/>
        <v>235600</v>
      </c>
      <c r="HW20" s="360">
        <f t="shared" si="58"/>
        <v>228000</v>
      </c>
      <c r="HX20" s="360">
        <f t="shared" si="58"/>
        <v>235600</v>
      </c>
      <c r="HY20" s="360">
        <f t="shared" si="58"/>
        <v>235600</v>
      </c>
      <c r="HZ20" s="360">
        <f t="shared" si="58"/>
        <v>212800</v>
      </c>
      <c r="IA20" s="360">
        <f t="shared" si="58"/>
        <v>235600</v>
      </c>
      <c r="IB20" s="360">
        <f t="shared" si="58"/>
        <v>228000</v>
      </c>
      <c r="IC20" s="360">
        <f t="shared" si="58"/>
        <v>235600</v>
      </c>
      <c r="ID20" s="360">
        <f t="shared" si="58"/>
        <v>228000</v>
      </c>
      <c r="IE20" s="360">
        <f t="shared" si="58"/>
        <v>235600</v>
      </c>
      <c r="IF20" s="360">
        <f t="shared" si="58"/>
        <v>235600</v>
      </c>
      <c r="IG20" s="360">
        <f t="shared" si="58"/>
        <v>228000</v>
      </c>
      <c r="IH20" s="360">
        <f t="shared" si="58"/>
        <v>235600</v>
      </c>
      <c r="II20" s="360">
        <f t="shared" si="58"/>
        <v>228000</v>
      </c>
      <c r="IJ20" s="360">
        <f t="shared" si="58"/>
        <v>235600</v>
      </c>
      <c r="IK20" s="360">
        <f t="shared" si="58"/>
        <v>235600</v>
      </c>
      <c r="IL20" s="360">
        <f t="shared" si="58"/>
        <v>212800</v>
      </c>
      <c r="IM20" s="360">
        <f t="shared" si="58"/>
        <v>235600</v>
      </c>
      <c r="IN20" s="360">
        <f t="shared" si="58"/>
        <v>228000</v>
      </c>
      <c r="IO20" s="360">
        <f t="shared" si="58"/>
        <v>235600</v>
      </c>
    </row>
    <row r="21" spans="1:249" ht="13.5" thickBot="1"/>
    <row r="22" spans="1:249" ht="13.5" thickBot="1">
      <c r="B22" s="467">
        <v>21</v>
      </c>
      <c r="C22" s="468"/>
      <c r="D22" s="468"/>
      <c r="E22" s="468"/>
      <c r="F22" s="468"/>
      <c r="G22" s="468"/>
      <c r="H22" s="468"/>
      <c r="I22" s="468"/>
      <c r="J22" s="468"/>
      <c r="K22" s="468"/>
      <c r="L22" s="468"/>
      <c r="M22" s="469"/>
      <c r="N22" s="467">
        <v>22</v>
      </c>
      <c r="O22" s="468"/>
      <c r="P22" s="468"/>
      <c r="Q22" s="468"/>
      <c r="R22" s="468"/>
      <c r="S22" s="468"/>
      <c r="T22" s="468"/>
      <c r="U22" s="468"/>
      <c r="V22" s="468"/>
      <c r="W22" s="468"/>
      <c r="X22" s="468"/>
      <c r="Y22" s="469"/>
      <c r="Z22" s="467">
        <v>23</v>
      </c>
      <c r="AA22" s="468"/>
      <c r="AB22" s="468"/>
      <c r="AC22" s="468"/>
      <c r="AD22" s="468"/>
      <c r="AE22" s="468"/>
      <c r="AF22" s="468"/>
      <c r="AG22" s="468"/>
      <c r="AH22" s="468"/>
      <c r="AI22" s="468"/>
      <c r="AJ22" s="468"/>
      <c r="AK22" s="469"/>
      <c r="AL22" s="467">
        <v>24</v>
      </c>
      <c r="AM22" s="468"/>
      <c r="AN22" s="468"/>
      <c r="AO22" s="468"/>
      <c r="AP22" s="468"/>
      <c r="AQ22" s="468"/>
      <c r="AR22" s="468"/>
      <c r="AS22" s="468"/>
      <c r="AT22" s="468"/>
      <c r="AU22" s="468"/>
      <c r="AV22" s="468"/>
      <c r="AW22" s="469"/>
      <c r="AX22" s="467">
        <v>25</v>
      </c>
      <c r="AY22" s="468"/>
      <c r="AZ22" s="468"/>
      <c r="BA22" s="468"/>
      <c r="BB22" s="468"/>
      <c r="BC22" s="468"/>
      <c r="BD22" s="468"/>
      <c r="BE22" s="468"/>
      <c r="BF22" s="468"/>
      <c r="BG22" s="468"/>
      <c r="BH22" s="468"/>
      <c r="BI22" s="469"/>
      <c r="BJ22" s="467">
        <v>26</v>
      </c>
      <c r="BK22" s="468"/>
      <c r="BL22" s="468"/>
      <c r="BM22" s="468"/>
      <c r="BN22" s="468"/>
      <c r="BO22" s="468"/>
      <c r="BP22" s="468"/>
      <c r="BQ22" s="468"/>
      <c r="BR22" s="468"/>
      <c r="BS22" s="468"/>
      <c r="BT22" s="468"/>
      <c r="BU22" s="469"/>
      <c r="BV22" s="467">
        <v>27</v>
      </c>
      <c r="BW22" s="468"/>
      <c r="BX22" s="468"/>
      <c r="BY22" s="468"/>
      <c r="BZ22" s="468"/>
      <c r="CA22" s="468"/>
      <c r="CB22" s="468"/>
      <c r="CC22" s="468"/>
      <c r="CD22" s="468"/>
      <c r="CE22" s="468"/>
      <c r="CF22" s="468"/>
      <c r="CG22" s="469"/>
      <c r="CH22" s="467">
        <v>28</v>
      </c>
      <c r="CI22" s="468"/>
      <c r="CJ22" s="468"/>
      <c r="CK22" s="468"/>
      <c r="CL22" s="468"/>
      <c r="CM22" s="468"/>
      <c r="CN22" s="468"/>
      <c r="CO22" s="468"/>
      <c r="CP22" s="468"/>
      <c r="CQ22" s="468"/>
      <c r="CR22" s="468"/>
      <c r="CS22" s="469"/>
      <c r="CT22" s="467">
        <v>29</v>
      </c>
      <c r="CU22" s="468"/>
      <c r="CV22" s="468"/>
      <c r="CW22" s="468"/>
      <c r="CX22" s="468"/>
      <c r="CY22" s="468"/>
      <c r="CZ22" s="468"/>
      <c r="DA22" s="468"/>
      <c r="DB22" s="468"/>
      <c r="DC22" s="468"/>
      <c r="DD22" s="468"/>
      <c r="DE22" s="469"/>
      <c r="DF22" s="467">
        <v>30</v>
      </c>
      <c r="DG22" s="468"/>
      <c r="DH22" s="468"/>
      <c r="DI22" s="468"/>
      <c r="DJ22" s="468"/>
      <c r="DK22" s="468"/>
      <c r="DL22" s="468"/>
      <c r="DM22" s="468"/>
      <c r="DN22" s="468"/>
      <c r="DO22" s="468"/>
      <c r="DP22" s="468"/>
      <c r="DQ22" s="469"/>
    </row>
    <row r="23" spans="1:249" ht="13.5" thickBot="1">
      <c r="B23">
        <v>30</v>
      </c>
      <c r="C23">
        <v>31</v>
      </c>
      <c r="D23">
        <v>31</v>
      </c>
      <c r="E23">
        <v>30</v>
      </c>
      <c r="F23">
        <v>31</v>
      </c>
      <c r="G23">
        <v>30</v>
      </c>
      <c r="H23">
        <v>31</v>
      </c>
      <c r="I23">
        <v>31</v>
      </c>
      <c r="J23">
        <f>"3/1/23"-"2/1/23"</f>
        <v>28</v>
      </c>
      <c r="K23">
        <v>31</v>
      </c>
      <c r="L23">
        <v>30</v>
      </c>
      <c r="M23">
        <v>31</v>
      </c>
      <c r="N23">
        <v>30</v>
      </c>
      <c r="O23">
        <v>31</v>
      </c>
      <c r="P23">
        <v>31</v>
      </c>
      <c r="Q23">
        <v>30</v>
      </c>
      <c r="R23">
        <v>31</v>
      </c>
      <c r="S23">
        <v>30</v>
      </c>
      <c r="T23">
        <v>31</v>
      </c>
      <c r="U23">
        <v>31</v>
      </c>
      <c r="V23">
        <f>"3/1/24"-"2/1/24"</f>
        <v>29</v>
      </c>
      <c r="W23">
        <v>31</v>
      </c>
      <c r="X23">
        <v>30</v>
      </c>
      <c r="Y23">
        <v>31</v>
      </c>
      <c r="Z23">
        <v>30</v>
      </c>
      <c r="AA23">
        <v>31</v>
      </c>
      <c r="AB23">
        <v>31</v>
      </c>
      <c r="AC23">
        <v>30</v>
      </c>
      <c r="AD23">
        <v>31</v>
      </c>
      <c r="AE23">
        <v>30</v>
      </c>
      <c r="AF23">
        <v>31</v>
      </c>
      <c r="AG23">
        <v>31</v>
      </c>
      <c r="AH23">
        <f>"3/1/25"-"2/1/25"</f>
        <v>28</v>
      </c>
      <c r="AI23">
        <v>31</v>
      </c>
      <c r="AJ23">
        <v>30</v>
      </c>
      <c r="AK23">
        <v>31</v>
      </c>
      <c r="AL23">
        <v>30</v>
      </c>
      <c r="AM23">
        <v>31</v>
      </c>
      <c r="AN23">
        <v>31</v>
      </c>
      <c r="AO23">
        <v>30</v>
      </c>
      <c r="AP23">
        <v>31</v>
      </c>
      <c r="AQ23">
        <v>30</v>
      </c>
      <c r="AR23">
        <v>31</v>
      </c>
      <c r="AS23">
        <v>31</v>
      </c>
      <c r="AT23">
        <f>"3/1/26"-"2/1/26"</f>
        <v>28</v>
      </c>
      <c r="AU23">
        <v>31</v>
      </c>
      <c r="AV23">
        <v>30</v>
      </c>
      <c r="AW23">
        <v>31</v>
      </c>
      <c r="AX23">
        <v>30</v>
      </c>
      <c r="AY23">
        <v>31</v>
      </c>
      <c r="AZ23">
        <v>31</v>
      </c>
      <c r="BA23">
        <v>30</v>
      </c>
      <c r="BB23">
        <v>31</v>
      </c>
      <c r="BC23">
        <v>30</v>
      </c>
      <c r="BD23">
        <v>31</v>
      </c>
      <c r="BE23">
        <v>31</v>
      </c>
      <c r="BF23">
        <f>"3/1/27"-"2/1/27"</f>
        <v>28</v>
      </c>
      <c r="BG23">
        <v>31</v>
      </c>
      <c r="BH23">
        <v>30</v>
      </c>
      <c r="BI23">
        <v>31</v>
      </c>
      <c r="BJ23">
        <v>30</v>
      </c>
      <c r="BK23">
        <v>31</v>
      </c>
      <c r="BL23">
        <v>31</v>
      </c>
      <c r="BM23">
        <v>30</v>
      </c>
      <c r="BN23">
        <v>31</v>
      </c>
      <c r="BO23">
        <v>30</v>
      </c>
      <c r="BP23">
        <v>31</v>
      </c>
      <c r="BQ23">
        <v>31</v>
      </c>
      <c r="BR23">
        <f>"3/1/28"-"2/1/28"</f>
        <v>29</v>
      </c>
      <c r="BS23">
        <v>31</v>
      </c>
      <c r="BT23">
        <v>30</v>
      </c>
      <c r="BU23">
        <v>31</v>
      </c>
      <c r="BV23">
        <v>30</v>
      </c>
      <c r="BW23">
        <v>31</v>
      </c>
      <c r="BX23">
        <v>31</v>
      </c>
      <c r="BY23">
        <v>30</v>
      </c>
      <c r="BZ23">
        <v>31</v>
      </c>
      <c r="CA23">
        <v>30</v>
      </c>
      <c r="CB23">
        <v>31</v>
      </c>
      <c r="CC23">
        <v>31</v>
      </c>
      <c r="CD23">
        <f>"3/1/29"-"2/1/29"</f>
        <v>28</v>
      </c>
      <c r="CE23">
        <v>31</v>
      </c>
      <c r="CF23">
        <v>30</v>
      </c>
      <c r="CG23">
        <v>31</v>
      </c>
      <c r="CH23">
        <v>30</v>
      </c>
      <c r="CI23">
        <v>31</v>
      </c>
      <c r="CJ23">
        <v>31</v>
      </c>
      <c r="CK23">
        <v>30</v>
      </c>
      <c r="CL23">
        <v>31</v>
      </c>
      <c r="CM23">
        <v>30</v>
      </c>
      <c r="CN23">
        <v>31</v>
      </c>
      <c r="CO23">
        <v>31</v>
      </c>
      <c r="CP23">
        <f>"3/1/30"-"2/1/30"</f>
        <v>28</v>
      </c>
      <c r="CQ23">
        <v>31</v>
      </c>
      <c r="CR23">
        <v>30</v>
      </c>
      <c r="CS23">
        <v>31</v>
      </c>
      <c r="CT23">
        <v>30</v>
      </c>
      <c r="CU23">
        <v>31</v>
      </c>
      <c r="CV23">
        <v>31</v>
      </c>
      <c r="CW23">
        <v>30</v>
      </c>
      <c r="CX23">
        <v>31</v>
      </c>
      <c r="CY23">
        <v>30</v>
      </c>
      <c r="CZ23">
        <v>31</v>
      </c>
      <c r="DA23">
        <v>31</v>
      </c>
      <c r="DB23">
        <f>"3/1/03"-"2/1/03"</f>
        <v>28</v>
      </c>
      <c r="DC23">
        <v>31</v>
      </c>
      <c r="DD23">
        <v>30</v>
      </c>
      <c r="DE23">
        <v>31</v>
      </c>
      <c r="DF23">
        <v>30</v>
      </c>
      <c r="DG23">
        <v>31</v>
      </c>
      <c r="DH23">
        <v>31</v>
      </c>
      <c r="DI23">
        <v>30</v>
      </c>
      <c r="DJ23">
        <v>31</v>
      </c>
      <c r="DK23">
        <v>30</v>
      </c>
      <c r="DL23">
        <v>31</v>
      </c>
      <c r="DM23">
        <v>31</v>
      </c>
      <c r="DN23">
        <f>"3/1/32"-"2/1/32"</f>
        <v>29</v>
      </c>
      <c r="DO23">
        <v>31</v>
      </c>
      <c r="DP23">
        <v>30</v>
      </c>
      <c r="DQ23">
        <v>31</v>
      </c>
      <c r="DR23">
        <v>30</v>
      </c>
    </row>
    <row r="24" spans="1:249" ht="13.5" thickBot="1">
      <c r="A24" s="452" t="s">
        <v>387</v>
      </c>
      <c r="B24" s="139">
        <v>44713</v>
      </c>
      <c r="C24" s="139">
        <v>44743</v>
      </c>
      <c r="D24" s="139">
        <v>44774</v>
      </c>
      <c r="E24" s="139">
        <v>44805</v>
      </c>
      <c r="F24" s="139">
        <v>44835</v>
      </c>
      <c r="G24" s="139">
        <v>44866</v>
      </c>
      <c r="H24" s="139">
        <v>44896</v>
      </c>
      <c r="I24" s="139">
        <v>44927</v>
      </c>
      <c r="J24" s="139">
        <v>44958</v>
      </c>
      <c r="K24" s="139">
        <v>44986</v>
      </c>
      <c r="L24" s="139">
        <v>45017</v>
      </c>
      <c r="M24" s="139">
        <v>45047</v>
      </c>
      <c r="N24" s="139">
        <v>45078</v>
      </c>
      <c r="O24" s="139">
        <v>45108</v>
      </c>
      <c r="P24" s="139">
        <v>45139</v>
      </c>
      <c r="Q24" s="139">
        <v>45170</v>
      </c>
      <c r="R24" s="139">
        <v>45200</v>
      </c>
      <c r="S24" s="139">
        <v>45231</v>
      </c>
      <c r="T24" s="139">
        <v>45261</v>
      </c>
      <c r="U24" s="139">
        <v>45292</v>
      </c>
      <c r="V24" s="139">
        <v>45323</v>
      </c>
      <c r="W24" s="139">
        <v>45352</v>
      </c>
      <c r="X24" s="139">
        <v>45383</v>
      </c>
      <c r="Y24" s="139">
        <v>45413</v>
      </c>
      <c r="Z24" s="139">
        <v>45444</v>
      </c>
      <c r="AA24" s="139">
        <v>45474</v>
      </c>
      <c r="AB24" s="139">
        <v>45505</v>
      </c>
      <c r="AC24" s="139">
        <v>45536</v>
      </c>
      <c r="AD24" s="139">
        <v>45566</v>
      </c>
      <c r="AE24" s="139">
        <v>45597</v>
      </c>
      <c r="AF24" s="139">
        <v>45627</v>
      </c>
      <c r="AG24" s="139">
        <v>45658</v>
      </c>
      <c r="AH24" s="139">
        <v>45689</v>
      </c>
      <c r="AI24" s="139">
        <v>45717</v>
      </c>
      <c r="AJ24" s="139">
        <v>45748</v>
      </c>
      <c r="AK24" s="139">
        <v>45778</v>
      </c>
      <c r="AL24" s="139">
        <v>45809</v>
      </c>
      <c r="AM24" s="139">
        <v>45839</v>
      </c>
      <c r="AN24" s="139">
        <v>45870</v>
      </c>
      <c r="AO24" s="139">
        <v>45901</v>
      </c>
      <c r="AP24" s="139">
        <v>45931</v>
      </c>
      <c r="AQ24" s="139">
        <v>45962</v>
      </c>
      <c r="AR24" s="139">
        <v>45992</v>
      </c>
      <c r="AS24" s="139">
        <v>46023</v>
      </c>
      <c r="AT24" s="139">
        <v>46054</v>
      </c>
      <c r="AU24" s="139">
        <v>46082</v>
      </c>
      <c r="AV24" s="139">
        <v>46113</v>
      </c>
      <c r="AW24" s="139">
        <v>46143</v>
      </c>
      <c r="AX24" s="139">
        <v>46174</v>
      </c>
      <c r="AY24" s="139">
        <v>46204</v>
      </c>
      <c r="AZ24" s="139">
        <v>46235</v>
      </c>
      <c r="BA24" s="139">
        <v>46266</v>
      </c>
      <c r="BB24" s="139">
        <v>46296</v>
      </c>
      <c r="BC24" s="139">
        <v>46327</v>
      </c>
      <c r="BD24" s="139">
        <v>46357</v>
      </c>
      <c r="BE24" s="139">
        <v>46388</v>
      </c>
      <c r="BF24" s="139">
        <v>46419</v>
      </c>
      <c r="BG24" s="139">
        <v>46447</v>
      </c>
      <c r="BH24" s="139">
        <v>46478</v>
      </c>
      <c r="BI24" s="139">
        <v>46508</v>
      </c>
      <c r="BJ24" s="139">
        <v>46539</v>
      </c>
      <c r="BK24" s="139">
        <v>46569</v>
      </c>
      <c r="BL24" s="139">
        <v>46600</v>
      </c>
      <c r="BM24" s="139">
        <v>46631</v>
      </c>
      <c r="BN24" s="139">
        <v>46661</v>
      </c>
      <c r="BO24" s="139">
        <v>46692</v>
      </c>
      <c r="BP24" s="139">
        <v>46722</v>
      </c>
      <c r="BQ24" s="139">
        <v>46753</v>
      </c>
      <c r="BR24" s="139">
        <v>46784</v>
      </c>
      <c r="BS24" s="139">
        <v>46813</v>
      </c>
      <c r="BT24" s="139">
        <v>46844</v>
      </c>
      <c r="BU24" s="139">
        <v>46874</v>
      </c>
      <c r="BV24" s="139">
        <v>46905</v>
      </c>
      <c r="BW24" s="139">
        <v>46935</v>
      </c>
      <c r="BX24" s="139">
        <v>46966</v>
      </c>
      <c r="BY24" s="139">
        <v>46997</v>
      </c>
      <c r="BZ24" s="139">
        <v>47027</v>
      </c>
      <c r="CA24" s="139">
        <v>47058</v>
      </c>
      <c r="CB24" s="139">
        <v>47088</v>
      </c>
      <c r="CC24" s="139">
        <v>47119</v>
      </c>
      <c r="CD24" s="139">
        <v>47150</v>
      </c>
      <c r="CE24" s="139">
        <v>47178</v>
      </c>
      <c r="CF24" s="139">
        <v>47209</v>
      </c>
      <c r="CG24" s="139">
        <v>47239</v>
      </c>
      <c r="CH24" s="139">
        <v>47270</v>
      </c>
      <c r="CI24" s="139">
        <v>47300</v>
      </c>
      <c r="CJ24" s="139">
        <v>47331</v>
      </c>
      <c r="CK24" s="139">
        <v>47362</v>
      </c>
      <c r="CL24" s="139">
        <v>47392</v>
      </c>
      <c r="CM24" s="139">
        <v>47423</v>
      </c>
      <c r="CN24" s="139">
        <v>47453</v>
      </c>
      <c r="CO24" s="139">
        <v>47484</v>
      </c>
      <c r="CP24" s="139">
        <v>47515</v>
      </c>
      <c r="CQ24" s="139">
        <v>47543</v>
      </c>
      <c r="CR24" s="139">
        <v>47574</v>
      </c>
      <c r="CS24" s="139">
        <v>47604</v>
      </c>
      <c r="CT24" s="139">
        <v>47635</v>
      </c>
      <c r="CU24" s="139">
        <v>47665</v>
      </c>
      <c r="CV24" s="139">
        <v>47696</v>
      </c>
      <c r="CW24" s="139">
        <v>47727</v>
      </c>
      <c r="CX24" s="139">
        <v>47757</v>
      </c>
      <c r="CY24" s="139">
        <v>47788</v>
      </c>
      <c r="CZ24" s="139">
        <v>47818</v>
      </c>
      <c r="DA24" s="139">
        <v>47849</v>
      </c>
      <c r="DB24" s="139">
        <v>47880</v>
      </c>
      <c r="DC24" s="139">
        <v>47908</v>
      </c>
      <c r="DD24" s="139">
        <v>47939</v>
      </c>
      <c r="DE24" s="139">
        <v>47969</v>
      </c>
      <c r="DF24" s="139">
        <v>48000</v>
      </c>
      <c r="DG24" s="139">
        <v>48030</v>
      </c>
      <c r="DH24" s="139">
        <v>48061</v>
      </c>
      <c r="DI24" s="139">
        <v>48092</v>
      </c>
      <c r="DJ24" s="139">
        <v>48122</v>
      </c>
      <c r="DK24" s="139">
        <v>48153</v>
      </c>
      <c r="DL24" s="139">
        <v>48183</v>
      </c>
      <c r="DM24" s="139">
        <v>48214</v>
      </c>
      <c r="DN24" s="139">
        <v>48245</v>
      </c>
      <c r="DO24" s="139">
        <v>48274</v>
      </c>
      <c r="DP24" s="139">
        <v>48305</v>
      </c>
      <c r="DQ24" s="139">
        <v>48335</v>
      </c>
      <c r="DR24" s="139">
        <v>48366</v>
      </c>
    </row>
    <row r="25" spans="1:249">
      <c r="A25" t="s">
        <v>393</v>
      </c>
      <c r="B25" s="360">
        <f>+$E7*$B7*B$23</f>
        <v>84000</v>
      </c>
      <c r="C25" s="360">
        <f t="shared" ref="C25:I25" si="59">+$E$7*$B$7*C23</f>
        <v>86800</v>
      </c>
      <c r="D25" s="360">
        <f t="shared" si="59"/>
        <v>86800</v>
      </c>
      <c r="E25" s="360">
        <f t="shared" si="59"/>
        <v>84000</v>
      </c>
      <c r="F25" s="360">
        <f t="shared" si="59"/>
        <v>86800</v>
      </c>
      <c r="G25" s="360">
        <f t="shared" si="59"/>
        <v>84000</v>
      </c>
      <c r="H25" s="360">
        <f t="shared" si="59"/>
        <v>86800</v>
      </c>
      <c r="I25" s="360">
        <f t="shared" si="59"/>
        <v>86800</v>
      </c>
      <c r="J25" s="360">
        <f t="shared" ref="J25:AO25" si="60">+$E$7*$B$7*J23</f>
        <v>78400</v>
      </c>
      <c r="K25" s="360">
        <f t="shared" si="60"/>
        <v>86800</v>
      </c>
      <c r="L25" s="360">
        <f t="shared" si="60"/>
        <v>84000</v>
      </c>
      <c r="M25" s="360">
        <f t="shared" si="60"/>
        <v>86800</v>
      </c>
      <c r="N25" s="360">
        <f t="shared" si="60"/>
        <v>84000</v>
      </c>
      <c r="O25" s="360">
        <f t="shared" si="60"/>
        <v>86800</v>
      </c>
      <c r="P25" s="360">
        <f t="shared" si="60"/>
        <v>86800</v>
      </c>
      <c r="Q25" s="360">
        <f t="shared" si="60"/>
        <v>84000</v>
      </c>
      <c r="R25" s="360">
        <f t="shared" si="60"/>
        <v>86800</v>
      </c>
      <c r="S25" s="360">
        <f t="shared" si="60"/>
        <v>84000</v>
      </c>
      <c r="T25" s="360">
        <f t="shared" si="60"/>
        <v>86800</v>
      </c>
      <c r="U25" s="360">
        <f t="shared" si="60"/>
        <v>86800</v>
      </c>
      <c r="V25" s="360">
        <f t="shared" si="60"/>
        <v>81200</v>
      </c>
      <c r="W25" s="360">
        <f t="shared" si="60"/>
        <v>86800</v>
      </c>
      <c r="X25" s="360">
        <f t="shared" si="60"/>
        <v>84000</v>
      </c>
      <c r="Y25" s="360">
        <f t="shared" si="60"/>
        <v>86800</v>
      </c>
      <c r="Z25" s="360">
        <f t="shared" si="60"/>
        <v>84000</v>
      </c>
      <c r="AA25" s="360">
        <f t="shared" si="60"/>
        <v>86800</v>
      </c>
      <c r="AB25" s="360">
        <f t="shared" si="60"/>
        <v>86800</v>
      </c>
      <c r="AC25" s="360">
        <f t="shared" si="60"/>
        <v>84000</v>
      </c>
      <c r="AD25" s="360">
        <f t="shared" si="60"/>
        <v>86800</v>
      </c>
      <c r="AE25" s="360">
        <f t="shared" si="60"/>
        <v>84000</v>
      </c>
      <c r="AF25" s="360">
        <f t="shared" si="60"/>
        <v>86800</v>
      </c>
      <c r="AG25" s="360">
        <f t="shared" si="60"/>
        <v>86800</v>
      </c>
      <c r="AH25" s="360">
        <f t="shared" si="60"/>
        <v>78400</v>
      </c>
      <c r="AI25" s="360">
        <f t="shared" si="60"/>
        <v>86800</v>
      </c>
      <c r="AJ25" s="360">
        <f t="shared" si="60"/>
        <v>84000</v>
      </c>
      <c r="AK25" s="360">
        <f t="shared" si="60"/>
        <v>86800</v>
      </c>
      <c r="AL25" s="360">
        <f t="shared" si="60"/>
        <v>84000</v>
      </c>
      <c r="AM25" s="360">
        <f t="shared" si="60"/>
        <v>86800</v>
      </c>
      <c r="AN25" s="360">
        <f t="shared" si="60"/>
        <v>86800</v>
      </c>
      <c r="AO25" s="360">
        <f t="shared" si="60"/>
        <v>84000</v>
      </c>
      <c r="AP25" s="360">
        <f t="shared" ref="AP25:BU25" si="61">+$E$7*$B$7*AP23</f>
        <v>86800</v>
      </c>
      <c r="AQ25" s="360">
        <f t="shared" si="61"/>
        <v>84000</v>
      </c>
      <c r="AR25" s="360">
        <f t="shared" si="61"/>
        <v>86800</v>
      </c>
      <c r="AS25" s="360">
        <f t="shared" si="61"/>
        <v>86800</v>
      </c>
      <c r="AT25" s="360">
        <f t="shared" si="61"/>
        <v>78400</v>
      </c>
      <c r="AU25" s="360">
        <f t="shared" si="61"/>
        <v>86800</v>
      </c>
      <c r="AV25" s="360">
        <f t="shared" si="61"/>
        <v>84000</v>
      </c>
      <c r="AW25" s="360">
        <f t="shared" si="61"/>
        <v>86800</v>
      </c>
      <c r="AX25" s="360">
        <f t="shared" si="61"/>
        <v>84000</v>
      </c>
      <c r="AY25" s="360">
        <f t="shared" si="61"/>
        <v>86800</v>
      </c>
      <c r="AZ25" s="360">
        <f t="shared" si="61"/>
        <v>86800</v>
      </c>
      <c r="BA25" s="360">
        <f t="shared" si="61"/>
        <v>84000</v>
      </c>
      <c r="BB25" s="360">
        <f t="shared" si="61"/>
        <v>86800</v>
      </c>
      <c r="BC25" s="360">
        <f t="shared" si="61"/>
        <v>84000</v>
      </c>
      <c r="BD25" s="360">
        <f t="shared" si="61"/>
        <v>86800</v>
      </c>
      <c r="BE25" s="360">
        <f t="shared" si="61"/>
        <v>86800</v>
      </c>
      <c r="BF25" s="360">
        <f t="shared" si="61"/>
        <v>78400</v>
      </c>
      <c r="BG25" s="360">
        <f t="shared" si="61"/>
        <v>86800</v>
      </c>
      <c r="BH25" s="360">
        <f t="shared" si="61"/>
        <v>84000</v>
      </c>
      <c r="BI25" s="360">
        <f t="shared" si="61"/>
        <v>86800</v>
      </c>
      <c r="BJ25" s="360">
        <f t="shared" si="61"/>
        <v>84000</v>
      </c>
      <c r="BK25" s="360">
        <f t="shared" si="61"/>
        <v>86800</v>
      </c>
      <c r="BL25" s="360">
        <f t="shared" si="61"/>
        <v>86800</v>
      </c>
      <c r="BM25" s="360">
        <f t="shared" si="61"/>
        <v>84000</v>
      </c>
      <c r="BN25" s="360">
        <f t="shared" si="61"/>
        <v>86800</v>
      </c>
      <c r="BO25" s="360">
        <f t="shared" si="61"/>
        <v>84000</v>
      </c>
      <c r="BP25" s="360">
        <f t="shared" si="61"/>
        <v>86800</v>
      </c>
      <c r="BQ25" s="360">
        <f t="shared" si="61"/>
        <v>86800</v>
      </c>
      <c r="BR25" s="360">
        <f t="shared" si="61"/>
        <v>81200</v>
      </c>
      <c r="BS25" s="360">
        <f t="shared" si="61"/>
        <v>86800</v>
      </c>
      <c r="BT25" s="360">
        <f t="shared" si="61"/>
        <v>84000</v>
      </c>
      <c r="BU25" s="360">
        <f t="shared" si="61"/>
        <v>86800</v>
      </c>
      <c r="BV25" s="360">
        <f t="shared" ref="BV25:DA25" si="62">+$E$7*$B$7*BV23</f>
        <v>84000</v>
      </c>
      <c r="BW25" s="360">
        <f t="shared" si="62"/>
        <v>86800</v>
      </c>
      <c r="BX25" s="360">
        <f t="shared" si="62"/>
        <v>86800</v>
      </c>
      <c r="BY25" s="360">
        <f t="shared" si="62"/>
        <v>84000</v>
      </c>
      <c r="BZ25" s="360">
        <f t="shared" si="62"/>
        <v>86800</v>
      </c>
      <c r="CA25" s="360">
        <f t="shared" si="62"/>
        <v>84000</v>
      </c>
      <c r="CB25" s="360">
        <f t="shared" si="62"/>
        <v>86800</v>
      </c>
      <c r="CC25" s="360">
        <f t="shared" si="62"/>
        <v>86800</v>
      </c>
      <c r="CD25" s="360">
        <f t="shared" si="62"/>
        <v>78400</v>
      </c>
      <c r="CE25" s="360">
        <f t="shared" si="62"/>
        <v>86800</v>
      </c>
      <c r="CF25" s="360">
        <f t="shared" si="62"/>
        <v>84000</v>
      </c>
      <c r="CG25" s="360">
        <f t="shared" si="62"/>
        <v>86800</v>
      </c>
      <c r="CH25" s="360">
        <f t="shared" si="62"/>
        <v>84000</v>
      </c>
      <c r="CI25" s="360">
        <f t="shared" si="62"/>
        <v>86800</v>
      </c>
      <c r="CJ25" s="360">
        <f t="shared" si="62"/>
        <v>86800</v>
      </c>
      <c r="CK25" s="360">
        <f t="shared" si="62"/>
        <v>84000</v>
      </c>
      <c r="CL25" s="360">
        <f t="shared" si="62"/>
        <v>86800</v>
      </c>
      <c r="CM25" s="360">
        <f t="shared" si="62"/>
        <v>84000</v>
      </c>
      <c r="CN25" s="360">
        <f t="shared" si="62"/>
        <v>86800</v>
      </c>
      <c r="CO25" s="360">
        <f t="shared" si="62"/>
        <v>86800</v>
      </c>
      <c r="CP25" s="360">
        <f t="shared" si="62"/>
        <v>78400</v>
      </c>
      <c r="CQ25" s="360">
        <f t="shared" si="62"/>
        <v>86800</v>
      </c>
      <c r="CR25" s="360">
        <f t="shared" si="62"/>
        <v>84000</v>
      </c>
      <c r="CS25" s="360">
        <f t="shared" si="62"/>
        <v>86800</v>
      </c>
      <c r="CT25" s="360">
        <f t="shared" si="62"/>
        <v>84000</v>
      </c>
      <c r="CU25" s="360">
        <f t="shared" si="62"/>
        <v>86800</v>
      </c>
      <c r="CV25" s="360">
        <f t="shared" si="62"/>
        <v>86800</v>
      </c>
      <c r="CW25" s="360">
        <f t="shared" si="62"/>
        <v>84000</v>
      </c>
      <c r="CX25" s="360">
        <f t="shared" si="62"/>
        <v>86800</v>
      </c>
      <c r="CY25" s="360">
        <f t="shared" si="62"/>
        <v>84000</v>
      </c>
      <c r="CZ25" s="360">
        <f t="shared" si="62"/>
        <v>86800</v>
      </c>
      <c r="DA25" s="360">
        <f t="shared" si="62"/>
        <v>86800</v>
      </c>
      <c r="DB25" s="360">
        <f t="shared" ref="DB25:DR25" si="63">+$E$7*$B$7*DB23</f>
        <v>78400</v>
      </c>
      <c r="DC25" s="360">
        <f t="shared" si="63"/>
        <v>86800</v>
      </c>
      <c r="DD25" s="360">
        <f t="shared" si="63"/>
        <v>84000</v>
      </c>
      <c r="DE25" s="360">
        <f t="shared" si="63"/>
        <v>86800</v>
      </c>
      <c r="DF25" s="360">
        <f t="shared" si="63"/>
        <v>84000</v>
      </c>
      <c r="DG25" s="360">
        <f t="shared" si="63"/>
        <v>86800</v>
      </c>
      <c r="DH25" s="360">
        <f t="shared" si="63"/>
        <v>86800</v>
      </c>
      <c r="DI25" s="360">
        <f t="shared" si="63"/>
        <v>84000</v>
      </c>
      <c r="DJ25" s="360">
        <f t="shared" si="63"/>
        <v>86800</v>
      </c>
      <c r="DK25" s="360">
        <f t="shared" si="63"/>
        <v>84000</v>
      </c>
      <c r="DL25" s="360">
        <f t="shared" si="63"/>
        <v>86800</v>
      </c>
      <c r="DM25" s="360">
        <f t="shared" si="63"/>
        <v>86800</v>
      </c>
      <c r="DN25" s="360">
        <f t="shared" si="63"/>
        <v>81200</v>
      </c>
      <c r="DO25" s="360">
        <f t="shared" si="63"/>
        <v>86800</v>
      </c>
      <c r="DP25" s="360">
        <f t="shared" si="63"/>
        <v>84000</v>
      </c>
      <c r="DQ25" s="360">
        <f t="shared" si="63"/>
        <v>86800</v>
      </c>
      <c r="DR25" s="360">
        <f t="shared" si="63"/>
        <v>84000</v>
      </c>
    </row>
    <row r="26" spans="1:249">
      <c r="A26" t="s">
        <v>393</v>
      </c>
      <c r="B26" s="360">
        <f>+$E8*$B8*B$23</f>
        <v>144000</v>
      </c>
      <c r="C26" s="360">
        <f t="shared" ref="C26:AH26" si="64">+$E8*$B8*C$23</f>
        <v>148800</v>
      </c>
      <c r="D26" s="360">
        <f t="shared" si="64"/>
        <v>148800</v>
      </c>
      <c r="E26" s="360">
        <f t="shared" si="64"/>
        <v>144000</v>
      </c>
      <c r="F26" s="360">
        <f t="shared" si="64"/>
        <v>148800</v>
      </c>
      <c r="G26" s="360">
        <f t="shared" si="64"/>
        <v>144000</v>
      </c>
      <c r="H26" s="360">
        <f t="shared" si="64"/>
        <v>148800</v>
      </c>
      <c r="I26" s="360">
        <f t="shared" si="64"/>
        <v>148800</v>
      </c>
      <c r="J26" s="360">
        <f t="shared" si="64"/>
        <v>134400</v>
      </c>
      <c r="K26" s="360">
        <f t="shared" si="64"/>
        <v>148800</v>
      </c>
      <c r="L26" s="360">
        <f t="shared" si="64"/>
        <v>144000</v>
      </c>
      <c r="M26" s="360">
        <f t="shared" si="64"/>
        <v>148800</v>
      </c>
      <c r="N26" s="360">
        <f t="shared" si="64"/>
        <v>144000</v>
      </c>
      <c r="O26" s="360">
        <f t="shared" si="64"/>
        <v>148800</v>
      </c>
      <c r="P26" s="360">
        <f t="shared" si="64"/>
        <v>148800</v>
      </c>
      <c r="Q26" s="360">
        <f t="shared" si="64"/>
        <v>144000</v>
      </c>
      <c r="R26" s="360">
        <f t="shared" si="64"/>
        <v>148800</v>
      </c>
      <c r="S26" s="360">
        <f t="shared" si="64"/>
        <v>144000</v>
      </c>
      <c r="T26" s="360">
        <f t="shared" si="64"/>
        <v>148800</v>
      </c>
      <c r="U26" s="360">
        <f t="shared" si="64"/>
        <v>148800</v>
      </c>
      <c r="V26" s="360">
        <f t="shared" si="64"/>
        <v>139200</v>
      </c>
      <c r="W26" s="360">
        <f t="shared" si="64"/>
        <v>148800</v>
      </c>
      <c r="X26" s="360">
        <f t="shared" si="64"/>
        <v>144000</v>
      </c>
      <c r="Y26" s="360">
        <f t="shared" si="64"/>
        <v>148800</v>
      </c>
      <c r="Z26" s="360">
        <f t="shared" si="64"/>
        <v>144000</v>
      </c>
      <c r="AA26" s="360">
        <f t="shared" si="64"/>
        <v>148800</v>
      </c>
      <c r="AB26" s="360">
        <f t="shared" si="64"/>
        <v>148800</v>
      </c>
      <c r="AC26" s="360">
        <f t="shared" si="64"/>
        <v>144000</v>
      </c>
      <c r="AD26" s="360">
        <f t="shared" si="64"/>
        <v>148800</v>
      </c>
      <c r="AE26" s="360">
        <f t="shared" si="64"/>
        <v>144000</v>
      </c>
      <c r="AF26" s="360">
        <f t="shared" si="64"/>
        <v>148800</v>
      </c>
      <c r="AG26" s="360">
        <f t="shared" si="64"/>
        <v>148800</v>
      </c>
      <c r="AH26" s="360">
        <f t="shared" si="64"/>
        <v>134400</v>
      </c>
      <c r="AI26" s="360">
        <f t="shared" ref="AI26:BN26" si="65">+$E8*$B8*AI$23</f>
        <v>148800</v>
      </c>
      <c r="AJ26" s="360">
        <f t="shared" si="65"/>
        <v>144000</v>
      </c>
      <c r="AK26" s="360">
        <f t="shared" si="65"/>
        <v>148800</v>
      </c>
      <c r="AL26" s="360">
        <f t="shared" si="65"/>
        <v>144000</v>
      </c>
      <c r="AM26" s="360">
        <f t="shared" si="65"/>
        <v>148800</v>
      </c>
      <c r="AN26" s="360">
        <f t="shared" si="65"/>
        <v>148800</v>
      </c>
      <c r="AO26" s="360">
        <f t="shared" si="65"/>
        <v>144000</v>
      </c>
      <c r="AP26" s="360">
        <f t="shared" si="65"/>
        <v>148800</v>
      </c>
      <c r="AQ26" s="360">
        <f t="shared" si="65"/>
        <v>144000</v>
      </c>
      <c r="AR26" s="360">
        <f t="shared" si="65"/>
        <v>148800</v>
      </c>
      <c r="AS26" s="360">
        <f t="shared" si="65"/>
        <v>148800</v>
      </c>
      <c r="AT26" s="360">
        <f t="shared" si="65"/>
        <v>134400</v>
      </c>
      <c r="AU26" s="360">
        <f t="shared" si="65"/>
        <v>148800</v>
      </c>
      <c r="AV26" s="360">
        <f t="shared" si="65"/>
        <v>144000</v>
      </c>
      <c r="AW26" s="360">
        <f t="shared" si="65"/>
        <v>148800</v>
      </c>
      <c r="AX26" s="360">
        <f t="shared" si="65"/>
        <v>144000</v>
      </c>
      <c r="AY26" s="360">
        <f t="shared" si="65"/>
        <v>148800</v>
      </c>
      <c r="AZ26" s="360">
        <f t="shared" si="65"/>
        <v>148800</v>
      </c>
      <c r="BA26" s="360">
        <f t="shared" si="65"/>
        <v>144000</v>
      </c>
      <c r="BB26" s="360">
        <f t="shared" si="65"/>
        <v>148800</v>
      </c>
      <c r="BC26" s="360">
        <f t="shared" si="65"/>
        <v>144000</v>
      </c>
      <c r="BD26" s="360">
        <f t="shared" si="65"/>
        <v>148800</v>
      </c>
      <c r="BE26" s="360">
        <f t="shared" si="65"/>
        <v>148800</v>
      </c>
      <c r="BF26" s="360">
        <f t="shared" si="65"/>
        <v>134400</v>
      </c>
      <c r="BG26" s="360">
        <f t="shared" si="65"/>
        <v>148800</v>
      </c>
      <c r="BH26" s="360">
        <f t="shared" si="65"/>
        <v>144000</v>
      </c>
      <c r="BI26" s="360">
        <f t="shared" si="65"/>
        <v>148800</v>
      </c>
      <c r="BJ26" s="360">
        <f t="shared" si="65"/>
        <v>144000</v>
      </c>
      <c r="BK26" s="360">
        <f t="shared" si="65"/>
        <v>148800</v>
      </c>
      <c r="BL26" s="360">
        <f t="shared" si="65"/>
        <v>148800</v>
      </c>
      <c r="BM26" s="360">
        <f t="shared" si="65"/>
        <v>144000</v>
      </c>
      <c r="BN26" s="360">
        <f t="shared" si="65"/>
        <v>148800</v>
      </c>
      <c r="BO26" s="360">
        <f t="shared" ref="BO26:CT26" si="66">+$E8*$B8*BO$23</f>
        <v>144000</v>
      </c>
      <c r="BP26" s="360">
        <f t="shared" si="66"/>
        <v>148800</v>
      </c>
      <c r="BQ26" s="360">
        <f t="shared" si="66"/>
        <v>148800</v>
      </c>
      <c r="BR26" s="360">
        <f t="shared" si="66"/>
        <v>139200</v>
      </c>
      <c r="BS26" s="360">
        <f t="shared" si="66"/>
        <v>148800</v>
      </c>
      <c r="BT26" s="360">
        <f t="shared" si="66"/>
        <v>144000</v>
      </c>
      <c r="BU26" s="360">
        <f t="shared" si="66"/>
        <v>148800</v>
      </c>
      <c r="BV26" s="360">
        <f t="shared" si="66"/>
        <v>144000</v>
      </c>
      <c r="BW26" s="360">
        <f t="shared" si="66"/>
        <v>148800</v>
      </c>
      <c r="BX26" s="360">
        <f t="shared" si="66"/>
        <v>148800</v>
      </c>
      <c r="BY26" s="360">
        <f t="shared" si="66"/>
        <v>144000</v>
      </c>
      <c r="BZ26" s="360">
        <f t="shared" si="66"/>
        <v>148800</v>
      </c>
      <c r="CA26" s="360">
        <f t="shared" si="66"/>
        <v>144000</v>
      </c>
      <c r="CB26" s="360">
        <f t="shared" si="66"/>
        <v>148800</v>
      </c>
      <c r="CC26" s="360">
        <f t="shared" si="66"/>
        <v>148800</v>
      </c>
      <c r="CD26" s="360">
        <f t="shared" si="66"/>
        <v>134400</v>
      </c>
      <c r="CE26" s="360">
        <f t="shared" si="66"/>
        <v>148800</v>
      </c>
      <c r="CF26" s="360">
        <f t="shared" si="66"/>
        <v>144000</v>
      </c>
      <c r="CG26" s="360">
        <f t="shared" si="66"/>
        <v>148800</v>
      </c>
      <c r="CH26" s="360">
        <f t="shared" si="66"/>
        <v>144000</v>
      </c>
      <c r="CI26" s="360">
        <f t="shared" si="66"/>
        <v>148800</v>
      </c>
      <c r="CJ26" s="360">
        <f t="shared" si="66"/>
        <v>148800</v>
      </c>
      <c r="CK26" s="360">
        <f t="shared" si="66"/>
        <v>144000</v>
      </c>
      <c r="CL26" s="360">
        <f t="shared" si="66"/>
        <v>148800</v>
      </c>
      <c r="CM26" s="360">
        <f t="shared" si="66"/>
        <v>144000</v>
      </c>
      <c r="CN26" s="360">
        <f t="shared" si="66"/>
        <v>148800</v>
      </c>
      <c r="CO26" s="360">
        <f t="shared" si="66"/>
        <v>148800</v>
      </c>
      <c r="CP26" s="360">
        <f t="shared" si="66"/>
        <v>134400</v>
      </c>
      <c r="CQ26" s="360">
        <f t="shared" si="66"/>
        <v>148800</v>
      </c>
      <c r="CR26" s="360">
        <f t="shared" si="66"/>
        <v>144000</v>
      </c>
      <c r="CS26" s="360">
        <f t="shared" si="66"/>
        <v>148800</v>
      </c>
      <c r="CT26" s="360">
        <f t="shared" si="66"/>
        <v>144000</v>
      </c>
      <c r="CU26" s="360">
        <f t="shared" ref="CU26:DR26" si="67">+$E8*$B8*CU$23</f>
        <v>148800</v>
      </c>
      <c r="CV26" s="360">
        <f t="shared" si="67"/>
        <v>148800</v>
      </c>
      <c r="CW26" s="360">
        <f t="shared" si="67"/>
        <v>144000</v>
      </c>
      <c r="CX26" s="360">
        <f t="shared" si="67"/>
        <v>148800</v>
      </c>
      <c r="CY26" s="360">
        <f t="shared" si="67"/>
        <v>144000</v>
      </c>
      <c r="CZ26" s="360">
        <f t="shared" si="67"/>
        <v>148800</v>
      </c>
      <c r="DA26" s="360">
        <f t="shared" si="67"/>
        <v>148800</v>
      </c>
      <c r="DB26" s="360">
        <f t="shared" si="67"/>
        <v>134400</v>
      </c>
      <c r="DC26" s="360">
        <f t="shared" si="67"/>
        <v>148800</v>
      </c>
      <c r="DD26" s="360">
        <f t="shared" si="67"/>
        <v>144000</v>
      </c>
      <c r="DE26" s="360">
        <f t="shared" si="67"/>
        <v>148800</v>
      </c>
      <c r="DF26" s="360">
        <f t="shared" si="67"/>
        <v>144000</v>
      </c>
      <c r="DG26" s="360">
        <f t="shared" si="67"/>
        <v>148800</v>
      </c>
      <c r="DH26" s="360">
        <f t="shared" si="67"/>
        <v>148800</v>
      </c>
      <c r="DI26" s="360">
        <f t="shared" si="67"/>
        <v>144000</v>
      </c>
      <c r="DJ26" s="360">
        <f t="shared" si="67"/>
        <v>148800</v>
      </c>
      <c r="DK26" s="360">
        <f t="shared" si="67"/>
        <v>144000</v>
      </c>
      <c r="DL26" s="360">
        <f t="shared" si="67"/>
        <v>148800</v>
      </c>
      <c r="DM26" s="360">
        <f t="shared" si="67"/>
        <v>148800</v>
      </c>
      <c r="DN26" s="360">
        <f t="shared" si="67"/>
        <v>139200</v>
      </c>
      <c r="DO26" s="360">
        <f t="shared" si="67"/>
        <v>148800</v>
      </c>
      <c r="DP26" s="360">
        <f t="shared" si="67"/>
        <v>144000</v>
      </c>
      <c r="DQ26" s="360">
        <f t="shared" si="67"/>
        <v>148800</v>
      </c>
      <c r="DR26" s="360">
        <f t="shared" si="67"/>
        <v>144000</v>
      </c>
    </row>
    <row r="28" spans="1:249">
      <c r="A28" t="s">
        <v>45</v>
      </c>
      <c r="B28" s="360">
        <f>SUM(B25:B27)</f>
        <v>228000</v>
      </c>
      <c r="C28" s="360">
        <f t="shared" ref="C28:BN28" si="68">SUM(C25:C27)</f>
        <v>235600</v>
      </c>
      <c r="D28" s="360">
        <f t="shared" si="68"/>
        <v>235600</v>
      </c>
      <c r="E28" s="360">
        <f t="shared" si="68"/>
        <v>228000</v>
      </c>
      <c r="F28" s="360">
        <f t="shared" si="68"/>
        <v>235600</v>
      </c>
      <c r="G28" s="360">
        <f t="shared" si="68"/>
        <v>228000</v>
      </c>
      <c r="H28" s="360">
        <f t="shared" si="68"/>
        <v>235600</v>
      </c>
      <c r="I28" s="360">
        <f t="shared" si="68"/>
        <v>235600</v>
      </c>
      <c r="J28" s="360">
        <f t="shared" si="68"/>
        <v>212800</v>
      </c>
      <c r="K28" s="360">
        <f t="shared" si="68"/>
        <v>235600</v>
      </c>
      <c r="L28" s="360">
        <f t="shared" si="68"/>
        <v>228000</v>
      </c>
      <c r="M28" s="360">
        <f t="shared" si="68"/>
        <v>235600</v>
      </c>
      <c r="N28" s="360">
        <f t="shared" si="68"/>
        <v>228000</v>
      </c>
      <c r="O28" s="360">
        <f t="shared" si="68"/>
        <v>235600</v>
      </c>
      <c r="P28" s="360">
        <f t="shared" si="68"/>
        <v>235600</v>
      </c>
      <c r="Q28" s="360">
        <f t="shared" si="68"/>
        <v>228000</v>
      </c>
      <c r="R28" s="360">
        <f t="shared" si="68"/>
        <v>235600</v>
      </c>
      <c r="S28" s="360">
        <f t="shared" si="68"/>
        <v>228000</v>
      </c>
      <c r="T28" s="360">
        <f t="shared" si="68"/>
        <v>235600</v>
      </c>
      <c r="U28" s="360">
        <f t="shared" si="68"/>
        <v>235600</v>
      </c>
      <c r="V28" s="360">
        <f t="shared" si="68"/>
        <v>220400</v>
      </c>
      <c r="W28" s="360">
        <f t="shared" si="68"/>
        <v>235600</v>
      </c>
      <c r="X28" s="360">
        <f t="shared" si="68"/>
        <v>228000</v>
      </c>
      <c r="Y28" s="360">
        <f t="shared" si="68"/>
        <v>235600</v>
      </c>
      <c r="Z28" s="360">
        <f t="shared" si="68"/>
        <v>228000</v>
      </c>
      <c r="AA28" s="360">
        <f t="shared" si="68"/>
        <v>235600</v>
      </c>
      <c r="AB28" s="360">
        <f t="shared" si="68"/>
        <v>235600</v>
      </c>
      <c r="AC28" s="360">
        <f t="shared" si="68"/>
        <v>228000</v>
      </c>
      <c r="AD28" s="360">
        <f t="shared" si="68"/>
        <v>235600</v>
      </c>
      <c r="AE28" s="360">
        <f t="shared" si="68"/>
        <v>228000</v>
      </c>
      <c r="AF28" s="360">
        <f t="shared" si="68"/>
        <v>235600</v>
      </c>
      <c r="AG28" s="360">
        <f t="shared" si="68"/>
        <v>235600</v>
      </c>
      <c r="AH28" s="360">
        <f t="shared" si="68"/>
        <v>212800</v>
      </c>
      <c r="AI28" s="360">
        <f t="shared" si="68"/>
        <v>235600</v>
      </c>
      <c r="AJ28" s="360">
        <f t="shared" si="68"/>
        <v>228000</v>
      </c>
      <c r="AK28" s="360">
        <f t="shared" si="68"/>
        <v>235600</v>
      </c>
      <c r="AL28" s="360">
        <f t="shared" si="68"/>
        <v>228000</v>
      </c>
      <c r="AM28" s="360">
        <f t="shared" si="68"/>
        <v>235600</v>
      </c>
      <c r="AN28" s="360">
        <f t="shared" si="68"/>
        <v>235600</v>
      </c>
      <c r="AO28" s="360">
        <f t="shared" si="68"/>
        <v>228000</v>
      </c>
      <c r="AP28" s="360">
        <f t="shared" si="68"/>
        <v>235600</v>
      </c>
      <c r="AQ28" s="360">
        <f t="shared" si="68"/>
        <v>228000</v>
      </c>
      <c r="AR28" s="360">
        <f t="shared" si="68"/>
        <v>235600</v>
      </c>
      <c r="AS28" s="360">
        <f t="shared" si="68"/>
        <v>235600</v>
      </c>
      <c r="AT28" s="360">
        <f t="shared" si="68"/>
        <v>212800</v>
      </c>
      <c r="AU28" s="360">
        <f t="shared" si="68"/>
        <v>235600</v>
      </c>
      <c r="AV28" s="360">
        <f t="shared" si="68"/>
        <v>228000</v>
      </c>
      <c r="AW28" s="360">
        <f t="shared" si="68"/>
        <v>235600</v>
      </c>
      <c r="AX28" s="360">
        <f t="shared" si="68"/>
        <v>228000</v>
      </c>
      <c r="AY28" s="360">
        <f t="shared" si="68"/>
        <v>235600</v>
      </c>
      <c r="AZ28" s="360">
        <f t="shared" si="68"/>
        <v>235600</v>
      </c>
      <c r="BA28" s="360">
        <f t="shared" si="68"/>
        <v>228000</v>
      </c>
      <c r="BB28" s="360">
        <f t="shared" si="68"/>
        <v>235600</v>
      </c>
      <c r="BC28" s="360">
        <f t="shared" si="68"/>
        <v>228000</v>
      </c>
      <c r="BD28" s="360">
        <f t="shared" si="68"/>
        <v>235600</v>
      </c>
      <c r="BE28" s="360">
        <f t="shared" si="68"/>
        <v>235600</v>
      </c>
      <c r="BF28" s="360">
        <f t="shared" si="68"/>
        <v>212800</v>
      </c>
      <c r="BG28" s="360">
        <f t="shared" si="68"/>
        <v>235600</v>
      </c>
      <c r="BH28" s="360">
        <f t="shared" si="68"/>
        <v>228000</v>
      </c>
      <c r="BI28" s="360">
        <f t="shared" si="68"/>
        <v>235600</v>
      </c>
      <c r="BJ28" s="360">
        <f t="shared" si="68"/>
        <v>228000</v>
      </c>
      <c r="BK28" s="360">
        <f t="shared" si="68"/>
        <v>235600</v>
      </c>
      <c r="BL28" s="360">
        <f t="shared" si="68"/>
        <v>235600</v>
      </c>
      <c r="BM28" s="360">
        <f t="shared" si="68"/>
        <v>228000</v>
      </c>
      <c r="BN28" s="360">
        <f t="shared" si="68"/>
        <v>235600</v>
      </c>
      <c r="BO28" s="360">
        <f t="shared" ref="BO28:DR28" si="69">SUM(BO25:BO27)</f>
        <v>228000</v>
      </c>
      <c r="BP28" s="360">
        <f t="shared" si="69"/>
        <v>235600</v>
      </c>
      <c r="BQ28" s="360">
        <f t="shared" si="69"/>
        <v>235600</v>
      </c>
      <c r="BR28" s="360">
        <f t="shared" si="69"/>
        <v>220400</v>
      </c>
      <c r="BS28" s="360">
        <f t="shared" si="69"/>
        <v>235600</v>
      </c>
      <c r="BT28" s="360">
        <f t="shared" si="69"/>
        <v>228000</v>
      </c>
      <c r="BU28" s="360">
        <f t="shared" si="69"/>
        <v>235600</v>
      </c>
      <c r="BV28" s="360">
        <f t="shared" si="69"/>
        <v>228000</v>
      </c>
      <c r="BW28" s="360">
        <f t="shared" si="69"/>
        <v>235600</v>
      </c>
      <c r="BX28" s="360">
        <f t="shared" si="69"/>
        <v>235600</v>
      </c>
      <c r="BY28" s="360">
        <f t="shared" si="69"/>
        <v>228000</v>
      </c>
      <c r="BZ28" s="360">
        <f t="shared" si="69"/>
        <v>235600</v>
      </c>
      <c r="CA28" s="360">
        <f t="shared" si="69"/>
        <v>228000</v>
      </c>
      <c r="CB28" s="360">
        <f t="shared" si="69"/>
        <v>235600</v>
      </c>
      <c r="CC28" s="360">
        <f t="shared" si="69"/>
        <v>235600</v>
      </c>
      <c r="CD28" s="360">
        <f t="shared" si="69"/>
        <v>212800</v>
      </c>
      <c r="CE28" s="360">
        <f t="shared" si="69"/>
        <v>235600</v>
      </c>
      <c r="CF28" s="360">
        <f t="shared" si="69"/>
        <v>228000</v>
      </c>
      <c r="CG28" s="360">
        <f t="shared" si="69"/>
        <v>235600</v>
      </c>
      <c r="CH28" s="360">
        <f t="shared" si="69"/>
        <v>228000</v>
      </c>
      <c r="CI28" s="360">
        <f t="shared" si="69"/>
        <v>235600</v>
      </c>
      <c r="CJ28" s="360">
        <f t="shared" si="69"/>
        <v>235600</v>
      </c>
      <c r="CK28" s="360">
        <f t="shared" si="69"/>
        <v>228000</v>
      </c>
      <c r="CL28" s="360">
        <f t="shared" si="69"/>
        <v>235600</v>
      </c>
      <c r="CM28" s="360">
        <f t="shared" si="69"/>
        <v>228000</v>
      </c>
      <c r="CN28" s="360">
        <f t="shared" si="69"/>
        <v>235600</v>
      </c>
      <c r="CO28" s="360">
        <f t="shared" si="69"/>
        <v>235600</v>
      </c>
      <c r="CP28" s="360">
        <f t="shared" si="69"/>
        <v>212800</v>
      </c>
      <c r="CQ28" s="360">
        <f t="shared" si="69"/>
        <v>235600</v>
      </c>
      <c r="CR28" s="360">
        <f t="shared" si="69"/>
        <v>228000</v>
      </c>
      <c r="CS28" s="360">
        <f t="shared" si="69"/>
        <v>235600</v>
      </c>
      <c r="CT28" s="360">
        <f t="shared" si="69"/>
        <v>228000</v>
      </c>
      <c r="CU28" s="360">
        <f t="shared" si="69"/>
        <v>235600</v>
      </c>
      <c r="CV28" s="360">
        <f t="shared" si="69"/>
        <v>235600</v>
      </c>
      <c r="CW28" s="360">
        <f t="shared" si="69"/>
        <v>228000</v>
      </c>
      <c r="CX28" s="360">
        <f t="shared" si="69"/>
        <v>235600</v>
      </c>
      <c r="CY28" s="360">
        <f t="shared" si="69"/>
        <v>228000</v>
      </c>
      <c r="CZ28" s="360">
        <f t="shared" si="69"/>
        <v>235600</v>
      </c>
      <c r="DA28" s="360">
        <f t="shared" si="69"/>
        <v>235600</v>
      </c>
      <c r="DB28" s="360">
        <f t="shared" si="69"/>
        <v>212800</v>
      </c>
      <c r="DC28" s="360">
        <f t="shared" si="69"/>
        <v>235600</v>
      </c>
      <c r="DD28" s="360">
        <f t="shared" si="69"/>
        <v>228000</v>
      </c>
      <c r="DE28" s="360">
        <f t="shared" si="69"/>
        <v>235600</v>
      </c>
      <c r="DF28" s="360">
        <f t="shared" si="69"/>
        <v>228000</v>
      </c>
      <c r="DG28" s="360">
        <f t="shared" si="69"/>
        <v>235600</v>
      </c>
      <c r="DH28" s="360">
        <f t="shared" si="69"/>
        <v>235600</v>
      </c>
      <c r="DI28" s="360">
        <f t="shared" si="69"/>
        <v>228000</v>
      </c>
      <c r="DJ28" s="360">
        <f t="shared" si="69"/>
        <v>235600</v>
      </c>
      <c r="DK28" s="360">
        <f t="shared" si="69"/>
        <v>228000</v>
      </c>
      <c r="DL28" s="360">
        <f t="shared" si="69"/>
        <v>235600</v>
      </c>
      <c r="DM28" s="360">
        <f t="shared" si="69"/>
        <v>235600</v>
      </c>
      <c r="DN28" s="360">
        <f t="shared" si="69"/>
        <v>220400</v>
      </c>
      <c r="DO28" s="360">
        <f t="shared" si="69"/>
        <v>235600</v>
      </c>
      <c r="DP28" s="360">
        <f t="shared" si="69"/>
        <v>228000</v>
      </c>
      <c r="DQ28" s="360">
        <f t="shared" si="69"/>
        <v>235600</v>
      </c>
      <c r="DR28" s="360">
        <f t="shared" si="69"/>
        <v>228000</v>
      </c>
    </row>
    <row r="31" spans="1:249"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L31">
        <v>11</v>
      </c>
      <c r="M31">
        <v>12</v>
      </c>
      <c r="N31">
        <v>13</v>
      </c>
      <c r="O31">
        <v>14</v>
      </c>
      <c r="P31">
        <v>15</v>
      </c>
      <c r="Q31">
        <v>16</v>
      </c>
    </row>
    <row r="32" spans="1:249">
      <c r="A32" t="s">
        <v>404</v>
      </c>
      <c r="B32">
        <v>100000</v>
      </c>
      <c r="C32">
        <v>102464</v>
      </c>
      <c r="D32" s="360">
        <f>+C20-C16-C17-C11</f>
        <v>93000</v>
      </c>
      <c r="E32" s="360">
        <f>+D32</f>
        <v>93000</v>
      </c>
      <c r="F32" s="360">
        <f>+E32</f>
        <v>93000</v>
      </c>
      <c r="G32" s="360">
        <f>+C20-C11-C14-C16-C17-C18</f>
        <v>77200</v>
      </c>
      <c r="H32" s="360">
        <f t="shared" ref="H32:M32" si="70">+G32</f>
        <v>77200</v>
      </c>
      <c r="I32" s="360">
        <f t="shared" si="70"/>
        <v>77200</v>
      </c>
      <c r="J32" s="360">
        <f t="shared" si="70"/>
        <v>77200</v>
      </c>
      <c r="K32" s="360">
        <f t="shared" si="70"/>
        <v>77200</v>
      </c>
      <c r="L32" s="360">
        <f t="shared" si="70"/>
        <v>77200</v>
      </c>
      <c r="M32" s="360">
        <f t="shared" si="70"/>
        <v>77200</v>
      </c>
      <c r="N32" s="20">
        <f>((+M32*365)-(C13*273))/365</f>
        <v>73834.246575342462</v>
      </c>
      <c r="O32" s="360">
        <f>+M32-C13</f>
        <v>72700</v>
      </c>
      <c r="P32" s="360">
        <f>+O32</f>
        <v>72700</v>
      </c>
      <c r="Q32" s="457">
        <v>20000</v>
      </c>
    </row>
    <row r="34" spans="3:3">
      <c r="C34" s="360"/>
    </row>
  </sheetData>
  <mergeCells count="30">
    <mergeCell ref="BV22:CG22"/>
    <mergeCell ref="CH22:CS22"/>
    <mergeCell ref="HR4:IC4"/>
    <mergeCell ref="ID4:IO4"/>
    <mergeCell ref="N22:Y22"/>
    <mergeCell ref="Z22:AK22"/>
    <mergeCell ref="AL22:AW22"/>
    <mergeCell ref="B22:M22"/>
    <mergeCell ref="CT22:DE22"/>
    <mergeCell ref="DF22:DQ22"/>
    <mergeCell ref="AX22:BI22"/>
    <mergeCell ref="BJ22:BU22"/>
    <mergeCell ref="EX4:FI4"/>
    <mergeCell ref="FJ4:FU4"/>
    <mergeCell ref="FV4:GG4"/>
    <mergeCell ref="GH4:GS4"/>
    <mergeCell ref="GT4:HE4"/>
    <mergeCell ref="HF4:HQ4"/>
    <mergeCell ref="CD4:CO4"/>
    <mergeCell ref="CP4:DA4"/>
    <mergeCell ref="DB4:DM4"/>
    <mergeCell ref="DN4:DY4"/>
    <mergeCell ref="DZ4:EK4"/>
    <mergeCell ref="EL4:EW4"/>
    <mergeCell ref="J4:U4"/>
    <mergeCell ref="V4:AG4"/>
    <mergeCell ref="AH4:AS4"/>
    <mergeCell ref="AT4:BE4"/>
    <mergeCell ref="BF4:BQ4"/>
    <mergeCell ref="BR4:CC4"/>
  </mergeCells>
  <pageMargins left="0.75" right="0.75" top="1" bottom="1" header="0.5" footer="0.5"/>
  <pageSetup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1"/>
  <sheetViews>
    <sheetView topLeftCell="A5" workbookViewId="0">
      <selection activeCell="C9" sqref="C9"/>
    </sheetView>
  </sheetViews>
  <sheetFormatPr defaultRowHeight="12.75"/>
  <cols>
    <col min="1" max="1" width="5.42578125" style="340" customWidth="1"/>
    <col min="2" max="2" width="25" style="340" bestFit="1" customWidth="1"/>
    <col min="3" max="3" width="10.7109375" bestFit="1" customWidth="1"/>
    <col min="4" max="4" width="12.28515625" bestFit="1" customWidth="1"/>
    <col min="5" max="10" width="10.28515625" bestFit="1" customWidth="1"/>
    <col min="11" max="18" width="9.85546875" bestFit="1" customWidth="1"/>
  </cols>
  <sheetData>
    <row r="1" spans="1:47" ht="15" customHeight="1">
      <c r="A1" s="337" t="s">
        <v>256</v>
      </c>
      <c r="B1" s="337"/>
    </row>
    <row r="2" spans="1:47" ht="15" customHeight="1">
      <c r="A2" s="337"/>
      <c r="B2" s="337"/>
    </row>
    <row r="3" spans="1:47" ht="15" customHeight="1">
      <c r="A3" s="337"/>
      <c r="B3" s="337"/>
    </row>
    <row r="4" spans="1:47" s="340" customFormat="1" ht="25.5" customHeight="1">
      <c r="A4" s="338" t="s">
        <v>257</v>
      </c>
      <c r="B4" s="338"/>
      <c r="C4" s="338" t="s">
        <v>258</v>
      </c>
      <c r="D4" s="339">
        <v>1</v>
      </c>
      <c r="E4" s="339">
        <v>2</v>
      </c>
      <c r="F4" s="339">
        <v>3</v>
      </c>
      <c r="G4" s="339">
        <v>4</v>
      </c>
      <c r="H4" s="339">
        <v>5</v>
      </c>
      <c r="I4" s="339">
        <v>6</v>
      </c>
      <c r="J4" s="339">
        <v>7</v>
      </c>
      <c r="K4" s="339">
        <v>8</v>
      </c>
      <c r="L4" s="339">
        <v>9</v>
      </c>
      <c r="M4" s="339">
        <v>10</v>
      </c>
      <c r="N4" s="339">
        <v>11</v>
      </c>
      <c r="O4" s="339">
        <v>12</v>
      </c>
      <c r="P4" s="339">
        <v>13</v>
      </c>
      <c r="Q4" s="339">
        <v>14</v>
      </c>
      <c r="R4" s="339">
        <v>15</v>
      </c>
      <c r="S4" s="339"/>
      <c r="T4" s="339"/>
      <c r="U4" s="339"/>
      <c r="V4" s="339"/>
      <c r="W4" s="339"/>
      <c r="X4" s="339"/>
      <c r="Y4" s="339"/>
      <c r="Z4" s="339"/>
      <c r="AA4" s="339"/>
      <c r="AB4" s="339"/>
      <c r="AC4" s="339"/>
      <c r="AD4" s="339"/>
      <c r="AE4" s="339"/>
      <c r="AF4" s="339"/>
      <c r="AG4" s="339"/>
      <c r="AH4" s="339"/>
    </row>
    <row r="5" spans="1:47" ht="13.5" customHeight="1">
      <c r="A5" s="341"/>
      <c r="B5" s="341"/>
      <c r="C5" s="339"/>
    </row>
    <row r="6" spans="1:47">
      <c r="A6" s="340">
        <v>1</v>
      </c>
      <c r="B6" s="340" t="s">
        <v>259</v>
      </c>
      <c r="C6" s="342">
        <f t="shared" ref="C6:C15" si="0">NPV(0.1076,E6:R6)+D6</f>
        <v>-6999.9226536441383</v>
      </c>
      <c r="D6" s="343">
        <f>+DCF!D44</f>
        <v>-738.99999999999955</v>
      </c>
      <c r="E6" s="343">
        <f>+D6*$C$58</f>
        <v>-761.1699999999995</v>
      </c>
      <c r="F6" s="343">
        <f t="shared" ref="F6:R6" si="1">+E6*$C$58</f>
        <v>-784.00509999999952</v>
      </c>
      <c r="G6" s="343">
        <f t="shared" si="1"/>
        <v>-807.52525299999957</v>
      </c>
      <c r="H6" s="343">
        <f t="shared" si="1"/>
        <v>-831.75101058999962</v>
      </c>
      <c r="I6" s="343">
        <f t="shared" si="1"/>
        <v>-856.70354090769968</v>
      </c>
      <c r="J6" s="343">
        <f t="shared" si="1"/>
        <v>-882.40464713493066</v>
      </c>
      <c r="K6" s="343">
        <f t="shared" si="1"/>
        <v>-908.87678654897854</v>
      </c>
      <c r="L6" s="343">
        <f t="shared" si="1"/>
        <v>-936.1430901454479</v>
      </c>
      <c r="M6" s="343">
        <f t="shared" si="1"/>
        <v>-964.22738284981131</v>
      </c>
      <c r="N6" s="343">
        <f t="shared" si="1"/>
        <v>-993.15420433530562</v>
      </c>
      <c r="O6" s="343">
        <f t="shared" si="1"/>
        <v>-1022.9488304653648</v>
      </c>
      <c r="P6" s="343">
        <f t="shared" si="1"/>
        <v>-1053.6372953793259</v>
      </c>
      <c r="Q6" s="343">
        <f t="shared" si="1"/>
        <v>-1085.2464142407057</v>
      </c>
      <c r="R6" s="343">
        <f t="shared" si="1"/>
        <v>-1117.8038066679269</v>
      </c>
      <c r="S6" s="343"/>
      <c r="T6" s="343"/>
      <c r="U6" s="343"/>
      <c r="V6" s="343"/>
      <c r="W6" s="343"/>
      <c r="X6" s="343"/>
      <c r="Y6" s="343"/>
      <c r="Z6" s="343"/>
      <c r="AA6" s="343"/>
      <c r="AB6" s="343"/>
      <c r="AC6" s="343"/>
      <c r="AD6" s="343"/>
      <c r="AE6" s="343"/>
      <c r="AF6" s="343"/>
      <c r="AG6" s="343"/>
      <c r="AH6" s="343"/>
    </row>
    <row r="7" spans="1:47">
      <c r="A7" s="340">
        <v>2</v>
      </c>
      <c r="B7" s="340" t="s">
        <v>306</v>
      </c>
      <c r="C7" s="342">
        <f t="shared" si="0"/>
        <v>0</v>
      </c>
      <c r="D7" s="367">
        <f>+DCF!D41</f>
        <v>0</v>
      </c>
      <c r="E7" s="367">
        <f>+DCF!E41</f>
        <v>0</v>
      </c>
      <c r="F7" s="367">
        <f>+DCF!F41</f>
        <v>0</v>
      </c>
      <c r="G7" s="367">
        <f>+DCF!G41</f>
        <v>0</v>
      </c>
      <c r="H7" s="367">
        <f>+DCF!H41</f>
        <v>0</v>
      </c>
      <c r="I7" s="367">
        <f>+DCF!I41</f>
        <v>0</v>
      </c>
      <c r="J7" s="367">
        <f>+DCF!J41</f>
        <v>0</v>
      </c>
      <c r="K7" s="367">
        <f>+DCF!K41</f>
        <v>0</v>
      </c>
      <c r="L7" s="367">
        <f>+DCF!L41</f>
        <v>0</v>
      </c>
      <c r="M7" s="367">
        <f>+DCF!M41</f>
        <v>0</v>
      </c>
      <c r="N7" s="367">
        <f>+DCF!N41</f>
        <v>0</v>
      </c>
      <c r="O7" s="367">
        <f>+DCF!O41</f>
        <v>0</v>
      </c>
      <c r="P7" s="367">
        <f>+DCF!P41</f>
        <v>0</v>
      </c>
      <c r="Q7" s="367">
        <f>+DCF!Q41</f>
        <v>0</v>
      </c>
      <c r="R7" s="367">
        <f>+DCF!R41</f>
        <v>0</v>
      </c>
      <c r="S7" s="343"/>
      <c r="T7" s="343"/>
      <c r="U7" s="343"/>
      <c r="V7" s="343"/>
      <c r="W7" s="343"/>
      <c r="X7" s="343"/>
      <c r="Y7" s="343"/>
      <c r="Z7" s="343"/>
      <c r="AA7" s="343"/>
      <c r="AB7" s="343"/>
      <c r="AC7" s="343"/>
      <c r="AD7" s="343"/>
      <c r="AE7" s="343"/>
      <c r="AF7" s="343"/>
      <c r="AG7" s="343"/>
      <c r="AH7" s="343"/>
    </row>
    <row r="8" spans="1:47">
      <c r="A8" s="340">
        <v>3</v>
      </c>
      <c r="B8" s="340" t="s">
        <v>260</v>
      </c>
      <c r="C8" s="342">
        <f t="shared" si="0"/>
        <v>0</v>
      </c>
      <c r="D8" s="367"/>
      <c r="E8" s="367"/>
      <c r="F8" s="367"/>
      <c r="G8" s="367"/>
      <c r="H8" s="367"/>
      <c r="I8" s="367"/>
      <c r="J8" s="367"/>
      <c r="K8" s="367"/>
      <c r="L8" s="367"/>
      <c r="M8" s="367"/>
      <c r="N8" s="367"/>
      <c r="O8" s="367"/>
      <c r="P8" s="367"/>
      <c r="Q8" s="367"/>
      <c r="R8" s="367"/>
      <c r="S8" s="343"/>
      <c r="T8" s="343"/>
      <c r="U8" s="343"/>
      <c r="V8" s="343"/>
      <c r="W8" s="343"/>
      <c r="X8" s="343"/>
      <c r="Y8" s="343"/>
      <c r="Z8" s="343"/>
      <c r="AA8" s="343"/>
      <c r="AB8" s="343"/>
      <c r="AC8" s="343"/>
      <c r="AD8" s="343"/>
      <c r="AE8" s="343"/>
      <c r="AF8" s="343"/>
      <c r="AG8" s="343"/>
      <c r="AH8" s="343"/>
    </row>
    <row r="9" spans="1:47">
      <c r="A9" s="438" t="s">
        <v>368</v>
      </c>
      <c r="B9" s="340" t="s">
        <v>369</v>
      </c>
      <c r="C9" s="342">
        <f t="shared" si="0"/>
        <v>-17.915470866040778</v>
      </c>
      <c r="D9" s="344">
        <v>-5276.7916454769547</v>
      </c>
      <c r="E9" s="344">
        <v>-4063.1522002183347</v>
      </c>
      <c r="F9" s="344">
        <v>-2930.4074526253253</v>
      </c>
      <c r="G9" s="344">
        <v>-1870.1806863192751</v>
      </c>
      <c r="H9" s="344">
        <v>-875.77759407681424</v>
      </c>
      <c r="I9" s="344">
        <v>58.654438280401351</v>
      </c>
      <c r="J9" s="344">
        <v>964.18935994945764</v>
      </c>
      <c r="K9" s="344">
        <v>1868.5371379926453</v>
      </c>
      <c r="L9" s="344">
        <v>2772.5029018606142</v>
      </c>
      <c r="M9" s="344">
        <v>3674.3684812964707</v>
      </c>
      <c r="N9" s="344">
        <v>4575.777580598884</v>
      </c>
      <c r="O9" s="344">
        <v>5475.0097955322308</v>
      </c>
      <c r="P9" s="344">
        <v>6373.7065293970609</v>
      </c>
      <c r="Q9" s="344">
        <v>7270.1450079296828</v>
      </c>
      <c r="R9" s="344">
        <v>7917.1040405111889</v>
      </c>
      <c r="S9" s="344"/>
      <c r="T9" s="344"/>
      <c r="U9" s="344"/>
      <c r="V9" s="344"/>
      <c r="W9" s="344"/>
      <c r="X9" s="344"/>
      <c r="Y9" s="344"/>
      <c r="Z9" s="344"/>
      <c r="AA9" s="344"/>
      <c r="AB9" s="344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</row>
    <row r="10" spans="1:47">
      <c r="A10" s="340">
        <v>4</v>
      </c>
      <c r="B10" s="340" t="s">
        <v>261</v>
      </c>
      <c r="C10" s="342">
        <f t="shared" si="0"/>
        <v>25349.466265854608</v>
      </c>
      <c r="D10" s="344">
        <f>+assumptions!B29*assumptions!B26</f>
        <v>3140.7079790026551</v>
      </c>
      <c r="E10" s="344">
        <f>+D10</f>
        <v>3140.7079790026551</v>
      </c>
      <c r="F10" s="344">
        <f t="shared" ref="F10:R10" si="2">+E10</f>
        <v>3140.7079790026551</v>
      </c>
      <c r="G10" s="344">
        <f t="shared" si="2"/>
        <v>3140.7079790026551</v>
      </c>
      <c r="H10" s="344">
        <f t="shared" si="2"/>
        <v>3140.7079790026551</v>
      </c>
      <c r="I10" s="344">
        <f t="shared" si="2"/>
        <v>3140.7079790026551</v>
      </c>
      <c r="J10" s="344">
        <f t="shared" si="2"/>
        <v>3140.7079790026551</v>
      </c>
      <c r="K10" s="344">
        <f t="shared" si="2"/>
        <v>3140.7079790026551</v>
      </c>
      <c r="L10" s="344">
        <f t="shared" si="2"/>
        <v>3140.7079790026551</v>
      </c>
      <c r="M10" s="344">
        <f t="shared" si="2"/>
        <v>3140.7079790026551</v>
      </c>
      <c r="N10" s="344">
        <f t="shared" si="2"/>
        <v>3140.7079790026551</v>
      </c>
      <c r="O10" s="344">
        <f t="shared" si="2"/>
        <v>3140.7079790026551</v>
      </c>
      <c r="P10" s="344">
        <f t="shared" si="2"/>
        <v>3140.7079790026551</v>
      </c>
      <c r="Q10" s="344">
        <f t="shared" si="2"/>
        <v>3140.7079790026551</v>
      </c>
      <c r="R10" s="344">
        <f t="shared" si="2"/>
        <v>3140.7079790026551</v>
      </c>
      <c r="S10" s="356"/>
      <c r="T10" s="344"/>
      <c r="U10" s="344"/>
      <c r="V10" s="344"/>
      <c r="W10" s="344"/>
      <c r="X10" s="344"/>
      <c r="Y10" s="344"/>
      <c r="Z10" s="344"/>
      <c r="AA10" s="344"/>
      <c r="AB10" s="344"/>
      <c r="AC10" s="344"/>
      <c r="AD10" s="344"/>
      <c r="AE10" s="344"/>
      <c r="AF10" s="344"/>
      <c r="AG10" s="344"/>
      <c r="AH10" s="344"/>
      <c r="AI10" s="344"/>
      <c r="AJ10" s="344"/>
      <c r="AK10" s="344"/>
      <c r="AL10" s="344"/>
      <c r="AM10" s="344"/>
      <c r="AN10" s="344"/>
      <c r="AO10" s="344"/>
      <c r="AP10" s="344"/>
      <c r="AQ10" s="344"/>
      <c r="AR10" s="344"/>
      <c r="AS10" s="344"/>
      <c r="AT10" s="344"/>
      <c r="AU10" s="344"/>
    </row>
    <row r="11" spans="1:47">
      <c r="A11" s="340">
        <v>5</v>
      </c>
      <c r="B11" s="340" t="s">
        <v>262</v>
      </c>
      <c r="C11" s="342">
        <f t="shared" si="0"/>
        <v>46946.322514368665</v>
      </c>
      <c r="D11" s="344">
        <f>+D12*(0.0525/(1-0.0525))+(D12-D12*0.0525/(1-0.0525))*0.35/(1-0.35)</f>
        <v>7814.5377890954924</v>
      </c>
      <c r="E11" s="344">
        <f>+E12*(0.0525/(1-0.0525))+(E12-E12*0.0525/(1-0.0525))*0.35/(1-0.35)</f>
        <v>7358.8312483916143</v>
      </c>
      <c r="F11" s="344">
        <f t="shared" ref="F11:R11" si="3">+F12*(0.0525/(1-0.0525))+(F12-F12*0.0525/(1-0.0525))*0.35/(1-0.35)</f>
        <v>6932.3296459441817</v>
      </c>
      <c r="G11" s="344">
        <f t="shared" si="3"/>
        <v>6531.9587777261968</v>
      </c>
      <c r="H11" s="344">
        <f t="shared" si="3"/>
        <v>6155.2592805160693</v>
      </c>
      <c r="I11" s="344">
        <f t="shared" si="3"/>
        <v>5800.0792114948981</v>
      </c>
      <c r="J11" s="344">
        <f t="shared" si="3"/>
        <v>5455.0440157628082</v>
      </c>
      <c r="K11" s="344">
        <f t="shared" si="3"/>
        <v>5110.0088200307191</v>
      </c>
      <c r="L11" s="344">
        <f t="shared" si="3"/>
        <v>4764.6662038959294</v>
      </c>
      <c r="M11" s="344">
        <f t="shared" si="3"/>
        <v>4419.6310081638412</v>
      </c>
      <c r="N11" s="344">
        <f t="shared" si="3"/>
        <v>4074.2883920290515</v>
      </c>
      <c r="O11" s="344">
        <f t="shared" si="3"/>
        <v>3729.2531962969611</v>
      </c>
      <c r="P11" s="344">
        <f t="shared" si="3"/>
        <v>3383.9105801621727</v>
      </c>
      <c r="Q11" s="344">
        <f t="shared" si="3"/>
        <v>3038.8753844300832</v>
      </c>
      <c r="R11" s="344">
        <f t="shared" si="3"/>
        <v>2784.5292074943181</v>
      </c>
      <c r="S11" s="344"/>
      <c r="T11" s="344"/>
      <c r="U11" s="344"/>
      <c r="V11" s="344"/>
      <c r="W11" s="344"/>
      <c r="X11" s="344"/>
      <c r="Y11" s="344"/>
      <c r="Z11" s="344"/>
      <c r="AA11" s="344"/>
      <c r="AB11" s="344"/>
      <c r="AC11" s="344"/>
      <c r="AD11" s="344"/>
      <c r="AE11" s="344"/>
      <c r="AF11" s="344"/>
      <c r="AG11" s="344"/>
      <c r="AH11" s="344"/>
      <c r="AI11" s="344"/>
      <c r="AJ11" s="344"/>
      <c r="AK11" s="344"/>
      <c r="AL11" s="344"/>
      <c r="AM11" s="344"/>
      <c r="AN11" s="344"/>
      <c r="AO11" s="344"/>
      <c r="AP11" s="344"/>
      <c r="AQ11" s="344"/>
      <c r="AR11" s="344"/>
      <c r="AS11" s="344"/>
      <c r="AT11" s="344"/>
      <c r="AU11" s="344"/>
    </row>
    <row r="12" spans="1:47">
      <c r="A12" s="340">
        <v>6</v>
      </c>
      <c r="B12" s="340" t="s">
        <v>216</v>
      </c>
      <c r="C12" s="342">
        <f t="shared" si="0"/>
        <v>83233.008646381568</v>
      </c>
      <c r="D12" s="344">
        <f t="shared" ref="D12:R12" si="4">+D72*D54</f>
        <v>13854.70589667992</v>
      </c>
      <c r="E12" s="344">
        <f t="shared" si="4"/>
        <v>13046.765585039759</v>
      </c>
      <c r="F12" s="344">
        <f t="shared" si="4"/>
        <v>12290.603873899599</v>
      </c>
      <c r="G12" s="344">
        <f t="shared" si="4"/>
        <v>11580.770384259438</v>
      </c>
      <c r="H12" s="344">
        <f t="shared" si="4"/>
        <v>10912.904812919278</v>
      </c>
      <c r="I12" s="344">
        <f t="shared" si="4"/>
        <v>10283.191894579117</v>
      </c>
      <c r="J12" s="344">
        <f t="shared" si="4"/>
        <v>9671.4652269389571</v>
      </c>
      <c r="K12" s="344">
        <f t="shared" si="4"/>
        <v>9059.7385592987957</v>
      </c>
      <c r="L12" s="344">
        <f t="shared" si="4"/>
        <v>8447.4668537586349</v>
      </c>
      <c r="M12" s="344">
        <f t="shared" si="4"/>
        <v>7835.7401861184762</v>
      </c>
      <c r="N12" s="344">
        <f t="shared" si="4"/>
        <v>7223.4684805783154</v>
      </c>
      <c r="O12" s="344">
        <f t="shared" si="4"/>
        <v>6611.7418129381549</v>
      </c>
      <c r="P12" s="344">
        <f t="shared" si="4"/>
        <v>5999.4701073979941</v>
      </c>
      <c r="Q12" s="344">
        <f t="shared" si="4"/>
        <v>5387.7434397578336</v>
      </c>
      <c r="R12" s="344">
        <f t="shared" si="4"/>
        <v>4936.8029526176715</v>
      </c>
      <c r="S12" s="344"/>
      <c r="T12" s="344"/>
      <c r="U12" s="344"/>
      <c r="V12" s="344"/>
      <c r="W12" s="344"/>
      <c r="X12" s="344"/>
      <c r="Y12" s="344"/>
      <c r="Z12" s="344"/>
      <c r="AA12" s="344"/>
      <c r="AB12" s="344"/>
      <c r="AC12" s="344"/>
      <c r="AD12" s="344"/>
      <c r="AE12" s="344"/>
      <c r="AF12" s="344"/>
      <c r="AG12" s="344"/>
      <c r="AH12" s="344"/>
      <c r="AI12" s="344"/>
      <c r="AJ12" s="344"/>
      <c r="AK12" s="344"/>
      <c r="AL12" s="344"/>
      <c r="AM12" s="344"/>
      <c r="AN12" s="344"/>
      <c r="AO12" s="344"/>
      <c r="AP12" s="344"/>
      <c r="AQ12" s="344"/>
      <c r="AR12" s="344"/>
      <c r="AS12" s="344"/>
      <c r="AT12" s="344"/>
      <c r="AU12" s="344"/>
    </row>
    <row r="13" spans="1:47">
      <c r="A13" s="340">
        <v>7</v>
      </c>
      <c r="B13" s="340" t="s">
        <v>263</v>
      </c>
      <c r="C13" s="342">
        <f t="shared" si="0"/>
        <v>0</v>
      </c>
      <c r="D13" s="344">
        <f t="shared" ref="D13:R13" si="5">+D54*D71</f>
        <v>0</v>
      </c>
      <c r="E13" s="344">
        <f t="shared" si="5"/>
        <v>0</v>
      </c>
      <c r="F13" s="344">
        <f t="shared" si="5"/>
        <v>0</v>
      </c>
      <c r="G13" s="344">
        <f t="shared" si="5"/>
        <v>0</v>
      </c>
      <c r="H13" s="344">
        <f t="shared" si="5"/>
        <v>0</v>
      </c>
      <c r="I13" s="344">
        <f t="shared" si="5"/>
        <v>0</v>
      </c>
      <c r="J13" s="344">
        <f t="shared" si="5"/>
        <v>0</v>
      </c>
      <c r="K13" s="344">
        <f t="shared" si="5"/>
        <v>0</v>
      </c>
      <c r="L13" s="344">
        <f t="shared" si="5"/>
        <v>0</v>
      </c>
      <c r="M13" s="344">
        <f t="shared" si="5"/>
        <v>0</v>
      </c>
      <c r="N13" s="344">
        <f t="shared" si="5"/>
        <v>0</v>
      </c>
      <c r="O13" s="344">
        <f t="shared" si="5"/>
        <v>0</v>
      </c>
      <c r="P13" s="344">
        <f t="shared" si="5"/>
        <v>0</v>
      </c>
      <c r="Q13" s="344">
        <f t="shared" si="5"/>
        <v>0</v>
      </c>
      <c r="R13" s="344">
        <f t="shared" si="5"/>
        <v>0</v>
      </c>
      <c r="S13" s="344"/>
      <c r="T13" s="344"/>
      <c r="U13" s="344"/>
      <c r="V13" s="344"/>
      <c r="W13" s="344"/>
      <c r="X13" s="344"/>
      <c r="Y13" s="344"/>
      <c r="Z13" s="344"/>
      <c r="AA13" s="344"/>
      <c r="AB13" s="344"/>
      <c r="AC13" s="344"/>
      <c r="AD13" s="344"/>
      <c r="AE13" s="344"/>
      <c r="AF13" s="344"/>
      <c r="AG13" s="344"/>
      <c r="AH13" s="344"/>
      <c r="AI13" s="344"/>
      <c r="AJ13" s="344"/>
      <c r="AK13" s="344"/>
      <c r="AL13" s="344"/>
      <c r="AM13" s="344"/>
      <c r="AN13" s="344"/>
      <c r="AO13" s="344"/>
      <c r="AP13" s="344"/>
      <c r="AQ13" s="344"/>
      <c r="AR13" s="344"/>
      <c r="AS13" s="344"/>
      <c r="AT13" s="344"/>
      <c r="AU13" s="344"/>
    </row>
    <row r="14" spans="1:47">
      <c r="A14" s="340">
        <v>8</v>
      </c>
      <c r="B14" s="340" t="s">
        <v>264</v>
      </c>
      <c r="C14" s="342">
        <f t="shared" si="0"/>
        <v>18025.261179873811</v>
      </c>
      <c r="D14" s="344">
        <f>(+D50+D51)*0.02</f>
        <v>1902.9735999999998</v>
      </c>
      <c r="E14" s="344">
        <f>+D14*$C$58</f>
        <v>1960.0628079999999</v>
      </c>
      <c r="F14" s="344">
        <f t="shared" ref="F14:R14" si="6">+E14*$C$58</f>
        <v>2018.8646922399998</v>
      </c>
      <c r="G14" s="344">
        <f t="shared" si="6"/>
        <v>2079.4306330072</v>
      </c>
      <c r="H14" s="344">
        <f t="shared" si="6"/>
        <v>2141.8135519974162</v>
      </c>
      <c r="I14" s="344">
        <f t="shared" si="6"/>
        <v>2206.0679585573389</v>
      </c>
      <c r="J14" s="344">
        <f t="shared" si="6"/>
        <v>2272.2499973140593</v>
      </c>
      <c r="K14" s="344">
        <f t="shared" si="6"/>
        <v>2340.4174972334813</v>
      </c>
      <c r="L14" s="344">
        <f t="shared" si="6"/>
        <v>2410.6300221504857</v>
      </c>
      <c r="M14" s="344">
        <f t="shared" si="6"/>
        <v>2482.9489228150005</v>
      </c>
      <c r="N14" s="344">
        <f t="shared" si="6"/>
        <v>2557.4373904994504</v>
      </c>
      <c r="O14" s="344">
        <f t="shared" si="6"/>
        <v>2634.1605122144342</v>
      </c>
      <c r="P14" s="344">
        <f t="shared" si="6"/>
        <v>2713.1853275808671</v>
      </c>
      <c r="Q14" s="344">
        <f t="shared" si="6"/>
        <v>2794.5808874082932</v>
      </c>
      <c r="R14" s="344">
        <f t="shared" si="6"/>
        <v>2878.4183140305422</v>
      </c>
      <c r="S14" s="344"/>
      <c r="T14" s="344"/>
      <c r="U14" s="344"/>
      <c r="V14" s="344"/>
      <c r="W14" s="344"/>
      <c r="X14" s="344"/>
      <c r="Y14" s="344"/>
      <c r="Z14" s="344"/>
      <c r="AA14" s="344"/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</row>
    <row r="15" spans="1:47" ht="13.5" thickBot="1">
      <c r="A15" s="340">
        <v>9</v>
      </c>
      <c r="B15" s="340" t="s">
        <v>265</v>
      </c>
      <c r="C15" s="345">
        <f t="shared" si="0"/>
        <v>166536.22048196848</v>
      </c>
      <c r="D15" s="346">
        <f t="shared" ref="D15:R15" si="7">SUM(D6:D14)</f>
        <v>20697.133619301112</v>
      </c>
      <c r="E15" s="346">
        <f t="shared" si="7"/>
        <v>20682.045420215694</v>
      </c>
      <c r="F15" s="346">
        <f t="shared" si="7"/>
        <v>20668.093638461112</v>
      </c>
      <c r="G15" s="346">
        <f t="shared" si="7"/>
        <v>20655.161834676215</v>
      </c>
      <c r="H15" s="346">
        <f t="shared" si="7"/>
        <v>20643.157019768605</v>
      </c>
      <c r="I15" s="346">
        <f t="shared" si="7"/>
        <v>20631.99794100671</v>
      </c>
      <c r="J15" s="346">
        <f t="shared" si="7"/>
        <v>20621.251931833009</v>
      </c>
      <c r="K15" s="346">
        <f t="shared" si="7"/>
        <v>20610.533207009317</v>
      </c>
      <c r="L15" s="346">
        <f t="shared" si="7"/>
        <v>20599.83087052287</v>
      </c>
      <c r="M15" s="346">
        <f t="shared" si="7"/>
        <v>20589.169194546634</v>
      </c>
      <c r="N15" s="346">
        <f t="shared" si="7"/>
        <v>20578.525618373049</v>
      </c>
      <c r="O15" s="346">
        <f t="shared" si="7"/>
        <v>20567.924465519074</v>
      </c>
      <c r="P15" s="346">
        <f t="shared" si="7"/>
        <v>20557.343228161422</v>
      </c>
      <c r="Q15" s="346">
        <f t="shared" si="7"/>
        <v>20546.806284287843</v>
      </c>
      <c r="R15" s="346">
        <f t="shared" si="7"/>
        <v>20539.758686988451</v>
      </c>
      <c r="S15" s="344"/>
      <c r="T15" s="344"/>
      <c r="U15" s="344"/>
      <c r="V15" s="344"/>
      <c r="W15" s="344"/>
      <c r="X15" s="344"/>
      <c r="Y15" s="344"/>
      <c r="Z15" s="344"/>
      <c r="AA15" s="344"/>
      <c r="AB15" s="344"/>
      <c r="AC15" s="344"/>
      <c r="AD15" s="344"/>
      <c r="AE15" s="344"/>
      <c r="AF15" s="344"/>
      <c r="AG15" s="344"/>
      <c r="AH15" s="344"/>
      <c r="AI15" s="344"/>
      <c r="AJ15" s="344"/>
      <c r="AK15" s="344"/>
      <c r="AL15" s="344"/>
      <c r="AM15" s="344"/>
      <c r="AN15" s="344"/>
      <c r="AO15" s="344"/>
      <c r="AP15" s="344"/>
      <c r="AQ15" s="344"/>
      <c r="AR15" s="344"/>
      <c r="AS15" s="344"/>
      <c r="AT15" s="344"/>
      <c r="AU15" s="344"/>
    </row>
    <row r="16" spans="1:47" ht="13.5" thickTop="1">
      <c r="D16" s="347"/>
      <c r="E16" s="348"/>
      <c r="F16" s="344"/>
      <c r="G16" s="344"/>
      <c r="H16" s="344"/>
      <c r="I16" s="344"/>
      <c r="J16" s="344"/>
      <c r="K16" s="344"/>
      <c r="L16" s="344"/>
      <c r="M16" s="344"/>
      <c r="N16" s="344"/>
      <c r="O16" s="344"/>
      <c r="P16" s="344"/>
      <c r="Q16" s="344"/>
      <c r="R16" s="344"/>
      <c r="S16" s="344"/>
      <c r="T16" s="344"/>
      <c r="U16" s="344"/>
      <c r="V16" s="344"/>
      <c r="W16" s="344"/>
      <c r="X16" s="344"/>
      <c r="Y16" s="344"/>
      <c r="Z16" s="344"/>
      <c r="AA16" s="344"/>
      <c r="AB16" s="344"/>
      <c r="AC16" s="344"/>
      <c r="AD16" s="344"/>
      <c r="AE16" s="344"/>
      <c r="AF16" s="344"/>
      <c r="AG16" s="344"/>
      <c r="AH16" s="344"/>
      <c r="AI16" s="344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</row>
    <row r="17" spans="1:47">
      <c r="A17" s="340">
        <v>10</v>
      </c>
      <c r="B17" s="340" t="s">
        <v>266</v>
      </c>
      <c r="C17" s="344"/>
      <c r="D17" s="349">
        <f t="shared" ref="D17:R17" si="8">+D10/D50</f>
        <v>3.3199872928146461E-2</v>
      </c>
      <c r="E17" s="349">
        <f t="shared" si="8"/>
        <v>3.3199872928146461E-2</v>
      </c>
      <c r="F17" s="349">
        <f t="shared" si="8"/>
        <v>3.3199872928146461E-2</v>
      </c>
      <c r="G17" s="349">
        <f t="shared" si="8"/>
        <v>3.3199872928146461E-2</v>
      </c>
      <c r="H17" s="349">
        <f t="shared" si="8"/>
        <v>3.3199872928146461E-2</v>
      </c>
      <c r="I17" s="349">
        <f t="shared" si="8"/>
        <v>3.3199872928146461E-2</v>
      </c>
      <c r="J17" s="349">
        <f t="shared" si="8"/>
        <v>3.3199872928146461E-2</v>
      </c>
      <c r="K17" s="349">
        <f t="shared" si="8"/>
        <v>3.3199872928146461E-2</v>
      </c>
      <c r="L17" s="349">
        <f t="shared" si="8"/>
        <v>3.3199872928146461E-2</v>
      </c>
      <c r="M17" s="349">
        <f t="shared" si="8"/>
        <v>3.3199872928146461E-2</v>
      </c>
      <c r="N17" s="349">
        <f t="shared" si="8"/>
        <v>3.3199872928146461E-2</v>
      </c>
      <c r="O17" s="349">
        <f t="shared" si="8"/>
        <v>3.3199872928146461E-2</v>
      </c>
      <c r="P17" s="349">
        <f t="shared" si="8"/>
        <v>3.3199872928146461E-2</v>
      </c>
      <c r="Q17" s="349">
        <f t="shared" si="8"/>
        <v>3.3199872928146461E-2</v>
      </c>
      <c r="R17" s="349">
        <f t="shared" si="8"/>
        <v>3.3199872928146461E-2</v>
      </c>
      <c r="S17" s="344"/>
      <c r="T17" s="344"/>
      <c r="U17" s="344"/>
      <c r="V17" s="344"/>
      <c r="W17" s="344"/>
      <c r="X17" s="344"/>
      <c r="Y17" s="344"/>
      <c r="Z17" s="344"/>
      <c r="AA17" s="344"/>
      <c r="AB17" s="344"/>
      <c r="AC17" s="344"/>
      <c r="AD17" s="344"/>
      <c r="AE17" s="344"/>
      <c r="AF17" s="344"/>
      <c r="AG17" s="344"/>
      <c r="AH17" s="344"/>
      <c r="AI17" s="344"/>
      <c r="AJ17" s="344"/>
      <c r="AK17" s="344"/>
      <c r="AL17" s="344"/>
      <c r="AM17" s="344"/>
      <c r="AN17" s="344"/>
      <c r="AO17" s="344"/>
      <c r="AP17" s="344"/>
      <c r="AQ17" s="344"/>
      <c r="AR17" s="344"/>
      <c r="AS17" s="344"/>
      <c r="AT17" s="344"/>
      <c r="AU17" s="344"/>
    </row>
    <row r="18" spans="1:47" ht="13.5" thickBot="1">
      <c r="A18" s="350"/>
      <c r="B18" s="350"/>
      <c r="C18" s="351"/>
      <c r="D18" s="352"/>
      <c r="E18" s="353"/>
      <c r="F18" s="353"/>
      <c r="G18" s="353"/>
      <c r="H18" s="353"/>
      <c r="I18" s="353"/>
      <c r="J18" s="353"/>
      <c r="K18" s="353"/>
      <c r="L18" s="353"/>
      <c r="M18" s="353"/>
      <c r="N18" s="353"/>
      <c r="O18" s="353"/>
      <c r="P18" s="353"/>
      <c r="Q18" s="353"/>
      <c r="R18" s="353"/>
      <c r="S18" s="344"/>
      <c r="T18" s="344"/>
      <c r="U18" s="344"/>
      <c r="V18" s="344"/>
      <c r="W18" s="344"/>
      <c r="X18" s="344"/>
      <c r="Y18" s="344"/>
      <c r="Z18" s="344"/>
      <c r="AA18" s="344"/>
      <c r="AB18" s="344"/>
      <c r="AC18" s="344"/>
      <c r="AD18" s="344"/>
      <c r="AE18" s="344"/>
      <c r="AF18" s="344"/>
      <c r="AG18" s="344"/>
      <c r="AH18" s="344"/>
      <c r="AI18" s="344"/>
      <c r="AJ18" s="344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</row>
    <row r="19" spans="1:47">
      <c r="A19" s="340">
        <v>11</v>
      </c>
      <c r="B19" s="354" t="s">
        <v>267</v>
      </c>
      <c r="C19" s="347"/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/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/>
      <c r="AB19" s="344"/>
      <c r="AC19" s="344"/>
      <c r="AD19" s="344"/>
      <c r="AE19" s="344"/>
      <c r="AF19" s="344"/>
      <c r="AG19" s="344"/>
      <c r="AH19" s="344"/>
      <c r="AI19" s="344"/>
      <c r="AJ19" s="344"/>
      <c r="AK19" s="344"/>
      <c r="AL19" s="344"/>
      <c r="AM19" s="344"/>
      <c r="AN19" s="344"/>
      <c r="AO19" s="344"/>
      <c r="AP19" s="344"/>
      <c r="AQ19" s="344"/>
      <c r="AR19" s="344"/>
      <c r="AS19" s="344"/>
      <c r="AT19" s="344"/>
      <c r="AU19" s="344"/>
    </row>
    <row r="20" spans="1:47">
      <c r="A20" s="340">
        <v>12</v>
      </c>
      <c r="B20" s="340" t="s">
        <v>268</v>
      </c>
      <c r="D20" s="344">
        <f>+D15</f>
        <v>20697.133619301112</v>
      </c>
      <c r="E20" s="344">
        <f t="shared" ref="E20:R20" si="9">+E15</f>
        <v>20682.045420215694</v>
      </c>
      <c r="F20" s="344">
        <f t="shared" si="9"/>
        <v>20668.093638461112</v>
      </c>
      <c r="G20" s="344">
        <f t="shared" si="9"/>
        <v>20655.161834676215</v>
      </c>
      <c r="H20" s="344">
        <f t="shared" si="9"/>
        <v>20643.157019768605</v>
      </c>
      <c r="I20" s="344">
        <f t="shared" si="9"/>
        <v>20631.99794100671</v>
      </c>
      <c r="J20" s="344">
        <f t="shared" si="9"/>
        <v>20621.251931833009</v>
      </c>
      <c r="K20" s="344">
        <f t="shared" si="9"/>
        <v>20610.533207009317</v>
      </c>
      <c r="L20" s="344">
        <f t="shared" si="9"/>
        <v>20599.83087052287</v>
      </c>
      <c r="M20" s="344">
        <f t="shared" si="9"/>
        <v>20589.169194546634</v>
      </c>
      <c r="N20" s="344">
        <f t="shared" si="9"/>
        <v>20578.525618373049</v>
      </c>
      <c r="O20" s="344">
        <f t="shared" si="9"/>
        <v>20567.924465519074</v>
      </c>
      <c r="P20" s="344">
        <f t="shared" si="9"/>
        <v>20557.343228161422</v>
      </c>
      <c r="Q20" s="344">
        <f t="shared" si="9"/>
        <v>20546.806284287843</v>
      </c>
      <c r="R20" s="344">
        <f t="shared" si="9"/>
        <v>20539.758686988451</v>
      </c>
      <c r="S20" s="344"/>
      <c r="T20" s="344"/>
      <c r="U20" s="344"/>
      <c r="V20" s="344"/>
      <c r="W20" s="344"/>
      <c r="X20" s="344"/>
      <c r="Y20" s="344"/>
      <c r="Z20" s="344"/>
      <c r="AA20" s="344"/>
      <c r="AB20" s="344"/>
      <c r="AC20" s="344"/>
      <c r="AD20" s="344"/>
      <c r="AE20" s="344"/>
      <c r="AF20" s="344"/>
      <c r="AG20" s="344"/>
      <c r="AH20" s="344"/>
      <c r="AI20" s="344"/>
      <c r="AJ20" s="344"/>
      <c r="AK20" s="344"/>
      <c r="AL20" s="344"/>
      <c r="AM20" s="344"/>
      <c r="AN20" s="344"/>
      <c r="AO20" s="344"/>
      <c r="AP20" s="344"/>
      <c r="AQ20" s="344"/>
      <c r="AR20" s="344"/>
      <c r="AS20" s="344"/>
      <c r="AT20" s="344"/>
      <c r="AU20" s="344"/>
    </row>
    <row r="21" spans="1:47">
      <c r="A21" s="340">
        <v>13</v>
      </c>
      <c r="B21" s="340" t="s">
        <v>269</v>
      </c>
      <c r="D21" s="344">
        <v>0</v>
      </c>
      <c r="E21" s="344">
        <v>0</v>
      </c>
      <c r="F21" s="344">
        <v>0</v>
      </c>
      <c r="G21" s="344">
        <v>0</v>
      </c>
      <c r="H21" s="344">
        <v>0</v>
      </c>
      <c r="I21" s="344">
        <v>0</v>
      </c>
      <c r="J21" s="344">
        <v>0</v>
      </c>
      <c r="K21" s="344">
        <v>0</v>
      </c>
      <c r="L21" s="344">
        <v>0</v>
      </c>
      <c r="M21" s="344">
        <v>0</v>
      </c>
      <c r="N21" s="344">
        <v>0</v>
      </c>
      <c r="O21" s="344">
        <v>0</v>
      </c>
      <c r="P21" s="344">
        <v>0</v>
      </c>
      <c r="Q21" s="344">
        <v>0</v>
      </c>
      <c r="R21" s="344">
        <v>0</v>
      </c>
      <c r="S21" s="344"/>
      <c r="T21" s="344"/>
      <c r="U21" s="344"/>
      <c r="V21" s="344"/>
      <c r="W21" s="344"/>
      <c r="X21" s="344"/>
      <c r="Y21" s="344"/>
      <c r="Z21" s="344"/>
      <c r="AA21" s="344"/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/>
      <c r="AO21" s="344"/>
      <c r="AP21" s="344"/>
      <c r="AQ21" s="344"/>
      <c r="AR21" s="344"/>
      <c r="AS21" s="344"/>
      <c r="AT21" s="344"/>
      <c r="AU21" s="344"/>
    </row>
    <row r="22" spans="1:47">
      <c r="D22" s="347"/>
      <c r="E22" s="344"/>
      <c r="F22" s="344"/>
      <c r="G22" s="344"/>
      <c r="H22" s="344"/>
      <c r="I22" s="344"/>
      <c r="J22" s="344"/>
      <c r="K22" s="344"/>
      <c r="L22" s="344"/>
      <c r="M22" s="344"/>
      <c r="N22" s="344"/>
      <c r="O22" s="344"/>
      <c r="P22" s="344"/>
      <c r="Q22" s="344"/>
      <c r="R22" s="344"/>
      <c r="S22" s="344"/>
      <c r="T22" s="344"/>
      <c r="U22" s="344"/>
      <c r="V22" s="344"/>
      <c r="W22" s="344"/>
      <c r="X22" s="344"/>
      <c r="Y22" s="344"/>
      <c r="Z22" s="344"/>
      <c r="AA22" s="344"/>
      <c r="AB22" s="344"/>
      <c r="AC22" s="344"/>
      <c r="AD22" s="344"/>
      <c r="AE22" s="344"/>
      <c r="AF22" s="344"/>
      <c r="AG22" s="344"/>
      <c r="AH22" s="344"/>
      <c r="AI22" s="344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</row>
    <row r="23" spans="1:47">
      <c r="A23" s="340">
        <v>14</v>
      </c>
      <c r="B23" s="354" t="s">
        <v>270</v>
      </c>
      <c r="D23" s="344"/>
      <c r="E23" s="344"/>
      <c r="F23" s="344"/>
      <c r="G23" s="344"/>
      <c r="H23" s="344"/>
      <c r="I23" s="344"/>
      <c r="J23" s="344"/>
      <c r="K23" s="344"/>
      <c r="L23" s="344"/>
      <c r="M23" s="344"/>
      <c r="N23" s="344"/>
      <c r="O23" s="344"/>
      <c r="P23" s="344"/>
      <c r="Q23" s="344"/>
      <c r="R23" s="344"/>
      <c r="S23" s="344"/>
      <c r="T23" s="344"/>
      <c r="U23" s="344"/>
      <c r="V23" s="344"/>
      <c r="W23" s="344"/>
      <c r="X23" s="344"/>
      <c r="Y23" s="344"/>
      <c r="Z23" s="344"/>
      <c r="AA23" s="344"/>
      <c r="AB23" s="344"/>
      <c r="AC23" s="344"/>
      <c r="AD23" s="344"/>
      <c r="AE23" s="344"/>
      <c r="AF23" s="344"/>
      <c r="AG23" s="344"/>
      <c r="AH23" s="344"/>
      <c r="AI23" s="344"/>
      <c r="AJ23" s="344"/>
      <c r="AK23" s="344"/>
      <c r="AL23" s="344"/>
      <c r="AM23" s="344"/>
      <c r="AN23" s="344"/>
      <c r="AO23" s="344"/>
      <c r="AP23" s="344"/>
      <c r="AQ23" s="344"/>
      <c r="AR23" s="344"/>
      <c r="AS23" s="344"/>
      <c r="AT23" s="344"/>
      <c r="AU23" s="344"/>
    </row>
    <row r="24" spans="1:47">
      <c r="A24" s="340">
        <v>15</v>
      </c>
      <c r="B24" s="340" t="s">
        <v>271</v>
      </c>
      <c r="D24" s="344">
        <f>+revenues!C7*365</f>
        <v>36500</v>
      </c>
      <c r="E24" s="344">
        <f>+D24</f>
        <v>36500</v>
      </c>
      <c r="F24" s="344">
        <f t="shared" ref="F24:R24" si="10">+E24</f>
        <v>36500</v>
      </c>
      <c r="G24" s="344">
        <f t="shared" si="10"/>
        <v>36500</v>
      </c>
      <c r="H24" s="344">
        <f t="shared" si="10"/>
        <v>36500</v>
      </c>
      <c r="I24" s="344">
        <f t="shared" si="10"/>
        <v>36500</v>
      </c>
      <c r="J24" s="344">
        <f t="shared" si="10"/>
        <v>36500</v>
      </c>
      <c r="K24" s="344">
        <f t="shared" si="10"/>
        <v>36500</v>
      </c>
      <c r="L24" s="344">
        <f t="shared" si="10"/>
        <v>36500</v>
      </c>
      <c r="M24" s="344">
        <f t="shared" si="10"/>
        <v>36500</v>
      </c>
      <c r="N24" s="344">
        <f t="shared" si="10"/>
        <v>36500</v>
      </c>
      <c r="O24" s="344">
        <f t="shared" si="10"/>
        <v>36500</v>
      </c>
      <c r="P24" s="344">
        <f t="shared" si="10"/>
        <v>36500</v>
      </c>
      <c r="Q24" s="344">
        <f t="shared" si="10"/>
        <v>36500</v>
      </c>
      <c r="R24" s="344">
        <f t="shared" si="10"/>
        <v>36500</v>
      </c>
      <c r="S24" s="344"/>
      <c r="T24" s="344"/>
      <c r="U24" s="344"/>
      <c r="V24" s="344"/>
      <c r="W24" s="344"/>
      <c r="X24" s="344"/>
      <c r="Y24" s="344"/>
      <c r="Z24" s="344"/>
      <c r="AA24" s="344"/>
      <c r="AB24" s="344"/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</row>
    <row r="25" spans="1:47">
      <c r="A25" s="340">
        <v>16</v>
      </c>
      <c r="B25" s="340" t="s">
        <v>272</v>
      </c>
      <c r="D25" s="344">
        <f>+D24</f>
        <v>36500</v>
      </c>
      <c r="E25" s="344">
        <f>+D25</f>
        <v>36500</v>
      </c>
      <c r="F25" s="344">
        <f t="shared" ref="F25:R25" si="11">+E25</f>
        <v>36500</v>
      </c>
      <c r="G25" s="344">
        <f t="shared" si="11"/>
        <v>36500</v>
      </c>
      <c r="H25" s="344">
        <f t="shared" si="11"/>
        <v>36500</v>
      </c>
      <c r="I25" s="344">
        <f t="shared" si="11"/>
        <v>36500</v>
      </c>
      <c r="J25" s="344">
        <f t="shared" si="11"/>
        <v>36500</v>
      </c>
      <c r="K25" s="344">
        <f t="shared" si="11"/>
        <v>36500</v>
      </c>
      <c r="L25" s="344">
        <f t="shared" si="11"/>
        <v>36500</v>
      </c>
      <c r="M25" s="344">
        <f t="shared" si="11"/>
        <v>36500</v>
      </c>
      <c r="N25" s="344">
        <f t="shared" si="11"/>
        <v>36500</v>
      </c>
      <c r="O25" s="344">
        <f t="shared" si="11"/>
        <v>36500</v>
      </c>
      <c r="P25" s="344">
        <f t="shared" si="11"/>
        <v>36500</v>
      </c>
      <c r="Q25" s="344">
        <f t="shared" si="11"/>
        <v>36500</v>
      </c>
      <c r="R25" s="344">
        <f t="shared" si="11"/>
        <v>36500</v>
      </c>
      <c r="S25" s="344"/>
      <c r="T25" s="344"/>
      <c r="U25" s="344"/>
      <c r="V25" s="344"/>
      <c r="W25" s="344"/>
      <c r="X25" s="344"/>
      <c r="Y25" s="344"/>
      <c r="Z25" s="344"/>
      <c r="AA25" s="344"/>
      <c r="AB25" s="344"/>
      <c r="AC25" s="344"/>
      <c r="AD25" s="344"/>
      <c r="AE25" s="344"/>
      <c r="AF25" s="344"/>
      <c r="AG25" s="344"/>
      <c r="AH25" s="344"/>
      <c r="AI25" s="344"/>
      <c r="AJ25" s="344"/>
      <c r="AK25" s="344"/>
      <c r="AL25" s="344"/>
      <c r="AM25" s="344"/>
      <c r="AN25" s="344"/>
      <c r="AO25" s="344"/>
      <c r="AP25" s="344"/>
      <c r="AQ25" s="344"/>
      <c r="AR25" s="344"/>
      <c r="AS25" s="344"/>
      <c r="AT25" s="344"/>
      <c r="AU25" s="344"/>
    </row>
    <row r="26" spans="1:47">
      <c r="A26" s="340">
        <v>17</v>
      </c>
      <c r="B26" s="340" t="s">
        <v>128</v>
      </c>
      <c r="D26" s="349">
        <v>1</v>
      </c>
      <c r="E26" s="349">
        <v>1</v>
      </c>
      <c r="F26" s="349">
        <v>1</v>
      </c>
      <c r="G26" s="349">
        <v>1</v>
      </c>
      <c r="H26" s="349">
        <v>1</v>
      </c>
      <c r="I26" s="349">
        <v>1</v>
      </c>
      <c r="J26" s="349">
        <v>1</v>
      </c>
      <c r="K26" s="349">
        <v>1</v>
      </c>
      <c r="L26" s="349">
        <v>1</v>
      </c>
      <c r="M26" s="349">
        <v>1</v>
      </c>
      <c r="N26" s="349">
        <v>1</v>
      </c>
      <c r="O26" s="349">
        <v>1</v>
      </c>
      <c r="P26" s="349">
        <v>1</v>
      </c>
      <c r="Q26" s="349">
        <v>1</v>
      </c>
      <c r="R26" s="349">
        <v>1</v>
      </c>
      <c r="S26" s="344"/>
      <c r="T26" s="344"/>
      <c r="U26" s="344"/>
      <c r="V26" s="344"/>
      <c r="W26" s="344"/>
      <c r="X26" s="344"/>
      <c r="Y26" s="344"/>
      <c r="Z26" s="344"/>
      <c r="AA26" s="344"/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344"/>
      <c r="AS26" s="344"/>
      <c r="AT26" s="344"/>
      <c r="AU26" s="344"/>
    </row>
    <row r="27" spans="1:47">
      <c r="D27" s="344"/>
      <c r="E27" s="344"/>
      <c r="F27" s="344"/>
      <c r="G27" s="344"/>
      <c r="H27" s="344"/>
      <c r="I27" s="344"/>
      <c r="J27" s="344"/>
      <c r="K27" s="344"/>
      <c r="L27" s="344"/>
      <c r="M27" s="344"/>
      <c r="N27" s="344"/>
      <c r="O27" s="344"/>
      <c r="P27" s="344"/>
      <c r="Q27" s="344"/>
      <c r="R27" s="344"/>
      <c r="S27" s="344"/>
      <c r="T27" s="344"/>
      <c r="U27" s="344"/>
      <c r="V27" s="344"/>
      <c r="W27" s="344"/>
      <c r="X27" s="344"/>
      <c r="Y27" s="344"/>
      <c r="Z27" s="344"/>
      <c r="AA27" s="344"/>
      <c r="AB27" s="344"/>
      <c r="AC27" s="344"/>
      <c r="AD27" s="344"/>
      <c r="AE27" s="344"/>
      <c r="AF27" s="344"/>
      <c r="AG27" s="344"/>
      <c r="AH27" s="344"/>
      <c r="AI27" s="344"/>
      <c r="AJ27" s="344"/>
      <c r="AK27" s="344"/>
      <c r="AL27" s="344"/>
      <c r="AM27" s="344"/>
      <c r="AN27" s="344"/>
      <c r="AO27" s="344"/>
      <c r="AP27" s="344"/>
      <c r="AQ27" s="344"/>
      <c r="AR27" s="344"/>
      <c r="AS27" s="344"/>
      <c r="AT27" s="344"/>
      <c r="AU27" s="344"/>
    </row>
    <row r="28" spans="1:47">
      <c r="A28" s="340">
        <v>18</v>
      </c>
      <c r="B28" s="354" t="s">
        <v>22</v>
      </c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  <c r="AD28" s="344"/>
      <c r="AE28" s="344"/>
      <c r="AF28" s="344"/>
      <c r="AG28" s="344"/>
      <c r="AH28" s="344"/>
      <c r="AI28" s="344"/>
      <c r="AJ28" s="344"/>
      <c r="AK28" s="344"/>
      <c r="AL28" s="344"/>
      <c r="AM28" s="344"/>
      <c r="AN28" s="344"/>
      <c r="AO28" s="344"/>
      <c r="AP28" s="344"/>
      <c r="AQ28" s="344"/>
      <c r="AR28" s="344"/>
      <c r="AS28" s="344"/>
      <c r="AT28" s="344"/>
      <c r="AU28" s="344"/>
    </row>
    <row r="29" spans="1:47">
      <c r="A29" s="340">
        <v>19</v>
      </c>
      <c r="B29" s="340" t="s">
        <v>273</v>
      </c>
      <c r="D29" s="355">
        <f t="shared" ref="D29:R29" si="12">+D20/D24</f>
        <v>0.56704475669318111</v>
      </c>
      <c r="E29" s="355">
        <f t="shared" si="12"/>
        <v>0.5666313813757724</v>
      </c>
      <c r="F29" s="355">
        <f t="shared" si="12"/>
        <v>0.56624914077975652</v>
      </c>
      <c r="G29" s="355">
        <f t="shared" si="12"/>
        <v>0.56589484478564978</v>
      </c>
      <c r="H29" s="355">
        <f t="shared" si="12"/>
        <v>0.56556594574708507</v>
      </c>
      <c r="I29" s="355">
        <f t="shared" si="12"/>
        <v>0.56526021756182765</v>
      </c>
      <c r="J29" s="355">
        <f t="shared" si="12"/>
        <v>0.56496580635158933</v>
      </c>
      <c r="K29" s="355">
        <f t="shared" si="12"/>
        <v>0.56467214265778953</v>
      </c>
      <c r="L29" s="355">
        <f t="shared" si="12"/>
        <v>0.56437892795953071</v>
      </c>
      <c r="M29" s="355">
        <f t="shared" si="12"/>
        <v>0.56408682724785297</v>
      </c>
      <c r="N29" s="355">
        <f t="shared" si="12"/>
        <v>0.56379522242117941</v>
      </c>
      <c r="O29" s="355">
        <f t="shared" si="12"/>
        <v>0.56350477987723491</v>
      </c>
      <c r="P29" s="355">
        <f t="shared" si="12"/>
        <v>0.56321488296332667</v>
      </c>
      <c r="Q29" s="355">
        <f t="shared" si="12"/>
        <v>0.56292619956952994</v>
      </c>
      <c r="R29" s="355">
        <f t="shared" si="12"/>
        <v>0.56273311471201237</v>
      </c>
      <c r="S29" s="97">
        <f>AVERAGE(D29:R29)</f>
        <v>0.56472827938022119</v>
      </c>
      <c r="T29" s="344"/>
      <c r="U29" s="344"/>
      <c r="V29" s="344"/>
      <c r="W29" s="344"/>
      <c r="X29" s="344"/>
      <c r="Y29" s="344"/>
      <c r="Z29" s="344"/>
      <c r="AA29" s="344"/>
      <c r="AB29" s="344"/>
      <c r="AC29" s="344"/>
      <c r="AD29" s="344"/>
      <c r="AE29" s="344"/>
      <c r="AF29" s="344"/>
      <c r="AG29" s="344"/>
      <c r="AH29" s="344"/>
      <c r="AI29" s="344"/>
      <c r="AJ29" s="344"/>
      <c r="AK29" s="344"/>
      <c r="AL29" s="344"/>
      <c r="AM29" s="344"/>
      <c r="AN29" s="344"/>
      <c r="AO29" s="344"/>
      <c r="AP29" s="344"/>
      <c r="AQ29" s="344"/>
      <c r="AR29" s="344"/>
      <c r="AS29" s="344"/>
      <c r="AT29" s="344"/>
      <c r="AU29" s="344"/>
    </row>
    <row r="30" spans="1:47">
      <c r="A30" s="340">
        <v>20</v>
      </c>
      <c r="B30" s="340" t="s">
        <v>48</v>
      </c>
      <c r="D30" s="355">
        <f>+D21/D25</f>
        <v>0</v>
      </c>
      <c r="E30" s="355">
        <f t="shared" ref="E30:R30" si="13">+E21/E25</f>
        <v>0</v>
      </c>
      <c r="F30" s="355">
        <f t="shared" si="13"/>
        <v>0</v>
      </c>
      <c r="G30" s="355">
        <f t="shared" si="13"/>
        <v>0</v>
      </c>
      <c r="H30" s="355">
        <f t="shared" si="13"/>
        <v>0</v>
      </c>
      <c r="I30" s="355">
        <f t="shared" si="13"/>
        <v>0</v>
      </c>
      <c r="J30" s="355">
        <f t="shared" si="13"/>
        <v>0</v>
      </c>
      <c r="K30" s="355">
        <f t="shared" si="13"/>
        <v>0</v>
      </c>
      <c r="L30" s="355">
        <f t="shared" si="13"/>
        <v>0</v>
      </c>
      <c r="M30" s="355">
        <f t="shared" si="13"/>
        <v>0</v>
      </c>
      <c r="N30" s="355">
        <f t="shared" si="13"/>
        <v>0</v>
      </c>
      <c r="O30" s="355">
        <f t="shared" si="13"/>
        <v>0</v>
      </c>
      <c r="P30" s="355">
        <f t="shared" si="13"/>
        <v>0</v>
      </c>
      <c r="Q30" s="355">
        <f t="shared" si="13"/>
        <v>0</v>
      </c>
      <c r="R30" s="355">
        <f t="shared" si="13"/>
        <v>0</v>
      </c>
      <c r="S30" s="344"/>
      <c r="T30" s="344"/>
      <c r="U30" s="344"/>
      <c r="V30" s="344"/>
      <c r="W30" s="344"/>
      <c r="X30" s="344"/>
      <c r="Y30" s="344"/>
      <c r="Z30" s="344"/>
      <c r="AA30" s="344"/>
      <c r="AB30" s="344"/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/>
      <c r="AO30" s="344"/>
      <c r="AP30" s="344"/>
      <c r="AQ30" s="344"/>
      <c r="AR30" s="344"/>
      <c r="AS30" s="344"/>
      <c r="AT30" s="344"/>
      <c r="AU30" s="344"/>
    </row>
    <row r="31" spans="1:47">
      <c r="A31" s="340">
        <v>21</v>
      </c>
      <c r="B31" s="340" t="s">
        <v>274</v>
      </c>
      <c r="D31" s="355">
        <f>+D15/D25</f>
        <v>0.56704475669318111</v>
      </c>
      <c r="E31" s="355">
        <f t="shared" ref="E31:R31" si="14">+E20/E25</f>
        <v>0.5666313813757724</v>
      </c>
      <c r="F31" s="355">
        <f t="shared" si="14"/>
        <v>0.56624914077975652</v>
      </c>
      <c r="G31" s="355">
        <f t="shared" si="14"/>
        <v>0.56589484478564978</v>
      </c>
      <c r="H31" s="355">
        <f t="shared" si="14"/>
        <v>0.56556594574708507</v>
      </c>
      <c r="I31" s="355">
        <f t="shared" si="14"/>
        <v>0.56526021756182765</v>
      </c>
      <c r="J31" s="355">
        <f t="shared" si="14"/>
        <v>0.56496580635158933</v>
      </c>
      <c r="K31" s="355">
        <f t="shared" si="14"/>
        <v>0.56467214265778953</v>
      </c>
      <c r="L31" s="355">
        <f t="shared" si="14"/>
        <v>0.56437892795953071</v>
      </c>
      <c r="M31" s="355">
        <f t="shared" si="14"/>
        <v>0.56408682724785297</v>
      </c>
      <c r="N31" s="355">
        <f t="shared" si="14"/>
        <v>0.56379522242117941</v>
      </c>
      <c r="O31" s="355">
        <f t="shared" si="14"/>
        <v>0.56350477987723491</v>
      </c>
      <c r="P31" s="355">
        <f t="shared" si="14"/>
        <v>0.56321488296332667</v>
      </c>
      <c r="Q31" s="355">
        <f t="shared" si="14"/>
        <v>0.56292619956952994</v>
      </c>
      <c r="R31" s="355">
        <f t="shared" si="14"/>
        <v>0.56273311471201237</v>
      </c>
      <c r="S31" s="344"/>
      <c r="T31" s="344"/>
      <c r="U31" s="344"/>
      <c r="V31" s="344"/>
      <c r="W31" s="344"/>
      <c r="X31" s="344"/>
      <c r="Y31" s="344"/>
      <c r="Z31" s="344"/>
      <c r="AA31" s="344"/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/>
      <c r="AO31" s="344"/>
      <c r="AP31" s="344"/>
      <c r="AQ31" s="344"/>
      <c r="AR31" s="344"/>
      <c r="AS31" s="344"/>
      <c r="AT31" s="344"/>
      <c r="AU31" s="344"/>
    </row>
    <row r="32" spans="1:47" ht="13.5" thickBot="1">
      <c r="A32" s="350"/>
      <c r="B32" s="350"/>
      <c r="C32" s="112"/>
      <c r="D32" s="353"/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44"/>
      <c r="T32" s="344"/>
      <c r="U32" s="344"/>
      <c r="V32" s="344"/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344"/>
      <c r="AQ32" s="344"/>
      <c r="AR32" s="344"/>
      <c r="AS32" s="344"/>
      <c r="AT32" s="344"/>
      <c r="AU32" s="344"/>
    </row>
    <row r="33" spans="1:47">
      <c r="A33" s="340">
        <v>22</v>
      </c>
      <c r="B33" s="354" t="s">
        <v>275</v>
      </c>
      <c r="D33" s="344"/>
      <c r="E33" s="344"/>
      <c r="F33" s="344"/>
      <c r="G33" s="344"/>
      <c r="H33" s="344"/>
      <c r="I33" s="344"/>
      <c r="J33" s="344"/>
      <c r="K33" s="344"/>
      <c r="L33" s="344"/>
      <c r="M33" s="344"/>
      <c r="N33" s="344"/>
      <c r="O33" s="344"/>
      <c r="P33" s="344"/>
      <c r="Q33" s="344"/>
      <c r="R33" s="344"/>
      <c r="S33" s="344"/>
      <c r="T33" s="344"/>
      <c r="U33" s="344"/>
      <c r="V33" s="344"/>
      <c r="W33" s="344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344"/>
      <c r="AQ33" s="344"/>
      <c r="AR33" s="344"/>
      <c r="AS33" s="344"/>
      <c r="AT33" s="344"/>
      <c r="AU33" s="344"/>
    </row>
    <row r="34" spans="1:47">
      <c r="A34" s="340">
        <v>23</v>
      </c>
      <c r="B34" s="340" t="s">
        <v>276</v>
      </c>
      <c r="C34" s="356"/>
      <c r="D34" s="356">
        <v>1</v>
      </c>
      <c r="E34" s="357">
        <f>NPV(0.1076,1)</f>
        <v>0.90285301552907193</v>
      </c>
      <c r="F34" s="357">
        <f>NPV(0.1076,0,1)</f>
        <v>0.81514356764993856</v>
      </c>
      <c r="G34" s="357">
        <f>NPV(0.1076,0,0,1)</f>
        <v>0.73595482814187307</v>
      </c>
      <c r="H34" s="357">
        <f>NPV(0.1076,0,0,0,1)</f>
        <v>0.66445903588107003</v>
      </c>
      <c r="I34" s="357">
        <f>NPV(0.1076,0,0,0,0,1)</f>
        <v>0.59990884424076385</v>
      </c>
      <c r="J34" s="357">
        <f>NPV(0.1076,0,0,0,0,0,1)</f>
        <v>0.54162950906533391</v>
      </c>
      <c r="K34" s="357">
        <f>NPV(0.1076,0,0,0,0,0,0,1)</f>
        <v>0.48901183555916761</v>
      </c>
      <c r="L34" s="357">
        <f>NPV(0.1076,0,0,0,0,0,0,0,1)</f>
        <v>0.44150581036400111</v>
      </c>
      <c r="M34" s="357">
        <f>NPV(0.1076,0,0,0,0,0,0,0,0,1)</f>
        <v>0.39861485226074506</v>
      </c>
      <c r="N34" s="357">
        <f>NPV(0.1076,0,0,0,0,0,0,0,0,0,1)</f>
        <v>0.35989062139828915</v>
      </c>
      <c r="O34" s="357">
        <f>NPV(0.1076,0,0,0,0,0,0,0,0,0,0,1)</f>
        <v>0.32492833279007682</v>
      </c>
      <c r="P34" s="357">
        <f>NPV(0.1076,0,0,0,0,0,0,0,0,0,0,0,1)</f>
        <v>0.29336252509035471</v>
      </c>
      <c r="Q34" s="357">
        <f>NPV(0.1076,0,0,0,0,0,0,0,0,0,0,0,0,1)</f>
        <v>0.26486324042104975</v>
      </c>
      <c r="R34" s="357">
        <f>NPV(0.1076,0,0,0,0,0,0,0,0,0,0,0,0,0,1)</f>
        <v>0.23913257531694634</v>
      </c>
      <c r="S34" s="344"/>
      <c r="T34" s="344"/>
      <c r="U34" s="344"/>
      <c r="V34" s="344"/>
      <c r="W34" s="344"/>
      <c r="X34" s="344"/>
      <c r="Y34" s="344"/>
      <c r="Z34" s="344"/>
      <c r="AA34" s="344"/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</row>
    <row r="35" spans="1:47">
      <c r="D35" s="344"/>
      <c r="E35" s="344"/>
      <c r="F35" s="344"/>
      <c r="G35" s="344"/>
      <c r="H35" s="344"/>
      <c r="I35" s="344"/>
      <c r="J35" s="344"/>
      <c r="K35" s="344"/>
      <c r="L35" s="344"/>
      <c r="M35" s="344"/>
      <c r="N35" s="344"/>
      <c r="O35" s="344"/>
      <c r="P35" s="344"/>
      <c r="Q35" s="344"/>
      <c r="R35" s="344"/>
      <c r="S35" s="344"/>
      <c r="T35" s="344"/>
      <c r="U35" s="344"/>
      <c r="V35" s="344"/>
      <c r="W35" s="344"/>
      <c r="X35" s="344"/>
      <c r="Y35" s="344"/>
      <c r="Z35" s="344"/>
      <c r="AA35" s="344"/>
      <c r="AB35" s="344"/>
      <c r="AC35" s="344"/>
      <c r="AD35" s="344"/>
      <c r="AE35" s="344"/>
      <c r="AF35" s="344"/>
      <c r="AG35" s="344"/>
      <c r="AH35" s="344"/>
      <c r="AI35" s="344"/>
      <c r="AJ35" s="344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</row>
    <row r="36" spans="1:47">
      <c r="A36" s="340">
        <v>24</v>
      </c>
      <c r="B36" s="340" t="s">
        <v>277</v>
      </c>
      <c r="C36" s="344">
        <f>SUM(D36:R36)</f>
        <v>166536.22048196846</v>
      </c>
      <c r="D36" s="344">
        <f t="shared" ref="D36:R36" si="15">+D20*D34</f>
        <v>20697.133619301112</v>
      </c>
      <c r="E36" s="344">
        <f t="shared" si="15"/>
        <v>18672.847074950972</v>
      </c>
      <c r="F36" s="344">
        <f t="shared" si="15"/>
        <v>16847.463584978192</v>
      </c>
      <c r="G36" s="344">
        <f t="shared" si="15"/>
        <v>15201.266078281709</v>
      </c>
      <c r="H36" s="344">
        <f t="shared" si="15"/>
        <v>13716.53221089699</v>
      </c>
      <c r="I36" s="344">
        <f t="shared" si="15"/>
        <v>12377.318039167154</v>
      </c>
      <c r="J36" s="344">
        <f t="shared" si="15"/>
        <v>11169.078560151282</v>
      </c>
      <c r="K36" s="344">
        <f t="shared" si="15"/>
        <v>10078.794675412804</v>
      </c>
      <c r="L36" s="344">
        <f t="shared" si="15"/>
        <v>9094.9450218515667</v>
      </c>
      <c r="M36" s="344">
        <f t="shared" si="15"/>
        <v>8207.1486366556892</v>
      </c>
      <c r="N36" s="344">
        <f t="shared" si="15"/>
        <v>7406.0183722568891</v>
      </c>
      <c r="O36" s="344">
        <f t="shared" si="15"/>
        <v>6683.1014055333444</v>
      </c>
      <c r="P36" s="344">
        <f t="shared" si="15"/>
        <v>6030.7541185625387</v>
      </c>
      <c r="Q36" s="344">
        <f t="shared" si="15"/>
        <v>5442.0936927600669</v>
      </c>
      <c r="R36" s="344">
        <f t="shared" si="15"/>
        <v>4911.7253912081687</v>
      </c>
      <c r="S36" s="344"/>
      <c r="T36" s="344"/>
      <c r="U36" s="344"/>
      <c r="V36" s="344"/>
      <c r="W36" s="344"/>
      <c r="X36" s="344"/>
      <c r="Y36" s="344"/>
      <c r="Z36" s="344"/>
      <c r="AA36" s="344"/>
      <c r="AB36" s="344"/>
      <c r="AC36" s="344"/>
      <c r="AD36" s="344"/>
      <c r="AE36" s="344"/>
      <c r="AF36" s="344"/>
      <c r="AG36" s="344"/>
      <c r="AH36" s="344"/>
      <c r="AI36" s="344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44"/>
    </row>
    <row r="37" spans="1:47">
      <c r="A37" s="340">
        <v>25</v>
      </c>
      <c r="B37" s="340" t="s">
        <v>278</v>
      </c>
      <c r="C37" s="344">
        <f>SUM(D37:R37)</f>
        <v>294600.93867036689</v>
      </c>
      <c r="D37" s="344">
        <f t="shared" ref="D37:R37" si="16">+D24*D34</f>
        <v>36500</v>
      </c>
      <c r="E37" s="344">
        <f t="shared" si="16"/>
        <v>32954.135066811126</v>
      </c>
      <c r="F37" s="344">
        <f t="shared" si="16"/>
        <v>29752.740219222756</v>
      </c>
      <c r="G37" s="344">
        <f t="shared" si="16"/>
        <v>26862.351227178366</v>
      </c>
      <c r="H37" s="344">
        <f t="shared" si="16"/>
        <v>24252.754809659054</v>
      </c>
      <c r="I37" s="344">
        <f t="shared" si="16"/>
        <v>21896.672814787882</v>
      </c>
      <c r="J37" s="344">
        <f t="shared" si="16"/>
        <v>19769.477080884688</v>
      </c>
      <c r="K37" s="344">
        <f t="shared" si="16"/>
        <v>17848.931997909618</v>
      </c>
      <c r="L37" s="344">
        <f t="shared" si="16"/>
        <v>16114.96207828604</v>
      </c>
      <c r="M37" s="344">
        <f t="shared" si="16"/>
        <v>14549.442107517194</v>
      </c>
      <c r="N37" s="344">
        <f t="shared" si="16"/>
        <v>13136.007681037554</v>
      </c>
      <c r="O37" s="344">
        <f t="shared" si="16"/>
        <v>11859.884146837803</v>
      </c>
      <c r="P37" s="344">
        <f t="shared" si="16"/>
        <v>10707.732165797946</v>
      </c>
      <c r="Q37" s="344">
        <f t="shared" si="16"/>
        <v>9667.5082753683164</v>
      </c>
      <c r="R37" s="344">
        <f t="shared" si="16"/>
        <v>8728.3389990685409</v>
      </c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  <c r="AE37" s="344"/>
      <c r="AF37" s="344"/>
      <c r="AG37" s="344"/>
      <c r="AH37" s="344"/>
      <c r="AI37" s="344"/>
      <c r="AJ37" s="344"/>
      <c r="AK37" s="344"/>
      <c r="AL37" s="344"/>
      <c r="AM37" s="344"/>
      <c r="AN37" s="344"/>
      <c r="AO37" s="344"/>
      <c r="AP37" s="344"/>
      <c r="AQ37" s="344"/>
      <c r="AR37" s="344"/>
      <c r="AS37" s="344"/>
      <c r="AT37" s="344"/>
      <c r="AU37" s="344"/>
    </row>
    <row r="38" spans="1:47"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  <c r="AE38" s="344"/>
      <c r="AF38" s="344"/>
      <c r="AG38" s="344"/>
      <c r="AH38" s="344"/>
      <c r="AI38" s="344"/>
      <c r="AJ38" s="344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</row>
    <row r="39" spans="1:47">
      <c r="A39" s="340">
        <v>26</v>
      </c>
      <c r="B39" s="340" t="s">
        <v>279</v>
      </c>
      <c r="C39" s="355">
        <f>+C36/C37</f>
        <v>0.56529426292259088</v>
      </c>
      <c r="D39" s="355">
        <f>+D36/D37</f>
        <v>0.56704475669318111</v>
      </c>
      <c r="E39" s="355">
        <f t="shared" ref="E39:R39" si="17">+E36/E37</f>
        <v>0.56663138137577251</v>
      </c>
      <c r="F39" s="355">
        <f t="shared" si="17"/>
        <v>0.56624914077975652</v>
      </c>
      <c r="G39" s="355">
        <f t="shared" si="17"/>
        <v>0.56589484478564978</v>
      </c>
      <c r="H39" s="355">
        <f t="shared" si="17"/>
        <v>0.56556594574708507</v>
      </c>
      <c r="I39" s="355">
        <f t="shared" si="17"/>
        <v>0.56526021756182754</v>
      </c>
      <c r="J39" s="355">
        <f t="shared" si="17"/>
        <v>0.56496580635158933</v>
      </c>
      <c r="K39" s="355">
        <f t="shared" si="17"/>
        <v>0.56467214265778953</v>
      </c>
      <c r="L39" s="355">
        <f t="shared" si="17"/>
        <v>0.56437892795953071</v>
      </c>
      <c r="M39" s="355">
        <f t="shared" si="17"/>
        <v>0.56408682724785297</v>
      </c>
      <c r="N39" s="355">
        <f t="shared" si="17"/>
        <v>0.56379522242117941</v>
      </c>
      <c r="O39" s="355">
        <f t="shared" si="17"/>
        <v>0.56350477987723491</v>
      </c>
      <c r="P39" s="355">
        <f t="shared" si="17"/>
        <v>0.56321488296332667</v>
      </c>
      <c r="Q39" s="355">
        <f t="shared" si="17"/>
        <v>0.56292619956952994</v>
      </c>
      <c r="R39" s="355">
        <f t="shared" si="17"/>
        <v>0.56273311471201237</v>
      </c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  <c r="AE39" s="344"/>
      <c r="AF39" s="344"/>
      <c r="AG39" s="344"/>
      <c r="AH39" s="344"/>
      <c r="AI39" s="344"/>
      <c r="AJ39" s="344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</row>
    <row r="40" spans="1:47">
      <c r="A40" s="340">
        <v>27</v>
      </c>
      <c r="B40" s="340" t="s">
        <v>280</v>
      </c>
      <c r="C40" s="355">
        <f>+C36/C37</f>
        <v>0.56529426292259088</v>
      </c>
      <c r="D40" s="355">
        <f t="shared" ref="D40:R40" si="18">D36/(D25*D34)</f>
        <v>0.56704475669318111</v>
      </c>
      <c r="E40" s="355">
        <f t="shared" si="18"/>
        <v>0.56663138137577251</v>
      </c>
      <c r="F40" s="355">
        <f t="shared" si="18"/>
        <v>0.56624914077975652</v>
      </c>
      <c r="G40" s="355">
        <f t="shared" si="18"/>
        <v>0.56589484478564978</v>
      </c>
      <c r="H40" s="355">
        <f t="shared" si="18"/>
        <v>0.56556594574708507</v>
      </c>
      <c r="I40" s="355">
        <f t="shared" si="18"/>
        <v>0.56526021756182754</v>
      </c>
      <c r="J40" s="355">
        <f t="shared" si="18"/>
        <v>0.56496580635158933</v>
      </c>
      <c r="K40" s="355">
        <f t="shared" si="18"/>
        <v>0.56467214265778953</v>
      </c>
      <c r="L40" s="355">
        <f t="shared" si="18"/>
        <v>0.56437892795953071</v>
      </c>
      <c r="M40" s="355">
        <f t="shared" si="18"/>
        <v>0.56408682724785297</v>
      </c>
      <c r="N40" s="355">
        <f t="shared" si="18"/>
        <v>0.56379522242117941</v>
      </c>
      <c r="O40" s="355">
        <f t="shared" si="18"/>
        <v>0.56350477987723491</v>
      </c>
      <c r="P40" s="355">
        <f t="shared" si="18"/>
        <v>0.56321488296332667</v>
      </c>
      <c r="Q40" s="355">
        <f t="shared" si="18"/>
        <v>0.56292619956952994</v>
      </c>
      <c r="R40" s="355">
        <f t="shared" si="18"/>
        <v>0.56273311471201237</v>
      </c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/>
      <c r="AO40" s="344"/>
      <c r="AP40" s="344"/>
      <c r="AQ40" s="344"/>
      <c r="AR40" s="344"/>
      <c r="AS40" s="344"/>
      <c r="AT40" s="344"/>
      <c r="AU40" s="344"/>
    </row>
    <row r="41" spans="1:47" ht="13.5" thickBot="1">
      <c r="A41" s="350"/>
      <c r="B41" s="350"/>
      <c r="C41" s="112"/>
      <c r="D41" s="112"/>
      <c r="E41" s="353"/>
      <c r="F41" s="353"/>
      <c r="G41" s="353"/>
      <c r="H41" s="353"/>
      <c r="I41" s="353"/>
      <c r="J41" s="353"/>
      <c r="K41" s="353"/>
      <c r="L41" s="353"/>
      <c r="M41" s="353"/>
      <c r="N41" s="353"/>
      <c r="O41" s="353"/>
      <c r="P41" s="353"/>
      <c r="Q41" s="353"/>
      <c r="R41" s="353"/>
      <c r="S41" s="344"/>
      <c r="T41" s="344"/>
      <c r="U41" s="344"/>
      <c r="V41" s="344"/>
      <c r="W41" s="344"/>
      <c r="X41" s="344"/>
      <c r="Y41" s="344"/>
      <c r="Z41" s="344"/>
      <c r="AA41" s="344"/>
      <c r="AB41" s="344"/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/>
      <c r="AO41" s="344"/>
      <c r="AP41" s="344"/>
      <c r="AQ41" s="344"/>
      <c r="AR41" s="344"/>
      <c r="AS41" s="344"/>
      <c r="AT41" s="344"/>
      <c r="AU41" s="344"/>
    </row>
    <row r="42" spans="1:47">
      <c r="A42" s="340">
        <v>28</v>
      </c>
      <c r="B42" s="340" t="s">
        <v>281</v>
      </c>
      <c r="C42" s="272">
        <f>IF(DCF!D17="y",-D51+(-loan!B2),-D51+(-DCF!C11))</f>
        <v>-95148.68</v>
      </c>
      <c r="D42" s="344">
        <f t="shared" ref="D42:R42" si="19">+D13+D10+D11+D12+D60+D61</f>
        <v>24809.951664778069</v>
      </c>
      <c r="E42" s="344">
        <f t="shared" si="19"/>
        <v>23546.304812434028</v>
      </c>
      <c r="F42" s="344">
        <f t="shared" si="19"/>
        <v>22363.641498846438</v>
      </c>
      <c r="G42" s="344">
        <f t="shared" si="19"/>
        <v>21253.437140988288</v>
      </c>
      <c r="H42" s="344">
        <f t="shared" si="19"/>
        <v>20208.872072438004</v>
      </c>
      <c r="I42" s="344">
        <f t="shared" si="19"/>
        <v>19223.979085076669</v>
      </c>
      <c r="J42" s="344">
        <f t="shared" si="19"/>
        <v>18267.217221704421</v>
      </c>
      <c r="K42" s="344">
        <f t="shared" si="19"/>
        <v>17310.455358332169</v>
      </c>
      <c r="L42" s="344">
        <f t="shared" si="19"/>
        <v>16352.841036657219</v>
      </c>
      <c r="M42" s="344">
        <f t="shared" si="19"/>
        <v>15396.079173284972</v>
      </c>
      <c r="N42" s="344">
        <f t="shared" si="19"/>
        <v>14438.464851610021</v>
      </c>
      <c r="O42" s="344">
        <f t="shared" si="19"/>
        <v>13481.702988237772</v>
      </c>
      <c r="P42" s="344">
        <f t="shared" si="19"/>
        <v>12524.088666562822</v>
      </c>
      <c r="Q42" s="344">
        <f t="shared" si="19"/>
        <v>11567.326803190572</v>
      </c>
      <c r="R42" s="344">
        <f t="shared" si="19"/>
        <v>10862.040139114644</v>
      </c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/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/>
      <c r="AP42" s="344"/>
      <c r="AQ42" s="344"/>
      <c r="AR42" s="344"/>
      <c r="AS42" s="344"/>
      <c r="AT42" s="344"/>
      <c r="AU42" s="344"/>
    </row>
    <row r="43" spans="1:47">
      <c r="A43" s="340">
        <v>29</v>
      </c>
      <c r="B43" s="340" t="s">
        <v>282</v>
      </c>
      <c r="C43" s="272"/>
      <c r="T43" s="344"/>
      <c r="U43" s="344"/>
      <c r="V43" s="344"/>
      <c r="W43" s="344"/>
      <c r="X43" s="344"/>
      <c r="Y43" s="344"/>
      <c r="Z43" s="344"/>
      <c r="AA43" s="344"/>
      <c r="AB43" s="344"/>
      <c r="AC43" s="344"/>
      <c r="AD43" s="344"/>
      <c r="AE43" s="344"/>
      <c r="AF43" s="344"/>
      <c r="AG43" s="344"/>
      <c r="AH43" s="344"/>
      <c r="AI43" s="344"/>
      <c r="AJ43" s="344"/>
      <c r="AK43" s="344"/>
      <c r="AL43" s="344"/>
      <c r="AM43" s="344"/>
      <c r="AN43" s="344"/>
      <c r="AO43" s="344"/>
      <c r="AP43" s="344"/>
      <c r="AQ43" s="344"/>
      <c r="AR43" s="344"/>
      <c r="AS43" s="344"/>
      <c r="AT43" s="344"/>
      <c r="AU43" s="344"/>
    </row>
    <row r="44" spans="1:47">
      <c r="A44" s="340">
        <v>30</v>
      </c>
      <c r="B44" s="340" t="s">
        <v>283</v>
      </c>
      <c r="C44" s="272"/>
      <c r="D44" s="358">
        <f>D50*0.05</f>
        <v>4730</v>
      </c>
      <c r="E44" s="358">
        <f>+E50*0.095</f>
        <v>8987</v>
      </c>
      <c r="F44" s="358">
        <f>+F50*0.0855</f>
        <v>8088.3</v>
      </c>
      <c r="G44" s="358">
        <f>+G50*0.077</f>
        <v>7284.2</v>
      </c>
      <c r="H44" s="358">
        <f>+H50*0.0693</f>
        <v>6555.78</v>
      </c>
      <c r="I44" s="358">
        <f>+I50*0.0623</f>
        <v>5893.58</v>
      </c>
      <c r="J44" s="358">
        <f>+J50*0.059</f>
        <v>5581.4</v>
      </c>
      <c r="K44" s="358">
        <f>+K50*0.059</f>
        <v>5581.4</v>
      </c>
      <c r="L44" s="358">
        <f>+L50*0.0591</f>
        <v>5590.86</v>
      </c>
      <c r="M44" s="358">
        <f>+M50*0.059</f>
        <v>5581.4</v>
      </c>
      <c r="N44" s="358">
        <f>+N50*0.0591</f>
        <v>5590.86</v>
      </c>
      <c r="O44" s="358">
        <f>+O50*0.059</f>
        <v>5581.4</v>
      </c>
      <c r="P44" s="358">
        <f>+P50*0.0591</f>
        <v>5590.86</v>
      </c>
      <c r="Q44" s="358">
        <f>+Q50*0.059</f>
        <v>5581.4</v>
      </c>
      <c r="R44" s="358">
        <f>+R50*0.0591</f>
        <v>5590.86</v>
      </c>
      <c r="S44" s="344">
        <f>SUM(D44:R44)</f>
        <v>91809.299999999988</v>
      </c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</row>
    <row r="45" spans="1:47">
      <c r="A45" s="340">
        <v>31</v>
      </c>
      <c r="B45" s="340" t="s">
        <v>319</v>
      </c>
      <c r="C45" s="272"/>
      <c r="D45" s="344">
        <f>(+D42-D44)*0.3888</f>
        <v>7807.0852072657126</v>
      </c>
      <c r="E45" s="344">
        <f t="shared" ref="E45:R45" si="20">(+E42-E44)*0.3888</f>
        <v>5660.6577110743492</v>
      </c>
      <c r="F45" s="344">
        <f t="shared" si="20"/>
        <v>5550.2527747514951</v>
      </c>
      <c r="G45" s="344">
        <f t="shared" si="20"/>
        <v>5431.2394004162461</v>
      </c>
      <c r="H45" s="344">
        <f t="shared" si="20"/>
        <v>5308.3221977638959</v>
      </c>
      <c r="I45" s="344">
        <f t="shared" si="20"/>
        <v>5182.8591642778092</v>
      </c>
      <c r="J45" s="344">
        <f t="shared" si="20"/>
        <v>4932.2457357986787</v>
      </c>
      <c r="K45" s="344">
        <f t="shared" si="20"/>
        <v>4560.2567233195468</v>
      </c>
      <c r="L45" s="344">
        <f t="shared" si="20"/>
        <v>4184.2582270523271</v>
      </c>
      <c r="M45" s="344">
        <f t="shared" si="20"/>
        <v>3815.9472625731969</v>
      </c>
      <c r="N45" s="344">
        <f t="shared" si="20"/>
        <v>3439.9487663059754</v>
      </c>
      <c r="O45" s="344">
        <f t="shared" si="20"/>
        <v>3071.6378018268456</v>
      </c>
      <c r="P45" s="344">
        <f t="shared" si="20"/>
        <v>2695.6393055596254</v>
      </c>
      <c r="Q45" s="344">
        <f t="shared" si="20"/>
        <v>2327.3283410804943</v>
      </c>
      <c r="R45" s="344">
        <f t="shared" si="20"/>
        <v>2049.4348380877736</v>
      </c>
      <c r="S45" s="344"/>
      <c r="T45" s="344"/>
      <c r="U45" s="344"/>
      <c r="V45" s="344"/>
      <c r="W45" s="344"/>
      <c r="X45" s="344"/>
      <c r="Y45" s="344"/>
      <c r="Z45" s="344"/>
      <c r="AA45" s="344"/>
      <c r="AB45" s="344"/>
      <c r="AC45" s="344"/>
      <c r="AD45" s="344"/>
      <c r="AE45" s="344"/>
      <c r="AF45" s="344"/>
      <c r="AG45" s="344"/>
      <c r="AH45" s="344"/>
      <c r="AI45" s="344"/>
      <c r="AJ45" s="344"/>
      <c r="AK45" s="344"/>
      <c r="AL45" s="344"/>
      <c r="AM45" s="344"/>
      <c r="AN45" s="344"/>
      <c r="AO45" s="344"/>
      <c r="AP45" s="344"/>
      <c r="AQ45" s="344"/>
      <c r="AR45" s="344"/>
      <c r="AS45" s="344"/>
      <c r="AT45" s="344"/>
      <c r="AU45" s="344"/>
    </row>
    <row r="46" spans="1:47" ht="13.5" thickBot="1">
      <c r="A46" s="340">
        <v>32</v>
      </c>
      <c r="B46" s="340" t="s">
        <v>284</v>
      </c>
      <c r="C46" s="278">
        <f>+C42</f>
        <v>-95148.68</v>
      </c>
      <c r="D46" s="346">
        <f>+D42-D45</f>
        <v>17002.866457512355</v>
      </c>
      <c r="E46" s="346">
        <f t="shared" ref="E46:R46" si="21">+E42-E45</f>
        <v>17885.647101359678</v>
      </c>
      <c r="F46" s="346">
        <f t="shared" si="21"/>
        <v>16813.388724094944</v>
      </c>
      <c r="G46" s="346">
        <f t="shared" si="21"/>
        <v>15822.197740572043</v>
      </c>
      <c r="H46" s="346">
        <f t="shared" si="21"/>
        <v>14900.549874674107</v>
      </c>
      <c r="I46" s="346">
        <f t="shared" si="21"/>
        <v>14041.119920798861</v>
      </c>
      <c r="J46" s="346">
        <f t="shared" si="21"/>
        <v>13334.971485905742</v>
      </c>
      <c r="K46" s="346">
        <f t="shared" si="21"/>
        <v>12750.198635012621</v>
      </c>
      <c r="L46" s="346">
        <f t="shared" si="21"/>
        <v>12168.582809604892</v>
      </c>
      <c r="M46" s="346">
        <f t="shared" si="21"/>
        <v>11580.131910711774</v>
      </c>
      <c r="N46" s="346">
        <f t="shared" si="21"/>
        <v>10998.516085304045</v>
      </c>
      <c r="O46" s="346">
        <f t="shared" si="21"/>
        <v>10410.065186410926</v>
      </c>
      <c r="P46" s="346">
        <f t="shared" si="21"/>
        <v>9828.4493610031968</v>
      </c>
      <c r="Q46" s="346">
        <f t="shared" si="21"/>
        <v>9239.9984621100775</v>
      </c>
      <c r="R46" s="346">
        <f t="shared" si="21"/>
        <v>8812.6053010268697</v>
      </c>
      <c r="S46" s="344"/>
      <c r="T46" s="344"/>
      <c r="U46" s="344"/>
      <c r="V46" s="344"/>
      <c r="W46" s="344"/>
      <c r="X46" s="344"/>
      <c r="Y46" s="344"/>
      <c r="Z46" s="344"/>
      <c r="AA46" s="344"/>
      <c r="AB46" s="344"/>
      <c r="AC46" s="344"/>
      <c r="AD46" s="344"/>
      <c r="AE46" s="344"/>
      <c r="AF46" s="344"/>
      <c r="AG46" s="344"/>
      <c r="AH46" s="344"/>
      <c r="AI46" s="344"/>
      <c r="AJ46" s="344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</row>
    <row r="47" spans="1:47" ht="13.5" thickTop="1">
      <c r="A47" s="340">
        <v>33</v>
      </c>
      <c r="B47" s="340" t="s">
        <v>97</v>
      </c>
      <c r="C47" s="287">
        <f>IRR(C46:M46)</f>
        <v>9.5002760159295291E-2</v>
      </c>
      <c r="D47" s="271">
        <f>NPV(0.095,D46:M46)</f>
        <v>95149.733442806973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P47" s="344"/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/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/>
      <c r="AO47" s="344"/>
      <c r="AP47" s="344"/>
      <c r="AQ47" s="344"/>
      <c r="AR47" s="344"/>
      <c r="AS47" s="344"/>
      <c r="AT47" s="344"/>
      <c r="AU47" s="344"/>
    </row>
    <row r="48" spans="1:47" ht="13.5" thickBot="1">
      <c r="A48" s="350"/>
      <c r="B48" s="350"/>
      <c r="C48" s="112"/>
      <c r="D48" s="112"/>
      <c r="E48" s="353"/>
      <c r="F48" s="353"/>
      <c r="G48" s="353"/>
      <c r="H48" s="353"/>
      <c r="I48" s="353"/>
      <c r="J48" s="353"/>
      <c r="K48" s="353"/>
      <c r="L48" s="353"/>
      <c r="M48" s="353"/>
      <c r="N48" s="353"/>
      <c r="O48" s="353"/>
      <c r="P48" s="353"/>
      <c r="Q48" s="353"/>
      <c r="R48" s="353"/>
      <c r="S48" s="344"/>
      <c r="T48" s="344"/>
      <c r="U48" s="344"/>
      <c r="V48" s="344"/>
      <c r="W48" s="344"/>
      <c r="X48" s="344"/>
      <c r="Y48" s="344"/>
      <c r="Z48" s="344"/>
      <c r="AA48" s="344"/>
      <c r="AB48" s="344"/>
      <c r="AC48" s="344"/>
      <c r="AD48" s="344"/>
      <c r="AE48" s="344"/>
      <c r="AF48" s="344"/>
      <c r="AG48" s="344"/>
      <c r="AH48" s="344"/>
      <c r="AI48" s="344"/>
      <c r="AJ48" s="344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</row>
    <row r="49" spans="1:47">
      <c r="A49" s="340">
        <v>34</v>
      </c>
      <c r="B49" s="354" t="s">
        <v>285</v>
      </c>
      <c r="D49" s="359"/>
      <c r="F49" s="344"/>
      <c r="G49" s="344"/>
      <c r="H49" s="344"/>
      <c r="I49" s="344"/>
      <c r="J49" s="344"/>
      <c r="K49" s="344"/>
      <c r="L49" s="344"/>
      <c r="M49" s="344"/>
      <c r="N49" s="344"/>
      <c r="O49" s="344"/>
      <c r="P49" s="344"/>
      <c r="Q49" s="344"/>
      <c r="R49" s="344"/>
      <c r="S49" s="344"/>
      <c r="T49" s="344"/>
      <c r="U49" s="344"/>
      <c r="V49" s="344"/>
      <c r="W49" s="344"/>
      <c r="X49" s="344"/>
      <c r="Y49" s="344"/>
      <c r="Z49" s="344"/>
      <c r="AA49" s="344"/>
      <c r="AB49" s="344"/>
      <c r="AC49" s="344"/>
      <c r="AD49" s="344"/>
      <c r="AE49" s="344"/>
      <c r="AF49" s="344"/>
      <c r="AG49" s="344"/>
      <c r="AH49" s="344"/>
      <c r="AI49" s="344"/>
      <c r="AJ49" s="344"/>
      <c r="AK49" s="344"/>
      <c r="AL49" s="344"/>
      <c r="AM49" s="344"/>
      <c r="AN49" s="344"/>
      <c r="AO49" s="344"/>
      <c r="AP49" s="344"/>
      <c r="AQ49" s="344"/>
      <c r="AR49" s="344"/>
      <c r="AS49" s="344"/>
      <c r="AT49" s="344"/>
      <c r="AU49" s="344"/>
    </row>
    <row r="50" spans="1:47">
      <c r="A50" s="340">
        <v>35</v>
      </c>
      <c r="B50" s="340" t="s">
        <v>286</v>
      </c>
      <c r="C50" s="272"/>
      <c r="D50" s="272">
        <f>+assumptions!B16</f>
        <v>94600</v>
      </c>
      <c r="E50" s="272">
        <f>+D50</f>
        <v>94600</v>
      </c>
      <c r="F50" s="272">
        <f t="shared" ref="F50:R50" si="22">+E50</f>
        <v>94600</v>
      </c>
      <c r="G50" s="272">
        <f t="shared" si="22"/>
        <v>94600</v>
      </c>
      <c r="H50" s="272">
        <f t="shared" si="22"/>
        <v>94600</v>
      </c>
      <c r="I50" s="272">
        <f t="shared" si="22"/>
        <v>94600</v>
      </c>
      <c r="J50" s="272">
        <f t="shared" si="22"/>
        <v>94600</v>
      </c>
      <c r="K50" s="272">
        <f t="shared" si="22"/>
        <v>94600</v>
      </c>
      <c r="L50" s="272">
        <f t="shared" si="22"/>
        <v>94600</v>
      </c>
      <c r="M50" s="272">
        <f t="shared" si="22"/>
        <v>94600</v>
      </c>
      <c r="N50" s="272">
        <f t="shared" si="22"/>
        <v>94600</v>
      </c>
      <c r="O50" s="272">
        <f t="shared" si="22"/>
        <v>94600</v>
      </c>
      <c r="P50" s="272">
        <f t="shared" si="22"/>
        <v>94600</v>
      </c>
      <c r="Q50" s="272">
        <f t="shared" si="22"/>
        <v>94600</v>
      </c>
      <c r="R50" s="272">
        <f t="shared" si="22"/>
        <v>94600</v>
      </c>
      <c r="S50" s="344"/>
      <c r="T50" s="344"/>
      <c r="U50" s="344"/>
      <c r="V50" s="344"/>
      <c r="W50" s="344"/>
      <c r="X50" s="344"/>
      <c r="Y50" s="344"/>
      <c r="Z50" s="344"/>
      <c r="AA50" s="344"/>
      <c r="AB50" s="344"/>
      <c r="AC50" s="344"/>
      <c r="AD50" s="344"/>
      <c r="AE50" s="344"/>
      <c r="AF50" s="344"/>
      <c r="AG50" s="344"/>
      <c r="AH50" s="344"/>
      <c r="AI50" s="344"/>
      <c r="AJ50" s="344"/>
      <c r="AK50" s="344"/>
      <c r="AL50" s="344"/>
      <c r="AM50" s="344"/>
      <c r="AN50" s="344"/>
      <c r="AO50" s="344"/>
      <c r="AP50" s="344"/>
      <c r="AQ50" s="344"/>
      <c r="AR50" s="344"/>
      <c r="AS50" s="344"/>
      <c r="AT50" s="344"/>
      <c r="AU50" s="344"/>
    </row>
    <row r="51" spans="1:47">
      <c r="A51" s="340">
        <v>36</v>
      </c>
      <c r="B51" s="340" t="s">
        <v>287</v>
      </c>
      <c r="C51" s="272"/>
      <c r="D51" s="4">
        <f>0.0058*D50</f>
        <v>548.67999999999995</v>
      </c>
      <c r="E51" s="4">
        <f t="shared" ref="E51:R51" si="23">0.0058*E50</f>
        <v>548.67999999999995</v>
      </c>
      <c r="F51" s="4">
        <f t="shared" si="23"/>
        <v>548.67999999999995</v>
      </c>
      <c r="G51" s="4">
        <f t="shared" si="23"/>
        <v>548.67999999999995</v>
      </c>
      <c r="H51" s="4">
        <f t="shared" si="23"/>
        <v>548.67999999999995</v>
      </c>
      <c r="I51" s="4">
        <f t="shared" si="23"/>
        <v>548.67999999999995</v>
      </c>
      <c r="J51" s="4">
        <f t="shared" si="23"/>
        <v>548.67999999999995</v>
      </c>
      <c r="K51" s="4">
        <f t="shared" si="23"/>
        <v>548.67999999999995</v>
      </c>
      <c r="L51" s="4">
        <f t="shared" si="23"/>
        <v>548.67999999999995</v>
      </c>
      <c r="M51" s="4">
        <f t="shared" si="23"/>
        <v>548.67999999999995</v>
      </c>
      <c r="N51" s="4">
        <f t="shared" si="23"/>
        <v>548.67999999999995</v>
      </c>
      <c r="O51" s="4">
        <f t="shared" si="23"/>
        <v>548.67999999999995</v>
      </c>
      <c r="P51" s="4">
        <f t="shared" si="23"/>
        <v>548.67999999999995</v>
      </c>
      <c r="Q51" s="4">
        <f t="shared" si="23"/>
        <v>548.67999999999995</v>
      </c>
      <c r="R51" s="4">
        <f t="shared" si="23"/>
        <v>548.67999999999995</v>
      </c>
      <c r="S51" s="360"/>
      <c r="T51" s="360"/>
      <c r="U51" s="344"/>
      <c r="V51" s="344"/>
      <c r="W51" s="344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344"/>
      <c r="AQ51" s="344"/>
      <c r="AR51" s="344"/>
      <c r="AS51" s="344"/>
      <c r="AT51" s="344"/>
      <c r="AU51" s="344"/>
    </row>
    <row r="52" spans="1:47">
      <c r="A52" s="340">
        <v>37</v>
      </c>
      <c r="B52" s="340" t="s">
        <v>288</v>
      </c>
      <c r="C52" s="344"/>
      <c r="D52" s="344">
        <f>+D10/2</f>
        <v>1570.3539895013275</v>
      </c>
      <c r="E52" s="360">
        <f t="shared" ref="E52:R52" si="24">+D52+D10/2+E10/2</f>
        <v>4711.0619685039828</v>
      </c>
      <c r="F52" s="360">
        <f t="shared" si="24"/>
        <v>7851.7699475066374</v>
      </c>
      <c r="G52" s="360">
        <f t="shared" si="24"/>
        <v>10992.477926509293</v>
      </c>
      <c r="H52" s="360">
        <f t="shared" si="24"/>
        <v>14133.185905511948</v>
      </c>
      <c r="I52" s="360">
        <f t="shared" si="24"/>
        <v>17273.893884514604</v>
      </c>
      <c r="J52" s="360">
        <f t="shared" si="24"/>
        <v>20414.601863517259</v>
      </c>
      <c r="K52" s="360">
        <f t="shared" si="24"/>
        <v>23555.309842519913</v>
      </c>
      <c r="L52" s="360">
        <f t="shared" si="24"/>
        <v>26696.017821522568</v>
      </c>
      <c r="M52" s="360">
        <f t="shared" si="24"/>
        <v>29836.725800525222</v>
      </c>
      <c r="N52" s="360">
        <f t="shared" si="24"/>
        <v>32977.433779527877</v>
      </c>
      <c r="O52" s="360">
        <f t="shared" si="24"/>
        <v>36118.141758530539</v>
      </c>
      <c r="P52" s="360">
        <f t="shared" si="24"/>
        <v>39258.849737533201</v>
      </c>
      <c r="Q52" s="360">
        <f t="shared" si="24"/>
        <v>42399.557716535863</v>
      </c>
      <c r="R52" s="360">
        <f t="shared" si="24"/>
        <v>45540.265695538525</v>
      </c>
      <c r="S52" s="344"/>
    </row>
    <row r="53" spans="1:47">
      <c r="A53" s="340">
        <v>38</v>
      </c>
      <c r="B53" s="340" t="s">
        <v>289</v>
      </c>
      <c r="D53" s="344">
        <f>(+D50*0.05-D52)*0.3841</f>
        <v>1213.6200326325402</v>
      </c>
      <c r="E53" s="344">
        <f>((E50*0.05+E50*0.095)-E52)*0.3841</f>
        <v>3459.1807978976203</v>
      </c>
      <c r="F53" s="344">
        <f>((F50*0.05+F50*0.095+F50*0.0855)-F52)*0.3841</f>
        <v>5359.550893162701</v>
      </c>
      <c r="G53" s="344">
        <f>((G50*0.05+G50*0.095+G50*0.0855+G50*0.077)-G52)*0.3841</f>
        <v>6951.06617842778</v>
      </c>
      <c r="H53" s="344">
        <f>((H50*0.05+H50*0.095+H50*0.0855+H50*0.077+H50*0.0693)-H52)*0.3841</f>
        <v>8262.7953416928594</v>
      </c>
      <c r="I53" s="344">
        <f>((I50*0.05+I50*0.095+I50*0.0855+I50*0.077+I50*0.0693+I50*0.0623)-I52)*0.3841</f>
        <v>9320.1734849579407</v>
      </c>
      <c r="J53" s="344">
        <f>((J50*0.05+J50*0.095+J50*0.0855+J50*0.077+J50*0.0693+J50*0.0623+J50*0.059)-J52)*0.3841</f>
        <v>10257.643290223021</v>
      </c>
      <c r="K53" s="344">
        <f>((K50*0.05+K50*0.095+K50*0.0855+K50*0.077+K50*0.0693+K50*0.0623+K50*0.059+K50*0.059)-K52)*0.3841</f>
        <v>11195.113095488103</v>
      </c>
      <c r="L53" s="344">
        <f>((L50*0.05+L50*0.095+L50*0.0855+L50*0.077+L50*0.0693+L50*0.0623+L50*0.059+L50*0.059+L50*0.0591)-L52)*0.3841</f>
        <v>12136.216486753183</v>
      </c>
      <c r="M53" s="344">
        <f>((M50*0.05+M50*0.095+M50*0.0855+M50*0.077+M50*0.0693+M50*0.0623+M50*0.059+M50*0.059+M50*0.0591+M50*0.059)-M52)*0.3841</f>
        <v>13073.686292018265</v>
      </c>
      <c r="N53" s="344">
        <f>((N50*0.05+N50*0.095+N50*0.0855+N50*0.077+N50*0.0693+N50*0.0623+N50*0.059+N50*0.059+N50*0.0591+N50*0.059+N50*0.0591)-N52)*0.3841</f>
        <v>14014.789683283341</v>
      </c>
      <c r="O53" s="344">
        <f>((O50*0.05+O50*0.095+O50*0.0855+O50*0.077+O50*0.0693+O50*0.0623+O50*0.059+O50*0.059+O50*0.0591+O50*0.059+O50*0.0591+O50*0.059)-O52)*0.3841</f>
        <v>14952.259488548418</v>
      </c>
      <c r="P53" s="344">
        <f>((P50*0.05+P50*0.095+P50*0.0855+P50*0.077+P50*0.0693+P50*0.0623+P50*0.059+P50*0.059+P50*0.0591+P50*0.059+P50*0.0591+P50*0.059+P50*0.0591)-P52)*0.3841</f>
        <v>15893.362879813494</v>
      </c>
      <c r="Q53" s="344">
        <f>((Q50*0.05+Q50*0.095+Q50*0.0855+Q50*0.077+Q50*0.0693+Q50*0.0623+Q50*0.059+Q50*0.059+Q50*0.0591+Q50*0.059+Q50*0.059+Q50*0.0591+Q50*0.059+Q50*0.0591)-Q52)*0.3841</f>
        <v>16830.832685078574</v>
      </c>
      <c r="R53" s="344">
        <f>((R50*0.05+R50*0.095+R50*0.0855+R50*0.077+R50*0.0693+R50*0.0623+R50*0.059+R50*0.059+R50*0.0591+R50*0.059+R50*0.059+R50*0.0591+R50*0.059+R50*0.0591+R50*0.0295)-R52)*0.3841</f>
        <v>16696.394620343654</v>
      </c>
    </row>
    <row r="54" spans="1:47" ht="13.5" thickBot="1">
      <c r="A54" s="340">
        <v>39</v>
      </c>
      <c r="B54" s="340" t="s">
        <v>290</v>
      </c>
      <c r="D54" s="278">
        <f>+D50+D51-D52-D53</f>
        <v>92364.705977866135</v>
      </c>
      <c r="E54" s="278">
        <f t="shared" ref="E54:R54" si="25">+E50+E51-E52-E53</f>
        <v>86978.437233598394</v>
      </c>
      <c r="F54" s="278">
        <f t="shared" si="25"/>
        <v>81937.359159330663</v>
      </c>
      <c r="G54" s="278">
        <f t="shared" si="25"/>
        <v>77205.135895062922</v>
      </c>
      <c r="H54" s="278">
        <f t="shared" si="25"/>
        <v>72752.698752795186</v>
      </c>
      <c r="I54" s="278">
        <f t="shared" si="25"/>
        <v>68554.612630527452</v>
      </c>
      <c r="J54" s="278">
        <f t="shared" si="25"/>
        <v>64476.434846259719</v>
      </c>
      <c r="K54" s="278">
        <f t="shared" si="25"/>
        <v>60398.257061991979</v>
      </c>
      <c r="L54" s="278">
        <f t="shared" si="25"/>
        <v>56316.445691724235</v>
      </c>
      <c r="M54" s="278">
        <f t="shared" si="25"/>
        <v>52238.267907456509</v>
      </c>
      <c r="N54" s="278">
        <f t="shared" si="25"/>
        <v>48156.456537188773</v>
      </c>
      <c r="O54" s="278">
        <f t="shared" si="25"/>
        <v>44078.278752921033</v>
      </c>
      <c r="P54" s="278">
        <f t="shared" si="25"/>
        <v>39996.467382653296</v>
      </c>
      <c r="Q54" s="278">
        <f t="shared" si="25"/>
        <v>35918.289598385556</v>
      </c>
      <c r="R54" s="278">
        <f t="shared" si="25"/>
        <v>32912.019684117811</v>
      </c>
    </row>
    <row r="55" spans="1:47" ht="13.5" thickTop="1">
      <c r="D55" s="361"/>
      <c r="E55" s="361"/>
      <c r="F55" s="361"/>
      <c r="G55" s="361"/>
      <c r="H55" s="361"/>
      <c r="I55" s="361"/>
      <c r="J55" s="361"/>
      <c r="K55" s="361"/>
      <c r="L55" s="361"/>
      <c r="M55" s="361"/>
      <c r="N55" s="361"/>
      <c r="O55" s="361"/>
      <c r="P55" s="361"/>
      <c r="Q55" s="361"/>
      <c r="R55" s="361"/>
    </row>
    <row r="56" spans="1:47">
      <c r="D56" s="361"/>
      <c r="E56" s="361"/>
      <c r="F56" s="361"/>
      <c r="G56" s="361"/>
      <c r="H56" s="361"/>
      <c r="I56" s="361"/>
      <c r="J56" s="361"/>
      <c r="K56" s="361"/>
      <c r="L56" s="361"/>
      <c r="M56" s="361"/>
      <c r="N56" s="361"/>
      <c r="O56" s="361"/>
      <c r="P56" s="361"/>
      <c r="Q56" s="361"/>
      <c r="R56" s="361"/>
    </row>
    <row r="57" spans="1:47"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N57" s="361"/>
      <c r="O57" s="361"/>
      <c r="P57" s="361"/>
      <c r="Q57" s="361"/>
      <c r="R57" s="361"/>
    </row>
    <row r="58" spans="1:47" ht="13.5" thickBot="1">
      <c r="A58" s="350"/>
      <c r="B58" s="350" t="s">
        <v>291</v>
      </c>
      <c r="C58" s="351">
        <v>1.03</v>
      </c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</row>
    <row r="59" spans="1:47">
      <c r="B59" s="340" t="s">
        <v>292</v>
      </c>
      <c r="C59" s="362" t="e">
        <f>+loan!B2/loan!D2</f>
        <v>#DIV/0!</v>
      </c>
      <c r="D59" s="271"/>
      <c r="E59" s="271"/>
    </row>
    <row r="60" spans="1:47">
      <c r="B60" s="340" t="s">
        <v>293</v>
      </c>
      <c r="D60" s="259">
        <f>IPMT($D$68,+D4,loan!$B$4,$C$62)</f>
        <v>0</v>
      </c>
      <c r="E60" s="259">
        <f>IPMT($D$68,+E4,loan!$B$4,$C$62)</f>
        <v>0</v>
      </c>
      <c r="F60" s="259">
        <f>IPMT($D$68,+F4,loan!$B$4,$C$62)</f>
        <v>0</v>
      </c>
      <c r="G60" s="259">
        <f>IPMT($D$68,+G4,loan!$B$4,$C$62)</f>
        <v>0</v>
      </c>
      <c r="H60" s="259">
        <f>IPMT($D$68,+H4,loan!$B$4,$C$62)</f>
        <v>0</v>
      </c>
      <c r="I60" s="259">
        <f>IPMT($D$68,+I4,loan!$B$4,$C$62)</f>
        <v>0</v>
      </c>
      <c r="J60" s="259">
        <f>IPMT($D$68,+J4,loan!$B$4,$C$62)</f>
        <v>0</v>
      </c>
      <c r="K60" s="259">
        <f>IPMT($D$68,+K4,loan!$B$4,$C$62)</f>
        <v>0</v>
      </c>
      <c r="L60" s="259">
        <f>IPMT($D$68,+L4,loan!$B$4,$C$62)</f>
        <v>0</v>
      </c>
      <c r="M60" s="259">
        <f>IPMT($D$68,+M4,loan!$B$4,$C$62)</f>
        <v>0</v>
      </c>
      <c r="N60" s="259">
        <f>IPMT($D$68,+N4,loan!$B$4,$C$62)</f>
        <v>0</v>
      </c>
      <c r="O60" s="259">
        <f>IPMT($D$68,+O4,loan!$B$4,$C$62)</f>
        <v>0</v>
      </c>
      <c r="P60" s="259">
        <f>IPMT($D$68,+P4,loan!$B$4,$C$62)</f>
        <v>0</v>
      </c>
      <c r="Q60" s="259">
        <f>IPMT($D$68,+Q4,loan!$B$4,$C$62)</f>
        <v>0</v>
      </c>
      <c r="R60" s="259">
        <f>IPMT($D$68,+R4,loan!$B$4,$C$62)</f>
        <v>0</v>
      </c>
    </row>
    <row r="61" spans="1:47">
      <c r="B61" s="340" t="s">
        <v>95</v>
      </c>
      <c r="D61" s="259">
        <f>PPMT($D$68,+D4,loan!$B$4,$C$62)</f>
        <v>0</v>
      </c>
      <c r="E61" s="259">
        <f>PPMT($D$68,+E4,loan!$B$4,$C$62)</f>
        <v>0</v>
      </c>
      <c r="F61" s="259">
        <f>PPMT($D$68,+F4,loan!$B$4,$C$62)</f>
        <v>0</v>
      </c>
      <c r="G61" s="259">
        <f>PPMT($D$68,+G4,loan!$B$4,$C$62)</f>
        <v>0</v>
      </c>
      <c r="H61" s="259">
        <f>PPMT($D$68,+H4,loan!$B$4,$C$62)</f>
        <v>0</v>
      </c>
      <c r="I61" s="259">
        <f>PPMT($D$68,+I4,loan!$B$4,$C$62)</f>
        <v>0</v>
      </c>
      <c r="J61" s="259">
        <f>PPMT($D$68,+J4,loan!$B$4,$C$62)</f>
        <v>0</v>
      </c>
      <c r="K61" s="259">
        <f>PPMT($D$68,+K4,loan!$B$4,$C$62)</f>
        <v>0</v>
      </c>
      <c r="L61" s="259">
        <f>PPMT($D$68,+L4,loan!$B$4,$C$62)</f>
        <v>0</v>
      </c>
      <c r="M61" s="259">
        <f>PPMT($D$68,+M4,loan!$B$4,$C$62)</f>
        <v>0</v>
      </c>
      <c r="N61" s="259">
        <f>PPMT($D$68,+N4,loan!$B$4,$C$62)</f>
        <v>0</v>
      </c>
      <c r="O61" s="259">
        <f>PPMT($D$68,+O4,loan!$B$4,$C$62)</f>
        <v>0</v>
      </c>
      <c r="P61" s="259">
        <f>PPMT($D$68,+P4,loan!$B$4,$C$62)</f>
        <v>0</v>
      </c>
      <c r="Q61" s="259">
        <f>PPMT($D$68,+Q4,loan!$B$4,$C$62)</f>
        <v>0</v>
      </c>
      <c r="R61" s="259">
        <f>PPMT($D$68,+R4,loan!$B$4,$C$62)</f>
        <v>0</v>
      </c>
    </row>
    <row r="62" spans="1:47" ht="22.5" customHeight="1" thickBot="1">
      <c r="A62" s="350"/>
      <c r="B62" s="350" t="s">
        <v>294</v>
      </c>
      <c r="C62" s="363">
        <f>+loan!B2</f>
        <v>0</v>
      </c>
      <c r="D62" s="363">
        <f t="shared" ref="D62:R62" si="26">+C62+D61</f>
        <v>0</v>
      </c>
      <c r="E62" s="363">
        <f t="shared" si="26"/>
        <v>0</v>
      </c>
      <c r="F62" s="363">
        <f t="shared" si="26"/>
        <v>0</v>
      </c>
      <c r="G62" s="363">
        <f t="shared" si="26"/>
        <v>0</v>
      </c>
      <c r="H62" s="363">
        <f t="shared" si="26"/>
        <v>0</v>
      </c>
      <c r="I62" s="363">
        <f t="shared" si="26"/>
        <v>0</v>
      </c>
      <c r="J62" s="363">
        <f t="shared" si="26"/>
        <v>0</v>
      </c>
      <c r="K62" s="363">
        <f t="shared" si="26"/>
        <v>0</v>
      </c>
      <c r="L62" s="363">
        <f t="shared" si="26"/>
        <v>0</v>
      </c>
      <c r="M62" s="363">
        <f t="shared" si="26"/>
        <v>0</v>
      </c>
      <c r="N62" s="363">
        <f t="shared" si="26"/>
        <v>0</v>
      </c>
      <c r="O62" s="363">
        <f t="shared" si="26"/>
        <v>0</v>
      </c>
      <c r="P62" s="363">
        <f t="shared" si="26"/>
        <v>0</v>
      </c>
      <c r="Q62" s="363">
        <f t="shared" si="26"/>
        <v>0</v>
      </c>
      <c r="R62" s="363">
        <f t="shared" si="26"/>
        <v>0</v>
      </c>
    </row>
    <row r="63" spans="1:47" ht="12.75" customHeight="1">
      <c r="A63" s="340">
        <v>40</v>
      </c>
      <c r="B63" s="354" t="s">
        <v>295</v>
      </c>
      <c r="O63" s="339"/>
      <c r="P63" s="339"/>
      <c r="Q63" s="339"/>
    </row>
    <row r="64" spans="1:47" ht="12.75" customHeight="1">
      <c r="B64" s="364" t="s">
        <v>296</v>
      </c>
      <c r="C64" s="339"/>
      <c r="D64" s="339"/>
      <c r="E64" s="339"/>
      <c r="O64" s="339"/>
      <c r="P64" s="339"/>
      <c r="Q64" s="339"/>
    </row>
    <row r="65" spans="1:19" ht="14.25" customHeight="1">
      <c r="B65" s="364" t="s">
        <v>297</v>
      </c>
      <c r="C65" s="339"/>
      <c r="D65" s="365">
        <f>+C62/D54</f>
        <v>0</v>
      </c>
      <c r="E65" s="365">
        <f t="shared" ref="E65:R65" si="27">+D62/E54</f>
        <v>0</v>
      </c>
      <c r="F65" s="365">
        <f t="shared" si="27"/>
        <v>0</v>
      </c>
      <c r="G65" s="365">
        <f t="shared" si="27"/>
        <v>0</v>
      </c>
      <c r="H65" s="365">
        <f t="shared" si="27"/>
        <v>0</v>
      </c>
      <c r="I65" s="365">
        <f t="shared" si="27"/>
        <v>0</v>
      </c>
      <c r="J65" s="365">
        <f t="shared" si="27"/>
        <v>0</v>
      </c>
      <c r="K65" s="365">
        <f t="shared" si="27"/>
        <v>0</v>
      </c>
      <c r="L65" s="365">
        <f t="shared" si="27"/>
        <v>0</v>
      </c>
      <c r="M65" s="365">
        <f t="shared" si="27"/>
        <v>0</v>
      </c>
      <c r="N65" s="365">
        <f t="shared" si="27"/>
        <v>0</v>
      </c>
      <c r="O65" s="365">
        <f t="shared" si="27"/>
        <v>0</v>
      </c>
      <c r="P65" s="365">
        <f t="shared" si="27"/>
        <v>0</v>
      </c>
      <c r="Q65" s="365">
        <f t="shared" si="27"/>
        <v>0</v>
      </c>
      <c r="R65" s="365">
        <f t="shared" si="27"/>
        <v>0</v>
      </c>
    </row>
    <row r="66" spans="1:19" ht="14.25" customHeight="1">
      <c r="B66" s="340" t="s">
        <v>298</v>
      </c>
      <c r="C66" s="339"/>
      <c r="D66" s="282">
        <f>(+D54-C62)/D54</f>
        <v>1</v>
      </c>
      <c r="E66" s="282">
        <f t="shared" ref="E66:R66" si="28">(+E54-D62)/E54</f>
        <v>1</v>
      </c>
      <c r="F66" s="282">
        <f t="shared" si="28"/>
        <v>1</v>
      </c>
      <c r="G66" s="282">
        <f t="shared" si="28"/>
        <v>1</v>
      </c>
      <c r="H66" s="282">
        <f t="shared" si="28"/>
        <v>1</v>
      </c>
      <c r="I66" s="282">
        <f t="shared" si="28"/>
        <v>1</v>
      </c>
      <c r="J66" s="282">
        <f t="shared" si="28"/>
        <v>1</v>
      </c>
      <c r="K66" s="282">
        <f t="shared" si="28"/>
        <v>1</v>
      </c>
      <c r="L66" s="282">
        <f t="shared" si="28"/>
        <v>1</v>
      </c>
      <c r="M66" s="282">
        <f t="shared" si="28"/>
        <v>1</v>
      </c>
      <c r="N66" s="282">
        <f t="shared" si="28"/>
        <v>1</v>
      </c>
      <c r="O66" s="282">
        <f t="shared" si="28"/>
        <v>1</v>
      </c>
      <c r="P66" s="282">
        <f t="shared" si="28"/>
        <v>1</v>
      </c>
      <c r="Q66" s="282">
        <f t="shared" si="28"/>
        <v>1</v>
      </c>
      <c r="R66" s="282">
        <f t="shared" si="28"/>
        <v>1</v>
      </c>
    </row>
    <row r="67" spans="1:19" ht="14.25" customHeight="1">
      <c r="B67" s="364" t="s">
        <v>299</v>
      </c>
      <c r="C67" s="339"/>
    </row>
    <row r="68" spans="1:19" ht="14.25" customHeight="1">
      <c r="B68" s="364" t="s">
        <v>297</v>
      </c>
      <c r="C68" s="339"/>
      <c r="D68" s="349">
        <f>+loan!B3</f>
        <v>7.4999999999999997E-2</v>
      </c>
      <c r="E68" s="349">
        <f>+D68</f>
        <v>7.4999999999999997E-2</v>
      </c>
      <c r="F68" s="349">
        <f t="shared" ref="F68:R68" si="29">+E68</f>
        <v>7.4999999999999997E-2</v>
      </c>
      <c r="G68" s="349">
        <f t="shared" si="29"/>
        <v>7.4999999999999997E-2</v>
      </c>
      <c r="H68" s="349">
        <f t="shared" si="29"/>
        <v>7.4999999999999997E-2</v>
      </c>
      <c r="I68" s="349">
        <f t="shared" si="29"/>
        <v>7.4999999999999997E-2</v>
      </c>
      <c r="J68" s="349">
        <f t="shared" si="29"/>
        <v>7.4999999999999997E-2</v>
      </c>
      <c r="K68" s="349">
        <f t="shared" si="29"/>
        <v>7.4999999999999997E-2</v>
      </c>
      <c r="L68" s="349">
        <f t="shared" si="29"/>
        <v>7.4999999999999997E-2</v>
      </c>
      <c r="M68" s="349">
        <f t="shared" si="29"/>
        <v>7.4999999999999997E-2</v>
      </c>
      <c r="N68" s="349">
        <f t="shared" si="29"/>
        <v>7.4999999999999997E-2</v>
      </c>
      <c r="O68" s="349">
        <f t="shared" si="29"/>
        <v>7.4999999999999997E-2</v>
      </c>
      <c r="P68" s="349">
        <f t="shared" si="29"/>
        <v>7.4999999999999997E-2</v>
      </c>
      <c r="Q68" s="349">
        <f t="shared" si="29"/>
        <v>7.4999999999999997E-2</v>
      </c>
      <c r="R68" s="349">
        <f t="shared" si="29"/>
        <v>7.4999999999999997E-2</v>
      </c>
    </row>
    <row r="69" spans="1:19" ht="14.25" customHeight="1">
      <c r="B69" s="340" t="s">
        <v>298</v>
      </c>
      <c r="C69" s="339"/>
      <c r="D69" s="349">
        <v>0.15</v>
      </c>
      <c r="E69" s="349">
        <f>+D69</f>
        <v>0.15</v>
      </c>
      <c r="F69" s="349">
        <f t="shared" ref="F69:R69" si="30">+E69</f>
        <v>0.15</v>
      </c>
      <c r="G69" s="349">
        <f t="shared" si="30"/>
        <v>0.15</v>
      </c>
      <c r="H69" s="349">
        <f t="shared" si="30"/>
        <v>0.15</v>
      </c>
      <c r="I69" s="349">
        <f t="shared" si="30"/>
        <v>0.15</v>
      </c>
      <c r="J69" s="349">
        <f t="shared" si="30"/>
        <v>0.15</v>
      </c>
      <c r="K69" s="349">
        <f t="shared" si="30"/>
        <v>0.15</v>
      </c>
      <c r="L69" s="349">
        <f t="shared" si="30"/>
        <v>0.15</v>
      </c>
      <c r="M69" s="349">
        <f t="shared" si="30"/>
        <v>0.15</v>
      </c>
      <c r="N69" s="349">
        <f t="shared" si="30"/>
        <v>0.15</v>
      </c>
      <c r="O69" s="349">
        <f t="shared" si="30"/>
        <v>0.15</v>
      </c>
      <c r="P69" s="349">
        <f t="shared" si="30"/>
        <v>0.15</v>
      </c>
      <c r="Q69" s="349">
        <f t="shared" si="30"/>
        <v>0.15</v>
      </c>
      <c r="R69" s="349">
        <f t="shared" si="30"/>
        <v>0.15</v>
      </c>
    </row>
    <row r="70" spans="1:19">
      <c r="B70" s="364" t="s">
        <v>251</v>
      </c>
      <c r="C70" s="339"/>
      <c r="D70" s="349"/>
      <c r="E70" s="349"/>
      <c r="F70" s="349"/>
      <c r="G70" s="349"/>
      <c r="H70" s="349"/>
      <c r="I70" s="349"/>
      <c r="J70" s="349"/>
      <c r="K70" s="349"/>
      <c r="L70" s="349"/>
      <c r="M70" s="349"/>
      <c r="N70" s="349"/>
      <c r="O70" s="349"/>
      <c r="P70" s="349"/>
      <c r="Q70" s="349"/>
      <c r="R70" s="349"/>
    </row>
    <row r="71" spans="1:19">
      <c r="A71" s="340">
        <v>41</v>
      </c>
      <c r="B71" s="340" t="s">
        <v>300</v>
      </c>
      <c r="C71" s="287"/>
      <c r="D71" s="349">
        <f>+D68*D65</f>
        <v>0</v>
      </c>
      <c r="E71" s="349">
        <f>+E68*E65</f>
        <v>0</v>
      </c>
      <c r="F71" s="349">
        <f t="shared" ref="F71:R71" si="31">+F68*F65</f>
        <v>0</v>
      </c>
      <c r="G71" s="349">
        <f t="shared" si="31"/>
        <v>0</v>
      </c>
      <c r="H71" s="349">
        <f t="shared" si="31"/>
        <v>0</v>
      </c>
      <c r="I71" s="349">
        <f t="shared" si="31"/>
        <v>0</v>
      </c>
      <c r="J71" s="349">
        <f t="shared" si="31"/>
        <v>0</v>
      </c>
      <c r="K71" s="349">
        <f t="shared" si="31"/>
        <v>0</v>
      </c>
      <c r="L71" s="349">
        <f t="shared" si="31"/>
        <v>0</v>
      </c>
      <c r="M71" s="349">
        <f t="shared" si="31"/>
        <v>0</v>
      </c>
      <c r="N71" s="349">
        <f t="shared" si="31"/>
        <v>0</v>
      </c>
      <c r="O71" s="349">
        <f t="shared" si="31"/>
        <v>0</v>
      </c>
      <c r="P71" s="349">
        <f t="shared" si="31"/>
        <v>0</v>
      </c>
      <c r="Q71" s="349">
        <f t="shared" si="31"/>
        <v>0</v>
      </c>
      <c r="R71" s="349">
        <f t="shared" si="31"/>
        <v>0</v>
      </c>
    </row>
    <row r="72" spans="1:19">
      <c r="A72" s="340">
        <v>42</v>
      </c>
      <c r="B72" s="340" t="s">
        <v>301</v>
      </c>
      <c r="C72" s="287"/>
      <c r="D72" s="349">
        <f>+D66*D69</f>
        <v>0.15</v>
      </c>
      <c r="E72" s="349">
        <f>+E66*E69</f>
        <v>0.15</v>
      </c>
      <c r="F72" s="349">
        <f t="shared" ref="F72:R72" si="32">+F66*F69</f>
        <v>0.15</v>
      </c>
      <c r="G72" s="349">
        <f t="shared" si="32"/>
        <v>0.15</v>
      </c>
      <c r="H72" s="349">
        <f t="shared" si="32"/>
        <v>0.15</v>
      </c>
      <c r="I72" s="349">
        <f t="shared" si="32"/>
        <v>0.15</v>
      </c>
      <c r="J72" s="349">
        <f t="shared" si="32"/>
        <v>0.15</v>
      </c>
      <c r="K72" s="349">
        <f t="shared" si="32"/>
        <v>0.15</v>
      </c>
      <c r="L72" s="349">
        <f t="shared" si="32"/>
        <v>0.15</v>
      </c>
      <c r="M72" s="349">
        <f t="shared" si="32"/>
        <v>0.15</v>
      </c>
      <c r="N72" s="349">
        <f t="shared" si="32"/>
        <v>0.15</v>
      </c>
      <c r="O72" s="349">
        <f t="shared" si="32"/>
        <v>0.15</v>
      </c>
      <c r="P72" s="349">
        <f t="shared" si="32"/>
        <v>0.15</v>
      </c>
      <c r="Q72" s="349">
        <f t="shared" si="32"/>
        <v>0.15</v>
      </c>
      <c r="R72" s="349">
        <f t="shared" si="32"/>
        <v>0.15</v>
      </c>
      <c r="S72" s="349"/>
    </row>
    <row r="73" spans="1:19" ht="13.5" thickBot="1">
      <c r="A73" s="340">
        <v>43</v>
      </c>
      <c r="B73" s="339" t="s">
        <v>302</v>
      </c>
      <c r="C73" s="339"/>
      <c r="D73" s="366">
        <f>+D71+D72</f>
        <v>0.15</v>
      </c>
      <c r="E73" s="366">
        <f>+E71+E72</f>
        <v>0.15</v>
      </c>
      <c r="F73" s="366">
        <f t="shared" ref="F73:R73" si="33">+F71+F72</f>
        <v>0.15</v>
      </c>
      <c r="G73" s="366">
        <f t="shared" si="33"/>
        <v>0.15</v>
      </c>
      <c r="H73" s="366">
        <f t="shared" si="33"/>
        <v>0.15</v>
      </c>
      <c r="I73" s="366">
        <f t="shared" si="33"/>
        <v>0.15</v>
      </c>
      <c r="J73" s="366">
        <f t="shared" si="33"/>
        <v>0.15</v>
      </c>
      <c r="K73" s="366">
        <f t="shared" si="33"/>
        <v>0.15</v>
      </c>
      <c r="L73" s="366">
        <f t="shared" si="33"/>
        <v>0.15</v>
      </c>
      <c r="M73" s="366">
        <f t="shared" si="33"/>
        <v>0.15</v>
      </c>
      <c r="N73" s="366">
        <f t="shared" si="33"/>
        <v>0.15</v>
      </c>
      <c r="O73" s="366">
        <f t="shared" si="33"/>
        <v>0.15</v>
      </c>
      <c r="P73" s="366">
        <f t="shared" si="33"/>
        <v>0.15</v>
      </c>
      <c r="Q73" s="366">
        <f t="shared" si="33"/>
        <v>0.15</v>
      </c>
      <c r="R73" s="366">
        <f t="shared" si="33"/>
        <v>0.15</v>
      </c>
    </row>
    <row r="74" spans="1:19" ht="13.5" thickTop="1"/>
    <row r="75" spans="1:19">
      <c r="A75" s="340">
        <v>44</v>
      </c>
      <c r="B75" s="340" t="s">
        <v>302</v>
      </c>
      <c r="D75" s="349">
        <f>+D73</f>
        <v>0.15</v>
      </c>
      <c r="E75" s="349">
        <f>+E73</f>
        <v>0.15</v>
      </c>
      <c r="F75" s="349">
        <f t="shared" ref="F75:R75" si="34">+F73</f>
        <v>0.15</v>
      </c>
      <c r="G75" s="349">
        <f t="shared" si="34"/>
        <v>0.15</v>
      </c>
      <c r="H75" s="349">
        <f t="shared" si="34"/>
        <v>0.15</v>
      </c>
      <c r="I75" s="349">
        <f t="shared" si="34"/>
        <v>0.15</v>
      </c>
      <c r="J75" s="349">
        <f t="shared" si="34"/>
        <v>0.15</v>
      </c>
      <c r="K75" s="349">
        <f t="shared" si="34"/>
        <v>0.15</v>
      </c>
      <c r="L75" s="349">
        <f t="shared" si="34"/>
        <v>0.15</v>
      </c>
      <c r="M75" s="349">
        <f t="shared" si="34"/>
        <v>0.15</v>
      </c>
      <c r="N75" s="349">
        <f t="shared" si="34"/>
        <v>0.15</v>
      </c>
      <c r="O75" s="349">
        <f t="shared" si="34"/>
        <v>0.15</v>
      </c>
      <c r="P75" s="349">
        <f t="shared" si="34"/>
        <v>0.15</v>
      </c>
      <c r="Q75" s="349">
        <f t="shared" si="34"/>
        <v>0.15</v>
      </c>
      <c r="R75" s="349">
        <f t="shared" si="34"/>
        <v>0.15</v>
      </c>
    </row>
    <row r="76" spans="1:19">
      <c r="A76" s="340">
        <v>45</v>
      </c>
      <c r="B76" s="340" t="s">
        <v>303</v>
      </c>
      <c r="D76" s="349">
        <f>(+D72-(D72*0.0525/(1-0.0525)))*0.35/(1-0.35)</f>
        <v>7.6293890805764153E-2</v>
      </c>
      <c r="E76" s="349">
        <f>(+E72-(E72*0.0525/(1-0.0525)))*0.35/(1-0.35)</f>
        <v>7.6293890805764153E-2</v>
      </c>
      <c r="F76" s="349">
        <f t="shared" ref="F76:R76" si="35">(+F72-(F72*0.0525/(1-0.0525)))*0.35/(1-0.35)</f>
        <v>7.6293890805764153E-2</v>
      </c>
      <c r="G76" s="349">
        <f t="shared" si="35"/>
        <v>7.6293890805764153E-2</v>
      </c>
      <c r="H76" s="349">
        <f t="shared" si="35"/>
        <v>7.6293890805764153E-2</v>
      </c>
      <c r="I76" s="349">
        <f t="shared" si="35"/>
        <v>7.6293890805764153E-2</v>
      </c>
      <c r="J76" s="349">
        <f t="shared" si="35"/>
        <v>7.6293890805764153E-2</v>
      </c>
      <c r="K76" s="349">
        <f t="shared" si="35"/>
        <v>7.6293890805764153E-2</v>
      </c>
      <c r="L76" s="349">
        <f t="shared" si="35"/>
        <v>7.6293890805764153E-2</v>
      </c>
      <c r="M76" s="349">
        <f t="shared" si="35"/>
        <v>7.6293890805764153E-2</v>
      </c>
      <c r="N76" s="349">
        <f t="shared" si="35"/>
        <v>7.6293890805764153E-2</v>
      </c>
      <c r="O76" s="349">
        <f t="shared" si="35"/>
        <v>7.6293890805764153E-2</v>
      </c>
      <c r="P76" s="349">
        <f t="shared" si="35"/>
        <v>7.6293890805764153E-2</v>
      </c>
      <c r="Q76" s="349">
        <f t="shared" si="35"/>
        <v>7.6293890805764153E-2</v>
      </c>
      <c r="R76" s="349">
        <f t="shared" si="35"/>
        <v>7.6293890805764153E-2</v>
      </c>
    </row>
    <row r="77" spans="1:19">
      <c r="A77" s="340">
        <v>46</v>
      </c>
      <c r="B77" s="340" t="s">
        <v>304</v>
      </c>
      <c r="D77" s="349">
        <f>+D72*(0.0525/(1-0.0525))</f>
        <v>8.3113456464379946E-3</v>
      </c>
      <c r="E77" s="349">
        <f>+E72*(0.0525/(1-0.0525))</f>
        <v>8.3113456464379946E-3</v>
      </c>
      <c r="F77" s="349">
        <f t="shared" ref="F77:R77" si="36">+F72*(0.0525/(1-0.0525))</f>
        <v>8.3113456464379946E-3</v>
      </c>
      <c r="G77" s="349">
        <f t="shared" si="36"/>
        <v>8.3113456464379946E-3</v>
      </c>
      <c r="H77" s="349">
        <f t="shared" si="36"/>
        <v>8.3113456464379946E-3</v>
      </c>
      <c r="I77" s="349">
        <f t="shared" si="36"/>
        <v>8.3113456464379946E-3</v>
      </c>
      <c r="J77" s="349">
        <f t="shared" si="36"/>
        <v>8.3113456464379946E-3</v>
      </c>
      <c r="K77" s="349">
        <f t="shared" si="36"/>
        <v>8.3113456464379946E-3</v>
      </c>
      <c r="L77" s="349">
        <f t="shared" si="36"/>
        <v>8.3113456464379946E-3</v>
      </c>
      <c r="M77" s="349">
        <f t="shared" si="36"/>
        <v>8.3113456464379946E-3</v>
      </c>
      <c r="N77" s="349">
        <f t="shared" si="36"/>
        <v>8.3113456464379946E-3</v>
      </c>
      <c r="O77" s="349">
        <f t="shared" si="36"/>
        <v>8.3113456464379946E-3</v>
      </c>
      <c r="P77" s="349">
        <f t="shared" si="36"/>
        <v>8.3113456464379946E-3</v>
      </c>
      <c r="Q77" s="349">
        <f t="shared" si="36"/>
        <v>8.3113456464379946E-3</v>
      </c>
      <c r="R77" s="349">
        <f t="shared" si="36"/>
        <v>8.3113456464379946E-3</v>
      </c>
    </row>
    <row r="78" spans="1:19" ht="13.5" thickBot="1">
      <c r="A78" s="340">
        <v>47</v>
      </c>
      <c r="B78" s="339" t="s">
        <v>305</v>
      </c>
      <c r="D78" s="366">
        <f>SUM(D75:D77)</f>
        <v>0.23460523645220213</v>
      </c>
      <c r="E78" s="366">
        <f>SUM(E75:E77)</f>
        <v>0.23460523645220213</v>
      </c>
      <c r="F78" s="366">
        <f t="shared" ref="F78:R78" si="37">SUM(F75:F77)</f>
        <v>0.23460523645220213</v>
      </c>
      <c r="G78" s="366">
        <f t="shared" si="37"/>
        <v>0.23460523645220213</v>
      </c>
      <c r="H78" s="366">
        <f t="shared" si="37"/>
        <v>0.23460523645220213</v>
      </c>
      <c r="I78" s="366">
        <f t="shared" si="37"/>
        <v>0.23460523645220213</v>
      </c>
      <c r="J78" s="366">
        <f t="shared" si="37"/>
        <v>0.23460523645220213</v>
      </c>
      <c r="K78" s="366">
        <f t="shared" si="37"/>
        <v>0.23460523645220213</v>
      </c>
      <c r="L78" s="366">
        <f t="shared" si="37"/>
        <v>0.23460523645220213</v>
      </c>
      <c r="M78" s="366">
        <f t="shared" si="37"/>
        <v>0.23460523645220213</v>
      </c>
      <c r="N78" s="366">
        <f t="shared" si="37"/>
        <v>0.23460523645220213</v>
      </c>
      <c r="O78" s="366">
        <f t="shared" si="37"/>
        <v>0.23460523645220213</v>
      </c>
      <c r="P78" s="366">
        <f t="shared" si="37"/>
        <v>0.23460523645220213</v>
      </c>
      <c r="Q78" s="366">
        <f t="shared" si="37"/>
        <v>0.23460523645220213</v>
      </c>
      <c r="R78" s="366">
        <f t="shared" si="37"/>
        <v>0.23460523645220213</v>
      </c>
    </row>
    <row r="79" spans="1:19" ht="13.5" thickTop="1"/>
    <row r="81" spans="3:18">
      <c r="C81" s="344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</row>
  </sheetData>
  <printOptions horizontalCentered="1"/>
  <pageMargins left="0.25" right="0.24" top="0.41" bottom="0.17" header="0.25" footer="0.17"/>
  <pageSetup scale="77" fitToHeight="2" orientation="landscape" horizontalDpi="300" verticalDpi="300" r:id="rId1"/>
  <headerFooter alignWithMargins="0"/>
  <rowBreaks count="2" manualBreakCount="2">
    <brk id="56" max="12" man="1"/>
    <brk id="61" max="16383" man="1"/>
  </rowBreaks>
  <colBreaks count="1" manualBreakCount="1">
    <brk id="1" max="7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83"/>
  <sheetViews>
    <sheetView topLeftCell="B5" zoomScale="75" workbookViewId="0">
      <selection activeCell="C33" sqref="C33"/>
    </sheetView>
  </sheetViews>
  <sheetFormatPr defaultRowHeight="12.75"/>
  <cols>
    <col min="1" max="1" width="43.140625" bestFit="1" customWidth="1"/>
    <col min="2" max="2" width="5.42578125" bestFit="1" customWidth="1"/>
    <col min="3" max="3" width="10.28515625" bestFit="1" customWidth="1"/>
    <col min="4" max="17" width="9.85546875" bestFit="1" customWidth="1"/>
    <col min="18" max="18" width="10.28515625" customWidth="1"/>
    <col min="33" max="33" width="10.7109375" bestFit="1" customWidth="1"/>
  </cols>
  <sheetData>
    <row r="1" spans="1:18" s="269" customFormat="1" ht="18">
      <c r="A1" s="470" t="str">
        <f>+assumptions!A1</f>
        <v>Transwestern Pipeline</v>
      </c>
      <c r="B1" s="470"/>
      <c r="C1" s="470"/>
      <c r="D1" s="470"/>
      <c r="E1" s="470"/>
      <c r="F1" s="470"/>
      <c r="G1" s="470"/>
      <c r="H1" s="470"/>
      <c r="I1" s="470"/>
      <c r="J1" s="470"/>
      <c r="K1" s="470"/>
      <c r="L1" s="470"/>
      <c r="M1" s="470"/>
      <c r="N1" s="470"/>
      <c r="O1" s="470"/>
      <c r="P1" s="470"/>
      <c r="Q1" s="470"/>
    </row>
    <row r="2" spans="1:18" s="269" customFormat="1" ht="18">
      <c r="A2" s="470" t="str">
        <f>+assumptions!A2</f>
        <v>TW Red Rock Expansion</v>
      </c>
      <c r="B2" s="470"/>
      <c r="C2" s="470"/>
      <c r="D2" s="470"/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70"/>
      <c r="P2" s="470"/>
      <c r="Q2" s="470"/>
    </row>
    <row r="3" spans="1:18" s="269" customFormat="1" ht="18">
      <c r="A3" s="470" t="s">
        <v>194</v>
      </c>
      <c r="B3" s="470"/>
      <c r="C3" s="470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</row>
    <row r="4" spans="1:18" s="269" customFormat="1" ht="18">
      <c r="A4" s="268"/>
      <c r="B4" s="268"/>
      <c r="C4" s="268"/>
      <c r="D4" s="268"/>
      <c r="E4" s="268"/>
      <c r="F4" s="268"/>
      <c r="G4" s="268"/>
      <c r="H4" s="268"/>
      <c r="I4" s="268"/>
      <c r="J4" s="268"/>
      <c r="K4" s="268"/>
      <c r="L4" s="268"/>
    </row>
    <row r="5" spans="1:18" s="269" customFormat="1" ht="18">
      <c r="A5" s="268"/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268"/>
    </row>
    <row r="6" spans="1:18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</row>
    <row r="7" spans="1:18">
      <c r="C7" s="270" t="s">
        <v>195</v>
      </c>
      <c r="D7" s="270" t="s">
        <v>196</v>
      </c>
      <c r="E7" s="270" t="s">
        <v>197</v>
      </c>
      <c r="F7" s="270" t="s">
        <v>198</v>
      </c>
      <c r="G7" s="270" t="s">
        <v>199</v>
      </c>
      <c r="H7" s="270" t="s">
        <v>200</v>
      </c>
      <c r="I7" s="270" t="s">
        <v>201</v>
      </c>
      <c r="J7" s="270" t="s">
        <v>202</v>
      </c>
      <c r="K7" s="270" t="s">
        <v>203</v>
      </c>
      <c r="L7" s="270" t="s">
        <v>204</v>
      </c>
      <c r="M7" s="270" t="s">
        <v>205</v>
      </c>
      <c r="N7" s="270" t="s">
        <v>206</v>
      </c>
      <c r="O7" s="270" t="s">
        <v>207</v>
      </c>
      <c r="P7" s="270" t="s">
        <v>208</v>
      </c>
      <c r="Q7" s="270" t="s">
        <v>226</v>
      </c>
      <c r="R7" t="s">
        <v>45</v>
      </c>
    </row>
    <row r="8" spans="1:18">
      <c r="A8" t="s">
        <v>209</v>
      </c>
      <c r="B8" s="271"/>
      <c r="C8" s="27">
        <f>IF(assumptions!$B$6-ROE!C6&gt;-1,+AVERAGE([2]data1cf!B2:B1001),0)</f>
        <v>14170.977815418053</v>
      </c>
      <c r="D8" s="27">
        <f>IF(assumptions!$B$6-ROE!D6&gt;-1,+AVERAGE([2]data1cf!C2:C1001),0)</f>
        <v>12152.621198387909</v>
      </c>
      <c r="E8" s="27">
        <f>IF(assumptions!$B$6-ROE!E6&gt;-1,+AVERAGE([2]data1cf!D2:D1001),0)</f>
        <v>10144.208633653749</v>
      </c>
      <c r="F8" s="27">
        <f>IF(assumptions!$B$6-ROE!F6&gt;-1,+AVERAGE([2]data1cf!E2:E1001),0)</f>
        <v>9722.6634676428384</v>
      </c>
      <c r="G8" s="27">
        <f>IF(assumptions!$B$6-ROE!G6&gt;-1,+AVERAGE([2]data1cf!F2:F1001),0)</f>
        <v>9427.6189812134962</v>
      </c>
      <c r="H8" s="27">
        <f>IF(assumptions!$B$6-ROE!H6&gt;-1,+AVERAGE([2]data1cf!G2:G1001),0)</f>
        <v>8496.023177789757</v>
      </c>
      <c r="I8" s="27">
        <f>IF(assumptions!$B$6-ROE!I6&gt;-1,+AVERAGE([2]data1cf!H2:H1001),0)</f>
        <v>8344.8697677026739</v>
      </c>
      <c r="J8" s="27">
        <f>IF(assumptions!$B$6-ROE!J6&gt;-1,+AVERAGE([2]data1cf!I2:I1001),0)</f>
        <v>8332.4355651676833</v>
      </c>
      <c r="K8" s="27">
        <f>IF(assumptions!$B$6-ROE!K6&gt;-1,+AVERAGE([2]data1cf!J2:J1001),0)</f>
        <v>8323.2953253321248</v>
      </c>
      <c r="L8" s="27">
        <f>IF(assumptions!$B$6-ROE!L6&gt;-1,+AVERAGE([2]data1cf!K2:K1001),0)</f>
        <v>8324.5076302872785</v>
      </c>
      <c r="M8" s="27">
        <f>IF(assumptions!$B$6-ROE!M6&gt;-1,+AVERAGE([2]data1cf!L2:L1001),0)</f>
        <v>8296.5166910293101</v>
      </c>
      <c r="N8" s="27">
        <f>IF(assumptions!$B$6-ROE!N6&gt;-1,+AVERAGE([2]data1cf!M2:M1001),0)</f>
        <v>8278.8548977553746</v>
      </c>
      <c r="O8" s="27">
        <f>IF(assumptions!$B$6-ROE!O6&gt;-1,+AVERAGE([2]data1cf!N2:N1001),0)</f>
        <v>7952.7463738974247</v>
      </c>
      <c r="P8" s="27">
        <f>IF(assumptions!$B$6-ROE!P6&gt;-1,+AVERAGE([2]data1cf!O2:O1001),0)</f>
        <v>7844.8724122295434</v>
      </c>
      <c r="Q8" s="27">
        <f>IF(assumptions!$B$6-ROE!Q6&gt;-1,+AVERAGE([2]data1cf!P2:P1001),0)</f>
        <v>7816.3313290698434</v>
      </c>
      <c r="R8" s="27">
        <f t="shared" ref="R8:R19" si="0">SUM(C8:Q8)</f>
        <v>137628.54326657703</v>
      </c>
    </row>
    <row r="9" spans="1:18">
      <c r="D9" s="272"/>
      <c r="E9" s="272"/>
      <c r="R9" s="27">
        <f t="shared" si="0"/>
        <v>0</v>
      </c>
    </row>
    <row r="10" spans="1:18">
      <c r="A10" t="s">
        <v>210</v>
      </c>
      <c r="B10" s="273">
        <v>0.4</v>
      </c>
      <c r="C10" s="27">
        <f>IF(assumptions!$B$6-ROE!C6&gt;-1,+AVERAGE([2]data1cf!$BZ$2:$BZ$1001)*ROE!$B$10,0)</f>
        <v>37726.221970001861</v>
      </c>
      <c r="D10" s="27">
        <f>+C10</f>
        <v>37726.221970001861</v>
      </c>
      <c r="E10" s="27">
        <f t="shared" ref="E10:Q10" si="1">+D10</f>
        <v>37726.221970001861</v>
      </c>
      <c r="F10" s="27">
        <f t="shared" si="1"/>
        <v>37726.221970001861</v>
      </c>
      <c r="G10" s="27">
        <f t="shared" si="1"/>
        <v>37726.221970001861</v>
      </c>
      <c r="H10" s="27">
        <f t="shared" si="1"/>
        <v>37726.221970001861</v>
      </c>
      <c r="I10" s="27">
        <f t="shared" si="1"/>
        <v>37726.221970001861</v>
      </c>
      <c r="J10" s="27">
        <f t="shared" si="1"/>
        <v>37726.221970001861</v>
      </c>
      <c r="K10" s="27">
        <f t="shared" si="1"/>
        <v>37726.221970001861</v>
      </c>
      <c r="L10" s="27">
        <f t="shared" si="1"/>
        <v>37726.221970001861</v>
      </c>
      <c r="M10" s="27">
        <f t="shared" si="1"/>
        <v>37726.221970001861</v>
      </c>
      <c r="N10" s="27">
        <f t="shared" si="1"/>
        <v>37726.221970001861</v>
      </c>
      <c r="O10" s="27">
        <f t="shared" si="1"/>
        <v>37726.221970001861</v>
      </c>
      <c r="P10" s="27">
        <f t="shared" si="1"/>
        <v>37726.221970001861</v>
      </c>
      <c r="Q10" s="27">
        <f t="shared" si="1"/>
        <v>37726.221970001861</v>
      </c>
      <c r="R10" s="27">
        <f t="shared" si="0"/>
        <v>565893.32955002796</v>
      </c>
    </row>
    <row r="11" spans="1:18">
      <c r="C11" s="272"/>
      <c r="R11" s="27">
        <f t="shared" si="0"/>
        <v>0</v>
      </c>
    </row>
    <row r="12" spans="1:18">
      <c r="A12" t="s">
        <v>211</v>
      </c>
      <c r="C12" s="27">
        <f>+EARNINGS!C23</f>
        <v>7484.433963704736</v>
      </c>
      <c r="D12" s="27">
        <f>+EARNINGS!D23</f>
        <v>7376.2523129113988</v>
      </c>
      <c r="E12" s="27">
        <f>+EARNINGS!E23</f>
        <v>5716.2036818484203</v>
      </c>
      <c r="F12" s="27">
        <f>+EARNINGS!F23</f>
        <v>5606.3525617536725</v>
      </c>
      <c r="G12" s="27">
        <f>+EARNINGS!G23</f>
        <v>5593.6662110365924</v>
      </c>
      <c r="H12" s="27">
        <f>+EARNINGS!H23</f>
        <v>4918.7596218967155</v>
      </c>
      <c r="I12" s="27">
        <f>+EARNINGS!I23</f>
        <v>4888.6168414005178</v>
      </c>
      <c r="J12" s="27">
        <f>+EARNINGS!J23</f>
        <v>4876.1826388655281</v>
      </c>
      <c r="K12" s="27">
        <f>+EARNINGS!K23</f>
        <v>4863.3754102544881</v>
      </c>
      <c r="L12" s="27">
        <f>+EARNINGS!L23</f>
        <v>4868.2547039852088</v>
      </c>
      <c r="M12" s="27">
        <f>+EARNINGS!M23</f>
        <v>4836.5967759516661</v>
      </c>
      <c r="N12" s="27">
        <f>+EARNINGS!N23</f>
        <v>4822.6019714532104</v>
      </c>
      <c r="O12" s="27">
        <f>+EARNINGS!O23</f>
        <v>4492.8264588198272</v>
      </c>
      <c r="P12" s="27">
        <f>+EARNINGS!P23</f>
        <v>4388.6194859274556</v>
      </c>
      <c r="Q12" s="27">
        <f>+EARNINGS!Q23</f>
        <v>4356.4114139923822</v>
      </c>
      <c r="R12" s="27">
        <f t="shared" si="0"/>
        <v>79089.154053801816</v>
      </c>
    </row>
    <row r="13" spans="1:18">
      <c r="A13" t="s">
        <v>212</v>
      </c>
      <c r="C13" s="274">
        <f>+C8</f>
        <v>14170.977815418053</v>
      </c>
      <c r="D13" s="274">
        <f t="shared" ref="D13:Q13" si="2">+D8</f>
        <v>12152.621198387909</v>
      </c>
      <c r="E13" s="274">
        <f t="shared" si="2"/>
        <v>10144.208633653749</v>
      </c>
      <c r="F13" s="274">
        <f t="shared" si="2"/>
        <v>9722.6634676428384</v>
      </c>
      <c r="G13" s="274">
        <f t="shared" si="2"/>
        <v>9427.6189812134962</v>
      </c>
      <c r="H13" s="274">
        <f t="shared" si="2"/>
        <v>8496.023177789757</v>
      </c>
      <c r="I13" s="274">
        <f t="shared" si="2"/>
        <v>8344.8697677026739</v>
      </c>
      <c r="J13" s="274">
        <f t="shared" si="2"/>
        <v>8332.4355651676833</v>
      </c>
      <c r="K13" s="274">
        <f t="shared" si="2"/>
        <v>8323.2953253321248</v>
      </c>
      <c r="L13" s="274">
        <f t="shared" si="2"/>
        <v>8324.5076302872785</v>
      </c>
      <c r="M13" s="274">
        <f t="shared" si="2"/>
        <v>8296.5166910293101</v>
      </c>
      <c r="N13" s="274">
        <f t="shared" si="2"/>
        <v>8278.8548977553746</v>
      </c>
      <c r="O13" s="274">
        <f t="shared" si="2"/>
        <v>7952.7463738974247</v>
      </c>
      <c r="P13" s="274">
        <f t="shared" si="2"/>
        <v>7844.8724122295434</v>
      </c>
      <c r="Q13" s="274">
        <f t="shared" si="2"/>
        <v>7816.3313290698434</v>
      </c>
      <c r="R13" s="27">
        <f t="shared" si="0"/>
        <v>137628.54326657703</v>
      </c>
    </row>
    <row r="14" spans="1:18">
      <c r="A14" t="s">
        <v>213</v>
      </c>
      <c r="C14" s="272">
        <f t="shared" ref="C14:Q14" si="3">+C12-C13</f>
        <v>-6686.5438517133171</v>
      </c>
      <c r="D14" s="272">
        <f t="shared" si="3"/>
        <v>-4776.3688854765105</v>
      </c>
      <c r="E14" s="272">
        <f t="shared" si="3"/>
        <v>-4428.0049518053283</v>
      </c>
      <c r="F14" s="272">
        <f t="shared" si="3"/>
        <v>-4116.310905889166</v>
      </c>
      <c r="G14" s="272">
        <f t="shared" si="3"/>
        <v>-3833.9527701769039</v>
      </c>
      <c r="H14" s="272">
        <f t="shared" si="3"/>
        <v>-3577.2635558930415</v>
      </c>
      <c r="I14" s="272">
        <f t="shared" si="3"/>
        <v>-3456.2529263021561</v>
      </c>
      <c r="J14" s="272">
        <f t="shared" si="3"/>
        <v>-3456.2529263021552</v>
      </c>
      <c r="K14" s="272">
        <f t="shared" si="3"/>
        <v>-3459.9199150776367</v>
      </c>
      <c r="L14" s="272">
        <f t="shared" si="3"/>
        <v>-3456.2529263020697</v>
      </c>
      <c r="M14" s="272">
        <f t="shared" si="3"/>
        <v>-3459.919915077644</v>
      </c>
      <c r="N14" s="272">
        <f t="shared" si="3"/>
        <v>-3456.2529263021643</v>
      </c>
      <c r="O14" s="272">
        <f t="shared" si="3"/>
        <v>-3459.9199150775976</v>
      </c>
      <c r="P14" s="272">
        <f t="shared" si="3"/>
        <v>-3456.2529263020879</v>
      </c>
      <c r="Q14" s="272">
        <f t="shared" si="3"/>
        <v>-3459.9199150774612</v>
      </c>
      <c r="R14" s="27">
        <f t="shared" si="0"/>
        <v>-58539.389212775241</v>
      </c>
    </row>
    <row r="15" spans="1:18">
      <c r="R15" s="27">
        <f t="shared" si="0"/>
        <v>0</v>
      </c>
    </row>
    <row r="16" spans="1:18">
      <c r="A16" t="s">
        <v>214</v>
      </c>
      <c r="C16" s="272">
        <f>+C10+C14</f>
        <v>31039.678118288546</v>
      </c>
      <c r="D16" s="272">
        <f>+C16+D14</f>
        <v>26263.309232812036</v>
      </c>
      <c r="E16" s="272">
        <f t="shared" ref="E16:Q16" si="4">+D16+E14</f>
        <v>21835.304281006709</v>
      </c>
      <c r="F16" s="272">
        <f t="shared" si="4"/>
        <v>17718.993375117541</v>
      </c>
      <c r="G16" s="272">
        <f t="shared" si="4"/>
        <v>13885.040604940637</v>
      </c>
      <c r="H16" s="272">
        <f t="shared" si="4"/>
        <v>10307.777049047596</v>
      </c>
      <c r="I16" s="272">
        <f t="shared" si="4"/>
        <v>6851.5241227454399</v>
      </c>
      <c r="J16" s="272">
        <f t="shared" si="4"/>
        <v>3395.2711964432847</v>
      </c>
      <c r="K16" s="272">
        <f t="shared" si="4"/>
        <v>-64.648718634352008</v>
      </c>
      <c r="L16" s="272">
        <f t="shared" si="4"/>
        <v>-3520.9016449364217</v>
      </c>
      <c r="M16" s="272">
        <f t="shared" si="4"/>
        <v>-6980.8215600140657</v>
      </c>
      <c r="N16" s="272">
        <f t="shared" si="4"/>
        <v>-10437.074486316229</v>
      </c>
      <c r="O16" s="272">
        <f t="shared" si="4"/>
        <v>-13896.994401393826</v>
      </c>
      <c r="P16" s="272">
        <f t="shared" si="4"/>
        <v>-17353.247327695914</v>
      </c>
      <c r="Q16" s="272">
        <f t="shared" si="4"/>
        <v>-20813.167242773376</v>
      </c>
      <c r="R16" s="27">
        <f t="shared" si="0"/>
        <v>58230.042598637607</v>
      </c>
    </row>
    <row r="17" spans="1:18">
      <c r="R17" s="27">
        <f t="shared" si="0"/>
        <v>0</v>
      </c>
    </row>
    <row r="18" spans="1:18">
      <c r="R18" s="27">
        <f t="shared" si="0"/>
        <v>0</v>
      </c>
    </row>
    <row r="19" spans="1:18">
      <c r="A19" t="s">
        <v>215</v>
      </c>
      <c r="C19" s="27">
        <f>+EARNINGS!C23</f>
        <v>7484.433963704736</v>
      </c>
      <c r="D19" s="27">
        <f>+EARNINGS!D23</f>
        <v>7376.2523129113988</v>
      </c>
      <c r="E19" s="27">
        <f>+EARNINGS!E23</f>
        <v>5716.2036818484203</v>
      </c>
      <c r="F19" s="27">
        <f>+EARNINGS!F23</f>
        <v>5606.3525617536725</v>
      </c>
      <c r="G19" s="27">
        <f>+EARNINGS!G23</f>
        <v>5593.6662110365924</v>
      </c>
      <c r="H19" s="27">
        <f>+EARNINGS!H23</f>
        <v>4918.7596218967155</v>
      </c>
      <c r="I19" s="27">
        <f>+EARNINGS!I23</f>
        <v>4888.6168414005178</v>
      </c>
      <c r="J19" s="27">
        <f>+EARNINGS!J23</f>
        <v>4876.1826388655281</v>
      </c>
      <c r="K19" s="27">
        <f>+EARNINGS!K23</f>
        <v>4863.3754102544881</v>
      </c>
      <c r="L19" s="27">
        <f>+EARNINGS!L23</f>
        <v>4868.2547039852088</v>
      </c>
      <c r="M19" s="27">
        <f>+EARNINGS!M23</f>
        <v>4836.5967759516661</v>
      </c>
      <c r="N19" s="27">
        <f>+EARNINGS!N23</f>
        <v>4822.6019714532104</v>
      </c>
      <c r="O19" s="27">
        <f>+EARNINGS!O23</f>
        <v>4492.8264588198272</v>
      </c>
      <c r="P19" s="27">
        <f>+EARNINGS!P23</f>
        <v>4388.6194859274556</v>
      </c>
      <c r="Q19" s="27">
        <f>+EARNINGS!Q23</f>
        <v>4356.4114139923822</v>
      </c>
      <c r="R19" s="27">
        <f t="shared" si="0"/>
        <v>79089.154053801816</v>
      </c>
    </row>
    <row r="21" spans="1:18">
      <c r="A21" s="3" t="s">
        <v>216</v>
      </c>
      <c r="B21" s="3"/>
      <c r="C21" s="275">
        <f t="shared" ref="C21:Q21" si="5">IF(C16=0,0,+C19/C16)</f>
        <v>0.2411247286515808</v>
      </c>
      <c r="D21" s="275">
        <f t="shared" si="5"/>
        <v>0.28085768809727474</v>
      </c>
      <c r="E21" s="275">
        <f t="shared" si="5"/>
        <v>0.26178722349294764</v>
      </c>
      <c r="F21" s="275">
        <f t="shared" si="5"/>
        <v>0.31640355877250742</v>
      </c>
      <c r="G21" s="275">
        <f t="shared" si="5"/>
        <v>0.40285558898878759</v>
      </c>
      <c r="H21" s="275">
        <f t="shared" si="5"/>
        <v>0.47718917459038296</v>
      </c>
      <c r="I21" s="275">
        <f t="shared" si="5"/>
        <v>0.71350793689413805</v>
      </c>
      <c r="J21" s="275">
        <f t="shared" si="5"/>
        <v>1.4361688232661862</v>
      </c>
      <c r="K21" s="275">
        <f t="shared" si="5"/>
        <v>-75.227715459626523</v>
      </c>
      <c r="L21" s="275">
        <f t="shared" si="5"/>
        <v>-1.3826727341237948</v>
      </c>
      <c r="M21" s="275">
        <f t="shared" si="5"/>
        <v>-0.69284062547244385</v>
      </c>
      <c r="N21" s="275">
        <f t="shared" si="5"/>
        <v>-0.46206453520821333</v>
      </c>
      <c r="O21" s="275">
        <f t="shared" si="5"/>
        <v>-0.32329483117365365</v>
      </c>
      <c r="P21" s="275">
        <f t="shared" si="5"/>
        <v>-0.2528990339994282</v>
      </c>
      <c r="Q21" s="275">
        <f t="shared" si="5"/>
        <v>-0.20931035450671207</v>
      </c>
    </row>
    <row r="22" spans="1:18">
      <c r="A22" s="3" t="s">
        <v>217</v>
      </c>
      <c r="B22" s="3"/>
      <c r="C22" s="275">
        <f>AVERAGE(C19:Q19)/+AVERAGE(C16:Q16)</f>
        <v>1.3582190656967206</v>
      </c>
    </row>
    <row r="24" spans="1:18">
      <c r="A24" t="s">
        <v>376</v>
      </c>
      <c r="C24" s="276">
        <f>LOOKUP(assumptions!B5,ROE!C41:C55,ROE!D41:D55)</f>
        <v>85116.923890162958</v>
      </c>
    </row>
    <row r="25" spans="1:18">
      <c r="A25" t="s">
        <v>62</v>
      </c>
      <c r="C25" s="277">
        <f>+assumptions!B29</f>
        <v>94315.554925004646</v>
      </c>
    </row>
    <row r="26" spans="1:18" ht="13.5" thickBot="1">
      <c r="A26" t="s">
        <v>218</v>
      </c>
      <c r="C26" s="278">
        <f>+C24-C25</f>
        <v>-9198.6310348416882</v>
      </c>
    </row>
    <row r="27" spans="1:18" ht="13.5" thickTop="1"/>
    <row r="29" spans="1:18">
      <c r="A29" s="5"/>
      <c r="B29" s="5"/>
      <c r="C29" s="5"/>
    </row>
    <row r="30" spans="1:18">
      <c r="A30" s="5"/>
      <c r="B30" s="5"/>
      <c r="C30" s="460"/>
      <c r="D30" s="3">
        <v>1</v>
      </c>
      <c r="E30" s="3">
        <v>2</v>
      </c>
      <c r="F30" s="3">
        <v>3</v>
      </c>
      <c r="G30" s="3">
        <v>4</v>
      </c>
      <c r="H30" s="3">
        <v>5</v>
      </c>
      <c r="I30" s="3">
        <v>6</v>
      </c>
      <c r="J30" s="3">
        <v>7</v>
      </c>
      <c r="K30" s="3">
        <v>8</v>
      </c>
      <c r="L30" s="3">
        <v>9</v>
      </c>
      <c r="M30" s="3">
        <v>10</v>
      </c>
      <c r="N30" s="3">
        <v>11</v>
      </c>
      <c r="O30" s="3">
        <v>12</v>
      </c>
      <c r="P30" s="3">
        <v>13</v>
      </c>
      <c r="Q30" s="3">
        <v>14</v>
      </c>
      <c r="R30" s="3">
        <v>15</v>
      </c>
    </row>
    <row r="31" spans="1:18">
      <c r="A31" s="5"/>
      <c r="B31" s="5"/>
      <c r="C31" s="5"/>
      <c r="D31">
        <v>10</v>
      </c>
    </row>
    <row r="32" spans="1:18">
      <c r="A32" s="5"/>
      <c r="B32" s="5"/>
      <c r="C32" s="5"/>
      <c r="D32" s="461">
        <v>0.29688165086576501</v>
      </c>
      <c r="E32" s="5"/>
    </row>
    <row r="33" spans="1:19">
      <c r="A33" s="5" t="s">
        <v>407</v>
      </c>
      <c r="B33" s="5"/>
      <c r="C33" s="460">
        <f>NPV($E$40,D33:Q33,D37:R37)</f>
        <v>9199</v>
      </c>
      <c r="D33" s="462">
        <f>+D31*D32*365</f>
        <v>1083.6180256600423</v>
      </c>
      <c r="E33" s="462">
        <f t="shared" ref="E33:M33" si="6">+D33</f>
        <v>1083.6180256600423</v>
      </c>
      <c r="F33" s="462">
        <f t="shared" si="6"/>
        <v>1083.6180256600423</v>
      </c>
      <c r="G33" s="462">
        <f t="shared" si="6"/>
        <v>1083.6180256600423</v>
      </c>
      <c r="H33" s="462">
        <f t="shared" si="6"/>
        <v>1083.6180256600423</v>
      </c>
      <c r="I33" s="462">
        <f t="shared" si="6"/>
        <v>1083.6180256600423</v>
      </c>
      <c r="J33" s="462">
        <f t="shared" si="6"/>
        <v>1083.6180256600423</v>
      </c>
      <c r="K33" s="462">
        <f t="shared" si="6"/>
        <v>1083.6180256600423</v>
      </c>
      <c r="L33" s="462">
        <f t="shared" si="6"/>
        <v>1083.6180256600423</v>
      </c>
      <c r="M33" s="462">
        <f t="shared" si="6"/>
        <v>1083.6180256600423</v>
      </c>
      <c r="N33" s="20">
        <f>+M33</f>
        <v>1083.6180256600423</v>
      </c>
      <c r="O33" s="20">
        <f>+N33</f>
        <v>1083.6180256600423</v>
      </c>
      <c r="P33" s="20">
        <f>+O33</f>
        <v>1083.6180256600423</v>
      </c>
      <c r="Q33" s="20">
        <f>+P33</f>
        <v>1083.6180256600423</v>
      </c>
      <c r="R33" s="20">
        <f>+Q33</f>
        <v>1083.6180256600423</v>
      </c>
    </row>
    <row r="34" spans="1:19">
      <c r="A34" s="5" t="s">
        <v>408</v>
      </c>
      <c r="B34" s="5"/>
      <c r="C34" s="460">
        <f>NPV($E$40,D34:Q34,D38:R38)</f>
        <v>8896.2499275925493</v>
      </c>
      <c r="D34" s="462">
        <v>0</v>
      </c>
      <c r="E34" s="462">
        <v>0</v>
      </c>
      <c r="F34" s="462">
        <f t="shared" ref="F34:M34" si="7">+E34</f>
        <v>0</v>
      </c>
      <c r="G34" s="462">
        <f t="shared" si="7"/>
        <v>0</v>
      </c>
      <c r="H34" s="462">
        <f t="shared" si="7"/>
        <v>0</v>
      </c>
      <c r="I34" s="462">
        <f t="shared" si="7"/>
        <v>0</v>
      </c>
      <c r="J34" s="462">
        <f t="shared" si="7"/>
        <v>0</v>
      </c>
      <c r="K34" s="462">
        <f t="shared" si="7"/>
        <v>0</v>
      </c>
      <c r="L34" s="462">
        <f t="shared" si="7"/>
        <v>0</v>
      </c>
      <c r="M34" s="462">
        <f t="shared" si="7"/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9">
      <c r="A35" s="5"/>
      <c r="B35" s="5"/>
      <c r="C35" s="460"/>
      <c r="D35" s="462"/>
      <c r="E35" s="462"/>
      <c r="F35" s="462"/>
      <c r="G35" s="462"/>
      <c r="H35" s="462"/>
      <c r="I35" s="462"/>
      <c r="J35" s="462"/>
      <c r="K35" s="462"/>
      <c r="L35" s="462"/>
      <c r="M35" s="462"/>
    </row>
    <row r="36" spans="1:19">
      <c r="A36" s="5"/>
      <c r="B36" s="5"/>
      <c r="C36" s="5"/>
      <c r="D36" s="5">
        <v>16</v>
      </c>
      <c r="E36" s="5">
        <v>17</v>
      </c>
      <c r="F36">
        <v>18</v>
      </c>
      <c r="G36">
        <v>19</v>
      </c>
      <c r="H36">
        <v>20</v>
      </c>
      <c r="I36">
        <v>21</v>
      </c>
      <c r="J36">
        <v>22</v>
      </c>
      <c r="K36">
        <v>23</v>
      </c>
      <c r="L36">
        <v>24</v>
      </c>
      <c r="M36">
        <v>25</v>
      </c>
      <c r="N36">
        <v>26</v>
      </c>
      <c r="O36">
        <v>27</v>
      </c>
      <c r="P36">
        <v>28</v>
      </c>
      <c r="Q36">
        <v>29</v>
      </c>
      <c r="R36">
        <v>30</v>
      </c>
    </row>
    <row r="37" spans="1:19">
      <c r="A37" s="5"/>
      <c r="B37" s="5"/>
      <c r="C37" s="5"/>
      <c r="S37" s="271"/>
    </row>
    <row r="38" spans="1:19">
      <c r="A38" s="5"/>
      <c r="B38" s="5"/>
      <c r="C38" s="5"/>
      <c r="D38">
        <v>2774</v>
      </c>
      <c r="E38">
        <f>+D38</f>
        <v>2774</v>
      </c>
      <c r="F38">
        <f t="shared" ref="F38:R38" si="8">+E38</f>
        <v>2774</v>
      </c>
      <c r="G38">
        <f t="shared" si="8"/>
        <v>2774</v>
      </c>
      <c r="H38">
        <f t="shared" si="8"/>
        <v>2774</v>
      </c>
      <c r="I38">
        <f t="shared" si="8"/>
        <v>2774</v>
      </c>
      <c r="J38">
        <f t="shared" si="8"/>
        <v>2774</v>
      </c>
      <c r="K38">
        <f t="shared" si="8"/>
        <v>2774</v>
      </c>
      <c r="L38">
        <f t="shared" si="8"/>
        <v>2774</v>
      </c>
      <c r="M38">
        <f t="shared" si="8"/>
        <v>2774</v>
      </c>
      <c r="N38">
        <f t="shared" si="8"/>
        <v>2774</v>
      </c>
      <c r="O38">
        <f t="shared" si="8"/>
        <v>2774</v>
      </c>
      <c r="P38">
        <f t="shared" si="8"/>
        <v>2774</v>
      </c>
      <c r="Q38">
        <f t="shared" si="8"/>
        <v>2774</v>
      </c>
      <c r="R38">
        <f t="shared" si="8"/>
        <v>2774</v>
      </c>
      <c r="S38" s="271"/>
    </row>
    <row r="39" spans="1:19">
      <c r="A39" s="5"/>
      <c r="B39" s="5"/>
      <c r="C39" s="5"/>
      <c r="S39" s="271"/>
    </row>
    <row r="40" spans="1:19">
      <c r="A40" s="5"/>
      <c r="B40" s="5"/>
      <c r="C40" s="5" t="s">
        <v>349</v>
      </c>
      <c r="D40" s="5"/>
      <c r="E40" s="25">
        <v>7.4999999999999997E-2</v>
      </c>
    </row>
    <row r="41" spans="1:19">
      <c r="A41" s="5"/>
      <c r="B41" s="5"/>
      <c r="C41" s="5">
        <v>1</v>
      </c>
      <c r="D41" s="419">
        <f>NPV(+$E$40,C8)</f>
        <v>13182.304944574933</v>
      </c>
      <c r="E41" s="5"/>
    </row>
    <row r="42" spans="1:19">
      <c r="A42" s="5"/>
      <c r="B42" s="5"/>
      <c r="C42" s="5">
        <v>2</v>
      </c>
      <c r="D42" s="419">
        <f>NPV(+$E$40,C$8,D$8)</f>
        <v>23698.364391530402</v>
      </c>
      <c r="E42" s="5"/>
    </row>
    <row r="43" spans="1:19">
      <c r="A43" s="5"/>
      <c r="B43" s="5"/>
      <c r="C43" s="5">
        <v>3</v>
      </c>
      <c r="D43" s="419">
        <f>NPV(+$E$40,C$8,D$8,E$8)</f>
        <v>31864.052350500555</v>
      </c>
      <c r="E43" s="5"/>
    </row>
    <row r="44" spans="1:19">
      <c r="A44" s="5"/>
      <c r="B44" s="5"/>
      <c r="C44" s="5">
        <v>4</v>
      </c>
      <c r="D44" s="419">
        <f>NPV(+$E$40,C$8,D$8,E$8,F$8)</f>
        <v>39144.387905908916</v>
      </c>
      <c r="E44" s="5"/>
    </row>
    <row r="45" spans="1:19">
      <c r="A45" s="5"/>
      <c r="B45" s="5"/>
      <c r="C45" s="5">
        <v>5</v>
      </c>
      <c r="D45" s="419">
        <f>NPV(+$E$40,C$8,D$8,E$8,F$8,G$8)</f>
        <v>45711.277289780985</v>
      </c>
      <c r="E45" s="5"/>
    </row>
    <row r="46" spans="1:19">
      <c r="A46" s="5"/>
      <c r="B46" s="5"/>
      <c r="C46" s="5">
        <v>6</v>
      </c>
      <c r="D46" s="419">
        <f>NPV(+$E$40,C$8,D$8,E$8,F$8,G$8,H$8)</f>
        <v>51216.37336897738</v>
      </c>
      <c r="E46" s="5"/>
    </row>
    <row r="47" spans="1:19">
      <c r="A47" s="5"/>
      <c r="B47" s="5"/>
      <c r="C47" s="5">
        <v>7</v>
      </c>
      <c r="D47" s="419">
        <f>NPV(+$E$40,C$8,D$8,E$8,F$8,G$8,H$8,I$8)</f>
        <v>56246.28451881474</v>
      </c>
      <c r="E47" s="5"/>
    </row>
    <row r="48" spans="1:19">
      <c r="A48" s="5"/>
      <c r="B48" s="5"/>
      <c r="C48" s="5">
        <v>8</v>
      </c>
      <c r="D48" s="419">
        <f>NPV(+$E$40,C$8,D$8,E$8,F$8,G$8,H$8,I$8,J$8)</f>
        <v>60918.299749810692</v>
      </c>
      <c r="E48" s="5"/>
    </row>
    <row r="49" spans="1:5">
      <c r="A49" s="5"/>
      <c r="B49" s="5"/>
      <c r="C49" s="5">
        <v>9</v>
      </c>
      <c r="D49" s="419">
        <f>NPV(+$E$40,C$8,D$8,E$8,F$8,G$8,H$8,I$8,J$8,K$8)</f>
        <v>65259.593031770135</v>
      </c>
      <c r="E49" s="5"/>
    </row>
    <row r="50" spans="1:5">
      <c r="A50" s="5"/>
      <c r="B50" s="5"/>
      <c r="C50" s="5">
        <v>10</v>
      </c>
      <c r="D50" s="419">
        <f>NPV(+$E$40,C$8,D$8,E$8,F$8,G$8,H$8,I$8,J$8,K$8,L$8)</f>
        <v>69298.593590084725</v>
      </c>
      <c r="E50" s="5"/>
    </row>
    <row r="51" spans="1:5">
      <c r="A51" s="5"/>
      <c r="B51" s="5"/>
      <c r="C51" s="5">
        <v>11</v>
      </c>
      <c r="D51" s="419">
        <f>NPV(+$E$40,C$8,D$8,E$8,F$8,G$8,H$8,I$8,J$8,K$8,L$8,M$8)</f>
        <v>73043.169891981641</v>
      </c>
      <c r="E51" s="5"/>
    </row>
    <row r="52" spans="1:5">
      <c r="A52" s="5"/>
      <c r="B52" s="5"/>
      <c r="C52" s="5">
        <v>12</v>
      </c>
      <c r="D52" s="419">
        <f>NPV(+$E$40,C$8,D$8,E$8,F$8,G$8,H$8,I$8,J$8,K$8,L$8,M$8,N$8)</f>
        <v>76519.081307604996</v>
      </c>
      <c r="E52" s="5"/>
    </row>
    <row r="53" spans="1:5">
      <c r="A53" s="5"/>
      <c r="B53" s="5"/>
      <c r="C53" s="5">
        <v>13</v>
      </c>
      <c r="D53" s="419">
        <f>NPV(+$E$40,C$8,D$8,E$8,F$8,G$8,H$8,I$8,J$8,K$8,L$8,M$8,N$8,O$8)</f>
        <v>79625.121684577301</v>
      </c>
      <c r="E53" s="5"/>
    </row>
    <row r="54" spans="1:5">
      <c r="A54" s="5"/>
      <c r="B54" s="5"/>
      <c r="C54" s="5">
        <v>14</v>
      </c>
      <c r="D54" s="419">
        <f>NPV(+$E$40,C$8,D$8,E$8,F$8,G$8,H$8,I$8,J$8,K$8,L$8,M$8,N$8,O$8,P$8)</f>
        <v>82475.269506736717</v>
      </c>
      <c r="E54" s="5"/>
    </row>
    <row r="55" spans="1:5">
      <c r="A55" s="5"/>
      <c r="B55" s="5"/>
      <c r="C55" s="5">
        <v>15</v>
      </c>
      <c r="D55" s="419">
        <f>NPV(+$E$40,C$8,D$8,E$8,F$8,G$8,H$8,I$8,J$8,K$8,L$8,M$8,N$8,O$8,P$8,Q$8)</f>
        <v>85116.923890162958</v>
      </c>
      <c r="E55" s="5"/>
    </row>
    <row r="56" spans="1:5">
      <c r="A56" s="5"/>
      <c r="B56" s="5"/>
      <c r="C56" s="239"/>
      <c r="D56" s="5"/>
      <c r="E56" s="5"/>
    </row>
    <row r="57" spans="1:5">
      <c r="A57" s="5"/>
      <c r="B57" s="5"/>
      <c r="C57" s="239"/>
      <c r="D57" s="5"/>
      <c r="E57" s="5"/>
    </row>
    <row r="58" spans="1:5">
      <c r="A58" s="5"/>
      <c r="B58" s="5"/>
      <c r="C58" s="239"/>
      <c r="D58" s="5"/>
      <c r="E58" s="5"/>
    </row>
    <row r="59" spans="1:5">
      <c r="A59" s="5"/>
      <c r="B59" s="5"/>
      <c r="C59" s="239"/>
      <c r="D59" s="5"/>
      <c r="E59" s="5"/>
    </row>
    <row r="60" spans="1:5">
      <c r="A60" s="5"/>
      <c r="B60" s="5"/>
      <c r="C60" s="239"/>
      <c r="D60" s="5"/>
      <c r="E60" s="5"/>
    </row>
    <row r="61" spans="1:5">
      <c r="A61" s="5"/>
      <c r="B61" s="5"/>
      <c r="C61" s="239"/>
      <c r="D61" s="5"/>
      <c r="E61" s="5"/>
    </row>
    <row r="62" spans="1:5">
      <c r="A62" s="5"/>
      <c r="B62" s="5"/>
      <c r="C62" s="239"/>
      <c r="D62" s="5"/>
      <c r="E62" s="5"/>
    </row>
    <row r="63" spans="1:5">
      <c r="A63" s="5"/>
      <c r="B63" s="5"/>
      <c r="C63" s="239"/>
      <c r="D63" s="5"/>
      <c r="E63" s="5"/>
    </row>
    <row r="64" spans="1:5">
      <c r="A64" s="5"/>
      <c r="B64" s="5"/>
      <c r="C64" s="239"/>
      <c r="D64" s="5"/>
      <c r="E64" s="5"/>
    </row>
    <row r="65" spans="1:5">
      <c r="A65" s="5"/>
      <c r="B65" s="5"/>
      <c r="C65" s="239"/>
      <c r="D65" s="5"/>
      <c r="E65" s="5"/>
    </row>
    <row r="66" spans="1:5">
      <c r="A66" s="5"/>
      <c r="B66" s="5"/>
      <c r="C66" s="239"/>
      <c r="D66" s="5"/>
      <c r="E66" s="5"/>
    </row>
    <row r="67" spans="1:5">
      <c r="A67" s="5"/>
      <c r="B67" s="5"/>
      <c r="C67" s="239"/>
      <c r="D67" s="5"/>
      <c r="E67" s="5"/>
    </row>
    <row r="68" spans="1:5">
      <c r="A68" s="5"/>
      <c r="B68" s="5"/>
      <c r="C68" s="239"/>
      <c r="D68" s="5"/>
      <c r="E68" s="5"/>
    </row>
    <row r="69" spans="1:5">
      <c r="A69" s="5"/>
      <c r="B69" s="5"/>
      <c r="C69" s="239"/>
      <c r="D69" s="5"/>
      <c r="E69" s="5"/>
    </row>
    <row r="70" spans="1:5">
      <c r="A70" s="5"/>
      <c r="B70" s="5"/>
      <c r="C70" s="239"/>
      <c r="D70" s="5"/>
      <c r="E70" s="5"/>
    </row>
    <row r="71" spans="1:5">
      <c r="A71" s="5"/>
      <c r="B71" s="5"/>
      <c r="C71" s="239"/>
      <c r="D71" s="5"/>
      <c r="E71" s="5"/>
    </row>
    <row r="72" spans="1:5">
      <c r="A72" s="5"/>
      <c r="B72" s="5"/>
      <c r="C72" s="239"/>
      <c r="D72" s="5"/>
      <c r="E72" s="5"/>
    </row>
    <row r="73" spans="1:5">
      <c r="A73" s="5"/>
      <c r="B73" s="5"/>
      <c r="C73" s="239"/>
      <c r="D73" s="5"/>
      <c r="E73" s="5"/>
    </row>
    <row r="74" spans="1:5">
      <c r="C74" s="239"/>
      <c r="D74" s="5"/>
    </row>
    <row r="75" spans="1:5">
      <c r="C75" s="239"/>
      <c r="D75" s="5"/>
    </row>
    <row r="76" spans="1:5">
      <c r="C76" s="239"/>
      <c r="D76" s="5"/>
    </row>
    <row r="77" spans="1:5">
      <c r="C77" s="239"/>
      <c r="D77" s="5"/>
    </row>
    <row r="78" spans="1:5">
      <c r="C78" s="239"/>
      <c r="D78" s="5"/>
    </row>
    <row r="79" spans="1:5">
      <c r="C79" s="239"/>
      <c r="D79" s="5"/>
    </row>
    <row r="80" spans="1:5">
      <c r="C80" s="239"/>
      <c r="D80" s="5"/>
    </row>
    <row r="81" spans="3:4">
      <c r="C81" s="239"/>
      <c r="D81" s="5"/>
    </row>
    <row r="82" spans="3:4">
      <c r="C82" s="239"/>
      <c r="D82" s="239"/>
    </row>
    <row r="83" spans="3:4">
      <c r="C83" s="239"/>
      <c r="D83" s="239"/>
    </row>
  </sheetData>
  <mergeCells count="3">
    <mergeCell ref="A1:Q1"/>
    <mergeCell ref="A2:Q2"/>
    <mergeCell ref="A3:Q3"/>
  </mergeCells>
  <pageMargins left="0.33" right="0.27" top="1" bottom="1" header="0.5" footer="0.5"/>
  <pageSetup scale="65" orientation="landscape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83"/>
  <sheetViews>
    <sheetView workbookViewId="0">
      <selection activeCell="A7" sqref="A7"/>
    </sheetView>
  </sheetViews>
  <sheetFormatPr defaultRowHeight="11.25"/>
  <cols>
    <col min="1" max="1" width="32.28515625" style="39" customWidth="1"/>
    <col min="2" max="2" width="6.28515625" style="39" customWidth="1"/>
    <col min="3" max="3" width="15" style="39" bestFit="1" customWidth="1"/>
    <col min="4" max="4" width="9.85546875" style="39" bestFit="1" customWidth="1"/>
    <col min="5" max="5" width="10.85546875" style="39" customWidth="1"/>
    <col min="6" max="6" width="9.5703125" style="39" customWidth="1"/>
    <col min="7" max="7" width="8.5703125" style="39" bestFit="1" customWidth="1"/>
    <col min="8" max="8" width="9.140625" style="39" bestFit="1"/>
    <col min="9" max="12" width="8.5703125" style="39" bestFit="1" customWidth="1"/>
    <col min="13" max="13" width="9.85546875" style="39" bestFit="1" customWidth="1"/>
    <col min="14" max="15" width="8.5703125" style="39" bestFit="1" customWidth="1"/>
    <col min="16" max="28" width="8.5703125" style="39" customWidth="1"/>
    <col min="29" max="29" width="9.85546875" style="39" bestFit="1" customWidth="1"/>
    <col min="30" max="16384" width="9.140625" style="39"/>
  </cols>
  <sheetData>
    <row r="1" spans="1:29">
      <c r="A1" s="99" t="str">
        <f>+revenues!A1</f>
        <v>Transwestern Pipeline Company</v>
      </c>
      <c r="B1" s="34"/>
      <c r="C1" s="35">
        <f ca="1">NOW()</f>
        <v>37007.40774166667</v>
      </c>
      <c r="D1" s="36"/>
      <c r="E1" s="34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8"/>
    </row>
    <row r="2" spans="1:29">
      <c r="A2" s="33" t="s">
        <v>56</v>
      </c>
      <c r="B2" s="34"/>
      <c r="C2" s="40">
        <f ca="1">NOW()</f>
        <v>37007.40774166667</v>
      </c>
      <c r="D2" s="36"/>
      <c r="E2" s="34"/>
      <c r="F2" s="36"/>
      <c r="G2" s="36"/>
      <c r="H2" s="41"/>
      <c r="I2" s="42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</row>
    <row r="3" spans="1:29">
      <c r="A3" s="33" t="s">
        <v>57</v>
      </c>
      <c r="B3" s="34"/>
      <c r="C3" s="36"/>
      <c r="D3" s="36"/>
      <c r="E3" s="34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</row>
    <row r="4" spans="1:29">
      <c r="A4" s="96" t="str">
        <f>+assumptions!A2</f>
        <v>TW Red Rock Expansion</v>
      </c>
      <c r="B4" s="34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</row>
    <row r="5" spans="1:29">
      <c r="A5" s="43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</row>
    <row r="6" spans="1:29">
      <c r="A6" s="44"/>
      <c r="B6" s="34"/>
      <c r="C6" s="45">
        <v>0</v>
      </c>
      <c r="D6" s="45">
        <v>1</v>
      </c>
      <c r="E6" s="45">
        <f t="shared" ref="E6:AB6" si="0">D6+1</f>
        <v>2</v>
      </c>
      <c r="F6" s="45">
        <f t="shared" si="0"/>
        <v>3</v>
      </c>
      <c r="G6" s="45">
        <f t="shared" si="0"/>
        <v>4</v>
      </c>
      <c r="H6" s="45">
        <f t="shared" si="0"/>
        <v>5</v>
      </c>
      <c r="I6" s="45">
        <f t="shared" si="0"/>
        <v>6</v>
      </c>
      <c r="J6" s="45">
        <f t="shared" si="0"/>
        <v>7</v>
      </c>
      <c r="K6" s="45">
        <f t="shared" si="0"/>
        <v>8</v>
      </c>
      <c r="L6" s="45">
        <f t="shared" si="0"/>
        <v>9</v>
      </c>
      <c r="M6" s="45">
        <f t="shared" si="0"/>
        <v>10</v>
      </c>
      <c r="N6" s="45">
        <f t="shared" si="0"/>
        <v>11</v>
      </c>
      <c r="O6" s="45">
        <f t="shared" si="0"/>
        <v>12</v>
      </c>
      <c r="P6" s="45">
        <f t="shared" si="0"/>
        <v>13</v>
      </c>
      <c r="Q6" s="45">
        <f t="shared" si="0"/>
        <v>14</v>
      </c>
      <c r="R6" s="45">
        <f t="shared" si="0"/>
        <v>15</v>
      </c>
      <c r="S6" s="45">
        <f t="shared" si="0"/>
        <v>16</v>
      </c>
      <c r="T6" s="45">
        <f t="shared" si="0"/>
        <v>17</v>
      </c>
      <c r="U6" s="45">
        <f t="shared" si="0"/>
        <v>18</v>
      </c>
      <c r="V6" s="45">
        <f t="shared" si="0"/>
        <v>19</v>
      </c>
      <c r="W6" s="45">
        <f t="shared" si="0"/>
        <v>20</v>
      </c>
      <c r="X6" s="45">
        <f t="shared" si="0"/>
        <v>21</v>
      </c>
      <c r="Y6" s="45">
        <f t="shared" si="0"/>
        <v>22</v>
      </c>
      <c r="Z6" s="45">
        <f t="shared" si="0"/>
        <v>23</v>
      </c>
      <c r="AA6" s="45">
        <f t="shared" si="0"/>
        <v>24</v>
      </c>
      <c r="AB6" s="45">
        <f t="shared" si="0"/>
        <v>25</v>
      </c>
      <c r="AC6" s="45" t="s">
        <v>58</v>
      </c>
    </row>
    <row r="7" spans="1:29">
      <c r="A7" s="46" t="s">
        <v>59</v>
      </c>
      <c r="B7" s="34"/>
      <c r="C7" s="47">
        <f>+assumptions!B6</f>
        <v>15</v>
      </c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</row>
    <row r="8" spans="1:29">
      <c r="A8" s="49" t="s">
        <v>60</v>
      </c>
      <c r="B8" s="34"/>
      <c r="C8" s="47">
        <v>0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</row>
    <row r="9" spans="1:29">
      <c r="A9" s="50" t="s">
        <v>61</v>
      </c>
      <c r="B9" s="34"/>
      <c r="C9" s="51">
        <f>+assumptions!B7</f>
        <v>15</v>
      </c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</row>
    <row r="10" spans="1:29" ht="12" thickBot="1">
      <c r="A10" s="50"/>
      <c r="B10" s="52"/>
      <c r="C10" s="34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</row>
    <row r="11" spans="1:29" ht="12" thickBot="1">
      <c r="A11" s="50" t="s">
        <v>62</v>
      </c>
      <c r="B11" s="34"/>
      <c r="C11" s="447">
        <f>+assumptions!B16*D11</f>
        <v>94600</v>
      </c>
      <c r="D11" s="251">
        <v>1</v>
      </c>
      <c r="E11" s="54" t="s">
        <v>63</v>
      </c>
      <c r="F11" s="55"/>
      <c r="G11" s="56"/>
      <c r="H11" s="57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36"/>
    </row>
    <row r="12" spans="1:29">
      <c r="A12" s="50" t="s">
        <v>64</v>
      </c>
      <c r="B12" s="34"/>
      <c r="C12" s="123">
        <f>+assumptions!B11</f>
        <v>88924</v>
      </c>
      <c r="D12" s="53"/>
      <c r="E12" s="100"/>
      <c r="F12" s="57"/>
      <c r="G12" s="57"/>
      <c r="H12" s="57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36"/>
    </row>
    <row r="13" spans="1:29">
      <c r="A13" s="50" t="s">
        <v>30</v>
      </c>
      <c r="B13" s="34"/>
      <c r="C13" s="123">
        <f>+assumptions!B12</f>
        <v>3784</v>
      </c>
      <c r="D13" s="53"/>
      <c r="E13" s="100"/>
      <c r="F13" s="57"/>
      <c r="G13" s="57"/>
      <c r="H13" s="57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36"/>
    </row>
    <row r="14" spans="1:29">
      <c r="A14" s="50" t="s">
        <v>65</v>
      </c>
      <c r="B14" s="34"/>
      <c r="C14" s="123">
        <f>+assumptions!B13</f>
        <v>1892</v>
      </c>
      <c r="D14" s="53"/>
      <c r="E14" s="100"/>
      <c r="F14" s="57"/>
      <c r="G14" s="57"/>
      <c r="H14" s="57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36"/>
    </row>
    <row r="15" spans="1:29">
      <c r="A15" s="50" t="s">
        <v>66</v>
      </c>
      <c r="B15" s="34"/>
      <c r="C15" s="123">
        <f>+assumptions!B14</f>
        <v>0</v>
      </c>
      <c r="D15" s="53"/>
      <c r="E15" s="100"/>
      <c r="F15" s="57"/>
      <c r="G15" s="57"/>
      <c r="H15" s="57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36"/>
    </row>
    <row r="16" spans="1:29">
      <c r="A16" s="50" t="s">
        <v>67</v>
      </c>
      <c r="B16" s="34"/>
      <c r="C16" s="124">
        <f>+assumptions!B15</f>
        <v>0</v>
      </c>
      <c r="D16" s="53" t="s">
        <v>246</v>
      </c>
      <c r="E16" s="415" t="s">
        <v>342</v>
      </c>
      <c r="F16" s="53" t="s">
        <v>343</v>
      </c>
      <c r="G16" s="53" t="s">
        <v>382</v>
      </c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36"/>
    </row>
    <row r="17" spans="1:30">
      <c r="A17" s="50" t="s">
        <v>68</v>
      </c>
      <c r="B17" s="34"/>
      <c r="C17" s="123">
        <f>IF(D17="y",+C11*loan!E4,+DCF!C11)-C18</f>
        <v>94600</v>
      </c>
      <c r="D17" s="309" t="str">
        <f>+inputs!B11</f>
        <v>n</v>
      </c>
      <c r="E17" s="416" t="str">
        <f>+inputs!B5</f>
        <v>n</v>
      </c>
      <c r="F17" s="416" t="s">
        <v>344</v>
      </c>
      <c r="G17" s="448" t="str">
        <f>+inputs!B27</f>
        <v>n</v>
      </c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36"/>
    </row>
    <row r="18" spans="1:30">
      <c r="A18" s="50" t="s">
        <v>333</v>
      </c>
      <c r="B18" s="34"/>
      <c r="C18" s="123">
        <f>IF(E17="y",NPV(0.095,D18:M18),0)</f>
        <v>0</v>
      </c>
      <c r="D18" s="391">
        <v>0</v>
      </c>
      <c r="E18" s="391">
        <v>0</v>
      </c>
      <c r="F18" s="391">
        <v>0</v>
      </c>
      <c r="G18" s="391">
        <v>0</v>
      </c>
      <c r="H18" s="391">
        <v>0</v>
      </c>
      <c r="I18" s="391">
        <v>0</v>
      </c>
      <c r="J18" s="391">
        <v>0</v>
      </c>
      <c r="K18" s="391">
        <v>0</v>
      </c>
      <c r="L18" s="391">
        <v>0</v>
      </c>
      <c r="M18" s="392">
        <v>13580.417099474695</v>
      </c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36"/>
    </row>
    <row r="19" spans="1:30" ht="12" thickBot="1">
      <c r="A19" s="50"/>
      <c r="B19" s="34"/>
      <c r="C19" s="58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36"/>
    </row>
    <row r="20" spans="1:30" ht="12" thickBot="1">
      <c r="A20" s="50" t="s">
        <v>69</v>
      </c>
      <c r="B20" s="59"/>
      <c r="C20" s="60"/>
      <c r="D20" s="216">
        <f>+loadfac!N3</f>
        <v>0.8367470496633308</v>
      </c>
      <c r="E20" s="216">
        <f>+loadfac!N4</f>
        <v>0.8395459619847867</v>
      </c>
      <c r="F20" s="216">
        <f>+loadfac!N5</f>
        <v>0.85984866620740275</v>
      </c>
      <c r="G20" s="216">
        <f>+loadfac!N6</f>
        <v>0.84338080136005888</v>
      </c>
      <c r="H20" s="216">
        <f>+loadfac!N7</f>
        <v>0.83680915421030133</v>
      </c>
      <c r="I20" s="216">
        <f>+loadfac!N8</f>
        <v>0.83220802432115293</v>
      </c>
      <c r="J20" s="216">
        <f>+loadfac!N9</f>
        <v>0.83535055898240484</v>
      </c>
      <c r="K20" s="216">
        <f>+loadfac!N10</f>
        <v>0.83802510274968323</v>
      </c>
      <c r="L20" s="216">
        <f>+loadfac!N11</f>
        <v>0.84464672432957044</v>
      </c>
      <c r="M20" s="230">
        <f>+loadfac!N12</f>
        <v>0.85795934786676942</v>
      </c>
      <c r="N20" s="227">
        <f t="shared" ref="N20:W20" si="1">+M20</f>
        <v>0.85795934786676942</v>
      </c>
      <c r="O20" s="227">
        <f t="shared" si="1"/>
        <v>0.85795934786676942</v>
      </c>
      <c r="P20" s="227">
        <f t="shared" si="1"/>
        <v>0.85795934786676942</v>
      </c>
      <c r="Q20" s="227">
        <f t="shared" si="1"/>
        <v>0.85795934786676942</v>
      </c>
      <c r="R20" s="227">
        <f t="shared" si="1"/>
        <v>0.85795934786676942</v>
      </c>
      <c r="S20" s="227">
        <f t="shared" si="1"/>
        <v>0.85795934786676942</v>
      </c>
      <c r="T20" s="227">
        <f t="shared" si="1"/>
        <v>0.85795934786676942</v>
      </c>
      <c r="U20" s="227">
        <f t="shared" si="1"/>
        <v>0.85795934786676942</v>
      </c>
      <c r="V20" s="227">
        <f t="shared" si="1"/>
        <v>0.85795934786676942</v>
      </c>
      <c r="W20" s="227">
        <f t="shared" si="1"/>
        <v>0.85795934786676942</v>
      </c>
      <c r="X20" s="227">
        <f>+W20</f>
        <v>0.85795934786676942</v>
      </c>
      <c r="Y20" s="227">
        <f>+X20</f>
        <v>0.85795934786676942</v>
      </c>
      <c r="Z20" s="227">
        <f>+Y20</f>
        <v>0.85795934786676942</v>
      </c>
      <c r="AA20" s="227">
        <f>+Z20</f>
        <v>0.85795934786676942</v>
      </c>
      <c r="AB20" s="227">
        <f>+AA20</f>
        <v>0.85795934786676942</v>
      </c>
      <c r="AC20" s="228"/>
    </row>
    <row r="21" spans="1:30">
      <c r="A21" s="50" t="s">
        <v>70</v>
      </c>
      <c r="B21" s="34"/>
      <c r="C21" s="61">
        <v>1</v>
      </c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229"/>
    </row>
    <row r="22" spans="1:30">
      <c r="A22" s="37" t="s">
        <v>71</v>
      </c>
      <c r="B22" s="34"/>
      <c r="C22" s="62"/>
      <c r="D22" s="63">
        <f>0.0228+0.0347+0.0085+0.0126</f>
        <v>7.8600000000000003E-2</v>
      </c>
      <c r="E22" s="34"/>
      <c r="F22" s="34"/>
      <c r="G22" s="3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</row>
    <row r="23" spans="1:30">
      <c r="A23" s="37" t="s">
        <v>72</v>
      </c>
      <c r="B23" s="34"/>
      <c r="C23" s="64"/>
      <c r="D23" s="36"/>
      <c r="E23" s="34"/>
      <c r="F23" s="34"/>
      <c r="G23" s="3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</row>
    <row r="24" spans="1:30">
      <c r="A24" s="50" t="s">
        <v>73</v>
      </c>
      <c r="B24" s="34"/>
      <c r="C24" s="52">
        <v>0.995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65"/>
    </row>
    <row r="25" spans="1:30">
      <c r="A25" s="34"/>
      <c r="B25" s="34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65"/>
    </row>
    <row r="26" spans="1:30">
      <c r="A26" s="50" t="s">
        <v>74</v>
      </c>
      <c r="B26" s="66"/>
      <c r="C26" s="67"/>
      <c r="D26" s="68">
        <f>+revenues!C7</f>
        <v>100</v>
      </c>
      <c r="E26" s="68">
        <f>+revenues!D56</f>
        <v>100</v>
      </c>
      <c r="F26" s="68">
        <f>+revenues!E56</f>
        <v>93</v>
      </c>
      <c r="G26" s="68">
        <f>+revenues!F56</f>
        <v>93</v>
      </c>
      <c r="H26" s="68">
        <f>+revenues!G56</f>
        <v>93</v>
      </c>
      <c r="I26" s="68">
        <f>+revenues!H56</f>
        <v>77.2</v>
      </c>
      <c r="J26" s="68">
        <f>+revenues!I56</f>
        <v>77.2</v>
      </c>
      <c r="K26" s="68">
        <f>+revenues!J56</f>
        <v>77.2</v>
      </c>
      <c r="L26" s="68">
        <f>+revenues!K56</f>
        <v>77.2</v>
      </c>
      <c r="M26" s="68">
        <f>+revenues!L56</f>
        <v>77.2</v>
      </c>
      <c r="N26" s="68">
        <f>+revenues!M56</f>
        <v>77.2</v>
      </c>
      <c r="O26" s="68">
        <f>+revenues!N56</f>
        <v>77.2</v>
      </c>
      <c r="P26" s="68">
        <f>+revenues!O56</f>
        <v>73.834246575342505</v>
      </c>
      <c r="Q26" s="68">
        <f>+revenues!P56</f>
        <v>72.7</v>
      </c>
      <c r="R26" s="68">
        <f>+revenues!Q56</f>
        <v>72.7</v>
      </c>
      <c r="S26" s="68">
        <f>+revenues!R56</f>
        <v>20</v>
      </c>
      <c r="T26" s="68">
        <f>+revenues!S56</f>
        <v>20</v>
      </c>
      <c r="U26" s="68">
        <f>+revenues!T56</f>
        <v>20</v>
      </c>
      <c r="V26" s="68">
        <f>+revenues!U56</f>
        <v>20</v>
      </c>
      <c r="W26" s="68">
        <f>+revenues!V56</f>
        <v>20</v>
      </c>
      <c r="X26" s="68">
        <f>+revenues!W56</f>
        <v>20</v>
      </c>
      <c r="Y26" s="68">
        <f>+revenues!X56</f>
        <v>20</v>
      </c>
      <c r="Z26" s="68">
        <f>+revenues!Y56</f>
        <v>20</v>
      </c>
      <c r="AA26" s="68">
        <f>+revenues!Z56</f>
        <v>20</v>
      </c>
      <c r="AB26" s="68">
        <f>+revenues!AA56</f>
        <v>20</v>
      </c>
      <c r="AC26" s="69"/>
    </row>
    <row r="27" spans="1:30">
      <c r="A27" s="50" t="s">
        <v>252</v>
      </c>
      <c r="B27" s="34"/>
      <c r="C27" s="36"/>
      <c r="D27" s="327">
        <f>+revenues!C8</f>
        <v>0.59416547945205478</v>
      </c>
      <c r="E27" s="327">
        <f>+revenues!D8</f>
        <v>0.42555262295081969</v>
      </c>
      <c r="F27" s="327">
        <f>+revenues!E8</f>
        <v>0.38952393577846517</v>
      </c>
      <c r="G27" s="327">
        <f>+revenues!F8</f>
        <v>0.38479569892473114</v>
      </c>
      <c r="H27" s="327">
        <f>+revenues!G8</f>
        <v>0.38479569892473114</v>
      </c>
      <c r="I27" s="327">
        <f>+revenues!H8</f>
        <v>0.38297927461139897</v>
      </c>
      <c r="J27" s="327">
        <f>+revenues!I8</f>
        <v>0.38297927461139897</v>
      </c>
      <c r="K27" s="327">
        <f>+revenues!J8</f>
        <v>0.38297927461139897</v>
      </c>
      <c r="L27" s="327">
        <f>+revenues!K8</f>
        <v>0.38297927461139897</v>
      </c>
      <c r="M27" s="327">
        <f>+revenues!L8</f>
        <v>0.38297927461139897</v>
      </c>
      <c r="N27" s="327">
        <f>+revenues!M8</f>
        <v>0.38297927461139897</v>
      </c>
      <c r="O27" s="327">
        <f>+revenues!N8</f>
        <v>0.38297927461139897</v>
      </c>
      <c r="P27" s="327">
        <f>+revenues!O8</f>
        <v>0.38129167517022561</v>
      </c>
      <c r="Q27" s="327">
        <f>+revenues!P8</f>
        <v>0.38068775790921594</v>
      </c>
      <c r="R27" s="327">
        <f>+revenues!Q8</f>
        <v>0.38068775790921594</v>
      </c>
      <c r="S27" s="327">
        <f>+revenues!R8</f>
        <v>0</v>
      </c>
      <c r="T27" s="327">
        <f>+revenues!S8</f>
        <v>0</v>
      </c>
      <c r="U27" s="327">
        <f>+revenues!T8</f>
        <v>0</v>
      </c>
      <c r="V27" s="327">
        <f>+revenues!U8</f>
        <v>0</v>
      </c>
      <c r="W27" s="327">
        <f>+revenues!V8</f>
        <v>0</v>
      </c>
      <c r="X27" s="327">
        <f>+revenues!W8</f>
        <v>0</v>
      </c>
      <c r="Y27" s="327">
        <f>+revenues!X8</f>
        <v>0</v>
      </c>
      <c r="Z27" s="327">
        <f>+revenues!Y8</f>
        <v>0</v>
      </c>
      <c r="AA27" s="327">
        <f>+revenues!Z8</f>
        <v>0</v>
      </c>
      <c r="AB27" s="327">
        <f>+revenues!AA8</f>
        <v>0</v>
      </c>
      <c r="AC27" s="69"/>
    </row>
    <row r="28" spans="1:30">
      <c r="A28" s="50" t="s">
        <v>328</v>
      </c>
      <c r="B28" s="34"/>
      <c r="C28" s="36"/>
      <c r="D28" s="327"/>
      <c r="E28" s="327"/>
      <c r="F28" s="327"/>
      <c r="G28" s="327"/>
      <c r="H28" s="327"/>
      <c r="I28" s="327"/>
      <c r="J28" s="327"/>
      <c r="K28" s="327"/>
      <c r="L28" s="327"/>
      <c r="M28" s="327"/>
      <c r="N28" s="327"/>
      <c r="O28" s="327"/>
      <c r="P28" s="327"/>
      <c r="Q28" s="327"/>
      <c r="R28" s="327"/>
      <c r="S28" s="327"/>
      <c r="T28" s="327"/>
      <c r="U28" s="327"/>
      <c r="V28" s="327"/>
      <c r="W28" s="327"/>
      <c r="X28" s="327"/>
      <c r="Y28" s="327"/>
      <c r="Z28" s="327"/>
      <c r="AA28" s="327"/>
      <c r="AB28" s="327"/>
      <c r="AC28" s="69"/>
    </row>
    <row r="29" spans="1:30">
      <c r="A29" s="34" t="s">
        <v>75</v>
      </c>
      <c r="B29" s="34"/>
      <c r="C29" s="36"/>
      <c r="D29" s="236">
        <v>1</v>
      </c>
      <c r="E29" s="236">
        <f>+D29</f>
        <v>1</v>
      </c>
      <c r="F29" s="236">
        <f t="shared" ref="F29:M29" si="2">+E29</f>
        <v>1</v>
      </c>
      <c r="G29" s="236">
        <f t="shared" si="2"/>
        <v>1</v>
      </c>
      <c r="H29" s="236">
        <f t="shared" si="2"/>
        <v>1</v>
      </c>
      <c r="I29" s="236">
        <f t="shared" si="2"/>
        <v>1</v>
      </c>
      <c r="J29" s="236">
        <f t="shared" si="2"/>
        <v>1</v>
      </c>
      <c r="K29" s="236">
        <f t="shared" si="2"/>
        <v>1</v>
      </c>
      <c r="L29" s="236">
        <f t="shared" si="2"/>
        <v>1</v>
      </c>
      <c r="M29" s="236">
        <f t="shared" si="2"/>
        <v>1</v>
      </c>
      <c r="N29" s="236">
        <v>1</v>
      </c>
      <c r="O29" s="236">
        <f>+N29</f>
        <v>1</v>
      </c>
      <c r="P29" s="236">
        <f t="shared" ref="P29:AB29" si="3">+O29</f>
        <v>1</v>
      </c>
      <c r="Q29" s="236">
        <f t="shared" si="3"/>
        <v>1</v>
      </c>
      <c r="R29" s="236">
        <f t="shared" si="3"/>
        <v>1</v>
      </c>
      <c r="S29" s="236">
        <f t="shared" si="3"/>
        <v>1</v>
      </c>
      <c r="T29" s="236">
        <f t="shared" si="3"/>
        <v>1</v>
      </c>
      <c r="U29" s="236">
        <f t="shared" si="3"/>
        <v>1</v>
      </c>
      <c r="V29" s="236">
        <f t="shared" si="3"/>
        <v>1</v>
      </c>
      <c r="W29" s="236">
        <f t="shared" si="3"/>
        <v>1</v>
      </c>
      <c r="X29" s="236">
        <f t="shared" si="3"/>
        <v>1</v>
      </c>
      <c r="Y29" s="236">
        <f t="shared" si="3"/>
        <v>1</v>
      </c>
      <c r="Z29" s="236">
        <f t="shared" si="3"/>
        <v>1</v>
      </c>
      <c r="AA29" s="236">
        <f t="shared" si="3"/>
        <v>1</v>
      </c>
      <c r="AB29" s="236">
        <f t="shared" si="3"/>
        <v>1</v>
      </c>
      <c r="AC29" s="65"/>
    </row>
    <row r="30" spans="1:30">
      <c r="A30" s="50" t="s">
        <v>76</v>
      </c>
      <c r="B30" s="34"/>
      <c r="C30" s="36"/>
      <c r="D30" s="69">
        <f>IF($C$7-D6&gt;-1,+revenues!C58,0)</f>
        <v>21687.040000000001</v>
      </c>
      <c r="E30" s="69">
        <f>IF($C$7-E6&gt;-1,+revenues!D58,0)</f>
        <v>15575.226000000001</v>
      </c>
      <c r="F30" s="69">
        <f>IF($C$7-F6&gt;-1,+revenues!E58,0)</f>
        <v>13222.39</v>
      </c>
      <c r="G30" s="69">
        <f>IF($C$7-G6&gt;-1,+revenues!F58,0)</f>
        <v>13061.89</v>
      </c>
      <c r="H30" s="69">
        <f>IF($C$7-H6&gt;-1,+revenues!G58,0)</f>
        <v>13061.89</v>
      </c>
      <c r="I30" s="69">
        <f>IF($C$7-I6&gt;-1,+revenues!H58,0)</f>
        <v>10821.156000000001</v>
      </c>
      <c r="J30" s="69">
        <f>IF($C$7-J6&gt;-1,+revenues!I58,0)</f>
        <v>10791.59</v>
      </c>
      <c r="K30" s="69">
        <f>IF($C$7-K6&gt;-1,+revenues!J58,0)</f>
        <v>10791.59</v>
      </c>
      <c r="L30" s="69">
        <f>IF($C$7-L6&gt;-1,+revenues!K58,0)</f>
        <v>10791.59</v>
      </c>
      <c r="M30" s="69">
        <f>IF($C$7-M6&gt;-1,+revenues!L58,0)</f>
        <v>10821.156000000001</v>
      </c>
      <c r="N30" s="69">
        <f>IF($C$7-N6&gt;-1,+revenues!M58,0)</f>
        <v>10791.59</v>
      </c>
      <c r="O30" s="69">
        <f>IF($C$7-O6&gt;-1,+revenues!N58,0)</f>
        <v>10791.59</v>
      </c>
      <c r="P30" s="69">
        <f>IF($C$7-P6&gt;-1,+revenues!O58,0)</f>
        <v>10275.620000000001</v>
      </c>
      <c r="Q30" s="69">
        <f>IF($C$7-Q6&gt;-1,+revenues!P58,0)</f>
        <v>10129.415999999999</v>
      </c>
      <c r="R30" s="69">
        <f>IF($C$7-R6&gt;-1,+revenues!Q58,0)</f>
        <v>10101.74</v>
      </c>
      <c r="S30" s="69">
        <f>IF($C$7-S6&gt;-1,+revenues!R58,0)</f>
        <v>0</v>
      </c>
      <c r="T30" s="69">
        <f>IF($C$7-T6&gt;-1,+revenues!S58,0)</f>
        <v>0</v>
      </c>
      <c r="U30" s="69">
        <f>IF($C$7-U6&gt;-1,+revenues!T58,0)</f>
        <v>0</v>
      </c>
      <c r="V30" s="69">
        <f>IF($C$7-V6&gt;-1,+revenues!U58,0)</f>
        <v>0</v>
      </c>
      <c r="W30" s="69">
        <f>IF($C$7-W6&gt;-1,+revenues!V58,0)</f>
        <v>0</v>
      </c>
      <c r="X30" s="69">
        <f>IF($C$7-X6&gt;-1,+revenues!W58,0)</f>
        <v>0</v>
      </c>
      <c r="Y30" s="69">
        <f>IF($C$7-Y6&gt;-1,+revenues!X58,0)</f>
        <v>0</v>
      </c>
      <c r="Z30" s="69">
        <f>IF($C$7-Z6&gt;-1,+revenues!Y58,0)</f>
        <v>0</v>
      </c>
      <c r="AA30" s="69">
        <f>IF($C$7-AA6&gt;-1,+revenues!Z58,0)</f>
        <v>0</v>
      </c>
      <c r="AB30" s="69">
        <f>IF($C$7-AB6&gt;-1,+revenues!AA58,0)</f>
        <v>0</v>
      </c>
      <c r="AC30" s="69">
        <f>SUM(D30:AB30)</f>
        <v>182715.47399999999</v>
      </c>
    </row>
    <row r="31" spans="1:30">
      <c r="A31" s="34"/>
      <c r="B31" s="34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65"/>
    </row>
    <row r="32" spans="1:30">
      <c r="A32" s="37" t="s">
        <v>77</v>
      </c>
      <c r="B32" s="34"/>
      <c r="C32" s="36"/>
      <c r="D32" s="248">
        <f>+revenues!C59</f>
        <v>4.1837352483166539</v>
      </c>
      <c r="E32" s="286">
        <f>IF($C$7-E6&gt;-1,+revenues!D59,0)</f>
        <v>4.1977298099239331</v>
      </c>
      <c r="F32" s="286">
        <f>IF($C$7-F6&gt;-1,+revenues!E59,0)</f>
        <v>3.9982962978644232</v>
      </c>
      <c r="G32" s="286">
        <f>IF($C$7-G6&gt;-1,+revenues!F59,0)</f>
        <v>3.9217207263242742</v>
      </c>
      <c r="H32" s="286">
        <f>IF($C$7-H6&gt;-1,+revenues!G59,0)</f>
        <v>3.8911625670779015</v>
      </c>
      <c r="I32" s="286">
        <f>IF(AND($C$7-I6&gt;-1,$F$17="n"),+revenues!H59,IF(AND($C$7-I6&gt;-1,$F$17="y"),+I35,0))</f>
        <v>4.7654561655097307</v>
      </c>
      <c r="J32" s="286">
        <f>IF(AND($C$7-J6&gt;-1,$F$17="n"),+revenues!I59,IF(AND($C$7-J6&gt;-1,$F$17="y"),+J35,0))</f>
        <v>4.7834511988897646</v>
      </c>
      <c r="K32" s="286">
        <f>IF(AND($C$7-K6&gt;-1,$F$17="n"),+revenues!J59,IF(AND($C$7-K6&gt;-1,$F$17="y"),+K35,0))</f>
        <v>4.7987663853734555</v>
      </c>
      <c r="L32" s="286">
        <f>IF(AND($C$7-L6&gt;-1,$F$17="n"),+revenues!K59,IF(AND($C$7-L6&gt;-1,$F$17="y"),+L35,0))</f>
        <v>4.8366836445939319</v>
      </c>
      <c r="M32" s="286">
        <f>IF(AND($C$7-M6&gt;-1,$F$17="n"),+revenues!L59,IF(AND($C$7-M6&gt;-1,$F$17="y"),+M35,0))</f>
        <v>4.9129154545025235</v>
      </c>
      <c r="N32" s="286">
        <f>IF(AND($C$7-N6&gt;-1,$F$17="n"),+revenues!M59,IF(AND($C$7-N6&gt;-1,$F$17="y"),+N35,0))</f>
        <v>4.782342734298517</v>
      </c>
      <c r="O32" s="286">
        <f>IF(AND($C$7-O6&gt;-1,$F$17="n"),+revenues!N59,IF(AND($C$7-O6&gt;-1,$F$17="y"),+O35,0))</f>
        <v>5.0647231319438637</v>
      </c>
      <c r="P32" s="286">
        <f>IF(AND($C$7-P6&gt;-1,$F$17="n"),+revenues!O59,IF(AND($C$7-P6&gt;-1,$F$17="y"),+P35,0))</f>
        <v>4.9338308505139858</v>
      </c>
      <c r="Q32" s="286">
        <f>IF(AND($C$7-Q6&gt;-1,$F$17="n"),+revenues!P59,IF(AND($C$7-Q6&gt;-1,$F$17="y"),+Q35,0))</f>
        <v>4.8382348907827133</v>
      </c>
      <c r="R32" s="286">
        <f>IF(AND($C$7-R6&gt;-1,$F$17="n"),+revenues!Q59,IF(AND($C$7-R6&gt;-1,$F$17="y"),+R35,0))</f>
        <v>4.8098146709321306</v>
      </c>
      <c r="S32" s="286">
        <f>IF(AND($C$7-S6&gt;-1,$F$17="n"),+revenues!R59,IF(AND($C$7-S6&gt;-1,$F$17="y"),+S35,0))</f>
        <v>0</v>
      </c>
      <c r="T32" s="286">
        <f>IF(AND($C$7-T6&gt;-1,$F$17="n"),+revenues!S59,IF(AND($C$7-T6&gt;-1,$F$17="y"),+T35,0))</f>
        <v>0</v>
      </c>
      <c r="U32" s="286">
        <f>IF(AND($C$7-U6&gt;-1,$F$17="n"),+revenues!T59,IF(AND($C$7-U6&gt;-1,$F$17="y"),+U35,0))</f>
        <v>0</v>
      </c>
      <c r="V32" s="286">
        <f>IF(AND($C$7-V6&gt;-1,$F$17="n"),+revenues!U59,IF(AND($C$7-V6&gt;-1,$F$17="y"),+V35,0))</f>
        <v>0</v>
      </c>
      <c r="W32" s="286">
        <f>IF(AND($C$7-W6&gt;-1,$F$17="n"),+revenues!V59,IF(AND($C$7-W6&gt;-1,$F$17="y"),+W35,0))</f>
        <v>0</v>
      </c>
      <c r="X32" s="286">
        <f>IF(AND($C$7-X6&gt;-1,$F$17="n"),+revenues!W59,IF(AND($C$7-X6&gt;-1,$F$17="y"),+X35,0))</f>
        <v>0</v>
      </c>
      <c r="Y32" s="286">
        <f>IF(AND($C$7-Y6&gt;-1,$F$17="n"),+revenues!X59,IF(AND($C$7-Y6&gt;-1,$F$17="y"),+Y35,0))</f>
        <v>0</v>
      </c>
      <c r="Z32" s="286">
        <f>IF(AND($C$7-Z6&gt;-1,$F$17="n"),+revenues!Y59,IF(AND($C$7-Z6&gt;-1,$F$17="y"),+Z35,0))</f>
        <v>0</v>
      </c>
      <c r="AA32" s="286">
        <f>IF(AND($C$7-AA6&gt;-1,$F$17="n"),+revenues!Z59,IF(AND($C$7-AA6&gt;-1,$F$17="y"),+AA35,0))</f>
        <v>0</v>
      </c>
      <c r="AB32" s="286">
        <f>IF(AND($C$7-AB6&gt;-1,$F$17="n"),+revenues!AA59,IF(AND($C$7-AB6&gt;-1,$F$17="y"),+AB35,0))</f>
        <v>0</v>
      </c>
      <c r="AC32" s="69"/>
    </row>
    <row r="33" spans="1:30">
      <c r="A33" s="37" t="s">
        <v>78</v>
      </c>
      <c r="B33" s="34"/>
      <c r="C33" s="36"/>
      <c r="D33" s="154">
        <f>D32*D36*365</f>
        <v>6282.7118524730968</v>
      </c>
      <c r="E33" s="154">
        <f t="shared" ref="E33:R33" si="4">E32*E36*365</f>
        <v>4674.4774723429364</v>
      </c>
      <c r="F33" s="154">
        <f t="shared" si="4"/>
        <v>4583.0492384146028</v>
      </c>
      <c r="G33" s="154">
        <f t="shared" si="4"/>
        <v>5093.7063767834798</v>
      </c>
      <c r="H33" s="154">
        <f t="shared" si="4"/>
        <v>4865.9001555588093</v>
      </c>
      <c r="I33" s="154">
        <f t="shared" si="4"/>
        <v>5321.7075726045941</v>
      </c>
      <c r="J33" s="154">
        <f t="shared" si="4"/>
        <v>5635.9729962577139</v>
      </c>
      <c r="K33" s="154">
        <f t="shared" si="4"/>
        <v>6791.5324061099382</v>
      </c>
      <c r="L33" s="154">
        <f t="shared" si="4"/>
        <v>6500.0382471465409</v>
      </c>
      <c r="M33" s="154">
        <f t="shared" si="4"/>
        <v>5704.4147875999379</v>
      </c>
      <c r="N33" s="154">
        <f t="shared" si="4"/>
        <v>6218.1034951019146</v>
      </c>
      <c r="O33" s="154">
        <f t="shared" si="4"/>
        <v>6702.5241151265363</v>
      </c>
      <c r="P33" s="154">
        <f t="shared" si="4"/>
        <v>6157.7459829211393</v>
      </c>
      <c r="Q33" s="154">
        <f t="shared" si="4"/>
        <v>7700.0300845391275</v>
      </c>
      <c r="R33" s="154">
        <f t="shared" si="4"/>
        <v>5969.8756869581421</v>
      </c>
      <c r="S33" s="154">
        <f t="shared" ref="S33:AB33" si="5">S32*S36*365</f>
        <v>0</v>
      </c>
      <c r="T33" s="154">
        <f t="shared" si="5"/>
        <v>0</v>
      </c>
      <c r="U33" s="154">
        <f t="shared" si="5"/>
        <v>0</v>
      </c>
      <c r="V33" s="154">
        <f t="shared" si="5"/>
        <v>0</v>
      </c>
      <c r="W33" s="154">
        <f t="shared" si="5"/>
        <v>0</v>
      </c>
      <c r="X33" s="154">
        <f t="shared" si="5"/>
        <v>0</v>
      </c>
      <c r="Y33" s="154">
        <f t="shared" si="5"/>
        <v>0</v>
      </c>
      <c r="Z33" s="154">
        <f t="shared" si="5"/>
        <v>0</v>
      </c>
      <c r="AA33" s="154">
        <f t="shared" si="5"/>
        <v>0</v>
      </c>
      <c r="AB33" s="154">
        <f t="shared" si="5"/>
        <v>0</v>
      </c>
      <c r="AC33" s="69">
        <f>SUM(D33:AB33)</f>
        <v>88201.790469938525</v>
      </c>
    </row>
    <row r="34" spans="1:30">
      <c r="A34" s="34"/>
      <c r="B34" s="34"/>
      <c r="C34" s="36"/>
      <c r="D34" s="34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65"/>
    </row>
    <row r="35" spans="1:30">
      <c r="A35" s="50" t="s">
        <v>79</v>
      </c>
      <c r="B35" s="34"/>
      <c r="C35" s="36"/>
      <c r="D35" s="389">
        <f>+assumptions!C35+assumptions!C34</f>
        <v>4.7914478955461375</v>
      </c>
      <c r="E35" s="389">
        <f>IF($C$7-E6&gt;-1,+assumptions!D35+assumptions!D34,0)</f>
        <v>4.8074752511942433</v>
      </c>
      <c r="F35" s="389">
        <f>IF($C$7-F6&gt;-1,+assumptions!E35+assumptions!E34,0)</f>
        <v>4.9237342203301253</v>
      </c>
      <c r="G35" s="389">
        <f>IF($C$7-G6&gt;-1,+assumptions!F35+assumptions!F34,0)</f>
        <v>4.8294346152120768</v>
      </c>
      <c r="H35" s="389">
        <f>IF($C$7-H6&gt;-1,+assumptions!G35+assumptions!G34,0)</f>
        <v>4.7918035235713639</v>
      </c>
      <c r="I35" s="389">
        <f>IF($C$7-I6&gt;-1,+assumptions!H35+assumptions!H34,0)</f>
        <v>4.7654561655097307</v>
      </c>
      <c r="J35" s="389">
        <f>IF($C$7-J6&gt;-1,+assumptions!I35+assumptions!I34,0)</f>
        <v>4.7834511988897646</v>
      </c>
      <c r="K35" s="389">
        <f>IF($C$7-K6&gt;-1,+assumptions!J35+assumptions!J34,0)</f>
        <v>4.7987663853734555</v>
      </c>
      <c r="L35" s="389">
        <f>IF($C$7-L6&gt;-1,+assumptions!K35+assumptions!K34,0)</f>
        <v>4.8366836445939319</v>
      </c>
      <c r="M35" s="389">
        <f>IF($C$7-M6&gt;-1,+assumptions!L35+assumptions!L34,0)</f>
        <v>4.9129154545025235</v>
      </c>
      <c r="N35" s="389">
        <f>IF($C$7-N6&gt;-1,+assumptions!M35+assumptions!M34,0)</f>
        <v>4.782342734298517</v>
      </c>
      <c r="O35" s="389">
        <f>IF($C$7-O6&gt;-1,+assumptions!N35+assumptions!N34,0)</f>
        <v>5.0647231319438637</v>
      </c>
      <c r="P35" s="389">
        <f>IF($C$7-P6&gt;-1,+assumptions!O35+assumptions!O34,0)</f>
        <v>4.9338308505139858</v>
      </c>
      <c r="Q35" s="389">
        <f>IF($C$7-Q6&gt;-1,+assumptions!P35+assumptions!P34,0)</f>
        <v>4.8382348907827133</v>
      </c>
      <c r="R35" s="389">
        <f>IF($C$7-R6&gt;-1,+assumptions!Q35+assumptions!Q34,0)</f>
        <v>4.8098146709321306</v>
      </c>
      <c r="S35" s="389">
        <f>IF($C$7-S6&gt;-1,+assumptions!R35+assumptions!R34,0)</f>
        <v>0</v>
      </c>
      <c r="T35" s="389">
        <f>IF($C$7-T6&gt;-1,+assumptions!S35+assumptions!S34,0)</f>
        <v>0</v>
      </c>
      <c r="U35" s="389">
        <f>IF($C$7-U6&gt;-1,+assumptions!T35+assumptions!T34,0)</f>
        <v>0</v>
      </c>
      <c r="V35" s="389">
        <f>IF($C$7-V6&gt;-1,+assumptions!U35+assumptions!U34,0)</f>
        <v>0</v>
      </c>
      <c r="W35" s="389">
        <f>IF($C$7-W6&gt;-1,+assumptions!V35+assumptions!V34,0)</f>
        <v>0</v>
      </c>
      <c r="X35" s="389">
        <f>IF($C$7-X6&gt;-1,+assumptions!W35+assumptions!W34,0)</f>
        <v>0</v>
      </c>
      <c r="Y35" s="389">
        <f>IF($C$7-Y6&gt;-1,+assumptions!X35+assumptions!X34,0)</f>
        <v>0</v>
      </c>
      <c r="Z35" s="389">
        <f>IF($C$7-Z6&gt;-1,+assumptions!Y35+assumptions!Y34,0)</f>
        <v>0</v>
      </c>
      <c r="AA35" s="389">
        <f>IF($C$7-AA6&gt;-1,+assumptions!Z35+assumptions!Z34,0)</f>
        <v>0</v>
      </c>
      <c r="AB35" s="389">
        <f>IF($C$7-AB6&gt;-1,+assumptions!AA35+assumptions!AA34,0)</f>
        <v>0</v>
      </c>
      <c r="AC35" s="69"/>
    </row>
    <row r="36" spans="1:30">
      <c r="A36" s="50" t="s">
        <v>80</v>
      </c>
      <c r="B36" s="72">
        <f>+assumptions!B25</f>
        <v>1.03</v>
      </c>
      <c r="C36" s="36"/>
      <c r="D36" s="217">
        <f t="array" ref="D36:Z36">TRANSPOSE(forwcurv!$I$15:$I$37)</f>
        <v>4.1142443685420815</v>
      </c>
      <c r="E36" s="218">
        <v>3.0508842101231313</v>
      </c>
      <c r="F36" s="218">
        <v>3.1404124026611711</v>
      </c>
      <c r="G36" s="218">
        <v>3.5584787674243921</v>
      </c>
      <c r="H36" s="218">
        <v>3.4260283586434785</v>
      </c>
      <c r="I36" s="218">
        <v>3.0595225809410773</v>
      </c>
      <c r="J36" s="218">
        <v>3.228008662686729</v>
      </c>
      <c r="K36" s="218">
        <v>3.8774419516742706</v>
      </c>
      <c r="L36" s="218">
        <v>3.6819286257619517</v>
      </c>
      <c r="M36" s="218">
        <v>3.1811118691925242</v>
      </c>
      <c r="N36" s="218">
        <v>3.5622499124541407</v>
      </c>
      <c r="O36" s="218">
        <v>3.6256828436783928</v>
      </c>
      <c r="P36" s="218">
        <v>3.4193585979447332</v>
      </c>
      <c r="Q36" s="218">
        <v>4.3602622259087838</v>
      </c>
      <c r="R36" s="218">
        <v>3.4005101898688341</v>
      </c>
      <c r="S36" s="218">
        <v>3.8314928504213417</v>
      </c>
      <c r="T36" s="218">
        <v>4.4808402144110211</v>
      </c>
      <c r="U36" s="218">
        <v>3.9483066557906414</v>
      </c>
      <c r="V36" s="218">
        <v>4.1333057275861922</v>
      </c>
      <c r="W36" s="218">
        <v>4.3785680944123806</v>
      </c>
      <c r="X36" s="218">
        <v>4.7378540997721883</v>
      </c>
      <c r="Y36" s="218">
        <v>4.8993392875005588</v>
      </c>
      <c r="Z36" s="218">
        <v>3.6766220662224249</v>
      </c>
      <c r="AA36" s="218">
        <f>+Z36*$B$36</f>
        <v>3.7869207282090978</v>
      </c>
      <c r="AB36" s="218">
        <f>+AA36*$B$36</f>
        <v>3.9005283500553709</v>
      </c>
      <c r="AC36" s="65"/>
    </row>
    <row r="37" spans="1:30">
      <c r="A37" s="34" t="s">
        <v>81</v>
      </c>
      <c r="B37" s="70"/>
      <c r="C37" s="36"/>
      <c r="D37" s="154">
        <f>(D35*D36*365)</f>
        <v>7195.3134453159282</v>
      </c>
      <c r="E37" s="154">
        <f t="shared" ref="E37:R37" si="6">(E35*E36*365)</f>
        <v>5353.4733720655822</v>
      </c>
      <c r="F37" s="154">
        <f t="shared" si="6"/>
        <v>5643.8329447201641</v>
      </c>
      <c r="G37" s="154">
        <f t="shared" si="6"/>
        <v>6272.6857959672461</v>
      </c>
      <c r="H37" s="154">
        <f t="shared" si="6"/>
        <v>5992.1519876931816</v>
      </c>
      <c r="I37" s="154">
        <f t="shared" si="6"/>
        <v>5321.7075726045941</v>
      </c>
      <c r="J37" s="154">
        <f t="shared" si="6"/>
        <v>5635.9729962577139</v>
      </c>
      <c r="K37" s="154">
        <f t="shared" si="6"/>
        <v>6791.5324061099382</v>
      </c>
      <c r="L37" s="154">
        <f t="shared" si="6"/>
        <v>6500.0382471465409</v>
      </c>
      <c r="M37" s="154">
        <f t="shared" si="6"/>
        <v>5704.4147875999379</v>
      </c>
      <c r="N37" s="154">
        <f t="shared" si="6"/>
        <v>6218.1034951019146</v>
      </c>
      <c r="O37" s="154">
        <f t="shared" si="6"/>
        <v>6702.5241151265363</v>
      </c>
      <c r="P37" s="154">
        <f t="shared" si="6"/>
        <v>6157.7459829211393</v>
      </c>
      <c r="Q37" s="154">
        <f t="shared" si="6"/>
        <v>7700.0300845391275</v>
      </c>
      <c r="R37" s="154">
        <f t="shared" si="6"/>
        <v>5969.8756869581421</v>
      </c>
      <c r="S37" s="154">
        <f t="shared" ref="S37:AB37" si="7">(S35*S36*365)</f>
        <v>0</v>
      </c>
      <c r="T37" s="154">
        <f t="shared" si="7"/>
        <v>0</v>
      </c>
      <c r="U37" s="154">
        <f t="shared" si="7"/>
        <v>0</v>
      </c>
      <c r="V37" s="154">
        <f t="shared" si="7"/>
        <v>0</v>
      </c>
      <c r="W37" s="154">
        <f t="shared" si="7"/>
        <v>0</v>
      </c>
      <c r="X37" s="154">
        <f t="shared" si="7"/>
        <v>0</v>
      </c>
      <c r="Y37" s="154">
        <f t="shared" si="7"/>
        <v>0</v>
      </c>
      <c r="Z37" s="154">
        <f t="shared" si="7"/>
        <v>0</v>
      </c>
      <c r="AA37" s="154">
        <f t="shared" si="7"/>
        <v>0</v>
      </c>
      <c r="AB37" s="154">
        <f t="shared" si="7"/>
        <v>0</v>
      </c>
      <c r="AC37" s="69">
        <f>SUM(D37:AB37)</f>
        <v>93159.402920127701</v>
      </c>
    </row>
    <row r="38" spans="1:30">
      <c r="A38" s="34"/>
      <c r="B38" s="70"/>
      <c r="C38" s="73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69"/>
    </row>
    <row r="39" spans="1:30">
      <c r="A39" s="50" t="s">
        <v>82</v>
      </c>
      <c r="B39" s="70"/>
      <c r="C39" s="73"/>
      <c r="D39" s="258">
        <v>0</v>
      </c>
      <c r="E39" s="258">
        <v>0</v>
      </c>
      <c r="F39" s="258">
        <v>0</v>
      </c>
      <c r="G39" s="258">
        <v>0</v>
      </c>
      <c r="H39" s="258">
        <v>0</v>
      </c>
      <c r="I39" s="258">
        <v>0</v>
      </c>
      <c r="J39" s="258">
        <v>0</v>
      </c>
      <c r="K39" s="258">
        <v>0</v>
      </c>
      <c r="L39" s="258">
        <v>0</v>
      </c>
      <c r="M39" s="258">
        <v>0</v>
      </c>
      <c r="N39" s="258">
        <v>0</v>
      </c>
      <c r="O39" s="258">
        <v>0</v>
      </c>
      <c r="P39" s="258">
        <v>0</v>
      </c>
      <c r="Q39" s="258">
        <v>0</v>
      </c>
      <c r="R39" s="258">
        <v>0</v>
      </c>
      <c r="S39" s="258">
        <v>0</v>
      </c>
      <c r="T39" s="258">
        <v>0</v>
      </c>
      <c r="U39" s="258">
        <v>0</v>
      </c>
      <c r="V39" s="258">
        <v>0</v>
      </c>
      <c r="W39" s="258">
        <v>0</v>
      </c>
      <c r="X39" s="258">
        <v>0</v>
      </c>
      <c r="Y39" s="258">
        <v>0</v>
      </c>
      <c r="Z39" s="258">
        <v>0</v>
      </c>
      <c r="AA39" s="258">
        <v>0</v>
      </c>
      <c r="AB39" s="258">
        <v>0</v>
      </c>
      <c r="AC39" s="69"/>
    </row>
    <row r="40" spans="1:30">
      <c r="A40" s="50" t="s">
        <v>83</v>
      </c>
      <c r="B40" s="70"/>
      <c r="C40" s="73"/>
      <c r="D40" s="257">
        <v>0.04</v>
      </c>
      <c r="E40" s="257">
        <f>+D40</f>
        <v>0.04</v>
      </c>
      <c r="F40" s="257">
        <f t="shared" ref="F40:R40" si="8">+E40</f>
        <v>0.04</v>
      </c>
      <c r="G40" s="257">
        <f t="shared" si="8"/>
        <v>0.04</v>
      </c>
      <c r="H40" s="257">
        <f t="shared" si="8"/>
        <v>0.04</v>
      </c>
      <c r="I40" s="257">
        <f t="shared" si="8"/>
        <v>0.04</v>
      </c>
      <c r="J40" s="257">
        <f t="shared" si="8"/>
        <v>0.04</v>
      </c>
      <c r="K40" s="257">
        <f t="shared" si="8"/>
        <v>0.04</v>
      </c>
      <c r="L40" s="257">
        <f t="shared" si="8"/>
        <v>0.04</v>
      </c>
      <c r="M40" s="257">
        <f t="shared" si="8"/>
        <v>0.04</v>
      </c>
      <c r="N40" s="257">
        <f t="shared" si="8"/>
        <v>0.04</v>
      </c>
      <c r="O40" s="257">
        <f t="shared" si="8"/>
        <v>0.04</v>
      </c>
      <c r="P40" s="257">
        <f t="shared" si="8"/>
        <v>0.04</v>
      </c>
      <c r="Q40" s="257">
        <f t="shared" si="8"/>
        <v>0.04</v>
      </c>
      <c r="R40" s="257">
        <f t="shared" si="8"/>
        <v>0.04</v>
      </c>
      <c r="S40" s="257">
        <f t="shared" ref="S40:AB40" si="9">+R40</f>
        <v>0.04</v>
      </c>
      <c r="T40" s="257">
        <f t="shared" si="9"/>
        <v>0.04</v>
      </c>
      <c r="U40" s="257">
        <f t="shared" si="9"/>
        <v>0.04</v>
      </c>
      <c r="V40" s="257">
        <f t="shared" si="9"/>
        <v>0.04</v>
      </c>
      <c r="W40" s="257">
        <f t="shared" si="9"/>
        <v>0.04</v>
      </c>
      <c r="X40" s="257">
        <f t="shared" si="9"/>
        <v>0.04</v>
      </c>
      <c r="Y40" s="257">
        <f t="shared" si="9"/>
        <v>0.04</v>
      </c>
      <c r="Z40" s="257">
        <f t="shared" si="9"/>
        <v>0.04</v>
      </c>
      <c r="AA40" s="257">
        <f t="shared" si="9"/>
        <v>0.04</v>
      </c>
      <c r="AB40" s="257">
        <f t="shared" si="9"/>
        <v>0.04</v>
      </c>
      <c r="AC40" s="69"/>
    </row>
    <row r="41" spans="1:30">
      <c r="A41" s="34" t="s">
        <v>81</v>
      </c>
      <c r="B41" s="70"/>
      <c r="C41" s="73"/>
      <c r="D41" s="154">
        <f t="shared" ref="D41:AB41" si="10">+D39*D40*365</f>
        <v>0</v>
      </c>
      <c r="E41" s="154">
        <f t="shared" si="10"/>
        <v>0</v>
      </c>
      <c r="F41" s="154">
        <f t="shared" si="10"/>
        <v>0</v>
      </c>
      <c r="G41" s="154">
        <f t="shared" si="10"/>
        <v>0</v>
      </c>
      <c r="H41" s="154">
        <f t="shared" si="10"/>
        <v>0</v>
      </c>
      <c r="I41" s="154">
        <f t="shared" si="10"/>
        <v>0</v>
      </c>
      <c r="J41" s="154">
        <f t="shared" si="10"/>
        <v>0</v>
      </c>
      <c r="K41" s="154">
        <f t="shared" si="10"/>
        <v>0</v>
      </c>
      <c r="L41" s="154">
        <f t="shared" si="10"/>
        <v>0</v>
      </c>
      <c r="M41" s="154">
        <f t="shared" si="10"/>
        <v>0</v>
      </c>
      <c r="N41" s="154">
        <f t="shared" si="10"/>
        <v>0</v>
      </c>
      <c r="O41" s="154">
        <f t="shared" si="10"/>
        <v>0</v>
      </c>
      <c r="P41" s="154">
        <f t="shared" si="10"/>
        <v>0</v>
      </c>
      <c r="Q41" s="154">
        <f t="shared" si="10"/>
        <v>0</v>
      </c>
      <c r="R41" s="154">
        <f t="shared" si="10"/>
        <v>0</v>
      </c>
      <c r="S41" s="154">
        <f t="shared" si="10"/>
        <v>0</v>
      </c>
      <c r="T41" s="154">
        <f t="shared" si="10"/>
        <v>0</v>
      </c>
      <c r="U41" s="154">
        <f t="shared" si="10"/>
        <v>0</v>
      </c>
      <c r="V41" s="154">
        <f t="shared" si="10"/>
        <v>0</v>
      </c>
      <c r="W41" s="154">
        <f t="shared" si="10"/>
        <v>0</v>
      </c>
      <c r="X41" s="154">
        <f t="shared" si="10"/>
        <v>0</v>
      </c>
      <c r="Y41" s="154">
        <f t="shared" si="10"/>
        <v>0</v>
      </c>
      <c r="Z41" s="154">
        <f t="shared" si="10"/>
        <v>0</v>
      </c>
      <c r="AA41" s="154">
        <f t="shared" si="10"/>
        <v>0</v>
      </c>
      <c r="AB41" s="154">
        <f t="shared" si="10"/>
        <v>0</v>
      </c>
      <c r="AC41" s="69">
        <f>SUM(D41:AB41)</f>
        <v>0</v>
      </c>
    </row>
    <row r="42" spans="1:30">
      <c r="A42" s="34"/>
      <c r="B42" s="70"/>
      <c r="C42" s="73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69"/>
    </row>
    <row r="43" spans="1:30">
      <c r="A43" s="50" t="s">
        <v>84</v>
      </c>
      <c r="B43" s="34"/>
      <c r="C43" s="36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69"/>
    </row>
    <row r="44" spans="1:30">
      <c r="A44" s="50" t="s">
        <v>85</v>
      </c>
      <c r="B44" s="75">
        <f>+assumptions!B25</f>
        <v>1.03</v>
      </c>
      <c r="C44" s="36"/>
      <c r="D44" s="53">
        <f>+assumptions!C40</f>
        <v>-738.99999999999955</v>
      </c>
      <c r="E44" s="53">
        <f t="shared" ref="E44:AB44" si="11">IF($C$7-E6&gt;-1,D44,0)*$B$44</f>
        <v>-761.1699999999995</v>
      </c>
      <c r="F44" s="53">
        <f t="shared" si="11"/>
        <v>-784.00509999999952</v>
      </c>
      <c r="G44" s="53">
        <f t="shared" si="11"/>
        <v>-807.52525299999957</v>
      </c>
      <c r="H44" s="53">
        <f t="shared" si="11"/>
        <v>-831.75101058999962</v>
      </c>
      <c r="I44" s="53">
        <f t="shared" si="11"/>
        <v>-856.70354090769968</v>
      </c>
      <c r="J44" s="53">
        <f t="shared" si="11"/>
        <v>-882.40464713493066</v>
      </c>
      <c r="K44" s="53">
        <f t="shared" si="11"/>
        <v>-908.87678654897854</v>
      </c>
      <c r="L44" s="53">
        <f t="shared" si="11"/>
        <v>-936.1430901454479</v>
      </c>
      <c r="M44" s="53">
        <f t="shared" si="11"/>
        <v>-964.22738284981131</v>
      </c>
      <c r="N44" s="53">
        <f t="shared" si="11"/>
        <v>-993.15420433530562</v>
      </c>
      <c r="O44" s="53">
        <f t="shared" si="11"/>
        <v>-1022.9488304653648</v>
      </c>
      <c r="P44" s="53">
        <f t="shared" si="11"/>
        <v>-1053.6372953793259</v>
      </c>
      <c r="Q44" s="53">
        <f t="shared" si="11"/>
        <v>-1085.2464142407057</v>
      </c>
      <c r="R44" s="53">
        <f t="shared" si="11"/>
        <v>-1117.8038066679269</v>
      </c>
      <c r="S44" s="53">
        <f t="shared" si="11"/>
        <v>0</v>
      </c>
      <c r="T44" s="53">
        <f t="shared" si="11"/>
        <v>0</v>
      </c>
      <c r="U44" s="53">
        <f t="shared" si="11"/>
        <v>0</v>
      </c>
      <c r="V44" s="53">
        <f t="shared" si="11"/>
        <v>0</v>
      </c>
      <c r="W44" s="53">
        <f t="shared" si="11"/>
        <v>0</v>
      </c>
      <c r="X44" s="53">
        <f t="shared" si="11"/>
        <v>0</v>
      </c>
      <c r="Y44" s="53">
        <f t="shared" si="11"/>
        <v>0</v>
      </c>
      <c r="Z44" s="53">
        <f t="shared" si="11"/>
        <v>0</v>
      </c>
      <c r="AA44" s="53">
        <f t="shared" si="11"/>
        <v>0</v>
      </c>
      <c r="AB44" s="53">
        <f t="shared" si="11"/>
        <v>0</v>
      </c>
      <c r="AC44" s="69">
        <f>SUM(D44:AB44)</f>
        <v>-13744.597362265495</v>
      </c>
    </row>
    <row r="45" spans="1:30">
      <c r="A45" s="50" t="s">
        <v>34</v>
      </c>
      <c r="B45" s="75"/>
      <c r="C45" s="36"/>
      <c r="D45" s="53">
        <f t="array" ref="D45:R45">TRANSPOSE(loan!D9:D28)</f>
        <v>0</v>
      </c>
      <c r="E45" s="53">
        <v>0</v>
      </c>
      <c r="F45" s="53">
        <v>0</v>
      </c>
      <c r="G45" s="53">
        <v>0</v>
      </c>
      <c r="H45" s="53">
        <v>0</v>
      </c>
      <c r="I45" s="53">
        <v>0</v>
      </c>
      <c r="J45" s="53">
        <v>0</v>
      </c>
      <c r="K45" s="53">
        <v>0</v>
      </c>
      <c r="L45" s="53">
        <v>0</v>
      </c>
      <c r="M45" s="53">
        <v>0</v>
      </c>
      <c r="N45" s="53">
        <v>0</v>
      </c>
      <c r="O45" s="53">
        <v>0</v>
      </c>
      <c r="P45" s="53">
        <v>0</v>
      </c>
      <c r="Q45" s="53">
        <v>0</v>
      </c>
      <c r="R45" s="53">
        <v>0</v>
      </c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69">
        <f>SUM(D45:AB45)</f>
        <v>0</v>
      </c>
    </row>
    <row r="46" spans="1:30">
      <c r="A46" s="50" t="s">
        <v>86</v>
      </c>
      <c r="B46" s="34"/>
      <c r="C46" s="36"/>
      <c r="D46" s="53">
        <f t="shared" ref="D46:AB46" si="12">D37-D33+D41</f>
        <v>912.60159284283145</v>
      </c>
      <c r="E46" s="53">
        <f t="shared" si="12"/>
        <v>678.99589972264585</v>
      </c>
      <c r="F46" s="53">
        <f t="shared" si="12"/>
        <v>1060.7837063055613</v>
      </c>
      <c r="G46" s="53">
        <f t="shared" si="12"/>
        <v>1178.9794191837664</v>
      </c>
      <c r="H46" s="53">
        <f t="shared" si="12"/>
        <v>1126.2518321343723</v>
      </c>
      <c r="I46" s="53">
        <f t="shared" si="12"/>
        <v>0</v>
      </c>
      <c r="J46" s="53">
        <f t="shared" si="12"/>
        <v>0</v>
      </c>
      <c r="K46" s="53">
        <f t="shared" si="12"/>
        <v>0</v>
      </c>
      <c r="L46" s="53">
        <f t="shared" si="12"/>
        <v>0</v>
      </c>
      <c r="M46" s="53">
        <f t="shared" si="12"/>
        <v>0</v>
      </c>
      <c r="N46" s="53">
        <f t="shared" si="12"/>
        <v>0</v>
      </c>
      <c r="O46" s="53">
        <f t="shared" si="12"/>
        <v>0</v>
      </c>
      <c r="P46" s="53">
        <f t="shared" si="12"/>
        <v>0</v>
      </c>
      <c r="Q46" s="53">
        <f t="shared" si="12"/>
        <v>0</v>
      </c>
      <c r="R46" s="53">
        <f t="shared" si="12"/>
        <v>0</v>
      </c>
      <c r="S46" s="53">
        <f t="shared" si="12"/>
        <v>0</v>
      </c>
      <c r="T46" s="53">
        <f t="shared" si="12"/>
        <v>0</v>
      </c>
      <c r="U46" s="53">
        <f t="shared" si="12"/>
        <v>0</v>
      </c>
      <c r="V46" s="53">
        <f t="shared" si="12"/>
        <v>0</v>
      </c>
      <c r="W46" s="53">
        <f t="shared" si="12"/>
        <v>0</v>
      </c>
      <c r="X46" s="53">
        <f t="shared" si="12"/>
        <v>0</v>
      </c>
      <c r="Y46" s="53">
        <f t="shared" si="12"/>
        <v>0</v>
      </c>
      <c r="Z46" s="53">
        <f t="shared" si="12"/>
        <v>0</v>
      </c>
      <c r="AA46" s="53">
        <f t="shared" si="12"/>
        <v>0</v>
      </c>
      <c r="AB46" s="53">
        <f t="shared" si="12"/>
        <v>0</v>
      </c>
      <c r="AC46" s="69">
        <f>SUM(D46:AB46)</f>
        <v>4957.6124501891773</v>
      </c>
    </row>
    <row r="47" spans="1:30">
      <c r="A47" s="50" t="s">
        <v>35</v>
      </c>
      <c r="B47" s="76">
        <f>+assumptions!B28</f>
        <v>1.3815261044176706E-2</v>
      </c>
      <c r="C47" s="36"/>
      <c r="D47" s="53">
        <f>+assumptions!C42</f>
        <v>1306.9236947791164</v>
      </c>
      <c r="E47" s="53">
        <f>+assumptions!D42</f>
        <v>1346.1314056224899</v>
      </c>
      <c r="F47" s="53">
        <f>+assumptions!E42</f>
        <v>1386.5153477911647</v>
      </c>
      <c r="G47" s="53">
        <f>+assumptions!F42</f>
        <v>1428.1108082248998</v>
      </c>
      <c r="H47" s="53">
        <f>+assumptions!G42</f>
        <v>1470.9541324716467</v>
      </c>
      <c r="I47" s="53">
        <f t="shared" ref="I47:AB47" si="13">IF($C$7-I6&gt;-1,H47,0)*$B$44</f>
        <v>1515.0827564457961</v>
      </c>
      <c r="J47" s="53">
        <f t="shared" si="13"/>
        <v>1560.53523913917</v>
      </c>
      <c r="K47" s="53">
        <f t="shared" si="13"/>
        <v>1607.3512963133451</v>
      </c>
      <c r="L47" s="53">
        <f t="shared" si="13"/>
        <v>1655.5718352027454</v>
      </c>
      <c r="M47" s="53">
        <f t="shared" si="13"/>
        <v>1705.2389902588279</v>
      </c>
      <c r="N47" s="53">
        <f t="shared" si="13"/>
        <v>1756.3961599665929</v>
      </c>
      <c r="O47" s="53">
        <f t="shared" si="13"/>
        <v>1809.0880447655907</v>
      </c>
      <c r="P47" s="53">
        <f t="shared" si="13"/>
        <v>1863.3606861085584</v>
      </c>
      <c r="Q47" s="53">
        <f t="shared" si="13"/>
        <v>1919.2615066918152</v>
      </c>
      <c r="R47" s="53">
        <f t="shared" si="13"/>
        <v>1976.8393518925698</v>
      </c>
      <c r="S47" s="53">
        <f t="shared" si="13"/>
        <v>0</v>
      </c>
      <c r="T47" s="53">
        <f t="shared" si="13"/>
        <v>0</v>
      </c>
      <c r="U47" s="53">
        <f t="shared" si="13"/>
        <v>0</v>
      </c>
      <c r="V47" s="53">
        <f t="shared" si="13"/>
        <v>0</v>
      </c>
      <c r="W47" s="53">
        <f t="shared" si="13"/>
        <v>0</v>
      </c>
      <c r="X47" s="53">
        <f t="shared" si="13"/>
        <v>0</v>
      </c>
      <c r="Y47" s="53">
        <f t="shared" si="13"/>
        <v>0</v>
      </c>
      <c r="Z47" s="53">
        <f t="shared" si="13"/>
        <v>0</v>
      </c>
      <c r="AA47" s="53">
        <f t="shared" si="13"/>
        <v>0</v>
      </c>
      <c r="AB47" s="53">
        <f t="shared" si="13"/>
        <v>0</v>
      </c>
      <c r="AC47" s="69">
        <f>SUM(D47:AB47)</f>
        <v>24307.361255674328</v>
      </c>
      <c r="AD47" s="285"/>
    </row>
    <row r="48" spans="1:30">
      <c r="A48" s="50" t="s">
        <v>371</v>
      </c>
      <c r="B48" s="76"/>
      <c r="C48" s="36"/>
      <c r="D48" s="442">
        <f>IF(AND($C$7=D6,$G$17="y"),(-$C$11+($C$11*assumptions!$B$26*D6)),0)</f>
        <v>0</v>
      </c>
      <c r="E48" s="442">
        <f>IF(AND($C$7=E6,$G$17="y"),(-$C$11+($C$11*assumptions!$B$26*E6)),0)</f>
        <v>0</v>
      </c>
      <c r="F48" s="442">
        <f>IF(AND($C$7=F6,$G$17="y"),(-$C$11+($C$11*assumptions!$B$26*F6)),0)</f>
        <v>0</v>
      </c>
      <c r="G48" s="442">
        <f>IF(AND($C$7=G6,$G$17="y"),(-$C$11+($C$11*assumptions!$B$26*G6)),0)</f>
        <v>0</v>
      </c>
      <c r="H48" s="442">
        <f>IF(AND($C$7=H6,$G$17="y"),(-$C$11+($C$11*assumptions!$B$26*H6)),0)</f>
        <v>0</v>
      </c>
      <c r="I48" s="442">
        <f>IF(AND($C$7=I6,$G$17="y"),(-$C$11+($C$11*assumptions!$B$26*I6)),0)</f>
        <v>0</v>
      </c>
      <c r="J48" s="442">
        <f>IF(AND($C$7=J6,$G$17="y"),(-$C$11+($C$11*assumptions!$B$26*J6)),0)</f>
        <v>0</v>
      </c>
      <c r="K48" s="442">
        <f>IF(AND($C$7=K6,$G$17="y"),(-$C$11+($C$11*assumptions!$B$26*K6)),0)</f>
        <v>0</v>
      </c>
      <c r="L48" s="442">
        <f>IF(AND($C$7=L6,$G$17="y"),(-$C$11+($C$11*assumptions!$B$26*L6)),0)</f>
        <v>0</v>
      </c>
      <c r="M48" s="442">
        <f>IF(AND($C$7=M6,$G$17="y"),(-$C$11+($C$11*assumptions!$B$26*M6)),0)</f>
        <v>0</v>
      </c>
      <c r="N48" s="442">
        <f>IF(AND($C$7=N6,$G$17="y"),(-$C$11+($C$11*assumptions!$B$26*N6)),0)</f>
        <v>0</v>
      </c>
      <c r="O48" s="442">
        <f>IF(AND($C$7=O6,$G$17="y"),(-$C$11+($C$11*assumptions!$B$26*O6)),0)</f>
        <v>0</v>
      </c>
      <c r="P48" s="442">
        <f>IF(AND($C$7=P6,$G$17="y"),(-$C$11+($C$11*assumptions!$B$26*P6)),0)</f>
        <v>0</v>
      </c>
      <c r="Q48" s="442">
        <f>IF(AND($C$7=Q6,$G$17="y"),(-$C$11+($C$11*assumptions!$B$26*Q6)),0)</f>
        <v>0</v>
      </c>
      <c r="R48" s="442">
        <f>IF(AND($C$7=R6,$G$17="y"),(-$C$11+($C$11*assumptions!$B$26*R6)),0)</f>
        <v>0</v>
      </c>
      <c r="S48" s="442">
        <f>IF(AND($C$7=S6,$G$17="y"),(-$C$11+($C$11*assumptions!$B$26*S6)),0)</f>
        <v>0</v>
      </c>
      <c r="T48" s="442">
        <f>IF(AND($C$7=T6,$G$17="y"),(-$C$11+($C$11*assumptions!$B$26*T6)),0)</f>
        <v>0</v>
      </c>
      <c r="U48" s="442">
        <f>IF(AND($C$7=U6,$G$17="y"),(-$C$11+($C$11*assumptions!$B$26*U6)),0)</f>
        <v>0</v>
      </c>
      <c r="V48" s="442">
        <f>IF(AND($C$7=V6,$G$17="y"),(-$C$11+($C$11*assumptions!$B$26*V6)),0)</f>
        <v>0</v>
      </c>
      <c r="W48" s="442">
        <f>IF(AND($C$7=W6,$G$17="y"),(-$C$11+($C$11*assumptions!$B$26*W6)),0)</f>
        <v>0</v>
      </c>
      <c r="X48" s="442">
        <f>IF(AND($C$7=X6,$G$17="y"),(-$C$11+($C$11*assumptions!$B$26*X6)),0)</f>
        <v>0</v>
      </c>
      <c r="Y48" s="442">
        <f>IF(AND($C$7=Y6,$G$17="y"),(-$C$11+($C$11*assumptions!$B$26*Y6)),0)</f>
        <v>0</v>
      </c>
      <c r="Z48" s="442">
        <f>IF(AND($C$7=Z6,$G$17="y"),(-$C$11+($C$11*assumptions!$B$26*Z6)),0)</f>
        <v>0</v>
      </c>
      <c r="AA48" s="442">
        <f>IF(AND($C$7=AA6,$G$17="y"),(-$C$11+($C$11*assumptions!$B$26*AA6)),0)</f>
        <v>0</v>
      </c>
      <c r="AB48" s="442">
        <f>IF(AND($C$7=AB6,$G$17="y"),(-$C$11+($C$11*assumptions!$B$26*AB6)),0)</f>
        <v>0</v>
      </c>
      <c r="AC48" s="69"/>
      <c r="AD48" s="285"/>
    </row>
    <row r="49" spans="1:31">
      <c r="A49" s="34"/>
      <c r="B49" s="34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65"/>
    </row>
    <row r="50" spans="1:31">
      <c r="A50" s="50" t="s">
        <v>87</v>
      </c>
      <c r="B50" s="34"/>
      <c r="C50" s="36"/>
      <c r="D50" s="53">
        <f>IF(+D30-D44-D45-D46-D47-D48&lt;&gt;0,+D30-D44-D45-D46-D47-D48,0)</f>
        <v>20206.514712378052</v>
      </c>
      <c r="E50" s="53">
        <f t="shared" ref="E50:AB50" si="14">IF(+E30-E44-E45-E46-E47-E48&lt;&gt;0,+E30-E44-E45-E46-E47-E48,0)</f>
        <v>14311.268694654866</v>
      </c>
      <c r="F50" s="53">
        <f t="shared" si="14"/>
        <v>11559.096045903274</v>
      </c>
      <c r="G50" s="53">
        <f t="shared" si="14"/>
        <v>11262.325025591334</v>
      </c>
      <c r="H50" s="53">
        <f t="shared" si="14"/>
        <v>11296.435045983981</v>
      </c>
      <c r="I50" s="53">
        <f t="shared" si="14"/>
        <v>10162.776784461905</v>
      </c>
      <c r="J50" s="53">
        <f t="shared" si="14"/>
        <v>10113.459407995761</v>
      </c>
      <c r="K50" s="53">
        <f t="shared" si="14"/>
        <v>10093.115490235634</v>
      </c>
      <c r="L50" s="53">
        <f t="shared" si="14"/>
        <v>10072.161254942703</v>
      </c>
      <c r="M50" s="53">
        <f t="shared" si="14"/>
        <v>10080.144392590984</v>
      </c>
      <c r="N50" s="53">
        <f t="shared" si="14"/>
        <v>10028.348044368713</v>
      </c>
      <c r="O50" s="53">
        <f t="shared" si="14"/>
        <v>10005.450785699773</v>
      </c>
      <c r="P50" s="53">
        <f t="shared" si="14"/>
        <v>9465.8966092707669</v>
      </c>
      <c r="Q50" s="53">
        <f t="shared" si="14"/>
        <v>9295.4009075488902</v>
      </c>
      <c r="R50" s="53">
        <f t="shared" si="14"/>
        <v>9242.7044547753576</v>
      </c>
      <c r="S50" s="53">
        <f t="shared" si="14"/>
        <v>0</v>
      </c>
      <c r="T50" s="53">
        <f t="shared" si="14"/>
        <v>0</v>
      </c>
      <c r="U50" s="53">
        <f t="shared" si="14"/>
        <v>0</v>
      </c>
      <c r="V50" s="53">
        <f t="shared" si="14"/>
        <v>0</v>
      </c>
      <c r="W50" s="53">
        <f t="shared" si="14"/>
        <v>0</v>
      </c>
      <c r="X50" s="53">
        <f t="shared" si="14"/>
        <v>0</v>
      </c>
      <c r="Y50" s="53">
        <f t="shared" si="14"/>
        <v>0</v>
      </c>
      <c r="Z50" s="53">
        <f t="shared" si="14"/>
        <v>0</v>
      </c>
      <c r="AA50" s="53">
        <f t="shared" si="14"/>
        <v>0</v>
      </c>
      <c r="AB50" s="53">
        <f t="shared" si="14"/>
        <v>0</v>
      </c>
      <c r="AC50" s="69">
        <f>SUM(D50:AB50)</f>
        <v>167195.09765640201</v>
      </c>
    </row>
    <row r="51" spans="1:31">
      <c r="A51" s="34"/>
      <c r="B51" s="34"/>
      <c r="C51" s="36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65"/>
    </row>
    <row r="52" spans="1:31">
      <c r="A52" s="50" t="s">
        <v>88</v>
      </c>
      <c r="B52" s="34"/>
      <c r="C52" s="36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65"/>
    </row>
    <row r="53" spans="1:31">
      <c r="A53" s="50" t="s">
        <v>89</v>
      </c>
      <c r="B53" s="34"/>
      <c r="C53" s="36"/>
      <c r="D53" s="53">
        <f>C11</f>
        <v>94600</v>
      </c>
      <c r="E53" s="53">
        <f t="shared" ref="E53:R53" si="15">D53-D56</f>
        <v>89870</v>
      </c>
      <c r="F53" s="53">
        <f t="shared" si="15"/>
        <v>80883</v>
      </c>
      <c r="G53" s="53">
        <f t="shared" si="15"/>
        <v>72794.7</v>
      </c>
      <c r="H53" s="53">
        <f t="shared" si="15"/>
        <v>65510.5</v>
      </c>
      <c r="I53" s="53">
        <f t="shared" si="15"/>
        <v>58954.720000000001</v>
      </c>
      <c r="J53" s="53">
        <f t="shared" si="15"/>
        <v>53061.14</v>
      </c>
      <c r="K53" s="53">
        <f t="shared" si="15"/>
        <v>47479.74</v>
      </c>
      <c r="L53" s="53">
        <f t="shared" si="15"/>
        <v>41898.339999999997</v>
      </c>
      <c r="M53" s="53">
        <f t="shared" si="15"/>
        <v>36307.479999999996</v>
      </c>
      <c r="N53" s="53">
        <f t="shared" si="15"/>
        <v>30726.079999999994</v>
      </c>
      <c r="O53" s="53">
        <f t="shared" si="15"/>
        <v>25135.219999999994</v>
      </c>
      <c r="P53" s="53">
        <f t="shared" si="15"/>
        <v>19553.819999999992</v>
      </c>
      <c r="Q53" s="53">
        <f t="shared" si="15"/>
        <v>13962.959999999992</v>
      </c>
      <c r="R53" s="53">
        <f t="shared" si="15"/>
        <v>8381.5599999999922</v>
      </c>
      <c r="S53" s="53">
        <f t="shared" ref="S53:AB53" si="16">R53-R56</f>
        <v>2790.6999999999925</v>
      </c>
      <c r="T53" s="53">
        <f t="shared" si="16"/>
        <v>-7.2759576141834259E-12</v>
      </c>
      <c r="U53" s="53">
        <f t="shared" si="16"/>
        <v>-7.2759576141834259E-12</v>
      </c>
      <c r="V53" s="53">
        <f t="shared" si="16"/>
        <v>-7.2759576141834259E-12</v>
      </c>
      <c r="W53" s="53">
        <f t="shared" si="16"/>
        <v>-7.2759576141834259E-12</v>
      </c>
      <c r="X53" s="53">
        <f t="shared" si="16"/>
        <v>-7.2759576141834259E-12</v>
      </c>
      <c r="Y53" s="53">
        <f t="shared" si="16"/>
        <v>-7.2759576141834259E-12</v>
      </c>
      <c r="Z53" s="53">
        <f t="shared" si="16"/>
        <v>-7.2759576141834259E-12</v>
      </c>
      <c r="AA53" s="53">
        <f t="shared" si="16"/>
        <v>-7.2759576141834259E-12</v>
      </c>
      <c r="AB53" s="53">
        <f t="shared" si="16"/>
        <v>-7.2759576141834259E-12</v>
      </c>
      <c r="AC53" s="65"/>
    </row>
    <row r="54" spans="1:31">
      <c r="A54" s="50" t="s">
        <v>90</v>
      </c>
      <c r="B54" s="34"/>
      <c r="C54" s="36"/>
      <c r="D54" s="53">
        <f t="shared" ref="D54:AB54" si="17">IF($C$7=D6,D53,0)</f>
        <v>0</v>
      </c>
      <c r="E54" s="53">
        <f t="shared" si="17"/>
        <v>0</v>
      </c>
      <c r="F54" s="53">
        <f t="shared" si="17"/>
        <v>0</v>
      </c>
      <c r="G54" s="53">
        <f t="shared" si="17"/>
        <v>0</v>
      </c>
      <c r="H54" s="53">
        <f t="shared" si="17"/>
        <v>0</v>
      </c>
      <c r="I54" s="53">
        <f t="shared" si="17"/>
        <v>0</v>
      </c>
      <c r="J54" s="53">
        <f t="shared" si="17"/>
        <v>0</v>
      </c>
      <c r="K54" s="53">
        <f t="shared" si="17"/>
        <v>0</v>
      </c>
      <c r="L54" s="53">
        <f t="shared" si="17"/>
        <v>0</v>
      </c>
      <c r="M54" s="53">
        <f t="shared" si="17"/>
        <v>0</v>
      </c>
      <c r="N54" s="53">
        <f t="shared" si="17"/>
        <v>0</v>
      </c>
      <c r="O54" s="53">
        <f t="shared" si="17"/>
        <v>0</v>
      </c>
      <c r="P54" s="53">
        <f t="shared" si="17"/>
        <v>0</v>
      </c>
      <c r="Q54" s="53">
        <f t="shared" si="17"/>
        <v>0</v>
      </c>
      <c r="R54" s="53">
        <f t="shared" si="17"/>
        <v>8381.5599999999922</v>
      </c>
      <c r="S54" s="53">
        <f t="shared" si="17"/>
        <v>0</v>
      </c>
      <c r="T54" s="53">
        <f t="shared" si="17"/>
        <v>0</v>
      </c>
      <c r="U54" s="53">
        <f t="shared" si="17"/>
        <v>0</v>
      </c>
      <c r="V54" s="53">
        <f t="shared" si="17"/>
        <v>0</v>
      </c>
      <c r="W54" s="53">
        <f t="shared" si="17"/>
        <v>0</v>
      </c>
      <c r="X54" s="53">
        <f t="shared" si="17"/>
        <v>0</v>
      </c>
      <c r="Y54" s="53">
        <f t="shared" si="17"/>
        <v>0</v>
      </c>
      <c r="Z54" s="53">
        <f t="shared" si="17"/>
        <v>0</v>
      </c>
      <c r="AA54" s="53">
        <f t="shared" si="17"/>
        <v>0</v>
      </c>
      <c r="AB54" s="53">
        <f t="shared" si="17"/>
        <v>0</v>
      </c>
      <c r="AC54" s="65"/>
    </row>
    <row r="55" spans="1:31">
      <c r="A55" s="37" t="s">
        <v>91</v>
      </c>
      <c r="B55" s="34"/>
      <c r="C55" s="36"/>
      <c r="D55" s="53">
        <f>IF($C$9=3,$C$11*assumptions!B48,IF($C$9=5,$C$11*assumptions!B49,IF($C$9=7,$C$11*assumptions!B50,IF($C$9=15,$C$11*assumptions!B51,"n/a"))))</f>
        <v>4730</v>
      </c>
      <c r="E55" s="53">
        <f>IF($C$9=3,$C$11*assumptions!C48,IF($C$9=5,$C$11*assumptions!C49,IF($C$9=7,$C$11*assumptions!C50,IF($C$9=15,$C$11*assumptions!C51,"n/a"))))</f>
        <v>8987</v>
      </c>
      <c r="F55" s="53">
        <f>IF($C$9=3,$C$11*assumptions!D48,IF($C$9=5,$C$11*assumptions!D49,IF($C$9=7,$C$11*assumptions!D50,IF($C$9=15,$C$11*assumptions!D51,"n/a"))))</f>
        <v>8088.3</v>
      </c>
      <c r="G55" s="53">
        <f>IF($C$9=3,$C$11*assumptions!E48,IF($C$9=5,$C$11*assumptions!E49,IF($C$9=7,$C$11*assumptions!E50,IF($C$9=15,$C$11*assumptions!E51,"n/a"))))</f>
        <v>7284.2</v>
      </c>
      <c r="H55" s="53">
        <f>IF($C$9=3,$C$11*assumptions!F48,IF($C$9=5,$C$11*assumptions!F49,IF($C$9=7,$C$11*assumptions!F50,IF($C$9=15,$C$11*assumptions!F51,"n/a"))))</f>
        <v>6555.78</v>
      </c>
      <c r="I55" s="53">
        <f>IF($C$9=3,$C$11*assumptions!G48,IF($C$9=5,$C$11*assumptions!G49,IF($C$9=7,$C$11*assumptions!G50,IF($C$9=15,$C$11*assumptions!G51,"n/a"))))</f>
        <v>5893.58</v>
      </c>
      <c r="J55" s="53">
        <f>IF($C$9=3,$C$11*assumptions!H48,IF($C$9=5,$C$11*assumptions!H49,IF($C$9=7,$C$11*assumptions!H50,IF($C$9=15,$C$11*assumptions!H51,"n/a"))))</f>
        <v>5581.4</v>
      </c>
      <c r="K55" s="53">
        <f>IF($C$9=3,$C$11*assumptions!I48,IF($C$9=5,$C$11*assumptions!I49,IF($C$9=7,$C$11*assumptions!I50,IF($C$9=15,$C$11*assumptions!I51,"n/a"))))</f>
        <v>5581.4</v>
      </c>
      <c r="L55" s="53">
        <f>IF($C$9=3,$C$11*assumptions!J48,IF($C$9=5,$C$11*assumptions!J49,IF($C$9=7,$C$11*assumptions!J50,IF($C$9=15,$C$11*assumptions!J51,"n/a"))))</f>
        <v>5590.86</v>
      </c>
      <c r="M55" s="53">
        <f>IF($C$9=3,$C$11*assumptions!K48,IF($C$9=5,$C$11*assumptions!K49,IF($C$9=7,$C$11*assumptions!K50,IF($C$9=15,$C$11*assumptions!K51,"n/a"))))</f>
        <v>5581.4</v>
      </c>
      <c r="N55" s="53">
        <f>IF($C$9=3,$C$11*assumptions!L48,IF($C$9=5,$C$11*assumptions!L49,IF($C$9=7,$C$11*assumptions!L50,IF($C$9=15,$C$11*assumptions!L51,"n/a"))))</f>
        <v>5590.86</v>
      </c>
      <c r="O55" s="53">
        <f>IF($C$9=3,$C$11*assumptions!M48,IF($C$9=5,$C$11*assumptions!M49,IF($C$9=7,$C$11*assumptions!M50,IF($C$9=15,$C$11*assumptions!M51,"n/a"))))</f>
        <v>5581.4</v>
      </c>
      <c r="P55" s="53">
        <f>IF($C$9=3,$C$11*assumptions!N48,IF($C$9=5,$C$11*assumptions!N49,IF($C$9=7,$C$11*assumptions!N50,IF($C$9=15,$C$11*assumptions!N51,"n/a"))))</f>
        <v>5590.86</v>
      </c>
      <c r="Q55" s="53">
        <f>IF($C$9=3,$C$11*assumptions!O48,IF($C$9=5,$C$11*assumptions!O49,IF($C$9=7,$C$11*assumptions!O50,IF($C$9=15,$C$11*assumptions!O51,"n/a"))))</f>
        <v>5581.4</v>
      </c>
      <c r="R55" s="53">
        <f>IF($C$9=3,$C$11*assumptions!P48,IF($C$9=5,$C$11*assumptions!P49,IF($C$9=7,$C$11*assumptions!P50,IF($C$9=15,$C$11*assumptions!P51,"n/a"))))</f>
        <v>5590.86</v>
      </c>
      <c r="S55" s="53">
        <f>IF($C$9=3,$C$11*assumptions!Q48,IF($C$9=5,$C$11*assumptions!Q49,IF($C$9=7,$C$11*assumptions!Q50,IF($C$9=15,$C$11*assumptions!Q51,"n/a"))))</f>
        <v>2790.7</v>
      </c>
      <c r="T55" s="53">
        <f>IF($C$9=3,$C$11*assumptions!R48,IF($C$9=5,$C$11*assumptions!R49,IF($C$9=7,$C$11*assumptions!R50,IF($C$9=15,$C$11*assumptions!R51,"n/a"))))</f>
        <v>0</v>
      </c>
      <c r="U55" s="53">
        <f>IF($C$9=3,$C$11*assumptions!S48,IF($C$9=5,$C$11*assumptions!S49,IF($C$9=7,$C$11*assumptions!S50,IF($C$9=15,$C$11*assumptions!S51,"n/a"))))</f>
        <v>0</v>
      </c>
      <c r="V55" s="53">
        <f>IF($C$9=3,$C$11*assumptions!T48,IF($C$9=5,$C$11*assumptions!T49,IF($C$9=7,$C$11*assumptions!T50,IF($C$9=15,$C$11*assumptions!T51,"n/a"))))</f>
        <v>0</v>
      </c>
      <c r="W55" s="53">
        <f>IF($C$9=3,$C$11*assumptions!U48,IF($C$9=5,$C$11*assumptions!U49,IF($C$9=7,$C$11*assumptions!U50,IF($C$9=15,$C$11*assumptions!U51,"n/a"))))</f>
        <v>0</v>
      </c>
      <c r="X55" s="53">
        <f>IF($C$9=3,$C$11*assumptions!V48,IF($C$9=5,$C$11*assumptions!V49,IF($C$9=7,$C$11*assumptions!V50,IF($C$9=15,$C$11*assumptions!V51,"n/a"))))</f>
        <v>0</v>
      </c>
      <c r="Y55" s="53">
        <f>IF($C$9=3,$C$11*assumptions!W48,IF($C$9=5,$C$11*assumptions!W49,IF($C$9=7,$C$11*assumptions!W50,IF($C$9=15,$C$11*assumptions!W51,"n/a"))))</f>
        <v>0</v>
      </c>
      <c r="Z55" s="53">
        <f>IF($C$9=3,$C$11*assumptions!X48,IF($C$9=5,$C$11*assumptions!X49,IF($C$9=7,$C$11*assumptions!X50,IF($C$9=15,$C$11*assumptions!X51,"n/a"))))</f>
        <v>0</v>
      </c>
      <c r="AA55" s="53">
        <f>IF($C$9=3,$C$11*assumptions!Y48,IF($C$9=5,$C$11*assumptions!Y49,IF($C$9=7,$C$11*assumptions!Y50,IF($C$9=15,$C$11*assumptions!Y51,"n/a"))))</f>
        <v>0</v>
      </c>
      <c r="AB55" s="53">
        <f>IF($C$9=3,$C$11*assumptions!Z48,IF($C$9=5,$C$11*assumptions!Z49,IF($C$9=7,$C$11*assumptions!Z50,IF($C$9=15,$C$11*assumptions!Z51,"n/a"))))</f>
        <v>0</v>
      </c>
      <c r="AC55" s="69">
        <f>SUM(D55:AB55)</f>
        <v>94599.999999999985</v>
      </c>
      <c r="AD55" s="284"/>
      <c r="AE55" s="285"/>
    </row>
    <row r="56" spans="1:31">
      <c r="A56" s="50" t="s">
        <v>92</v>
      </c>
      <c r="B56" s="34"/>
      <c r="C56" s="36"/>
      <c r="D56" s="53">
        <f>IF(AND($C$8=1,D53&gt;0),MAXA(D55,D54),IF($C$8=0,D55,0))</f>
        <v>4730</v>
      </c>
      <c r="E56" s="53">
        <f t="shared" ref="E56:AB56" si="18">IF(AND($C$8=1,E53&gt;0),MAXA(E55,E54),IF($C$8=0,E55,0))</f>
        <v>8987</v>
      </c>
      <c r="F56" s="53">
        <f t="shared" si="18"/>
        <v>8088.3</v>
      </c>
      <c r="G56" s="53">
        <f t="shared" si="18"/>
        <v>7284.2</v>
      </c>
      <c r="H56" s="53">
        <f t="shared" si="18"/>
        <v>6555.78</v>
      </c>
      <c r="I56" s="53">
        <f t="shared" si="18"/>
        <v>5893.58</v>
      </c>
      <c r="J56" s="53">
        <f t="shared" si="18"/>
        <v>5581.4</v>
      </c>
      <c r="K56" s="53">
        <f t="shared" si="18"/>
        <v>5581.4</v>
      </c>
      <c r="L56" s="53">
        <f t="shared" si="18"/>
        <v>5590.86</v>
      </c>
      <c r="M56" s="53">
        <f t="shared" si="18"/>
        <v>5581.4</v>
      </c>
      <c r="N56" s="53">
        <f t="shared" si="18"/>
        <v>5590.86</v>
      </c>
      <c r="O56" s="53">
        <f t="shared" si="18"/>
        <v>5581.4</v>
      </c>
      <c r="P56" s="53">
        <f t="shared" si="18"/>
        <v>5590.86</v>
      </c>
      <c r="Q56" s="53">
        <f t="shared" si="18"/>
        <v>5581.4</v>
      </c>
      <c r="R56" s="53">
        <f t="shared" si="18"/>
        <v>5590.86</v>
      </c>
      <c r="S56" s="53">
        <f t="shared" si="18"/>
        <v>2790.7</v>
      </c>
      <c r="T56" s="53">
        <f t="shared" si="18"/>
        <v>0</v>
      </c>
      <c r="U56" s="53">
        <f t="shared" si="18"/>
        <v>0</v>
      </c>
      <c r="V56" s="53">
        <f t="shared" si="18"/>
        <v>0</v>
      </c>
      <c r="W56" s="53">
        <f t="shared" si="18"/>
        <v>0</v>
      </c>
      <c r="X56" s="53">
        <f t="shared" si="18"/>
        <v>0</v>
      </c>
      <c r="Y56" s="53">
        <f t="shared" si="18"/>
        <v>0</v>
      </c>
      <c r="Z56" s="53">
        <f t="shared" si="18"/>
        <v>0</v>
      </c>
      <c r="AA56" s="53">
        <f t="shared" si="18"/>
        <v>0</v>
      </c>
      <c r="AB56" s="53">
        <f t="shared" si="18"/>
        <v>0</v>
      </c>
      <c r="AC56" s="65"/>
    </row>
    <row r="57" spans="1:31">
      <c r="A57" s="34"/>
      <c r="B57" s="34"/>
      <c r="C57" s="36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65"/>
    </row>
    <row r="58" spans="1:31">
      <c r="A58" s="50" t="s">
        <v>93</v>
      </c>
      <c r="B58" s="34"/>
      <c r="C58" s="36"/>
      <c r="D58" s="77">
        <f>C16</f>
        <v>0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65"/>
    </row>
    <row r="59" spans="1:31">
      <c r="A59" s="50" t="s">
        <v>39</v>
      </c>
      <c r="B59" s="34"/>
      <c r="C59" s="36"/>
      <c r="D59" s="53">
        <f t="shared" ref="D59:R59" si="19">D50-D56+D58</f>
        <v>15476.514712378052</v>
      </c>
      <c r="E59" s="53">
        <f t="shared" si="19"/>
        <v>5324.2686946548656</v>
      </c>
      <c r="F59" s="53">
        <f t="shared" si="19"/>
        <v>3470.7960459032738</v>
      </c>
      <c r="G59" s="53">
        <f t="shared" si="19"/>
        <v>3978.1250255913337</v>
      </c>
      <c r="H59" s="53">
        <f t="shared" si="19"/>
        <v>4740.6550459839809</v>
      </c>
      <c r="I59" s="53">
        <f t="shared" si="19"/>
        <v>4269.1967844619048</v>
      </c>
      <c r="J59" s="53">
        <f t="shared" si="19"/>
        <v>4532.0594079957609</v>
      </c>
      <c r="K59" s="53">
        <f t="shared" si="19"/>
        <v>4511.7154902356342</v>
      </c>
      <c r="L59" s="53">
        <f t="shared" si="19"/>
        <v>4481.3012549427031</v>
      </c>
      <c r="M59" s="53">
        <f t="shared" si="19"/>
        <v>4498.7443925909847</v>
      </c>
      <c r="N59" s="53">
        <f t="shared" si="19"/>
        <v>4437.4880443687134</v>
      </c>
      <c r="O59" s="53">
        <f t="shared" si="19"/>
        <v>4424.0507856997738</v>
      </c>
      <c r="P59" s="53">
        <f t="shared" si="19"/>
        <v>3875.0366092707673</v>
      </c>
      <c r="Q59" s="53">
        <f t="shared" si="19"/>
        <v>3714.0009075488906</v>
      </c>
      <c r="R59" s="53">
        <f t="shared" si="19"/>
        <v>3651.8444547753579</v>
      </c>
      <c r="S59" s="53">
        <f t="shared" ref="S59:AB59" si="20">S50-S56+S58</f>
        <v>-2790.7</v>
      </c>
      <c r="T59" s="53">
        <f t="shared" si="20"/>
        <v>0</v>
      </c>
      <c r="U59" s="53">
        <f t="shared" si="20"/>
        <v>0</v>
      </c>
      <c r="V59" s="53">
        <f t="shared" si="20"/>
        <v>0</v>
      </c>
      <c r="W59" s="53">
        <f t="shared" si="20"/>
        <v>0</v>
      </c>
      <c r="X59" s="53">
        <f t="shared" si="20"/>
        <v>0</v>
      </c>
      <c r="Y59" s="53">
        <f t="shared" si="20"/>
        <v>0</v>
      </c>
      <c r="Z59" s="53">
        <f t="shared" si="20"/>
        <v>0</v>
      </c>
      <c r="AA59" s="53">
        <f t="shared" si="20"/>
        <v>0</v>
      </c>
      <c r="AB59" s="53">
        <f t="shared" si="20"/>
        <v>0</v>
      </c>
      <c r="AC59" s="69">
        <f>SUM(D59:AB59)</f>
        <v>72595.097656401995</v>
      </c>
    </row>
    <row r="60" spans="1:31">
      <c r="A60" s="50" t="s">
        <v>94</v>
      </c>
      <c r="B60" s="76">
        <f>+assumptions!B27</f>
        <v>0.38879999999999998</v>
      </c>
      <c r="C60" s="36"/>
      <c r="D60" s="53">
        <f t="shared" ref="D60:R60" si="21">D59*$B$60</f>
        <v>6017.2689201725861</v>
      </c>
      <c r="E60" s="53">
        <f t="shared" si="21"/>
        <v>2070.0756684818116</v>
      </c>
      <c r="F60" s="53">
        <f t="shared" si="21"/>
        <v>1349.4455026471928</v>
      </c>
      <c r="G60" s="53">
        <f t="shared" si="21"/>
        <v>1546.6950099499104</v>
      </c>
      <c r="H60" s="53">
        <f t="shared" si="21"/>
        <v>1843.1666818785716</v>
      </c>
      <c r="I60" s="53">
        <f t="shared" si="21"/>
        <v>1659.8637097987885</v>
      </c>
      <c r="J60" s="53">
        <f t="shared" si="21"/>
        <v>1762.0646978287518</v>
      </c>
      <c r="K60" s="53">
        <f t="shared" si="21"/>
        <v>1754.1549826036144</v>
      </c>
      <c r="L60" s="53">
        <f t="shared" si="21"/>
        <v>1742.3299279217229</v>
      </c>
      <c r="M60" s="53">
        <f t="shared" si="21"/>
        <v>1749.1118198393747</v>
      </c>
      <c r="N60" s="53">
        <f t="shared" si="21"/>
        <v>1725.2953516505556</v>
      </c>
      <c r="O60" s="53">
        <f t="shared" si="21"/>
        <v>1720.0709454800719</v>
      </c>
      <c r="P60" s="53">
        <f t="shared" si="21"/>
        <v>1506.6142336844741</v>
      </c>
      <c r="Q60" s="53">
        <f t="shared" si="21"/>
        <v>1444.0035528550086</v>
      </c>
      <c r="R60" s="53">
        <f t="shared" si="21"/>
        <v>1419.8371240166591</v>
      </c>
      <c r="S60" s="53">
        <f t="shared" ref="S60:AB60" si="22">S59*$B$60</f>
        <v>-1085.0241599999999</v>
      </c>
      <c r="T60" s="53">
        <f t="shared" si="22"/>
        <v>0</v>
      </c>
      <c r="U60" s="53">
        <f t="shared" si="22"/>
        <v>0</v>
      </c>
      <c r="V60" s="53">
        <f t="shared" si="22"/>
        <v>0</v>
      </c>
      <c r="W60" s="53">
        <f t="shared" si="22"/>
        <v>0</v>
      </c>
      <c r="X60" s="53">
        <f t="shared" si="22"/>
        <v>0</v>
      </c>
      <c r="Y60" s="53">
        <f t="shared" si="22"/>
        <v>0</v>
      </c>
      <c r="Z60" s="53">
        <f t="shared" si="22"/>
        <v>0</v>
      </c>
      <c r="AA60" s="53">
        <f t="shared" si="22"/>
        <v>0</v>
      </c>
      <c r="AB60" s="53">
        <f t="shared" si="22"/>
        <v>0</v>
      </c>
      <c r="AC60" s="69">
        <f>SUM(D60:AB60)</f>
        <v>28224.973968809092</v>
      </c>
    </row>
    <row r="61" spans="1:31">
      <c r="A61" s="34" t="s">
        <v>95</v>
      </c>
      <c r="B61" s="34"/>
      <c r="C61" s="36"/>
      <c r="D61" s="78">
        <f t="array" ref="D61:R61">TRANSPOSE(loan!C9:C28)</f>
        <v>0</v>
      </c>
      <c r="E61" s="78">
        <v>0</v>
      </c>
      <c r="F61" s="78">
        <v>0</v>
      </c>
      <c r="G61" s="78">
        <v>0</v>
      </c>
      <c r="H61" s="78">
        <v>0</v>
      </c>
      <c r="I61" s="78">
        <v>0</v>
      </c>
      <c r="J61" s="78">
        <v>0</v>
      </c>
      <c r="K61" s="78">
        <v>0</v>
      </c>
      <c r="L61" s="78">
        <v>0</v>
      </c>
      <c r="M61" s="78">
        <v>0</v>
      </c>
      <c r="N61" s="78">
        <v>0</v>
      </c>
      <c r="O61" s="78">
        <v>0</v>
      </c>
      <c r="P61" s="78">
        <v>0</v>
      </c>
      <c r="Q61" s="78">
        <v>0</v>
      </c>
      <c r="R61" s="78">
        <v>0</v>
      </c>
      <c r="S61" s="78">
        <v>0</v>
      </c>
      <c r="T61" s="78">
        <v>0</v>
      </c>
      <c r="U61" s="78">
        <v>0</v>
      </c>
      <c r="V61" s="78">
        <v>0</v>
      </c>
      <c r="W61" s="78">
        <v>0</v>
      </c>
      <c r="X61" s="78">
        <v>0</v>
      </c>
      <c r="Y61" s="78">
        <v>0</v>
      </c>
      <c r="Z61" s="78">
        <v>0</v>
      </c>
      <c r="AA61" s="78">
        <v>0</v>
      </c>
      <c r="AB61" s="78">
        <v>0</v>
      </c>
      <c r="AC61" s="65"/>
    </row>
    <row r="62" spans="1:31">
      <c r="A62" s="50" t="s">
        <v>96</v>
      </c>
      <c r="B62" s="34"/>
      <c r="C62" s="154">
        <f>(+C17-C16)*-1</f>
        <v>-94600</v>
      </c>
      <c r="D62" s="154">
        <f>D50-D60-D61</f>
        <v>14189.245792205465</v>
      </c>
      <c r="E62" s="154">
        <f t="shared" ref="E62:R62" si="23">E50-E60-E61</f>
        <v>12241.193026173054</v>
      </c>
      <c r="F62" s="154">
        <f t="shared" si="23"/>
        <v>10209.650543256081</v>
      </c>
      <c r="G62" s="154">
        <f t="shared" si="23"/>
        <v>9715.6300156414236</v>
      </c>
      <c r="H62" s="154">
        <f t="shared" si="23"/>
        <v>9453.26836410541</v>
      </c>
      <c r="I62" s="154">
        <f t="shared" si="23"/>
        <v>8502.9130746631163</v>
      </c>
      <c r="J62" s="154">
        <f t="shared" si="23"/>
        <v>8351.3947101670092</v>
      </c>
      <c r="K62" s="154">
        <f t="shared" si="23"/>
        <v>8338.9605076320186</v>
      </c>
      <c r="L62" s="154">
        <f t="shared" si="23"/>
        <v>8329.8313270209801</v>
      </c>
      <c r="M62" s="154">
        <f t="shared" si="23"/>
        <v>8331.0325727516101</v>
      </c>
      <c r="N62" s="154">
        <f t="shared" si="23"/>
        <v>8303.0526927181581</v>
      </c>
      <c r="O62" s="154">
        <f t="shared" si="23"/>
        <v>8285.3798402197008</v>
      </c>
      <c r="P62" s="154">
        <f t="shared" si="23"/>
        <v>7959.2823755862928</v>
      </c>
      <c r="Q62" s="154">
        <f t="shared" si="23"/>
        <v>7851.3973546938814</v>
      </c>
      <c r="R62" s="154">
        <f t="shared" si="23"/>
        <v>7822.8673307586987</v>
      </c>
      <c r="S62" s="154">
        <f t="shared" ref="S62:AB62" si="24">S50-S60-S61</f>
        <v>1085.0241599999999</v>
      </c>
      <c r="T62" s="154">
        <f t="shared" si="24"/>
        <v>0</v>
      </c>
      <c r="U62" s="154">
        <f t="shared" si="24"/>
        <v>0</v>
      </c>
      <c r="V62" s="154">
        <f t="shared" si="24"/>
        <v>0</v>
      </c>
      <c r="W62" s="154">
        <f t="shared" si="24"/>
        <v>0</v>
      </c>
      <c r="X62" s="154">
        <f t="shared" si="24"/>
        <v>0</v>
      </c>
      <c r="Y62" s="154">
        <f t="shared" si="24"/>
        <v>0</v>
      </c>
      <c r="Z62" s="154">
        <f t="shared" si="24"/>
        <v>0</v>
      </c>
      <c r="AA62" s="154">
        <f t="shared" si="24"/>
        <v>0</v>
      </c>
      <c r="AB62" s="154">
        <f t="shared" si="24"/>
        <v>0</v>
      </c>
      <c r="AC62" s="378">
        <f>SUM(D62:AB62)</f>
        <v>138970.12368759289</v>
      </c>
    </row>
    <row r="63" spans="1:31" ht="12" thickBot="1">
      <c r="A63" s="34"/>
      <c r="B63" s="34"/>
      <c r="C63" s="36"/>
      <c r="D63" s="36"/>
      <c r="E63" s="71"/>
      <c r="F63" s="71"/>
      <c r="G63" s="71"/>
      <c r="H63" s="71"/>
      <c r="I63" s="71"/>
      <c r="J63" s="71"/>
      <c r="K63" s="71"/>
      <c r="L63" s="71"/>
      <c r="M63" s="71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65"/>
    </row>
    <row r="64" spans="1:31" ht="12" thickBot="1">
      <c r="A64" s="79" t="s">
        <v>97</v>
      </c>
      <c r="B64" s="34"/>
      <c r="C64" s="80">
        <f>IF(IRR(C62:AB62,+B67)&gt;0,IRR(C62:AB62,+B67),"   N/A")</f>
        <v>5.7781882664744065E-2</v>
      </c>
      <c r="D64" s="36"/>
      <c r="E64" s="54" t="s">
        <v>63</v>
      </c>
      <c r="F64" s="55"/>
      <c r="G64" s="56"/>
      <c r="H64" s="57"/>
      <c r="I64" s="36"/>
      <c r="J64" s="36"/>
      <c r="K64" s="36"/>
      <c r="L64" s="81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</row>
    <row r="65" spans="1:58" ht="12" thickBot="1">
      <c r="A65" s="34"/>
      <c r="B65" s="34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</row>
    <row r="66" spans="1:58" ht="12" thickBot="1">
      <c r="A66" s="36" t="s">
        <v>98</v>
      </c>
      <c r="B66" s="82">
        <v>0.15</v>
      </c>
      <c r="C66" s="83">
        <f>NPV(+$B$66,$D$62,$E62,F62,G62,H62,I62,J62,K62,L62,M62,N62,O62,P62,Q62,R62,S62,T62,U62,V62,W62,X62,Y62,Z62,AA62,AB62)+C62</f>
        <v>-35254.847313100443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</row>
    <row r="67" spans="1:58" ht="12.75">
      <c r="A67" s="53" t="s">
        <v>99</v>
      </c>
      <c r="B67" s="84">
        <v>0.25</v>
      </c>
      <c r="C67" s="36"/>
      <c r="D67" s="36"/>
      <c r="E67" s="36"/>
      <c r="F67" s="36"/>
      <c r="G67" s="36"/>
      <c r="H67" s="36"/>
      <c r="I67" s="36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</row>
    <row r="68" spans="1:58" ht="13.5" thickBot="1">
      <c r="A68" s="34"/>
      <c r="F68" s="36"/>
      <c r="G68" s="36"/>
      <c r="H68" s="36"/>
      <c r="I68" s="36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</row>
    <row r="69" spans="1:58" ht="13.5" thickBot="1">
      <c r="A69" s="34"/>
      <c r="B69" s="101" t="s">
        <v>100</v>
      </c>
      <c r="C69" s="102"/>
      <c r="D69" s="85"/>
      <c r="F69" s="464" t="s">
        <v>251</v>
      </c>
      <c r="G69" s="465"/>
      <c r="H69" s="465"/>
      <c r="I69" s="466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</row>
    <row r="70" spans="1:58" ht="14.25" thickBot="1">
      <c r="A70" s="34"/>
      <c r="B70" s="86"/>
      <c r="C70" s="88">
        <f>NPV(+$B$66,$D$62:$AB$62)+C62</f>
        <v>-35254.847313100443</v>
      </c>
      <c r="D70" s="87"/>
      <c r="F70" s="318" t="s">
        <v>51</v>
      </c>
      <c r="G70" s="464" t="s">
        <v>250</v>
      </c>
      <c r="H70" s="465"/>
      <c r="I70" s="466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</row>
    <row r="71" spans="1:58" ht="13.5" thickBot="1">
      <c r="A71" s="34"/>
      <c r="B71" s="89" t="s">
        <v>101</v>
      </c>
      <c r="C71" s="90">
        <v>0</v>
      </c>
      <c r="D71" s="91">
        <f t="dataTable" ref="D71:D73" dt2D="1" dtr="0" r1="C19" r2="B66"/>
        <v>44370.123687592888</v>
      </c>
      <c r="F71" s="315">
        <f>IF(IRR(C62:AB67,+B62)&gt;0,IRR(C62:AB62,+B67),"   N/A")</f>
        <v>5.7781882664744065E-2</v>
      </c>
      <c r="G71" s="316">
        <v>0.5</v>
      </c>
      <c r="H71" s="316">
        <v>0.75</v>
      </c>
      <c r="I71" s="317">
        <v>1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</row>
    <row r="72" spans="1:58" ht="13.5" thickBot="1">
      <c r="A72" s="34"/>
      <c r="B72" s="92"/>
      <c r="C72" s="90">
        <v>0.1</v>
      </c>
      <c r="D72" s="93">
        <v>-19655.562307136919</v>
      </c>
      <c r="F72" s="328">
        <v>0.14449999999999999</v>
      </c>
      <c r="G72" s="322">
        <f t="dataTable" ref="G72:I74" dt2D="1" dtr="0" r1="N29" r2="D27" ca="1"/>
        <v>5.7781882664744065E-2</v>
      </c>
      <c r="H72" s="323">
        <v>5.7781882664744065E-2</v>
      </c>
      <c r="I72" s="324">
        <v>5.7781882664744065E-2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</row>
    <row r="73" spans="1:58" ht="13.5" thickBot="1">
      <c r="A73" s="34"/>
      <c r="B73" s="94"/>
      <c r="C73" s="90">
        <v>0.15</v>
      </c>
      <c r="D73" s="95">
        <v>-35254.847313100443</v>
      </c>
      <c r="F73" s="328">
        <v>0.1008</v>
      </c>
      <c r="G73" s="325">
        <v>5.7781882664744065E-2</v>
      </c>
      <c r="H73" s="184">
        <v>5.7781882664744065E-2</v>
      </c>
      <c r="I73" s="319">
        <v>5.7781882664744065E-2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</row>
    <row r="74" spans="1:58" ht="13.5" thickBot="1">
      <c r="F74" s="329">
        <v>5.8000000000000003E-2</v>
      </c>
      <c r="G74" s="326">
        <v>5.7781882664744065E-2</v>
      </c>
      <c r="H74" s="320">
        <v>5.7781882664744065E-2</v>
      </c>
      <c r="I74" s="321">
        <v>5.7781882664744065E-2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</row>
    <row r="75" spans="1:58" ht="12.75"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</row>
    <row r="76" spans="1:58" ht="12.75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12.75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</row>
    <row r="78" spans="1:58" ht="12.75">
      <c r="A78" s="39" t="s">
        <v>370</v>
      </c>
      <c r="C78" s="440">
        <f>+C62</f>
        <v>-94600</v>
      </c>
      <c r="D78" s="441">
        <f>-D44-D45-D46-D47-D60-D61</f>
        <v>-7497.7942077945345</v>
      </c>
      <c r="E78" s="441">
        <f t="shared" ref="E78:AB78" si="25">-E44-E45-E46-E47-E60-E61</f>
        <v>-3334.0329738269479</v>
      </c>
      <c r="F78" s="441">
        <f t="shared" si="25"/>
        <v>-3012.7394567439192</v>
      </c>
      <c r="G78" s="441">
        <f t="shared" si="25"/>
        <v>-3346.2599843585767</v>
      </c>
      <c r="H78" s="441">
        <f t="shared" si="25"/>
        <v>-3608.6216358945912</v>
      </c>
      <c r="I78" s="441">
        <f t="shared" si="25"/>
        <v>-2318.242925336885</v>
      </c>
      <c r="J78" s="441">
        <f t="shared" si="25"/>
        <v>-2440.195289832991</v>
      </c>
      <c r="K78" s="441">
        <f t="shared" si="25"/>
        <v>-2452.6294923679807</v>
      </c>
      <c r="L78" s="441">
        <f t="shared" si="25"/>
        <v>-2461.7586729790205</v>
      </c>
      <c r="M78" s="441">
        <f t="shared" si="25"/>
        <v>-2490.1234272483912</v>
      </c>
      <c r="N78" s="441">
        <f t="shared" si="25"/>
        <v>-2488.5373072818429</v>
      </c>
      <c r="O78" s="441">
        <f t="shared" si="25"/>
        <v>-2506.2101597802975</v>
      </c>
      <c r="P78" s="441">
        <f t="shared" si="25"/>
        <v>-2316.3376244137066</v>
      </c>
      <c r="Q78" s="441">
        <f t="shared" si="25"/>
        <v>-2278.0186453061178</v>
      </c>
      <c r="R78" s="441">
        <f t="shared" si="25"/>
        <v>-2278.872669241302</v>
      </c>
      <c r="S78" s="441">
        <f t="shared" si="25"/>
        <v>1085.0241599999999</v>
      </c>
      <c r="T78" s="441">
        <f t="shared" si="25"/>
        <v>0</v>
      </c>
      <c r="U78" s="441">
        <f t="shared" si="25"/>
        <v>0</v>
      </c>
      <c r="V78" s="441">
        <f t="shared" si="25"/>
        <v>0</v>
      </c>
      <c r="W78" s="441">
        <f t="shared" si="25"/>
        <v>0</v>
      </c>
      <c r="X78" s="441">
        <f t="shared" si="25"/>
        <v>0</v>
      </c>
      <c r="Y78" s="441">
        <f t="shared" si="25"/>
        <v>0</v>
      </c>
      <c r="Z78" s="441">
        <f t="shared" si="25"/>
        <v>0</v>
      </c>
      <c r="AA78" s="441">
        <f t="shared" si="25"/>
        <v>0</v>
      </c>
      <c r="AB78" s="441">
        <f t="shared" si="25"/>
        <v>0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</row>
    <row r="79" spans="1:58" ht="12.75"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</row>
    <row r="80" spans="1:58" ht="12.75"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</row>
    <row r="81" spans="6:58" ht="12.75"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</row>
    <row r="82" spans="6:58" ht="12.75">
      <c r="F82"/>
      <c r="G82"/>
      <c r="H82"/>
      <c r="I82"/>
    </row>
    <row r="83" spans="6:58" ht="12.75">
      <c r="F83"/>
      <c r="G83"/>
      <c r="H83"/>
      <c r="I83"/>
    </row>
  </sheetData>
  <mergeCells count="2">
    <mergeCell ref="G70:I70"/>
    <mergeCell ref="F69:I69"/>
  </mergeCells>
  <pageMargins left="0.2" right="0.2" top="0.52" bottom="0.69" header="0.5" footer="0.5"/>
  <pageSetup scale="47" orientation="landscape" horizontalDpi="4294967292" r:id="rId1"/>
  <headerFooter alignWithMargins="0"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8"/>
  <sheetViews>
    <sheetView workbookViewId="0">
      <selection sqref="A1:A3"/>
    </sheetView>
  </sheetViews>
  <sheetFormatPr defaultRowHeight="12.75"/>
  <cols>
    <col min="1" max="1" width="41.7109375" customWidth="1"/>
    <col min="2" max="2" width="11" customWidth="1"/>
    <col min="3" max="3" width="15.28515625" style="29" bestFit="1" customWidth="1"/>
    <col min="4" max="4" width="13.140625" style="29" customWidth="1"/>
    <col min="5" max="5" width="14.7109375" customWidth="1"/>
    <col min="6" max="6" width="10.42578125" customWidth="1"/>
    <col min="7" max="7" width="11.140625" bestFit="1" customWidth="1"/>
  </cols>
  <sheetData>
    <row r="1" spans="1:9" ht="13.5" thickBot="1">
      <c r="A1" s="2" t="s">
        <v>102</v>
      </c>
      <c r="B1" s="11"/>
      <c r="D1" s="33" t="s">
        <v>103</v>
      </c>
      <c r="E1" s="33"/>
      <c r="F1" s="33"/>
      <c r="G1" s="33"/>
      <c r="H1" s="11"/>
      <c r="I1" s="11"/>
    </row>
    <row r="2" spans="1:9">
      <c r="A2" s="2" t="s">
        <v>381</v>
      </c>
      <c r="B2" s="11"/>
      <c r="D2" s="32"/>
      <c r="E2" s="106"/>
      <c r="F2" s="106"/>
      <c r="G2" s="107"/>
      <c r="H2" s="11"/>
      <c r="I2" s="11"/>
    </row>
    <row r="3" spans="1:9">
      <c r="A3" s="2" t="s">
        <v>104</v>
      </c>
      <c r="B3" s="11"/>
      <c r="D3" s="108"/>
      <c r="E3" s="109"/>
      <c r="F3" s="109"/>
      <c r="G3" s="110"/>
      <c r="H3" s="11"/>
      <c r="I3" s="11"/>
    </row>
    <row r="4" spans="1:9">
      <c r="A4" s="2"/>
      <c r="B4" s="11"/>
      <c r="D4" s="203"/>
      <c r="E4" s="109"/>
      <c r="F4" s="109"/>
      <c r="G4" s="110"/>
    </row>
    <row r="5" spans="1:9" ht="13.5" thickBot="1">
      <c r="A5" s="24" t="s">
        <v>105</v>
      </c>
      <c r="B5" s="132">
        <v>15</v>
      </c>
      <c r="D5" s="111"/>
      <c r="E5" s="112"/>
      <c r="F5" s="112"/>
      <c r="G5" s="113"/>
    </row>
    <row r="6" spans="1:9">
      <c r="A6" s="122" t="s">
        <v>59</v>
      </c>
      <c r="B6" s="131">
        <v>15</v>
      </c>
    </row>
    <row r="7" spans="1:9">
      <c r="A7" s="10" t="s">
        <v>61</v>
      </c>
      <c r="B7" s="133">
        <v>15</v>
      </c>
    </row>
    <row r="8" spans="1:9">
      <c r="A8" s="9" t="s">
        <v>106</v>
      </c>
      <c r="B8" s="371">
        <v>37437</v>
      </c>
      <c r="C8" s="449"/>
    </row>
    <row r="9" spans="1:9">
      <c r="A9" s="104"/>
      <c r="B9" s="104"/>
      <c r="E9" s="11"/>
      <c r="F9" s="11"/>
      <c r="G9" s="11"/>
      <c r="H9" s="11"/>
      <c r="I9" s="11"/>
    </row>
    <row r="10" spans="1:9">
      <c r="A10" s="9" t="s">
        <v>107</v>
      </c>
      <c r="B10" s="3" t="s">
        <v>108</v>
      </c>
      <c r="C10" s="3" t="s">
        <v>255</v>
      </c>
      <c r="D10" s="3" t="s">
        <v>224</v>
      </c>
      <c r="E10" s="3" t="s">
        <v>225</v>
      </c>
      <c r="F10" s="11"/>
      <c r="G10" s="11"/>
      <c r="H10" s="11"/>
      <c r="I10" s="11"/>
    </row>
    <row r="11" spans="1:9">
      <c r="A11" s="9" t="s">
        <v>64</v>
      </c>
      <c r="B11" s="119">
        <f>+B16-B12-B13</f>
        <v>88924</v>
      </c>
      <c r="C11" s="130"/>
      <c r="D11" s="119"/>
      <c r="E11" s="11"/>
      <c r="F11" s="11"/>
      <c r="G11" s="11"/>
      <c r="H11" s="11"/>
      <c r="I11" s="11"/>
    </row>
    <row r="12" spans="1:9">
      <c r="A12" s="9" t="s">
        <v>30</v>
      </c>
      <c r="B12" s="119">
        <f>+B16*0.04</f>
        <v>3784</v>
      </c>
      <c r="C12" s="130"/>
      <c r="D12" s="119"/>
      <c r="E12" s="11"/>
      <c r="F12" s="11"/>
      <c r="G12" s="11"/>
      <c r="H12" s="11"/>
      <c r="I12" s="11"/>
    </row>
    <row r="13" spans="1:9">
      <c r="A13" s="9" t="s">
        <v>65</v>
      </c>
      <c r="B13" s="119">
        <f>+B16*2%</f>
        <v>1892</v>
      </c>
      <c r="C13" s="130"/>
      <c r="D13" s="119"/>
      <c r="E13" s="11"/>
      <c r="F13" s="11"/>
      <c r="G13" s="11"/>
      <c r="H13" s="11"/>
      <c r="I13" s="11"/>
    </row>
    <row r="14" spans="1:9">
      <c r="A14" s="9" t="s">
        <v>66</v>
      </c>
      <c r="B14" s="119">
        <f>+D14-C14</f>
        <v>0</v>
      </c>
      <c r="C14" s="130"/>
      <c r="D14" s="119"/>
      <c r="E14" s="11"/>
      <c r="F14" s="11"/>
      <c r="G14" s="11"/>
      <c r="H14" s="11"/>
      <c r="I14" s="11"/>
    </row>
    <row r="15" spans="1:9">
      <c r="A15" s="9" t="s">
        <v>109</v>
      </c>
      <c r="B15" s="119">
        <f>+D15-C15</f>
        <v>0</v>
      </c>
      <c r="C15" s="130"/>
      <c r="D15" s="119"/>
      <c r="E15" s="11"/>
      <c r="F15" s="11"/>
      <c r="G15" s="11"/>
      <c r="H15" s="11"/>
      <c r="I15" s="11"/>
    </row>
    <row r="16" spans="1:9">
      <c r="A16" s="10" t="s">
        <v>110</v>
      </c>
      <c r="B16" s="119">
        <v>94600</v>
      </c>
      <c r="C16" s="130"/>
      <c r="D16" s="336"/>
      <c r="E16" s="254"/>
      <c r="F16" s="335"/>
      <c r="G16" s="11"/>
      <c r="H16" s="11"/>
      <c r="I16" s="11"/>
    </row>
    <row r="17" spans="1:22">
      <c r="A17" s="144" t="s">
        <v>68</v>
      </c>
      <c r="B17" s="119">
        <f>+B16</f>
        <v>94600</v>
      </c>
      <c r="C17" s="1"/>
      <c r="E17" s="11"/>
      <c r="F17" s="379" t="s">
        <v>307</v>
      </c>
      <c r="G17" s="374" t="s">
        <v>317</v>
      </c>
      <c r="H17" s="11"/>
      <c r="I17" s="11"/>
    </row>
    <row r="18" spans="1:22">
      <c r="A18" s="10"/>
      <c r="B18" s="104"/>
      <c r="C18" s="381" t="s">
        <v>316</v>
      </c>
      <c r="D18" s="381" t="s">
        <v>315</v>
      </c>
      <c r="E18" s="373" t="s">
        <v>314</v>
      </c>
      <c r="F18" s="374" t="s">
        <v>225</v>
      </c>
      <c r="G18" s="374" t="s">
        <v>318</v>
      </c>
      <c r="H18" s="11"/>
      <c r="I18" s="11"/>
    </row>
    <row r="19" spans="1:22">
      <c r="A19" s="10" t="s">
        <v>111</v>
      </c>
      <c r="B19" s="128">
        <f>+E19+F19</f>
        <v>30650</v>
      </c>
      <c r="C19" s="382">
        <v>152000</v>
      </c>
      <c r="D19" s="383">
        <v>99100</v>
      </c>
      <c r="E19" s="384">
        <v>80150</v>
      </c>
      <c r="F19" s="376">
        <v>-49500</v>
      </c>
      <c r="G19" s="386">
        <f>+E19+F19</f>
        <v>30650</v>
      </c>
      <c r="H19" s="11"/>
      <c r="I19" s="11"/>
    </row>
    <row r="20" spans="1:22">
      <c r="A20" s="10" t="s">
        <v>112</v>
      </c>
      <c r="B20" s="120"/>
      <c r="E20" s="375">
        <v>7300</v>
      </c>
      <c r="F20" s="376">
        <v>7000</v>
      </c>
      <c r="G20" s="11"/>
      <c r="H20" s="11"/>
      <c r="I20" s="11"/>
    </row>
    <row r="21" spans="1:22">
      <c r="A21" s="10" t="s">
        <v>113</v>
      </c>
      <c r="B21" s="256">
        <v>0.82899999999999996</v>
      </c>
      <c r="E21" s="375"/>
      <c r="F21" s="376"/>
      <c r="G21" s="11"/>
      <c r="H21" s="11"/>
      <c r="I21" s="11"/>
    </row>
    <row r="22" spans="1:22">
      <c r="A22" s="10" t="s">
        <v>114</v>
      </c>
      <c r="B22" s="256"/>
      <c r="E22" s="377">
        <f>(E$19*E$20*24*1/1000000)/1000</f>
        <v>14.04228</v>
      </c>
      <c r="F22" s="377">
        <f>(F$19*F$20*24*1/1000000)/1000</f>
        <v>-8.3160000000000007</v>
      </c>
      <c r="G22" s="380">
        <f>+E22+F22</f>
        <v>5.7262799999999991</v>
      </c>
      <c r="H22" s="11"/>
      <c r="I22" s="11"/>
    </row>
    <row r="23" spans="1:22">
      <c r="A23" s="10" t="s">
        <v>115</v>
      </c>
      <c r="B23" s="120">
        <v>0</v>
      </c>
      <c r="C23" s="125"/>
      <c r="E23" s="11"/>
      <c r="F23" s="11"/>
      <c r="G23" s="11"/>
      <c r="H23" s="11"/>
      <c r="I23" s="11"/>
    </row>
    <row r="24" spans="1:22">
      <c r="A24" s="10" t="s">
        <v>116</v>
      </c>
      <c r="B24" s="238">
        <v>1</v>
      </c>
      <c r="C24"/>
      <c r="D24"/>
      <c r="E24" s="11"/>
      <c r="F24" s="11"/>
      <c r="G24" s="11"/>
      <c r="H24" s="11"/>
      <c r="I24" s="11"/>
    </row>
    <row r="25" spans="1:22">
      <c r="A25" s="9" t="s">
        <v>117</v>
      </c>
      <c r="B25" s="121">
        <v>1.03</v>
      </c>
      <c r="C25" s="125"/>
      <c r="E25" s="11"/>
      <c r="F25" s="11"/>
      <c r="G25" s="11"/>
      <c r="H25" s="11"/>
      <c r="I25" s="11"/>
    </row>
    <row r="26" spans="1:22">
      <c r="A26" s="10" t="s">
        <v>118</v>
      </c>
      <c r="B26" s="5">
        <v>3.3300000000000003E-2</v>
      </c>
      <c r="C26" s="125"/>
    </row>
    <row r="27" spans="1:22">
      <c r="A27" s="10" t="s">
        <v>119</v>
      </c>
      <c r="B27" s="25">
        <v>0.38879999999999998</v>
      </c>
      <c r="C27" s="125"/>
    </row>
    <row r="28" spans="1:22">
      <c r="A28" t="s">
        <v>120</v>
      </c>
      <c r="B28" s="16">
        <v>1.3815261044176706E-2</v>
      </c>
      <c r="C28" s="125"/>
    </row>
    <row r="29" spans="1:22" ht="13.5" thickBot="1">
      <c r="A29" s="10" t="s">
        <v>121</v>
      </c>
      <c r="B29" s="232">
        <f>AVERAGE([2]data1cf!$A$2:$A$1001)*-1</f>
        <v>94315.554925004646</v>
      </c>
      <c r="C29" s="125"/>
    </row>
    <row r="30" spans="1:22" ht="13.5" thickBot="1">
      <c r="A30" s="10"/>
      <c r="B30" s="5"/>
      <c r="C30" s="143" t="s">
        <v>122</v>
      </c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5"/>
    </row>
    <row r="31" spans="1:22" ht="13.5" thickBot="1">
      <c r="A31" s="10"/>
      <c r="B31" s="5"/>
      <c r="C31" s="225">
        <v>1</v>
      </c>
      <c r="D31" s="226">
        <v>2</v>
      </c>
      <c r="E31" s="226">
        <v>3</v>
      </c>
      <c r="F31" s="226">
        <v>4</v>
      </c>
      <c r="G31" s="226">
        <v>5</v>
      </c>
      <c r="H31" s="226">
        <v>6</v>
      </c>
      <c r="I31" s="226">
        <v>7</v>
      </c>
      <c r="J31" s="226">
        <v>8</v>
      </c>
      <c r="K31" s="226">
        <v>9</v>
      </c>
      <c r="L31" s="224">
        <v>10</v>
      </c>
      <c r="M31" s="222">
        <v>11</v>
      </c>
      <c r="N31" s="224">
        <v>12</v>
      </c>
      <c r="O31" s="222">
        <v>13</v>
      </c>
      <c r="P31" s="224">
        <v>14</v>
      </c>
      <c r="Q31" s="223">
        <v>15</v>
      </c>
      <c r="R31" s="224">
        <v>16</v>
      </c>
      <c r="S31" s="223">
        <v>17</v>
      </c>
      <c r="T31" s="224">
        <v>18</v>
      </c>
      <c r="U31" s="223">
        <v>19</v>
      </c>
      <c r="V31" s="224">
        <v>20</v>
      </c>
    </row>
    <row r="32" spans="1:22">
      <c r="A32" s="10"/>
      <c r="B32" s="5"/>
      <c r="C32" s="125"/>
    </row>
    <row r="33" spans="1:22">
      <c r="A33" s="10" t="s">
        <v>69</v>
      </c>
      <c r="B33" s="5"/>
      <c r="C33" s="22">
        <f t="array" ref="C33:Q33">TRANSPOSE(loadfac!N3:N18)</f>
        <v>0.8367470496633308</v>
      </c>
      <c r="D33" s="22">
        <v>0.8395459619847867</v>
      </c>
      <c r="E33" s="22">
        <v>0.85984866620740275</v>
      </c>
      <c r="F33" s="22">
        <v>0.84338080136005888</v>
      </c>
      <c r="G33" s="22">
        <v>0.83680915421030133</v>
      </c>
      <c r="H33" s="22">
        <v>0.83220802432115293</v>
      </c>
      <c r="I33" s="22">
        <v>0.83535055898240484</v>
      </c>
      <c r="J33" s="22">
        <v>0.83802510274968323</v>
      </c>
      <c r="K33" s="22">
        <v>0.84464672432957044</v>
      </c>
      <c r="L33" s="22">
        <v>0.85795934786676942</v>
      </c>
      <c r="M33" s="22">
        <v>0.83515698399283966</v>
      </c>
      <c r="N33" s="22">
        <v>0.88447004546474584</v>
      </c>
      <c r="O33" s="22">
        <v>0.86161187551324536</v>
      </c>
      <c r="P33" s="22">
        <v>0.84491762379462998</v>
      </c>
      <c r="Q33" s="22">
        <v>0.83995450291151164</v>
      </c>
      <c r="R33" s="287">
        <f>+Q33</f>
        <v>0.83995450291151164</v>
      </c>
      <c r="S33" s="287">
        <f>+R33</f>
        <v>0.83995450291151164</v>
      </c>
      <c r="T33" s="287">
        <f>+S33</f>
        <v>0.83995450291151164</v>
      </c>
      <c r="U33" s="287">
        <f>+T33</f>
        <v>0.83995450291151164</v>
      </c>
      <c r="V33" s="287">
        <f>+U33</f>
        <v>0.83995450291151164</v>
      </c>
    </row>
    <row r="34" spans="1:22">
      <c r="A34" s="9" t="s">
        <v>123</v>
      </c>
      <c r="B34" s="14"/>
      <c r="C34" s="220">
        <f t="shared" ref="C34:V34" si="0">($E$22+$F$22)*C33</f>
        <v>4.7914478955461375</v>
      </c>
      <c r="D34" s="220">
        <f t="shared" si="0"/>
        <v>4.8074752511942433</v>
      </c>
      <c r="E34" s="220">
        <f t="shared" si="0"/>
        <v>4.9237342203301253</v>
      </c>
      <c r="F34" s="220">
        <f t="shared" si="0"/>
        <v>4.8294346152120768</v>
      </c>
      <c r="G34" s="220">
        <f t="shared" si="0"/>
        <v>4.7918035235713639</v>
      </c>
      <c r="H34" s="220">
        <f t="shared" si="0"/>
        <v>4.7654561655097307</v>
      </c>
      <c r="I34" s="220">
        <f t="shared" si="0"/>
        <v>4.7834511988897646</v>
      </c>
      <c r="J34" s="220">
        <f t="shared" si="0"/>
        <v>4.7987663853734555</v>
      </c>
      <c r="K34" s="220">
        <f t="shared" si="0"/>
        <v>4.8366836445939319</v>
      </c>
      <c r="L34" s="220">
        <f t="shared" si="0"/>
        <v>4.9129154545025235</v>
      </c>
      <c r="M34" s="220">
        <f t="shared" si="0"/>
        <v>4.782342734298517</v>
      </c>
      <c r="N34" s="220">
        <f t="shared" si="0"/>
        <v>5.0647231319438637</v>
      </c>
      <c r="O34" s="220">
        <f t="shared" si="0"/>
        <v>4.9338308505139858</v>
      </c>
      <c r="P34" s="220">
        <f t="shared" si="0"/>
        <v>4.8382348907827133</v>
      </c>
      <c r="Q34" s="220">
        <f t="shared" si="0"/>
        <v>4.8098146709321306</v>
      </c>
      <c r="R34" s="220">
        <f t="shared" si="0"/>
        <v>4.8098146709321306</v>
      </c>
      <c r="S34" s="220">
        <f t="shared" si="0"/>
        <v>4.8098146709321306</v>
      </c>
      <c r="T34" s="220">
        <f t="shared" si="0"/>
        <v>4.8098146709321306</v>
      </c>
      <c r="U34" s="220">
        <f t="shared" si="0"/>
        <v>4.8098146709321306</v>
      </c>
      <c r="V34" s="220">
        <f t="shared" si="0"/>
        <v>4.8098146709321306</v>
      </c>
    </row>
    <row r="35" spans="1:22">
      <c r="A35" s="10" t="s">
        <v>124</v>
      </c>
      <c r="B35" s="14"/>
      <c r="C35" s="220">
        <v>0</v>
      </c>
      <c r="D35" s="220">
        <v>0</v>
      </c>
      <c r="E35" s="220">
        <v>0</v>
      </c>
      <c r="F35" s="220">
        <v>0</v>
      </c>
      <c r="G35" s="220">
        <v>0</v>
      </c>
      <c r="H35" s="220">
        <v>0</v>
      </c>
      <c r="I35" s="220">
        <v>0</v>
      </c>
      <c r="J35" s="220">
        <v>0</v>
      </c>
      <c r="K35" s="220">
        <v>0</v>
      </c>
      <c r="L35" s="220">
        <v>0</v>
      </c>
      <c r="M35" s="220">
        <v>0</v>
      </c>
      <c r="N35" s="220">
        <v>0</v>
      </c>
      <c r="O35" s="220">
        <v>0</v>
      </c>
      <c r="P35" s="220">
        <v>0</v>
      </c>
      <c r="Q35" s="220">
        <v>0</v>
      </c>
      <c r="R35" s="220">
        <v>0</v>
      </c>
      <c r="S35" s="220">
        <v>0</v>
      </c>
      <c r="T35" s="220">
        <v>0</v>
      </c>
      <c r="U35" s="220">
        <v>0</v>
      </c>
      <c r="V35" s="220">
        <v>0</v>
      </c>
    </row>
    <row r="36" spans="1:22">
      <c r="A36" s="10" t="s">
        <v>80</v>
      </c>
      <c r="B36" s="5"/>
      <c r="C36" s="155">
        <f t="array" ref="C36:Q36">TRANSPOSE(forwcurv!I15:I29)</f>
        <v>4.1142443685420815</v>
      </c>
      <c r="D36" s="153">
        <v>3.0508842101231313</v>
      </c>
      <c r="E36" s="26">
        <v>3.1404124026611711</v>
      </c>
      <c r="F36" s="26">
        <v>3.5584787674243921</v>
      </c>
      <c r="G36" s="26">
        <v>3.4260283586434785</v>
      </c>
      <c r="H36" s="26">
        <v>3.0595225809410773</v>
      </c>
      <c r="I36" s="26">
        <v>3.228008662686729</v>
      </c>
      <c r="J36" s="26">
        <v>3.8774419516742706</v>
      </c>
      <c r="K36" s="26">
        <v>3.6819286257619517</v>
      </c>
      <c r="L36" s="26">
        <v>3.1811118691925242</v>
      </c>
      <c r="M36" s="26">
        <v>3.5622499124541407</v>
      </c>
      <c r="N36" s="26">
        <v>3.6256828436783928</v>
      </c>
      <c r="O36" s="26">
        <v>3.4193585979447332</v>
      </c>
      <c r="P36" s="26">
        <v>4.3602622259087838</v>
      </c>
      <c r="Q36" s="26">
        <v>3.4005101898688341</v>
      </c>
      <c r="R36" s="26">
        <f t="shared" ref="R36:V37" si="1">+Q36</f>
        <v>3.4005101898688341</v>
      </c>
      <c r="S36" s="26">
        <f t="shared" si="1"/>
        <v>3.4005101898688341</v>
      </c>
      <c r="T36" s="26">
        <f t="shared" si="1"/>
        <v>3.4005101898688341</v>
      </c>
      <c r="U36" s="26">
        <f t="shared" si="1"/>
        <v>3.4005101898688341</v>
      </c>
      <c r="V36" s="26">
        <f t="shared" si="1"/>
        <v>3.4005101898688341</v>
      </c>
    </row>
    <row r="37" spans="1:22">
      <c r="A37" t="s">
        <v>125</v>
      </c>
      <c r="C37" s="8">
        <v>0.04</v>
      </c>
      <c r="D37" s="126">
        <f>+C37</f>
        <v>0.04</v>
      </c>
      <c r="E37" s="126">
        <f t="shared" ref="E37:Q37" si="2">+D37</f>
        <v>0.04</v>
      </c>
      <c r="F37" s="126">
        <f t="shared" si="2"/>
        <v>0.04</v>
      </c>
      <c r="G37" s="126">
        <f t="shared" si="2"/>
        <v>0.04</v>
      </c>
      <c r="H37" s="126">
        <f t="shared" si="2"/>
        <v>0.04</v>
      </c>
      <c r="I37" s="126">
        <f t="shared" si="2"/>
        <v>0.04</v>
      </c>
      <c r="J37" s="126">
        <f t="shared" si="2"/>
        <v>0.04</v>
      </c>
      <c r="K37" s="126">
        <f t="shared" si="2"/>
        <v>0.04</v>
      </c>
      <c r="L37" s="126">
        <f t="shared" si="2"/>
        <v>0.04</v>
      </c>
      <c r="M37" s="126">
        <f t="shared" si="2"/>
        <v>0.04</v>
      </c>
      <c r="N37" s="126">
        <f t="shared" si="2"/>
        <v>0.04</v>
      </c>
      <c r="O37" s="126">
        <f t="shared" si="2"/>
        <v>0.04</v>
      </c>
      <c r="P37" s="126">
        <f t="shared" si="2"/>
        <v>0.04</v>
      </c>
      <c r="Q37" s="126">
        <f t="shared" si="2"/>
        <v>0.04</v>
      </c>
      <c r="R37" s="126">
        <f t="shared" si="1"/>
        <v>0.04</v>
      </c>
      <c r="S37" s="126">
        <f t="shared" si="1"/>
        <v>0.04</v>
      </c>
      <c r="T37" s="126">
        <f t="shared" si="1"/>
        <v>0.04</v>
      </c>
      <c r="U37" s="126">
        <f t="shared" si="1"/>
        <v>0.04</v>
      </c>
      <c r="V37" s="126">
        <f t="shared" si="1"/>
        <v>0.04</v>
      </c>
    </row>
    <row r="38" spans="1:22">
      <c r="A38" s="5"/>
      <c r="B38" s="15"/>
      <c r="C38" s="8"/>
      <c r="D38" s="126"/>
    </row>
    <row r="39" spans="1:22">
      <c r="A39" s="10" t="s">
        <v>84</v>
      </c>
      <c r="B39" s="15"/>
      <c r="C39" s="6"/>
      <c r="D39" s="126"/>
    </row>
    <row r="40" spans="1:22">
      <c r="A40" s="9" t="s">
        <v>126</v>
      </c>
      <c r="B40" s="21">
        <v>1</v>
      </c>
      <c r="C40" s="129">
        <f>(D19*0.035)+(F19*0.085)+(B23*0.5)</f>
        <v>-738.99999999999955</v>
      </c>
      <c r="D40" s="129">
        <f>+C40*$B$25</f>
        <v>-761.1699999999995</v>
      </c>
      <c r="E40" s="18">
        <f>+D40*$B$25</f>
        <v>-784.00509999999952</v>
      </c>
      <c r="F40" s="18">
        <f>+E40*$B$25</f>
        <v>-807.52525299999957</v>
      </c>
      <c r="G40" s="18">
        <f>+F40*$B$25</f>
        <v>-831.75101058999962</v>
      </c>
      <c r="H40" s="1">
        <f>SUM(B40:G40)</f>
        <v>-3922.451363589998</v>
      </c>
    </row>
    <row r="41" spans="1:22">
      <c r="A41" s="9" t="s">
        <v>127</v>
      </c>
      <c r="B41" s="5"/>
      <c r="C41" s="23">
        <f>((+C34+C35)*C36*365)</f>
        <v>7195.3134453159282</v>
      </c>
      <c r="D41" s="23">
        <f>((+D34+D35)*D36*365)</f>
        <v>5353.4733720655822</v>
      </c>
      <c r="E41" s="23">
        <f>((+E34+E35)*E36*365)</f>
        <v>5643.8329447201641</v>
      </c>
      <c r="F41" s="23">
        <f>((+F34+F35)*F36*365)</f>
        <v>6272.6857959672461</v>
      </c>
      <c r="G41" s="23">
        <f>((+G34+G35)*G36*365)</f>
        <v>5992.1519876931816</v>
      </c>
      <c r="H41" s="1">
        <f>SUM(C41:G41)</f>
        <v>30457.457545762103</v>
      </c>
    </row>
    <row r="42" spans="1:22">
      <c r="A42" s="10" t="s">
        <v>35</v>
      </c>
      <c r="C42" s="31">
        <f>+B16*B28</f>
        <v>1306.9236947791164</v>
      </c>
      <c r="D42" s="127">
        <f>+C42*$B$25</f>
        <v>1346.1314056224899</v>
      </c>
      <c r="E42" s="20">
        <f>+D42*$B$25</f>
        <v>1386.5153477911647</v>
      </c>
      <c r="F42" s="20">
        <f>+E42*$B$25</f>
        <v>1428.1108082248998</v>
      </c>
      <c r="G42" s="20">
        <f>+F42*$B$25</f>
        <v>1470.9541324716467</v>
      </c>
      <c r="H42" s="1">
        <f>SUM(C42:G42)</f>
        <v>6938.6353888893173</v>
      </c>
    </row>
    <row r="43" spans="1:22">
      <c r="A43" s="5"/>
      <c r="C43" s="8"/>
      <c r="D43" s="126"/>
    </row>
    <row r="44" spans="1:22">
      <c r="A44" s="5"/>
      <c r="C44" s="8"/>
      <c r="D44" s="126"/>
    </row>
    <row r="45" spans="1:22">
      <c r="A45" s="5"/>
      <c r="C45" s="8"/>
      <c r="D45" s="126"/>
    </row>
    <row r="46" spans="1:22">
      <c r="A46" s="5"/>
      <c r="C46" s="8"/>
      <c r="D46" s="126"/>
    </row>
    <row r="47" spans="1:22">
      <c r="A47" s="5" t="s">
        <v>229</v>
      </c>
      <c r="B47" s="279">
        <f>+B7</f>
        <v>15</v>
      </c>
      <c r="C47" s="8"/>
      <c r="D47" s="126"/>
    </row>
    <row r="48" spans="1:22">
      <c r="A48" s="10" t="s">
        <v>230</v>
      </c>
      <c r="B48" s="280">
        <v>0.33333000000000002</v>
      </c>
      <c r="C48" s="280">
        <v>0.44450000000000001</v>
      </c>
      <c r="D48" s="280">
        <v>0.14810000000000001</v>
      </c>
      <c r="E48" s="280">
        <v>7.4099999999999999E-2</v>
      </c>
      <c r="F48" s="280">
        <v>0</v>
      </c>
      <c r="G48" s="281"/>
      <c r="H48" s="281"/>
      <c r="I48" s="281"/>
      <c r="J48" s="281"/>
      <c r="K48" s="281"/>
      <c r="L48" s="281"/>
      <c r="M48" s="281"/>
      <c r="N48" s="281"/>
      <c r="O48" s="281"/>
      <c r="P48" s="281"/>
    </row>
    <row r="49" spans="1:17">
      <c r="A49" s="10" t="s">
        <v>231</v>
      </c>
      <c r="B49" s="280">
        <v>0.2</v>
      </c>
      <c r="C49" s="280">
        <v>0.32</v>
      </c>
      <c r="D49" s="280">
        <v>0.192</v>
      </c>
      <c r="E49" s="280">
        <v>0.1152</v>
      </c>
      <c r="F49" s="280">
        <v>0.1152</v>
      </c>
      <c r="G49" s="281">
        <v>5.7599999999999998E-2</v>
      </c>
      <c r="H49" s="281"/>
      <c r="I49" s="281"/>
      <c r="J49" s="281"/>
      <c r="K49" s="281"/>
      <c r="L49" s="281"/>
      <c r="M49" s="281"/>
      <c r="N49" s="281"/>
      <c r="O49" s="281"/>
      <c r="P49" s="281"/>
    </row>
    <row r="50" spans="1:17">
      <c r="A50" s="10" t="s">
        <v>232</v>
      </c>
      <c r="B50" s="282">
        <v>0.1429</v>
      </c>
      <c r="C50" s="283">
        <v>0.24490000000000001</v>
      </c>
      <c r="D50" s="281">
        <v>0.1749</v>
      </c>
      <c r="E50" s="281">
        <v>0.1249</v>
      </c>
      <c r="F50" s="281">
        <v>8.9300000000000004E-2</v>
      </c>
      <c r="G50" s="281">
        <v>8.9200000000000002E-2</v>
      </c>
      <c r="H50" s="281">
        <v>8.9300000000000004E-2</v>
      </c>
      <c r="I50" s="281">
        <v>4.4600000000000001E-2</v>
      </c>
      <c r="J50" s="281"/>
      <c r="K50" s="281"/>
      <c r="L50" s="281"/>
      <c r="M50" s="281"/>
      <c r="N50" s="281"/>
      <c r="O50" s="281"/>
      <c r="P50" s="281"/>
    </row>
    <row r="51" spans="1:17">
      <c r="A51" s="10" t="s">
        <v>233</v>
      </c>
      <c r="B51" s="282">
        <v>0.05</v>
      </c>
      <c r="C51" s="283">
        <v>9.5000000000000001E-2</v>
      </c>
      <c r="D51" s="281">
        <v>8.5500000000000007E-2</v>
      </c>
      <c r="E51" s="281">
        <v>7.6999999999999999E-2</v>
      </c>
      <c r="F51" s="281">
        <v>6.93E-2</v>
      </c>
      <c r="G51" s="281">
        <v>6.2300000000000001E-2</v>
      </c>
      <c r="H51" s="281">
        <v>5.8999999999999997E-2</v>
      </c>
      <c r="I51" s="281">
        <v>5.8999999999999997E-2</v>
      </c>
      <c r="J51" s="281">
        <v>5.91E-2</v>
      </c>
      <c r="K51" s="281">
        <v>5.8999999999999997E-2</v>
      </c>
      <c r="L51" s="281">
        <v>5.91E-2</v>
      </c>
      <c r="M51" s="281">
        <v>5.8999999999999997E-2</v>
      </c>
      <c r="N51" s="281">
        <v>5.91E-2</v>
      </c>
      <c r="O51" s="281">
        <v>5.8999999999999997E-2</v>
      </c>
      <c r="P51" s="281">
        <v>5.91E-2</v>
      </c>
      <c r="Q51">
        <v>2.9499999999999998E-2</v>
      </c>
    </row>
    <row r="52" spans="1:17">
      <c r="A52" s="9"/>
      <c r="B52" s="5"/>
      <c r="C52" s="7"/>
      <c r="D52" s="126"/>
    </row>
    <row r="53" spans="1:17">
      <c r="B53" s="5"/>
      <c r="C53" s="17"/>
      <c r="D53" s="126"/>
    </row>
    <row r="54" spans="1:17">
      <c r="C54" s="126"/>
      <c r="D54" s="126"/>
    </row>
    <row r="55" spans="1:17">
      <c r="C55" s="126"/>
      <c r="D55" s="126"/>
    </row>
    <row r="56" spans="1:17">
      <c r="A56" s="11"/>
      <c r="B56" s="2"/>
      <c r="C56" s="11"/>
      <c r="D56" s="11"/>
      <c r="E56" s="11"/>
    </row>
    <row r="57" spans="1:17">
      <c r="A57" s="144"/>
      <c r="B57" s="29"/>
      <c r="C57"/>
      <c r="E57" s="29"/>
    </row>
    <row r="58" spans="1:17">
      <c r="A58" s="11"/>
      <c r="B58" s="29"/>
      <c r="C58" s="11"/>
      <c r="D58" s="11"/>
      <c r="E58" s="11"/>
    </row>
    <row r="59" spans="1:17">
      <c r="A59" s="11"/>
      <c r="B59" s="24"/>
      <c r="C59" s="11"/>
      <c r="D59" s="11"/>
      <c r="E59" s="11"/>
    </row>
    <row r="60" spans="1:17">
      <c r="C60" s="126"/>
      <c r="D60" s="126"/>
    </row>
    <row r="61" spans="1:17">
      <c r="C61" s="126"/>
      <c r="D61" s="126"/>
    </row>
    <row r="62" spans="1:17">
      <c r="C62" s="126"/>
      <c r="D62" s="126"/>
    </row>
    <row r="63" spans="1:17">
      <c r="C63" s="126"/>
      <c r="D63" s="126"/>
    </row>
    <row r="64" spans="1:17">
      <c r="C64" s="126"/>
      <c r="D64" s="126"/>
    </row>
    <row r="65" spans="3:4">
      <c r="C65" s="126"/>
      <c r="D65" s="126"/>
    </row>
    <row r="66" spans="3:4">
      <c r="C66" s="126"/>
      <c r="D66" s="126"/>
    </row>
    <row r="67" spans="3:4">
      <c r="C67" s="126"/>
      <c r="D67" s="126"/>
    </row>
    <row r="68" spans="3:4">
      <c r="C68" s="126"/>
      <c r="D68" s="126"/>
    </row>
    <row r="69" spans="3:4">
      <c r="C69" s="126"/>
      <c r="D69" s="126"/>
    </row>
    <row r="70" spans="3:4">
      <c r="C70" s="126"/>
      <c r="D70" s="126"/>
    </row>
    <row r="71" spans="3:4">
      <c r="C71" s="126"/>
      <c r="D71" s="126"/>
    </row>
    <row r="72" spans="3:4">
      <c r="C72" s="126"/>
      <c r="D72" s="126"/>
    </row>
    <row r="73" spans="3:4">
      <c r="C73" s="126"/>
      <c r="D73" s="126"/>
    </row>
    <row r="74" spans="3:4">
      <c r="C74" s="126"/>
      <c r="D74" s="126"/>
    </row>
    <row r="75" spans="3:4">
      <c r="C75" s="126"/>
      <c r="D75" s="126"/>
    </row>
    <row r="76" spans="3:4">
      <c r="C76" s="126"/>
      <c r="D76" s="126"/>
    </row>
    <row r="77" spans="3:4">
      <c r="C77" s="126"/>
      <c r="D77" s="126"/>
    </row>
    <row r="78" spans="3:4">
      <c r="C78" s="126"/>
      <c r="D78" s="126"/>
    </row>
    <row r="79" spans="3:4">
      <c r="C79" s="126"/>
      <c r="D79" s="126"/>
    </row>
    <row r="80" spans="3:4">
      <c r="C80" s="126"/>
      <c r="D80" s="126"/>
    </row>
    <row r="81" spans="3:4">
      <c r="C81" s="126"/>
      <c r="D81" s="126"/>
    </row>
    <row r="82" spans="3:4">
      <c r="C82" s="126"/>
      <c r="D82" s="126"/>
    </row>
    <row r="83" spans="3:4">
      <c r="C83" s="126"/>
      <c r="D83" s="126"/>
    </row>
    <row r="84" spans="3:4">
      <c r="C84" s="126"/>
      <c r="D84" s="126"/>
    </row>
    <row r="85" spans="3:4">
      <c r="C85" s="126"/>
      <c r="D85" s="126"/>
    </row>
    <row r="86" spans="3:4">
      <c r="C86" s="126"/>
      <c r="D86" s="126"/>
    </row>
    <row r="87" spans="3:4">
      <c r="C87" s="126"/>
      <c r="D87" s="126"/>
    </row>
    <row r="88" spans="3:4">
      <c r="C88" s="126"/>
      <c r="D88" s="126"/>
    </row>
    <row r="89" spans="3:4">
      <c r="C89" s="126"/>
      <c r="D89" s="126"/>
    </row>
    <row r="90" spans="3:4">
      <c r="C90" s="126"/>
      <c r="D90" s="126"/>
    </row>
    <row r="91" spans="3:4">
      <c r="C91" s="126"/>
      <c r="D91" s="126"/>
    </row>
    <row r="92" spans="3:4">
      <c r="C92" s="126"/>
      <c r="D92" s="126"/>
    </row>
    <row r="93" spans="3:4">
      <c r="C93" s="126"/>
      <c r="D93" s="126"/>
    </row>
    <row r="94" spans="3:4">
      <c r="C94" s="126"/>
      <c r="D94" s="126"/>
    </row>
    <row r="95" spans="3:4">
      <c r="C95" s="126"/>
      <c r="D95" s="126"/>
    </row>
    <row r="96" spans="3:4">
      <c r="C96" s="126"/>
      <c r="D96" s="126"/>
    </row>
    <row r="97" spans="3:4">
      <c r="C97" s="126"/>
      <c r="D97" s="126"/>
    </row>
    <row r="98" spans="3:4">
      <c r="C98" s="126"/>
      <c r="D98" s="126"/>
    </row>
    <row r="99" spans="3:4">
      <c r="C99" s="126"/>
      <c r="D99" s="126"/>
    </row>
    <row r="100" spans="3:4">
      <c r="C100" s="126"/>
      <c r="D100" s="126"/>
    </row>
    <row r="101" spans="3:4">
      <c r="C101" s="126"/>
      <c r="D101" s="126"/>
    </row>
    <row r="102" spans="3:4">
      <c r="C102" s="126"/>
      <c r="D102" s="126"/>
    </row>
    <row r="103" spans="3:4">
      <c r="C103" s="126"/>
      <c r="D103" s="126"/>
    </row>
    <row r="104" spans="3:4">
      <c r="C104" s="126"/>
      <c r="D104" s="126"/>
    </row>
    <row r="105" spans="3:4">
      <c r="C105" s="126"/>
      <c r="D105" s="126"/>
    </row>
    <row r="106" spans="3:4">
      <c r="C106" s="126"/>
      <c r="D106" s="126"/>
    </row>
    <row r="107" spans="3:4">
      <c r="C107" s="126"/>
      <c r="D107" s="126"/>
    </row>
    <row r="108" spans="3:4">
      <c r="C108" s="126"/>
      <c r="D108" s="126"/>
    </row>
    <row r="109" spans="3:4">
      <c r="C109" s="126"/>
      <c r="D109" s="126"/>
    </row>
    <row r="110" spans="3:4">
      <c r="C110" s="126"/>
      <c r="D110" s="126"/>
    </row>
    <row r="111" spans="3:4">
      <c r="C111" s="126"/>
      <c r="D111" s="126"/>
    </row>
    <row r="112" spans="3:4">
      <c r="C112" s="126"/>
      <c r="D112" s="126"/>
    </row>
    <row r="113" spans="3:4">
      <c r="C113" s="126"/>
      <c r="D113" s="126"/>
    </row>
    <row r="114" spans="3:4">
      <c r="C114" s="126"/>
      <c r="D114" s="126"/>
    </row>
    <row r="115" spans="3:4">
      <c r="C115" s="126"/>
      <c r="D115" s="126"/>
    </row>
    <row r="116" spans="3:4">
      <c r="C116" s="126"/>
      <c r="D116" s="126"/>
    </row>
    <row r="117" spans="3:4">
      <c r="C117" s="126"/>
      <c r="D117" s="126"/>
    </row>
    <row r="118" spans="3:4">
      <c r="C118" s="126"/>
      <c r="D118" s="126"/>
    </row>
    <row r="119" spans="3:4">
      <c r="C119" s="126"/>
      <c r="D119" s="126"/>
    </row>
    <row r="120" spans="3:4">
      <c r="C120" s="126"/>
      <c r="D120" s="126"/>
    </row>
    <row r="121" spans="3:4">
      <c r="C121" s="126"/>
      <c r="D121" s="126"/>
    </row>
    <row r="122" spans="3:4">
      <c r="C122" s="126"/>
      <c r="D122" s="126"/>
    </row>
    <row r="123" spans="3:4">
      <c r="C123" s="126"/>
      <c r="D123" s="126"/>
    </row>
    <row r="124" spans="3:4">
      <c r="C124" s="126"/>
      <c r="D124" s="126"/>
    </row>
    <row r="125" spans="3:4">
      <c r="C125" s="126"/>
      <c r="D125" s="126"/>
    </row>
    <row r="126" spans="3:4">
      <c r="C126" s="126"/>
      <c r="D126" s="126"/>
    </row>
    <row r="127" spans="3:4">
      <c r="C127" s="126"/>
      <c r="D127" s="126"/>
    </row>
    <row r="128" spans="3:4">
      <c r="C128" s="126"/>
      <c r="D128" s="126"/>
    </row>
    <row r="129" spans="3:4">
      <c r="C129" s="126"/>
      <c r="D129" s="126"/>
    </row>
    <row r="130" spans="3:4">
      <c r="C130" s="126"/>
      <c r="D130" s="126"/>
    </row>
    <row r="131" spans="3:4">
      <c r="C131" s="126"/>
      <c r="D131" s="126"/>
    </row>
    <row r="132" spans="3:4">
      <c r="C132" s="126"/>
      <c r="D132" s="126"/>
    </row>
    <row r="133" spans="3:4">
      <c r="C133" s="126"/>
      <c r="D133" s="126"/>
    </row>
    <row r="134" spans="3:4">
      <c r="C134" s="126"/>
      <c r="D134" s="126"/>
    </row>
    <row r="135" spans="3:4">
      <c r="C135" s="126"/>
      <c r="D135" s="126"/>
    </row>
    <row r="136" spans="3:4">
      <c r="C136" s="126"/>
      <c r="D136" s="126"/>
    </row>
    <row r="137" spans="3:4">
      <c r="C137" s="126"/>
      <c r="D137" s="126"/>
    </row>
    <row r="138" spans="3:4">
      <c r="C138" s="126"/>
      <c r="D138" s="126"/>
    </row>
    <row r="139" spans="3:4">
      <c r="C139" s="126"/>
      <c r="D139" s="126"/>
    </row>
    <row r="140" spans="3:4">
      <c r="C140" s="126"/>
      <c r="D140" s="126"/>
    </row>
    <row r="141" spans="3:4">
      <c r="C141" s="126"/>
      <c r="D141" s="126"/>
    </row>
    <row r="142" spans="3:4">
      <c r="C142" s="126"/>
      <c r="D142" s="126"/>
    </row>
    <row r="143" spans="3:4">
      <c r="C143" s="126"/>
      <c r="D143" s="126"/>
    </row>
    <row r="144" spans="3:4">
      <c r="C144" s="126"/>
      <c r="D144" s="126"/>
    </row>
    <row r="145" spans="3:4">
      <c r="C145" s="126"/>
      <c r="D145" s="126"/>
    </row>
    <row r="146" spans="3:4">
      <c r="C146" s="126"/>
      <c r="D146" s="126"/>
    </row>
    <row r="147" spans="3:4">
      <c r="C147" s="126"/>
      <c r="D147" s="126"/>
    </row>
    <row r="148" spans="3:4">
      <c r="C148" s="126"/>
      <c r="D148" s="126"/>
    </row>
    <row r="149" spans="3:4">
      <c r="C149" s="126"/>
      <c r="D149" s="126"/>
    </row>
    <row r="150" spans="3:4">
      <c r="C150" s="126"/>
      <c r="D150" s="126"/>
    </row>
    <row r="151" spans="3:4">
      <c r="C151" s="126"/>
      <c r="D151" s="126"/>
    </row>
    <row r="152" spans="3:4">
      <c r="C152" s="126"/>
      <c r="D152" s="126"/>
    </row>
    <row r="153" spans="3:4">
      <c r="C153" s="126"/>
      <c r="D153" s="126"/>
    </row>
    <row r="154" spans="3:4">
      <c r="C154" s="126"/>
      <c r="D154" s="126"/>
    </row>
    <row r="155" spans="3:4">
      <c r="C155" s="126"/>
      <c r="D155" s="126"/>
    </row>
    <row r="156" spans="3:4">
      <c r="C156" s="126"/>
      <c r="D156" s="126"/>
    </row>
    <row r="157" spans="3:4">
      <c r="C157" s="126"/>
      <c r="D157" s="126"/>
    </row>
    <row r="158" spans="3:4">
      <c r="C158" s="126"/>
      <c r="D158" s="126"/>
    </row>
  </sheetData>
  <pageMargins left="0.34" right="0.22" top="1" bottom="1" header="0.5" footer="0.5"/>
  <pageSetup scale="64" orientation="landscape" horizontalDpi="4294967292" r:id="rId1"/>
  <headerFooter alignWithMargins="0"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"/>
  <sheetViews>
    <sheetView workbookViewId="0">
      <selection activeCell="B1" sqref="B1"/>
    </sheetView>
  </sheetViews>
  <sheetFormatPr defaultRowHeight="12.75"/>
  <cols>
    <col min="1" max="1" width="13.7109375" customWidth="1"/>
    <col min="2" max="2" width="14.85546875" customWidth="1"/>
    <col min="3" max="3" width="12.85546875" customWidth="1"/>
    <col min="4" max="14" width="12.28515625" customWidth="1"/>
    <col min="15" max="15" width="12.28515625" bestFit="1" customWidth="1"/>
  </cols>
  <sheetData>
    <row r="1" spans="1:14">
      <c r="A1" t="s">
        <v>175</v>
      </c>
      <c r="B1">
        <v>7.4999999999999997E-2</v>
      </c>
    </row>
    <row r="2" spans="1:14">
      <c r="A2" t="s">
        <v>176</v>
      </c>
      <c r="B2" s="369">
        <v>37257</v>
      </c>
      <c r="C2" s="369">
        <v>37288</v>
      </c>
      <c r="D2" s="369">
        <v>37316</v>
      </c>
      <c r="E2" s="369">
        <v>37347</v>
      </c>
      <c r="F2" s="369">
        <v>37377</v>
      </c>
      <c r="G2" s="369">
        <v>37408</v>
      </c>
      <c r="H2" s="369">
        <v>37438</v>
      </c>
      <c r="I2" s="369">
        <v>37469</v>
      </c>
      <c r="J2" s="369">
        <v>37500</v>
      </c>
      <c r="K2" s="369">
        <v>37530</v>
      </c>
      <c r="L2" s="369">
        <v>37561</v>
      </c>
      <c r="M2" s="369">
        <v>37591</v>
      </c>
      <c r="N2" s="3"/>
    </row>
    <row r="3" spans="1:14">
      <c r="A3" t="s">
        <v>177</v>
      </c>
      <c r="B3" s="439">
        <f>IF(AND(B2-1=assumptions!$B$8,inputs!$B$11="n"),-DCF!$C$11,-loan!$D$4)</f>
        <v>0</v>
      </c>
      <c r="C3" s="439">
        <f>IF(AND(C2-1=assumptions!$B$8,inputs!$B$11="n"),-DCF!$C$11,-loan!$D$4)</f>
        <v>0</v>
      </c>
      <c r="D3" s="439">
        <f>IF(AND(D2-1=assumptions!$B$8,inputs!$B$11="n"),-DCF!$C$11,-loan!$D$4)</f>
        <v>0</v>
      </c>
      <c r="E3" s="439">
        <f>IF(AND(E2-1=assumptions!$B$8,inputs!$B$11="n"),-DCF!$C$11,-loan!$D$4)</f>
        <v>0</v>
      </c>
      <c r="F3" s="439">
        <f>IF(AND(F2-1=assumptions!$B$8,inputs!$B$11="n"),-DCF!$C$11,-loan!$D$4)</f>
        <v>0</v>
      </c>
      <c r="G3" s="439">
        <f>IF(AND(G2-1=assumptions!$B$8,inputs!$B$11="n"),-DCF!$C$11,-loan!$D$4)</f>
        <v>0</v>
      </c>
      <c r="H3" s="439">
        <f>IF(AND(H2-1=assumptions!$B$8,inputs!$B$11="n"),-DCF!$C$11,-loan!$D$4)</f>
        <v>-94600</v>
      </c>
      <c r="I3" s="439">
        <f>IF(AND(I2-1=assumptions!$B$8,inputs!$B$11="n"),-DCF!$C$11,-loan!$D$4)</f>
        <v>0</v>
      </c>
      <c r="J3" s="439">
        <f>IF(AND(J2-1=assumptions!$B$8,inputs!$B$11="n"),-DCF!$C$11,-loan!$D$4)</f>
        <v>0</v>
      </c>
      <c r="K3" s="439">
        <f>IF(AND(K2-1=assumptions!$B$8,inputs!$B$11="n"),-DCF!$C$11,-loan!$D$4)</f>
        <v>0</v>
      </c>
      <c r="L3" s="439">
        <f>IF(AND(L2-1=assumptions!$B$8,inputs!$B$11="n"),-DCF!$C$11,-loan!$D$4)</f>
        <v>0</v>
      </c>
      <c r="M3" s="439">
        <f>IF(AND(M2-1=assumptions!$B$8,inputs!$B$11="n"),-DCF!$C$11,-loan!$D$4)</f>
        <v>0</v>
      </c>
      <c r="N3" s="3"/>
    </row>
    <row r="4" spans="1:14" s="259" customFormat="1">
      <c r="A4" s="259" t="s">
        <v>178</v>
      </c>
      <c r="B4" s="259">
        <f>IF(B3&lt;&gt;0,+B3,0)</f>
        <v>0</v>
      </c>
      <c r="C4" s="259">
        <f t="shared" ref="C4:M4" si="0">IF(C3&lt;&gt;0,+C3,B8)</f>
        <v>0</v>
      </c>
      <c r="D4" s="259">
        <f t="shared" si="0"/>
        <v>0</v>
      </c>
      <c r="E4" s="259">
        <f t="shared" si="0"/>
        <v>0</v>
      </c>
      <c r="F4" s="259">
        <f t="shared" si="0"/>
        <v>0</v>
      </c>
      <c r="G4" s="259">
        <f t="shared" si="0"/>
        <v>0</v>
      </c>
      <c r="H4" s="259">
        <f t="shared" si="0"/>
        <v>-94600</v>
      </c>
      <c r="I4" s="259">
        <f t="shared" si="0"/>
        <v>-94001.422618466095</v>
      </c>
      <c r="J4" s="259">
        <f t="shared" si="0"/>
        <v>-93399.104128297608</v>
      </c>
      <c r="K4" s="259">
        <f t="shared" si="0"/>
        <v>-92793.021147565567</v>
      </c>
      <c r="L4" s="259">
        <f t="shared" si="0"/>
        <v>-92183.150148203946</v>
      </c>
      <c r="M4" s="259">
        <f t="shared" si="0"/>
        <v>-91569.467455096325</v>
      </c>
    </row>
    <row r="5" spans="1:14" s="259" customFormat="1">
      <c r="A5" s="259" t="s">
        <v>179</v>
      </c>
      <c r="B5" s="259">
        <f>IF(+B3&lt;&gt;0,+DCF!$D$62/12,0)</f>
        <v>0</v>
      </c>
      <c r="C5" s="259">
        <f>IF(+C3&lt;&gt;0,+DCF!$D$62/12,+B5)</f>
        <v>0</v>
      </c>
      <c r="D5" s="259">
        <f>IF(+D3&lt;&gt;0,+DCF!$D$62/12,+C5)</f>
        <v>0</v>
      </c>
      <c r="E5" s="259">
        <f>IF(+E3&lt;&gt;0,+DCF!$D$62/12,+D5)</f>
        <v>0</v>
      </c>
      <c r="F5" s="259">
        <f>IF(+F3&lt;&gt;0,+DCF!$D$62/12,+E5)</f>
        <v>0</v>
      </c>
      <c r="G5" s="259">
        <f>IF(+G3&lt;&gt;0,+DCF!$D$62/12,+F5)</f>
        <v>0</v>
      </c>
      <c r="H5" s="259">
        <f>IF(+H3&lt;&gt;0,+DCF!$D$62/12,+G5)</f>
        <v>1182.4371493504555</v>
      </c>
      <c r="I5" s="259">
        <f>IF(+I3&lt;&gt;0,+DCF!$D$62/12,+H5)</f>
        <v>1182.4371493504555</v>
      </c>
      <c r="J5" s="259">
        <f>IF(+J3&lt;&gt;0,+DCF!$D$62/12,+I5)</f>
        <v>1182.4371493504555</v>
      </c>
      <c r="K5" s="259">
        <f>IF(+K3&lt;&gt;0,+DCF!$D$62/12,+J5)</f>
        <v>1182.4371493504555</v>
      </c>
      <c r="L5" s="259">
        <f>IF(+L3&lt;&gt;0,+DCF!$D$62/12,+K5)</f>
        <v>1182.4371493504555</v>
      </c>
      <c r="M5" s="259">
        <f>IF(+M3&lt;&gt;0,+DCF!$D$62/12,+L5)</f>
        <v>1182.4371493504555</v>
      </c>
    </row>
    <row r="6" spans="1:14" s="259" customFormat="1">
      <c r="A6" s="259" t="s">
        <v>180</v>
      </c>
      <c r="B6" s="259">
        <f t="shared" ref="B6:M6" si="1">+B5+B4</f>
        <v>0</v>
      </c>
      <c r="C6" s="259">
        <f t="shared" si="1"/>
        <v>0</v>
      </c>
      <c r="D6" s="259">
        <f t="shared" si="1"/>
        <v>0</v>
      </c>
      <c r="E6" s="259">
        <f t="shared" si="1"/>
        <v>0</v>
      </c>
      <c r="F6" s="259">
        <f t="shared" si="1"/>
        <v>0</v>
      </c>
      <c r="G6" s="259">
        <f t="shared" si="1"/>
        <v>0</v>
      </c>
      <c r="H6" s="259">
        <f t="shared" si="1"/>
        <v>-93417.562850649541</v>
      </c>
      <c r="I6" s="259">
        <f t="shared" si="1"/>
        <v>-92818.985469115636</v>
      </c>
      <c r="J6" s="259">
        <f t="shared" si="1"/>
        <v>-92216.666978947149</v>
      </c>
      <c r="K6" s="259">
        <f t="shared" si="1"/>
        <v>-91610.583998215108</v>
      </c>
      <c r="L6" s="259">
        <f t="shared" si="1"/>
        <v>-91000.712998853487</v>
      </c>
      <c r="M6" s="259">
        <f t="shared" si="1"/>
        <v>-90387.030305745866</v>
      </c>
    </row>
    <row r="7" spans="1:14" s="259" customFormat="1">
      <c r="A7" s="259" t="s">
        <v>181</v>
      </c>
      <c r="B7" s="259">
        <f t="shared" ref="B7:M7" si="2">+B6*$B$1/12</f>
        <v>0</v>
      </c>
      <c r="C7" s="259">
        <f t="shared" si="2"/>
        <v>0</v>
      </c>
      <c r="D7" s="259">
        <f t="shared" si="2"/>
        <v>0</v>
      </c>
      <c r="E7" s="259">
        <f t="shared" si="2"/>
        <v>0</v>
      </c>
      <c r="F7" s="259">
        <f t="shared" si="2"/>
        <v>0</v>
      </c>
      <c r="G7" s="259">
        <f t="shared" si="2"/>
        <v>0</v>
      </c>
      <c r="H7" s="259">
        <f t="shared" si="2"/>
        <v>-583.85976781655961</v>
      </c>
      <c r="I7" s="259">
        <f t="shared" si="2"/>
        <v>-580.1186591819727</v>
      </c>
      <c r="J7" s="259">
        <f t="shared" si="2"/>
        <v>-576.35416861841964</v>
      </c>
      <c r="K7" s="259">
        <f t="shared" si="2"/>
        <v>-572.56614998884436</v>
      </c>
      <c r="L7" s="259">
        <f t="shared" si="2"/>
        <v>-568.75445624283429</v>
      </c>
      <c r="M7" s="259">
        <f t="shared" si="2"/>
        <v>-564.91893941091166</v>
      </c>
      <c r="N7" s="296">
        <f>SUM(B7:M7)</f>
        <v>-3446.5721412595421</v>
      </c>
    </row>
    <row r="8" spans="1:14" s="259" customFormat="1">
      <c r="A8" s="260" t="s">
        <v>182</v>
      </c>
      <c r="B8" s="259">
        <f t="shared" ref="B8:M8" si="3">+B7+B6</f>
        <v>0</v>
      </c>
      <c r="C8" s="259">
        <f t="shared" si="3"/>
        <v>0</v>
      </c>
      <c r="D8" s="259">
        <f t="shared" si="3"/>
        <v>0</v>
      </c>
      <c r="E8" s="259">
        <f t="shared" si="3"/>
        <v>0</v>
      </c>
      <c r="F8" s="259">
        <f t="shared" si="3"/>
        <v>0</v>
      </c>
      <c r="G8" s="259">
        <f t="shared" si="3"/>
        <v>0</v>
      </c>
      <c r="H8" s="259">
        <f t="shared" si="3"/>
        <v>-94001.422618466095</v>
      </c>
      <c r="I8" s="259">
        <f t="shared" si="3"/>
        <v>-93399.104128297608</v>
      </c>
      <c r="J8" s="259">
        <f t="shared" si="3"/>
        <v>-92793.021147565567</v>
      </c>
      <c r="K8" s="259">
        <f t="shared" si="3"/>
        <v>-92183.150148203946</v>
      </c>
      <c r="L8" s="259">
        <f t="shared" si="3"/>
        <v>-91569.467455096325</v>
      </c>
      <c r="M8" s="259">
        <f t="shared" si="3"/>
        <v>-90951.949245156778</v>
      </c>
    </row>
    <row r="9" spans="1:14" s="259" customFormat="1">
      <c r="C9" s="370"/>
    </row>
    <row r="10" spans="1:14" s="259" customFormat="1">
      <c r="B10" s="368">
        <f>+B11-assumptions!$B$8</f>
        <v>185</v>
      </c>
      <c r="C10" s="368">
        <f>+C11-assumptions!$B$8</f>
        <v>216</v>
      </c>
      <c r="D10" s="368">
        <f>+D11-assumptions!$B$8</f>
        <v>244</v>
      </c>
      <c r="E10" s="368">
        <f>+E11-assumptions!$B$8</f>
        <v>275</v>
      </c>
      <c r="F10" s="368">
        <f>+F11-assumptions!$B$8</f>
        <v>305</v>
      </c>
      <c r="G10" s="368">
        <f>+G11-assumptions!$B$8</f>
        <v>336</v>
      </c>
      <c r="H10" s="368">
        <f>+H11-assumptions!$B$8</f>
        <v>366</v>
      </c>
      <c r="I10" s="368">
        <f>+I11-assumptions!$B$8</f>
        <v>397</v>
      </c>
      <c r="J10" s="368">
        <f>+J11-assumptions!$B$8</f>
        <v>428</v>
      </c>
      <c r="K10" s="368">
        <f>+K11-assumptions!$B$8</f>
        <v>458</v>
      </c>
      <c r="L10" s="368">
        <f>+L11-assumptions!$B$8</f>
        <v>489</v>
      </c>
      <c r="M10" s="368">
        <f>+M11-assumptions!$B$8</f>
        <v>519</v>
      </c>
    </row>
    <row r="11" spans="1:14" s="259" customFormat="1">
      <c r="A11" t="s">
        <v>183</v>
      </c>
      <c r="B11" s="369">
        <f t="shared" ref="B11:M11" si="4">EDATE(B2,12)</f>
        <v>37622</v>
      </c>
      <c r="C11" s="369">
        <f t="shared" si="4"/>
        <v>37653</v>
      </c>
      <c r="D11" s="369">
        <f t="shared" si="4"/>
        <v>37681</v>
      </c>
      <c r="E11" s="369">
        <f t="shared" si="4"/>
        <v>37712</v>
      </c>
      <c r="F11" s="369">
        <f t="shared" si="4"/>
        <v>37742</v>
      </c>
      <c r="G11" s="369">
        <f t="shared" si="4"/>
        <v>37773</v>
      </c>
      <c r="H11" s="369">
        <f t="shared" si="4"/>
        <v>37803</v>
      </c>
      <c r="I11" s="369">
        <f t="shared" si="4"/>
        <v>37834</v>
      </c>
      <c r="J11" s="369">
        <f t="shared" si="4"/>
        <v>37865</v>
      </c>
      <c r="K11" s="369">
        <f t="shared" si="4"/>
        <v>37895</v>
      </c>
      <c r="L11" s="369">
        <f t="shared" si="4"/>
        <v>37926</v>
      </c>
      <c r="M11" s="369">
        <f t="shared" si="4"/>
        <v>37956</v>
      </c>
    </row>
    <row r="12" spans="1:14" s="259" customFormat="1">
      <c r="A12" s="259" t="s">
        <v>178</v>
      </c>
      <c r="B12" s="259">
        <f>+M8</f>
        <v>-90951.949245156778</v>
      </c>
      <c r="C12" s="259">
        <f t="shared" ref="C12:M12" si="5">+B16</f>
        <v>-90330.571546405103</v>
      </c>
      <c r="D12" s="259">
        <f t="shared" si="5"/>
        <v>-89705.310237036232</v>
      </c>
      <c r="E12" s="259">
        <f t="shared" si="5"/>
        <v>-89076.141044483811</v>
      </c>
      <c r="F12" s="259">
        <f t="shared" si="5"/>
        <v>-88443.039544477942</v>
      </c>
      <c r="G12" s="259">
        <f t="shared" si="5"/>
        <v>-87805.981160097028</v>
      </c>
      <c r="H12" s="259">
        <f t="shared" si="5"/>
        <v>-87164.941160813731</v>
      </c>
      <c r="I12" s="259">
        <f t="shared" si="5"/>
        <v>-86683.24700285327</v>
      </c>
      <c r="J12" s="259">
        <f t="shared" si="5"/>
        <v>-86198.542256405563</v>
      </c>
      <c r="K12" s="259">
        <f t="shared" si="5"/>
        <v>-85710.808105292555</v>
      </c>
      <c r="L12" s="259">
        <f t="shared" si="5"/>
        <v>-85220.025615735081</v>
      </c>
      <c r="M12" s="259">
        <f t="shared" si="5"/>
        <v>-84726.175735617871</v>
      </c>
    </row>
    <row r="13" spans="1:14" s="259" customFormat="1">
      <c r="A13" s="259" t="s">
        <v>179</v>
      </c>
      <c r="B13" s="259">
        <f>IF(+B10&lt;365,+interest!M5,+DCF!$E$62/12)</f>
        <v>1182.4371493504555</v>
      </c>
      <c r="C13" s="259">
        <f>IF(+C10&lt;365,+B13,+DCF!$E$62/12)</f>
        <v>1182.4371493504555</v>
      </c>
      <c r="D13" s="259">
        <f>IF(+D10&lt;365,+C13,+DCF!$E$62/12)</f>
        <v>1182.4371493504555</v>
      </c>
      <c r="E13" s="259">
        <f>IF(+E10&lt;365,+D13,+DCF!$E$62/12)</f>
        <v>1182.4371493504555</v>
      </c>
      <c r="F13" s="259">
        <f>IF(+F10&lt;365,+E13,+DCF!$E$62/12)</f>
        <v>1182.4371493504555</v>
      </c>
      <c r="G13" s="259">
        <f>IF(+G10&lt;365,+F13,+DCF!$E$62/12)</f>
        <v>1182.4371493504555</v>
      </c>
      <c r="H13" s="259">
        <f>IF(+H10&lt;365,+G13,+DCF!$E$62/12)</f>
        <v>1020.0994188477545</v>
      </c>
      <c r="I13" s="259">
        <f>IF(+I10&lt;365,+H13,+DCF!$E$62/12)</f>
        <v>1020.0994188477545</v>
      </c>
      <c r="J13" s="259">
        <f>IF(+J10&lt;365,+I13,+DCF!$E$62/12)</f>
        <v>1020.0994188477545</v>
      </c>
      <c r="K13" s="259">
        <f>IF(+K10&lt;365,+J13,+DCF!$E$62/12)</f>
        <v>1020.0994188477545</v>
      </c>
      <c r="L13" s="259">
        <f>IF(+L10&lt;365,+K13,+DCF!$E$62/12)</f>
        <v>1020.0994188477545</v>
      </c>
      <c r="M13" s="259">
        <f>IF(+M10&lt;365,+L13,+DCF!$E$62/12)</f>
        <v>1020.0994188477545</v>
      </c>
    </row>
    <row r="14" spans="1:14" s="259" customFormat="1">
      <c r="A14" s="259" t="s">
        <v>180</v>
      </c>
      <c r="B14" s="259">
        <f t="shared" ref="B14:M14" si="6">+B13+B12</f>
        <v>-89769.51209580632</v>
      </c>
      <c r="C14" s="259">
        <f t="shared" si="6"/>
        <v>-89148.134397054644</v>
      </c>
      <c r="D14" s="259">
        <f t="shared" si="6"/>
        <v>-88522.873087685773</v>
      </c>
      <c r="E14" s="259">
        <f t="shared" si="6"/>
        <v>-87893.703895133352</v>
      </c>
      <c r="F14" s="259">
        <f t="shared" si="6"/>
        <v>-87260.602395127484</v>
      </c>
      <c r="G14" s="259">
        <f t="shared" si="6"/>
        <v>-86623.544010746569</v>
      </c>
      <c r="H14" s="259">
        <f t="shared" si="6"/>
        <v>-86144.841741965982</v>
      </c>
      <c r="I14" s="259">
        <f t="shared" si="6"/>
        <v>-85663.147584005521</v>
      </c>
      <c r="J14" s="259">
        <f t="shared" si="6"/>
        <v>-85178.442837557814</v>
      </c>
      <c r="K14" s="259">
        <f t="shared" si="6"/>
        <v>-84690.708686444807</v>
      </c>
      <c r="L14" s="259">
        <f t="shared" si="6"/>
        <v>-84199.926196887332</v>
      </c>
      <c r="M14" s="259">
        <f t="shared" si="6"/>
        <v>-83706.076316770123</v>
      </c>
    </row>
    <row r="15" spans="1:14" s="259" customFormat="1">
      <c r="A15" s="259" t="s">
        <v>181</v>
      </c>
      <c r="B15" s="259">
        <f t="shared" ref="B15:M15" si="7">+B14*+$B$1/12</f>
        <v>-561.05945059878945</v>
      </c>
      <c r="C15" s="259">
        <f t="shared" si="7"/>
        <v>-557.17583998159148</v>
      </c>
      <c r="D15" s="259">
        <f t="shared" si="7"/>
        <v>-553.26795679803604</v>
      </c>
      <c r="E15" s="259">
        <f t="shared" si="7"/>
        <v>-549.33564934458343</v>
      </c>
      <c r="F15" s="259">
        <f t="shared" si="7"/>
        <v>-545.37876496954675</v>
      </c>
      <c r="G15" s="259">
        <f t="shared" si="7"/>
        <v>-541.39715006716608</v>
      </c>
      <c r="H15" s="259">
        <f t="shared" si="7"/>
        <v>-538.40526088728734</v>
      </c>
      <c r="I15" s="259">
        <f t="shared" si="7"/>
        <v>-535.39467240003444</v>
      </c>
      <c r="J15" s="259">
        <f t="shared" si="7"/>
        <v>-532.36526773473634</v>
      </c>
      <c r="K15" s="259">
        <f t="shared" si="7"/>
        <v>-529.31692929027997</v>
      </c>
      <c r="L15" s="259">
        <f t="shared" si="7"/>
        <v>-526.24953873054585</v>
      </c>
      <c r="M15" s="259">
        <f t="shared" si="7"/>
        <v>-523.16297697981327</v>
      </c>
      <c r="N15" s="296">
        <f>SUM(B15:M15)</f>
        <v>-6492.5094577824111</v>
      </c>
    </row>
    <row r="16" spans="1:14" s="259" customFormat="1">
      <c r="A16" s="260" t="s">
        <v>182</v>
      </c>
      <c r="B16" s="259">
        <f t="shared" ref="B16:M16" si="8">+B15+B14</f>
        <v>-90330.571546405103</v>
      </c>
      <c r="C16" s="259">
        <f t="shared" si="8"/>
        <v>-89705.310237036232</v>
      </c>
      <c r="D16" s="259">
        <f t="shared" si="8"/>
        <v>-89076.141044483811</v>
      </c>
      <c r="E16" s="259">
        <f t="shared" si="8"/>
        <v>-88443.039544477942</v>
      </c>
      <c r="F16" s="259">
        <f t="shared" si="8"/>
        <v>-87805.981160097028</v>
      </c>
      <c r="G16" s="259">
        <f t="shared" si="8"/>
        <v>-87164.941160813731</v>
      </c>
      <c r="H16" s="259">
        <f t="shared" si="8"/>
        <v>-86683.24700285327</v>
      </c>
      <c r="I16" s="259">
        <f t="shared" si="8"/>
        <v>-86198.542256405563</v>
      </c>
      <c r="J16" s="259">
        <f t="shared" si="8"/>
        <v>-85710.808105292555</v>
      </c>
      <c r="K16" s="259">
        <f t="shared" si="8"/>
        <v>-85220.025615735081</v>
      </c>
      <c r="L16" s="259">
        <f t="shared" si="8"/>
        <v>-84726.175735617871</v>
      </c>
      <c r="M16" s="259">
        <f t="shared" si="8"/>
        <v>-84229.239293749939</v>
      </c>
    </row>
    <row r="17" spans="1:15" s="259" customFormat="1">
      <c r="A17" s="260"/>
    </row>
    <row r="18" spans="1:15" s="259" customFormat="1">
      <c r="B18" s="368">
        <f>+B10</f>
        <v>185</v>
      </c>
      <c r="C18" s="368">
        <f t="shared" ref="C18:M18" si="9">+C10</f>
        <v>216</v>
      </c>
      <c r="D18" s="368">
        <f t="shared" si="9"/>
        <v>244</v>
      </c>
      <c r="E18" s="368">
        <f t="shared" si="9"/>
        <v>275</v>
      </c>
      <c r="F18" s="368">
        <f t="shared" si="9"/>
        <v>305</v>
      </c>
      <c r="G18" s="368">
        <f t="shared" si="9"/>
        <v>336</v>
      </c>
      <c r="H18" s="368">
        <f t="shared" si="9"/>
        <v>366</v>
      </c>
      <c r="I18" s="368">
        <f t="shared" si="9"/>
        <v>397</v>
      </c>
      <c r="J18" s="368">
        <f t="shared" si="9"/>
        <v>428</v>
      </c>
      <c r="K18" s="368">
        <f t="shared" si="9"/>
        <v>458</v>
      </c>
      <c r="L18" s="368">
        <f t="shared" si="9"/>
        <v>489</v>
      </c>
      <c r="M18" s="368">
        <f t="shared" si="9"/>
        <v>519</v>
      </c>
    </row>
    <row r="19" spans="1:15" s="259" customFormat="1">
      <c r="A19" t="s">
        <v>184</v>
      </c>
      <c r="B19" s="369">
        <f t="shared" ref="B19:M19" si="10">EDATE(B11,12)</f>
        <v>37987</v>
      </c>
      <c r="C19" s="369">
        <f t="shared" si="10"/>
        <v>38018</v>
      </c>
      <c r="D19" s="369">
        <f t="shared" si="10"/>
        <v>38047</v>
      </c>
      <c r="E19" s="369">
        <f t="shared" si="10"/>
        <v>38078</v>
      </c>
      <c r="F19" s="369">
        <f t="shared" si="10"/>
        <v>38108</v>
      </c>
      <c r="G19" s="369">
        <f t="shared" si="10"/>
        <v>38139</v>
      </c>
      <c r="H19" s="369">
        <f t="shared" si="10"/>
        <v>38169</v>
      </c>
      <c r="I19" s="369">
        <f t="shared" si="10"/>
        <v>38200</v>
      </c>
      <c r="J19" s="369">
        <f t="shared" si="10"/>
        <v>38231</v>
      </c>
      <c r="K19" s="369">
        <f t="shared" si="10"/>
        <v>38261</v>
      </c>
      <c r="L19" s="369">
        <f t="shared" si="10"/>
        <v>38292</v>
      </c>
      <c r="M19" s="369">
        <f t="shared" si="10"/>
        <v>38322</v>
      </c>
    </row>
    <row r="20" spans="1:15" s="259" customFormat="1">
      <c r="A20" s="259" t="s">
        <v>178</v>
      </c>
      <c r="B20" s="259">
        <f>+M16</f>
        <v>-84229.239293749939</v>
      </c>
      <c r="C20" s="259">
        <f t="shared" ref="C20:M20" si="11">+B24</f>
        <v>-83729.196999120322</v>
      </c>
      <c r="D20" s="259">
        <f t="shared" si="11"/>
        <v>-83226.029440149272</v>
      </c>
      <c r="E20" s="259">
        <f t="shared" si="11"/>
        <v>-82719.717083934651</v>
      </c>
      <c r="F20" s="259">
        <f t="shared" si="11"/>
        <v>-82210.240275493692</v>
      </c>
      <c r="G20" s="259">
        <f t="shared" si="11"/>
        <v>-81697.579236999984</v>
      </c>
      <c r="H20" s="259">
        <f t="shared" si="11"/>
        <v>-81181.71406701568</v>
      </c>
      <c r="I20" s="259">
        <f t="shared" si="11"/>
        <v>-80832.9780416719</v>
      </c>
      <c r="J20" s="259">
        <f t="shared" si="11"/>
        <v>-80482.06241616972</v>
      </c>
      <c r="K20" s="259">
        <f t="shared" si="11"/>
        <v>-80128.953568008161</v>
      </c>
      <c r="L20" s="259">
        <f t="shared" si="11"/>
        <v>-79773.637789545581</v>
      </c>
      <c r="M20" s="259">
        <f t="shared" si="11"/>
        <v>-79416.101287467623</v>
      </c>
    </row>
    <row r="21" spans="1:15" s="259" customFormat="1">
      <c r="A21" s="259" t="s">
        <v>179</v>
      </c>
      <c r="B21" s="259">
        <f>IF(+B18&lt;365,+interest!M13,+DCF!$F$62/12)</f>
        <v>1020.0994188477545</v>
      </c>
      <c r="C21" s="259">
        <f>IF(C18&lt;365,+B21,+DCF!$F$62/12)</f>
        <v>1020.0994188477545</v>
      </c>
      <c r="D21" s="259">
        <f>IF(D18&lt;365,+C21,+DCF!$F$62/12)</f>
        <v>1020.0994188477545</v>
      </c>
      <c r="E21" s="259">
        <f>IF(E18&lt;365,+D21,+DCF!$F$62/12)</f>
        <v>1020.0994188477545</v>
      </c>
      <c r="F21" s="259">
        <f>IF(F18&lt;365,+E21,+DCF!$F$62/12)</f>
        <v>1020.0994188477545</v>
      </c>
      <c r="G21" s="259">
        <f>IF(G18&lt;365,+F21,+DCF!$F$62/12)</f>
        <v>1020.0994188477545</v>
      </c>
      <c r="H21" s="259">
        <f>IF(H18&lt;365,+G21,+DCF!$F$62/12)</f>
        <v>850.80421193800669</v>
      </c>
      <c r="I21" s="259">
        <f>IF(I18&lt;365,+H21,+DCF!$F$62/12)</f>
        <v>850.80421193800669</v>
      </c>
      <c r="J21" s="259">
        <f>IF(J18&lt;365,+I21,+DCF!$F$62/12)</f>
        <v>850.80421193800669</v>
      </c>
      <c r="K21" s="259">
        <f>IF(K18&lt;365,+J21,+DCF!$F$62/12)</f>
        <v>850.80421193800669</v>
      </c>
      <c r="L21" s="259">
        <f>IF(L18&lt;365,+K21,+DCF!$F$62/12)</f>
        <v>850.80421193800669</v>
      </c>
      <c r="M21" s="259">
        <f>IF(M18&lt;365,+L21,+DCF!$F$62/12)</f>
        <v>850.80421193800669</v>
      </c>
      <c r="O21" s="370"/>
    </row>
    <row r="22" spans="1:15" s="259" customFormat="1">
      <c r="A22" s="259" t="s">
        <v>180</v>
      </c>
      <c r="B22" s="259">
        <f t="shared" ref="B22:M22" si="12">+B21+B20</f>
        <v>-83209.13987490219</v>
      </c>
      <c r="C22" s="259">
        <f t="shared" si="12"/>
        <v>-82709.097580272573</v>
      </c>
      <c r="D22" s="259">
        <f t="shared" si="12"/>
        <v>-82205.930021301523</v>
      </c>
      <c r="E22" s="259">
        <f t="shared" si="12"/>
        <v>-81699.617665086902</v>
      </c>
      <c r="F22" s="259">
        <f t="shared" si="12"/>
        <v>-81190.140856645943</v>
      </c>
      <c r="G22" s="259">
        <f t="shared" si="12"/>
        <v>-80677.479818152235</v>
      </c>
      <c r="H22" s="259">
        <f t="shared" si="12"/>
        <v>-80330.909855077669</v>
      </c>
      <c r="I22" s="259">
        <f t="shared" si="12"/>
        <v>-79982.173829733889</v>
      </c>
      <c r="J22" s="259">
        <f t="shared" si="12"/>
        <v>-79631.258204231708</v>
      </c>
      <c r="K22" s="259">
        <f t="shared" si="12"/>
        <v>-79278.149356070149</v>
      </c>
      <c r="L22" s="259">
        <f t="shared" si="12"/>
        <v>-78922.833577607569</v>
      </c>
      <c r="M22" s="259">
        <f t="shared" si="12"/>
        <v>-78565.297075529612</v>
      </c>
    </row>
    <row r="23" spans="1:15" s="259" customFormat="1">
      <c r="A23" s="259" t="s">
        <v>181</v>
      </c>
      <c r="B23" s="259">
        <f t="shared" ref="B23:M23" si="13">+B22*+$B$1/12</f>
        <v>-520.05712421813871</v>
      </c>
      <c r="C23" s="259">
        <f t="shared" si="13"/>
        <v>-516.93185987670358</v>
      </c>
      <c r="D23" s="259">
        <f t="shared" si="13"/>
        <v>-513.7870626331345</v>
      </c>
      <c r="E23" s="259">
        <f t="shared" si="13"/>
        <v>-510.62261040679317</v>
      </c>
      <c r="F23" s="259">
        <f t="shared" si="13"/>
        <v>-507.43838035403718</v>
      </c>
      <c r="G23" s="259">
        <f t="shared" si="13"/>
        <v>-504.23424886345146</v>
      </c>
      <c r="H23" s="259">
        <f t="shared" si="13"/>
        <v>-502.06818659423539</v>
      </c>
      <c r="I23" s="259">
        <f t="shared" si="13"/>
        <v>-499.88858643583677</v>
      </c>
      <c r="J23" s="259">
        <f t="shared" si="13"/>
        <v>-497.69536377644818</v>
      </c>
      <c r="K23" s="259">
        <f t="shared" si="13"/>
        <v>-495.4884334754384</v>
      </c>
      <c r="L23" s="259">
        <f t="shared" si="13"/>
        <v>-493.26770986004726</v>
      </c>
      <c r="M23" s="259">
        <f t="shared" si="13"/>
        <v>-491.03310672206004</v>
      </c>
      <c r="N23" s="296">
        <f>SUM(B23:M23)</f>
        <v>-6052.5126732163253</v>
      </c>
    </row>
    <row r="24" spans="1:15" s="259" customFormat="1">
      <c r="A24" s="260" t="s">
        <v>182</v>
      </c>
      <c r="B24" s="259">
        <f t="shared" ref="B24:M24" si="14">+B23+B22</f>
        <v>-83729.196999120322</v>
      </c>
      <c r="C24" s="259">
        <f t="shared" si="14"/>
        <v>-83226.029440149272</v>
      </c>
      <c r="D24" s="259">
        <f t="shared" si="14"/>
        <v>-82719.717083934651</v>
      </c>
      <c r="E24" s="259">
        <f t="shared" si="14"/>
        <v>-82210.240275493692</v>
      </c>
      <c r="F24" s="259">
        <f t="shared" si="14"/>
        <v>-81697.579236999984</v>
      </c>
      <c r="G24" s="259">
        <f t="shared" si="14"/>
        <v>-81181.71406701568</v>
      </c>
      <c r="H24" s="259">
        <f t="shared" si="14"/>
        <v>-80832.9780416719</v>
      </c>
      <c r="I24" s="259">
        <f t="shared" si="14"/>
        <v>-80482.06241616972</v>
      </c>
      <c r="J24" s="259">
        <f t="shared" si="14"/>
        <v>-80128.953568008161</v>
      </c>
      <c r="K24" s="259">
        <f t="shared" si="14"/>
        <v>-79773.637789545581</v>
      </c>
      <c r="L24" s="259">
        <f t="shared" si="14"/>
        <v>-79416.101287467623</v>
      </c>
      <c r="M24" s="259">
        <f t="shared" si="14"/>
        <v>-79056.330182251666</v>
      </c>
    </row>
    <row r="25" spans="1:15" s="259" customFormat="1"/>
    <row r="26" spans="1:15" s="259" customFormat="1">
      <c r="B26" s="372">
        <f>+B18</f>
        <v>185</v>
      </c>
      <c r="C26" s="372">
        <f t="shared" ref="C26:M26" si="15">+C18</f>
        <v>216</v>
      </c>
      <c r="D26" s="372">
        <f t="shared" si="15"/>
        <v>244</v>
      </c>
      <c r="E26" s="372">
        <f t="shared" si="15"/>
        <v>275</v>
      </c>
      <c r="F26" s="372">
        <f t="shared" si="15"/>
        <v>305</v>
      </c>
      <c r="G26" s="372">
        <f t="shared" si="15"/>
        <v>336</v>
      </c>
      <c r="H26" s="372">
        <f t="shared" si="15"/>
        <v>366</v>
      </c>
      <c r="I26" s="372">
        <f t="shared" si="15"/>
        <v>397</v>
      </c>
      <c r="J26" s="372">
        <f t="shared" si="15"/>
        <v>428</v>
      </c>
      <c r="K26" s="372">
        <f t="shared" si="15"/>
        <v>458</v>
      </c>
      <c r="L26" s="372">
        <f t="shared" si="15"/>
        <v>489</v>
      </c>
      <c r="M26" s="372">
        <f t="shared" si="15"/>
        <v>519</v>
      </c>
    </row>
    <row r="27" spans="1:15" s="259" customFormat="1">
      <c r="A27" t="s">
        <v>185</v>
      </c>
      <c r="B27" s="369">
        <f t="shared" ref="B27:M27" si="16">EDATE(B19,12)</f>
        <v>38353</v>
      </c>
      <c r="C27" s="369">
        <f t="shared" si="16"/>
        <v>38384</v>
      </c>
      <c r="D27" s="369">
        <f t="shared" si="16"/>
        <v>38412</v>
      </c>
      <c r="E27" s="369">
        <f t="shared" si="16"/>
        <v>38443</v>
      </c>
      <c r="F27" s="369">
        <f t="shared" si="16"/>
        <v>38473</v>
      </c>
      <c r="G27" s="369">
        <f t="shared" si="16"/>
        <v>38504</v>
      </c>
      <c r="H27" s="369">
        <f t="shared" si="16"/>
        <v>38534</v>
      </c>
      <c r="I27" s="369">
        <f t="shared" si="16"/>
        <v>38565</v>
      </c>
      <c r="J27" s="369">
        <f t="shared" si="16"/>
        <v>38596</v>
      </c>
      <c r="K27" s="369">
        <f t="shared" si="16"/>
        <v>38626</v>
      </c>
      <c r="L27" s="369">
        <f t="shared" si="16"/>
        <v>38657</v>
      </c>
      <c r="M27" s="369">
        <f t="shared" si="16"/>
        <v>38687</v>
      </c>
    </row>
    <row r="28" spans="1:15">
      <c r="A28" s="259" t="s">
        <v>178</v>
      </c>
      <c r="B28" s="259">
        <f>+M24</f>
        <v>-79056.330182251666</v>
      </c>
      <c r="C28" s="259">
        <f t="shared" ref="C28:M28" si="17">+B32</f>
        <v>-78694.310507628121</v>
      </c>
      <c r="D28" s="259">
        <f t="shared" si="17"/>
        <v>-78330.028210038174</v>
      </c>
      <c r="E28" s="259">
        <f t="shared" si="17"/>
        <v>-77963.46914808829</v>
      </c>
      <c r="F28" s="259">
        <f t="shared" si="17"/>
        <v>-77594.619092001216</v>
      </c>
      <c r="G28" s="259">
        <f t="shared" si="17"/>
        <v>-77223.4637230636</v>
      </c>
      <c r="H28" s="259">
        <f t="shared" si="17"/>
        <v>-76849.988633070127</v>
      </c>
      <c r="I28" s="259">
        <f t="shared" si="17"/>
        <v>-76515.605003423538</v>
      </c>
      <c r="J28" s="259">
        <f t="shared" si="17"/>
        <v>-76179.131476091658</v>
      </c>
      <c r="K28" s="259">
        <f t="shared" si="17"/>
        <v>-75840.554989213953</v>
      </c>
      <c r="L28" s="259">
        <f t="shared" si="17"/>
        <v>-75499.86239929327</v>
      </c>
      <c r="M28" s="259">
        <f t="shared" si="17"/>
        <v>-75157.04048068558</v>
      </c>
    </row>
    <row r="29" spans="1:15">
      <c r="A29" s="259" t="s">
        <v>179</v>
      </c>
      <c r="B29" s="259">
        <f>IF(B26&lt;365,+interest!M21,+DCF!$G$62/12)</f>
        <v>850.80421193800669</v>
      </c>
      <c r="C29" s="259">
        <f>IF(+C26&lt;365,+B29,+DCF!$G$62/12)</f>
        <v>850.80421193800669</v>
      </c>
      <c r="D29" s="259">
        <f>IF(+D26&lt;365,+C29,+DCF!$G$62/12)</f>
        <v>850.80421193800669</v>
      </c>
      <c r="E29" s="259">
        <f>IF(+E26&lt;365,+D29,+DCF!$G$62/12)</f>
        <v>850.80421193800669</v>
      </c>
      <c r="F29" s="259">
        <f>IF(+F26&lt;365,+E29,+DCF!$G$62/12)</f>
        <v>850.80421193800669</v>
      </c>
      <c r="G29" s="259">
        <f>IF(+G26&lt;365,+F29,+DCF!$G$62/12)</f>
        <v>850.80421193800669</v>
      </c>
      <c r="H29" s="259">
        <f>IF(+H26&lt;365,+G29,+DCF!$G$62/12)</f>
        <v>809.63583463678526</v>
      </c>
      <c r="I29" s="259">
        <f>IF(+I26&lt;365,+H29,+DCF!$G$62/12)</f>
        <v>809.63583463678526</v>
      </c>
      <c r="J29" s="259">
        <f>IF(+J26&lt;365,+I29,+DCF!$G$62/12)</f>
        <v>809.63583463678526</v>
      </c>
      <c r="K29" s="259">
        <f>IF(+K26&lt;365,+J29,+DCF!$G$62/12)</f>
        <v>809.63583463678526</v>
      </c>
      <c r="L29" s="259">
        <f>IF(+L26&lt;365,+K29,+DCF!$G$62/12)</f>
        <v>809.63583463678526</v>
      </c>
      <c r="M29" s="259">
        <f>IF(+M26&lt;365,+L29,+DCF!$G$62/12)</f>
        <v>809.63583463678526</v>
      </c>
    </row>
    <row r="30" spans="1:15">
      <c r="A30" s="259" t="s">
        <v>180</v>
      </c>
      <c r="B30" s="259">
        <f t="shared" ref="B30:M30" si="18">+B29+B28</f>
        <v>-78205.525970313654</v>
      </c>
      <c r="C30" s="259">
        <f t="shared" si="18"/>
        <v>-77843.506295690109</v>
      </c>
      <c r="D30" s="259">
        <f t="shared" si="18"/>
        <v>-77479.223998100162</v>
      </c>
      <c r="E30" s="259">
        <f t="shared" si="18"/>
        <v>-77112.664936150279</v>
      </c>
      <c r="F30" s="259">
        <f t="shared" si="18"/>
        <v>-76743.814880063204</v>
      </c>
      <c r="G30" s="259">
        <f t="shared" si="18"/>
        <v>-76372.659511125588</v>
      </c>
      <c r="H30" s="259">
        <f t="shared" si="18"/>
        <v>-76040.352798433334</v>
      </c>
      <c r="I30" s="259">
        <f t="shared" si="18"/>
        <v>-75705.969168786745</v>
      </c>
      <c r="J30" s="259">
        <f t="shared" si="18"/>
        <v>-75369.495641454865</v>
      </c>
      <c r="K30" s="259">
        <f t="shared" si="18"/>
        <v>-75030.919154577161</v>
      </c>
      <c r="L30" s="259">
        <f t="shared" si="18"/>
        <v>-74690.226564656477</v>
      </c>
      <c r="M30" s="259">
        <f t="shared" si="18"/>
        <v>-74347.404646048788</v>
      </c>
    </row>
    <row r="31" spans="1:15">
      <c r="A31" s="259" t="s">
        <v>181</v>
      </c>
      <c r="B31" s="259">
        <f t="shared" ref="B31:M31" si="19">+B30*+$B$1/12</f>
        <v>-488.78453731446029</v>
      </c>
      <c r="C31" s="259">
        <f t="shared" si="19"/>
        <v>-486.52191434806315</v>
      </c>
      <c r="D31" s="259">
        <f t="shared" si="19"/>
        <v>-484.245149988126</v>
      </c>
      <c r="E31" s="259">
        <f t="shared" si="19"/>
        <v>-481.95415585093923</v>
      </c>
      <c r="F31" s="259">
        <f t="shared" si="19"/>
        <v>-479.64884300039506</v>
      </c>
      <c r="G31" s="259">
        <f t="shared" si="19"/>
        <v>-477.32912194453496</v>
      </c>
      <c r="H31" s="259">
        <f t="shared" si="19"/>
        <v>-475.25220499020833</v>
      </c>
      <c r="I31" s="259">
        <f t="shared" si="19"/>
        <v>-473.16230730491719</v>
      </c>
      <c r="J31" s="259">
        <f t="shared" si="19"/>
        <v>-471.05934775909287</v>
      </c>
      <c r="K31" s="259">
        <f t="shared" si="19"/>
        <v>-468.94324471610724</v>
      </c>
      <c r="L31" s="259">
        <f t="shared" si="19"/>
        <v>-466.81391602910298</v>
      </c>
      <c r="M31" s="259">
        <f t="shared" si="19"/>
        <v>-464.67127903780488</v>
      </c>
      <c r="N31" s="296">
        <f>SUM(B31:M31)</f>
        <v>-5718.386022283752</v>
      </c>
    </row>
    <row r="32" spans="1:15">
      <c r="A32" s="260" t="s">
        <v>182</v>
      </c>
      <c r="B32" s="259">
        <f t="shared" ref="B32:M32" si="20">+B31+B30</f>
        <v>-78694.310507628121</v>
      </c>
      <c r="C32" s="259">
        <f t="shared" si="20"/>
        <v>-78330.028210038174</v>
      </c>
      <c r="D32" s="259">
        <f t="shared" si="20"/>
        <v>-77963.46914808829</v>
      </c>
      <c r="E32" s="259">
        <f t="shared" si="20"/>
        <v>-77594.619092001216</v>
      </c>
      <c r="F32" s="259">
        <f t="shared" si="20"/>
        <v>-77223.4637230636</v>
      </c>
      <c r="G32" s="259">
        <f t="shared" si="20"/>
        <v>-76849.988633070127</v>
      </c>
      <c r="H32" s="259">
        <f t="shared" si="20"/>
        <v>-76515.605003423538</v>
      </c>
      <c r="I32" s="259">
        <f t="shared" si="20"/>
        <v>-76179.131476091658</v>
      </c>
      <c r="J32" s="259">
        <f t="shared" si="20"/>
        <v>-75840.554989213953</v>
      </c>
      <c r="K32" s="259">
        <f t="shared" si="20"/>
        <v>-75499.86239929327</v>
      </c>
      <c r="L32" s="259">
        <f t="shared" si="20"/>
        <v>-75157.04048068558</v>
      </c>
      <c r="M32" s="259">
        <f t="shared" si="20"/>
        <v>-74812.075925086596</v>
      </c>
      <c r="N32" s="259"/>
      <c r="O32" s="4"/>
    </row>
    <row r="34" spans="1:14">
      <c r="B34" s="372">
        <f>+B26</f>
        <v>185</v>
      </c>
      <c r="C34" s="372">
        <f t="shared" ref="C34:M34" si="21">+C26</f>
        <v>216</v>
      </c>
      <c r="D34" s="372">
        <f t="shared" si="21"/>
        <v>244</v>
      </c>
      <c r="E34" s="372">
        <f t="shared" si="21"/>
        <v>275</v>
      </c>
      <c r="F34" s="372">
        <f t="shared" si="21"/>
        <v>305</v>
      </c>
      <c r="G34" s="372">
        <f t="shared" si="21"/>
        <v>336</v>
      </c>
      <c r="H34" s="372">
        <f t="shared" si="21"/>
        <v>366</v>
      </c>
      <c r="I34" s="372">
        <f t="shared" si="21"/>
        <v>397</v>
      </c>
      <c r="J34" s="372">
        <f t="shared" si="21"/>
        <v>428</v>
      </c>
      <c r="K34" s="372">
        <f t="shared" si="21"/>
        <v>458</v>
      </c>
      <c r="L34" s="372">
        <f t="shared" si="21"/>
        <v>489</v>
      </c>
      <c r="M34" s="372">
        <f t="shared" si="21"/>
        <v>519</v>
      </c>
    </row>
    <row r="35" spans="1:14">
      <c r="A35" t="s">
        <v>186</v>
      </c>
      <c r="B35" s="369">
        <f t="shared" ref="B35:M35" si="22">EDATE(B27,12)</f>
        <v>38718</v>
      </c>
      <c r="C35" s="369">
        <f t="shared" si="22"/>
        <v>38749</v>
      </c>
      <c r="D35" s="369">
        <f t="shared" si="22"/>
        <v>38777</v>
      </c>
      <c r="E35" s="369">
        <f t="shared" si="22"/>
        <v>38808</v>
      </c>
      <c r="F35" s="369">
        <f t="shared" si="22"/>
        <v>38838</v>
      </c>
      <c r="G35" s="369">
        <f t="shared" si="22"/>
        <v>38869</v>
      </c>
      <c r="H35" s="369">
        <f t="shared" si="22"/>
        <v>38899</v>
      </c>
      <c r="I35" s="369">
        <f t="shared" si="22"/>
        <v>38930</v>
      </c>
      <c r="J35" s="369">
        <f t="shared" si="22"/>
        <v>38961</v>
      </c>
      <c r="K35" s="369">
        <f t="shared" si="22"/>
        <v>38991</v>
      </c>
      <c r="L35" s="369">
        <f t="shared" si="22"/>
        <v>39022</v>
      </c>
      <c r="M35" s="369">
        <f t="shared" si="22"/>
        <v>39052</v>
      </c>
    </row>
    <row r="36" spans="1:14">
      <c r="A36" s="259" t="s">
        <v>178</v>
      </c>
      <c r="B36" s="259">
        <f>+M32</f>
        <v>-74812.075925086596</v>
      </c>
      <c r="C36" s="259">
        <f t="shared" ref="C36:M36" si="23">+B40</f>
        <v>-74464.955341015113</v>
      </c>
      <c r="D36" s="259">
        <f t="shared" si="23"/>
        <v>-74115.665253293191</v>
      </c>
      <c r="E36" s="259">
        <f t="shared" si="23"/>
        <v>-73764.192102522997</v>
      </c>
      <c r="F36" s="259">
        <f t="shared" si="23"/>
        <v>-73410.522244560489</v>
      </c>
      <c r="G36" s="259">
        <f t="shared" si="23"/>
        <v>-73054.641949985715</v>
      </c>
      <c r="H36" s="259">
        <f t="shared" si="23"/>
        <v>-72696.537403569848</v>
      </c>
      <c r="I36" s="259">
        <f t="shared" si="23"/>
        <v>-72358.194821393728</v>
      </c>
      <c r="J36" s="259">
        <f t="shared" si="23"/>
        <v>-72017.737598079009</v>
      </c>
      <c r="K36" s="259">
        <f t="shared" si="23"/>
        <v>-71675.152517118579</v>
      </c>
      <c r="L36" s="259">
        <f t="shared" si="23"/>
        <v>-71330.426279402149</v>
      </c>
      <c r="M36" s="259">
        <f t="shared" si="23"/>
        <v>-70983.545502699984</v>
      </c>
    </row>
    <row r="37" spans="1:14">
      <c r="A37" s="259" t="s">
        <v>179</v>
      </c>
      <c r="B37" s="259">
        <f>IF(+B34&lt;365,+interest!M29,+DCF!$H$62/12)</f>
        <v>809.63583463678526</v>
      </c>
      <c r="C37" s="259">
        <f>IF(+C34&lt;365,+B37,+DCF!$H$62/12)</f>
        <v>809.63583463678526</v>
      </c>
      <c r="D37" s="259">
        <f>IF(+D34&lt;365,+C37,+DCF!$H$62/12)</f>
        <v>809.63583463678526</v>
      </c>
      <c r="E37" s="259">
        <f>IF(+E34&lt;365,+D37,+DCF!$H$62/12)</f>
        <v>809.63583463678526</v>
      </c>
      <c r="F37" s="259">
        <f>IF(+F34&lt;365,+E37,+DCF!$H$62/12)</f>
        <v>809.63583463678526</v>
      </c>
      <c r="G37" s="259">
        <f>IF(+G34&lt;365,+F37,+DCF!$H$62/12)</f>
        <v>809.63583463678526</v>
      </c>
      <c r="H37" s="259">
        <f>IF(+H34&lt;365,+G37,+DCF!$H$62/12)</f>
        <v>787.77236367545083</v>
      </c>
      <c r="I37" s="259">
        <f>IF(+I34&lt;365,+H37,+DCF!$H$62/12)</f>
        <v>787.77236367545083</v>
      </c>
      <c r="J37" s="259">
        <f>IF(+J34&lt;365,+I37,+DCF!$H$62/12)</f>
        <v>787.77236367545083</v>
      </c>
      <c r="K37" s="259">
        <f>IF(+K34&lt;365,+J37,+DCF!$H$62/12)</f>
        <v>787.77236367545083</v>
      </c>
      <c r="L37" s="259">
        <f>IF(+L34&lt;365,+K37,+DCF!$H$62/12)</f>
        <v>787.77236367545083</v>
      </c>
      <c r="M37" s="259">
        <f>IF(+M34&lt;365,+L37,+DCF!$H$62/12)</f>
        <v>787.77236367545083</v>
      </c>
    </row>
    <row r="38" spans="1:14">
      <c r="A38" s="259" t="s">
        <v>180</v>
      </c>
      <c r="B38" s="259">
        <f t="shared" ref="B38:M38" si="24">+B37+B36</f>
        <v>-74002.440090449803</v>
      </c>
      <c r="C38" s="259">
        <f t="shared" si="24"/>
        <v>-73655.319506378321</v>
      </c>
      <c r="D38" s="259">
        <f t="shared" si="24"/>
        <v>-73306.029418656399</v>
      </c>
      <c r="E38" s="259">
        <f t="shared" si="24"/>
        <v>-72954.556267886204</v>
      </c>
      <c r="F38" s="259">
        <f t="shared" si="24"/>
        <v>-72600.886409923696</v>
      </c>
      <c r="G38" s="259">
        <f t="shared" si="24"/>
        <v>-72245.006115348922</v>
      </c>
      <c r="H38" s="259">
        <f t="shared" si="24"/>
        <v>-71908.765039894395</v>
      </c>
      <c r="I38" s="259">
        <f t="shared" si="24"/>
        <v>-71570.422457718276</v>
      </c>
      <c r="J38" s="259">
        <f t="shared" si="24"/>
        <v>-71229.965234403557</v>
      </c>
      <c r="K38" s="259">
        <f t="shared" si="24"/>
        <v>-70887.380153443126</v>
      </c>
      <c r="L38" s="259">
        <f t="shared" si="24"/>
        <v>-70542.653915726696</v>
      </c>
      <c r="M38" s="259">
        <f t="shared" si="24"/>
        <v>-70195.773139024532</v>
      </c>
    </row>
    <row r="39" spans="1:14">
      <c r="A39" s="259" t="s">
        <v>181</v>
      </c>
      <c r="B39" s="259">
        <f t="shared" ref="B39:M39" si="25">+B38*+$B$1/12</f>
        <v>-462.51525056531131</v>
      </c>
      <c r="C39" s="259">
        <f t="shared" si="25"/>
        <v>-460.34574691486449</v>
      </c>
      <c r="D39" s="259">
        <f t="shared" si="25"/>
        <v>-458.16268386660249</v>
      </c>
      <c r="E39" s="259">
        <f t="shared" si="25"/>
        <v>-455.96597667428881</v>
      </c>
      <c r="F39" s="259">
        <f t="shared" si="25"/>
        <v>-453.7555400620231</v>
      </c>
      <c r="G39" s="259">
        <f t="shared" si="25"/>
        <v>-451.53128822093072</v>
      </c>
      <c r="H39" s="259">
        <f t="shared" si="25"/>
        <v>-449.42978149933992</v>
      </c>
      <c r="I39" s="259">
        <f t="shared" si="25"/>
        <v>-447.31514036073918</v>
      </c>
      <c r="J39" s="259">
        <f t="shared" si="25"/>
        <v>-445.18728271502226</v>
      </c>
      <c r="K39" s="259">
        <f t="shared" si="25"/>
        <v>-443.04612595901949</v>
      </c>
      <c r="L39" s="259">
        <f t="shared" si="25"/>
        <v>-440.89158697329185</v>
      </c>
      <c r="M39" s="259">
        <f t="shared" si="25"/>
        <v>-438.72358211890332</v>
      </c>
      <c r="N39" s="296">
        <f>SUM(B39:M39)</f>
        <v>-5406.869985930337</v>
      </c>
    </row>
    <row r="40" spans="1:14">
      <c r="A40" s="260" t="s">
        <v>182</v>
      </c>
      <c r="B40" s="259">
        <f t="shared" ref="B40:M40" si="26">+B39+B38</f>
        <v>-74464.955341015113</v>
      </c>
      <c r="C40" s="259">
        <f t="shared" si="26"/>
        <v>-74115.665253293191</v>
      </c>
      <c r="D40" s="259">
        <f t="shared" si="26"/>
        <v>-73764.192102522997</v>
      </c>
      <c r="E40" s="259">
        <f t="shared" si="26"/>
        <v>-73410.522244560489</v>
      </c>
      <c r="F40" s="259">
        <f t="shared" si="26"/>
        <v>-73054.641949985715</v>
      </c>
      <c r="G40" s="259">
        <f t="shared" si="26"/>
        <v>-72696.537403569848</v>
      </c>
      <c r="H40" s="259">
        <f t="shared" si="26"/>
        <v>-72358.194821393728</v>
      </c>
      <c r="I40" s="259">
        <f t="shared" si="26"/>
        <v>-72017.737598079009</v>
      </c>
      <c r="J40" s="259">
        <f t="shared" si="26"/>
        <v>-71675.152517118579</v>
      </c>
      <c r="K40" s="259">
        <f t="shared" si="26"/>
        <v>-71330.426279402149</v>
      </c>
      <c r="L40" s="259">
        <f t="shared" si="26"/>
        <v>-70983.545502699984</v>
      </c>
      <c r="M40" s="259">
        <f t="shared" si="26"/>
        <v>-70634.496721143441</v>
      </c>
      <c r="N40" s="259"/>
    </row>
    <row r="42" spans="1:14">
      <c r="B42" s="372">
        <f>+B34</f>
        <v>185</v>
      </c>
      <c r="C42" s="372">
        <f t="shared" ref="C42:M42" si="27">+C34</f>
        <v>216</v>
      </c>
      <c r="D42" s="372">
        <f t="shared" si="27"/>
        <v>244</v>
      </c>
      <c r="E42" s="372">
        <f t="shared" si="27"/>
        <v>275</v>
      </c>
      <c r="F42" s="372">
        <f t="shared" si="27"/>
        <v>305</v>
      </c>
      <c r="G42" s="372">
        <f t="shared" si="27"/>
        <v>336</v>
      </c>
      <c r="H42" s="372">
        <f t="shared" si="27"/>
        <v>366</v>
      </c>
      <c r="I42" s="372">
        <f t="shared" si="27"/>
        <v>397</v>
      </c>
      <c r="J42" s="372">
        <f t="shared" si="27"/>
        <v>428</v>
      </c>
      <c r="K42" s="372">
        <f t="shared" si="27"/>
        <v>458</v>
      </c>
      <c r="L42" s="372">
        <f t="shared" si="27"/>
        <v>489</v>
      </c>
      <c r="M42" s="372">
        <f t="shared" si="27"/>
        <v>519</v>
      </c>
    </row>
    <row r="43" spans="1:14">
      <c r="A43" t="s">
        <v>187</v>
      </c>
      <c r="B43" s="369">
        <f t="shared" ref="B43:M43" si="28">EDATE(B35,12)</f>
        <v>39083</v>
      </c>
      <c r="C43" s="369">
        <f t="shared" si="28"/>
        <v>39114</v>
      </c>
      <c r="D43" s="369">
        <f t="shared" si="28"/>
        <v>39142</v>
      </c>
      <c r="E43" s="369">
        <f t="shared" si="28"/>
        <v>39173</v>
      </c>
      <c r="F43" s="369">
        <f t="shared" si="28"/>
        <v>39203</v>
      </c>
      <c r="G43" s="369">
        <f t="shared" si="28"/>
        <v>39234</v>
      </c>
      <c r="H43" s="369">
        <f t="shared" si="28"/>
        <v>39264</v>
      </c>
      <c r="I43" s="369">
        <f t="shared" si="28"/>
        <v>39295</v>
      </c>
      <c r="J43" s="369">
        <f t="shared" si="28"/>
        <v>39326</v>
      </c>
      <c r="K43" s="369">
        <f t="shared" si="28"/>
        <v>39356</v>
      </c>
      <c r="L43" s="369">
        <f t="shared" si="28"/>
        <v>39387</v>
      </c>
      <c r="M43" s="369">
        <f t="shared" si="28"/>
        <v>39417</v>
      </c>
    </row>
    <row r="44" spans="1:14">
      <c r="A44" s="259" t="s">
        <v>178</v>
      </c>
      <c r="B44" s="259">
        <f>+M40</f>
        <v>-70634.496721143441</v>
      </c>
      <c r="C44" s="259">
        <f t="shared" ref="C44:M44" si="29">+B48</f>
        <v>-70283.266384702161</v>
      </c>
      <c r="D44" s="259">
        <f t="shared" si="29"/>
        <v>-69929.840858658121</v>
      </c>
      <c r="E44" s="259">
        <f t="shared" si="29"/>
        <v>-69574.206423076306</v>
      </c>
      <c r="F44" s="259">
        <f t="shared" si="29"/>
        <v>-69216.349272272113</v>
      </c>
      <c r="G44" s="259">
        <f t="shared" si="29"/>
        <v>-68856.255514275384</v>
      </c>
      <c r="H44" s="259">
        <f t="shared" si="29"/>
        <v>-68493.911170291176</v>
      </c>
      <c r="I44" s="259">
        <f t="shared" si="29"/>
        <v>-68208.993424990505</v>
      </c>
      <c r="J44" s="259">
        <f t="shared" si="29"/>
        <v>-67922.294943781715</v>
      </c>
      <c r="K44" s="259">
        <f t="shared" si="29"/>
        <v>-67633.804597065362</v>
      </c>
      <c r="L44" s="259">
        <f t="shared" si="29"/>
        <v>-67343.511185682029</v>
      </c>
      <c r="M44" s="259">
        <f t="shared" si="29"/>
        <v>-67051.403440477559</v>
      </c>
    </row>
    <row r="45" spans="1:14">
      <c r="A45" s="259" t="s">
        <v>179</v>
      </c>
      <c r="B45" s="259">
        <f>IF(+B42&lt;365,+interest!M37,+DCF!$I$62/12)</f>
        <v>787.77236367545083</v>
      </c>
      <c r="C45" s="259">
        <f>IF(+C42&lt;365,+B45,+DCF!$I$62/12)</f>
        <v>787.77236367545083</v>
      </c>
      <c r="D45" s="259">
        <f>IF(+D42&lt;365,+C45,+DCF!$I$62/12)</f>
        <v>787.77236367545083</v>
      </c>
      <c r="E45" s="259">
        <f>IF(+E42&lt;365,+D45,+DCF!$I$62/12)</f>
        <v>787.77236367545083</v>
      </c>
      <c r="F45" s="259">
        <f>IF(+F42&lt;365,+E45,+DCF!$I$62/12)</f>
        <v>787.77236367545083</v>
      </c>
      <c r="G45" s="259">
        <f>IF(+G42&lt;365,+F45,+DCF!$I$62/12)</f>
        <v>787.77236367545083</v>
      </c>
      <c r="H45" s="259">
        <f>IF(+H42&lt;365,+G45,+DCF!$I$62/12)</f>
        <v>708.57608955525973</v>
      </c>
      <c r="I45" s="259">
        <f>IF(+I42&lt;365,+H45,+DCF!$I$62/12)</f>
        <v>708.57608955525973</v>
      </c>
      <c r="J45" s="259">
        <f>IF(+J42&lt;365,+I45,+DCF!$I$62/12)</f>
        <v>708.57608955525973</v>
      </c>
      <c r="K45" s="259">
        <f>IF(+K42&lt;365,+J45,+DCF!$I$62/12)</f>
        <v>708.57608955525973</v>
      </c>
      <c r="L45" s="259">
        <f>IF(+L42&lt;365,+K45,+DCF!$I$62/12)</f>
        <v>708.57608955525973</v>
      </c>
      <c r="M45" s="259">
        <f>IF(+M42&lt;365,+L45,+DCF!$I$62/12)</f>
        <v>708.57608955525973</v>
      </c>
    </row>
    <row r="46" spans="1:14">
      <c r="A46" s="259" t="s">
        <v>180</v>
      </c>
      <c r="B46" s="259">
        <f t="shared" ref="B46:M46" si="30">+B45+B44</f>
        <v>-69846.724357467989</v>
      </c>
      <c r="C46" s="259">
        <f t="shared" si="30"/>
        <v>-69495.494021026709</v>
      </c>
      <c r="D46" s="259">
        <f t="shared" si="30"/>
        <v>-69142.068494982668</v>
      </c>
      <c r="E46" s="259">
        <f t="shared" si="30"/>
        <v>-68786.434059400854</v>
      </c>
      <c r="F46" s="259">
        <f t="shared" si="30"/>
        <v>-68428.57690859666</v>
      </c>
      <c r="G46" s="259">
        <f t="shared" si="30"/>
        <v>-68068.483150599932</v>
      </c>
      <c r="H46" s="259">
        <f t="shared" si="30"/>
        <v>-67785.335080735909</v>
      </c>
      <c r="I46" s="259">
        <f t="shared" si="30"/>
        <v>-67500.417335435239</v>
      </c>
      <c r="J46" s="259">
        <f t="shared" si="30"/>
        <v>-67213.718854226448</v>
      </c>
      <c r="K46" s="259">
        <f t="shared" si="30"/>
        <v>-66925.228507510095</v>
      </c>
      <c r="L46" s="259">
        <f t="shared" si="30"/>
        <v>-66634.935096126763</v>
      </c>
      <c r="M46" s="259">
        <f t="shared" si="30"/>
        <v>-66342.827350922293</v>
      </c>
    </row>
    <row r="47" spans="1:14">
      <c r="A47" s="259" t="s">
        <v>181</v>
      </c>
      <c r="B47" s="259">
        <f t="shared" ref="B47:M47" si="31">+B46*+$B$1/12</f>
        <v>-436.5420272341749</v>
      </c>
      <c r="C47" s="259">
        <f t="shared" si="31"/>
        <v>-434.34683763141692</v>
      </c>
      <c r="D47" s="259">
        <f t="shared" si="31"/>
        <v>-432.13792809364168</v>
      </c>
      <c r="E47" s="259">
        <f t="shared" si="31"/>
        <v>-429.91521287125533</v>
      </c>
      <c r="F47" s="259">
        <f t="shared" si="31"/>
        <v>-427.67860567872913</v>
      </c>
      <c r="G47" s="259">
        <f t="shared" si="31"/>
        <v>-425.42801969124957</v>
      </c>
      <c r="H47" s="259">
        <f t="shared" si="31"/>
        <v>-423.6583442545994</v>
      </c>
      <c r="I47" s="259">
        <f t="shared" si="31"/>
        <v>-421.8776083464702</v>
      </c>
      <c r="J47" s="259">
        <f t="shared" si="31"/>
        <v>-420.08574283891534</v>
      </c>
      <c r="K47" s="259">
        <f t="shared" si="31"/>
        <v>-418.28267817193813</v>
      </c>
      <c r="L47" s="259">
        <f t="shared" si="31"/>
        <v>-416.46834435079222</v>
      </c>
      <c r="M47" s="259">
        <f t="shared" si="31"/>
        <v>-414.64267094326436</v>
      </c>
      <c r="N47" s="296">
        <f>SUM(B47:M47)</f>
        <v>-5101.0640201064471</v>
      </c>
    </row>
    <row r="48" spans="1:14">
      <c r="A48" s="260" t="s">
        <v>182</v>
      </c>
      <c r="B48" s="259">
        <f t="shared" ref="B48:M48" si="32">+B47+B46</f>
        <v>-70283.266384702161</v>
      </c>
      <c r="C48" s="259">
        <f t="shared" si="32"/>
        <v>-69929.840858658121</v>
      </c>
      <c r="D48" s="259">
        <f t="shared" si="32"/>
        <v>-69574.206423076306</v>
      </c>
      <c r="E48" s="259">
        <f t="shared" si="32"/>
        <v>-69216.349272272113</v>
      </c>
      <c r="F48" s="259">
        <f t="shared" si="32"/>
        <v>-68856.255514275384</v>
      </c>
      <c r="G48" s="259">
        <f t="shared" si="32"/>
        <v>-68493.911170291176</v>
      </c>
      <c r="H48" s="259">
        <f t="shared" si="32"/>
        <v>-68208.993424990505</v>
      </c>
      <c r="I48" s="259">
        <f t="shared" si="32"/>
        <v>-67922.294943781715</v>
      </c>
      <c r="J48" s="259">
        <f t="shared" si="32"/>
        <v>-67633.804597065362</v>
      </c>
      <c r="K48" s="259">
        <f t="shared" si="32"/>
        <v>-67343.511185682029</v>
      </c>
      <c r="L48" s="259">
        <f t="shared" si="32"/>
        <v>-67051.403440477559</v>
      </c>
      <c r="M48" s="259">
        <f t="shared" si="32"/>
        <v>-66757.470021865563</v>
      </c>
      <c r="N48" s="259"/>
    </row>
    <row r="50" spans="1:14">
      <c r="B50" s="372">
        <f>+B42</f>
        <v>185</v>
      </c>
      <c r="C50" s="372">
        <f t="shared" ref="C50:M50" si="33">+C42</f>
        <v>216</v>
      </c>
      <c r="D50" s="372">
        <f t="shared" si="33"/>
        <v>244</v>
      </c>
      <c r="E50" s="372">
        <f t="shared" si="33"/>
        <v>275</v>
      </c>
      <c r="F50" s="372">
        <f t="shared" si="33"/>
        <v>305</v>
      </c>
      <c r="G50" s="372">
        <f t="shared" si="33"/>
        <v>336</v>
      </c>
      <c r="H50" s="372">
        <f t="shared" si="33"/>
        <v>366</v>
      </c>
      <c r="I50" s="372">
        <f t="shared" si="33"/>
        <v>397</v>
      </c>
      <c r="J50" s="372">
        <f t="shared" si="33"/>
        <v>428</v>
      </c>
      <c r="K50" s="372">
        <f t="shared" si="33"/>
        <v>458</v>
      </c>
      <c r="L50" s="372">
        <f t="shared" si="33"/>
        <v>489</v>
      </c>
      <c r="M50" s="372">
        <f t="shared" si="33"/>
        <v>519</v>
      </c>
    </row>
    <row r="51" spans="1:14">
      <c r="A51" t="s">
        <v>188</v>
      </c>
      <c r="B51" s="369">
        <f t="shared" ref="B51:M51" si="34">EDATE(B43,12)</f>
        <v>39448</v>
      </c>
      <c r="C51" s="369">
        <f t="shared" si="34"/>
        <v>39479</v>
      </c>
      <c r="D51" s="369">
        <f t="shared" si="34"/>
        <v>39508</v>
      </c>
      <c r="E51" s="369">
        <f t="shared" si="34"/>
        <v>39539</v>
      </c>
      <c r="F51" s="369">
        <f t="shared" si="34"/>
        <v>39569</v>
      </c>
      <c r="G51" s="369">
        <f t="shared" si="34"/>
        <v>39600</v>
      </c>
      <c r="H51" s="369">
        <f t="shared" si="34"/>
        <v>39630</v>
      </c>
      <c r="I51" s="369">
        <f t="shared" si="34"/>
        <v>39661</v>
      </c>
      <c r="J51" s="369">
        <f t="shared" si="34"/>
        <v>39692</v>
      </c>
      <c r="K51" s="369">
        <f t="shared" si="34"/>
        <v>39722</v>
      </c>
      <c r="L51" s="369">
        <f t="shared" si="34"/>
        <v>39753</v>
      </c>
      <c r="M51" s="369">
        <f t="shared" si="34"/>
        <v>39783</v>
      </c>
    </row>
    <row r="52" spans="1:14">
      <c r="A52" s="259" t="s">
        <v>178</v>
      </c>
      <c r="B52" s="259">
        <f>+M48</f>
        <v>-66757.470021865563</v>
      </c>
      <c r="C52" s="259">
        <f t="shared" ref="C52:M52" si="35">+B56</f>
        <v>-66461.699519387243</v>
      </c>
      <c r="D52" s="259">
        <f t="shared" si="35"/>
        <v>-66164.080451268426</v>
      </c>
      <c r="E52" s="259">
        <f t="shared" si="35"/>
        <v>-65864.601263973876</v>
      </c>
      <c r="F52" s="259">
        <f t="shared" si="35"/>
        <v>-65563.25033175874</v>
      </c>
      <c r="G52" s="259">
        <f t="shared" si="35"/>
        <v>-65260.015956217248</v>
      </c>
      <c r="H52" s="259">
        <f t="shared" si="35"/>
        <v>-64954.886365828628</v>
      </c>
      <c r="I52" s="259">
        <f t="shared" si="35"/>
        <v>-64660.555161689597</v>
      </c>
      <c r="J52" s="259">
        <f t="shared" si="35"/>
        <v>-64364.384387524697</v>
      </c>
      <c r="K52" s="259">
        <f t="shared" si="35"/>
        <v>-64066.362546021264</v>
      </c>
      <c r="L52" s="259">
        <f t="shared" si="35"/>
        <v>-63766.478068008437</v>
      </c>
      <c r="M52" s="259">
        <f t="shared" si="35"/>
        <v>-63464.719312008026</v>
      </c>
    </row>
    <row r="53" spans="1:14">
      <c r="A53" s="259" t="s">
        <v>179</v>
      </c>
      <c r="B53" s="259">
        <f>IF(+B50&lt;365,+interest!M45,+DCF!$J$62/12)</f>
        <v>708.57608955525973</v>
      </c>
      <c r="C53" s="259">
        <f>IF(+C50&lt;365,+B53,+DCF!$J$62/12)</f>
        <v>708.57608955525973</v>
      </c>
      <c r="D53" s="259">
        <f>IF(+D50&lt;365,+C53,+DCF!$J$62/12)</f>
        <v>708.57608955525973</v>
      </c>
      <c r="E53" s="259">
        <f>IF(+E50&lt;365,+D53,+DCF!$J$62/12)</f>
        <v>708.57608955525973</v>
      </c>
      <c r="F53" s="259">
        <f>IF(+F50&lt;365,+E53,+DCF!$J$62/12)</f>
        <v>708.57608955525973</v>
      </c>
      <c r="G53" s="259">
        <f>IF(+G50&lt;365,+F53,+DCF!$J$62/12)</f>
        <v>708.57608955525973</v>
      </c>
      <c r="H53" s="259">
        <f>IF(+H50&lt;365,+G53,+DCF!$J$62/12)</f>
        <v>695.94955918058406</v>
      </c>
      <c r="I53" s="259">
        <f>IF(+I50&lt;365,+H53,+DCF!$J$62/12)</f>
        <v>695.94955918058406</v>
      </c>
      <c r="J53" s="259">
        <f>IF(+J50&lt;365,+I53,+DCF!$J$62/12)</f>
        <v>695.94955918058406</v>
      </c>
      <c r="K53" s="259">
        <f>IF(+K50&lt;365,+J53,+DCF!$J$62/12)</f>
        <v>695.94955918058406</v>
      </c>
      <c r="L53" s="259">
        <f>IF(+L50&lt;365,+K53,+DCF!$J$62/12)</f>
        <v>695.94955918058406</v>
      </c>
      <c r="M53" s="259">
        <f>IF(+M50&lt;365,+L53,+DCF!$J$62/12)</f>
        <v>695.94955918058406</v>
      </c>
    </row>
    <row r="54" spans="1:14">
      <c r="A54" s="259" t="s">
        <v>180</v>
      </c>
      <c r="B54" s="259">
        <f t="shared" ref="B54:M54" si="36">+B53+B52</f>
        <v>-66048.893932310297</v>
      </c>
      <c r="C54" s="259">
        <f t="shared" si="36"/>
        <v>-65753.123429831976</v>
      </c>
      <c r="D54" s="259">
        <f t="shared" si="36"/>
        <v>-65455.504361713167</v>
      </c>
      <c r="E54" s="259">
        <f t="shared" si="36"/>
        <v>-65156.025174418617</v>
      </c>
      <c r="F54" s="259">
        <f t="shared" si="36"/>
        <v>-64854.67424220348</v>
      </c>
      <c r="G54" s="259">
        <f t="shared" si="36"/>
        <v>-64551.439866661989</v>
      </c>
      <c r="H54" s="259">
        <f t="shared" si="36"/>
        <v>-64258.936806648046</v>
      </c>
      <c r="I54" s="259">
        <f t="shared" si="36"/>
        <v>-63964.605602509015</v>
      </c>
      <c r="J54" s="259">
        <f t="shared" si="36"/>
        <v>-63668.434828344114</v>
      </c>
      <c r="K54" s="259">
        <f t="shared" si="36"/>
        <v>-63370.412986840682</v>
      </c>
      <c r="L54" s="259">
        <f t="shared" si="36"/>
        <v>-63070.528508827854</v>
      </c>
      <c r="M54" s="259">
        <f t="shared" si="36"/>
        <v>-62768.769752827444</v>
      </c>
    </row>
    <row r="55" spans="1:14">
      <c r="A55" s="259" t="s">
        <v>181</v>
      </c>
      <c r="B55" s="259">
        <f t="shared" ref="B55:M55" si="37">+B54*+$B$1/12</f>
        <v>-412.80558707693939</v>
      </c>
      <c r="C55" s="259">
        <f t="shared" si="37"/>
        <v>-410.95702143644985</v>
      </c>
      <c r="D55" s="259">
        <f t="shared" si="37"/>
        <v>-409.09690226070728</v>
      </c>
      <c r="E55" s="259">
        <f t="shared" si="37"/>
        <v>-407.22515734011631</v>
      </c>
      <c r="F55" s="259">
        <f t="shared" si="37"/>
        <v>-405.34171401377171</v>
      </c>
      <c r="G55" s="259">
        <f t="shared" si="37"/>
        <v>-403.44649916663747</v>
      </c>
      <c r="H55" s="259">
        <f t="shared" si="37"/>
        <v>-401.61835504155027</v>
      </c>
      <c r="I55" s="259">
        <f t="shared" si="37"/>
        <v>-399.77878501568131</v>
      </c>
      <c r="J55" s="259">
        <f t="shared" si="37"/>
        <v>-397.92771767715067</v>
      </c>
      <c r="K55" s="259">
        <f t="shared" si="37"/>
        <v>-396.06508116775422</v>
      </c>
      <c r="L55" s="259">
        <f t="shared" si="37"/>
        <v>-394.19080318017404</v>
      </c>
      <c r="M55" s="259">
        <f t="shared" si="37"/>
        <v>-392.30481095517149</v>
      </c>
      <c r="N55" s="296">
        <f>SUM(B55:M55)</f>
        <v>-4830.7584343321041</v>
      </c>
    </row>
    <row r="56" spans="1:14">
      <c r="A56" s="260" t="s">
        <v>182</v>
      </c>
      <c r="B56" s="259">
        <f t="shared" ref="B56:M56" si="38">+B55+B54</f>
        <v>-66461.699519387243</v>
      </c>
      <c r="C56" s="259">
        <f t="shared" si="38"/>
        <v>-66164.080451268426</v>
      </c>
      <c r="D56" s="259">
        <f t="shared" si="38"/>
        <v>-65864.601263973876</v>
      </c>
      <c r="E56" s="259">
        <f t="shared" si="38"/>
        <v>-65563.25033175874</v>
      </c>
      <c r="F56" s="259">
        <f t="shared" si="38"/>
        <v>-65260.015956217248</v>
      </c>
      <c r="G56" s="259">
        <f t="shared" si="38"/>
        <v>-64954.886365828628</v>
      </c>
      <c r="H56" s="259">
        <f t="shared" si="38"/>
        <v>-64660.555161689597</v>
      </c>
      <c r="I56" s="259">
        <f t="shared" si="38"/>
        <v>-64364.384387524697</v>
      </c>
      <c r="J56" s="259">
        <f t="shared" si="38"/>
        <v>-64066.362546021264</v>
      </c>
      <c r="K56" s="259">
        <f t="shared" si="38"/>
        <v>-63766.478068008437</v>
      </c>
      <c r="L56" s="259">
        <f t="shared" si="38"/>
        <v>-63464.719312008026</v>
      </c>
      <c r="M56" s="259">
        <f t="shared" si="38"/>
        <v>-63161.074563782618</v>
      </c>
      <c r="N56" s="259"/>
    </row>
    <row r="58" spans="1:14">
      <c r="B58" s="372">
        <f>+B50</f>
        <v>185</v>
      </c>
      <c r="C58" s="372">
        <f t="shared" ref="C58:M58" si="39">+C50</f>
        <v>216</v>
      </c>
      <c r="D58" s="372">
        <f t="shared" si="39"/>
        <v>244</v>
      </c>
      <c r="E58" s="372">
        <f t="shared" si="39"/>
        <v>275</v>
      </c>
      <c r="F58" s="372">
        <f t="shared" si="39"/>
        <v>305</v>
      </c>
      <c r="G58" s="372">
        <f t="shared" si="39"/>
        <v>336</v>
      </c>
      <c r="H58" s="372">
        <f t="shared" si="39"/>
        <v>366</v>
      </c>
      <c r="I58" s="372">
        <f t="shared" si="39"/>
        <v>397</v>
      </c>
      <c r="J58" s="372">
        <f t="shared" si="39"/>
        <v>428</v>
      </c>
      <c r="K58" s="372">
        <f t="shared" si="39"/>
        <v>458</v>
      </c>
      <c r="L58" s="372">
        <f t="shared" si="39"/>
        <v>489</v>
      </c>
      <c r="M58" s="372">
        <f t="shared" si="39"/>
        <v>519</v>
      </c>
    </row>
    <row r="59" spans="1:14">
      <c r="A59" t="s">
        <v>189</v>
      </c>
      <c r="B59" s="369">
        <f t="shared" ref="B59:M59" si="40">EDATE(B51,12)</f>
        <v>39814</v>
      </c>
      <c r="C59" s="369">
        <f t="shared" si="40"/>
        <v>39845</v>
      </c>
      <c r="D59" s="369">
        <f t="shared" si="40"/>
        <v>39873</v>
      </c>
      <c r="E59" s="369">
        <f t="shared" si="40"/>
        <v>39904</v>
      </c>
      <c r="F59" s="369">
        <f t="shared" si="40"/>
        <v>39934</v>
      </c>
      <c r="G59" s="369">
        <f t="shared" si="40"/>
        <v>39965</v>
      </c>
      <c r="H59" s="369">
        <f t="shared" si="40"/>
        <v>39995</v>
      </c>
      <c r="I59" s="369">
        <f t="shared" si="40"/>
        <v>40026</v>
      </c>
      <c r="J59" s="369">
        <f t="shared" si="40"/>
        <v>40057</v>
      </c>
      <c r="K59" s="369">
        <f t="shared" si="40"/>
        <v>40087</v>
      </c>
      <c r="L59" s="369">
        <f t="shared" si="40"/>
        <v>40118</v>
      </c>
      <c r="M59" s="369">
        <f t="shared" si="40"/>
        <v>40148</v>
      </c>
    </row>
    <row r="60" spans="1:14">
      <c r="A60" s="259" t="s">
        <v>178</v>
      </c>
      <c r="B60" s="259">
        <f>+M56</f>
        <v>-63161.074563782618</v>
      </c>
      <c r="C60" s="259">
        <f t="shared" ref="C60:M60" si="41">+B64</f>
        <v>-62855.532035880802</v>
      </c>
      <c r="D60" s="259">
        <f t="shared" si="41"/>
        <v>-62548.079867179593</v>
      </c>
      <c r="E60" s="259">
        <f t="shared" si="41"/>
        <v>-62238.706122424002</v>
      </c>
      <c r="F60" s="259">
        <f t="shared" si="41"/>
        <v>-61927.398791763691</v>
      </c>
      <c r="G60" s="259">
        <f t="shared" si="41"/>
        <v>-61614.145790286755</v>
      </c>
      <c r="H60" s="259">
        <f t="shared" si="41"/>
        <v>-61298.934957550584</v>
      </c>
      <c r="I60" s="259">
        <f t="shared" si="41"/>
        <v>-60982.796716801546</v>
      </c>
      <c r="J60" s="259">
        <f t="shared" si="41"/>
        <v>-60664.682612047829</v>
      </c>
      <c r="K60" s="259">
        <f t="shared" si="41"/>
        <v>-60344.580294139399</v>
      </c>
      <c r="L60" s="259">
        <f t="shared" si="41"/>
        <v>-60022.477336744043</v>
      </c>
      <c r="M60" s="259">
        <f t="shared" si="41"/>
        <v>-59698.361235864963</v>
      </c>
    </row>
    <row r="61" spans="1:14">
      <c r="A61" s="259" t="s">
        <v>179</v>
      </c>
      <c r="B61" s="259">
        <f>IF(+B58&lt;365,+interest!M53,+DCF!$K$62/12)</f>
        <v>695.94955918058406</v>
      </c>
      <c r="C61" s="259">
        <f>IF(+C58&lt;365,+B61,+DCF!$K$62/12)</f>
        <v>695.94955918058406</v>
      </c>
      <c r="D61" s="259">
        <f>IF(+D58&lt;365,+C61,+DCF!$K$62/12)</f>
        <v>695.94955918058406</v>
      </c>
      <c r="E61" s="259">
        <f>IF(+E58&lt;365,+D61,+DCF!$K$62/12)</f>
        <v>695.94955918058406</v>
      </c>
      <c r="F61" s="259">
        <f>IF(+F58&lt;365,+E61,+DCF!$K$62/12)</f>
        <v>695.94955918058406</v>
      </c>
      <c r="G61" s="259">
        <f>IF(+G58&lt;365,+F61,+DCF!$K$62/12)</f>
        <v>695.94955918058406</v>
      </c>
      <c r="H61" s="259">
        <f>IF(+H58&lt;365,+G61,+DCF!$K$62/12)</f>
        <v>694.91337563600155</v>
      </c>
      <c r="I61" s="259">
        <f>IF(+I58&lt;365,+H61,+DCF!$K$62/12)</f>
        <v>694.91337563600155</v>
      </c>
      <c r="J61" s="259">
        <f>IF(+J58&lt;365,+I61,+DCF!$K$62/12)</f>
        <v>694.91337563600155</v>
      </c>
      <c r="K61" s="259">
        <f>IF(+K58&lt;365,+J61,+DCF!$K$62/12)</f>
        <v>694.91337563600155</v>
      </c>
      <c r="L61" s="259">
        <f>IF(+L58&lt;365,+K61,+DCF!$K$62/12)</f>
        <v>694.91337563600155</v>
      </c>
      <c r="M61" s="259">
        <f>IF(+M58&lt;365,+L61,+DCF!$K$62/12)</f>
        <v>694.91337563600155</v>
      </c>
    </row>
    <row r="62" spans="1:14">
      <c r="A62" s="259" t="s">
        <v>180</v>
      </c>
      <c r="B62" s="259">
        <f t="shared" ref="B62:M62" si="42">+B61+B60</f>
        <v>-62465.125004602036</v>
      </c>
      <c r="C62" s="259">
        <f t="shared" si="42"/>
        <v>-62159.58247670022</v>
      </c>
      <c r="D62" s="259">
        <f t="shared" si="42"/>
        <v>-61852.13030799901</v>
      </c>
      <c r="E62" s="259">
        <f t="shared" si="42"/>
        <v>-61542.75656324342</v>
      </c>
      <c r="F62" s="259">
        <f t="shared" si="42"/>
        <v>-61231.449232583109</v>
      </c>
      <c r="G62" s="259">
        <f t="shared" si="42"/>
        <v>-60918.196231106172</v>
      </c>
      <c r="H62" s="259">
        <f t="shared" si="42"/>
        <v>-60604.021581914581</v>
      </c>
      <c r="I62" s="259">
        <f t="shared" si="42"/>
        <v>-60287.883341165543</v>
      </c>
      <c r="J62" s="259">
        <f t="shared" si="42"/>
        <v>-59969.769236411827</v>
      </c>
      <c r="K62" s="259">
        <f t="shared" si="42"/>
        <v>-59649.666918503397</v>
      </c>
      <c r="L62" s="259">
        <f t="shared" si="42"/>
        <v>-59327.563961108041</v>
      </c>
      <c r="M62" s="259">
        <f t="shared" si="42"/>
        <v>-59003.44786022896</v>
      </c>
    </row>
    <row r="63" spans="1:14">
      <c r="A63" s="259" t="s">
        <v>181</v>
      </c>
      <c r="B63" s="259">
        <f t="shared" ref="B63:M63" si="43">+B62*+$B$1/12</f>
        <v>-390.40703127876276</v>
      </c>
      <c r="C63" s="259">
        <f t="shared" si="43"/>
        <v>-388.49739047937641</v>
      </c>
      <c r="D63" s="259">
        <f t="shared" si="43"/>
        <v>-386.57581442499378</v>
      </c>
      <c r="E63" s="259">
        <f t="shared" si="43"/>
        <v>-384.64222852027137</v>
      </c>
      <c r="F63" s="259">
        <f t="shared" si="43"/>
        <v>-382.69655770364443</v>
      </c>
      <c r="G63" s="259">
        <f t="shared" si="43"/>
        <v>-380.73872644441354</v>
      </c>
      <c r="H63" s="259">
        <f t="shared" si="43"/>
        <v>-378.7751348869661</v>
      </c>
      <c r="I63" s="259">
        <f t="shared" si="43"/>
        <v>-376.79927088228465</v>
      </c>
      <c r="J63" s="259">
        <f t="shared" si="43"/>
        <v>-374.81105772757388</v>
      </c>
      <c r="K63" s="259">
        <f t="shared" si="43"/>
        <v>-372.81041824064619</v>
      </c>
      <c r="L63" s="259">
        <f t="shared" si="43"/>
        <v>-370.79727475692522</v>
      </c>
      <c r="M63" s="259">
        <f t="shared" si="43"/>
        <v>-368.77154912643095</v>
      </c>
      <c r="N63" s="296">
        <f>SUM(B63:M63)</f>
        <v>-4556.3224544722889</v>
      </c>
    </row>
    <row r="64" spans="1:14">
      <c r="A64" s="260" t="s">
        <v>182</v>
      </c>
      <c r="B64" s="259">
        <f t="shared" ref="B64:M64" si="44">+B63+B62</f>
        <v>-62855.532035880802</v>
      </c>
      <c r="C64" s="259">
        <f t="shared" si="44"/>
        <v>-62548.079867179593</v>
      </c>
      <c r="D64" s="259">
        <f t="shared" si="44"/>
        <v>-62238.706122424002</v>
      </c>
      <c r="E64" s="259">
        <f t="shared" si="44"/>
        <v>-61927.398791763691</v>
      </c>
      <c r="F64" s="259">
        <f t="shared" si="44"/>
        <v>-61614.145790286755</v>
      </c>
      <c r="G64" s="259">
        <f t="shared" si="44"/>
        <v>-61298.934957550584</v>
      </c>
      <c r="H64" s="259">
        <f t="shared" si="44"/>
        <v>-60982.796716801546</v>
      </c>
      <c r="I64" s="259">
        <f t="shared" si="44"/>
        <v>-60664.682612047829</v>
      </c>
      <c r="J64" s="259">
        <f t="shared" si="44"/>
        <v>-60344.580294139399</v>
      </c>
      <c r="K64" s="259">
        <f t="shared" si="44"/>
        <v>-60022.477336744043</v>
      </c>
      <c r="L64" s="259">
        <f t="shared" si="44"/>
        <v>-59698.361235864963</v>
      </c>
      <c r="M64" s="259">
        <f t="shared" si="44"/>
        <v>-59372.219409355392</v>
      </c>
      <c r="N64" s="259"/>
    </row>
    <row r="66" spans="1:14">
      <c r="B66" s="372">
        <f>+B58</f>
        <v>185</v>
      </c>
      <c r="C66" s="372">
        <f t="shared" ref="C66:M66" si="45">+C58</f>
        <v>216</v>
      </c>
      <c r="D66" s="372">
        <f t="shared" si="45"/>
        <v>244</v>
      </c>
      <c r="E66" s="372">
        <f t="shared" si="45"/>
        <v>275</v>
      </c>
      <c r="F66" s="372">
        <f t="shared" si="45"/>
        <v>305</v>
      </c>
      <c r="G66" s="372">
        <f t="shared" si="45"/>
        <v>336</v>
      </c>
      <c r="H66" s="372">
        <f t="shared" si="45"/>
        <v>366</v>
      </c>
      <c r="I66" s="372">
        <f t="shared" si="45"/>
        <v>397</v>
      </c>
      <c r="J66" s="372">
        <f t="shared" si="45"/>
        <v>428</v>
      </c>
      <c r="K66" s="372">
        <f t="shared" si="45"/>
        <v>458</v>
      </c>
      <c r="L66" s="372">
        <f t="shared" si="45"/>
        <v>489</v>
      </c>
      <c r="M66" s="372">
        <f t="shared" si="45"/>
        <v>519</v>
      </c>
    </row>
    <row r="67" spans="1:14">
      <c r="A67" t="s">
        <v>190</v>
      </c>
      <c r="B67" s="369">
        <f t="shared" ref="B67:M67" si="46">EDATE(B59,12)</f>
        <v>40179</v>
      </c>
      <c r="C67" s="369">
        <f t="shared" si="46"/>
        <v>40210</v>
      </c>
      <c r="D67" s="369">
        <f t="shared" si="46"/>
        <v>40238</v>
      </c>
      <c r="E67" s="369">
        <f t="shared" si="46"/>
        <v>40269</v>
      </c>
      <c r="F67" s="369">
        <f t="shared" si="46"/>
        <v>40299</v>
      </c>
      <c r="G67" s="369">
        <f t="shared" si="46"/>
        <v>40330</v>
      </c>
      <c r="H67" s="369">
        <f t="shared" si="46"/>
        <v>40360</v>
      </c>
      <c r="I67" s="369">
        <f t="shared" si="46"/>
        <v>40391</v>
      </c>
      <c r="J67" s="369">
        <f t="shared" si="46"/>
        <v>40422</v>
      </c>
      <c r="K67" s="369">
        <f t="shared" si="46"/>
        <v>40452</v>
      </c>
      <c r="L67" s="369">
        <f t="shared" si="46"/>
        <v>40483</v>
      </c>
      <c r="M67" s="369">
        <f t="shared" si="46"/>
        <v>40513</v>
      </c>
    </row>
    <row r="68" spans="1:14">
      <c r="A68" s="259" t="s">
        <v>178</v>
      </c>
      <c r="B68" s="259">
        <f>+M64</f>
        <v>-59372.219409355392</v>
      </c>
      <c r="C68" s="259">
        <f t="shared" ref="C68:M68" si="47">+B72</f>
        <v>-59044.039196430138</v>
      </c>
      <c r="D68" s="259">
        <f t="shared" si="47"/>
        <v>-58713.807857174099</v>
      </c>
      <c r="E68" s="259">
        <f t="shared" si="47"/>
        <v>-58381.512572047708</v>
      </c>
      <c r="F68" s="259">
        <f t="shared" si="47"/>
        <v>-58047.140441389281</v>
      </c>
      <c r="G68" s="259">
        <f t="shared" si="47"/>
        <v>-57710.678484914235</v>
      </c>
      <c r="H68" s="259">
        <f t="shared" si="47"/>
        <v>-57372.113641211225</v>
      </c>
      <c r="I68" s="259">
        <f t="shared" si="47"/>
        <v>-57032.198287067557</v>
      </c>
      <c r="J68" s="259">
        <f t="shared" si="47"/>
        <v>-56690.158461960491</v>
      </c>
      <c r="K68" s="259">
        <f t="shared" si="47"/>
        <v>-56345.980887946505</v>
      </c>
      <c r="L68" s="259">
        <f t="shared" si="47"/>
        <v>-55999.652204094935</v>
      </c>
      <c r="M68" s="259">
        <f t="shared" si="47"/>
        <v>-55651.158965969291</v>
      </c>
    </row>
    <row r="69" spans="1:14">
      <c r="A69" s="259" t="s">
        <v>179</v>
      </c>
      <c r="B69" s="259">
        <f>IF(+B66&lt;365,+interest!M61,+DCF!$L$62/12)</f>
        <v>694.91337563600155</v>
      </c>
      <c r="C69" s="259">
        <f>IF(+C66&lt;365,+B69,+DCF!$L$62/12)</f>
        <v>694.91337563600155</v>
      </c>
      <c r="D69" s="259">
        <f>IF(+D66&lt;365,+C69,+DCF!$L$62/12)</f>
        <v>694.91337563600155</v>
      </c>
      <c r="E69" s="259">
        <f>IF(+E66&lt;365,+D69,+DCF!$L$62/12)</f>
        <v>694.91337563600155</v>
      </c>
      <c r="F69" s="259">
        <f>IF(+F66&lt;365,+E69,+DCF!$L$62/12)</f>
        <v>694.91337563600155</v>
      </c>
      <c r="G69" s="259">
        <f>IF(+G66&lt;365,+F69,+DCF!$L$62/12)</f>
        <v>694.91337563600155</v>
      </c>
      <c r="H69" s="259">
        <f>IF(+H66&lt;365,+G69,+DCF!$L$62/12)</f>
        <v>694.15261058508167</v>
      </c>
      <c r="I69" s="259">
        <f>IF(+I66&lt;365,+H69,+DCF!$L$62/12)</f>
        <v>694.15261058508167</v>
      </c>
      <c r="J69" s="259">
        <f>IF(+J66&lt;365,+I69,+DCF!$L$62/12)</f>
        <v>694.15261058508167</v>
      </c>
      <c r="K69" s="259">
        <f>IF(+K66&lt;365,+J69,+DCF!$L$62/12)</f>
        <v>694.15261058508167</v>
      </c>
      <c r="L69" s="259">
        <f>IF(+L66&lt;365,+K69,+DCF!$L$62/12)</f>
        <v>694.15261058508167</v>
      </c>
      <c r="M69" s="259">
        <f>IF(+M66&lt;365,+L69,+DCF!$L$62/12)</f>
        <v>694.15261058508167</v>
      </c>
    </row>
    <row r="70" spans="1:14">
      <c r="A70" s="259" t="s">
        <v>180</v>
      </c>
      <c r="B70" s="259">
        <f t="shared" ref="B70:M70" si="48">+B69+B68</f>
        <v>-58677.306033719389</v>
      </c>
      <c r="C70" s="259">
        <f t="shared" si="48"/>
        <v>-58349.125820794136</v>
      </c>
      <c r="D70" s="259">
        <f t="shared" si="48"/>
        <v>-58018.894481538096</v>
      </c>
      <c r="E70" s="259">
        <f t="shared" si="48"/>
        <v>-57686.599196411706</v>
      </c>
      <c r="F70" s="259">
        <f t="shared" si="48"/>
        <v>-57352.227065753279</v>
      </c>
      <c r="G70" s="259">
        <f t="shared" si="48"/>
        <v>-57015.765109278233</v>
      </c>
      <c r="H70" s="259">
        <f t="shared" si="48"/>
        <v>-56677.961030626146</v>
      </c>
      <c r="I70" s="259">
        <f t="shared" si="48"/>
        <v>-56338.045676482478</v>
      </c>
      <c r="J70" s="259">
        <f t="shared" si="48"/>
        <v>-55996.005851375412</v>
      </c>
      <c r="K70" s="259">
        <f t="shared" si="48"/>
        <v>-55651.828277361426</v>
      </c>
      <c r="L70" s="259">
        <f t="shared" si="48"/>
        <v>-55305.499593509856</v>
      </c>
      <c r="M70" s="259">
        <f t="shared" si="48"/>
        <v>-54957.006355384212</v>
      </c>
    </row>
    <row r="71" spans="1:14">
      <c r="A71" s="259" t="s">
        <v>181</v>
      </c>
      <c r="B71" s="259">
        <f t="shared" ref="B71:M71" si="49">+B70*+$B$1/12</f>
        <v>-366.73316271074617</v>
      </c>
      <c r="C71" s="259">
        <f t="shared" si="49"/>
        <v>-364.68203637996334</v>
      </c>
      <c r="D71" s="259">
        <f t="shared" si="49"/>
        <v>-362.61809050961307</v>
      </c>
      <c r="E71" s="259">
        <f t="shared" si="49"/>
        <v>-360.54124497757311</v>
      </c>
      <c r="F71" s="259">
        <f t="shared" si="49"/>
        <v>-358.45141916095798</v>
      </c>
      <c r="G71" s="259">
        <f t="shared" si="49"/>
        <v>-356.34853193298892</v>
      </c>
      <c r="H71" s="259">
        <f t="shared" si="49"/>
        <v>-354.23725644141336</v>
      </c>
      <c r="I71" s="259">
        <f t="shared" si="49"/>
        <v>-352.11278547801544</v>
      </c>
      <c r="J71" s="259">
        <f t="shared" si="49"/>
        <v>-349.97503657109633</v>
      </c>
      <c r="K71" s="259">
        <f t="shared" si="49"/>
        <v>-347.82392673350887</v>
      </c>
      <c r="L71" s="259">
        <f t="shared" si="49"/>
        <v>-345.65937245943655</v>
      </c>
      <c r="M71" s="259">
        <f t="shared" si="49"/>
        <v>-343.48128972115131</v>
      </c>
      <c r="N71" s="296">
        <f>SUM(B71:M71)</f>
        <v>-4262.6641530764637</v>
      </c>
    </row>
    <row r="72" spans="1:14">
      <c r="A72" s="260" t="s">
        <v>182</v>
      </c>
      <c r="B72" s="259">
        <f t="shared" ref="B72:M72" si="50">+B71+B70</f>
        <v>-59044.039196430138</v>
      </c>
      <c r="C72" s="259">
        <f t="shared" si="50"/>
        <v>-58713.807857174099</v>
      </c>
      <c r="D72" s="259">
        <f t="shared" si="50"/>
        <v>-58381.512572047708</v>
      </c>
      <c r="E72" s="259">
        <f t="shared" si="50"/>
        <v>-58047.140441389281</v>
      </c>
      <c r="F72" s="259">
        <f t="shared" si="50"/>
        <v>-57710.678484914235</v>
      </c>
      <c r="G72" s="259">
        <f t="shared" si="50"/>
        <v>-57372.113641211225</v>
      </c>
      <c r="H72" s="259">
        <f t="shared" si="50"/>
        <v>-57032.198287067557</v>
      </c>
      <c r="I72" s="259">
        <f t="shared" si="50"/>
        <v>-56690.158461960491</v>
      </c>
      <c r="J72" s="259">
        <f t="shared" si="50"/>
        <v>-56345.980887946505</v>
      </c>
      <c r="K72" s="259">
        <f t="shared" si="50"/>
        <v>-55999.652204094935</v>
      </c>
      <c r="L72" s="259">
        <f t="shared" si="50"/>
        <v>-55651.158965969291</v>
      </c>
      <c r="M72" s="259">
        <f t="shared" si="50"/>
        <v>-55300.487645105364</v>
      </c>
      <c r="N72" s="259"/>
    </row>
    <row r="74" spans="1:14">
      <c r="B74" s="372">
        <f>+B66</f>
        <v>185</v>
      </c>
      <c r="C74" s="372">
        <f t="shared" ref="C74:M74" si="51">+C66</f>
        <v>216</v>
      </c>
      <c r="D74" s="372">
        <f t="shared" si="51"/>
        <v>244</v>
      </c>
      <c r="E74" s="372">
        <f t="shared" si="51"/>
        <v>275</v>
      </c>
      <c r="F74" s="372">
        <f t="shared" si="51"/>
        <v>305</v>
      </c>
      <c r="G74" s="372">
        <f t="shared" si="51"/>
        <v>336</v>
      </c>
      <c r="H74" s="372">
        <f t="shared" si="51"/>
        <v>366</v>
      </c>
      <c r="I74" s="372">
        <f t="shared" si="51"/>
        <v>397</v>
      </c>
      <c r="J74" s="372">
        <f t="shared" si="51"/>
        <v>428</v>
      </c>
      <c r="K74" s="372">
        <f t="shared" si="51"/>
        <v>458</v>
      </c>
      <c r="L74" s="372">
        <f t="shared" si="51"/>
        <v>489</v>
      </c>
      <c r="M74" s="372">
        <f t="shared" si="51"/>
        <v>519</v>
      </c>
    </row>
    <row r="75" spans="1:14">
      <c r="A75" t="s">
        <v>191</v>
      </c>
      <c r="B75" s="369">
        <f t="shared" ref="B75:M75" si="52">EDATE(B67,12)</f>
        <v>40544</v>
      </c>
      <c r="C75" s="369">
        <f t="shared" si="52"/>
        <v>40575</v>
      </c>
      <c r="D75" s="369">
        <f t="shared" si="52"/>
        <v>40603</v>
      </c>
      <c r="E75" s="369">
        <f t="shared" si="52"/>
        <v>40634</v>
      </c>
      <c r="F75" s="369">
        <f t="shared" si="52"/>
        <v>40664</v>
      </c>
      <c r="G75" s="369">
        <f t="shared" si="52"/>
        <v>40695</v>
      </c>
      <c r="H75" s="369">
        <f t="shared" si="52"/>
        <v>40725</v>
      </c>
      <c r="I75" s="369">
        <f t="shared" si="52"/>
        <v>40756</v>
      </c>
      <c r="J75" s="369">
        <f t="shared" si="52"/>
        <v>40787</v>
      </c>
      <c r="K75" s="369">
        <f t="shared" si="52"/>
        <v>40817</v>
      </c>
      <c r="L75" s="369">
        <f t="shared" si="52"/>
        <v>40848</v>
      </c>
      <c r="M75" s="369">
        <f t="shared" si="52"/>
        <v>40878</v>
      </c>
    </row>
    <row r="76" spans="1:14">
      <c r="A76" s="259" t="s">
        <v>178</v>
      </c>
      <c r="B76" s="259">
        <f>+M72</f>
        <v>-55300.487645105364</v>
      </c>
      <c r="C76" s="259">
        <f t="shared" ref="C76:M76" si="53">+B80</f>
        <v>-54947.624628486039</v>
      </c>
      <c r="D76" s="259">
        <f t="shared" si="53"/>
        <v>-54592.55621801284</v>
      </c>
      <c r="E76" s="259">
        <f t="shared" si="53"/>
        <v>-54235.268629974184</v>
      </c>
      <c r="F76" s="259">
        <f t="shared" si="53"/>
        <v>-53875.74799451029</v>
      </c>
      <c r="G76" s="259">
        <f t="shared" si="53"/>
        <v>-53513.980355074746</v>
      </c>
      <c r="H76" s="259">
        <f t="shared" si="53"/>
        <v>-53149.951667892725</v>
      </c>
      <c r="I76" s="259">
        <f t="shared" si="53"/>
        <v>-52783.547071956113</v>
      </c>
      <c r="J76" s="259">
        <f t="shared" si="53"/>
        <v>-52414.852447294899</v>
      </c>
      <c r="K76" s="259">
        <f t="shared" si="53"/>
        <v>-52043.853481229547</v>
      </c>
      <c r="L76" s="259">
        <f t="shared" si="53"/>
        <v>-51670.535771626288</v>
      </c>
      <c r="M76" s="259">
        <f t="shared" si="53"/>
        <v>-51294.884826338013</v>
      </c>
    </row>
    <row r="77" spans="1:14">
      <c r="A77" s="259" t="s">
        <v>179</v>
      </c>
      <c r="B77" s="259">
        <f>IF(+B74&lt;365,+interest!M69,+DCF!$M$62/12)</f>
        <v>694.15261058508167</v>
      </c>
      <c r="C77" s="259">
        <f>IF(+C74&lt;365,+B77,+DCF!$M$62/12)</f>
        <v>694.15261058508167</v>
      </c>
      <c r="D77" s="259">
        <f>IF(+D74&lt;365,+C77,+DCF!$M$62/12)</f>
        <v>694.15261058508167</v>
      </c>
      <c r="E77" s="259">
        <f>IF(+E74&lt;365,+D77,+DCF!$M$62/12)</f>
        <v>694.15261058508167</v>
      </c>
      <c r="F77" s="259">
        <f>IF(+F74&lt;365,+E77,+DCF!$M$62/12)</f>
        <v>694.15261058508167</v>
      </c>
      <c r="G77" s="259">
        <f>IF(+G74&lt;365,+F77,+DCF!$M$62/12)</f>
        <v>694.15261058508167</v>
      </c>
      <c r="H77" s="259">
        <f>IF(+H74&lt;365,+G77,+DCF!$M$62/12)</f>
        <v>694.25271439596747</v>
      </c>
      <c r="I77" s="259">
        <f>IF(+I74&lt;365,+H77,+DCF!$M$62/12)</f>
        <v>694.25271439596747</v>
      </c>
      <c r="J77" s="259">
        <f>IF(+J74&lt;365,+I77,+DCF!$M$62/12)</f>
        <v>694.25271439596747</v>
      </c>
      <c r="K77" s="259">
        <f>IF(+K74&lt;365,+J77,+DCF!$M$62/12)</f>
        <v>694.25271439596747</v>
      </c>
      <c r="L77" s="259">
        <f>IF(+L74&lt;365,+K77,+DCF!$M$62/12)</f>
        <v>694.25271439596747</v>
      </c>
      <c r="M77" s="259">
        <f>IF(+M74&lt;365,+L77,+DCF!$M$62/12)</f>
        <v>694.25271439596747</v>
      </c>
    </row>
    <row r="78" spans="1:14">
      <c r="A78" s="259" t="s">
        <v>180</v>
      </c>
      <c r="B78" s="259">
        <f t="shared" ref="B78:M78" si="54">+B77+B76</f>
        <v>-54606.335034520285</v>
      </c>
      <c r="C78" s="259">
        <f t="shared" si="54"/>
        <v>-54253.47201790096</v>
      </c>
      <c r="D78" s="259">
        <f t="shared" si="54"/>
        <v>-53898.403607427761</v>
      </c>
      <c r="E78" s="259">
        <f t="shared" si="54"/>
        <v>-53541.116019389105</v>
      </c>
      <c r="F78" s="259">
        <f t="shared" si="54"/>
        <v>-53181.595383925211</v>
      </c>
      <c r="G78" s="259">
        <f t="shared" si="54"/>
        <v>-52819.827744489667</v>
      </c>
      <c r="H78" s="259">
        <f t="shared" si="54"/>
        <v>-52455.698953496758</v>
      </c>
      <c r="I78" s="259">
        <f t="shared" si="54"/>
        <v>-52089.294357560146</v>
      </c>
      <c r="J78" s="259">
        <f t="shared" si="54"/>
        <v>-51720.599732898932</v>
      </c>
      <c r="K78" s="259">
        <f t="shared" si="54"/>
        <v>-51349.600766833581</v>
      </c>
      <c r="L78" s="259">
        <f t="shared" si="54"/>
        <v>-50976.283057230321</v>
      </c>
      <c r="M78" s="259">
        <f t="shared" si="54"/>
        <v>-50600.632111942046</v>
      </c>
    </row>
    <row r="79" spans="1:14">
      <c r="A79" s="259" t="s">
        <v>181</v>
      </c>
      <c r="B79" s="259">
        <f t="shared" ref="B79:M79" si="55">+B78*+$B$1/12</f>
        <v>-341.28959396575175</v>
      </c>
      <c r="C79" s="259">
        <f t="shared" si="55"/>
        <v>-339.08420011188099</v>
      </c>
      <c r="D79" s="259">
        <f t="shared" si="55"/>
        <v>-336.86502254642352</v>
      </c>
      <c r="E79" s="259">
        <f t="shared" si="55"/>
        <v>-334.63197512118188</v>
      </c>
      <c r="F79" s="259">
        <f t="shared" si="55"/>
        <v>-332.38497114953253</v>
      </c>
      <c r="G79" s="259">
        <f t="shared" si="55"/>
        <v>-330.12392340306042</v>
      </c>
      <c r="H79" s="259">
        <f t="shared" si="55"/>
        <v>-327.84811845935474</v>
      </c>
      <c r="I79" s="259">
        <f t="shared" si="55"/>
        <v>-325.55808973475092</v>
      </c>
      <c r="J79" s="259">
        <f t="shared" si="55"/>
        <v>-323.25374833061829</v>
      </c>
      <c r="K79" s="259">
        <f t="shared" si="55"/>
        <v>-320.93500479270989</v>
      </c>
      <c r="L79" s="259">
        <f t="shared" si="55"/>
        <v>-318.60176910768951</v>
      </c>
      <c r="M79" s="259">
        <f t="shared" si="55"/>
        <v>-316.25395069963776</v>
      </c>
      <c r="N79" s="296">
        <f>SUM(B79:M79)</f>
        <v>-3946.8303674225917</v>
      </c>
    </row>
    <row r="80" spans="1:14">
      <c r="A80" s="260" t="s">
        <v>182</v>
      </c>
      <c r="B80" s="259">
        <f t="shared" ref="B80:M80" si="56">+B79+B78</f>
        <v>-54947.624628486039</v>
      </c>
      <c r="C80" s="259">
        <f t="shared" si="56"/>
        <v>-54592.55621801284</v>
      </c>
      <c r="D80" s="259">
        <f t="shared" si="56"/>
        <v>-54235.268629974184</v>
      </c>
      <c r="E80" s="259">
        <f t="shared" si="56"/>
        <v>-53875.74799451029</v>
      </c>
      <c r="F80" s="259">
        <f t="shared" si="56"/>
        <v>-53513.980355074746</v>
      </c>
      <c r="G80" s="259">
        <f t="shared" si="56"/>
        <v>-53149.951667892725</v>
      </c>
      <c r="H80" s="259">
        <f t="shared" si="56"/>
        <v>-52783.547071956113</v>
      </c>
      <c r="I80" s="259">
        <f t="shared" si="56"/>
        <v>-52414.852447294899</v>
      </c>
      <c r="J80" s="259">
        <f t="shared" si="56"/>
        <v>-52043.853481229547</v>
      </c>
      <c r="K80" s="259">
        <f t="shared" si="56"/>
        <v>-51670.535771626288</v>
      </c>
      <c r="L80" s="259">
        <f t="shared" si="56"/>
        <v>-51294.884826338013</v>
      </c>
      <c r="M80" s="259">
        <f t="shared" si="56"/>
        <v>-50916.886062641686</v>
      </c>
      <c r="N80" s="259"/>
    </row>
    <row r="82" spans="1:14">
      <c r="B82" s="372">
        <f>+B74</f>
        <v>185</v>
      </c>
      <c r="C82" s="372">
        <f t="shared" ref="C82:M82" si="57">+C74</f>
        <v>216</v>
      </c>
      <c r="D82" s="372">
        <f t="shared" si="57"/>
        <v>244</v>
      </c>
      <c r="E82" s="372">
        <f t="shared" si="57"/>
        <v>275</v>
      </c>
      <c r="F82" s="372">
        <f t="shared" si="57"/>
        <v>305</v>
      </c>
      <c r="G82" s="372">
        <f t="shared" si="57"/>
        <v>336</v>
      </c>
      <c r="H82" s="372">
        <f t="shared" si="57"/>
        <v>366</v>
      </c>
      <c r="I82" s="372">
        <f t="shared" si="57"/>
        <v>397</v>
      </c>
      <c r="J82" s="372">
        <f t="shared" si="57"/>
        <v>428</v>
      </c>
      <c r="K82" s="372">
        <f t="shared" si="57"/>
        <v>458</v>
      </c>
      <c r="L82" s="372">
        <f t="shared" si="57"/>
        <v>489</v>
      </c>
      <c r="M82" s="372">
        <f t="shared" si="57"/>
        <v>519</v>
      </c>
      <c r="N82" s="4"/>
    </row>
    <row r="83" spans="1:14">
      <c r="A83" t="s">
        <v>219</v>
      </c>
      <c r="B83" s="369">
        <f t="shared" ref="B83:M83" si="58">EDATE(B75,12)</f>
        <v>40909</v>
      </c>
      <c r="C83" s="369">
        <f t="shared" si="58"/>
        <v>40940</v>
      </c>
      <c r="D83" s="369">
        <f t="shared" si="58"/>
        <v>40969</v>
      </c>
      <c r="E83" s="369">
        <f t="shared" si="58"/>
        <v>41000</v>
      </c>
      <c r="F83" s="369">
        <f t="shared" si="58"/>
        <v>41030</v>
      </c>
      <c r="G83" s="369">
        <f t="shared" si="58"/>
        <v>41061</v>
      </c>
      <c r="H83" s="369">
        <f t="shared" si="58"/>
        <v>41091</v>
      </c>
      <c r="I83" s="369">
        <f t="shared" si="58"/>
        <v>41122</v>
      </c>
      <c r="J83" s="369">
        <f t="shared" si="58"/>
        <v>41153</v>
      </c>
      <c r="K83" s="369">
        <f t="shared" si="58"/>
        <v>41183</v>
      </c>
      <c r="L83" s="369">
        <f t="shared" si="58"/>
        <v>41214</v>
      </c>
      <c r="M83" s="369">
        <f t="shared" si="58"/>
        <v>41244</v>
      </c>
    </row>
    <row r="84" spans="1:14">
      <c r="A84" s="259" t="s">
        <v>178</v>
      </c>
      <c r="B84" s="259">
        <f>+M80</f>
        <v>-50916.886062641686</v>
      </c>
      <c r="C84" s="259">
        <f t="shared" ref="C84:M84" si="59">+B88</f>
        <v>-50536.524806672256</v>
      </c>
      <c r="D84" s="259">
        <f t="shared" si="59"/>
        <v>-50153.786292853016</v>
      </c>
      <c r="E84" s="259">
        <f t="shared" si="59"/>
        <v>-49768.655663322403</v>
      </c>
      <c r="F84" s="259">
        <f t="shared" si="59"/>
        <v>-49381.117967357226</v>
      </c>
      <c r="G84" s="259">
        <f t="shared" si="59"/>
        <v>-48991.158160792264</v>
      </c>
      <c r="H84" s="259">
        <f t="shared" si="59"/>
        <v>-48598.761105436271</v>
      </c>
      <c r="I84" s="259">
        <f t="shared" si="59"/>
        <v>-48206.257798007944</v>
      </c>
      <c r="J84" s="259">
        <f t="shared" si="59"/>
        <v>-47811.301344908192</v>
      </c>
      <c r="K84" s="259">
        <f t="shared" si="59"/>
        <v>-47413.876413976563</v>
      </c>
      <c r="L84" s="259">
        <f t="shared" si="59"/>
        <v>-47013.967577226613</v>
      </c>
      <c r="M84" s="259">
        <f t="shared" si="59"/>
        <v>-46611.559310246979</v>
      </c>
    </row>
    <row r="85" spans="1:14">
      <c r="A85" s="259" t="s">
        <v>179</v>
      </c>
      <c r="B85" s="259">
        <f>IF(+B82&lt;365,+interest!M77,+DCF!$N$62/12)</f>
        <v>694.25271439596747</v>
      </c>
      <c r="C85" s="259">
        <f>IF(+C82&lt;365,+B85,+DCF!$N$62/12)</f>
        <v>694.25271439596747</v>
      </c>
      <c r="D85" s="259">
        <f>IF(+D82&lt;365,+C85,+DCF!$N$62/12)</f>
        <v>694.25271439596747</v>
      </c>
      <c r="E85" s="259">
        <f>IF(+E82&lt;365,+D85,+DCF!$N$62/12)</f>
        <v>694.25271439596747</v>
      </c>
      <c r="F85" s="259">
        <f>IF(+F82&lt;365,+E85,+DCF!$N$62/12)</f>
        <v>694.25271439596747</v>
      </c>
      <c r="G85" s="259">
        <f>IF(+G82&lt;365,+F85,+DCF!$N$62/12)</f>
        <v>694.25271439596747</v>
      </c>
      <c r="H85" s="259">
        <f>IF(+H82&lt;365,+G85,+DCF!$N$62/12)</f>
        <v>691.92105772651314</v>
      </c>
      <c r="I85" s="259">
        <f>IF(+I82&lt;365,+H85,+DCF!$N$62/12)</f>
        <v>691.92105772651314</v>
      </c>
      <c r="J85" s="259">
        <f>IF(+J82&lt;365,+I85,+DCF!$N$62/12)</f>
        <v>691.92105772651314</v>
      </c>
      <c r="K85" s="259">
        <f>IF(+K82&lt;365,+J85,+DCF!$N$62/12)</f>
        <v>691.92105772651314</v>
      </c>
      <c r="L85" s="259">
        <f>IF(+L82&lt;365,+K85,+DCF!$N$62/12)</f>
        <v>691.92105772651314</v>
      </c>
      <c r="M85" s="259">
        <f>IF(+M82&lt;365,+L85,+DCF!$N$62/12)</f>
        <v>691.92105772651314</v>
      </c>
    </row>
    <row r="86" spans="1:14">
      <c r="A86" s="259" t="s">
        <v>180</v>
      </c>
      <c r="B86" s="259">
        <f t="shared" ref="B86:M86" si="60">+B85+B84</f>
        <v>-50222.633348245719</v>
      </c>
      <c r="C86" s="259">
        <f t="shared" si="60"/>
        <v>-49842.272092276289</v>
      </c>
      <c r="D86" s="259">
        <f t="shared" si="60"/>
        <v>-49459.533578457049</v>
      </c>
      <c r="E86" s="259">
        <f t="shared" si="60"/>
        <v>-49074.402948926436</v>
      </c>
      <c r="F86" s="259">
        <f t="shared" si="60"/>
        <v>-48686.865252961259</v>
      </c>
      <c r="G86" s="259">
        <f t="shared" si="60"/>
        <v>-48296.905446396297</v>
      </c>
      <c r="H86" s="259">
        <f t="shared" si="60"/>
        <v>-47906.84004770976</v>
      </c>
      <c r="I86" s="259">
        <f t="shared" si="60"/>
        <v>-47514.336740281433</v>
      </c>
      <c r="J86" s="259">
        <f t="shared" si="60"/>
        <v>-47119.380287181681</v>
      </c>
      <c r="K86" s="259">
        <f t="shared" si="60"/>
        <v>-46721.955356250051</v>
      </c>
      <c r="L86" s="259">
        <f t="shared" si="60"/>
        <v>-46322.046519500102</v>
      </c>
      <c r="M86" s="259">
        <f t="shared" si="60"/>
        <v>-45919.638252520468</v>
      </c>
    </row>
    <row r="87" spans="1:14">
      <c r="A87" s="259" t="s">
        <v>181</v>
      </c>
      <c r="B87" s="259">
        <f t="shared" ref="B87:M87" si="61">+B86*+$B$1/12</f>
        <v>-313.89145842653573</v>
      </c>
      <c r="C87" s="259">
        <f t="shared" si="61"/>
        <v>-311.51420057672681</v>
      </c>
      <c r="D87" s="259">
        <f t="shared" si="61"/>
        <v>-309.12208486535656</v>
      </c>
      <c r="E87" s="259">
        <f t="shared" si="61"/>
        <v>-306.71501843079022</v>
      </c>
      <c r="F87" s="259">
        <f t="shared" si="61"/>
        <v>-304.29290783100788</v>
      </c>
      <c r="G87" s="259">
        <f t="shared" si="61"/>
        <v>-301.85565903997684</v>
      </c>
      <c r="H87" s="259">
        <f t="shared" si="61"/>
        <v>-299.41775029818598</v>
      </c>
      <c r="I87" s="259">
        <f t="shared" si="61"/>
        <v>-296.96460462675896</v>
      </c>
      <c r="J87" s="259">
        <f t="shared" si="61"/>
        <v>-294.49612679488547</v>
      </c>
      <c r="K87" s="259">
        <f t="shared" si="61"/>
        <v>-292.01222097656279</v>
      </c>
      <c r="L87" s="259">
        <f t="shared" si="61"/>
        <v>-289.51279074687562</v>
      </c>
      <c r="M87" s="259">
        <f t="shared" si="61"/>
        <v>-286.99773907825289</v>
      </c>
      <c r="N87" s="296">
        <f>SUM(B87:M87)</f>
        <v>-3606.7925616919156</v>
      </c>
    </row>
    <row r="88" spans="1:14">
      <c r="A88" s="260" t="s">
        <v>182</v>
      </c>
      <c r="B88" s="259">
        <f t="shared" ref="B88:M88" si="62">+B87+B86</f>
        <v>-50536.524806672256</v>
      </c>
      <c r="C88" s="259">
        <f t="shared" si="62"/>
        <v>-50153.786292853016</v>
      </c>
      <c r="D88" s="259">
        <f t="shared" si="62"/>
        <v>-49768.655663322403</v>
      </c>
      <c r="E88" s="259">
        <f t="shared" si="62"/>
        <v>-49381.117967357226</v>
      </c>
      <c r="F88" s="259">
        <f t="shared" si="62"/>
        <v>-48991.158160792264</v>
      </c>
      <c r="G88" s="259">
        <f t="shared" si="62"/>
        <v>-48598.761105436271</v>
      </c>
      <c r="H88" s="259">
        <f t="shared" si="62"/>
        <v>-48206.257798007944</v>
      </c>
      <c r="I88" s="259">
        <f t="shared" si="62"/>
        <v>-47811.301344908192</v>
      </c>
      <c r="J88" s="259">
        <f t="shared" si="62"/>
        <v>-47413.876413976563</v>
      </c>
      <c r="K88" s="259">
        <f t="shared" si="62"/>
        <v>-47013.967577226613</v>
      </c>
      <c r="L88" s="259">
        <f t="shared" si="62"/>
        <v>-46611.559310246979</v>
      </c>
      <c r="M88" s="259">
        <f t="shared" si="62"/>
        <v>-46206.63599159872</v>
      </c>
      <c r="N88" s="259"/>
    </row>
    <row r="90" spans="1:14">
      <c r="B90" s="372">
        <f>+B82</f>
        <v>185</v>
      </c>
      <c r="C90" s="372">
        <f t="shared" ref="C90:M90" si="63">+C82</f>
        <v>216</v>
      </c>
      <c r="D90" s="372">
        <f t="shared" si="63"/>
        <v>244</v>
      </c>
      <c r="E90" s="372">
        <f t="shared" si="63"/>
        <v>275</v>
      </c>
      <c r="F90" s="372">
        <f t="shared" si="63"/>
        <v>305</v>
      </c>
      <c r="G90" s="372">
        <f t="shared" si="63"/>
        <v>336</v>
      </c>
      <c r="H90" s="372">
        <f t="shared" si="63"/>
        <v>366</v>
      </c>
      <c r="I90" s="372">
        <f t="shared" si="63"/>
        <v>397</v>
      </c>
      <c r="J90" s="372">
        <f t="shared" si="63"/>
        <v>428</v>
      </c>
      <c r="K90" s="372">
        <f t="shared" si="63"/>
        <v>458</v>
      </c>
      <c r="L90" s="372">
        <f t="shared" si="63"/>
        <v>489</v>
      </c>
      <c r="M90" s="372">
        <f t="shared" si="63"/>
        <v>519</v>
      </c>
    </row>
    <row r="91" spans="1:14">
      <c r="A91" t="s">
        <v>220</v>
      </c>
      <c r="B91" s="369">
        <f t="shared" ref="B91:M91" si="64">EDATE(B83,12)</f>
        <v>41275</v>
      </c>
      <c r="C91" s="369">
        <f t="shared" si="64"/>
        <v>41306</v>
      </c>
      <c r="D91" s="369">
        <f t="shared" si="64"/>
        <v>41334</v>
      </c>
      <c r="E91" s="369">
        <f t="shared" si="64"/>
        <v>41365</v>
      </c>
      <c r="F91" s="369">
        <f t="shared" si="64"/>
        <v>41395</v>
      </c>
      <c r="G91" s="369">
        <f t="shared" si="64"/>
        <v>41426</v>
      </c>
      <c r="H91" s="369">
        <f t="shared" si="64"/>
        <v>41456</v>
      </c>
      <c r="I91" s="369">
        <f t="shared" si="64"/>
        <v>41487</v>
      </c>
      <c r="J91" s="369">
        <f t="shared" si="64"/>
        <v>41518</v>
      </c>
      <c r="K91" s="369">
        <f t="shared" si="64"/>
        <v>41548</v>
      </c>
      <c r="L91" s="369">
        <f t="shared" si="64"/>
        <v>41579</v>
      </c>
      <c r="M91" s="369">
        <f t="shared" si="64"/>
        <v>41609</v>
      </c>
    </row>
    <row r="92" spans="1:14">
      <c r="A92" s="259" t="s">
        <v>178</v>
      </c>
      <c r="B92" s="259">
        <f>+M88</f>
        <v>-46206.63599159872</v>
      </c>
      <c r="C92" s="259">
        <f t="shared" ref="C92:M92" si="65">+B96</f>
        <v>-45799.181902208911</v>
      </c>
      <c r="D92" s="259">
        <f t="shared" si="65"/>
        <v>-45389.181224760418</v>
      </c>
      <c r="E92" s="259">
        <f t="shared" si="65"/>
        <v>-44976.61804307787</v>
      </c>
      <c r="F92" s="259">
        <f t="shared" si="65"/>
        <v>-44561.476341509806</v>
      </c>
      <c r="G92" s="259">
        <f t="shared" si="65"/>
        <v>-44143.740004306943</v>
      </c>
      <c r="H92" s="259">
        <f t="shared" si="65"/>
        <v>-43723.392814996558</v>
      </c>
      <c r="I92" s="259">
        <f t="shared" si="65"/>
        <v>-43301.900398071863</v>
      </c>
      <c r="J92" s="259">
        <f t="shared" si="65"/>
        <v>-42877.773653541386</v>
      </c>
      <c r="K92" s="259">
        <f t="shared" si="65"/>
        <v>-42450.996116857597</v>
      </c>
      <c r="L92" s="259">
        <f t="shared" si="65"/>
        <v>-42021.551220569534</v>
      </c>
      <c r="M92" s="259">
        <f t="shared" si="65"/>
        <v>-41589.422293679672</v>
      </c>
    </row>
    <row r="93" spans="1:14">
      <c r="A93" s="259" t="s">
        <v>179</v>
      </c>
      <c r="B93" s="259">
        <f>IF(+B90&lt;365,+interest!M85,+DCF!$O$62/12)</f>
        <v>691.92105772651314</v>
      </c>
      <c r="C93" s="259">
        <f>IF(+C90&lt;365,+B93,+DCF!$O$62/12)</f>
        <v>691.92105772651314</v>
      </c>
      <c r="D93" s="259">
        <f>IF(+D90&lt;365,+C93,+DCF!$O$62/12)</f>
        <v>691.92105772651314</v>
      </c>
      <c r="E93" s="259">
        <f>IF(+E90&lt;365,+D93,+DCF!$O$62/12)</f>
        <v>691.92105772651314</v>
      </c>
      <c r="F93" s="259">
        <f>IF(+F90&lt;365,+E93,+DCF!$O$62/12)</f>
        <v>691.92105772651314</v>
      </c>
      <c r="G93" s="259">
        <f>IF(+G90&lt;365,+F93,+DCF!$O$62/12)</f>
        <v>691.92105772651314</v>
      </c>
      <c r="H93" s="259">
        <f>IF(+H90&lt;365,+G93,+DCF!$O$62/12)</f>
        <v>690.44832001830844</v>
      </c>
      <c r="I93" s="259">
        <f>IF(+I90&lt;365,+H93,+DCF!$O$62/12)</f>
        <v>690.44832001830844</v>
      </c>
      <c r="J93" s="259">
        <f>IF(+J90&lt;365,+I93,+DCF!$O$62/12)</f>
        <v>690.44832001830844</v>
      </c>
      <c r="K93" s="259">
        <f>IF(+K90&lt;365,+J93,+DCF!$O$62/12)</f>
        <v>690.44832001830844</v>
      </c>
      <c r="L93" s="259">
        <f>IF(+L90&lt;365,+K93,+DCF!$O$62/12)</f>
        <v>690.44832001830844</v>
      </c>
      <c r="M93" s="259">
        <f>IF(+M90&lt;365,+L93,+DCF!$O$62/12)</f>
        <v>690.44832001830844</v>
      </c>
    </row>
    <row r="94" spans="1:14">
      <c r="A94" s="259" t="s">
        <v>180</v>
      </c>
      <c r="B94" s="259">
        <f t="shared" ref="B94:M94" si="66">+B93+B92</f>
        <v>-45514.714933872208</v>
      </c>
      <c r="C94" s="259">
        <f t="shared" si="66"/>
        <v>-45107.2608444824</v>
      </c>
      <c r="D94" s="259">
        <f t="shared" si="66"/>
        <v>-44697.260167033906</v>
      </c>
      <c r="E94" s="259">
        <f t="shared" si="66"/>
        <v>-44284.696985351358</v>
      </c>
      <c r="F94" s="259">
        <f t="shared" si="66"/>
        <v>-43869.555283783295</v>
      </c>
      <c r="G94" s="259">
        <f t="shared" si="66"/>
        <v>-43451.818946580432</v>
      </c>
      <c r="H94" s="259">
        <f t="shared" si="66"/>
        <v>-43032.944494978248</v>
      </c>
      <c r="I94" s="259">
        <f t="shared" si="66"/>
        <v>-42611.452078053553</v>
      </c>
      <c r="J94" s="259">
        <f t="shared" si="66"/>
        <v>-42187.325333523077</v>
      </c>
      <c r="K94" s="259">
        <f t="shared" si="66"/>
        <v>-41760.547796839288</v>
      </c>
      <c r="L94" s="259">
        <f t="shared" si="66"/>
        <v>-41331.102900551225</v>
      </c>
      <c r="M94" s="259">
        <f t="shared" si="66"/>
        <v>-40898.973973661363</v>
      </c>
    </row>
    <row r="95" spans="1:14">
      <c r="A95" s="259" t="s">
        <v>181</v>
      </c>
      <c r="B95" s="259">
        <f t="shared" ref="B95:M95" si="67">+B94*+$B$1/12</f>
        <v>-284.46696833670131</v>
      </c>
      <c r="C95" s="259">
        <f t="shared" si="67"/>
        <v>-281.92038027801499</v>
      </c>
      <c r="D95" s="259">
        <f t="shared" si="67"/>
        <v>-279.35787604396188</v>
      </c>
      <c r="E95" s="259">
        <f t="shared" si="67"/>
        <v>-276.77935615844598</v>
      </c>
      <c r="F95" s="259">
        <f t="shared" si="67"/>
        <v>-274.18472052364558</v>
      </c>
      <c r="G95" s="259">
        <f t="shared" si="67"/>
        <v>-271.57386841612771</v>
      </c>
      <c r="H95" s="259">
        <f t="shared" si="67"/>
        <v>-268.95590309361404</v>
      </c>
      <c r="I95" s="259">
        <f t="shared" si="67"/>
        <v>-266.32157548783471</v>
      </c>
      <c r="J95" s="259">
        <f t="shared" si="67"/>
        <v>-263.67078333451923</v>
      </c>
      <c r="K95" s="259">
        <f t="shared" si="67"/>
        <v>-261.00342373024552</v>
      </c>
      <c r="L95" s="259">
        <f t="shared" si="67"/>
        <v>-258.31939312844514</v>
      </c>
      <c r="M95" s="259">
        <f t="shared" si="67"/>
        <v>-255.61858733538349</v>
      </c>
      <c r="N95" s="296">
        <f>SUM(B95:M95)</f>
        <v>-3242.1728358669393</v>
      </c>
    </row>
    <row r="96" spans="1:14">
      <c r="A96" s="260" t="s">
        <v>182</v>
      </c>
      <c r="B96" s="259">
        <f t="shared" ref="B96:M96" si="68">+B95+B94</f>
        <v>-45799.181902208911</v>
      </c>
      <c r="C96" s="259">
        <f t="shared" si="68"/>
        <v>-45389.181224760418</v>
      </c>
      <c r="D96" s="259">
        <f t="shared" si="68"/>
        <v>-44976.61804307787</v>
      </c>
      <c r="E96" s="259">
        <f t="shared" si="68"/>
        <v>-44561.476341509806</v>
      </c>
      <c r="F96" s="259">
        <f t="shared" si="68"/>
        <v>-44143.740004306943</v>
      </c>
      <c r="G96" s="259">
        <f t="shared" si="68"/>
        <v>-43723.392814996558</v>
      </c>
      <c r="H96" s="259">
        <f t="shared" si="68"/>
        <v>-43301.900398071863</v>
      </c>
      <c r="I96" s="259">
        <f t="shared" si="68"/>
        <v>-42877.773653541386</v>
      </c>
      <c r="J96" s="259">
        <f t="shared" si="68"/>
        <v>-42450.996116857597</v>
      </c>
      <c r="K96" s="259">
        <f t="shared" si="68"/>
        <v>-42021.551220569534</v>
      </c>
      <c r="L96" s="259">
        <f t="shared" si="68"/>
        <v>-41589.422293679672</v>
      </c>
      <c r="M96" s="259">
        <f t="shared" si="68"/>
        <v>-41154.592560996745</v>
      </c>
      <c r="N96" s="259"/>
    </row>
    <row r="98" spans="1:14">
      <c r="B98" s="372">
        <f>+B90</f>
        <v>185</v>
      </c>
      <c r="C98" s="372">
        <f t="shared" ref="C98:M98" si="69">+C90</f>
        <v>216</v>
      </c>
      <c r="D98" s="372">
        <f t="shared" si="69"/>
        <v>244</v>
      </c>
      <c r="E98" s="372">
        <f t="shared" si="69"/>
        <v>275</v>
      </c>
      <c r="F98" s="372">
        <f t="shared" si="69"/>
        <v>305</v>
      </c>
      <c r="G98" s="372">
        <f t="shared" si="69"/>
        <v>336</v>
      </c>
      <c r="H98" s="372">
        <f t="shared" si="69"/>
        <v>366</v>
      </c>
      <c r="I98" s="372">
        <f t="shared" si="69"/>
        <v>397</v>
      </c>
      <c r="J98" s="372">
        <f t="shared" si="69"/>
        <v>428</v>
      </c>
      <c r="K98" s="372">
        <f t="shared" si="69"/>
        <v>458</v>
      </c>
      <c r="L98" s="372">
        <f t="shared" si="69"/>
        <v>489</v>
      </c>
      <c r="M98" s="372">
        <f t="shared" si="69"/>
        <v>519</v>
      </c>
    </row>
    <row r="99" spans="1:14">
      <c r="A99" t="s">
        <v>221</v>
      </c>
      <c r="B99" s="369">
        <f t="shared" ref="B99:M99" si="70">EDATE(B91,12)</f>
        <v>41640</v>
      </c>
      <c r="C99" s="369">
        <f t="shared" si="70"/>
        <v>41671</v>
      </c>
      <c r="D99" s="369">
        <f t="shared" si="70"/>
        <v>41699</v>
      </c>
      <c r="E99" s="369">
        <f t="shared" si="70"/>
        <v>41730</v>
      </c>
      <c r="F99" s="369">
        <f t="shared" si="70"/>
        <v>41760</v>
      </c>
      <c r="G99" s="369">
        <f t="shared" si="70"/>
        <v>41791</v>
      </c>
      <c r="H99" s="369">
        <f t="shared" si="70"/>
        <v>41821</v>
      </c>
      <c r="I99" s="369">
        <f t="shared" si="70"/>
        <v>41852</v>
      </c>
      <c r="J99" s="369">
        <f t="shared" si="70"/>
        <v>41883</v>
      </c>
      <c r="K99" s="369">
        <f t="shared" si="70"/>
        <v>41913</v>
      </c>
      <c r="L99" s="369">
        <f t="shared" si="70"/>
        <v>41944</v>
      </c>
      <c r="M99" s="369">
        <f t="shared" si="70"/>
        <v>41974</v>
      </c>
    </row>
    <row r="100" spans="1:14">
      <c r="A100" s="259" t="s">
        <v>178</v>
      </c>
      <c r="B100" s="259">
        <f>+M96</f>
        <v>-41154.592560996745</v>
      </c>
      <c r="C100" s="259">
        <f t="shared" ref="C100:M100" si="71">+B104</f>
        <v>-40717.045142484552</v>
      </c>
      <c r="D100" s="259">
        <f t="shared" si="71"/>
        <v>-40276.763052606657</v>
      </c>
      <c r="E100" s="259">
        <f t="shared" si="71"/>
        <v>-39833.729199667025</v>
      </c>
      <c r="F100" s="259">
        <f t="shared" si="71"/>
        <v>-39387.926385146522</v>
      </c>
      <c r="G100" s="259">
        <f t="shared" si="71"/>
        <v>-38939.337303035267</v>
      </c>
      <c r="H100" s="259">
        <f t="shared" si="71"/>
        <v>-38487.944539160817</v>
      </c>
      <c r="I100" s="259">
        <f t="shared" si="71"/>
        <v>-38061.075201661093</v>
      </c>
      <c r="J100" s="259">
        <f t="shared" si="71"/>
        <v>-37631.537930801998</v>
      </c>
      <c r="K100" s="259">
        <f t="shared" si="71"/>
        <v>-37199.316052000031</v>
      </c>
      <c r="L100" s="259">
        <f t="shared" si="71"/>
        <v>-36764.392786455552</v>
      </c>
      <c r="M100" s="259">
        <f t="shared" si="71"/>
        <v>-36326.751250501424</v>
      </c>
    </row>
    <row r="101" spans="1:14">
      <c r="A101" s="259" t="s">
        <v>179</v>
      </c>
      <c r="B101" s="259">
        <f>IF(+B98&lt;365,+interest!M93,+DCF!$P$62/12)</f>
        <v>690.44832001830844</v>
      </c>
      <c r="C101" s="259">
        <f>IF(+C98&lt;365,+B101,+DCF!$P$62/12)</f>
        <v>690.44832001830844</v>
      </c>
      <c r="D101" s="259">
        <f>IF(+D98&lt;365,+C101,+DCF!$P$62/12)</f>
        <v>690.44832001830844</v>
      </c>
      <c r="E101" s="259">
        <f>IF(+E98&lt;365,+D101,+DCF!$P$62/12)</f>
        <v>690.44832001830844</v>
      </c>
      <c r="F101" s="259">
        <f>IF(+F98&lt;365,+E101,+DCF!$P$62/12)</f>
        <v>690.44832001830844</v>
      </c>
      <c r="G101" s="259">
        <f>IF(+G98&lt;365,+F101,+DCF!$P$62/12)</f>
        <v>690.44832001830844</v>
      </c>
      <c r="H101" s="259">
        <f>IF(+H98&lt;365,+G101,+DCF!$P$62/12)</f>
        <v>663.27353129885773</v>
      </c>
      <c r="I101" s="259">
        <f>IF(+I98&lt;365,+H101,+DCF!$P$62/12)</f>
        <v>663.27353129885773</v>
      </c>
      <c r="J101" s="259">
        <f>IF(+J98&lt;365,+I101,+DCF!$P$62/12)</f>
        <v>663.27353129885773</v>
      </c>
      <c r="K101" s="259">
        <f>IF(+K98&lt;365,+J101,+DCF!$P$62/12)</f>
        <v>663.27353129885773</v>
      </c>
      <c r="L101" s="259">
        <f>IF(+L98&lt;365,+K101,+DCF!$P$62/12)</f>
        <v>663.27353129885773</v>
      </c>
      <c r="M101" s="259">
        <f>IF(+M98&lt;365,+L101,+DCF!$P$62/12)</f>
        <v>663.27353129885773</v>
      </c>
    </row>
    <row r="102" spans="1:14">
      <c r="A102" s="259" t="s">
        <v>180</v>
      </c>
      <c r="B102" s="259">
        <f t="shared" ref="B102:M102" si="72">+B101+B100</f>
        <v>-40464.144240978436</v>
      </c>
      <c r="C102" s="259">
        <f t="shared" si="72"/>
        <v>-40026.596822466243</v>
      </c>
      <c r="D102" s="259">
        <f t="shared" si="72"/>
        <v>-39586.314732588347</v>
      </c>
      <c r="E102" s="259">
        <f t="shared" si="72"/>
        <v>-39143.280879648715</v>
      </c>
      <c r="F102" s="259">
        <f t="shared" si="72"/>
        <v>-38697.478065128213</v>
      </c>
      <c r="G102" s="259">
        <f t="shared" si="72"/>
        <v>-38248.888983016957</v>
      </c>
      <c r="H102" s="259">
        <f t="shared" si="72"/>
        <v>-37824.671007861958</v>
      </c>
      <c r="I102" s="259">
        <f t="shared" si="72"/>
        <v>-37397.801670362234</v>
      </c>
      <c r="J102" s="259">
        <f t="shared" si="72"/>
        <v>-36968.264399503139</v>
      </c>
      <c r="K102" s="259">
        <f t="shared" si="72"/>
        <v>-36536.042520701172</v>
      </c>
      <c r="L102" s="259">
        <f t="shared" si="72"/>
        <v>-36101.119255156693</v>
      </c>
      <c r="M102" s="259">
        <f t="shared" si="72"/>
        <v>-35663.477719202565</v>
      </c>
    </row>
    <row r="103" spans="1:14">
      <c r="A103" s="259" t="s">
        <v>181</v>
      </c>
      <c r="B103" s="259">
        <f t="shared" ref="B103:M103" si="73">+B102*+$B$1/12</f>
        <v>-252.90090150611522</v>
      </c>
      <c r="C103" s="259">
        <f t="shared" si="73"/>
        <v>-250.166230140414</v>
      </c>
      <c r="D103" s="259">
        <f t="shared" si="73"/>
        <v>-247.41446707867715</v>
      </c>
      <c r="E103" s="259">
        <f t="shared" si="73"/>
        <v>-244.64550549780446</v>
      </c>
      <c r="F103" s="259">
        <f t="shared" si="73"/>
        <v>-241.85923790705132</v>
      </c>
      <c r="G103" s="259">
        <f t="shared" si="73"/>
        <v>-239.05555614385597</v>
      </c>
      <c r="H103" s="259">
        <f t="shared" si="73"/>
        <v>-236.40419379913723</v>
      </c>
      <c r="I103" s="259">
        <f t="shared" si="73"/>
        <v>-233.73626043976398</v>
      </c>
      <c r="J103" s="259">
        <f t="shared" si="73"/>
        <v>-231.0516524968946</v>
      </c>
      <c r="K103" s="259">
        <f t="shared" si="73"/>
        <v>-228.35026575438232</v>
      </c>
      <c r="L103" s="259">
        <f t="shared" si="73"/>
        <v>-225.63199534472935</v>
      </c>
      <c r="M103" s="259">
        <f t="shared" si="73"/>
        <v>-222.89673574501603</v>
      </c>
      <c r="N103" s="296">
        <f>SUM(B103:M103)</f>
        <v>-2854.1130018538415</v>
      </c>
    </row>
    <row r="104" spans="1:14">
      <c r="A104" s="260" t="s">
        <v>182</v>
      </c>
      <c r="B104" s="259">
        <f t="shared" ref="B104:M104" si="74">+B103+B102</f>
        <v>-40717.045142484552</v>
      </c>
      <c r="C104" s="259">
        <f t="shared" si="74"/>
        <v>-40276.763052606657</v>
      </c>
      <c r="D104" s="259">
        <f t="shared" si="74"/>
        <v>-39833.729199667025</v>
      </c>
      <c r="E104" s="259">
        <f t="shared" si="74"/>
        <v>-39387.926385146522</v>
      </c>
      <c r="F104" s="259">
        <f t="shared" si="74"/>
        <v>-38939.337303035267</v>
      </c>
      <c r="G104" s="259">
        <f t="shared" si="74"/>
        <v>-38487.944539160817</v>
      </c>
      <c r="H104" s="259">
        <f t="shared" si="74"/>
        <v>-38061.075201661093</v>
      </c>
      <c r="I104" s="259">
        <f t="shared" si="74"/>
        <v>-37631.537930801998</v>
      </c>
      <c r="J104" s="259">
        <f t="shared" si="74"/>
        <v>-37199.316052000031</v>
      </c>
      <c r="K104" s="259">
        <f t="shared" si="74"/>
        <v>-36764.392786455552</v>
      </c>
      <c r="L104" s="259">
        <f t="shared" si="74"/>
        <v>-36326.751250501424</v>
      </c>
      <c r="M104" s="259">
        <f t="shared" si="74"/>
        <v>-35886.374454947581</v>
      </c>
      <c r="N104" s="259"/>
    </row>
    <row r="106" spans="1:14">
      <c r="B106" s="372">
        <f>+B98</f>
        <v>185</v>
      </c>
      <c r="C106" s="372">
        <f t="shared" ref="C106:M106" si="75">+C98</f>
        <v>216</v>
      </c>
      <c r="D106" s="372">
        <f t="shared" si="75"/>
        <v>244</v>
      </c>
      <c r="E106" s="372">
        <f t="shared" si="75"/>
        <v>275</v>
      </c>
      <c r="F106" s="372">
        <f t="shared" si="75"/>
        <v>305</v>
      </c>
      <c r="G106" s="372">
        <f t="shared" si="75"/>
        <v>336</v>
      </c>
      <c r="H106" s="372">
        <f t="shared" si="75"/>
        <v>366</v>
      </c>
      <c r="I106" s="372">
        <f t="shared" si="75"/>
        <v>397</v>
      </c>
      <c r="J106" s="372">
        <f t="shared" si="75"/>
        <v>428</v>
      </c>
      <c r="K106" s="372">
        <f t="shared" si="75"/>
        <v>458</v>
      </c>
      <c r="L106" s="372">
        <f t="shared" si="75"/>
        <v>489</v>
      </c>
      <c r="M106" s="372">
        <f t="shared" si="75"/>
        <v>519</v>
      </c>
    </row>
    <row r="107" spans="1:14">
      <c r="A107" t="s">
        <v>222</v>
      </c>
      <c r="B107" s="369">
        <f t="shared" ref="B107:M107" si="76">EDATE(B99,12)</f>
        <v>42005</v>
      </c>
      <c r="C107" s="369">
        <f t="shared" si="76"/>
        <v>42036</v>
      </c>
      <c r="D107" s="369">
        <f t="shared" si="76"/>
        <v>42064</v>
      </c>
      <c r="E107" s="369">
        <f t="shared" si="76"/>
        <v>42095</v>
      </c>
      <c r="F107" s="369">
        <f t="shared" si="76"/>
        <v>42125</v>
      </c>
      <c r="G107" s="369">
        <f t="shared" si="76"/>
        <v>42156</v>
      </c>
      <c r="H107" s="369">
        <f t="shared" si="76"/>
        <v>42186</v>
      </c>
      <c r="I107" s="369">
        <f t="shared" si="76"/>
        <v>42217</v>
      </c>
      <c r="J107" s="369">
        <f t="shared" si="76"/>
        <v>42248</v>
      </c>
      <c r="K107" s="369">
        <f t="shared" si="76"/>
        <v>42278</v>
      </c>
      <c r="L107" s="369">
        <f t="shared" si="76"/>
        <v>42309</v>
      </c>
      <c r="M107" s="369">
        <f t="shared" si="76"/>
        <v>42339</v>
      </c>
    </row>
    <row r="108" spans="1:14">
      <c r="A108" s="259" t="s">
        <v>178</v>
      </c>
      <c r="B108" s="259">
        <f>+M104</f>
        <v>-35886.374454947581</v>
      </c>
      <c r="C108" s="259">
        <f t="shared" ref="C108:M108" si="77">+B112</f>
        <v>-35443.245304421529</v>
      </c>
      <c r="D108" s="259">
        <f t="shared" si="77"/>
        <v>-34997.346596704687</v>
      </c>
      <c r="E108" s="259">
        <f t="shared" si="77"/>
        <v>-34548.661022064611</v>
      </c>
      <c r="F108" s="259">
        <f t="shared" si="77"/>
        <v>-34097.171162583036</v>
      </c>
      <c r="G108" s="259">
        <f t="shared" si="77"/>
        <v>-33642.859491479699</v>
      </c>
      <c r="H108" s="259">
        <f t="shared" si="77"/>
        <v>-33185.708372431967</v>
      </c>
      <c r="I108" s="259">
        <f t="shared" si="77"/>
        <v>-32734.746667412939</v>
      </c>
      <c r="J108" s="259">
        <f t="shared" si="77"/>
        <v>-32280.966451737542</v>
      </c>
      <c r="K108" s="259">
        <f t="shared" si="77"/>
        <v>-31824.350109714174</v>
      </c>
      <c r="L108" s="259">
        <f t="shared" si="77"/>
        <v>-31364.879915553163</v>
      </c>
      <c r="M108" s="259">
        <f t="shared" si="77"/>
        <v>-30902.538032678644</v>
      </c>
    </row>
    <row r="109" spans="1:14">
      <c r="A109" s="259" t="s">
        <v>179</v>
      </c>
      <c r="B109" s="259">
        <f>IF(+B106&lt;365,+interest!M101,+DCF!$Q$62/12)</f>
        <v>663.27353129885773</v>
      </c>
      <c r="C109" s="259">
        <f>IF(+C106&lt;365,+B109,+DCF!$Q$62/12)</f>
        <v>663.27353129885773</v>
      </c>
      <c r="D109" s="259">
        <f>IF(+D106&lt;365,+C109,+DCF!$Q$62/12)</f>
        <v>663.27353129885773</v>
      </c>
      <c r="E109" s="259">
        <f>IF(+E106&lt;365,+D109,+DCF!$Q$62/12)</f>
        <v>663.27353129885773</v>
      </c>
      <c r="F109" s="259">
        <f>IF(+F106&lt;365,+E109,+DCF!$Q$62/12)</f>
        <v>663.27353129885773</v>
      </c>
      <c r="G109" s="259">
        <f>IF(+G106&lt;365,+F109,+DCF!$Q$62/12)</f>
        <v>663.27353129885773</v>
      </c>
      <c r="H109" s="259">
        <f>IF(+H106&lt;365,+G109,+DCF!$Q$62/12)</f>
        <v>654.28311289115675</v>
      </c>
      <c r="I109" s="259">
        <f>IF(+I106&lt;365,+H109,+DCF!$Q$62/12)</f>
        <v>654.28311289115675</v>
      </c>
      <c r="J109" s="259">
        <f>IF(+J106&lt;365,+I109,+DCF!$Q$62/12)</f>
        <v>654.28311289115675</v>
      </c>
      <c r="K109" s="259">
        <f>IF(+K106&lt;365,+J109,+DCF!$Q$62/12)</f>
        <v>654.28311289115675</v>
      </c>
      <c r="L109" s="259">
        <f>IF(+L106&lt;365,+K109,+DCF!$Q$62/12)</f>
        <v>654.28311289115675</v>
      </c>
      <c r="M109" s="259">
        <f>IF(+M106&lt;365,+L109,+DCF!$Q$62/12)</f>
        <v>654.28311289115675</v>
      </c>
    </row>
    <row r="110" spans="1:14">
      <c r="A110" s="259" t="s">
        <v>180</v>
      </c>
      <c r="B110" s="259">
        <f t="shared" ref="B110:M110" si="78">+B109+B108</f>
        <v>-35223.100923648723</v>
      </c>
      <c r="C110" s="259">
        <f t="shared" si="78"/>
        <v>-34779.97177312267</v>
      </c>
      <c r="D110" s="259">
        <f t="shared" si="78"/>
        <v>-34334.073065405828</v>
      </c>
      <c r="E110" s="259">
        <f t="shared" si="78"/>
        <v>-33885.387490765752</v>
      </c>
      <c r="F110" s="259">
        <f t="shared" si="78"/>
        <v>-33433.897631284177</v>
      </c>
      <c r="G110" s="259">
        <f t="shared" si="78"/>
        <v>-32979.585960180841</v>
      </c>
      <c r="H110" s="259">
        <f t="shared" si="78"/>
        <v>-32531.425259540811</v>
      </c>
      <c r="I110" s="259">
        <f t="shared" si="78"/>
        <v>-32080.463554521782</v>
      </c>
      <c r="J110" s="259">
        <f t="shared" si="78"/>
        <v>-31626.683338846386</v>
      </c>
      <c r="K110" s="259">
        <f t="shared" si="78"/>
        <v>-31170.066996823018</v>
      </c>
      <c r="L110" s="259">
        <f t="shared" si="78"/>
        <v>-30710.596802662007</v>
      </c>
      <c r="M110" s="259">
        <f t="shared" si="78"/>
        <v>-30248.254919787487</v>
      </c>
    </row>
    <row r="111" spans="1:14">
      <c r="A111" s="259" t="s">
        <v>181</v>
      </c>
      <c r="B111" s="259">
        <f t="shared" ref="B111:M111" si="79">+B110*+$B$1/12</f>
        <v>-220.14438077280451</v>
      </c>
      <c r="C111" s="259">
        <f t="shared" si="79"/>
        <v>-217.37482358201669</v>
      </c>
      <c r="D111" s="259">
        <f t="shared" si="79"/>
        <v>-214.58795665878642</v>
      </c>
      <c r="E111" s="259">
        <f t="shared" si="79"/>
        <v>-211.78367181728595</v>
      </c>
      <c r="F111" s="259">
        <f t="shared" si="79"/>
        <v>-208.9618601955261</v>
      </c>
      <c r="G111" s="259">
        <f t="shared" si="79"/>
        <v>-206.12241225113027</v>
      </c>
      <c r="H111" s="259">
        <f t="shared" si="79"/>
        <v>-203.32140787213007</v>
      </c>
      <c r="I111" s="259">
        <f t="shared" si="79"/>
        <v>-200.50289721576112</v>
      </c>
      <c r="J111" s="259">
        <f t="shared" si="79"/>
        <v>-197.66677086778989</v>
      </c>
      <c r="K111" s="259">
        <f t="shared" si="79"/>
        <v>-194.81291873014388</v>
      </c>
      <c r="L111" s="259">
        <f t="shared" si="79"/>
        <v>-191.94123001663752</v>
      </c>
      <c r="M111" s="259">
        <f t="shared" si="79"/>
        <v>-189.05159324867179</v>
      </c>
      <c r="N111" s="296">
        <f>SUM(B111:M111)</f>
        <v>-2456.271923228684</v>
      </c>
    </row>
    <row r="112" spans="1:14">
      <c r="A112" s="260" t="s">
        <v>182</v>
      </c>
      <c r="B112" s="259">
        <f t="shared" ref="B112:M112" si="80">+B111+B110</f>
        <v>-35443.245304421529</v>
      </c>
      <c r="C112" s="259">
        <f t="shared" si="80"/>
        <v>-34997.346596704687</v>
      </c>
      <c r="D112" s="259">
        <f t="shared" si="80"/>
        <v>-34548.661022064611</v>
      </c>
      <c r="E112" s="259">
        <f t="shared" si="80"/>
        <v>-34097.171162583036</v>
      </c>
      <c r="F112" s="259">
        <f t="shared" si="80"/>
        <v>-33642.859491479699</v>
      </c>
      <c r="G112" s="259">
        <f t="shared" si="80"/>
        <v>-33185.708372431967</v>
      </c>
      <c r="H112" s="259">
        <f t="shared" si="80"/>
        <v>-32734.746667412939</v>
      </c>
      <c r="I112" s="259">
        <f t="shared" si="80"/>
        <v>-32280.966451737542</v>
      </c>
      <c r="J112" s="259">
        <f t="shared" si="80"/>
        <v>-31824.350109714174</v>
      </c>
      <c r="K112" s="259">
        <f t="shared" si="80"/>
        <v>-31364.879915553163</v>
      </c>
      <c r="L112" s="259">
        <f t="shared" si="80"/>
        <v>-30902.538032678644</v>
      </c>
      <c r="M112" s="259">
        <f t="shared" si="80"/>
        <v>-30437.306513036157</v>
      </c>
      <c r="N112" s="259"/>
    </row>
    <row r="114" spans="1:14">
      <c r="B114" s="372">
        <f>+B106</f>
        <v>185</v>
      </c>
      <c r="C114" s="372">
        <f t="shared" ref="C114:M114" si="81">+C106</f>
        <v>216</v>
      </c>
      <c r="D114" s="372">
        <f t="shared" si="81"/>
        <v>244</v>
      </c>
      <c r="E114" s="372">
        <f t="shared" si="81"/>
        <v>275</v>
      </c>
      <c r="F114" s="372">
        <f t="shared" si="81"/>
        <v>305</v>
      </c>
      <c r="G114" s="372">
        <f t="shared" si="81"/>
        <v>336</v>
      </c>
      <c r="H114" s="372">
        <f t="shared" si="81"/>
        <v>366</v>
      </c>
      <c r="I114" s="372">
        <f t="shared" si="81"/>
        <v>397</v>
      </c>
      <c r="J114" s="372">
        <f t="shared" si="81"/>
        <v>428</v>
      </c>
      <c r="K114" s="372">
        <f t="shared" si="81"/>
        <v>458</v>
      </c>
      <c r="L114" s="372">
        <f t="shared" si="81"/>
        <v>489</v>
      </c>
      <c r="M114" s="372">
        <f t="shared" si="81"/>
        <v>519</v>
      </c>
    </row>
    <row r="115" spans="1:14">
      <c r="A115" t="s">
        <v>223</v>
      </c>
      <c r="B115" s="369">
        <f t="shared" ref="B115:M115" si="82">EDATE(B107,12)</f>
        <v>42370</v>
      </c>
      <c r="C115" s="369">
        <f t="shared" si="82"/>
        <v>42401</v>
      </c>
      <c r="D115" s="369">
        <f t="shared" si="82"/>
        <v>42430</v>
      </c>
      <c r="E115" s="369">
        <f t="shared" si="82"/>
        <v>42461</v>
      </c>
      <c r="F115" s="369">
        <f t="shared" si="82"/>
        <v>42491</v>
      </c>
      <c r="G115" s="369">
        <f t="shared" si="82"/>
        <v>42522</v>
      </c>
      <c r="H115" s="369">
        <f t="shared" si="82"/>
        <v>42552</v>
      </c>
      <c r="I115" s="369">
        <f t="shared" si="82"/>
        <v>42583</v>
      </c>
      <c r="J115" s="369">
        <f t="shared" si="82"/>
        <v>42614</v>
      </c>
      <c r="K115" s="369">
        <f t="shared" si="82"/>
        <v>42644</v>
      </c>
      <c r="L115" s="369">
        <f t="shared" si="82"/>
        <v>42675</v>
      </c>
      <c r="M115" s="369">
        <f t="shared" si="82"/>
        <v>42705</v>
      </c>
    </row>
    <row r="116" spans="1:14">
      <c r="A116" s="259" t="s">
        <v>178</v>
      </c>
      <c r="B116" s="259">
        <f>+M112</f>
        <v>-30437.306513036157</v>
      </c>
      <c r="C116" s="259">
        <f t="shared" ref="C116:M116" si="83">+B120</f>
        <v>-29969.167296395906</v>
      </c>
      <c r="D116" s="259">
        <f t="shared" si="83"/>
        <v>-29498.102209651654</v>
      </c>
      <c r="E116" s="259">
        <f t="shared" si="83"/>
        <v>-29024.092966115251</v>
      </c>
      <c r="F116" s="259">
        <f t="shared" si="83"/>
        <v>-28547.121164806744</v>
      </c>
      <c r="G116" s="259">
        <f t="shared" si="83"/>
        <v>-28067.168289740061</v>
      </c>
      <c r="H116" s="259">
        <f t="shared" si="83"/>
        <v>-27584.215709204211</v>
      </c>
      <c r="I116" s="259">
        <f t="shared" si="83"/>
        <v>-27100.637036422075</v>
      </c>
      <c r="J116" s="259">
        <f t="shared" si="83"/>
        <v>-26614.03599693505</v>
      </c>
      <c r="K116" s="259">
        <f t="shared" si="83"/>
        <v>-26124.39370095123</v>
      </c>
      <c r="L116" s="259">
        <f t="shared" si="83"/>
        <v>-25631.691140617513</v>
      </c>
      <c r="M116" s="259">
        <f t="shared" si="83"/>
        <v>-25135.909189281709</v>
      </c>
    </row>
    <row r="117" spans="1:14">
      <c r="A117" s="259" t="s">
        <v>179</v>
      </c>
      <c r="B117" s="259">
        <f>IF(+B114&lt;365,+interest!M109,+DCF!$R$62/12)</f>
        <v>654.28311289115675</v>
      </c>
      <c r="C117" s="259">
        <f>IF(+C114&lt;365,+B117,+DCF!$R$62/12)</f>
        <v>654.28311289115675</v>
      </c>
      <c r="D117" s="259">
        <f>IF(+D114&lt;365,+C117,+DCF!$R$62/12)</f>
        <v>654.28311289115675</v>
      </c>
      <c r="E117" s="259">
        <f>IF(+E114&lt;365,+D117,+DCF!$R$62/12)</f>
        <v>654.28311289115675</v>
      </c>
      <c r="F117" s="259">
        <f>IF(+F114&lt;365,+E117,+DCF!$R$62/12)</f>
        <v>654.28311289115675</v>
      </c>
      <c r="G117" s="259">
        <f>IF(+G114&lt;365,+F117,+DCF!$R$62/12)</f>
        <v>654.28311289115675</v>
      </c>
      <c r="H117" s="259">
        <f>IF(+H114&lt;365,+G117,+DCF!$R$62/12)</f>
        <v>651.90561089655819</v>
      </c>
      <c r="I117" s="259">
        <f>IF(+I114&lt;365,+H117,+DCF!$R$62/12)</f>
        <v>651.90561089655819</v>
      </c>
      <c r="J117" s="259">
        <f>IF(+J114&lt;365,+I117,+DCF!$R$62/12)</f>
        <v>651.90561089655819</v>
      </c>
      <c r="K117" s="259">
        <f>IF(+K114&lt;365,+J117,+DCF!$R$62/12)</f>
        <v>651.90561089655819</v>
      </c>
      <c r="L117" s="259">
        <f>IF(+L114&lt;365,+K117,+DCF!$R$62/12)</f>
        <v>651.90561089655819</v>
      </c>
      <c r="M117" s="259">
        <f>IF(+M114&lt;365,+L117,+DCF!$R$62/12)</f>
        <v>651.90561089655819</v>
      </c>
    </row>
    <row r="118" spans="1:14">
      <c r="A118" s="259" t="s">
        <v>180</v>
      </c>
      <c r="B118" s="259">
        <f t="shared" ref="B118:M118" si="84">+B117+B116</f>
        <v>-29783.023400145001</v>
      </c>
      <c r="C118" s="259">
        <f t="shared" si="84"/>
        <v>-29314.88418350475</v>
      </c>
      <c r="D118" s="259">
        <f t="shared" si="84"/>
        <v>-28843.819096760497</v>
      </c>
      <c r="E118" s="259">
        <f t="shared" si="84"/>
        <v>-28369.809853224095</v>
      </c>
      <c r="F118" s="259">
        <f t="shared" si="84"/>
        <v>-27892.838051915587</v>
      </c>
      <c r="G118" s="259">
        <f t="shared" si="84"/>
        <v>-27412.885176848904</v>
      </c>
      <c r="H118" s="259">
        <f t="shared" si="84"/>
        <v>-26932.310098307651</v>
      </c>
      <c r="I118" s="259">
        <f t="shared" si="84"/>
        <v>-26448.731425525515</v>
      </c>
      <c r="J118" s="259">
        <f t="shared" si="84"/>
        <v>-25962.130386038491</v>
      </c>
      <c r="K118" s="259">
        <f t="shared" si="84"/>
        <v>-25472.48809005467</v>
      </c>
      <c r="L118" s="259">
        <f t="shared" si="84"/>
        <v>-24979.785529720953</v>
      </c>
      <c r="M118" s="259">
        <f t="shared" si="84"/>
        <v>-24484.003578385149</v>
      </c>
    </row>
    <row r="119" spans="1:14">
      <c r="A119" s="259" t="s">
        <v>181</v>
      </c>
      <c r="B119" s="259">
        <f t="shared" ref="B119:M119" si="85">+B118*+$B$1/12</f>
        <v>-186.14389625090624</v>
      </c>
      <c r="C119" s="259">
        <f t="shared" si="85"/>
        <v>-183.21802614690466</v>
      </c>
      <c r="D119" s="259">
        <f t="shared" si="85"/>
        <v>-180.27386935475309</v>
      </c>
      <c r="E119" s="259">
        <f t="shared" si="85"/>
        <v>-177.31131158265057</v>
      </c>
      <c r="F119" s="259">
        <f t="shared" si="85"/>
        <v>-174.33023782447242</v>
      </c>
      <c r="G119" s="259">
        <f t="shared" si="85"/>
        <v>-171.33053235530565</v>
      </c>
      <c r="H119" s="259">
        <f t="shared" si="85"/>
        <v>-168.3269381144228</v>
      </c>
      <c r="I119" s="259">
        <f t="shared" si="85"/>
        <v>-165.30457140953447</v>
      </c>
      <c r="J119" s="259">
        <f t="shared" si="85"/>
        <v>-162.26331491274055</v>
      </c>
      <c r="K119" s="259">
        <f t="shared" si="85"/>
        <v>-159.2030505628417</v>
      </c>
      <c r="L119" s="259">
        <f t="shared" si="85"/>
        <v>-156.12365956075595</v>
      </c>
      <c r="M119" s="259">
        <f t="shared" si="85"/>
        <v>-153.02502236490719</v>
      </c>
      <c r="N119" s="296">
        <f>SUM(B119:M119)</f>
        <v>-2036.8544304401953</v>
      </c>
    </row>
    <row r="120" spans="1:14">
      <c r="A120" s="260" t="s">
        <v>182</v>
      </c>
      <c r="B120" s="259">
        <f t="shared" ref="B120:M120" si="86">+B119+B118</f>
        <v>-29969.167296395906</v>
      </c>
      <c r="C120" s="259">
        <f t="shared" si="86"/>
        <v>-29498.102209651654</v>
      </c>
      <c r="D120" s="259">
        <f t="shared" si="86"/>
        <v>-29024.092966115251</v>
      </c>
      <c r="E120" s="259">
        <f t="shared" si="86"/>
        <v>-28547.121164806744</v>
      </c>
      <c r="F120" s="259">
        <f t="shared" si="86"/>
        <v>-28067.168289740061</v>
      </c>
      <c r="G120" s="259">
        <f t="shared" si="86"/>
        <v>-27584.215709204211</v>
      </c>
      <c r="H120" s="259">
        <f t="shared" si="86"/>
        <v>-27100.637036422075</v>
      </c>
      <c r="I120" s="259">
        <f t="shared" si="86"/>
        <v>-26614.03599693505</v>
      </c>
      <c r="J120" s="259">
        <f t="shared" si="86"/>
        <v>-26124.39370095123</v>
      </c>
      <c r="K120" s="259">
        <f t="shared" si="86"/>
        <v>-25631.691140617513</v>
      </c>
      <c r="L120" s="259">
        <f t="shared" si="86"/>
        <v>-25135.909189281709</v>
      </c>
      <c r="M120" s="259">
        <f t="shared" si="86"/>
        <v>-24637.028600750054</v>
      </c>
      <c r="N120" s="259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D28" sqref="D28"/>
    </sheetView>
  </sheetViews>
  <sheetFormatPr defaultColWidth="17.7109375" defaultRowHeight="12.75"/>
  <cols>
    <col min="1" max="1" width="15.140625" customWidth="1"/>
    <col min="9" max="10" width="26.7109375" customWidth="1"/>
  </cols>
  <sheetData>
    <row r="1" spans="1:10" ht="15.75">
      <c r="A1" s="292" t="s">
        <v>234</v>
      </c>
    </row>
    <row r="2" spans="1:10" ht="15.75">
      <c r="A2" s="293" t="s">
        <v>235</v>
      </c>
      <c r="B2" s="294">
        <f>+D5</f>
        <v>0</v>
      </c>
      <c r="C2" t="s">
        <v>236</v>
      </c>
      <c r="D2" s="260">
        <f>IF(DCF!D17="Y",+DCF!C11,0)</f>
        <v>0</v>
      </c>
      <c r="E2" s="310">
        <v>1</v>
      </c>
      <c r="F2" s="259"/>
    </row>
    <row r="3" spans="1:10" ht="15.75">
      <c r="A3" s="420" t="s">
        <v>237</v>
      </c>
      <c r="B3" s="421">
        <f>+inputs!B9</f>
        <v>7.4999999999999997E-2</v>
      </c>
      <c r="C3" t="s">
        <v>238</v>
      </c>
      <c r="D3" s="311">
        <v>0</v>
      </c>
      <c r="F3" s="259"/>
      <c r="I3" s="295"/>
    </row>
    <row r="4" spans="1:10" ht="15.75">
      <c r="A4" s="420" t="s">
        <v>239</v>
      </c>
      <c r="B4" s="422">
        <f>+inputs!B10</f>
        <v>15</v>
      </c>
      <c r="C4" t="s">
        <v>108</v>
      </c>
      <c r="D4" s="312">
        <f>+D2*E4</f>
        <v>0</v>
      </c>
      <c r="E4" s="423">
        <v>0.4</v>
      </c>
      <c r="F4" s="259"/>
    </row>
    <row r="5" spans="1:10">
      <c r="A5" s="297" t="s">
        <v>240</v>
      </c>
      <c r="B5" s="298">
        <f>PMT(B3,B4,-B2)</f>
        <v>0</v>
      </c>
      <c r="C5" t="s">
        <v>241</v>
      </c>
      <c r="D5" s="313">
        <f>+D2-D4</f>
        <v>0</v>
      </c>
      <c r="E5" s="298"/>
      <c r="F5" s="298"/>
      <c r="G5" s="298"/>
      <c r="H5" s="298"/>
      <c r="I5" s="298"/>
    </row>
    <row r="6" spans="1:10">
      <c r="A6" s="298"/>
      <c r="B6" s="298"/>
      <c r="C6" s="298"/>
      <c r="D6" s="298"/>
      <c r="E6" s="298"/>
      <c r="F6" s="298"/>
      <c r="G6" s="298"/>
      <c r="H6" s="298"/>
      <c r="I6" s="298"/>
    </row>
    <row r="7" spans="1:10" ht="15.75">
      <c r="A7" s="299" t="s">
        <v>379</v>
      </c>
      <c r="B7" s="299" t="s">
        <v>242</v>
      </c>
      <c r="C7" s="299" t="s">
        <v>235</v>
      </c>
      <c r="D7" s="299" t="s">
        <v>237</v>
      </c>
      <c r="E7" s="299" t="s">
        <v>27</v>
      </c>
      <c r="F7" s="299" t="s">
        <v>243</v>
      </c>
      <c r="G7" s="298"/>
      <c r="H7" s="300"/>
      <c r="I7" s="300"/>
      <c r="J7" s="295"/>
    </row>
    <row r="8" spans="1:10" ht="15.75">
      <c r="A8" s="301"/>
      <c r="B8" s="302" t="s">
        <v>244</v>
      </c>
      <c r="C8" s="302" t="s">
        <v>245</v>
      </c>
      <c r="D8" s="302" t="s">
        <v>245</v>
      </c>
      <c r="E8" s="302" t="s">
        <v>245</v>
      </c>
      <c r="F8" s="302" t="s">
        <v>244</v>
      </c>
      <c r="G8" s="298"/>
      <c r="H8" s="303"/>
      <c r="I8" s="303"/>
      <c r="J8" s="304"/>
    </row>
    <row r="9" spans="1:10" s="277" customFormat="1" ht="15.75">
      <c r="A9" s="305">
        <v>1</v>
      </c>
      <c r="B9" s="306">
        <f>B2</f>
        <v>0</v>
      </c>
      <c r="C9" s="424">
        <f>IF($B$4-A9&gt;-1,$B$2/$B$4,0)</f>
        <v>0</v>
      </c>
      <c r="D9" s="424">
        <f>+B9*$B$3</f>
        <v>0</v>
      </c>
      <c r="E9" s="306">
        <f>+D9+C9</f>
        <v>0</v>
      </c>
      <c r="F9" s="306">
        <f>+B9-C9</f>
        <v>0</v>
      </c>
      <c r="G9" s="306"/>
      <c r="H9" s="307"/>
      <c r="I9" s="307"/>
      <c r="J9" s="307"/>
    </row>
    <row r="10" spans="1:10" s="277" customFormat="1">
      <c r="A10" s="305">
        <v>2</v>
      </c>
      <c r="B10" s="306">
        <f t="shared" ref="B10:B28" si="0">+F9</f>
        <v>0</v>
      </c>
      <c r="C10" s="424">
        <f t="shared" ref="C10:C28" si="1">IF($B$4-A10&gt;-1,$B$2/$B$4,0)</f>
        <v>0</v>
      </c>
      <c r="D10" s="424">
        <f t="shared" ref="D10:D28" si="2">+B10*$B$3</f>
        <v>0</v>
      </c>
      <c r="E10" s="306">
        <f t="shared" ref="E10:E28" si="3">+D10+C10</f>
        <v>0</v>
      </c>
      <c r="F10" s="306">
        <f t="shared" ref="F10:F28" si="4">+B10-C10</f>
        <v>0</v>
      </c>
      <c r="G10" s="306"/>
      <c r="H10" s="306"/>
      <c r="I10" s="306"/>
    </row>
    <row r="11" spans="1:10" s="277" customFormat="1">
      <c r="A11" s="305">
        <v>3</v>
      </c>
      <c r="B11" s="306">
        <f t="shared" si="0"/>
        <v>0</v>
      </c>
      <c r="C11" s="424">
        <f t="shared" si="1"/>
        <v>0</v>
      </c>
      <c r="D11" s="424">
        <f t="shared" si="2"/>
        <v>0</v>
      </c>
      <c r="E11" s="306">
        <f t="shared" si="3"/>
        <v>0</v>
      </c>
      <c r="F11" s="306">
        <f t="shared" si="4"/>
        <v>0</v>
      </c>
      <c r="G11" s="306"/>
      <c r="H11" s="306"/>
      <c r="I11" s="306"/>
    </row>
    <row r="12" spans="1:10" s="277" customFormat="1">
      <c r="A12" s="305">
        <v>4</v>
      </c>
      <c r="B12" s="306">
        <f t="shared" si="0"/>
        <v>0</v>
      </c>
      <c r="C12" s="424">
        <f t="shared" si="1"/>
        <v>0</v>
      </c>
      <c r="D12" s="424">
        <f t="shared" si="2"/>
        <v>0</v>
      </c>
      <c r="E12" s="306">
        <f t="shared" si="3"/>
        <v>0</v>
      </c>
      <c r="F12" s="306">
        <f t="shared" si="4"/>
        <v>0</v>
      </c>
      <c r="G12" s="306"/>
      <c r="H12" s="306"/>
      <c r="I12" s="306"/>
    </row>
    <row r="13" spans="1:10" s="277" customFormat="1">
      <c r="A13" s="305">
        <v>5</v>
      </c>
      <c r="B13" s="306">
        <f t="shared" si="0"/>
        <v>0</v>
      </c>
      <c r="C13" s="424">
        <f t="shared" si="1"/>
        <v>0</v>
      </c>
      <c r="D13" s="424">
        <f t="shared" si="2"/>
        <v>0</v>
      </c>
      <c r="E13" s="306">
        <f t="shared" si="3"/>
        <v>0</v>
      </c>
      <c r="F13" s="306">
        <f t="shared" si="4"/>
        <v>0</v>
      </c>
      <c r="G13" s="306"/>
      <c r="H13" s="306"/>
      <c r="I13" s="306"/>
    </row>
    <row r="14" spans="1:10" s="277" customFormat="1">
      <c r="A14" s="305">
        <v>6</v>
      </c>
      <c r="B14" s="306">
        <f t="shared" si="0"/>
        <v>0</v>
      </c>
      <c r="C14" s="424">
        <f t="shared" si="1"/>
        <v>0</v>
      </c>
      <c r="D14" s="424">
        <f t="shared" si="2"/>
        <v>0</v>
      </c>
      <c r="E14" s="306">
        <f t="shared" si="3"/>
        <v>0</v>
      </c>
      <c r="F14" s="306">
        <f t="shared" si="4"/>
        <v>0</v>
      </c>
      <c r="G14" s="306"/>
      <c r="H14" s="306"/>
      <c r="I14" s="306"/>
    </row>
    <row r="15" spans="1:10" s="277" customFormat="1">
      <c r="A15" s="305">
        <v>7</v>
      </c>
      <c r="B15" s="306">
        <f t="shared" si="0"/>
        <v>0</v>
      </c>
      <c r="C15" s="424">
        <f t="shared" si="1"/>
        <v>0</v>
      </c>
      <c r="D15" s="424">
        <f t="shared" si="2"/>
        <v>0</v>
      </c>
      <c r="E15" s="306">
        <f t="shared" si="3"/>
        <v>0</v>
      </c>
      <c r="F15" s="306">
        <f t="shared" si="4"/>
        <v>0</v>
      </c>
      <c r="G15" s="306"/>
      <c r="H15" s="306"/>
      <c r="I15" s="306"/>
    </row>
    <row r="16" spans="1:10" s="277" customFormat="1">
      <c r="A16" s="305">
        <v>8</v>
      </c>
      <c r="B16" s="306">
        <f t="shared" si="0"/>
        <v>0</v>
      </c>
      <c r="C16" s="424">
        <f t="shared" si="1"/>
        <v>0</v>
      </c>
      <c r="D16" s="424">
        <f t="shared" si="2"/>
        <v>0</v>
      </c>
      <c r="E16" s="306">
        <f t="shared" si="3"/>
        <v>0</v>
      </c>
      <c r="F16" s="306">
        <f t="shared" si="4"/>
        <v>0</v>
      </c>
      <c r="G16" s="306"/>
      <c r="H16" s="306"/>
      <c r="I16" s="306"/>
    </row>
    <row r="17" spans="1:9" s="277" customFormat="1">
      <c r="A17" s="305">
        <v>9</v>
      </c>
      <c r="B17" s="306">
        <f t="shared" si="0"/>
        <v>0</v>
      </c>
      <c r="C17" s="424">
        <f t="shared" si="1"/>
        <v>0</v>
      </c>
      <c r="D17" s="424">
        <f t="shared" si="2"/>
        <v>0</v>
      </c>
      <c r="E17" s="306">
        <f t="shared" si="3"/>
        <v>0</v>
      </c>
      <c r="F17" s="306">
        <f t="shared" si="4"/>
        <v>0</v>
      </c>
      <c r="G17" s="306"/>
      <c r="H17" s="306"/>
      <c r="I17" s="306"/>
    </row>
    <row r="18" spans="1:9" s="277" customFormat="1">
      <c r="A18" s="305">
        <v>10</v>
      </c>
      <c r="B18" s="306">
        <f t="shared" si="0"/>
        <v>0</v>
      </c>
      <c r="C18" s="424">
        <f t="shared" si="1"/>
        <v>0</v>
      </c>
      <c r="D18" s="424">
        <f t="shared" si="2"/>
        <v>0</v>
      </c>
      <c r="E18" s="306">
        <f t="shared" si="3"/>
        <v>0</v>
      </c>
      <c r="F18" s="306">
        <f t="shared" si="4"/>
        <v>0</v>
      </c>
      <c r="G18" s="306"/>
      <c r="H18" s="306"/>
      <c r="I18" s="306"/>
    </row>
    <row r="19" spans="1:9" s="277" customFormat="1">
      <c r="A19" s="305">
        <v>11</v>
      </c>
      <c r="B19" s="306">
        <f t="shared" si="0"/>
        <v>0</v>
      </c>
      <c r="C19" s="424">
        <f t="shared" si="1"/>
        <v>0</v>
      </c>
      <c r="D19" s="424">
        <f t="shared" si="2"/>
        <v>0</v>
      </c>
      <c r="E19" s="306">
        <f t="shared" si="3"/>
        <v>0</v>
      </c>
      <c r="F19" s="306">
        <f t="shared" si="4"/>
        <v>0</v>
      </c>
      <c r="G19" s="306"/>
      <c r="H19" s="306"/>
      <c r="I19" s="306"/>
    </row>
    <row r="20" spans="1:9" s="277" customFormat="1">
      <c r="A20" s="305">
        <v>12</v>
      </c>
      <c r="B20" s="306">
        <f t="shared" si="0"/>
        <v>0</v>
      </c>
      <c r="C20" s="424">
        <f t="shared" si="1"/>
        <v>0</v>
      </c>
      <c r="D20" s="424">
        <f t="shared" si="2"/>
        <v>0</v>
      </c>
      <c r="E20" s="306">
        <f t="shared" si="3"/>
        <v>0</v>
      </c>
      <c r="F20" s="306">
        <f t="shared" si="4"/>
        <v>0</v>
      </c>
      <c r="G20" s="314"/>
      <c r="H20" s="314"/>
      <c r="I20" s="306"/>
    </row>
    <row r="21" spans="1:9" s="277" customFormat="1">
      <c r="A21" s="305">
        <v>13</v>
      </c>
      <c r="B21" s="306">
        <f t="shared" si="0"/>
        <v>0</v>
      </c>
      <c r="C21" s="424">
        <f t="shared" si="1"/>
        <v>0</v>
      </c>
      <c r="D21" s="424">
        <f t="shared" si="2"/>
        <v>0</v>
      </c>
      <c r="E21" s="306">
        <f t="shared" si="3"/>
        <v>0</v>
      </c>
      <c r="F21" s="306">
        <f t="shared" si="4"/>
        <v>0</v>
      </c>
      <c r="G21" s="306"/>
      <c r="H21" s="306"/>
      <c r="I21" s="306"/>
    </row>
    <row r="22" spans="1:9" s="277" customFormat="1">
      <c r="A22" s="305">
        <v>14</v>
      </c>
      <c r="B22" s="306">
        <f t="shared" si="0"/>
        <v>0</v>
      </c>
      <c r="C22" s="424">
        <f t="shared" si="1"/>
        <v>0</v>
      </c>
      <c r="D22" s="424">
        <f t="shared" si="2"/>
        <v>0</v>
      </c>
      <c r="E22" s="306">
        <f t="shared" si="3"/>
        <v>0</v>
      </c>
      <c r="F22" s="306">
        <f t="shared" si="4"/>
        <v>0</v>
      </c>
      <c r="G22" s="306"/>
      <c r="H22" s="306"/>
      <c r="I22" s="306"/>
    </row>
    <row r="23" spans="1:9" s="277" customFormat="1">
      <c r="A23" s="305">
        <v>15</v>
      </c>
      <c r="B23" s="306">
        <f t="shared" si="0"/>
        <v>0</v>
      </c>
      <c r="C23" s="424">
        <f t="shared" si="1"/>
        <v>0</v>
      </c>
      <c r="D23" s="424">
        <f t="shared" si="2"/>
        <v>0</v>
      </c>
      <c r="E23" s="306">
        <f t="shared" si="3"/>
        <v>0</v>
      </c>
      <c r="F23" s="306">
        <f t="shared" si="4"/>
        <v>0</v>
      </c>
      <c r="G23" s="306"/>
      <c r="H23" s="306"/>
      <c r="I23" s="306"/>
    </row>
    <row r="24" spans="1:9" s="277" customFormat="1">
      <c r="A24" s="305">
        <v>16</v>
      </c>
      <c r="B24" s="306">
        <f t="shared" si="0"/>
        <v>0</v>
      </c>
      <c r="C24" s="424">
        <f t="shared" si="1"/>
        <v>0</v>
      </c>
      <c r="D24" s="424">
        <f t="shared" si="2"/>
        <v>0</v>
      </c>
      <c r="E24" s="306">
        <f t="shared" si="3"/>
        <v>0</v>
      </c>
      <c r="F24" s="306">
        <f t="shared" si="4"/>
        <v>0</v>
      </c>
      <c r="G24" s="306"/>
      <c r="H24" s="306"/>
      <c r="I24" s="306"/>
    </row>
    <row r="25" spans="1:9" s="277" customFormat="1">
      <c r="A25" s="305">
        <v>17</v>
      </c>
      <c r="B25" s="306">
        <f t="shared" si="0"/>
        <v>0</v>
      </c>
      <c r="C25" s="424">
        <f t="shared" si="1"/>
        <v>0</v>
      </c>
      <c r="D25" s="424">
        <f t="shared" si="2"/>
        <v>0</v>
      </c>
      <c r="E25" s="306">
        <f t="shared" si="3"/>
        <v>0</v>
      </c>
      <c r="F25" s="306">
        <f t="shared" si="4"/>
        <v>0</v>
      </c>
      <c r="G25" s="306"/>
      <c r="H25" s="306"/>
      <c r="I25" s="306"/>
    </row>
    <row r="26" spans="1:9" s="277" customFormat="1">
      <c r="A26" s="305">
        <v>18</v>
      </c>
      <c r="B26" s="306">
        <f t="shared" si="0"/>
        <v>0</v>
      </c>
      <c r="C26" s="424">
        <f t="shared" si="1"/>
        <v>0</v>
      </c>
      <c r="D26" s="424">
        <f t="shared" si="2"/>
        <v>0</v>
      </c>
      <c r="E26" s="306">
        <f t="shared" si="3"/>
        <v>0</v>
      </c>
      <c r="F26" s="306">
        <f t="shared" si="4"/>
        <v>0</v>
      </c>
      <c r="G26" s="306"/>
      <c r="H26" s="306"/>
      <c r="I26" s="306"/>
    </row>
    <row r="27" spans="1:9" s="277" customFormat="1">
      <c r="A27" s="305">
        <v>19</v>
      </c>
      <c r="B27" s="306">
        <f t="shared" si="0"/>
        <v>0</v>
      </c>
      <c r="C27" s="424">
        <f t="shared" si="1"/>
        <v>0</v>
      </c>
      <c r="D27" s="424">
        <f t="shared" si="2"/>
        <v>0</v>
      </c>
      <c r="E27" s="306">
        <f t="shared" si="3"/>
        <v>0</v>
      </c>
      <c r="F27" s="306">
        <f t="shared" si="4"/>
        <v>0</v>
      </c>
      <c r="G27" s="306"/>
      <c r="H27" s="306"/>
      <c r="I27" s="306"/>
    </row>
    <row r="28" spans="1:9" s="277" customFormat="1">
      <c r="A28" s="305">
        <v>20</v>
      </c>
      <c r="B28" s="306">
        <f t="shared" si="0"/>
        <v>0</v>
      </c>
      <c r="C28" s="424">
        <f t="shared" si="1"/>
        <v>0</v>
      </c>
      <c r="D28" s="424">
        <f t="shared" si="2"/>
        <v>0</v>
      </c>
      <c r="E28" s="306">
        <f t="shared" si="3"/>
        <v>0</v>
      </c>
      <c r="F28" s="306">
        <f t="shared" si="4"/>
        <v>0</v>
      </c>
      <c r="G28" s="306"/>
      <c r="H28" s="306"/>
      <c r="I28" s="306"/>
    </row>
    <row r="29" spans="1:9" s="277" customFormat="1">
      <c r="A29" s="305"/>
      <c r="B29" s="306"/>
      <c r="C29" s="306"/>
      <c r="D29" s="306"/>
      <c r="E29" s="306"/>
      <c r="F29" s="306"/>
      <c r="G29" s="306"/>
      <c r="H29" s="306"/>
      <c r="I29" s="306"/>
    </row>
    <row r="30" spans="1:9" s="277" customFormat="1">
      <c r="A30" s="305"/>
      <c r="B30" s="306"/>
      <c r="C30" s="306"/>
      <c r="D30" s="306"/>
      <c r="E30" s="306"/>
      <c r="F30" s="306"/>
      <c r="G30" s="306"/>
      <c r="H30" s="306"/>
      <c r="I30" s="306"/>
    </row>
    <row r="31" spans="1:9" s="277" customFormat="1">
      <c r="A31" s="305"/>
      <c r="B31" s="306"/>
      <c r="C31" s="306"/>
      <c r="D31" s="306"/>
      <c r="E31" s="306"/>
      <c r="F31" s="306"/>
      <c r="G31" s="306"/>
      <c r="H31" s="306"/>
      <c r="I31" s="306"/>
    </row>
    <row r="32" spans="1:9" s="277" customFormat="1">
      <c r="A32" s="305"/>
      <c r="B32" s="306"/>
      <c r="C32" s="306"/>
      <c r="D32" s="306"/>
      <c r="E32" s="306"/>
      <c r="F32" s="306"/>
      <c r="G32" s="314"/>
      <c r="H32" s="314"/>
      <c r="I32" s="306"/>
    </row>
    <row r="33" spans="1:9" s="277" customFormat="1">
      <c r="A33" s="305"/>
      <c r="B33" s="306"/>
      <c r="C33" s="306"/>
      <c r="D33" s="306"/>
      <c r="E33" s="306"/>
      <c r="F33" s="306"/>
      <c r="G33" s="306"/>
      <c r="H33" s="306"/>
      <c r="I33" s="306"/>
    </row>
    <row r="34" spans="1:9" s="277" customFormat="1">
      <c r="A34" s="305"/>
      <c r="B34" s="306"/>
      <c r="C34" s="306"/>
      <c r="D34" s="306"/>
      <c r="E34" s="306"/>
      <c r="F34" s="306"/>
      <c r="G34" s="306"/>
      <c r="H34" s="306"/>
      <c r="I34" s="306"/>
    </row>
    <row r="35" spans="1:9" s="277" customFormat="1">
      <c r="A35" s="305"/>
      <c r="B35" s="306"/>
      <c r="C35" s="306"/>
      <c r="D35" s="306"/>
      <c r="E35" s="306"/>
      <c r="F35" s="306"/>
      <c r="G35" s="306"/>
      <c r="H35" s="306"/>
      <c r="I35" s="306"/>
    </row>
    <row r="36" spans="1:9" s="277" customFormat="1">
      <c r="A36" s="305"/>
      <c r="B36" s="306"/>
      <c r="C36" s="306"/>
      <c r="D36" s="306"/>
      <c r="E36" s="306"/>
      <c r="F36" s="306"/>
      <c r="G36" s="306"/>
      <c r="H36" s="306"/>
      <c r="I36" s="306"/>
    </row>
    <row r="37" spans="1:9" s="277" customFormat="1">
      <c r="A37" s="305"/>
      <c r="B37" s="306"/>
      <c r="C37" s="306"/>
      <c r="D37" s="306"/>
      <c r="E37" s="306"/>
      <c r="F37" s="306"/>
      <c r="G37" s="306"/>
      <c r="H37" s="306"/>
      <c r="I37" s="306"/>
    </row>
    <row r="38" spans="1:9" s="277" customFormat="1">
      <c r="A38" s="305"/>
      <c r="B38" s="306"/>
      <c r="C38" s="306"/>
      <c r="D38" s="306"/>
      <c r="E38" s="306"/>
      <c r="F38" s="306"/>
      <c r="G38" s="306"/>
      <c r="H38" s="306"/>
      <c r="I38" s="306"/>
    </row>
    <row r="39" spans="1:9" s="277" customFormat="1">
      <c r="A39" s="305"/>
      <c r="B39" s="306"/>
      <c r="C39" s="306"/>
      <c r="D39" s="306"/>
      <c r="E39" s="306"/>
      <c r="F39" s="306"/>
      <c r="G39" s="306"/>
      <c r="H39" s="306"/>
      <c r="I39" s="306"/>
    </row>
    <row r="40" spans="1:9" s="277" customFormat="1">
      <c r="A40" s="305"/>
      <c r="B40" s="306"/>
      <c r="C40" s="306"/>
      <c r="D40" s="306"/>
      <c r="E40" s="306"/>
      <c r="F40" s="306"/>
      <c r="G40" s="306"/>
      <c r="H40" s="306"/>
      <c r="I40" s="306"/>
    </row>
    <row r="41" spans="1:9" s="277" customFormat="1">
      <c r="A41" s="305"/>
      <c r="B41" s="306"/>
      <c r="C41" s="306"/>
      <c r="D41" s="306"/>
      <c r="E41" s="306"/>
      <c r="F41" s="306"/>
      <c r="G41" s="306"/>
      <c r="H41" s="306"/>
      <c r="I41" s="306"/>
    </row>
    <row r="42" spans="1:9" s="277" customFormat="1">
      <c r="A42" s="305"/>
      <c r="B42" s="306"/>
      <c r="C42" s="306"/>
      <c r="D42" s="306"/>
      <c r="E42" s="306"/>
      <c r="F42" s="306"/>
      <c r="G42" s="306"/>
      <c r="H42" s="306"/>
      <c r="I42" s="306"/>
    </row>
    <row r="43" spans="1:9" s="277" customFormat="1">
      <c r="A43" s="305"/>
      <c r="B43" s="306"/>
      <c r="C43" s="306"/>
      <c r="D43" s="306"/>
      <c r="E43" s="306"/>
      <c r="F43" s="306"/>
      <c r="G43" s="306"/>
      <c r="H43" s="306"/>
      <c r="I43" s="306"/>
    </row>
    <row r="44" spans="1:9" s="277" customFormat="1">
      <c r="A44" s="305"/>
      <c r="B44" s="306"/>
      <c r="C44" s="306"/>
      <c r="D44" s="306"/>
      <c r="E44" s="306"/>
      <c r="F44" s="306"/>
      <c r="G44" s="314"/>
      <c r="H44" s="314"/>
      <c r="I44" s="306"/>
    </row>
    <row r="45" spans="1:9" s="277" customFormat="1">
      <c r="A45" s="305"/>
      <c r="B45" s="306"/>
      <c r="C45" s="306"/>
      <c r="D45" s="306"/>
      <c r="E45" s="306"/>
      <c r="F45" s="306"/>
      <c r="G45" s="306"/>
      <c r="H45" s="306"/>
      <c r="I45" s="306"/>
    </row>
    <row r="46" spans="1:9" s="277" customFormat="1">
      <c r="A46" s="305"/>
      <c r="B46" s="306"/>
      <c r="C46" s="306"/>
      <c r="D46" s="306"/>
      <c r="E46" s="306"/>
      <c r="F46" s="306"/>
      <c r="G46" s="306"/>
      <c r="H46" s="306"/>
      <c r="I46" s="306"/>
    </row>
    <row r="47" spans="1:9" s="277" customFormat="1">
      <c r="A47" s="305"/>
      <c r="B47" s="306"/>
      <c r="C47" s="306"/>
      <c r="D47" s="306"/>
      <c r="E47" s="306"/>
      <c r="F47" s="306"/>
      <c r="G47" s="306"/>
      <c r="H47" s="306"/>
      <c r="I47" s="306"/>
    </row>
    <row r="48" spans="1:9" s="277" customFormat="1">
      <c r="A48" s="305"/>
      <c r="B48" s="306"/>
      <c r="C48" s="306"/>
      <c r="D48" s="306"/>
      <c r="E48" s="306"/>
      <c r="F48" s="306"/>
      <c r="G48" s="306"/>
      <c r="H48" s="306"/>
      <c r="I48" s="306"/>
    </row>
    <row r="49" spans="1:9" s="277" customFormat="1">
      <c r="A49" s="305"/>
      <c r="B49" s="306"/>
      <c r="C49" s="306"/>
      <c r="D49" s="306"/>
      <c r="E49" s="306"/>
      <c r="F49" s="306"/>
      <c r="G49" s="306"/>
      <c r="H49" s="306"/>
      <c r="I49" s="306"/>
    </row>
    <row r="50" spans="1:9" s="277" customFormat="1">
      <c r="A50" s="305"/>
      <c r="B50" s="306"/>
      <c r="C50" s="306"/>
      <c r="D50" s="306"/>
      <c r="E50" s="306"/>
      <c r="F50" s="306"/>
      <c r="G50" s="306"/>
      <c r="H50" s="306"/>
      <c r="I50" s="306"/>
    </row>
    <row r="51" spans="1:9" s="277" customFormat="1">
      <c r="A51" s="305"/>
      <c r="B51" s="306"/>
      <c r="C51" s="306"/>
      <c r="D51" s="306"/>
      <c r="E51" s="306"/>
      <c r="F51" s="306"/>
      <c r="G51" s="306"/>
      <c r="H51" s="306"/>
      <c r="I51" s="306"/>
    </row>
    <row r="52" spans="1:9" s="277" customFormat="1">
      <c r="A52" s="305"/>
      <c r="B52" s="306"/>
      <c r="C52" s="306"/>
      <c r="D52" s="306"/>
      <c r="E52" s="306"/>
      <c r="F52" s="306"/>
      <c r="G52" s="306"/>
      <c r="H52" s="306"/>
      <c r="I52" s="306"/>
    </row>
    <row r="53" spans="1:9" s="277" customFormat="1">
      <c r="A53" s="305"/>
      <c r="B53" s="306"/>
      <c r="C53" s="306"/>
      <c r="D53" s="306"/>
      <c r="E53" s="306"/>
      <c r="F53" s="306"/>
      <c r="G53" s="306"/>
      <c r="H53" s="306"/>
      <c r="I53" s="306"/>
    </row>
    <row r="54" spans="1:9" s="277" customFormat="1">
      <c r="A54" s="305"/>
      <c r="B54" s="306"/>
      <c r="C54" s="306"/>
      <c r="D54" s="306"/>
      <c r="E54" s="306"/>
      <c r="F54" s="306"/>
      <c r="G54" s="306"/>
      <c r="H54" s="306"/>
      <c r="I54" s="306"/>
    </row>
    <row r="55" spans="1:9" s="277" customFormat="1">
      <c r="A55" s="305"/>
      <c r="B55" s="306"/>
      <c r="C55" s="306"/>
      <c r="D55" s="306"/>
      <c r="E55" s="306"/>
      <c r="F55" s="306"/>
      <c r="G55" s="306"/>
      <c r="H55" s="306"/>
      <c r="I55" s="306"/>
    </row>
    <row r="56" spans="1:9" s="277" customFormat="1">
      <c r="A56" s="305"/>
      <c r="B56" s="306"/>
      <c r="C56" s="306"/>
      <c r="D56" s="306"/>
      <c r="E56" s="306"/>
      <c r="F56" s="306"/>
      <c r="G56" s="314"/>
      <c r="H56" s="314"/>
      <c r="I56" s="306"/>
    </row>
    <row r="57" spans="1:9" s="277" customFormat="1">
      <c r="A57" s="305"/>
      <c r="B57" s="306"/>
      <c r="C57" s="306"/>
      <c r="D57" s="306"/>
      <c r="E57" s="306"/>
      <c r="F57" s="306"/>
      <c r="G57" s="306"/>
      <c r="H57" s="306"/>
      <c r="I57" s="306"/>
    </row>
    <row r="58" spans="1:9" s="277" customFormat="1">
      <c r="A58" s="305"/>
      <c r="B58" s="306"/>
      <c r="C58" s="306"/>
      <c r="D58" s="306"/>
      <c r="E58" s="306"/>
      <c r="F58" s="306"/>
      <c r="G58" s="306"/>
      <c r="H58" s="306"/>
      <c r="I58" s="306"/>
    </row>
    <row r="59" spans="1:9" s="277" customFormat="1">
      <c r="A59" s="305"/>
      <c r="B59" s="306"/>
      <c r="C59" s="306"/>
      <c r="D59" s="306"/>
      <c r="E59" s="306"/>
      <c r="F59" s="306"/>
      <c r="G59" s="306"/>
      <c r="H59" s="306"/>
      <c r="I59" s="306"/>
    </row>
    <row r="60" spans="1:9" s="277" customFormat="1">
      <c r="A60" s="305"/>
      <c r="B60" s="306"/>
      <c r="C60" s="306"/>
      <c r="D60" s="306"/>
      <c r="E60" s="306"/>
      <c r="F60" s="306"/>
      <c r="G60" s="306"/>
      <c r="H60" s="306"/>
      <c r="I60" s="306"/>
    </row>
    <row r="61" spans="1:9" s="277" customFormat="1">
      <c r="A61" s="305"/>
      <c r="B61" s="306"/>
      <c r="C61" s="306"/>
      <c r="D61" s="306"/>
      <c r="E61" s="306"/>
      <c r="F61" s="306"/>
      <c r="G61" s="306"/>
      <c r="H61" s="306"/>
      <c r="I61" s="306"/>
    </row>
    <row r="62" spans="1:9" s="277" customFormat="1">
      <c r="A62" s="305"/>
      <c r="B62" s="306"/>
      <c r="C62" s="306"/>
      <c r="D62" s="306"/>
      <c r="E62" s="306"/>
      <c r="F62" s="306"/>
      <c r="G62" s="306"/>
      <c r="H62" s="306"/>
      <c r="I62" s="306"/>
    </row>
    <row r="63" spans="1:9" s="277" customFormat="1">
      <c r="A63" s="305"/>
      <c r="B63" s="306"/>
      <c r="C63" s="306"/>
      <c r="D63" s="306"/>
      <c r="E63" s="306"/>
      <c r="F63" s="306"/>
      <c r="G63" s="306"/>
      <c r="H63" s="306"/>
      <c r="I63" s="306"/>
    </row>
    <row r="64" spans="1:9" s="277" customFormat="1">
      <c r="A64" s="305"/>
      <c r="B64" s="306"/>
      <c r="C64" s="306"/>
      <c r="D64" s="306"/>
      <c r="E64" s="306"/>
      <c r="F64" s="306"/>
      <c r="G64" s="306"/>
      <c r="H64" s="306"/>
      <c r="I64" s="306"/>
    </row>
    <row r="65" spans="1:9" s="277" customFormat="1">
      <c r="A65" s="305"/>
      <c r="B65" s="306"/>
      <c r="C65" s="306"/>
      <c r="D65" s="306"/>
      <c r="E65" s="306"/>
      <c r="F65" s="306"/>
      <c r="G65" s="306"/>
      <c r="H65" s="306"/>
      <c r="I65" s="306"/>
    </row>
    <row r="66" spans="1:9" s="277" customFormat="1">
      <c r="A66" s="305"/>
      <c r="B66" s="306"/>
      <c r="C66" s="306"/>
      <c r="D66" s="306"/>
      <c r="E66" s="306"/>
      <c r="F66" s="306"/>
      <c r="G66" s="306"/>
      <c r="H66" s="306"/>
      <c r="I66" s="306"/>
    </row>
    <row r="67" spans="1:9" s="277" customFormat="1">
      <c r="A67" s="305"/>
      <c r="B67" s="306"/>
      <c r="C67" s="306"/>
      <c r="D67" s="306"/>
      <c r="E67" s="306"/>
      <c r="F67" s="306"/>
      <c r="G67" s="306"/>
      <c r="H67" s="306"/>
      <c r="I67" s="306"/>
    </row>
    <row r="68" spans="1:9" s="277" customFormat="1">
      <c r="A68" s="305"/>
      <c r="B68" s="306"/>
      <c r="C68" s="306"/>
      <c r="D68" s="306"/>
      <c r="E68" s="306"/>
      <c r="F68" s="306"/>
      <c r="G68" s="314"/>
      <c r="H68" s="314"/>
      <c r="I68" s="306"/>
    </row>
    <row r="69" spans="1:9" s="277" customFormat="1">
      <c r="A69" s="305"/>
      <c r="B69" s="306"/>
      <c r="C69" s="306"/>
      <c r="D69" s="306"/>
      <c r="E69" s="306"/>
      <c r="F69" s="306"/>
      <c r="G69" s="306"/>
      <c r="H69" s="306"/>
      <c r="I69" s="306"/>
    </row>
    <row r="70" spans="1:9" s="277" customFormat="1">
      <c r="A70" s="305"/>
      <c r="B70" s="306"/>
      <c r="C70" s="306"/>
      <c r="D70" s="306"/>
      <c r="E70" s="306"/>
      <c r="F70" s="306"/>
      <c r="G70" s="306"/>
      <c r="H70" s="306"/>
      <c r="I70" s="306"/>
    </row>
    <row r="71" spans="1:9" s="277" customFormat="1">
      <c r="A71" s="305"/>
      <c r="B71" s="306"/>
      <c r="C71" s="306"/>
      <c r="D71" s="306"/>
      <c r="E71" s="306"/>
      <c r="F71" s="306"/>
      <c r="G71" s="306"/>
      <c r="H71" s="306"/>
      <c r="I71" s="306"/>
    </row>
    <row r="72" spans="1:9" s="277" customFormat="1">
      <c r="A72" s="305"/>
      <c r="B72" s="306"/>
      <c r="C72" s="306"/>
      <c r="D72" s="306"/>
      <c r="E72" s="306"/>
      <c r="F72" s="306"/>
      <c r="G72" s="306"/>
      <c r="H72" s="306"/>
      <c r="I72" s="306"/>
    </row>
    <row r="73" spans="1:9" s="277" customFormat="1">
      <c r="A73" s="305"/>
      <c r="B73" s="306"/>
      <c r="C73" s="306"/>
      <c r="D73" s="306"/>
      <c r="E73" s="306"/>
      <c r="F73" s="306"/>
      <c r="G73" s="306"/>
      <c r="H73" s="306"/>
      <c r="I73" s="306"/>
    </row>
    <row r="74" spans="1:9" s="277" customFormat="1">
      <c r="A74" s="305"/>
      <c r="B74" s="306"/>
      <c r="C74" s="306"/>
      <c r="D74" s="306"/>
      <c r="E74" s="306"/>
      <c r="F74" s="306"/>
      <c r="G74" s="306"/>
      <c r="H74" s="306"/>
      <c r="I74" s="306"/>
    </row>
    <row r="75" spans="1:9" s="277" customFormat="1">
      <c r="A75" s="305"/>
      <c r="B75" s="306"/>
      <c r="C75" s="306"/>
      <c r="D75" s="306"/>
      <c r="E75" s="306"/>
      <c r="F75" s="306"/>
      <c r="G75" s="306"/>
      <c r="H75" s="306"/>
      <c r="I75" s="306"/>
    </row>
    <row r="76" spans="1:9" s="277" customFormat="1">
      <c r="A76" s="305"/>
      <c r="B76" s="306"/>
      <c r="C76" s="306"/>
      <c r="D76" s="306"/>
      <c r="E76" s="306"/>
      <c r="F76" s="306"/>
      <c r="G76" s="306"/>
      <c r="H76" s="306"/>
      <c r="I76" s="306"/>
    </row>
    <row r="77" spans="1:9" s="277" customFormat="1">
      <c r="A77" s="305"/>
      <c r="B77" s="306"/>
      <c r="C77" s="306"/>
      <c r="D77" s="306"/>
      <c r="E77" s="306"/>
      <c r="F77" s="306"/>
      <c r="G77" s="306"/>
      <c r="H77" s="306"/>
      <c r="I77" s="306"/>
    </row>
    <row r="78" spans="1:9" s="277" customFormat="1">
      <c r="A78" s="305"/>
      <c r="B78" s="306"/>
      <c r="C78" s="306"/>
      <c r="D78" s="306"/>
      <c r="E78" s="306"/>
      <c r="F78" s="306"/>
      <c r="G78" s="306"/>
      <c r="H78" s="306"/>
      <c r="I78" s="306"/>
    </row>
    <row r="79" spans="1:9" s="277" customFormat="1">
      <c r="A79" s="305"/>
      <c r="B79" s="306"/>
      <c r="C79" s="306"/>
      <c r="D79" s="306"/>
      <c r="E79" s="306"/>
      <c r="F79" s="306"/>
      <c r="G79" s="306"/>
      <c r="H79" s="306"/>
      <c r="I79" s="306"/>
    </row>
    <row r="80" spans="1:9" s="277" customFormat="1">
      <c r="A80" s="305"/>
      <c r="B80" s="306"/>
      <c r="C80" s="306"/>
      <c r="D80" s="306"/>
      <c r="E80" s="306"/>
      <c r="F80" s="306"/>
      <c r="G80" s="314"/>
      <c r="H80" s="314"/>
      <c r="I80" s="306"/>
    </row>
    <row r="81" spans="1:9" s="277" customFormat="1">
      <c r="A81" s="305"/>
      <c r="B81" s="306"/>
      <c r="C81" s="306"/>
      <c r="D81" s="306"/>
      <c r="E81" s="306"/>
      <c r="F81" s="306"/>
      <c r="G81" s="306"/>
      <c r="H81" s="306"/>
      <c r="I81" s="306"/>
    </row>
    <row r="82" spans="1:9" s="277" customFormat="1">
      <c r="A82" s="305"/>
      <c r="B82" s="306"/>
      <c r="C82" s="306"/>
      <c r="D82" s="306"/>
      <c r="E82" s="306"/>
      <c r="F82" s="306"/>
      <c r="G82" s="306"/>
      <c r="H82" s="306"/>
      <c r="I82" s="306"/>
    </row>
    <row r="83" spans="1:9" s="277" customFormat="1">
      <c r="A83" s="305"/>
      <c r="B83" s="306"/>
      <c r="C83" s="306"/>
      <c r="D83" s="306"/>
      <c r="E83" s="306"/>
      <c r="F83" s="306"/>
      <c r="G83" s="306"/>
      <c r="H83" s="306"/>
      <c r="I83" s="306"/>
    </row>
    <row r="84" spans="1:9" s="277" customFormat="1">
      <c r="A84" s="305"/>
      <c r="B84" s="306"/>
      <c r="C84" s="306"/>
      <c r="D84" s="306"/>
      <c r="E84" s="306"/>
      <c r="F84" s="306"/>
      <c r="G84" s="306"/>
      <c r="H84" s="306"/>
      <c r="I84" s="306"/>
    </row>
    <row r="85" spans="1:9" s="277" customFormat="1">
      <c r="A85" s="305"/>
      <c r="B85" s="306"/>
      <c r="C85" s="306"/>
      <c r="D85" s="306"/>
      <c r="E85" s="306"/>
      <c r="F85" s="306"/>
      <c r="G85" s="306"/>
      <c r="H85" s="306"/>
      <c r="I85" s="306"/>
    </row>
    <row r="86" spans="1:9" s="277" customFormat="1">
      <c r="A86" s="305"/>
      <c r="B86" s="306"/>
      <c r="C86" s="306"/>
      <c r="D86" s="306"/>
      <c r="E86" s="306"/>
      <c r="F86" s="306"/>
      <c r="G86" s="306"/>
      <c r="H86" s="306"/>
      <c r="I86" s="306"/>
    </row>
    <row r="87" spans="1:9" s="277" customFormat="1">
      <c r="A87" s="305"/>
      <c r="B87" s="306"/>
      <c r="C87" s="306"/>
      <c r="D87" s="306"/>
      <c r="E87" s="306"/>
      <c r="F87" s="306"/>
      <c r="G87" s="306"/>
      <c r="H87" s="306"/>
      <c r="I87" s="306"/>
    </row>
    <row r="88" spans="1:9" s="277" customFormat="1">
      <c r="A88" s="305"/>
      <c r="B88" s="306"/>
      <c r="C88" s="306"/>
      <c r="D88" s="306"/>
      <c r="E88" s="306"/>
      <c r="F88" s="306"/>
      <c r="G88" s="306"/>
      <c r="H88" s="306"/>
      <c r="I88" s="306"/>
    </row>
    <row r="89" spans="1:9" s="277" customFormat="1">
      <c r="A89" s="305"/>
      <c r="B89" s="306"/>
      <c r="C89" s="306"/>
      <c r="D89" s="306"/>
      <c r="E89" s="306"/>
      <c r="F89" s="306"/>
      <c r="G89" s="306"/>
      <c r="H89" s="306"/>
      <c r="I89" s="306"/>
    </row>
    <row r="90" spans="1:9" s="277" customFormat="1">
      <c r="A90" s="305"/>
      <c r="B90" s="306"/>
      <c r="C90" s="306"/>
      <c r="D90" s="306"/>
      <c r="E90" s="306"/>
      <c r="F90" s="306"/>
    </row>
    <row r="91" spans="1:9" s="277" customFormat="1">
      <c r="A91" s="305"/>
      <c r="B91" s="306"/>
      <c r="C91" s="306"/>
      <c r="D91" s="306"/>
      <c r="E91" s="306"/>
      <c r="F91" s="306"/>
    </row>
    <row r="92" spans="1:9" s="277" customFormat="1">
      <c r="A92" s="305"/>
      <c r="B92" s="306"/>
      <c r="C92" s="306"/>
      <c r="D92" s="306"/>
      <c r="E92" s="306"/>
      <c r="F92" s="306"/>
      <c r="G92" s="314"/>
      <c r="H92" s="314"/>
    </row>
    <row r="93" spans="1:9" s="277" customFormat="1">
      <c r="A93" s="305"/>
      <c r="B93" s="306"/>
      <c r="C93" s="306"/>
      <c r="D93" s="306"/>
      <c r="E93" s="306"/>
      <c r="F93" s="306"/>
    </row>
    <row r="94" spans="1:9" s="277" customFormat="1">
      <c r="A94" s="305"/>
      <c r="B94" s="306"/>
      <c r="C94" s="306"/>
      <c r="D94" s="306"/>
      <c r="E94" s="306"/>
      <c r="F94" s="306"/>
    </row>
    <row r="95" spans="1:9" s="277" customFormat="1">
      <c r="A95" s="305"/>
      <c r="B95" s="306"/>
      <c r="C95" s="306"/>
      <c r="D95" s="306"/>
      <c r="E95" s="306"/>
      <c r="F95" s="306"/>
    </row>
    <row r="96" spans="1:9" s="277" customFormat="1">
      <c r="A96" s="305"/>
      <c r="B96" s="306"/>
      <c r="C96" s="306"/>
      <c r="D96" s="306"/>
      <c r="E96" s="306"/>
      <c r="F96" s="306"/>
    </row>
    <row r="97" spans="1:8" s="277" customFormat="1">
      <c r="A97" s="305"/>
      <c r="B97" s="306"/>
      <c r="C97" s="306"/>
      <c r="D97" s="306"/>
      <c r="E97" s="306"/>
      <c r="F97" s="306"/>
    </row>
    <row r="98" spans="1:8" s="277" customFormat="1">
      <c r="A98" s="305"/>
      <c r="B98" s="306"/>
      <c r="C98" s="306"/>
      <c r="D98" s="306"/>
      <c r="E98" s="306"/>
      <c r="F98" s="306"/>
    </row>
    <row r="99" spans="1:8" s="277" customFormat="1">
      <c r="A99" s="305"/>
      <c r="B99" s="306"/>
      <c r="C99" s="306"/>
      <c r="D99" s="306"/>
      <c r="E99" s="306"/>
      <c r="F99" s="306"/>
    </row>
    <row r="100" spans="1:8" s="277" customFormat="1">
      <c r="A100" s="305"/>
      <c r="B100" s="306"/>
      <c r="C100" s="306"/>
      <c r="D100" s="306"/>
      <c r="E100" s="306"/>
      <c r="F100" s="306"/>
    </row>
    <row r="101" spans="1:8" s="277" customFormat="1">
      <c r="A101" s="305"/>
      <c r="B101" s="306"/>
      <c r="C101" s="306"/>
      <c r="D101" s="306"/>
      <c r="E101" s="306"/>
      <c r="F101" s="306"/>
    </row>
    <row r="102" spans="1:8" s="277" customFormat="1">
      <c r="A102" s="305"/>
      <c r="B102" s="306"/>
      <c r="C102" s="306"/>
      <c r="D102" s="306"/>
      <c r="E102" s="306"/>
      <c r="F102" s="306"/>
    </row>
    <row r="103" spans="1:8" s="277" customFormat="1">
      <c r="A103" s="305"/>
      <c r="B103" s="306"/>
      <c r="C103" s="306"/>
      <c r="D103" s="306"/>
      <c r="E103" s="306"/>
      <c r="F103" s="306"/>
    </row>
    <row r="104" spans="1:8" s="277" customFormat="1">
      <c r="A104" s="305"/>
      <c r="B104" s="306"/>
      <c r="C104" s="306"/>
      <c r="D104" s="306"/>
      <c r="E104" s="306"/>
      <c r="F104" s="306"/>
      <c r="G104" s="314"/>
      <c r="H104" s="314"/>
    </row>
    <row r="105" spans="1:8" s="277" customFormat="1">
      <c r="A105" s="305"/>
      <c r="B105" s="306"/>
      <c r="C105" s="306"/>
      <c r="D105" s="306"/>
      <c r="E105" s="306"/>
      <c r="F105" s="306"/>
    </row>
    <row r="106" spans="1:8" s="277" customFormat="1">
      <c r="A106" s="305"/>
      <c r="B106" s="306"/>
      <c r="C106" s="306"/>
      <c r="D106" s="306"/>
      <c r="E106" s="306"/>
      <c r="F106" s="306"/>
    </row>
    <row r="107" spans="1:8" s="277" customFormat="1">
      <c r="A107" s="305"/>
      <c r="B107" s="306"/>
      <c r="C107" s="306"/>
      <c r="D107" s="306"/>
      <c r="E107" s="306"/>
      <c r="F107" s="306"/>
    </row>
    <row r="108" spans="1:8" s="277" customFormat="1">
      <c r="A108" s="305"/>
      <c r="B108" s="306"/>
      <c r="C108" s="306"/>
      <c r="D108" s="306"/>
      <c r="E108" s="306"/>
      <c r="F108" s="306"/>
    </row>
    <row r="109" spans="1:8" s="277" customFormat="1">
      <c r="A109" s="305"/>
      <c r="B109" s="306"/>
      <c r="C109" s="306"/>
      <c r="D109" s="306"/>
      <c r="E109" s="306"/>
      <c r="F109" s="306"/>
    </row>
    <row r="110" spans="1:8" s="277" customFormat="1">
      <c r="A110" s="305"/>
      <c r="B110" s="306"/>
      <c r="C110" s="306"/>
      <c r="D110" s="306"/>
      <c r="E110" s="306"/>
      <c r="F110" s="306"/>
    </row>
    <row r="111" spans="1:8" s="277" customFormat="1">
      <c r="A111" s="305"/>
      <c r="B111" s="306"/>
      <c r="C111" s="306"/>
      <c r="D111" s="306"/>
      <c r="E111" s="306"/>
      <c r="F111" s="306"/>
    </row>
    <row r="112" spans="1:8" s="277" customFormat="1">
      <c r="A112" s="305"/>
      <c r="B112" s="306"/>
      <c r="C112" s="306"/>
      <c r="D112" s="306"/>
      <c r="E112" s="306"/>
      <c r="F112" s="306"/>
    </row>
    <row r="113" spans="1:8" s="277" customFormat="1">
      <c r="A113" s="305"/>
      <c r="B113" s="306"/>
      <c r="C113" s="306"/>
      <c r="D113" s="306"/>
      <c r="E113" s="306"/>
      <c r="F113" s="306"/>
    </row>
    <row r="114" spans="1:8" s="277" customFormat="1">
      <c r="A114" s="305"/>
      <c r="B114" s="306"/>
      <c r="C114" s="306"/>
      <c r="D114" s="306"/>
      <c r="E114" s="306"/>
      <c r="F114" s="306"/>
    </row>
    <row r="115" spans="1:8" s="277" customFormat="1">
      <c r="A115" s="305"/>
      <c r="B115" s="306"/>
      <c r="C115" s="306"/>
      <c r="D115" s="306"/>
      <c r="E115" s="306"/>
      <c r="F115" s="306"/>
    </row>
    <row r="116" spans="1:8" s="277" customFormat="1">
      <c r="A116" s="305"/>
      <c r="B116" s="306"/>
      <c r="C116" s="306"/>
      <c r="D116" s="306"/>
      <c r="E116" s="306"/>
      <c r="F116" s="306"/>
      <c r="G116" s="314"/>
      <c r="H116" s="314"/>
    </row>
    <row r="117" spans="1:8" s="277" customFormat="1">
      <c r="A117" s="305"/>
      <c r="B117" s="306"/>
      <c r="C117" s="306"/>
      <c r="D117" s="306"/>
      <c r="E117" s="306"/>
      <c r="F117" s="306"/>
    </row>
    <row r="118" spans="1:8" s="277" customFormat="1">
      <c r="A118" s="305"/>
      <c r="B118" s="306"/>
      <c r="C118" s="306"/>
      <c r="D118" s="306"/>
      <c r="E118" s="306"/>
      <c r="F118" s="306"/>
    </row>
    <row r="119" spans="1:8" s="277" customFormat="1">
      <c r="A119" s="305"/>
      <c r="B119" s="306"/>
      <c r="C119" s="306"/>
      <c r="D119" s="306"/>
      <c r="E119" s="306"/>
      <c r="F119" s="306"/>
    </row>
    <row r="120" spans="1:8" s="277" customFormat="1">
      <c r="A120" s="305"/>
      <c r="B120" s="306"/>
      <c r="C120" s="306"/>
      <c r="D120" s="306"/>
      <c r="E120" s="306"/>
      <c r="F120" s="306"/>
    </row>
    <row r="121" spans="1:8" s="277" customFormat="1">
      <c r="A121" s="305"/>
      <c r="B121" s="306"/>
      <c r="C121" s="306"/>
      <c r="D121" s="306"/>
      <c r="E121" s="306"/>
      <c r="F121" s="306"/>
    </row>
    <row r="122" spans="1:8" s="277" customFormat="1">
      <c r="A122" s="305"/>
      <c r="B122" s="306"/>
      <c r="C122" s="306"/>
      <c r="D122" s="306"/>
      <c r="E122" s="306"/>
      <c r="F122" s="306"/>
    </row>
    <row r="123" spans="1:8" s="277" customFormat="1">
      <c r="A123" s="305"/>
      <c r="B123" s="306"/>
      <c r="C123" s="306"/>
      <c r="D123" s="306"/>
      <c r="E123" s="306"/>
      <c r="F123" s="306"/>
    </row>
    <row r="124" spans="1:8" s="277" customFormat="1">
      <c r="A124" s="305"/>
      <c r="B124" s="306"/>
      <c r="C124" s="306"/>
      <c r="D124" s="306"/>
      <c r="E124" s="306"/>
      <c r="F124" s="306"/>
    </row>
    <row r="125" spans="1:8" s="277" customFormat="1">
      <c r="A125" s="305"/>
      <c r="B125" s="306"/>
      <c r="C125" s="306"/>
      <c r="D125" s="306"/>
      <c r="E125" s="306"/>
      <c r="F125" s="306"/>
    </row>
    <row r="126" spans="1:8" s="277" customFormat="1">
      <c r="A126" s="305"/>
      <c r="B126" s="306"/>
      <c r="C126" s="306"/>
      <c r="D126" s="306"/>
      <c r="E126" s="306"/>
      <c r="F126" s="306"/>
    </row>
    <row r="127" spans="1:8" s="277" customFormat="1">
      <c r="A127" s="305"/>
      <c r="B127" s="306"/>
      <c r="C127" s="306"/>
      <c r="D127" s="306"/>
      <c r="E127" s="306"/>
      <c r="F127" s="306"/>
    </row>
    <row r="128" spans="1:8" s="277" customFormat="1">
      <c r="A128" s="305"/>
      <c r="B128" s="306"/>
      <c r="C128" s="306"/>
      <c r="D128" s="306"/>
      <c r="E128" s="306"/>
      <c r="F128" s="306"/>
      <c r="G128" s="314"/>
      <c r="H128" s="314"/>
    </row>
    <row r="129" spans="1:8" s="277" customFormat="1">
      <c r="A129" s="305"/>
      <c r="B129" s="306"/>
      <c r="C129" s="306"/>
      <c r="D129" s="306"/>
      <c r="E129" s="306"/>
      <c r="F129" s="306"/>
    </row>
    <row r="130" spans="1:8" s="277" customFormat="1">
      <c r="A130" s="305"/>
      <c r="B130" s="306"/>
      <c r="C130" s="306"/>
      <c r="D130" s="306"/>
      <c r="E130" s="306"/>
      <c r="F130" s="306"/>
    </row>
    <row r="131" spans="1:8" s="277" customFormat="1">
      <c r="A131" s="305"/>
      <c r="B131" s="306"/>
      <c r="C131" s="306"/>
      <c r="D131" s="306"/>
      <c r="E131" s="306"/>
      <c r="F131" s="306"/>
    </row>
    <row r="132" spans="1:8" s="277" customFormat="1">
      <c r="A132" s="305"/>
      <c r="B132" s="306"/>
      <c r="C132" s="306"/>
      <c r="D132" s="306"/>
      <c r="E132" s="306"/>
      <c r="F132" s="306"/>
    </row>
    <row r="133" spans="1:8" s="277" customFormat="1">
      <c r="A133" s="305"/>
      <c r="B133" s="306"/>
      <c r="C133" s="306"/>
      <c r="D133" s="306"/>
      <c r="E133" s="306"/>
      <c r="F133" s="306"/>
    </row>
    <row r="134" spans="1:8" s="277" customFormat="1">
      <c r="A134" s="305"/>
      <c r="B134" s="306"/>
      <c r="C134" s="306"/>
      <c r="D134" s="306"/>
      <c r="E134" s="306"/>
      <c r="F134" s="306"/>
    </row>
    <row r="135" spans="1:8" s="277" customFormat="1">
      <c r="A135" s="305"/>
      <c r="B135" s="306"/>
      <c r="C135" s="306"/>
      <c r="D135" s="306"/>
      <c r="E135" s="306"/>
      <c r="F135" s="306"/>
    </row>
    <row r="136" spans="1:8" s="277" customFormat="1">
      <c r="A136" s="305"/>
      <c r="B136" s="306"/>
      <c r="C136" s="306"/>
      <c r="D136" s="306"/>
      <c r="E136" s="306"/>
      <c r="F136" s="306"/>
    </row>
    <row r="137" spans="1:8" s="277" customFormat="1">
      <c r="A137" s="305"/>
      <c r="B137" s="306"/>
      <c r="C137" s="306"/>
      <c r="D137" s="306"/>
      <c r="E137" s="306"/>
      <c r="F137" s="306"/>
    </row>
    <row r="138" spans="1:8" s="277" customFormat="1">
      <c r="A138" s="305"/>
      <c r="B138" s="306"/>
      <c r="C138" s="306"/>
      <c r="D138" s="306"/>
      <c r="E138" s="306"/>
      <c r="F138" s="306"/>
    </row>
    <row r="139" spans="1:8" s="277" customFormat="1">
      <c r="A139" s="305"/>
      <c r="B139" s="306"/>
      <c r="C139" s="306"/>
      <c r="D139" s="306"/>
      <c r="E139" s="306"/>
      <c r="F139" s="306"/>
    </row>
    <row r="140" spans="1:8" s="277" customFormat="1">
      <c r="A140" s="305"/>
      <c r="B140" s="306"/>
      <c r="C140" s="306"/>
      <c r="D140" s="306"/>
      <c r="E140" s="306"/>
      <c r="F140" s="306"/>
      <c r="G140" s="314"/>
      <c r="H140" s="314"/>
    </row>
    <row r="141" spans="1:8" s="277" customFormat="1">
      <c r="A141" s="305"/>
      <c r="B141" s="306"/>
      <c r="C141" s="306"/>
      <c r="D141" s="306"/>
      <c r="E141" s="306"/>
      <c r="F141" s="306"/>
    </row>
    <row r="142" spans="1:8" s="277" customFormat="1">
      <c r="A142" s="305"/>
      <c r="B142" s="306"/>
      <c r="C142" s="306"/>
      <c r="D142" s="306"/>
      <c r="E142" s="306"/>
      <c r="F142" s="306"/>
    </row>
    <row r="143" spans="1:8" s="277" customFormat="1">
      <c r="A143" s="305"/>
      <c r="B143" s="306"/>
      <c r="C143" s="306"/>
      <c r="D143" s="306"/>
      <c r="E143" s="306"/>
      <c r="F143" s="306"/>
    </row>
    <row r="144" spans="1:8" s="277" customFormat="1">
      <c r="A144" s="305"/>
      <c r="B144" s="306"/>
      <c r="C144" s="306"/>
      <c r="D144" s="306"/>
      <c r="E144" s="306"/>
      <c r="F144" s="306"/>
    </row>
    <row r="145" spans="1:8" s="277" customFormat="1">
      <c r="A145" s="305"/>
      <c r="B145" s="306"/>
      <c r="C145" s="306"/>
      <c r="D145" s="306"/>
      <c r="E145" s="306"/>
      <c r="F145" s="306"/>
    </row>
    <row r="146" spans="1:8" s="277" customFormat="1">
      <c r="A146" s="305"/>
      <c r="B146" s="306"/>
      <c r="C146" s="306"/>
      <c r="D146" s="306"/>
      <c r="E146" s="306"/>
      <c r="F146" s="306"/>
    </row>
    <row r="147" spans="1:8" s="277" customFormat="1">
      <c r="A147" s="305"/>
      <c r="B147" s="306"/>
      <c r="C147" s="306"/>
      <c r="D147" s="306"/>
      <c r="E147" s="306"/>
      <c r="F147" s="306"/>
    </row>
    <row r="148" spans="1:8" s="277" customFormat="1">
      <c r="A148" s="305"/>
      <c r="B148" s="306"/>
      <c r="C148" s="306"/>
      <c r="D148" s="306"/>
      <c r="E148" s="306"/>
      <c r="F148" s="306"/>
    </row>
    <row r="149" spans="1:8" s="277" customFormat="1">
      <c r="A149" s="305"/>
      <c r="B149" s="306"/>
      <c r="C149" s="306"/>
      <c r="D149" s="306"/>
      <c r="E149" s="306"/>
      <c r="F149" s="306"/>
    </row>
    <row r="150" spans="1:8" s="277" customFormat="1">
      <c r="A150" s="305"/>
      <c r="B150" s="306"/>
      <c r="C150" s="306"/>
      <c r="D150" s="306"/>
      <c r="E150" s="306"/>
      <c r="F150" s="306"/>
    </row>
    <row r="151" spans="1:8" s="277" customFormat="1">
      <c r="A151" s="305"/>
      <c r="B151" s="306"/>
      <c r="C151" s="306"/>
      <c r="D151" s="306"/>
      <c r="E151" s="306"/>
      <c r="F151" s="306"/>
    </row>
    <row r="152" spans="1:8" s="277" customFormat="1">
      <c r="A152" s="305"/>
      <c r="B152" s="306"/>
      <c r="C152" s="306"/>
      <c r="D152" s="306"/>
      <c r="E152" s="306"/>
      <c r="F152" s="306"/>
      <c r="G152" s="314"/>
      <c r="H152" s="314"/>
    </row>
    <row r="153" spans="1:8" s="277" customFormat="1">
      <c r="A153" s="305"/>
      <c r="B153" s="306"/>
      <c r="C153" s="306"/>
      <c r="D153" s="306"/>
      <c r="E153" s="306"/>
      <c r="F153" s="306"/>
    </row>
    <row r="154" spans="1:8" s="277" customFormat="1">
      <c r="A154" s="305"/>
      <c r="B154" s="306"/>
      <c r="C154" s="306"/>
      <c r="D154" s="306"/>
      <c r="E154" s="306"/>
      <c r="F154" s="306"/>
    </row>
    <row r="155" spans="1:8" s="277" customFormat="1">
      <c r="A155" s="305"/>
      <c r="B155" s="306"/>
      <c r="C155" s="306"/>
      <c r="D155" s="306"/>
      <c r="E155" s="306"/>
      <c r="F155" s="306"/>
    </row>
    <row r="156" spans="1:8" s="277" customFormat="1">
      <c r="A156" s="305"/>
      <c r="B156" s="306"/>
      <c r="C156" s="306"/>
      <c r="D156" s="306"/>
      <c r="E156" s="306"/>
      <c r="F156" s="306"/>
    </row>
    <row r="157" spans="1:8" s="277" customFormat="1">
      <c r="A157" s="305"/>
      <c r="B157" s="306"/>
      <c r="C157" s="306"/>
      <c r="D157" s="306"/>
      <c r="E157" s="306"/>
      <c r="F157" s="306"/>
    </row>
    <row r="158" spans="1:8" s="277" customFormat="1">
      <c r="A158" s="305"/>
      <c r="B158" s="306"/>
      <c r="C158" s="306"/>
      <c r="D158" s="306"/>
      <c r="E158" s="306"/>
      <c r="F158" s="306"/>
    </row>
    <row r="159" spans="1:8" s="277" customFormat="1">
      <c r="A159" s="305"/>
      <c r="B159" s="306"/>
      <c r="C159" s="306"/>
      <c r="D159" s="306"/>
      <c r="E159" s="306"/>
      <c r="F159" s="306"/>
    </row>
    <row r="160" spans="1:8" s="277" customFormat="1">
      <c r="A160" s="305"/>
      <c r="B160" s="306"/>
      <c r="C160" s="306"/>
      <c r="D160" s="306"/>
      <c r="E160" s="306"/>
      <c r="F160" s="306"/>
    </row>
    <row r="161" spans="1:8" s="277" customFormat="1">
      <c r="A161" s="305"/>
      <c r="B161" s="306"/>
      <c r="C161" s="306"/>
      <c r="D161" s="306"/>
      <c r="E161" s="306"/>
      <c r="F161" s="306"/>
    </row>
    <row r="162" spans="1:8" s="277" customFormat="1">
      <c r="A162" s="305"/>
      <c r="B162" s="306"/>
      <c r="C162" s="306"/>
      <c r="D162" s="306"/>
      <c r="E162" s="306"/>
      <c r="F162" s="306"/>
    </row>
    <row r="163" spans="1:8" s="277" customFormat="1">
      <c r="A163" s="305"/>
      <c r="B163" s="306"/>
      <c r="C163" s="306"/>
      <c r="D163" s="306"/>
      <c r="E163" s="306"/>
      <c r="F163" s="306"/>
    </row>
    <row r="164" spans="1:8" s="277" customFormat="1">
      <c r="A164" s="305"/>
      <c r="B164" s="306"/>
      <c r="C164" s="306"/>
      <c r="D164" s="306"/>
      <c r="E164" s="306"/>
      <c r="F164" s="306"/>
      <c r="G164" s="314"/>
      <c r="H164" s="314"/>
    </row>
    <row r="165" spans="1:8" s="277" customFormat="1">
      <c r="A165" s="305"/>
      <c r="B165" s="306"/>
      <c r="C165" s="306"/>
      <c r="D165" s="306"/>
      <c r="E165" s="306"/>
      <c r="F165" s="306"/>
    </row>
    <row r="166" spans="1:8" s="277" customFormat="1">
      <c r="A166" s="305"/>
      <c r="B166" s="306"/>
      <c r="C166" s="306"/>
      <c r="D166" s="306"/>
      <c r="E166" s="306"/>
      <c r="F166" s="306"/>
    </row>
    <row r="167" spans="1:8" s="277" customFormat="1">
      <c r="A167" s="305"/>
      <c r="B167" s="306"/>
      <c r="C167" s="306"/>
      <c r="D167" s="306"/>
      <c r="E167" s="306"/>
      <c r="F167" s="306"/>
    </row>
    <row r="168" spans="1:8" s="277" customFormat="1">
      <c r="A168" s="305"/>
      <c r="B168" s="306"/>
      <c r="C168" s="306"/>
      <c r="D168" s="306"/>
      <c r="E168" s="306"/>
      <c r="F168" s="306"/>
    </row>
    <row r="169" spans="1:8" s="277" customFormat="1">
      <c r="A169" s="305"/>
      <c r="B169" s="306"/>
      <c r="C169" s="306"/>
      <c r="D169" s="306"/>
      <c r="E169" s="306"/>
      <c r="F169" s="306"/>
    </row>
    <row r="170" spans="1:8" s="277" customFormat="1">
      <c r="A170" s="305"/>
      <c r="B170" s="306"/>
      <c r="C170" s="306"/>
      <c r="D170" s="306"/>
      <c r="E170" s="306"/>
      <c r="F170" s="306"/>
    </row>
    <row r="171" spans="1:8" s="277" customFormat="1">
      <c r="A171" s="305"/>
      <c r="B171" s="306"/>
      <c r="C171" s="306"/>
      <c r="D171" s="306"/>
      <c r="E171" s="306"/>
      <c r="F171" s="306"/>
    </row>
    <row r="172" spans="1:8" s="277" customFormat="1">
      <c r="A172" s="305"/>
      <c r="B172" s="306"/>
      <c r="C172" s="306"/>
      <c r="D172" s="306"/>
      <c r="E172" s="306"/>
      <c r="F172" s="306"/>
    </row>
    <row r="173" spans="1:8" s="277" customFormat="1">
      <c r="A173" s="305"/>
      <c r="B173" s="306"/>
      <c r="C173" s="306"/>
      <c r="D173" s="306"/>
      <c r="E173" s="306"/>
      <c r="F173" s="306"/>
    </row>
    <row r="174" spans="1:8" s="277" customFormat="1">
      <c r="A174" s="305"/>
      <c r="B174" s="306"/>
      <c r="C174" s="306"/>
      <c r="D174" s="306"/>
      <c r="E174" s="306"/>
      <c r="F174" s="306"/>
    </row>
    <row r="175" spans="1:8" s="277" customFormat="1">
      <c r="A175" s="305"/>
      <c r="B175" s="306"/>
      <c r="C175" s="306"/>
      <c r="D175" s="306"/>
      <c r="E175" s="306"/>
      <c r="F175" s="306"/>
    </row>
    <row r="176" spans="1:8" s="277" customFormat="1">
      <c r="A176" s="305"/>
      <c r="B176" s="306"/>
      <c r="C176" s="306"/>
      <c r="D176" s="306"/>
      <c r="E176" s="306"/>
      <c r="F176" s="306"/>
      <c r="G176" s="314"/>
      <c r="H176" s="314"/>
    </row>
    <row r="177" spans="1:8" s="277" customFormat="1">
      <c r="A177" s="305"/>
      <c r="B177" s="306"/>
      <c r="C177" s="306"/>
      <c r="D177" s="306"/>
      <c r="E177" s="306"/>
      <c r="F177" s="306"/>
    </row>
    <row r="178" spans="1:8" s="277" customFormat="1">
      <c r="A178" s="305"/>
      <c r="B178" s="306"/>
      <c r="C178" s="306"/>
      <c r="D178" s="306"/>
      <c r="E178" s="306"/>
      <c r="F178" s="306"/>
    </row>
    <row r="179" spans="1:8" s="277" customFormat="1">
      <c r="A179" s="305"/>
      <c r="B179" s="306"/>
      <c r="C179" s="306"/>
      <c r="D179" s="306"/>
      <c r="E179" s="306"/>
      <c r="F179" s="306"/>
    </row>
    <row r="180" spans="1:8" s="277" customFormat="1">
      <c r="A180" s="305"/>
      <c r="B180" s="306"/>
      <c r="C180" s="306"/>
      <c r="D180" s="306"/>
      <c r="E180" s="306"/>
      <c r="F180" s="306"/>
    </row>
    <row r="181" spans="1:8" s="277" customFormat="1">
      <c r="A181" s="305"/>
      <c r="B181" s="306"/>
      <c r="C181" s="306"/>
      <c r="D181" s="306"/>
      <c r="E181" s="306"/>
      <c r="F181" s="306"/>
    </row>
    <row r="182" spans="1:8" s="277" customFormat="1">
      <c r="A182" s="305"/>
      <c r="B182" s="306"/>
      <c r="C182" s="306"/>
      <c r="D182" s="306"/>
      <c r="E182" s="306"/>
      <c r="F182" s="306"/>
    </row>
    <row r="183" spans="1:8" s="277" customFormat="1">
      <c r="A183" s="305"/>
      <c r="B183" s="306"/>
      <c r="C183" s="306"/>
      <c r="D183" s="306"/>
      <c r="E183" s="306"/>
      <c r="F183" s="306"/>
    </row>
    <row r="184" spans="1:8" s="277" customFormat="1">
      <c r="A184" s="305"/>
      <c r="B184" s="306"/>
      <c r="C184" s="306"/>
      <c r="D184" s="306"/>
      <c r="E184" s="306"/>
      <c r="F184" s="306"/>
    </row>
    <row r="185" spans="1:8" s="277" customFormat="1">
      <c r="A185" s="305"/>
      <c r="B185" s="306"/>
      <c r="C185" s="306"/>
      <c r="D185" s="306"/>
      <c r="E185" s="306"/>
      <c r="F185" s="306"/>
    </row>
    <row r="186" spans="1:8" s="277" customFormat="1">
      <c r="A186" s="305"/>
      <c r="B186" s="306"/>
      <c r="C186" s="306"/>
      <c r="D186" s="306"/>
      <c r="E186" s="306"/>
      <c r="F186" s="306"/>
    </row>
    <row r="187" spans="1:8" s="277" customFormat="1">
      <c r="A187" s="305"/>
      <c r="B187" s="306"/>
      <c r="C187" s="306"/>
      <c r="D187" s="306"/>
      <c r="E187" s="306"/>
      <c r="F187" s="306"/>
    </row>
    <row r="188" spans="1:8" s="277" customFormat="1">
      <c r="A188" s="305"/>
      <c r="B188" s="306"/>
      <c r="C188" s="306"/>
      <c r="D188" s="306"/>
      <c r="E188" s="306"/>
      <c r="F188" s="306"/>
      <c r="G188" s="314"/>
      <c r="H188" s="314"/>
    </row>
    <row r="189" spans="1:8">
      <c r="A189" s="308"/>
      <c r="B189" s="298"/>
      <c r="C189" s="298"/>
      <c r="D189" s="298"/>
      <c r="E189" s="298"/>
      <c r="F189" s="298"/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"/>
  <sheetViews>
    <sheetView workbookViewId="0">
      <selection activeCell="A6" sqref="A6"/>
    </sheetView>
  </sheetViews>
  <sheetFormatPr defaultRowHeight="12.75"/>
  <cols>
    <col min="1" max="1" width="16.42578125" bestFit="1" customWidth="1"/>
    <col min="2" max="13" width="11.28515625" bestFit="1" customWidth="1"/>
    <col min="14" max="16" width="10.42578125" bestFit="1" customWidth="1"/>
    <col min="17" max="21" width="9.42578125" bestFit="1" customWidth="1"/>
  </cols>
  <sheetData>
    <row r="1" spans="1:21"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</row>
    <row r="2" spans="1:21">
      <c r="A2" t="s">
        <v>366</v>
      </c>
      <c r="B2" s="436">
        <f>+loan!B2</f>
        <v>0</v>
      </c>
      <c r="C2" s="437">
        <f t="shared" ref="C2:U2" si="0">+B3</f>
        <v>0</v>
      </c>
      <c r="D2" s="437">
        <f t="shared" si="0"/>
        <v>0</v>
      </c>
      <c r="E2" s="437">
        <f t="shared" si="0"/>
        <v>0</v>
      </c>
      <c r="F2" s="437">
        <f t="shared" si="0"/>
        <v>0</v>
      </c>
      <c r="G2" s="437">
        <f t="shared" si="0"/>
        <v>0</v>
      </c>
      <c r="H2" s="437">
        <f t="shared" si="0"/>
        <v>0</v>
      </c>
      <c r="I2" s="437">
        <f t="shared" si="0"/>
        <v>0</v>
      </c>
      <c r="J2" s="437">
        <f t="shared" si="0"/>
        <v>0</v>
      </c>
      <c r="K2" s="437">
        <f t="shared" si="0"/>
        <v>0</v>
      </c>
      <c r="L2" s="437">
        <f t="shared" si="0"/>
        <v>0</v>
      </c>
      <c r="M2" s="437">
        <f t="shared" si="0"/>
        <v>0</v>
      </c>
      <c r="N2" s="437">
        <f t="shared" si="0"/>
        <v>0</v>
      </c>
      <c r="O2" s="437">
        <f t="shared" si="0"/>
        <v>0</v>
      </c>
      <c r="P2" s="437">
        <f t="shared" si="0"/>
        <v>0</v>
      </c>
      <c r="Q2" s="437">
        <f t="shared" si="0"/>
        <v>0</v>
      </c>
      <c r="R2" s="437">
        <f t="shared" si="0"/>
        <v>0</v>
      </c>
      <c r="S2" s="437">
        <f t="shared" si="0"/>
        <v>0</v>
      </c>
      <c r="T2" s="437">
        <f t="shared" si="0"/>
        <v>0</v>
      </c>
      <c r="U2" s="437">
        <f t="shared" si="0"/>
        <v>0</v>
      </c>
    </row>
    <row r="3" spans="1:21">
      <c r="A3" t="s">
        <v>244</v>
      </c>
      <c r="B3" s="259">
        <f t="shared" ref="B3:U3" si="1">+B2-B6</f>
        <v>0</v>
      </c>
      <c r="C3" s="259">
        <f t="shared" si="1"/>
        <v>0</v>
      </c>
      <c r="D3" s="259">
        <f t="shared" si="1"/>
        <v>0</v>
      </c>
      <c r="E3" s="259">
        <f t="shared" si="1"/>
        <v>0</v>
      </c>
      <c r="F3" s="259">
        <f t="shared" si="1"/>
        <v>0</v>
      </c>
      <c r="G3" s="259">
        <f t="shared" si="1"/>
        <v>0</v>
      </c>
      <c r="H3" s="259">
        <f t="shared" si="1"/>
        <v>0</v>
      </c>
      <c r="I3" s="259">
        <f t="shared" si="1"/>
        <v>0</v>
      </c>
      <c r="J3" s="259">
        <f t="shared" si="1"/>
        <v>0</v>
      </c>
      <c r="K3" s="259">
        <f t="shared" si="1"/>
        <v>0</v>
      </c>
      <c r="L3" s="259">
        <f t="shared" si="1"/>
        <v>0</v>
      </c>
      <c r="M3" s="259">
        <f t="shared" si="1"/>
        <v>0</v>
      </c>
      <c r="N3" s="259">
        <f t="shared" si="1"/>
        <v>0</v>
      </c>
      <c r="O3" s="259">
        <f t="shared" si="1"/>
        <v>0</v>
      </c>
      <c r="P3" s="259">
        <f t="shared" si="1"/>
        <v>0</v>
      </c>
      <c r="Q3" s="259">
        <f t="shared" si="1"/>
        <v>0</v>
      </c>
      <c r="R3" s="259">
        <f t="shared" si="1"/>
        <v>0</v>
      </c>
      <c r="S3" s="259">
        <f t="shared" si="1"/>
        <v>0</v>
      </c>
      <c r="T3" s="259">
        <f t="shared" si="1"/>
        <v>0</v>
      </c>
      <c r="U3" s="259">
        <f t="shared" si="1"/>
        <v>0</v>
      </c>
    </row>
    <row r="4" spans="1:21">
      <c r="A4" t="s">
        <v>367</v>
      </c>
      <c r="B4" s="259" t="b">
        <f>IF(B1=assumptions!$B$6,LOANSCHED!B2+LOANSCHED!B5,IF(B2&gt;0,PMT(loan!$B$3,loan!$B$4,-loan!$B$2,0)))</f>
        <v>0</v>
      </c>
      <c r="C4" s="259" t="b">
        <f>IF(C1=assumptions!$B$6,LOANSCHED!C2+LOANSCHED!C5,IF(C2&gt;0,PMT(loan!$B$3,loan!$B$4,-loan!$B$2,0)))</f>
        <v>0</v>
      </c>
      <c r="D4" s="259" t="b">
        <f>IF(D1=assumptions!$B$6,LOANSCHED!D2+LOANSCHED!D5,IF(D2&gt;0,PMT(loan!$B$3,loan!$B$4,-loan!$B$2,0)))</f>
        <v>0</v>
      </c>
      <c r="E4" s="259" t="b">
        <f>IF(E1=assumptions!$B$6,LOANSCHED!E2+LOANSCHED!E5,IF(E2&gt;0,PMT(loan!$B$3,loan!$B$4,-loan!$B$2,0)))</f>
        <v>0</v>
      </c>
      <c r="F4" s="259" t="b">
        <f>IF(F1=assumptions!$B$6,LOANSCHED!F2+LOANSCHED!F5,IF(F2&gt;0,PMT(loan!$B$3,loan!$B$4,-loan!$B$2,0)))</f>
        <v>0</v>
      </c>
      <c r="G4" s="259" t="b">
        <f>IF(G1=assumptions!$B$6,LOANSCHED!G2+LOANSCHED!G5,IF(G2&gt;0,PMT(loan!$B$3,loan!$B$4,-loan!$B$2,0)))</f>
        <v>0</v>
      </c>
      <c r="H4" s="259" t="b">
        <f>IF(H1=assumptions!$B$6,LOANSCHED!H2+LOANSCHED!H5,IF(H2&gt;0,PMT(loan!$B$3,loan!$B$4,-loan!$B$2,0)))</f>
        <v>0</v>
      </c>
      <c r="I4" s="259" t="b">
        <f>IF(I1=assumptions!$B$6,LOANSCHED!I2+LOANSCHED!I5,IF(I2&gt;0,PMT(loan!$B$3,loan!$B$4,-loan!$B$2,0)))</f>
        <v>0</v>
      </c>
      <c r="J4" s="259" t="b">
        <f>IF(J1=assumptions!$B$6,LOANSCHED!J2+LOANSCHED!J5,IF(J2&gt;0,PMT(loan!$B$3,loan!$B$4,-loan!$B$2,0)))</f>
        <v>0</v>
      </c>
      <c r="K4" s="259" t="b">
        <f>IF(K1=assumptions!$B$6,LOANSCHED!K2+LOANSCHED!K5,IF(K2&gt;0,PMT(loan!$B$3,loan!$B$4,-loan!$B$2,0)))</f>
        <v>0</v>
      </c>
      <c r="L4" s="259" t="b">
        <f>IF(L1=assumptions!$B$6,LOANSCHED!L2+LOANSCHED!L5,IF(L2&gt;0,PMT(loan!$B$3,loan!$B$4,-loan!$B$2,0)))</f>
        <v>0</v>
      </c>
      <c r="M4" s="259" t="b">
        <f>IF(M1=assumptions!$B$6,LOANSCHED!M2+LOANSCHED!M5,IF(M2&gt;0,PMT(loan!$B$3,loan!$B$4,-loan!$B$2,0)))</f>
        <v>0</v>
      </c>
      <c r="N4" s="259" t="b">
        <f>IF(N1=assumptions!$B$6,LOANSCHED!N2+LOANSCHED!N5,IF(N2&gt;0,PMT(loan!$B$3,loan!$B$4,-loan!$B$2,0)))</f>
        <v>0</v>
      </c>
      <c r="O4" s="259" t="b">
        <f>IF(O1=assumptions!$B$6,LOANSCHED!O2+LOANSCHED!O5,IF(O2&gt;0,PMT(loan!$B$3,loan!$B$4,-loan!$B$2,0)))</f>
        <v>0</v>
      </c>
      <c r="P4" s="259">
        <f>IF(P1=assumptions!$B$6,LOANSCHED!P2+LOANSCHED!P5,IF(P2&gt;0,PMT(loan!$B$3,loan!$B$4,-loan!$B$2,0)))</f>
        <v>0</v>
      </c>
      <c r="Q4" s="259" t="b">
        <f>IF(Q1=assumptions!$B$6,LOANSCHED!Q2+LOANSCHED!Q5,IF(Q2&gt;0,PMT(loan!$B$3,loan!$B$4,-loan!$B$2,0)))</f>
        <v>0</v>
      </c>
      <c r="R4" s="259" t="b">
        <f>IF(R1=assumptions!$B$6,LOANSCHED!R2+LOANSCHED!R5,IF(R2&gt;0,PMT(loan!$B$3,loan!$B$4,-loan!$B$2,0)))</f>
        <v>0</v>
      </c>
      <c r="S4" s="259" t="b">
        <f>IF(S1=assumptions!$B$6,LOANSCHED!S2+LOANSCHED!S5,IF(S2&gt;0,PMT(loan!$B$3,loan!$B$4,-loan!$B$2,0)))</f>
        <v>0</v>
      </c>
      <c r="T4" s="259" t="b">
        <f>IF(T1=assumptions!$B$6,LOANSCHED!T2+LOANSCHED!T5,IF(T2&gt;0,PMT(loan!$B$3,loan!$B$4,-loan!$B$2,0)))</f>
        <v>0</v>
      </c>
      <c r="U4" s="259" t="b">
        <f>IF(U1=assumptions!$B$6,LOANSCHED!U2+LOANSCHED!U5,IF(U2&gt;0,PMT(loan!$B$3,loan!$B$4,-loan!$B$2,0)))</f>
        <v>0</v>
      </c>
    </row>
    <row r="5" spans="1:21">
      <c r="A5" t="s">
        <v>237</v>
      </c>
      <c r="B5" s="259">
        <f>+B2*loan!$B$3</f>
        <v>0</v>
      </c>
      <c r="C5" s="259">
        <f>+C2*loan!$B$3</f>
        <v>0</v>
      </c>
      <c r="D5" s="259">
        <f>+D2*loan!$B$3</f>
        <v>0</v>
      </c>
      <c r="E5" s="259">
        <f>+E2*loan!$B$3</f>
        <v>0</v>
      </c>
      <c r="F5" s="259">
        <f>+F2*loan!$B$3</f>
        <v>0</v>
      </c>
      <c r="G5" s="259">
        <f>+G2*loan!$B$3</f>
        <v>0</v>
      </c>
      <c r="H5" s="259">
        <f>+H2*loan!$B$3</f>
        <v>0</v>
      </c>
      <c r="I5" s="259">
        <f>+I2*loan!$B$3</f>
        <v>0</v>
      </c>
      <c r="J5" s="259">
        <f>+J2*loan!$B$3</f>
        <v>0</v>
      </c>
      <c r="K5" s="259">
        <f>+K2*loan!$B$3</f>
        <v>0</v>
      </c>
      <c r="L5" s="259">
        <f>+L2*loan!$B$3</f>
        <v>0</v>
      </c>
      <c r="M5" s="259">
        <f>+M2*loan!$B$3</f>
        <v>0</v>
      </c>
      <c r="N5" s="259">
        <f>+N2*loan!$B$3</f>
        <v>0</v>
      </c>
      <c r="O5" s="259">
        <f>+O2*loan!$B$3</f>
        <v>0</v>
      </c>
      <c r="P5" s="259">
        <f>+P2*loan!$B$3</f>
        <v>0</v>
      </c>
      <c r="Q5" s="259">
        <f>+Q2*loan!$B$3</f>
        <v>0</v>
      </c>
      <c r="R5" s="259">
        <f>+R2*loan!$B$3</f>
        <v>0</v>
      </c>
      <c r="S5" s="259">
        <f>+S2*loan!$B$3</f>
        <v>0</v>
      </c>
      <c r="T5" s="259">
        <f>+T2*loan!$B$3</f>
        <v>0</v>
      </c>
      <c r="U5" s="259">
        <f>+U2*loan!$B$3</f>
        <v>0</v>
      </c>
    </row>
    <row r="6" spans="1:21">
      <c r="A6" t="s">
        <v>235</v>
      </c>
      <c r="B6" s="259">
        <f t="shared" ref="B6:U6" si="2">+B4-B5</f>
        <v>0</v>
      </c>
      <c r="C6" s="259">
        <f t="shared" si="2"/>
        <v>0</v>
      </c>
      <c r="D6" s="259">
        <f t="shared" si="2"/>
        <v>0</v>
      </c>
      <c r="E6" s="259">
        <f t="shared" si="2"/>
        <v>0</v>
      </c>
      <c r="F6" s="259">
        <f t="shared" si="2"/>
        <v>0</v>
      </c>
      <c r="G6" s="259">
        <f t="shared" si="2"/>
        <v>0</v>
      </c>
      <c r="H6" s="259">
        <f t="shared" si="2"/>
        <v>0</v>
      </c>
      <c r="I6" s="259">
        <f t="shared" si="2"/>
        <v>0</v>
      </c>
      <c r="J6" s="259">
        <f t="shared" si="2"/>
        <v>0</v>
      </c>
      <c r="K6" s="259">
        <f t="shared" si="2"/>
        <v>0</v>
      </c>
      <c r="L6" s="259">
        <f t="shared" si="2"/>
        <v>0</v>
      </c>
      <c r="M6" s="259">
        <f t="shared" si="2"/>
        <v>0</v>
      </c>
      <c r="N6" s="259">
        <f t="shared" si="2"/>
        <v>0</v>
      </c>
      <c r="O6" s="259">
        <f t="shared" si="2"/>
        <v>0</v>
      </c>
      <c r="P6" s="259">
        <f t="shared" si="2"/>
        <v>0</v>
      </c>
      <c r="Q6" s="259">
        <f t="shared" si="2"/>
        <v>0</v>
      </c>
      <c r="R6" s="259">
        <f t="shared" si="2"/>
        <v>0</v>
      </c>
      <c r="S6" s="259">
        <f t="shared" si="2"/>
        <v>0</v>
      </c>
      <c r="T6" s="259">
        <f t="shared" si="2"/>
        <v>0</v>
      </c>
      <c r="U6" s="259">
        <f t="shared" si="2"/>
        <v>0</v>
      </c>
    </row>
    <row r="10" spans="1:21">
      <c r="B10" s="259"/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8"/>
  <sheetViews>
    <sheetView topLeftCell="A4" workbookViewId="0">
      <selection activeCell="G26" sqref="G26"/>
    </sheetView>
  </sheetViews>
  <sheetFormatPr defaultRowHeight="12.75"/>
  <cols>
    <col min="10" max="10" width="9.5703125" customWidth="1"/>
    <col min="14" max="14" width="9.140625" style="141"/>
  </cols>
  <sheetData>
    <row r="1" spans="1:14" ht="13.5" thickBot="1">
      <c r="B1" s="135" t="s">
        <v>128</v>
      </c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5"/>
    </row>
    <row r="2" spans="1:14" ht="13.5" thickBot="1">
      <c r="B2" s="136" t="s">
        <v>129</v>
      </c>
      <c r="C2" s="137" t="s">
        <v>130</v>
      </c>
      <c r="D2" s="137" t="s">
        <v>131</v>
      </c>
      <c r="E2" s="137" t="s">
        <v>132</v>
      </c>
      <c r="F2" s="137" t="s">
        <v>133</v>
      </c>
      <c r="G2" s="137" t="s">
        <v>134</v>
      </c>
      <c r="H2" s="137" t="s">
        <v>135</v>
      </c>
      <c r="I2" s="137" t="s">
        <v>136</v>
      </c>
      <c r="J2" s="137" t="s">
        <v>137</v>
      </c>
      <c r="K2" s="137" t="s">
        <v>138</v>
      </c>
      <c r="L2" s="137" t="s">
        <v>139</v>
      </c>
      <c r="M2" s="138" t="s">
        <v>140</v>
      </c>
    </row>
    <row r="3" spans="1:14">
      <c r="A3" s="116">
        <v>1998</v>
      </c>
      <c r="B3" s="152">
        <v>78.586088265824515</v>
      </c>
      <c r="C3" s="152">
        <v>86.534285019871064</v>
      </c>
      <c r="D3" s="152">
        <v>72.904705617278495</v>
      </c>
      <c r="E3" s="152">
        <v>90.300814632551607</v>
      </c>
      <c r="F3" s="152">
        <v>82.685021239502191</v>
      </c>
      <c r="G3" s="152">
        <v>81.497925637251882</v>
      </c>
      <c r="H3" s="152">
        <v>89.451697986704687</v>
      </c>
      <c r="I3" s="152">
        <v>80.624827224225427</v>
      </c>
      <c r="J3" s="152">
        <v>83.519847345224818</v>
      </c>
      <c r="K3" s="152">
        <v>89.173205964675361</v>
      </c>
      <c r="L3" s="152">
        <v>84.898264570464974</v>
      </c>
      <c r="M3" s="152">
        <v>83.919776092421927</v>
      </c>
      <c r="N3" s="252">
        <f t="shared" ref="N3:N17" si="0">AVERAGE(B3:M3)/100</f>
        <v>0.8367470496633308</v>
      </c>
    </row>
    <row r="4" spans="1:14">
      <c r="A4" s="105">
        <v>1999</v>
      </c>
      <c r="B4" s="152">
        <v>83.596079721171037</v>
      </c>
      <c r="C4" s="152">
        <v>81.052688574773939</v>
      </c>
      <c r="D4" s="152">
        <v>82.931730035432835</v>
      </c>
      <c r="E4" s="152">
        <v>83.627908487024257</v>
      </c>
      <c r="F4" s="152">
        <v>85.177092562983503</v>
      </c>
      <c r="G4" s="152">
        <v>83.480888103793987</v>
      </c>
      <c r="H4" s="152">
        <v>86.671206598496383</v>
      </c>
      <c r="I4" s="152">
        <v>78.50741356530898</v>
      </c>
      <c r="J4" s="152">
        <v>86.17128015317742</v>
      </c>
      <c r="K4" s="152">
        <v>85.369879792282887</v>
      </c>
      <c r="L4" s="152">
        <v>84.877993374924699</v>
      </c>
      <c r="M4" s="152">
        <v>85.99099341237411</v>
      </c>
      <c r="N4" s="252">
        <f t="shared" si="0"/>
        <v>0.8395459619847867</v>
      </c>
    </row>
    <row r="5" spans="1:14">
      <c r="A5" s="105">
        <v>2000</v>
      </c>
      <c r="B5" s="152">
        <v>84.632193621773666</v>
      </c>
      <c r="C5" s="152">
        <v>84.052587968212634</v>
      </c>
      <c r="D5" s="152">
        <v>85.299803071598149</v>
      </c>
      <c r="E5" s="152">
        <v>90.362365301209891</v>
      </c>
      <c r="F5" s="152">
        <v>84.164861292316843</v>
      </c>
      <c r="G5" s="152">
        <v>83.925842673692188</v>
      </c>
      <c r="H5" s="152">
        <v>85.706846448923727</v>
      </c>
      <c r="I5" s="152">
        <v>93.201419271066783</v>
      </c>
      <c r="J5" s="152">
        <v>78.733868311304889</v>
      </c>
      <c r="K5" s="152">
        <v>89.875869890190273</v>
      </c>
      <c r="L5" s="152">
        <v>80.892157113451333</v>
      </c>
      <c r="M5" s="152">
        <v>90.970584485142751</v>
      </c>
      <c r="N5" s="252">
        <f t="shared" si="0"/>
        <v>0.85984866620740275</v>
      </c>
    </row>
    <row r="6" spans="1:14">
      <c r="A6" s="105">
        <v>2001</v>
      </c>
      <c r="B6" s="152">
        <v>82.70706863248769</v>
      </c>
      <c r="C6" s="152">
        <v>82.908088058295462</v>
      </c>
      <c r="D6" s="152">
        <v>87.817475555801067</v>
      </c>
      <c r="E6" s="152">
        <v>86.093691331105319</v>
      </c>
      <c r="F6" s="152">
        <v>88.679147188182952</v>
      </c>
      <c r="G6" s="152">
        <v>87.108683303290761</v>
      </c>
      <c r="H6" s="152">
        <v>81.007537831466593</v>
      </c>
      <c r="I6" s="152">
        <v>85.429220356283309</v>
      </c>
      <c r="J6" s="152">
        <v>82.511911846988255</v>
      </c>
      <c r="K6" s="152">
        <v>79.718485387797827</v>
      </c>
      <c r="L6" s="152">
        <v>83.149934126807977</v>
      </c>
      <c r="M6" s="152">
        <v>84.925718013563511</v>
      </c>
      <c r="N6" s="252">
        <f t="shared" si="0"/>
        <v>0.84338080136005888</v>
      </c>
    </row>
    <row r="7" spans="1:14">
      <c r="A7" s="105">
        <v>2002</v>
      </c>
      <c r="B7" s="152">
        <v>89.278097149789232</v>
      </c>
      <c r="C7" s="152">
        <v>82.93490325745249</v>
      </c>
      <c r="D7" s="152">
        <v>80.812479912012947</v>
      </c>
      <c r="E7" s="152">
        <v>81.748761545152618</v>
      </c>
      <c r="F7" s="152">
        <v>82.221702474189058</v>
      </c>
      <c r="G7" s="152">
        <v>72.855997422162744</v>
      </c>
      <c r="H7" s="152">
        <v>87.242940792330415</v>
      </c>
      <c r="I7" s="152">
        <v>92.504745892816175</v>
      </c>
      <c r="J7" s="152">
        <v>87.662332624949542</v>
      </c>
      <c r="K7" s="152">
        <v>82.472268313905275</v>
      </c>
      <c r="L7" s="152">
        <v>81.732089541085088</v>
      </c>
      <c r="M7" s="152">
        <v>82.704666126516202</v>
      </c>
      <c r="N7" s="252">
        <f t="shared" si="0"/>
        <v>0.83680915421030133</v>
      </c>
    </row>
    <row r="8" spans="1:14">
      <c r="A8" s="105">
        <v>2003</v>
      </c>
      <c r="B8" s="152">
        <v>86.251567879605716</v>
      </c>
      <c r="C8" s="152">
        <v>83.542073355913047</v>
      </c>
      <c r="D8" s="152">
        <v>86.275580134991984</v>
      </c>
      <c r="E8" s="152">
        <v>77.227458769760744</v>
      </c>
      <c r="F8" s="152">
        <v>73.184687516680341</v>
      </c>
      <c r="G8" s="152">
        <v>92.667773514286608</v>
      </c>
      <c r="H8" s="152">
        <v>80.419404536014156</v>
      </c>
      <c r="I8" s="152">
        <v>83.823546245534587</v>
      </c>
      <c r="J8" s="152">
        <v>92.46527952675909</v>
      </c>
      <c r="K8" s="152">
        <v>82.901110656208573</v>
      </c>
      <c r="L8" s="152">
        <v>80.429021019176858</v>
      </c>
      <c r="M8" s="152">
        <v>79.462126030451856</v>
      </c>
      <c r="N8" s="252">
        <f t="shared" si="0"/>
        <v>0.83220802432115293</v>
      </c>
    </row>
    <row r="9" spans="1:14">
      <c r="A9" s="105">
        <v>2004</v>
      </c>
      <c r="B9" s="152">
        <v>84.173366970238561</v>
      </c>
      <c r="C9" s="152">
        <v>81.525067493261943</v>
      </c>
      <c r="D9" s="152">
        <v>79.823589882803859</v>
      </c>
      <c r="E9" s="152">
        <v>94.143998067999476</v>
      </c>
      <c r="F9" s="152">
        <v>72.279063341935498</v>
      </c>
      <c r="G9" s="152">
        <v>84.592478365592186</v>
      </c>
      <c r="H9" s="152">
        <v>87.576120143725049</v>
      </c>
      <c r="I9" s="152">
        <v>82.804989364412179</v>
      </c>
      <c r="J9" s="152">
        <v>85.812057223311314</v>
      </c>
      <c r="K9" s="152">
        <v>93.133968266900425</v>
      </c>
      <c r="L9" s="152">
        <v>79.531824643676799</v>
      </c>
      <c r="M9" s="152">
        <v>77.024147015028461</v>
      </c>
      <c r="N9" s="252">
        <f t="shared" si="0"/>
        <v>0.83535055898240484</v>
      </c>
    </row>
    <row r="10" spans="1:14">
      <c r="A10" s="105">
        <v>2005</v>
      </c>
      <c r="B10" s="152">
        <v>80.611414297788457</v>
      </c>
      <c r="C10" s="152">
        <v>88.74517146161233</v>
      </c>
      <c r="D10" s="152">
        <v>86.571694750592769</v>
      </c>
      <c r="E10" s="152">
        <v>82.481900935499397</v>
      </c>
      <c r="F10" s="152">
        <v>91.961568502106942</v>
      </c>
      <c r="G10" s="152">
        <v>75.362761306110912</v>
      </c>
      <c r="H10" s="152">
        <v>90.057616074283985</v>
      </c>
      <c r="I10" s="152">
        <v>82.984817057864461</v>
      </c>
      <c r="J10" s="152">
        <v>86.333581275947765</v>
      </c>
      <c r="K10" s="152">
        <v>71.805077904000925</v>
      </c>
      <c r="L10" s="152">
        <v>85.400979453394072</v>
      </c>
      <c r="M10" s="152">
        <v>83.313540280417982</v>
      </c>
      <c r="N10" s="252">
        <f t="shared" si="0"/>
        <v>0.83802510274968323</v>
      </c>
    </row>
    <row r="11" spans="1:14">
      <c r="A11" s="105">
        <v>2006</v>
      </c>
      <c r="B11" s="152">
        <v>80.058733141414024</v>
      </c>
      <c r="C11" s="152">
        <v>86.189488752394695</v>
      </c>
      <c r="D11" s="152">
        <v>91.237609882079909</v>
      </c>
      <c r="E11" s="152">
        <v>83.451941430146249</v>
      </c>
      <c r="F11" s="152">
        <v>90.148537975666287</v>
      </c>
      <c r="G11" s="152">
        <v>93.495737738884429</v>
      </c>
      <c r="H11" s="152">
        <v>84.324461148101136</v>
      </c>
      <c r="I11" s="152">
        <v>82.582877923569825</v>
      </c>
      <c r="J11" s="152">
        <v>75.693283713883517</v>
      </c>
      <c r="K11" s="152">
        <v>83.277720905129115</v>
      </c>
      <c r="L11" s="152">
        <v>82.847701813565081</v>
      </c>
      <c r="M11" s="152">
        <v>80.267974770650468</v>
      </c>
      <c r="N11" s="252">
        <f t="shared" si="0"/>
        <v>0.84464672432957044</v>
      </c>
    </row>
    <row r="12" spans="1:14">
      <c r="A12" s="105">
        <v>2007</v>
      </c>
      <c r="B12" s="152">
        <v>90.991380071494234</v>
      </c>
      <c r="C12" s="152">
        <v>80.662318171649986</v>
      </c>
      <c r="D12" s="152">
        <v>89.196811724035811</v>
      </c>
      <c r="E12" s="152">
        <v>88.066557896834894</v>
      </c>
      <c r="F12" s="152">
        <v>84.167536399679207</v>
      </c>
      <c r="G12" s="152">
        <v>92.839478839600844</v>
      </c>
      <c r="H12" s="152">
        <v>83.419102761797191</v>
      </c>
      <c r="I12" s="152">
        <v>83.041643928310648</v>
      </c>
      <c r="J12" s="152">
        <v>84.855023636294717</v>
      </c>
      <c r="K12" s="152">
        <v>81.929672906588948</v>
      </c>
      <c r="L12" s="152">
        <v>92.42928699596176</v>
      </c>
      <c r="M12" s="152">
        <v>77.952404107874969</v>
      </c>
      <c r="N12" s="252">
        <f t="shared" si="0"/>
        <v>0.85795934786676942</v>
      </c>
    </row>
    <row r="13" spans="1:14">
      <c r="A13" s="105">
        <v>2008</v>
      </c>
      <c r="B13" s="152">
        <v>88.716448741458194</v>
      </c>
      <c r="C13" s="152">
        <v>82.574240479335543</v>
      </c>
      <c r="D13" s="152">
        <v>82.709167163338279</v>
      </c>
      <c r="E13" s="152">
        <v>87.486429305068711</v>
      </c>
      <c r="F13" s="152">
        <v>85.827145238361979</v>
      </c>
      <c r="G13" s="152">
        <v>83.129147568694393</v>
      </c>
      <c r="H13" s="152">
        <v>76.707597748675838</v>
      </c>
      <c r="I13" s="152">
        <v>82.356670253795571</v>
      </c>
      <c r="J13" s="152">
        <v>83.659189612196471</v>
      </c>
      <c r="K13" s="152">
        <v>84.891780522605373</v>
      </c>
      <c r="L13" s="152">
        <v>80.563500211689146</v>
      </c>
      <c r="M13" s="152">
        <v>83.567063946187957</v>
      </c>
      <c r="N13" s="252">
        <f t="shared" si="0"/>
        <v>0.83515698399283966</v>
      </c>
    </row>
    <row r="14" spans="1:14">
      <c r="A14" s="105">
        <v>2009</v>
      </c>
      <c r="B14" s="152">
        <v>86.176327234126347</v>
      </c>
      <c r="C14" s="152">
        <v>91.587500019752994</v>
      </c>
      <c r="D14" s="152">
        <v>93.231540403864287</v>
      </c>
      <c r="E14" s="152">
        <v>93.889436093188579</v>
      </c>
      <c r="F14" s="152">
        <v>89.099844547818734</v>
      </c>
      <c r="G14" s="152">
        <v>78.865396602361187</v>
      </c>
      <c r="H14" s="152">
        <v>83.035282966412453</v>
      </c>
      <c r="I14" s="152">
        <v>75.529671336314991</v>
      </c>
      <c r="J14" s="152">
        <v>89.215951601036451</v>
      </c>
      <c r="K14" s="152">
        <v>92.250688865966183</v>
      </c>
      <c r="L14" s="152">
        <v>99.891125110639251</v>
      </c>
      <c r="M14" s="152">
        <v>88.591289776213557</v>
      </c>
      <c r="N14" s="252">
        <f t="shared" si="0"/>
        <v>0.88447004546474584</v>
      </c>
    </row>
    <row r="15" spans="1:14">
      <c r="A15" s="105">
        <v>2010</v>
      </c>
      <c r="B15" s="152">
        <v>87.674910268972411</v>
      </c>
      <c r="C15" s="152">
        <v>82.588722356239032</v>
      </c>
      <c r="D15" s="152">
        <v>82.372460959205554</v>
      </c>
      <c r="E15" s="152">
        <v>74.873235706391554</v>
      </c>
      <c r="F15" s="152">
        <v>95.528401977813999</v>
      </c>
      <c r="G15" s="152">
        <v>87.342039921723895</v>
      </c>
      <c r="H15" s="152">
        <v>90.860171042389098</v>
      </c>
      <c r="I15" s="152">
        <v>90.312665322832871</v>
      </c>
      <c r="J15" s="152">
        <v>79.315424867377246</v>
      </c>
      <c r="K15" s="152">
        <v>94.023040791095397</v>
      </c>
      <c r="L15" s="152">
        <v>89.073284843072372</v>
      </c>
      <c r="M15" s="152">
        <v>79.969892558780913</v>
      </c>
      <c r="N15" s="252">
        <f t="shared" si="0"/>
        <v>0.86161187551324536</v>
      </c>
    </row>
    <row r="16" spans="1:14">
      <c r="A16" s="105">
        <v>2011</v>
      </c>
      <c r="B16" s="152">
        <v>86.579307557277119</v>
      </c>
      <c r="C16" s="152">
        <v>78.580032971466366</v>
      </c>
      <c r="D16" s="152">
        <v>92.02400939581355</v>
      </c>
      <c r="E16" s="152">
        <v>86.881361069974162</v>
      </c>
      <c r="F16" s="152">
        <v>83.519955998896478</v>
      </c>
      <c r="G16" s="152">
        <v>87.444105000626507</v>
      </c>
      <c r="H16" s="152">
        <v>88.831108767597897</v>
      </c>
      <c r="I16" s="152">
        <v>69.874781434379372</v>
      </c>
      <c r="J16" s="152">
        <v>88.573794183556728</v>
      </c>
      <c r="K16" s="152">
        <v>80.276258346598198</v>
      </c>
      <c r="L16" s="152">
        <v>83.653452474349692</v>
      </c>
      <c r="M16" s="152">
        <v>87.662981353019887</v>
      </c>
      <c r="N16" s="252">
        <f t="shared" si="0"/>
        <v>0.84491762379462998</v>
      </c>
    </row>
    <row r="17" spans="1:14" ht="13.5" thickBot="1">
      <c r="A17" s="140">
        <v>2012</v>
      </c>
      <c r="B17" s="152">
        <v>85.529157349241515</v>
      </c>
      <c r="C17" s="152">
        <v>77.085187803999247</v>
      </c>
      <c r="D17" s="152">
        <v>81.74910333619772</v>
      </c>
      <c r="E17" s="152">
        <v>79.084863065482594</v>
      </c>
      <c r="F17" s="152">
        <v>92.08547699592097</v>
      </c>
      <c r="G17" s="152">
        <v>83.849125990738898</v>
      </c>
      <c r="H17" s="152">
        <v>90.429400516244087</v>
      </c>
      <c r="I17" s="152">
        <v>86.142361862234736</v>
      </c>
      <c r="J17" s="152">
        <v>80.18699935744597</v>
      </c>
      <c r="K17" s="152">
        <v>89.067751521398947</v>
      </c>
      <c r="L17" s="152">
        <v>81.01177111269719</v>
      </c>
      <c r="M17" s="152">
        <v>81.72420458221228</v>
      </c>
      <c r="N17" s="252">
        <f t="shared" si="0"/>
        <v>0.83995450291151164</v>
      </c>
    </row>
    <row r="18" spans="1:14">
      <c r="N18" s="288">
        <f>AVERAGE(N3:N12)</f>
        <v>0.84245213916754602</v>
      </c>
    </row>
    <row r="19" spans="1:14">
      <c r="N19"/>
    </row>
    <row r="20" spans="1:14">
      <c r="N20"/>
    </row>
    <row r="21" spans="1:14">
      <c r="N21"/>
    </row>
    <row r="22" spans="1:14">
      <c r="N22"/>
    </row>
    <row r="23" spans="1:14">
      <c r="N23"/>
    </row>
    <row r="24" spans="1:14">
      <c r="N24"/>
    </row>
    <row r="25" spans="1:14">
      <c r="N25"/>
    </row>
    <row r="26" spans="1:14">
      <c r="N26"/>
    </row>
    <row r="27" spans="1:14">
      <c r="N27"/>
    </row>
    <row r="28" spans="1:14">
      <c r="N28"/>
    </row>
    <row r="29" spans="1:14">
      <c r="N29"/>
    </row>
    <row r="30" spans="1:14">
      <c r="N30"/>
    </row>
    <row r="31" spans="1:14">
      <c r="N31"/>
    </row>
    <row r="32" spans="1:14">
      <c r="N32"/>
    </row>
    <row r="33" spans="14:14">
      <c r="N33"/>
    </row>
    <row r="34" spans="14:14">
      <c r="N34"/>
    </row>
    <row r="35" spans="14:14">
      <c r="N35"/>
    </row>
    <row r="36" spans="14:14">
      <c r="N36"/>
    </row>
    <row r="37" spans="14:14">
      <c r="N37"/>
    </row>
    <row r="38" spans="14:14">
      <c r="N38"/>
    </row>
    <row r="39" spans="14:14">
      <c r="N39"/>
    </row>
    <row r="40" spans="14:14">
      <c r="N40"/>
    </row>
    <row r="41" spans="14:14">
      <c r="N41"/>
    </row>
    <row r="42" spans="14:14">
      <c r="N42"/>
    </row>
    <row r="43" spans="14:14">
      <c r="N43"/>
    </row>
    <row r="44" spans="14:14">
      <c r="N44"/>
    </row>
    <row r="45" spans="14:14">
      <c r="N45"/>
    </row>
    <row r="46" spans="14:14">
      <c r="N46"/>
    </row>
    <row r="47" spans="14:14">
      <c r="N47"/>
    </row>
    <row r="48" spans="14:14">
      <c r="N48"/>
    </row>
    <row r="49" spans="14:14">
      <c r="N49"/>
    </row>
    <row r="50" spans="14:14">
      <c r="N50"/>
    </row>
    <row r="51" spans="14:14">
      <c r="N51"/>
    </row>
    <row r="52" spans="14:14">
      <c r="N52"/>
    </row>
    <row r="53" spans="14:14">
      <c r="N53"/>
    </row>
    <row r="54" spans="14:14">
      <c r="N54"/>
    </row>
    <row r="55" spans="14:14">
      <c r="N55"/>
    </row>
    <row r="56" spans="14:14">
      <c r="N56"/>
    </row>
    <row r="57" spans="14:14">
      <c r="N57"/>
    </row>
    <row r="58" spans="14:14">
      <c r="N58"/>
    </row>
  </sheetData>
  <printOptions gridLines="1" gridLinesSet="0"/>
  <pageMargins left="0.25" right="0.25" top="0.5" bottom="0.5" header="0.5" footer="0.5"/>
  <pageSetup scale="93" orientation="landscape" horizontalDpi="300" r:id="rId1"/>
  <headerFooter alignWithMargins="0"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38"/>
  <sheetViews>
    <sheetView topLeftCell="A3" workbookViewId="0">
      <selection activeCell="I15" sqref="I15"/>
    </sheetView>
  </sheetViews>
  <sheetFormatPr defaultRowHeight="12.75"/>
  <cols>
    <col min="1" max="1" width="9.7109375" customWidth="1"/>
    <col min="2" max="2" width="10.7109375" style="263" customWidth="1"/>
  </cols>
  <sheetData>
    <row r="1" spans="1:11">
      <c r="A1" s="2" t="s">
        <v>141</v>
      </c>
      <c r="B1" s="261"/>
      <c r="D1" t="s">
        <v>192</v>
      </c>
      <c r="E1" s="262">
        <v>36895</v>
      </c>
    </row>
    <row r="2" spans="1:11">
      <c r="A2" s="150"/>
      <c r="E2" s="250"/>
    </row>
    <row r="3" spans="1:11">
      <c r="A3" s="150" t="s">
        <v>142</v>
      </c>
      <c r="B3" s="211">
        <v>0.31</v>
      </c>
    </row>
    <row r="4" spans="1:11">
      <c r="A4" s="150" t="s">
        <v>143</v>
      </c>
      <c r="B4" s="211">
        <v>1.91</v>
      </c>
      <c r="J4" s="149"/>
      <c r="K4" s="149"/>
    </row>
    <row r="5" spans="1:11">
      <c r="A5" s="150" t="s">
        <v>144</v>
      </c>
      <c r="B5" s="211">
        <v>0.19</v>
      </c>
    </row>
    <row r="6" spans="1:11">
      <c r="A6" s="150" t="s">
        <v>145</v>
      </c>
      <c r="B6" s="211">
        <v>0.5</v>
      </c>
    </row>
    <row r="8" spans="1:11">
      <c r="A8" s="139"/>
      <c r="B8" s="264" t="s">
        <v>146</v>
      </c>
      <c r="C8" s="150" t="s">
        <v>147</v>
      </c>
    </row>
    <row r="9" spans="1:11">
      <c r="A9" s="139">
        <v>35400</v>
      </c>
      <c r="B9" s="263">
        <v>3.6113300000000002</v>
      </c>
      <c r="C9" s="146">
        <v>3.71</v>
      </c>
      <c r="H9" s="151" t="s">
        <v>148</v>
      </c>
      <c r="I9" s="151" t="s">
        <v>149</v>
      </c>
    </row>
    <row r="10" spans="1:11">
      <c r="A10" s="142">
        <v>35431</v>
      </c>
      <c r="B10" s="263">
        <v>4.2539999999999996</v>
      </c>
      <c r="C10" s="26">
        <f t="shared" ref="C10:C73" si="0">C9+$B$3*(B10-C9)+$B$5*(C9^($B$6))*D10+(1-$B$3)*(B10-B9)</f>
        <v>4.5314311450381908</v>
      </c>
      <c r="D10" s="147">
        <v>0.57204476228882795</v>
      </c>
      <c r="E10" s="147">
        <v>0.44644847007428556</v>
      </c>
      <c r="F10" s="149">
        <f>C10-E10</f>
        <v>4.0849826749639053</v>
      </c>
      <c r="G10">
        <v>1997</v>
      </c>
      <c r="H10" s="148">
        <f>AVERAGE(C10:C21)</f>
        <v>2.5796409369778184</v>
      </c>
      <c r="I10" s="387">
        <f>AVERAGE(F10:F21)</f>
        <v>2.056890710117766</v>
      </c>
    </row>
    <row r="11" spans="1:11">
      <c r="A11" s="142">
        <v>35462</v>
      </c>
      <c r="B11" s="263">
        <v>2.8679999999999999</v>
      </c>
      <c r="C11" s="26">
        <f t="shared" si="0"/>
        <v>3.0104689671609668</v>
      </c>
      <c r="D11" s="147">
        <v>-0.12104783130526783</v>
      </c>
      <c r="E11" s="147">
        <v>0.26322273807183755</v>
      </c>
      <c r="F11" s="149">
        <f t="shared" ref="F11:F74" si="1">C11-E11</f>
        <v>2.7472462290891291</v>
      </c>
      <c r="G11">
        <v>1998</v>
      </c>
      <c r="H11" s="148">
        <f>AVERAGE(C22:C33)</f>
        <v>2.254563666728064</v>
      </c>
      <c r="I11" s="387">
        <f>AVERAGE(F22:F33)</f>
        <v>1.631990092471745</v>
      </c>
    </row>
    <row r="12" spans="1:11">
      <c r="A12" s="142">
        <v>35490</v>
      </c>
      <c r="B12" s="263">
        <v>1.879</v>
      </c>
      <c r="C12" s="26">
        <f t="shared" si="0"/>
        <v>1.6638074722859773</v>
      </c>
      <c r="D12" s="147">
        <v>-0.95095832549649406</v>
      </c>
      <c r="E12" s="147">
        <v>0.71583075574757804</v>
      </c>
      <c r="F12" s="149">
        <f t="shared" si="1"/>
        <v>0.94797671653839921</v>
      </c>
      <c r="G12">
        <v>1999</v>
      </c>
      <c r="H12" s="26">
        <f>AVERAGE(C34:C45)</f>
        <v>2.3475866256440852</v>
      </c>
      <c r="I12" s="388">
        <f>AVERAGE(F34:F45)</f>
        <v>1.6507265526605359</v>
      </c>
    </row>
    <row r="13" spans="1:11">
      <c r="A13" s="142">
        <v>35521</v>
      </c>
      <c r="B13" s="263">
        <v>1.8460000000000001</v>
      </c>
      <c r="C13" s="26">
        <f t="shared" si="0"/>
        <v>1.3627215358038123</v>
      </c>
      <c r="D13" s="147">
        <v>-1.366075276905655</v>
      </c>
      <c r="E13" s="147">
        <v>1.117233151025792</v>
      </c>
      <c r="F13" s="149">
        <f t="shared" si="1"/>
        <v>0.24548838477802026</v>
      </c>
      <c r="G13">
        <v>2000</v>
      </c>
      <c r="H13" s="26">
        <f>AVERAGE(C46:C57)</f>
        <v>3.156314972098508</v>
      </c>
      <c r="I13" s="388">
        <f>AVERAGE(F46:F57)</f>
        <v>2.8233778626374271</v>
      </c>
    </row>
    <row r="14" spans="1:11">
      <c r="A14" s="142">
        <v>35551</v>
      </c>
      <c r="B14" s="263">
        <v>2.0990000000000002</v>
      </c>
      <c r="C14" s="26">
        <f t="shared" si="0"/>
        <v>1.5251119896064123</v>
      </c>
      <c r="D14" s="147">
        <v>-1.083986905037053</v>
      </c>
      <c r="E14" s="147">
        <v>0.59593831745232639</v>
      </c>
      <c r="F14" s="149">
        <f t="shared" si="1"/>
        <v>0.92917367215408586</v>
      </c>
      <c r="G14">
        <v>2001</v>
      </c>
      <c r="H14" s="26">
        <f>AVERAGE(C58:C69)</f>
        <v>6.6333706187838546</v>
      </c>
      <c r="I14" s="388">
        <f>AVERAGE(F58:F69)</f>
        <v>6.1123632706507314</v>
      </c>
    </row>
    <row r="15" spans="1:11">
      <c r="A15" s="142">
        <v>35582</v>
      </c>
      <c r="B15" s="263">
        <v>2.3079999999999998</v>
      </c>
      <c r="C15" s="26">
        <f t="shared" si="0"/>
        <v>2.0717037806044489</v>
      </c>
      <c r="D15" s="147">
        <v>0.6805558236963436</v>
      </c>
      <c r="E15" s="147">
        <v>1.1997142163518744</v>
      </c>
      <c r="F15" s="149">
        <f t="shared" si="1"/>
        <v>0.87198956425257457</v>
      </c>
      <c r="G15">
        <v>2002</v>
      </c>
      <c r="H15" s="26">
        <f>AVERAGE(C70:C81)</f>
        <v>4.5845934247091584</v>
      </c>
      <c r="I15" s="265">
        <f>AVERAGE(F70:F81)</f>
        <v>4.1142443685420815</v>
      </c>
    </row>
    <row r="16" spans="1:11">
      <c r="A16" s="142">
        <v>35612</v>
      </c>
      <c r="B16" s="263">
        <v>2.2189999999999999</v>
      </c>
      <c r="C16" s="26">
        <f t="shared" si="0"/>
        <v>1.8348277082393332</v>
      </c>
      <c r="D16" s="147">
        <v>-0.80858580345122288</v>
      </c>
      <c r="E16" s="147">
        <v>5.272190801500256E-2</v>
      </c>
      <c r="F16" s="149">
        <f t="shared" si="1"/>
        <v>1.7821058002243306</v>
      </c>
      <c r="G16">
        <v>2003</v>
      </c>
      <c r="H16" s="26">
        <f>AVERAGE(C82:C93)</f>
        <v>3.6008182170131193</v>
      </c>
      <c r="I16" s="265">
        <f>AVERAGE(F82:F93)</f>
        <v>3.0508842101231313</v>
      </c>
    </row>
    <row r="17" spans="1:9">
      <c r="A17" s="142">
        <v>35643</v>
      </c>
      <c r="B17" s="263">
        <v>2.1629999999999998</v>
      </c>
      <c r="C17" s="26">
        <f t="shared" si="0"/>
        <v>2.2311679716567463</v>
      </c>
      <c r="D17" s="147">
        <v>1.2948361354879021</v>
      </c>
      <c r="E17" s="147">
        <v>0.44005330771862072</v>
      </c>
      <c r="F17" s="149">
        <f t="shared" si="1"/>
        <v>1.7911146639381257</v>
      </c>
      <c r="G17">
        <v>2004</v>
      </c>
      <c r="H17" s="26">
        <f>AVERAGE(C94:C105)</f>
        <v>3.6910660511828159</v>
      </c>
      <c r="I17" s="265">
        <f>AVERAGE(F94:F105)</f>
        <v>3.1404124026611711</v>
      </c>
    </row>
    <row r="18" spans="1:9">
      <c r="A18" s="142">
        <v>35674</v>
      </c>
      <c r="B18" s="263">
        <v>2.4990000000000001</v>
      </c>
      <c r="C18" s="26">
        <f t="shared" si="0"/>
        <v>2.5779489293471731</v>
      </c>
      <c r="D18" s="147">
        <v>0.11244710818100771</v>
      </c>
      <c r="E18" s="147">
        <v>0.58112005155519775</v>
      </c>
      <c r="F18" s="149">
        <f t="shared" si="1"/>
        <v>1.9968288777919754</v>
      </c>
      <c r="G18">
        <v>2005</v>
      </c>
      <c r="H18" s="26">
        <f>AVERAGE(C106:C117)</f>
        <v>3.9532366276941224</v>
      </c>
      <c r="I18" s="265">
        <f>AVERAGE(F106:F117)</f>
        <v>3.5584787674243921</v>
      </c>
    </row>
    <row r="19" spans="1:9">
      <c r="A19" s="142">
        <v>35704</v>
      </c>
      <c r="B19" s="263">
        <v>3.2210000000000001</v>
      </c>
      <c r="C19" s="26">
        <f t="shared" si="0"/>
        <v>3.1449823211625292</v>
      </c>
      <c r="D19" s="147">
        <v>-0.42775450923497044</v>
      </c>
      <c r="E19" s="147">
        <v>-0.12433934999506648</v>
      </c>
      <c r="F19" s="149">
        <f t="shared" si="1"/>
        <v>3.2693216711575959</v>
      </c>
      <c r="G19">
        <v>2006</v>
      </c>
      <c r="H19" s="26">
        <f>AVERAGE(C118:C129)</f>
        <v>3.8621622645927598</v>
      </c>
      <c r="I19" s="265">
        <f>AVERAGE(F118:F129)</f>
        <v>3.4260283586434785</v>
      </c>
    </row>
    <row r="20" spans="1:9">
      <c r="A20" s="142">
        <v>35735</v>
      </c>
      <c r="B20" s="263">
        <v>3.5089999999999999</v>
      </c>
      <c r="C20" s="26">
        <f t="shared" si="0"/>
        <v>3.7039437774415442</v>
      </c>
      <c r="D20" s="147">
        <v>0.73422628140599788</v>
      </c>
      <c r="E20" s="147">
        <v>0.56210529258838915</v>
      </c>
      <c r="F20" s="149">
        <f t="shared" si="1"/>
        <v>3.1418384848531549</v>
      </c>
      <c r="G20">
        <v>2007</v>
      </c>
      <c r="H20" s="26">
        <f>AVERAGE(C130:C141)</f>
        <v>3.5250402612704517</v>
      </c>
      <c r="I20" s="265">
        <f>AVERAGE(F130:F141)</f>
        <v>3.0595225809410773</v>
      </c>
    </row>
    <row r="21" spans="1:9">
      <c r="A21" s="142">
        <v>35765</v>
      </c>
      <c r="B21" s="263">
        <v>2.6819999999999999</v>
      </c>
      <c r="C21" s="26">
        <f t="shared" si="0"/>
        <v>3.2975756453866869</v>
      </c>
      <c r="D21" s="147">
        <v>1.3155805995931722</v>
      </c>
      <c r="E21" s="147">
        <v>0.42295386371479221</v>
      </c>
      <c r="F21" s="149">
        <f t="shared" si="1"/>
        <v>2.8746217816718946</v>
      </c>
      <c r="G21">
        <v>2008</v>
      </c>
      <c r="H21" s="26">
        <f>AVERAGE(C142:C153)</f>
        <v>3.7548027762743317</v>
      </c>
      <c r="I21" s="265">
        <f>AVERAGE(F142:F153)</f>
        <v>3.228008662686729</v>
      </c>
    </row>
    <row r="22" spans="1:9">
      <c r="A22" s="142">
        <v>35796</v>
      </c>
      <c r="B22" s="263">
        <v>2.2690000000000001</v>
      </c>
      <c r="C22" s="26">
        <f t="shared" si="0"/>
        <v>3.1008577158669302</v>
      </c>
      <c r="D22" s="147">
        <v>1.1799438503516662</v>
      </c>
      <c r="E22" s="147">
        <v>0.58309360603063842</v>
      </c>
      <c r="F22" s="149">
        <f t="shared" si="1"/>
        <v>2.5177641098362917</v>
      </c>
      <c r="G22">
        <v>2009</v>
      </c>
      <c r="H22" s="26">
        <f>AVERAGE(C154:C165)</f>
        <v>4.3660985786259987</v>
      </c>
      <c r="I22" s="265">
        <f>AVERAGE(F154:F165)</f>
        <v>3.8774419516742706</v>
      </c>
    </row>
    <row r="23" spans="1:9">
      <c r="A23" s="142">
        <v>35827</v>
      </c>
      <c r="B23" s="263">
        <v>2.036</v>
      </c>
      <c r="C23" s="26">
        <f t="shared" si="0"/>
        <v>2.5996863171009377</v>
      </c>
      <c r="D23" s="147">
        <v>-3.0771821983964012E-2</v>
      </c>
      <c r="E23" s="147">
        <v>1.2839345830558717</v>
      </c>
      <c r="F23" s="149">
        <f t="shared" si="1"/>
        <v>1.315751734045066</v>
      </c>
      <c r="G23">
        <v>2010</v>
      </c>
      <c r="H23" s="26">
        <f>AVERAGE(C166:C177)</f>
        <v>4.0299141633794298</v>
      </c>
      <c r="I23" s="265">
        <f>AVERAGE(F166:F177)</f>
        <v>3.6819286257619517</v>
      </c>
    </row>
    <row r="24" spans="1:9">
      <c r="A24" s="142">
        <v>35855</v>
      </c>
      <c r="B24" s="263">
        <v>2.2269999999999999</v>
      </c>
      <c r="C24" s="26">
        <f t="shared" si="0"/>
        <v>2.664535756528656</v>
      </c>
      <c r="D24" s="147">
        <v>0.15861799892448356</v>
      </c>
      <c r="E24" s="147">
        <v>0.27727022188859585</v>
      </c>
      <c r="F24" s="149">
        <f t="shared" si="1"/>
        <v>2.3872655346400604</v>
      </c>
      <c r="G24">
        <v>2011</v>
      </c>
      <c r="H24" s="26">
        <f>AVERAGE(C178:C189)</f>
        <v>3.8264071510219524</v>
      </c>
      <c r="I24" s="265">
        <f>AVERAGE(F178:F189)</f>
        <v>3.1811118691925242</v>
      </c>
    </row>
    <row r="25" spans="1:9">
      <c r="A25" s="142">
        <v>35886</v>
      </c>
      <c r="B25" s="263">
        <v>2.3340000000000001</v>
      </c>
      <c r="C25" s="26">
        <f t="shared" si="0"/>
        <v>2.7505981136364501</v>
      </c>
      <c r="D25" s="147">
        <v>0.36982233818724447</v>
      </c>
      <c r="E25" s="147">
        <v>0.37651674960769593</v>
      </c>
      <c r="F25" s="149">
        <f t="shared" si="1"/>
        <v>2.3740813640287541</v>
      </c>
      <c r="G25">
        <v>2012</v>
      </c>
      <c r="H25" s="26">
        <f>AVERAGE(C190:C201)</f>
        <v>4.1875527092379832</v>
      </c>
      <c r="I25" s="265">
        <f>AVERAGE(F190:F201)</f>
        <v>3.5622499124541407</v>
      </c>
    </row>
    <row r="26" spans="1:9">
      <c r="A26" s="142">
        <v>35916</v>
      </c>
      <c r="B26" s="263">
        <v>2.29</v>
      </c>
      <c r="C26" s="26">
        <f t="shared" si="0"/>
        <v>2.6008733704362941</v>
      </c>
      <c r="D26" s="147">
        <v>7.4324531629856652E-2</v>
      </c>
      <c r="E26" s="147">
        <v>0.10643563815087455</v>
      </c>
      <c r="F26" s="149">
        <f t="shared" si="1"/>
        <v>2.4944377322854194</v>
      </c>
      <c r="G26">
        <v>2013</v>
      </c>
      <c r="H26" s="26">
        <f>AVERAGE(C202:C213)</f>
        <v>4.206436385911287</v>
      </c>
      <c r="I26" s="265">
        <f>AVERAGE(F202:F213)</f>
        <v>3.6256828436783928</v>
      </c>
    </row>
    <row r="27" spans="1:9">
      <c r="A27" s="142">
        <v>35947</v>
      </c>
      <c r="B27" s="263">
        <v>2.069</v>
      </c>
      <c r="C27" s="26">
        <f t="shared" si="0"/>
        <v>2.0253198038120468</v>
      </c>
      <c r="D27" s="147">
        <v>-0.8425858045618152</v>
      </c>
      <c r="E27" s="147">
        <v>0.36977184008356517</v>
      </c>
      <c r="F27" s="149">
        <f t="shared" si="1"/>
        <v>1.6555479637284816</v>
      </c>
      <c r="G27">
        <v>2014</v>
      </c>
      <c r="H27" s="149">
        <f>+AVERAGE(C214:C225)</f>
        <v>3.7819595701877735</v>
      </c>
      <c r="I27" s="266">
        <f>AVERAGE(F214:F225)</f>
        <v>3.4193585979447332</v>
      </c>
    </row>
    <row r="28" spans="1:9">
      <c r="A28" s="142">
        <v>35977</v>
      </c>
      <c r="B28" s="263">
        <v>2.3530000000000002</v>
      </c>
      <c r="C28" s="26">
        <f t="shared" si="0"/>
        <v>1.9485755300734848</v>
      </c>
      <c r="D28" s="147">
        <v>-1.3842106075386009</v>
      </c>
      <c r="E28" s="147">
        <v>0.13061101628873839</v>
      </c>
      <c r="F28" s="149">
        <f t="shared" si="1"/>
        <v>1.8179645137847464</v>
      </c>
      <c r="G28">
        <v>2015</v>
      </c>
      <c r="H28" s="149">
        <f>+AVERAGE(C226:C237)</f>
        <v>4.7406887113114964</v>
      </c>
      <c r="I28" s="266">
        <f>+AVERAGE(F226:F237)</f>
        <v>4.3602622259087838</v>
      </c>
    </row>
    <row r="29" spans="1:9">
      <c r="A29" s="142">
        <v>36008</v>
      </c>
      <c r="B29" s="263">
        <v>1.9530000000000001</v>
      </c>
      <c r="C29" s="26">
        <f t="shared" si="0"/>
        <v>1.8821965242743606</v>
      </c>
      <c r="D29" s="147">
        <v>0.78518420281639167</v>
      </c>
      <c r="E29" s="147">
        <v>0.91769910067571925</v>
      </c>
      <c r="F29" s="149">
        <f t="shared" si="1"/>
        <v>0.96449742359864132</v>
      </c>
      <c r="G29">
        <v>2016</v>
      </c>
      <c r="H29" s="149">
        <f>+AVERAGE(C238:C249)</f>
        <v>3.9284870011320034</v>
      </c>
      <c r="I29" s="266">
        <f>+AVERAGE(F238:F249)</f>
        <v>3.4005101898688341</v>
      </c>
    </row>
    <row r="30" spans="1:9">
      <c r="A30" s="142">
        <v>36039</v>
      </c>
      <c r="B30" s="263">
        <v>1.754</v>
      </c>
      <c r="C30" s="26">
        <f t="shared" si="0"/>
        <v>1.5156166629057044</v>
      </c>
      <c r="D30" s="147">
        <v>-0.72709213441933773</v>
      </c>
      <c r="E30" s="147">
        <v>1.2653933022329162</v>
      </c>
      <c r="F30" s="149">
        <f t="shared" si="1"/>
        <v>0.25022336067278816</v>
      </c>
      <c r="G30">
        <v>2017</v>
      </c>
      <c r="H30" s="149">
        <f>+AVERAGE(C250:C261)</f>
        <v>4.4316002640045404</v>
      </c>
      <c r="I30" s="266">
        <f>+AVERAGE(F250:F261)</f>
        <v>3.8314928504213417</v>
      </c>
    </row>
    <row r="31" spans="1:9">
      <c r="A31" s="142">
        <v>36069</v>
      </c>
      <c r="B31" s="263">
        <v>2.13</v>
      </c>
      <c r="C31" s="26">
        <f t="shared" si="0"/>
        <v>2.1051853237666958</v>
      </c>
      <c r="D31" s="147">
        <v>0.59710994788792293</v>
      </c>
      <c r="E31" s="147">
        <v>0.15886451296666254</v>
      </c>
      <c r="F31" s="149">
        <f t="shared" si="1"/>
        <v>1.9463208108000332</v>
      </c>
      <c r="G31">
        <v>2018</v>
      </c>
      <c r="H31" s="149">
        <f>+AVERAGE(C262:C273)</f>
        <v>4.9810796229998262</v>
      </c>
      <c r="I31" s="266">
        <f>+AVERAGE(F262:F273)</f>
        <v>4.4808402144110211</v>
      </c>
    </row>
    <row r="32" spans="1:9">
      <c r="A32" s="142">
        <v>36100</v>
      </c>
      <c r="B32" s="263">
        <v>2.1259999999999999</v>
      </c>
      <c r="C32" s="26">
        <f t="shared" si="0"/>
        <v>2.2644499269002103</v>
      </c>
      <c r="D32" s="147">
        <v>0.56432958205018369</v>
      </c>
      <c r="E32" s="147">
        <v>0.85101561002909165</v>
      </c>
      <c r="F32" s="149">
        <f t="shared" si="1"/>
        <v>1.4134343168711188</v>
      </c>
      <c r="G32">
        <v>2019</v>
      </c>
      <c r="H32" s="149">
        <f>+AVERAGE(C274:C285)</f>
        <v>4.379106346354436</v>
      </c>
      <c r="I32" s="266">
        <f>+AVERAGE(F274:F285)</f>
        <v>3.9483066557906414</v>
      </c>
    </row>
    <row r="33" spans="1:9">
      <c r="A33" s="142">
        <v>36130</v>
      </c>
      <c r="B33" s="263">
        <v>2.1360000000000001</v>
      </c>
      <c r="C33" s="26">
        <f t="shared" si="0"/>
        <v>1.5968689554350046</v>
      </c>
      <c r="D33" s="147">
        <v>-2.2197659639846412</v>
      </c>
      <c r="E33" s="147">
        <v>1.1502767100654669</v>
      </c>
      <c r="F33" s="149">
        <f t="shared" si="1"/>
        <v>0.44659224536953768</v>
      </c>
      <c r="G33">
        <v>2020</v>
      </c>
      <c r="H33" s="149">
        <f>+AVERAGE(C286:C297)</f>
        <v>4.5320154563349222</v>
      </c>
      <c r="I33" s="266">
        <f>+AVERAGE(F286:F297)</f>
        <v>4.1333057275861922</v>
      </c>
    </row>
    <row r="34" spans="1:9">
      <c r="A34" s="142">
        <v>36161</v>
      </c>
      <c r="B34" s="263">
        <v>1.8109999999999999</v>
      </c>
      <c r="C34" s="26">
        <f t="shared" si="0"/>
        <v>2.1362418806976446</v>
      </c>
      <c r="D34" s="147">
        <v>2.9039924828215824</v>
      </c>
      <c r="E34" s="147">
        <v>0.49658905818983079</v>
      </c>
      <c r="F34" s="267">
        <f t="shared" si="1"/>
        <v>1.6396528225078137</v>
      </c>
      <c r="G34">
        <v>2021</v>
      </c>
      <c r="H34" s="149">
        <f>+AVERAGE(C298:C309)</f>
        <v>4.7581188570075783</v>
      </c>
      <c r="I34" s="266">
        <f>+AVERAGE(F298:F309)</f>
        <v>4.3785680944123806</v>
      </c>
    </row>
    <row r="35" spans="1:9">
      <c r="A35" s="142">
        <v>36192</v>
      </c>
      <c r="B35" s="263">
        <v>1.746</v>
      </c>
      <c r="C35" s="26">
        <f t="shared" si="0"/>
        <v>1.9619140068356071</v>
      </c>
      <c r="D35" s="147">
        <v>-3.0618773522486535E-2</v>
      </c>
      <c r="E35" s="147">
        <v>7.9516503737488892E-2</v>
      </c>
      <c r="F35" s="267">
        <f t="shared" si="1"/>
        <v>1.8823975030981182</v>
      </c>
      <c r="G35">
        <v>2022</v>
      </c>
      <c r="H35" s="149">
        <f>+AVERAGE(C310:C321)</f>
        <v>5.0933136828298231</v>
      </c>
      <c r="I35" s="266">
        <f>+AVERAGE(F310:F321)</f>
        <v>4.7378540997721883</v>
      </c>
    </row>
    <row r="36" spans="1:9">
      <c r="A36" s="142">
        <v>36220</v>
      </c>
      <c r="B36" s="263">
        <v>1.6930000000000001</v>
      </c>
      <c r="C36" s="26">
        <f t="shared" si="0"/>
        <v>1.8352983608954965</v>
      </c>
      <c r="D36" s="147">
        <v>-2.5109185939831698E-2</v>
      </c>
      <c r="E36" s="147">
        <v>1.3802636782789615</v>
      </c>
      <c r="F36" s="267">
        <f t="shared" si="1"/>
        <v>0.45503468261653501</v>
      </c>
      <c r="G36">
        <v>2023</v>
      </c>
      <c r="H36" s="149">
        <f>+AVERAGE(C322:C333)</f>
        <v>5.4028981824547637</v>
      </c>
      <c r="I36" s="266">
        <f>+AVERAGE(F322:F333)</f>
        <v>4.8993392875005588</v>
      </c>
    </row>
    <row r="37" spans="1:9">
      <c r="A37" s="142">
        <v>36251</v>
      </c>
      <c r="B37" s="263">
        <v>1.847</v>
      </c>
      <c r="C37" s="26">
        <f t="shared" si="0"/>
        <v>1.6580674969044005</v>
      </c>
      <c r="D37" s="147">
        <v>-1.1154601089530782</v>
      </c>
      <c r="E37" s="147">
        <v>0.52783656424815428</v>
      </c>
      <c r="F37" s="267">
        <f t="shared" si="1"/>
        <v>1.1302309326562461</v>
      </c>
      <c r="G37">
        <v>2024</v>
      </c>
      <c r="H37" s="149">
        <f>+AVERAGE(C334:C345)</f>
        <v>4.2259987781205695</v>
      </c>
      <c r="I37" s="266">
        <f>+AVERAGE(F334:F345)</f>
        <v>3.6766220662224249</v>
      </c>
    </row>
    <row r="38" spans="1:9">
      <c r="A38" s="142">
        <v>36281</v>
      </c>
      <c r="B38" s="263">
        <v>2.3479999999999999</v>
      </c>
      <c r="C38" s="26">
        <f t="shared" si="0"/>
        <v>2.2397084259582045</v>
      </c>
      <c r="D38" s="147">
        <v>9.0216109176766965E-2</v>
      </c>
      <c r="E38" s="147">
        <v>0.4552141099129336</v>
      </c>
      <c r="F38" s="267">
        <f t="shared" si="1"/>
        <v>1.7844943160452709</v>
      </c>
    </row>
    <row r="39" spans="1:9">
      <c r="A39" s="142">
        <v>36312</v>
      </c>
      <c r="B39">
        <v>2.226</v>
      </c>
      <c r="C39" s="26">
        <f t="shared" si="0"/>
        <v>2.0030103953738516</v>
      </c>
      <c r="D39" s="147">
        <v>-0.52143395988227748</v>
      </c>
      <c r="E39" s="147">
        <v>0.38256936159832017</v>
      </c>
      <c r="F39" s="267">
        <f t="shared" si="1"/>
        <v>1.6204410337755315</v>
      </c>
    </row>
    <row r="40" spans="1:9">
      <c r="A40" s="142">
        <v>36342</v>
      </c>
      <c r="B40">
        <v>2.262</v>
      </c>
      <c r="C40" s="26">
        <f t="shared" si="0"/>
        <v>2.1671633516967663</v>
      </c>
      <c r="D40" s="147">
        <v>0.21950755235571781</v>
      </c>
      <c r="E40" s="147">
        <v>0.59058033430057721</v>
      </c>
      <c r="F40" s="267">
        <f t="shared" si="1"/>
        <v>1.5765830173961892</v>
      </c>
    </row>
    <row r="41" spans="1:9">
      <c r="A41" s="142">
        <v>36373</v>
      </c>
      <c r="B41">
        <v>2.6010000000000004</v>
      </c>
      <c r="C41" s="26">
        <f t="shared" si="0"/>
        <v>2.8023069209374256</v>
      </c>
      <c r="D41" s="147">
        <v>0.95366440606679603</v>
      </c>
      <c r="E41" s="147">
        <v>1.6247529421002569</v>
      </c>
      <c r="F41" s="267">
        <f t="shared" si="1"/>
        <v>1.1775539788371687</v>
      </c>
    </row>
    <row r="42" spans="1:9">
      <c r="A42" s="142">
        <v>36404</v>
      </c>
      <c r="B42">
        <v>2.9119999999999999</v>
      </c>
      <c r="C42" s="26">
        <f t="shared" si="0"/>
        <v>3.5140515336760441</v>
      </c>
      <c r="D42" s="147">
        <v>1.4561629975526036</v>
      </c>
      <c r="E42" s="147">
        <v>0.83665698072021844</v>
      </c>
      <c r="F42" s="267">
        <f t="shared" si="1"/>
        <v>2.6773945529558256</v>
      </c>
    </row>
    <row r="43" spans="1:9">
      <c r="A43" s="142">
        <v>36434</v>
      </c>
      <c r="B43">
        <v>2.56</v>
      </c>
      <c r="C43" s="26">
        <f t="shared" si="0"/>
        <v>2.6977507775516938</v>
      </c>
      <c r="D43" s="147">
        <v>-0.77958438707618471</v>
      </c>
      <c r="E43" s="147">
        <v>0.53123452650947522</v>
      </c>
      <c r="F43" s="267">
        <f t="shared" si="1"/>
        <v>2.1665162510422187</v>
      </c>
    </row>
    <row r="44" spans="1:9">
      <c r="A44" s="142">
        <v>36465</v>
      </c>
      <c r="B44">
        <v>3.0920000000000001</v>
      </c>
      <c r="C44" s="26">
        <f t="shared" si="0"/>
        <v>2.9511611782915184</v>
      </c>
      <c r="D44" s="147">
        <v>-0.7558736951571523</v>
      </c>
      <c r="E44" s="147">
        <v>0.65653353053686925</v>
      </c>
      <c r="F44" s="267">
        <f t="shared" si="1"/>
        <v>2.2946276477546492</v>
      </c>
    </row>
    <row r="45" spans="1:9">
      <c r="A45" s="142">
        <v>36495</v>
      </c>
      <c r="B45">
        <v>2.12</v>
      </c>
      <c r="C45" s="26">
        <f t="shared" si="0"/>
        <v>2.2043651789103653</v>
      </c>
      <c r="D45" s="147">
        <v>0.556200984121477</v>
      </c>
      <c r="E45" s="147">
        <v>0.80057328566949593</v>
      </c>
      <c r="F45" s="267">
        <f t="shared" si="1"/>
        <v>1.4037918932408693</v>
      </c>
    </row>
    <row r="46" spans="1:9">
      <c r="A46" s="142">
        <v>36526</v>
      </c>
      <c r="B46">
        <v>2.3440000000000003</v>
      </c>
      <c r="C46" s="26">
        <f t="shared" si="0"/>
        <v>2.6441081152198613</v>
      </c>
      <c r="D46" s="147">
        <v>0.85749889573295501</v>
      </c>
      <c r="E46" s="147">
        <v>0.57754997674100694</v>
      </c>
      <c r="F46" s="149">
        <f t="shared" si="1"/>
        <v>2.0665581384788543</v>
      </c>
    </row>
    <row r="47" spans="1:9">
      <c r="A47" s="142">
        <v>36557</v>
      </c>
      <c r="B47">
        <v>2.61</v>
      </c>
      <c r="C47" s="26">
        <f t="shared" si="0"/>
        <v>2.756404243217502</v>
      </c>
      <c r="D47" s="147">
        <v>-0.19637370760351439</v>
      </c>
      <c r="E47" s="147">
        <v>-0.27465734763352467</v>
      </c>
      <c r="F47" s="149">
        <f t="shared" si="1"/>
        <v>3.0310615908510266</v>
      </c>
    </row>
    <row r="48" spans="1:9">
      <c r="A48" s="142">
        <v>36586</v>
      </c>
      <c r="B48">
        <v>2.6030000000000002</v>
      </c>
      <c r="C48" s="26">
        <f t="shared" si="0"/>
        <v>2.565587936101176</v>
      </c>
      <c r="D48" s="147">
        <v>-0.43884208960297971</v>
      </c>
      <c r="E48" s="147">
        <v>0.48275156861247653</v>
      </c>
      <c r="F48" s="149">
        <f t="shared" si="1"/>
        <v>2.0828363674886994</v>
      </c>
    </row>
    <row r="49" spans="1:6">
      <c r="A49" s="142">
        <v>36617</v>
      </c>
      <c r="B49">
        <v>2.9</v>
      </c>
      <c r="C49" s="26">
        <f t="shared" si="0"/>
        <v>3.2040022908535692</v>
      </c>
      <c r="D49" s="147">
        <v>1.0837409321118552</v>
      </c>
      <c r="E49" s="147">
        <v>0.43936838273921142</v>
      </c>
      <c r="F49" s="149">
        <f t="shared" si="1"/>
        <v>2.7646339081143578</v>
      </c>
    </row>
    <row r="50" spans="1:6">
      <c r="A50" s="142">
        <v>36647</v>
      </c>
      <c r="B50">
        <v>3.0890000000000004</v>
      </c>
      <c r="C50" s="26">
        <f t="shared" si="0"/>
        <v>3.4570587069211496</v>
      </c>
      <c r="D50" s="147">
        <v>0.46544998508000984</v>
      </c>
      <c r="E50" s="147">
        <v>0.80857103902753313</v>
      </c>
      <c r="F50" s="149">
        <f t="shared" si="1"/>
        <v>2.6484876678936162</v>
      </c>
    </row>
    <row r="51" spans="1:6">
      <c r="A51" s="142">
        <v>36678</v>
      </c>
      <c r="B51">
        <v>3.3540000000000005</v>
      </c>
      <c r="C51" s="26">
        <f t="shared" si="0"/>
        <v>3.2213799264273719</v>
      </c>
      <c r="D51" s="147">
        <v>-1.0942915774018969</v>
      </c>
      <c r="E51" s="147">
        <v>0.63220264990359809</v>
      </c>
      <c r="F51" s="149">
        <f t="shared" si="1"/>
        <v>2.5891772765237739</v>
      </c>
    </row>
    <row r="52" spans="1:6">
      <c r="A52" s="142">
        <v>36708</v>
      </c>
      <c r="B52">
        <v>3.3780000000000001</v>
      </c>
      <c r="C52" s="26">
        <f t="shared" si="0"/>
        <v>3.1700032508334037</v>
      </c>
      <c r="D52" s="147">
        <v>-0.34159378721109296</v>
      </c>
      <c r="E52" s="147">
        <v>0.74808799012316307</v>
      </c>
      <c r="F52" s="149">
        <f t="shared" si="1"/>
        <v>2.4219152607102408</v>
      </c>
    </row>
    <row r="53" spans="1:6">
      <c r="A53" s="142">
        <v>36739</v>
      </c>
      <c r="B53">
        <v>3.3940000000000006</v>
      </c>
      <c r="C53" s="26">
        <f t="shared" si="0"/>
        <v>3.4032665089767682</v>
      </c>
      <c r="D53" s="147">
        <v>0.4516428893302179</v>
      </c>
      <c r="E53" s="147">
        <v>0.58674558327440574</v>
      </c>
      <c r="F53" s="149">
        <f t="shared" si="1"/>
        <v>2.8165209257023625</v>
      </c>
    </row>
    <row r="54" spans="1:6">
      <c r="A54" s="142">
        <v>36770</v>
      </c>
      <c r="B54">
        <v>3.3880000000000003</v>
      </c>
      <c r="C54" s="26">
        <f t="shared" si="0"/>
        <v>3.3052528314999452</v>
      </c>
      <c r="D54" s="147">
        <v>-0.25431748007501553</v>
      </c>
      <c r="E54" s="147">
        <v>-0.28170877207049533</v>
      </c>
      <c r="F54" s="149">
        <f t="shared" si="1"/>
        <v>3.5869616035704404</v>
      </c>
    </row>
    <row r="55" spans="1:6">
      <c r="A55" s="142">
        <v>36800</v>
      </c>
      <c r="B55">
        <v>3.403</v>
      </c>
      <c r="C55" s="26">
        <f t="shared" si="0"/>
        <v>3.103326792283486</v>
      </c>
      <c r="D55" s="147">
        <v>-0.70225503396742939</v>
      </c>
      <c r="E55" s="147">
        <v>-9.5344031168002358E-2</v>
      </c>
      <c r="F55" s="149">
        <f t="shared" si="1"/>
        <v>3.1986708234514882</v>
      </c>
    </row>
    <row r="56" spans="1:6">
      <c r="A56" s="142">
        <v>36831</v>
      </c>
      <c r="B56">
        <v>3.5030000000000001</v>
      </c>
      <c r="C56" s="26">
        <f t="shared" si="0"/>
        <v>3.3589567013469313</v>
      </c>
      <c r="D56" s="147">
        <v>0.18742017563066485</v>
      </c>
      <c r="E56" s="147">
        <v>-0.11203898339390204</v>
      </c>
      <c r="F56" s="149">
        <f t="shared" si="1"/>
        <v>3.4709956847408332</v>
      </c>
    </row>
    <row r="57" spans="1:6">
      <c r="A57" s="142">
        <v>36861</v>
      </c>
      <c r="B57">
        <v>3.5980000000000003</v>
      </c>
      <c r="C57" s="26">
        <f t="shared" si="0"/>
        <v>3.6864323615009353</v>
      </c>
      <c r="D57" s="147">
        <v>0.53937548844141969</v>
      </c>
      <c r="E57" s="147">
        <v>0.48371725737750459</v>
      </c>
      <c r="F57" s="149">
        <f t="shared" si="1"/>
        <v>3.2027151041234307</v>
      </c>
    </row>
    <row r="58" spans="1:6">
      <c r="A58" s="142">
        <v>36892</v>
      </c>
      <c r="B58" s="385">
        <v>9.98</v>
      </c>
      <c r="C58" s="26">
        <f t="shared" si="0"/>
        <v>9.7305034637523136</v>
      </c>
      <c r="D58" s="147">
        <v>-0.85118832989709958</v>
      </c>
      <c r="E58" s="147">
        <v>0.39561992700034976</v>
      </c>
      <c r="F58" s="149">
        <f t="shared" si="1"/>
        <v>9.3348835367519634</v>
      </c>
    </row>
    <row r="59" spans="1:6">
      <c r="A59" s="142">
        <v>36923</v>
      </c>
      <c r="B59" s="385">
        <v>8.9660000000000011</v>
      </c>
      <c r="C59" s="26">
        <f t="shared" si="0"/>
        <v>8.7482628865049836</v>
      </c>
      <c r="D59" s="147">
        <v>-7.6912330676514221E-2</v>
      </c>
      <c r="E59" s="147">
        <v>0.22258610150382013</v>
      </c>
      <c r="F59" s="149">
        <f t="shared" si="1"/>
        <v>8.5256767850011634</v>
      </c>
    </row>
    <row r="60" spans="1:6">
      <c r="A60" s="142">
        <v>36951</v>
      </c>
      <c r="B60" s="385">
        <v>8.2670000000000012</v>
      </c>
      <c r="C60" s="26">
        <f t="shared" si="0"/>
        <v>7.8957713684792399</v>
      </c>
      <c r="D60" s="147">
        <v>-0.39324042244615348</v>
      </c>
      <c r="E60" s="147">
        <v>0.15215687907661049</v>
      </c>
      <c r="F60" s="149">
        <f t="shared" si="1"/>
        <v>7.7436144894026295</v>
      </c>
    </row>
    <row r="61" spans="1:6">
      <c r="A61" s="142">
        <v>36982</v>
      </c>
      <c r="B61" s="385">
        <v>6.06</v>
      </c>
      <c r="C61" s="26">
        <f t="shared" si="0"/>
        <v>6.0065589630159524</v>
      </c>
      <c r="D61" s="147">
        <v>0.37967959762194892</v>
      </c>
      <c r="E61" s="147">
        <v>0.27423907579670664</v>
      </c>
      <c r="F61" s="149">
        <f t="shared" si="1"/>
        <v>5.732319887219246</v>
      </c>
    </row>
    <row r="62" spans="1:6">
      <c r="A62" s="142">
        <v>37012</v>
      </c>
      <c r="B62" s="385">
        <v>5.4450000000000003</v>
      </c>
      <c r="C62" s="26">
        <f t="shared" si="0"/>
        <v>5.9928287041023776</v>
      </c>
      <c r="D62" s="147">
        <v>1.2556507587608647</v>
      </c>
      <c r="E62" s="147">
        <v>0.74361971928272097</v>
      </c>
      <c r="F62" s="149">
        <f t="shared" si="1"/>
        <v>5.2492089848196564</v>
      </c>
    </row>
    <row r="63" spans="1:6">
      <c r="A63" s="142">
        <v>37043</v>
      </c>
      <c r="B63" s="385">
        <v>5.375</v>
      </c>
      <c r="C63" s="26">
        <f t="shared" si="0"/>
        <v>5.3600639443694131</v>
      </c>
      <c r="D63" s="147">
        <v>-0.84480085384406034</v>
      </c>
      <c r="E63" s="147">
        <v>0.65905609257319342</v>
      </c>
      <c r="F63" s="149">
        <f t="shared" si="1"/>
        <v>4.7010078517962199</v>
      </c>
    </row>
    <row r="64" spans="1:6">
      <c r="A64" s="142">
        <v>37073</v>
      </c>
      <c r="B64" s="385">
        <v>5.3550000000000004</v>
      </c>
      <c r="C64" s="26">
        <f t="shared" si="0"/>
        <v>5.8784168411834496</v>
      </c>
      <c r="D64" s="147">
        <v>1.2133248821944729</v>
      </c>
      <c r="E64" s="147">
        <v>0.12037591518144357</v>
      </c>
      <c r="F64" s="149">
        <f t="shared" si="1"/>
        <v>5.758040926002006</v>
      </c>
    </row>
    <row r="65" spans="1:6">
      <c r="A65" s="142">
        <v>37104</v>
      </c>
      <c r="B65" s="385">
        <v>5.33</v>
      </c>
      <c r="C65" s="26">
        <f t="shared" si="0"/>
        <v>5.5450812513038175</v>
      </c>
      <c r="D65" s="147">
        <v>-0.31709995112328165</v>
      </c>
      <c r="E65" s="147">
        <v>0.29334347896423008</v>
      </c>
      <c r="F65" s="149">
        <f t="shared" si="1"/>
        <v>5.2517377723395873</v>
      </c>
    </row>
    <row r="66" spans="1:6">
      <c r="A66" s="142">
        <v>37135</v>
      </c>
      <c r="B66" s="385">
        <v>5.2949999999999999</v>
      </c>
      <c r="C66" s="26">
        <f t="shared" si="0"/>
        <v>5.4467862736058317</v>
      </c>
      <c r="D66" s="147">
        <v>7.5550292602351151E-3</v>
      </c>
      <c r="E66" s="147">
        <v>1.4106771331524381</v>
      </c>
      <c r="F66" s="149">
        <f t="shared" si="1"/>
        <v>4.0361091404533935</v>
      </c>
    </row>
    <row r="67" spans="1:6">
      <c r="A67" s="142">
        <v>37165</v>
      </c>
      <c r="B67" s="385">
        <v>5.2949999999999999</v>
      </c>
      <c r="C67" s="26">
        <f t="shared" si="0"/>
        <v>6.3507646671951141</v>
      </c>
      <c r="D67" s="147">
        <v>2.1447240670873358</v>
      </c>
      <c r="E67" s="147">
        <v>0.21152671047693791</v>
      </c>
      <c r="F67" s="149">
        <f t="shared" si="1"/>
        <v>6.1392379567181763</v>
      </c>
    </row>
    <row r="68" spans="1:6">
      <c r="A68" s="142">
        <v>37196</v>
      </c>
      <c r="B68" s="385">
        <v>5.39</v>
      </c>
      <c r="C68" s="26">
        <f t="shared" si="0"/>
        <v>6.321148016749186</v>
      </c>
      <c r="D68" s="147">
        <v>0.42327606001172313</v>
      </c>
      <c r="E68" s="147">
        <v>0.77769096512882396</v>
      </c>
      <c r="F68" s="149">
        <f t="shared" si="1"/>
        <v>5.5434570516203623</v>
      </c>
    </row>
    <row r="69" spans="1:6">
      <c r="A69" s="142">
        <v>37226</v>
      </c>
      <c r="B69" s="385">
        <v>5.5</v>
      </c>
      <c r="C69" s="26">
        <f t="shared" si="0"/>
        <v>6.3242610451445742</v>
      </c>
      <c r="D69" s="147">
        <v>0.3805117136193536</v>
      </c>
      <c r="E69" s="147">
        <v>0.99119617946020633</v>
      </c>
      <c r="F69" s="149">
        <f t="shared" si="1"/>
        <v>5.333064865684368</v>
      </c>
    </row>
    <row r="70" spans="1:6">
      <c r="A70" s="142">
        <v>37257</v>
      </c>
      <c r="B70" s="385">
        <v>5.5</v>
      </c>
      <c r="C70" s="26">
        <f t="shared" si="0"/>
        <v>5.9389399953273809</v>
      </c>
      <c r="D70" s="147">
        <v>-0.271654321703035</v>
      </c>
      <c r="E70" s="147">
        <v>0.1462666077141517</v>
      </c>
      <c r="F70" s="149">
        <f t="shared" si="1"/>
        <v>5.7926733876132293</v>
      </c>
    </row>
    <row r="71" spans="1:6">
      <c r="A71" s="142">
        <v>37288</v>
      </c>
      <c r="B71" s="385">
        <v>5.2450000000000001</v>
      </c>
      <c r="C71" s="26">
        <f t="shared" si="0"/>
        <v>5.1523391824872879</v>
      </c>
      <c r="D71" s="147">
        <v>-0.85422192975246114</v>
      </c>
      <c r="E71" s="147">
        <v>0.53677114077181698</v>
      </c>
      <c r="F71" s="149">
        <f t="shared" si="1"/>
        <v>4.6155680417154707</v>
      </c>
    </row>
    <row r="72" spans="1:6">
      <c r="A72" s="142">
        <v>37316</v>
      </c>
      <c r="B72" s="385">
        <v>4.915</v>
      </c>
      <c r="C72" s="26">
        <f t="shared" si="0"/>
        <v>4.6995415662677802</v>
      </c>
      <c r="D72" s="147">
        <v>-0.35133483844118268</v>
      </c>
      <c r="E72" s="147">
        <v>1.0240635040696098</v>
      </c>
      <c r="F72" s="149">
        <f t="shared" si="1"/>
        <v>3.6754780621981702</v>
      </c>
    </row>
    <row r="73" spans="1:6">
      <c r="A73" s="142">
        <v>37347</v>
      </c>
      <c r="B73" s="385">
        <v>4.2949999999999999</v>
      </c>
      <c r="C73" s="26">
        <f t="shared" si="0"/>
        <v>4.7014219340518029</v>
      </c>
      <c r="D73" s="147">
        <v>1.3476610866969221</v>
      </c>
      <c r="E73" s="147">
        <v>0.40996159979374691</v>
      </c>
      <c r="F73" s="149">
        <f t="shared" si="1"/>
        <v>4.2914603342580557</v>
      </c>
    </row>
    <row r="74" spans="1:6">
      <c r="A74" s="142">
        <v>37377</v>
      </c>
      <c r="B74" s="385">
        <v>4.13</v>
      </c>
      <c r="C74" s="26">
        <f t="shared" ref="C74:C137" si="2">C73+$B$3*(B74-C73)+$B$5*(C73^($B$6))*D74+(1-$B$3)*(B74-B73)</f>
        <v>4.3627660582864483</v>
      </c>
      <c r="D74" s="147">
        <v>-0.1156996582641806</v>
      </c>
      <c r="E74" s="147">
        <v>0.26038691598219404</v>
      </c>
      <c r="F74" s="149">
        <f t="shared" si="1"/>
        <v>4.1023791423042546</v>
      </c>
    </row>
    <row r="75" spans="1:6">
      <c r="A75" s="142">
        <v>37408</v>
      </c>
      <c r="B75" s="385">
        <v>4.09</v>
      </c>
      <c r="C75" s="26">
        <f t="shared" si="2"/>
        <v>4.2754207235625392</v>
      </c>
      <c r="D75" s="147">
        <v>6.2521547325509713E-2</v>
      </c>
      <c r="E75" s="147">
        <v>0.30427423134471993</v>
      </c>
      <c r="F75" s="149">
        <f t="shared" ref="F75:F138" si="3">C75-E75</f>
        <v>3.9711464922178195</v>
      </c>
    </row>
    <row r="76" spans="1:6">
      <c r="A76" s="142">
        <v>37438</v>
      </c>
      <c r="B76" s="385">
        <v>4.093</v>
      </c>
      <c r="C76" s="26">
        <f t="shared" si="2"/>
        <v>4.0647928190924478</v>
      </c>
      <c r="D76" s="147">
        <v>-0.39745864738458714</v>
      </c>
      <c r="E76" s="147">
        <v>0.36506467479803778</v>
      </c>
      <c r="F76" s="149">
        <f t="shared" si="3"/>
        <v>3.6997281442944101</v>
      </c>
    </row>
    <row r="77" spans="1:6">
      <c r="A77" s="142">
        <v>37469</v>
      </c>
      <c r="B77" s="385">
        <v>4.0949999999999998</v>
      </c>
      <c r="C77" s="26">
        <f t="shared" si="2"/>
        <v>4.7132640361296056</v>
      </c>
      <c r="D77" s="147">
        <v>1.664799704164075</v>
      </c>
      <c r="E77" s="147">
        <v>0.80388311129565904</v>
      </c>
      <c r="F77" s="149">
        <f t="shared" si="3"/>
        <v>3.9093809248339468</v>
      </c>
    </row>
    <row r="78" spans="1:6">
      <c r="A78" s="142">
        <v>37500</v>
      </c>
      <c r="B78" s="385">
        <v>4.0949999999999998</v>
      </c>
      <c r="C78" s="26">
        <f t="shared" si="2"/>
        <v>4.7441649190050645</v>
      </c>
      <c r="D78" s="147">
        <v>0.53955778367008056</v>
      </c>
      <c r="E78" s="147">
        <v>0.43212739764583874</v>
      </c>
      <c r="F78" s="149">
        <f t="shared" si="3"/>
        <v>4.3120375213592261</v>
      </c>
    </row>
    <row r="79" spans="1:6">
      <c r="A79" s="142">
        <v>37530</v>
      </c>
      <c r="B79" s="385">
        <v>4.12</v>
      </c>
      <c r="C79" s="26">
        <f t="shared" si="2"/>
        <v>4.0991177283223434</v>
      </c>
      <c r="D79" s="147">
        <v>-1.1328169339444969</v>
      </c>
      <c r="E79" s="147">
        <v>-7.01145426410964E-2</v>
      </c>
      <c r="F79" s="149">
        <f t="shared" si="3"/>
        <v>4.1692322709634402</v>
      </c>
    </row>
    <row r="80" spans="1:6">
      <c r="A80" s="142">
        <v>37561</v>
      </c>
      <c r="B80" s="385">
        <v>4.2229999999999999</v>
      </c>
      <c r="C80" s="26">
        <f t="shared" si="2"/>
        <v>4.0461811557182195</v>
      </c>
      <c r="D80" s="147">
        <v>-0.42219605897145029</v>
      </c>
      <c r="E80" s="147">
        <v>0.33629230125053244</v>
      </c>
      <c r="F80" s="149">
        <f t="shared" si="3"/>
        <v>3.7098888544676871</v>
      </c>
    </row>
    <row r="81" spans="1:6">
      <c r="A81" s="142">
        <v>37591</v>
      </c>
      <c r="B81" s="385">
        <v>4.3260000000000005</v>
      </c>
      <c r="C81" s="26">
        <f t="shared" si="2"/>
        <v>4.2171709782589746</v>
      </c>
      <c r="D81" s="147">
        <v>3.4475191817817621E-2</v>
      </c>
      <c r="E81" s="147">
        <v>1.0952117319797146</v>
      </c>
      <c r="F81" s="149">
        <f t="shared" si="3"/>
        <v>3.12195924627926</v>
      </c>
    </row>
    <row r="82" spans="1:6">
      <c r="A82" s="142">
        <v>37622</v>
      </c>
      <c r="B82" s="385">
        <v>4.3580000000000005</v>
      </c>
      <c r="C82" s="26">
        <f t="shared" si="2"/>
        <v>4.2676872723067119</v>
      </c>
      <c r="D82" s="147">
        <v>-3.900951020081752E-2</v>
      </c>
      <c r="E82" s="147">
        <v>0.35135363103136108</v>
      </c>
      <c r="F82" s="149">
        <f t="shared" si="3"/>
        <v>3.9163336412753509</v>
      </c>
    </row>
    <row r="83" spans="1:6">
      <c r="A83" s="142">
        <v>37653</v>
      </c>
      <c r="B83" s="385">
        <v>4.1930000000000005</v>
      </c>
      <c r="C83" s="26">
        <f t="shared" si="2"/>
        <v>4.567879666945311</v>
      </c>
      <c r="D83" s="147">
        <v>1.1138475085524475</v>
      </c>
      <c r="E83" s="147">
        <v>0.47179278992673496</v>
      </c>
      <c r="F83" s="149">
        <f t="shared" si="3"/>
        <v>4.0960868770185757</v>
      </c>
    </row>
    <row r="84" spans="1:6">
      <c r="A84" s="142">
        <v>37681</v>
      </c>
      <c r="B84" s="385">
        <v>3.9780000000000002</v>
      </c>
      <c r="C84" s="26">
        <f t="shared" si="2"/>
        <v>3.5321340379523369</v>
      </c>
      <c r="D84" s="147">
        <v>-1.7349636096931671</v>
      </c>
      <c r="E84" s="147">
        <v>0.34629311325872003</v>
      </c>
      <c r="F84" s="149">
        <f t="shared" si="3"/>
        <v>3.185840924693617</v>
      </c>
    </row>
    <row r="85" spans="1:6">
      <c r="A85" s="142">
        <v>37712</v>
      </c>
      <c r="B85" s="385">
        <v>3.7130000000000001</v>
      </c>
      <c r="C85" s="26">
        <f t="shared" si="2"/>
        <v>2.777941064469041</v>
      </c>
      <c r="D85" s="147">
        <v>-1.7570342675652468</v>
      </c>
      <c r="E85" s="147">
        <v>0.63362244998888606</v>
      </c>
      <c r="F85" s="149">
        <f t="shared" si="3"/>
        <v>2.1443186144801549</v>
      </c>
    </row>
    <row r="86" spans="1:6">
      <c r="A86" s="142">
        <v>37742</v>
      </c>
      <c r="B86" s="385">
        <v>3.65</v>
      </c>
      <c r="C86" s="26">
        <f t="shared" si="2"/>
        <v>3.0805137175646169</v>
      </c>
      <c r="D86" s="147">
        <v>0.23905944664986611</v>
      </c>
      <c r="E86" s="147">
        <v>-4.8946503793305327E-2</v>
      </c>
      <c r="F86" s="149">
        <f t="shared" si="3"/>
        <v>3.1294602213579221</v>
      </c>
    </row>
    <row r="87" spans="1:6">
      <c r="A87" s="142">
        <v>37773</v>
      </c>
      <c r="B87" s="385">
        <v>3.6580000000000004</v>
      </c>
      <c r="C87" s="26">
        <f t="shared" si="2"/>
        <v>3.1889043283714313</v>
      </c>
      <c r="D87" s="147">
        <v>-0.22835236458939992</v>
      </c>
      <c r="E87" s="147">
        <v>0.44222466843412467</v>
      </c>
      <c r="F87" s="149">
        <f t="shared" si="3"/>
        <v>2.7466796599373069</v>
      </c>
    </row>
    <row r="88" spans="1:6">
      <c r="A88" s="142">
        <v>37803</v>
      </c>
      <c r="B88" s="385">
        <v>3.673</v>
      </c>
      <c r="C88" s="26">
        <f t="shared" si="2"/>
        <v>3.1223594612103316</v>
      </c>
      <c r="D88" s="147">
        <v>-0.66893456329830814</v>
      </c>
      <c r="E88" s="147">
        <v>0.49548137832818695</v>
      </c>
      <c r="F88" s="149">
        <f t="shared" si="3"/>
        <v>2.6268780828821447</v>
      </c>
    </row>
    <row r="89" spans="1:6">
      <c r="A89" s="142">
        <v>37834</v>
      </c>
      <c r="B89" s="385">
        <v>3.6680000000000001</v>
      </c>
      <c r="C89" s="26">
        <f t="shared" si="2"/>
        <v>3.2133701400109898</v>
      </c>
      <c r="D89" s="147">
        <v>-0.22246163730218463</v>
      </c>
      <c r="E89" s="147">
        <v>0.43182899701235</v>
      </c>
      <c r="F89" s="149">
        <f t="shared" si="3"/>
        <v>2.7815411429986399</v>
      </c>
    </row>
    <row r="90" spans="1:6">
      <c r="A90" s="142">
        <v>37865</v>
      </c>
      <c r="B90" s="385">
        <v>3.6880000000000002</v>
      </c>
      <c r="C90" s="26">
        <f t="shared" si="2"/>
        <v>3.4739152495722765</v>
      </c>
      <c r="D90" s="147">
        <v>0.29246124282881303</v>
      </c>
      <c r="E90" s="147">
        <v>0.38500543856475833</v>
      </c>
      <c r="F90" s="149">
        <f t="shared" si="3"/>
        <v>3.0889098110075182</v>
      </c>
    </row>
    <row r="91" spans="1:6">
      <c r="A91" s="142">
        <v>37895</v>
      </c>
      <c r="B91" s="385">
        <v>3.7130000000000001</v>
      </c>
      <c r="C91" s="26">
        <f t="shared" si="2"/>
        <v>3.8641442575356924</v>
      </c>
      <c r="D91" s="147">
        <v>0.84393414111559073</v>
      </c>
      <c r="E91" s="147">
        <v>1.8600376594088761</v>
      </c>
      <c r="F91" s="149">
        <f t="shared" si="3"/>
        <v>2.0041065981268162</v>
      </c>
    </row>
    <row r="92" spans="1:6">
      <c r="A92" s="142">
        <v>37926</v>
      </c>
      <c r="B92" s="385">
        <v>3.8480000000000003</v>
      </c>
      <c r="C92" s="26">
        <f t="shared" si="2"/>
        <v>4.1033258417064662</v>
      </c>
      <c r="D92" s="147">
        <v>0.40439062886137794</v>
      </c>
      <c r="E92" s="147">
        <v>1.1666503050361552</v>
      </c>
      <c r="F92" s="149">
        <f t="shared" si="3"/>
        <v>2.936675536670311</v>
      </c>
    </row>
    <row r="93" spans="1:6">
      <c r="A93" s="142">
        <v>37956</v>
      </c>
      <c r="B93" s="385">
        <v>3.9730000000000003</v>
      </c>
      <c r="C93" s="26">
        <f t="shared" si="2"/>
        <v>4.017643566512227</v>
      </c>
      <c r="D93" s="147">
        <v>-0.34174910897384914</v>
      </c>
      <c r="E93" s="147">
        <v>6.3864155483000409E-2</v>
      </c>
      <c r="F93" s="149">
        <f t="shared" si="3"/>
        <v>3.9537794110292266</v>
      </c>
    </row>
    <row r="94" spans="1:6">
      <c r="A94" s="142">
        <v>37987</v>
      </c>
      <c r="B94" s="385">
        <v>3.988</v>
      </c>
      <c r="C94" s="26">
        <f t="shared" si="2"/>
        <v>3.5065433960453478</v>
      </c>
      <c r="D94" s="147">
        <v>-1.3450911196607986</v>
      </c>
      <c r="E94" s="147">
        <v>0.88745765883373884</v>
      </c>
      <c r="F94" s="149">
        <f t="shared" si="3"/>
        <v>2.6190857372116092</v>
      </c>
    </row>
    <row r="95" spans="1:6">
      <c r="A95" s="142">
        <v>38018</v>
      </c>
      <c r="B95" s="385">
        <v>3.883</v>
      </c>
      <c r="C95" s="26">
        <f t="shared" si="2"/>
        <v>3.9677469106063317</v>
      </c>
      <c r="D95" s="147">
        <v>1.171906106871504</v>
      </c>
      <c r="E95" s="147">
        <v>1.0547767043271177</v>
      </c>
      <c r="F95" s="149">
        <f t="shared" si="3"/>
        <v>2.9129702062792138</v>
      </c>
    </row>
    <row r="96" spans="1:6">
      <c r="A96" s="142">
        <v>38047</v>
      </c>
      <c r="B96" s="385">
        <v>3.738</v>
      </c>
      <c r="C96" s="26">
        <f t="shared" si="2"/>
        <v>3.2466506163653279</v>
      </c>
      <c r="D96" s="147">
        <v>-1.4527761615268189</v>
      </c>
      <c r="E96" s="147">
        <v>0.51580753490364828</v>
      </c>
      <c r="F96" s="149">
        <f t="shared" si="3"/>
        <v>2.7308430814616798</v>
      </c>
    </row>
    <row r="97" spans="1:6">
      <c r="A97" s="142">
        <v>38078</v>
      </c>
      <c r="B97" s="385">
        <v>3.5830000000000002</v>
      </c>
      <c r="C97" s="26">
        <f t="shared" si="2"/>
        <v>3.7637288835164355</v>
      </c>
      <c r="D97" s="147">
        <v>1.5182085759741619</v>
      </c>
      <c r="E97" s="147">
        <v>0.56245389063844076</v>
      </c>
      <c r="F97" s="149">
        <f t="shared" si="3"/>
        <v>3.2012749928779947</v>
      </c>
    </row>
    <row r="98" spans="1:6">
      <c r="A98" s="142">
        <v>38108</v>
      </c>
      <c r="B98" s="385">
        <v>3.57</v>
      </c>
      <c r="C98" s="26">
        <f t="shared" si="2"/>
        <v>3.4824464668657318</v>
      </c>
      <c r="D98" s="147">
        <v>-0.57583512891994737</v>
      </c>
      <c r="E98" s="147">
        <v>0.89679513815855716</v>
      </c>
      <c r="F98" s="149">
        <f t="shared" si="3"/>
        <v>2.5856513287071747</v>
      </c>
    </row>
    <row r="99" spans="1:6">
      <c r="A99" s="142">
        <v>38139</v>
      </c>
      <c r="B99" s="385">
        <v>3.593</v>
      </c>
      <c r="C99" s="26">
        <f t="shared" si="2"/>
        <v>4.1705186697151833</v>
      </c>
      <c r="D99" s="147">
        <v>1.7991924268193706</v>
      </c>
      <c r="E99" s="147">
        <v>0.47094300863133848</v>
      </c>
      <c r="F99" s="149">
        <f t="shared" si="3"/>
        <v>3.6995756610838448</v>
      </c>
    </row>
    <row r="100" spans="1:6">
      <c r="A100" s="142">
        <v>38169</v>
      </c>
      <c r="B100" s="385">
        <v>3.613</v>
      </c>
      <c r="C100" s="26">
        <f t="shared" si="2"/>
        <v>3.3551629864080716</v>
      </c>
      <c r="D100" s="147">
        <v>-1.6914931462544194</v>
      </c>
      <c r="E100" s="147">
        <v>0.43048692046094778</v>
      </c>
      <c r="F100" s="149">
        <f t="shared" si="3"/>
        <v>2.924676065947124</v>
      </c>
    </row>
    <row r="101" spans="1:6">
      <c r="A101" s="142">
        <v>38200</v>
      </c>
      <c r="B101" s="385">
        <v>3.6280000000000001</v>
      </c>
      <c r="C101" s="26">
        <f t="shared" si="2"/>
        <v>4.0876922375489047</v>
      </c>
      <c r="D101" s="147">
        <v>1.8320517813011736</v>
      </c>
      <c r="E101" s="147">
        <v>4.1291589405301067E-2</v>
      </c>
      <c r="F101" s="149">
        <f t="shared" si="3"/>
        <v>4.0464006481436039</v>
      </c>
    </row>
    <row r="102" spans="1:6">
      <c r="A102" s="142">
        <v>38231</v>
      </c>
      <c r="B102" s="385">
        <v>3.6480000000000001</v>
      </c>
      <c r="C102" s="26">
        <f t="shared" si="2"/>
        <v>3.3716548923573701</v>
      </c>
      <c r="D102" s="147">
        <v>-1.5450836345111336</v>
      </c>
      <c r="E102" s="147">
        <v>0.95975282288779873</v>
      </c>
      <c r="F102" s="149">
        <f t="shared" si="3"/>
        <v>2.4119020694695714</v>
      </c>
    </row>
    <row r="103" spans="1:6">
      <c r="A103" s="142">
        <v>38261</v>
      </c>
      <c r="B103" s="385">
        <v>3.6780000000000004</v>
      </c>
      <c r="C103" s="26">
        <f t="shared" si="2"/>
        <v>3.516362938748383</v>
      </c>
      <c r="D103" s="147">
        <v>8.3241011797549405E-2</v>
      </c>
      <c r="E103" s="147">
        <v>0.52815146481620678</v>
      </c>
      <c r="F103" s="149">
        <f t="shared" si="3"/>
        <v>2.9882114739321763</v>
      </c>
    </row>
    <row r="104" spans="1:6">
      <c r="A104" s="142">
        <v>38292</v>
      </c>
      <c r="B104" s="385">
        <v>3.8180000000000001</v>
      </c>
      <c r="C104" s="26">
        <f t="shared" si="2"/>
        <v>3.7692001549803349</v>
      </c>
      <c r="D104" s="147">
        <v>0.17606496761961685</v>
      </c>
      <c r="E104" s="147">
        <v>0.30092901304618702</v>
      </c>
      <c r="F104" s="149">
        <f t="shared" si="3"/>
        <v>3.4682711419341476</v>
      </c>
    </row>
    <row r="105" spans="1:6">
      <c r="A105" s="142">
        <v>38322</v>
      </c>
      <c r="B105" s="385">
        <v>3.9430000000000001</v>
      </c>
      <c r="C105" s="26">
        <f t="shared" si="2"/>
        <v>4.0550844610363708</v>
      </c>
      <c r="D105" s="147">
        <v>0.39513845313489943</v>
      </c>
      <c r="E105" s="147">
        <v>-4.1001963849540933E-2</v>
      </c>
      <c r="F105" s="149">
        <f t="shared" si="3"/>
        <v>4.0960864248859119</v>
      </c>
    </row>
    <row r="106" spans="1:6">
      <c r="A106" s="142">
        <v>38353</v>
      </c>
      <c r="B106" s="385">
        <v>3.988</v>
      </c>
      <c r="C106" s="26">
        <f t="shared" si="2"/>
        <v>5.022762955381026</v>
      </c>
      <c r="D106" s="147">
        <v>2.5023673446036887</v>
      </c>
      <c r="E106" s="147">
        <v>0.48105717518181118</v>
      </c>
      <c r="F106" s="149">
        <f t="shared" si="3"/>
        <v>4.5417057801992149</v>
      </c>
    </row>
    <row r="107" spans="1:6">
      <c r="A107" s="142">
        <v>38384</v>
      </c>
      <c r="B107" s="385">
        <v>3.883</v>
      </c>
      <c r="C107" s="26">
        <f t="shared" si="2"/>
        <v>4.9812622797147323</v>
      </c>
      <c r="D107" s="147">
        <v>0.90243958872357655</v>
      </c>
      <c r="E107" s="147">
        <v>0.37211893547039637</v>
      </c>
      <c r="F107" s="149">
        <f t="shared" si="3"/>
        <v>4.6091433442443357</v>
      </c>
    </row>
    <row r="108" spans="1:6">
      <c r="A108" s="142">
        <v>38412</v>
      </c>
      <c r="B108" s="385">
        <v>3.738</v>
      </c>
      <c r="C108" s="26">
        <f t="shared" si="2"/>
        <v>4.6455726266446309</v>
      </c>
      <c r="D108" s="147">
        <v>0.35318830887477232</v>
      </c>
      <c r="E108" s="147">
        <v>0.2888738003288247</v>
      </c>
      <c r="F108" s="149">
        <f t="shared" si="3"/>
        <v>4.3566988263158066</v>
      </c>
    </row>
    <row r="109" spans="1:6">
      <c r="A109" s="142">
        <v>38443</v>
      </c>
      <c r="B109" s="385">
        <v>3.5830000000000002</v>
      </c>
      <c r="C109" s="26">
        <f t="shared" si="2"/>
        <v>4.2879124296354263</v>
      </c>
      <c r="D109" s="147">
        <v>0.19214607206616519</v>
      </c>
      <c r="E109" s="147">
        <v>0.44486995250983125</v>
      </c>
      <c r="F109" s="149">
        <f t="shared" si="3"/>
        <v>3.8430424771255951</v>
      </c>
    </row>
    <row r="110" spans="1:6">
      <c r="A110" s="142">
        <v>38473</v>
      </c>
      <c r="B110" s="385">
        <v>3.57</v>
      </c>
      <c r="C110" s="26">
        <f t="shared" si="2"/>
        <v>3.8054317210656126</v>
      </c>
      <c r="D110" s="147">
        <v>-0.63785834207788394</v>
      </c>
      <c r="E110" s="147">
        <v>1.6202969663653161E-2</v>
      </c>
      <c r="F110" s="149">
        <f t="shared" si="3"/>
        <v>3.7892287514019594</v>
      </c>
    </row>
    <row r="111" spans="1:6">
      <c r="A111" s="142">
        <v>38504</v>
      </c>
      <c r="B111" s="385">
        <v>3.593</v>
      </c>
      <c r="C111" s="26">
        <f t="shared" si="2"/>
        <v>3.7188948823146575</v>
      </c>
      <c r="D111" s="147">
        <v>-9.8620572769200221E-2</v>
      </c>
      <c r="E111" s="147">
        <v>0.27033332287696921</v>
      </c>
      <c r="F111" s="149">
        <f t="shared" si="3"/>
        <v>3.4485615594376884</v>
      </c>
    </row>
    <row r="112" spans="1:6">
      <c r="A112" s="142">
        <v>38534</v>
      </c>
      <c r="B112" s="385">
        <v>3.613</v>
      </c>
      <c r="C112" s="26">
        <f t="shared" si="2"/>
        <v>4.1722268199376842</v>
      </c>
      <c r="D112" s="147">
        <v>1.289175267201474</v>
      </c>
      <c r="E112" s="147">
        <v>0.40518328966277573</v>
      </c>
      <c r="F112" s="149">
        <f t="shared" si="3"/>
        <v>3.7670435302749086</v>
      </c>
    </row>
    <row r="113" spans="1:6">
      <c r="A113" s="142">
        <v>38565</v>
      </c>
      <c r="B113" s="385">
        <v>3.6280000000000001</v>
      </c>
      <c r="C113" s="26">
        <f t="shared" si="2"/>
        <v>3.5363882708373833</v>
      </c>
      <c r="D113" s="147">
        <v>-1.2303141631590797</v>
      </c>
      <c r="E113" s="147">
        <v>0.90256407545104511</v>
      </c>
      <c r="F113" s="149">
        <f t="shared" si="3"/>
        <v>2.6338241953863379</v>
      </c>
    </row>
    <row r="114" spans="1:6">
      <c r="A114" s="142">
        <v>38596</v>
      </c>
      <c r="B114" s="385">
        <v>3.6480000000000001</v>
      </c>
      <c r="C114" s="26">
        <f t="shared" si="2"/>
        <v>3.5106934897493955</v>
      </c>
      <c r="D114" s="147">
        <v>-0.20737285854353005</v>
      </c>
      <c r="E114" s="147">
        <v>0.40453754092440947</v>
      </c>
      <c r="F114" s="149">
        <f t="shared" si="3"/>
        <v>3.1061559488249859</v>
      </c>
    </row>
    <row r="115" spans="1:6">
      <c r="A115" s="142">
        <v>38626</v>
      </c>
      <c r="B115" s="385">
        <v>3.6780000000000004</v>
      </c>
      <c r="C115" s="26">
        <f t="shared" si="2"/>
        <v>3.2806112750313439</v>
      </c>
      <c r="D115" s="147">
        <v>-0.85013255935239984</v>
      </c>
      <c r="E115" s="147">
        <v>1.0821545539619748</v>
      </c>
      <c r="F115" s="149">
        <f t="shared" si="3"/>
        <v>2.1984567210693688</v>
      </c>
    </row>
    <row r="116" spans="1:6">
      <c r="A116" s="142">
        <v>38657</v>
      </c>
      <c r="B116" s="385">
        <v>3.8180000000000001</v>
      </c>
      <c r="C116" s="26">
        <f t="shared" si="2"/>
        <v>3.2994551954680156</v>
      </c>
      <c r="D116" s="147">
        <v>-0.7100276884204435</v>
      </c>
      <c r="E116" s="147">
        <v>9.8592649954454686E-2</v>
      </c>
      <c r="F116" s="149">
        <f t="shared" si="3"/>
        <v>3.2008625455135609</v>
      </c>
    </row>
    <row r="117" spans="1:6">
      <c r="A117" s="142">
        <v>38687</v>
      </c>
      <c r="B117" s="385">
        <v>3.9430000000000001</v>
      </c>
      <c r="C117" s="26">
        <f t="shared" si="2"/>
        <v>3.1776275865495616</v>
      </c>
      <c r="D117" s="147">
        <v>-1.1809578985178479</v>
      </c>
      <c r="E117" s="147">
        <v>-2.9393942749379221E-2</v>
      </c>
      <c r="F117" s="149">
        <f t="shared" si="3"/>
        <v>3.2070215292989408</v>
      </c>
    </row>
    <row r="118" spans="1:6">
      <c r="A118" s="142">
        <v>38718</v>
      </c>
      <c r="B118" s="385">
        <v>4.008</v>
      </c>
      <c r="C118" s="26">
        <f t="shared" si="2"/>
        <v>3.9920476123050324</v>
      </c>
      <c r="D118" s="147">
        <v>1.5121537792843285</v>
      </c>
      <c r="E118" s="147">
        <v>0.35415199539984399</v>
      </c>
      <c r="F118" s="149">
        <f t="shared" si="3"/>
        <v>3.6378956169051886</v>
      </c>
    </row>
    <row r="119" spans="1:6">
      <c r="A119" s="142">
        <v>38749</v>
      </c>
      <c r="B119" s="385">
        <v>3.903</v>
      </c>
      <c r="C119" s="26">
        <f t="shared" si="2"/>
        <v>3.8553878969483888</v>
      </c>
      <c r="D119" s="147">
        <v>-9.6424728914981009E-2</v>
      </c>
      <c r="E119" s="147">
        <v>0.64107242704858702</v>
      </c>
      <c r="F119" s="149">
        <f t="shared" si="3"/>
        <v>3.2143154698998018</v>
      </c>
    </row>
    <row r="120" spans="1:6">
      <c r="A120" s="142">
        <v>38777</v>
      </c>
      <c r="B120" s="385">
        <v>3.758</v>
      </c>
      <c r="C120" s="26">
        <f t="shared" si="2"/>
        <v>4.1073826008079006</v>
      </c>
      <c r="D120" s="147">
        <v>1.0245726439070937</v>
      </c>
      <c r="E120" s="147">
        <v>0.31991350565560916</v>
      </c>
      <c r="F120" s="149">
        <f t="shared" si="3"/>
        <v>3.7874690951522916</v>
      </c>
    </row>
    <row r="121" spans="1:6">
      <c r="A121" s="142">
        <v>38808</v>
      </c>
      <c r="B121" s="385">
        <v>3.6030000000000002</v>
      </c>
      <c r="C121" s="26">
        <f t="shared" si="2"/>
        <v>3.8965951944953505</v>
      </c>
      <c r="D121" s="147">
        <v>0.13639500286129305</v>
      </c>
      <c r="E121" s="147">
        <v>6.6127029871153944E-2</v>
      </c>
      <c r="F121" s="149">
        <f t="shared" si="3"/>
        <v>3.8304681646241967</v>
      </c>
    </row>
    <row r="122" spans="1:6">
      <c r="A122" s="142">
        <v>38838</v>
      </c>
      <c r="B122" s="385">
        <v>3.59</v>
      </c>
      <c r="C122" s="26">
        <f t="shared" si="2"/>
        <v>3.7934760975055255</v>
      </c>
      <c r="D122" s="147">
        <v>2.3874115821101928E-3</v>
      </c>
      <c r="E122" s="147">
        <v>0.60516084642828016</v>
      </c>
      <c r="F122" s="149">
        <f t="shared" si="3"/>
        <v>3.1883152510772454</v>
      </c>
    </row>
    <row r="123" spans="1:6">
      <c r="A123" s="142">
        <v>38869</v>
      </c>
      <c r="B123" s="385">
        <v>3.613</v>
      </c>
      <c r="C123" s="26">
        <f t="shared" si="2"/>
        <v>3.4459528662312491</v>
      </c>
      <c r="D123" s="147">
        <v>-0.83079918741501291</v>
      </c>
      <c r="E123" s="147">
        <v>0.62492740203718056</v>
      </c>
      <c r="F123" s="149">
        <f t="shared" si="3"/>
        <v>2.8210254641940686</v>
      </c>
    </row>
    <row r="124" spans="1:6">
      <c r="A124" s="142">
        <v>38899</v>
      </c>
      <c r="B124" s="385">
        <v>3.633</v>
      </c>
      <c r="C124" s="26">
        <f t="shared" si="2"/>
        <v>3.5757877647217287</v>
      </c>
      <c r="D124" s="147">
        <v>0.16458721782658672</v>
      </c>
      <c r="E124" s="147">
        <v>0.48249332815585827</v>
      </c>
      <c r="F124" s="149">
        <f t="shared" si="3"/>
        <v>3.0932944365658703</v>
      </c>
    </row>
    <row r="125" spans="1:6">
      <c r="A125" s="142">
        <v>38930</v>
      </c>
      <c r="B125" s="385">
        <v>3.6480000000000001</v>
      </c>
      <c r="C125" s="26">
        <f t="shared" si="2"/>
        <v>3.8971062674415937</v>
      </c>
      <c r="D125" s="147">
        <v>0.80321320387278783</v>
      </c>
      <c r="E125" s="147">
        <v>0.23535509964628923</v>
      </c>
      <c r="F125" s="149">
        <f t="shared" si="3"/>
        <v>3.6617511677953045</v>
      </c>
    </row>
    <row r="126" spans="1:6">
      <c r="A126" s="142">
        <v>38961</v>
      </c>
      <c r="B126" s="385">
        <v>3.6680000000000001</v>
      </c>
      <c r="C126" s="26">
        <f t="shared" si="2"/>
        <v>3.8113835885374718</v>
      </c>
      <c r="D126" s="147">
        <v>-7.5982943182362817E-2</v>
      </c>
      <c r="E126" s="147">
        <v>0.31383680897028138</v>
      </c>
      <c r="F126" s="149">
        <f t="shared" si="3"/>
        <v>3.4975467795671906</v>
      </c>
    </row>
    <row r="127" spans="1:6">
      <c r="A127" s="142">
        <v>38991</v>
      </c>
      <c r="B127" s="385">
        <v>3.6980000000000004</v>
      </c>
      <c r="C127" s="26">
        <f t="shared" si="2"/>
        <v>3.9775787772340485</v>
      </c>
      <c r="D127" s="147">
        <v>0.48699987940957201</v>
      </c>
      <c r="E127" s="147">
        <v>0.810870657069102</v>
      </c>
      <c r="F127" s="149">
        <f t="shared" si="3"/>
        <v>3.1667081201649463</v>
      </c>
    </row>
    <row r="128" spans="1:6">
      <c r="A128" s="142">
        <v>39022</v>
      </c>
      <c r="B128" s="385">
        <v>3.8380000000000001</v>
      </c>
      <c r="C128" s="26">
        <f t="shared" si="2"/>
        <v>4.0677878950336872</v>
      </c>
      <c r="D128" s="147">
        <v>9.7321929045280489E-2</v>
      </c>
      <c r="E128" s="147">
        <v>0.18315331445715491</v>
      </c>
      <c r="F128" s="149">
        <f t="shared" si="3"/>
        <v>3.8846345805765323</v>
      </c>
    </row>
    <row r="129" spans="1:6">
      <c r="A129" s="142">
        <v>39052</v>
      </c>
      <c r="B129" s="385">
        <v>3.9630000000000001</v>
      </c>
      <c r="C129" s="26">
        <f t="shared" si="2"/>
        <v>3.9254606138511337</v>
      </c>
      <c r="D129" s="147">
        <v>-0.51171649286377074</v>
      </c>
      <c r="E129" s="147">
        <v>0.5965444566520236</v>
      </c>
      <c r="F129" s="149">
        <f t="shared" si="3"/>
        <v>3.3289161571991102</v>
      </c>
    </row>
    <row r="130" spans="1:6">
      <c r="A130" s="142">
        <v>39083</v>
      </c>
      <c r="B130" s="385">
        <v>4.0430000000000001</v>
      </c>
      <c r="C130" s="26">
        <f t="shared" si="2"/>
        <v>4.0841411844695035</v>
      </c>
      <c r="D130" s="147">
        <v>0.17809710683956587</v>
      </c>
      <c r="E130" s="147">
        <v>0.68513221956536507</v>
      </c>
      <c r="F130" s="149">
        <f t="shared" si="3"/>
        <v>3.3990089649041382</v>
      </c>
    </row>
    <row r="131" spans="1:6">
      <c r="A131" s="142">
        <v>39114</v>
      </c>
      <c r="B131" s="385">
        <v>3.9380000000000002</v>
      </c>
      <c r="C131" s="26">
        <f t="shared" si="2"/>
        <v>3.8989636962112937</v>
      </c>
      <c r="D131" s="147">
        <v>-0.17559362432462963</v>
      </c>
      <c r="E131" s="147">
        <v>0.57748152042825052</v>
      </c>
      <c r="F131" s="149">
        <f t="shared" si="3"/>
        <v>3.3214821757830433</v>
      </c>
    </row>
    <row r="132" spans="1:6">
      <c r="A132" s="142">
        <v>39142</v>
      </c>
      <c r="B132" s="385">
        <v>3.7930000000000001</v>
      </c>
      <c r="C132" s="26">
        <f t="shared" si="2"/>
        <v>3.3909552674944967</v>
      </c>
      <c r="D132" s="147">
        <v>-0.99983901226082716</v>
      </c>
      <c r="E132" s="147">
        <v>0.29540152958307531</v>
      </c>
      <c r="F132" s="149">
        <f t="shared" si="3"/>
        <v>3.0955537379114215</v>
      </c>
    </row>
    <row r="133" spans="1:6">
      <c r="A133" s="142">
        <v>39173</v>
      </c>
      <c r="B133" s="385">
        <v>3.6380000000000003</v>
      </c>
      <c r="C133" s="26">
        <f t="shared" si="2"/>
        <v>3.4366486910370355</v>
      </c>
      <c r="D133" s="147">
        <v>0.21738979711093667</v>
      </c>
      <c r="E133" s="147">
        <v>0.11643443295002777</v>
      </c>
      <c r="F133" s="149">
        <f t="shared" si="3"/>
        <v>3.3202142580870078</v>
      </c>
    </row>
    <row r="134" spans="1:6">
      <c r="A134" s="142">
        <v>39203</v>
      </c>
      <c r="B134" s="385">
        <v>3.625</v>
      </c>
      <c r="C134" s="26">
        <f t="shared" si="2"/>
        <v>3.2596917083467822</v>
      </c>
      <c r="D134" s="147">
        <v>-0.64270103217909202</v>
      </c>
      <c r="E134" s="147">
        <v>0.83872135574118201</v>
      </c>
      <c r="F134" s="149">
        <f t="shared" si="3"/>
        <v>2.4209703526056003</v>
      </c>
    </row>
    <row r="135" spans="1:6">
      <c r="A135" s="142">
        <v>39234</v>
      </c>
      <c r="B135" s="385">
        <v>3.6480000000000001</v>
      </c>
      <c r="C135" s="26">
        <f t="shared" si="2"/>
        <v>3.2414713088338858</v>
      </c>
      <c r="D135" s="147">
        <v>-0.45028859888660028</v>
      </c>
      <c r="E135" s="147">
        <v>0.27912264841692208</v>
      </c>
      <c r="F135" s="149">
        <f t="shared" si="3"/>
        <v>2.9623486604169638</v>
      </c>
    </row>
    <row r="136" spans="1:6">
      <c r="A136" s="142">
        <v>39264</v>
      </c>
      <c r="B136" s="385">
        <v>3.6680000000000001</v>
      </c>
      <c r="C136" s="26">
        <f t="shared" si="2"/>
        <v>3.1535685105061377</v>
      </c>
      <c r="D136" s="147">
        <v>-0.68384092608169378</v>
      </c>
      <c r="E136" s="147">
        <v>0.64271400460776218</v>
      </c>
      <c r="F136" s="149">
        <f t="shared" si="3"/>
        <v>2.5108545058983758</v>
      </c>
    </row>
    <row r="137" spans="1:6">
      <c r="A137" s="142">
        <v>39295</v>
      </c>
      <c r="B137" s="385">
        <v>3.6830000000000003</v>
      </c>
      <c r="C137" s="26">
        <f t="shared" si="2"/>
        <v>3.323980953346648</v>
      </c>
      <c r="D137" s="147">
        <v>-1.2036836359081513E-2</v>
      </c>
      <c r="E137" s="147">
        <v>5.5572540583573291E-2</v>
      </c>
      <c r="F137" s="149">
        <f t="shared" si="3"/>
        <v>3.2684084127630748</v>
      </c>
    </row>
    <row r="138" spans="1:6">
      <c r="A138" s="142">
        <v>39326</v>
      </c>
      <c r="B138" s="385">
        <v>3.7030000000000003</v>
      </c>
      <c r="C138" s="26">
        <f t="shared" ref="C138:C201" si="4">C137+$B$3*(B138-C137)+$B$5*(C137^($B$6))*D138+(1-$B$3)*(B138-B137)</f>
        <v>3.595622872491639</v>
      </c>
      <c r="D138" s="147">
        <v>0.4051512848486864</v>
      </c>
      <c r="E138" s="147">
        <v>0.86343955217307178</v>
      </c>
      <c r="F138" s="149">
        <f t="shared" si="3"/>
        <v>2.7321833203185673</v>
      </c>
    </row>
    <row r="139" spans="1:6">
      <c r="A139" s="142">
        <v>39356</v>
      </c>
      <c r="B139" s="385">
        <v>3.7330000000000001</v>
      </c>
      <c r="C139" s="26">
        <f t="shared" si="4"/>
        <v>3.7509635893706426</v>
      </c>
      <c r="D139" s="147">
        <v>0.25550599085692766</v>
      </c>
      <c r="E139" s="147">
        <v>0.43081877215841513</v>
      </c>
      <c r="F139" s="149">
        <f t="shared" ref="F139:F202" si="5">C139-E139</f>
        <v>3.3201448172122277</v>
      </c>
    </row>
    <row r="140" spans="1:6">
      <c r="A140" s="142">
        <v>39387</v>
      </c>
      <c r="B140" s="385">
        <v>3.8730000000000002</v>
      </c>
      <c r="C140" s="26">
        <f t="shared" si="4"/>
        <v>3.4722429203576173</v>
      </c>
      <c r="D140" s="147">
        <v>-1.1227544584755673</v>
      </c>
      <c r="E140" s="147">
        <v>-4.7187871699377694E-2</v>
      </c>
      <c r="F140" s="149">
        <f t="shared" si="5"/>
        <v>3.5194307920569949</v>
      </c>
    </row>
    <row r="141" spans="1:6">
      <c r="A141" s="142">
        <v>39417</v>
      </c>
      <c r="B141" s="385">
        <v>3.9980000000000002</v>
      </c>
      <c r="C141" s="26">
        <f t="shared" si="4"/>
        <v>3.6922324327797389</v>
      </c>
      <c r="D141" s="147">
        <v>-8.2602973458662604E-2</v>
      </c>
      <c r="E141" s="147">
        <v>0.84856145944423267</v>
      </c>
      <c r="F141" s="149">
        <f t="shared" si="5"/>
        <v>2.8436709733355063</v>
      </c>
    </row>
    <row r="142" spans="1:6">
      <c r="A142" s="142">
        <v>39448</v>
      </c>
      <c r="B142" s="385">
        <v>4.0880000000000001</v>
      </c>
      <c r="C142" s="26">
        <f t="shared" si="4"/>
        <v>3.5926395998005436</v>
      </c>
      <c r="D142" s="147">
        <v>-0.77893662028819011</v>
      </c>
      <c r="E142" s="147">
        <v>0.97690928320837456</v>
      </c>
      <c r="F142" s="149">
        <f t="shared" si="5"/>
        <v>2.615730316592169</v>
      </c>
    </row>
    <row r="143" spans="1:6">
      <c r="A143" s="142">
        <v>39479</v>
      </c>
      <c r="B143" s="385">
        <v>3.9830000000000001</v>
      </c>
      <c r="C143" s="26">
        <f t="shared" si="4"/>
        <v>3.7884587062332638</v>
      </c>
      <c r="D143" s="147">
        <v>0.40889956543179523</v>
      </c>
      <c r="E143" s="147">
        <v>0.54911466379755292</v>
      </c>
      <c r="F143" s="149">
        <f t="shared" si="5"/>
        <v>3.2393440424357109</v>
      </c>
    </row>
    <row r="144" spans="1:6">
      <c r="A144" s="142">
        <v>39508</v>
      </c>
      <c r="B144" s="385">
        <v>3.8380000000000001</v>
      </c>
      <c r="C144" s="26">
        <f t="shared" si="4"/>
        <v>3.365496143369239</v>
      </c>
      <c r="D144" s="147">
        <v>-0.91470082497359528</v>
      </c>
      <c r="E144" s="147">
        <v>0.70078744469687582</v>
      </c>
      <c r="F144" s="149">
        <f t="shared" si="5"/>
        <v>2.6647086986723632</v>
      </c>
    </row>
    <row r="145" spans="1:6">
      <c r="A145" s="142">
        <v>39539</v>
      </c>
      <c r="B145" s="385">
        <v>3.6830000000000003</v>
      </c>
      <c r="C145" s="26">
        <f t="shared" si="4"/>
        <v>3.375755690344115</v>
      </c>
      <c r="D145" s="147">
        <v>5.3888355965135443E-2</v>
      </c>
      <c r="E145" s="147">
        <v>0.75866697511185832</v>
      </c>
      <c r="F145" s="149">
        <f t="shared" si="5"/>
        <v>2.6170887152322568</v>
      </c>
    </row>
    <row r="146" spans="1:6">
      <c r="A146" s="142">
        <v>39569</v>
      </c>
      <c r="B146" s="385">
        <v>3.67</v>
      </c>
      <c r="C146" s="26">
        <f t="shared" si="4"/>
        <v>3.4452953103663222</v>
      </c>
      <c r="D146" s="147">
        <v>-3.6397680611229721E-2</v>
      </c>
      <c r="E146" s="147">
        <v>0.79586761158572372</v>
      </c>
      <c r="F146" s="149">
        <f t="shared" si="5"/>
        <v>2.6494276987805985</v>
      </c>
    </row>
    <row r="147" spans="1:6">
      <c r="A147" s="142">
        <v>39600</v>
      </c>
      <c r="B147" s="385">
        <v>3.6930000000000001</v>
      </c>
      <c r="C147" s="26">
        <f t="shared" si="4"/>
        <v>3.6346922690818064</v>
      </c>
      <c r="D147" s="147">
        <v>0.27430425456580293</v>
      </c>
      <c r="E147" s="147">
        <v>6.7444942606836214E-2</v>
      </c>
      <c r="F147" s="149">
        <f t="shared" si="5"/>
        <v>3.5672473264749702</v>
      </c>
    </row>
    <row r="148" spans="1:6">
      <c r="A148" s="142">
        <v>39630</v>
      </c>
      <c r="B148" s="385">
        <v>3.7130000000000001</v>
      </c>
      <c r="C148" s="26">
        <f t="shared" si="4"/>
        <v>3.7895106042137381</v>
      </c>
      <c r="D148" s="147">
        <v>0.32228730303493319</v>
      </c>
      <c r="E148" s="147">
        <v>0.50016152940034397</v>
      </c>
      <c r="F148" s="149">
        <f t="shared" si="5"/>
        <v>3.2893490748133942</v>
      </c>
    </row>
    <row r="149" spans="1:6">
      <c r="A149" s="142">
        <v>39661</v>
      </c>
      <c r="B149" s="385">
        <v>3.7280000000000002</v>
      </c>
      <c r="C149" s="26">
        <f t="shared" si="4"/>
        <v>3.8586201329215974</v>
      </c>
      <c r="D149" s="147">
        <v>0.21042129024703357</v>
      </c>
      <c r="E149" s="147">
        <v>-3.0503118658772782E-2</v>
      </c>
      <c r="F149" s="149">
        <f t="shared" si="5"/>
        <v>3.8891232515803704</v>
      </c>
    </row>
    <row r="150" spans="1:6">
      <c r="A150" s="142">
        <v>39692</v>
      </c>
      <c r="B150" s="385">
        <v>3.7480000000000002</v>
      </c>
      <c r="C150" s="26">
        <f t="shared" si="4"/>
        <v>4.1879058400530633</v>
      </c>
      <c r="D150" s="147">
        <v>0.93717956878184872</v>
      </c>
      <c r="E150" s="147">
        <v>0.66095956543343481</v>
      </c>
      <c r="F150" s="149">
        <f t="shared" si="5"/>
        <v>3.5269462746196285</v>
      </c>
    </row>
    <row r="151" spans="1:6">
      <c r="A151" s="142">
        <v>39722</v>
      </c>
      <c r="B151" s="385">
        <v>3.778</v>
      </c>
      <c r="C151" s="26">
        <f t="shared" si="4"/>
        <v>4.2376123366237897</v>
      </c>
      <c r="D151" s="147">
        <v>0.40140955657656763</v>
      </c>
      <c r="E151" s="147">
        <v>0.3856921328788282</v>
      </c>
      <c r="F151" s="149">
        <f t="shared" si="5"/>
        <v>3.8519202037449616</v>
      </c>
    </row>
    <row r="152" spans="1:6">
      <c r="A152" s="142">
        <v>39753</v>
      </c>
      <c r="B152" s="385">
        <v>3.9180000000000001</v>
      </c>
      <c r="C152" s="26">
        <f t="shared" si="4"/>
        <v>3.8338815734482448</v>
      </c>
      <c r="D152" s="147">
        <v>-1.0258924849784063</v>
      </c>
      <c r="E152" s="147">
        <v>0.15824992490152767</v>
      </c>
      <c r="F152" s="149">
        <f t="shared" si="5"/>
        <v>3.6756316485467169</v>
      </c>
    </row>
    <row r="153" spans="1:6">
      <c r="A153" s="142">
        <v>39783</v>
      </c>
      <c r="B153" s="385">
        <v>4.0430000000000001</v>
      </c>
      <c r="C153" s="26">
        <f t="shared" si="4"/>
        <v>3.9477651088362475</v>
      </c>
      <c r="D153" s="147">
        <v>-9.9974750115724681E-2</v>
      </c>
      <c r="E153" s="147">
        <v>0.79817840808864571</v>
      </c>
      <c r="F153" s="149">
        <f t="shared" si="5"/>
        <v>3.1495867007476019</v>
      </c>
    </row>
    <row r="154" spans="1:6">
      <c r="A154" s="142">
        <v>39814</v>
      </c>
      <c r="B154" s="385">
        <v>4.1429999999999998</v>
      </c>
      <c r="C154" s="26">
        <f t="shared" si="4"/>
        <v>3.7780468848427811</v>
      </c>
      <c r="D154" s="147">
        <v>-0.79266905242125607</v>
      </c>
      <c r="E154" s="147">
        <v>-4.8911851840971333E-2</v>
      </c>
      <c r="F154" s="149">
        <f t="shared" si="5"/>
        <v>3.8269587366837525</v>
      </c>
    </row>
    <row r="155" spans="1:6">
      <c r="A155" s="142">
        <v>39845</v>
      </c>
      <c r="B155" s="385">
        <v>4.0380000000000003</v>
      </c>
      <c r="C155" s="26">
        <f t="shared" si="4"/>
        <v>3.7170346422074019</v>
      </c>
      <c r="D155" s="147">
        <v>-0.18723650200824293</v>
      </c>
      <c r="E155" s="147">
        <v>4.7640477307460329E-2</v>
      </c>
      <c r="F155" s="149">
        <f t="shared" si="5"/>
        <v>3.6693941648999417</v>
      </c>
    </row>
    <row r="156" spans="1:6">
      <c r="A156" s="142">
        <v>39873</v>
      </c>
      <c r="B156" s="385">
        <v>3.8930000000000002</v>
      </c>
      <c r="C156" s="26">
        <f t="shared" si="4"/>
        <v>4.17755875602698</v>
      </c>
      <c r="D156" s="147">
        <v>1.3814015596765379</v>
      </c>
      <c r="E156" s="147">
        <v>8.6345792837934934E-2</v>
      </c>
      <c r="F156" s="149">
        <f t="shared" si="5"/>
        <v>4.0912129631890455</v>
      </c>
    </row>
    <row r="157" spans="1:6">
      <c r="A157" s="142">
        <v>39904</v>
      </c>
      <c r="B157" s="385">
        <v>3.738</v>
      </c>
      <c r="C157" s="26">
        <f t="shared" si="4"/>
        <v>4.1997867196133214</v>
      </c>
      <c r="D157" s="147">
        <v>0.68352343877920263</v>
      </c>
      <c r="E157" s="147">
        <v>0.28526141891836881</v>
      </c>
      <c r="F157" s="149">
        <f t="shared" si="5"/>
        <v>3.9145253006949527</v>
      </c>
    </row>
    <row r="158" spans="1:6">
      <c r="A158" s="142">
        <v>39934</v>
      </c>
      <c r="B158" s="385">
        <v>3.7250000000000001</v>
      </c>
      <c r="C158" s="26">
        <f t="shared" si="4"/>
        <v>4.2072185558190114</v>
      </c>
      <c r="D158" s="147">
        <v>0.42012465517342418</v>
      </c>
      <c r="E158" s="147">
        <v>0.47577908547074815</v>
      </c>
      <c r="F158" s="149">
        <f t="shared" si="5"/>
        <v>3.7314394703482634</v>
      </c>
    </row>
    <row r="159" spans="1:6">
      <c r="A159" s="142">
        <v>39965</v>
      </c>
      <c r="B159" s="385">
        <v>3.7480000000000002</v>
      </c>
      <c r="C159" s="26">
        <f t="shared" si="4"/>
        <v>4.4545810453237253</v>
      </c>
      <c r="D159" s="147">
        <v>0.95928251438686907</v>
      </c>
      <c r="E159" s="147">
        <v>0.2237892136942817</v>
      </c>
      <c r="F159" s="149">
        <f t="shared" si="5"/>
        <v>4.2307918316294435</v>
      </c>
    </row>
    <row r="160" spans="1:6">
      <c r="A160" s="142">
        <v>39995</v>
      </c>
      <c r="B160" s="385">
        <v>3.7680000000000002</v>
      </c>
      <c r="C160" s="26">
        <f t="shared" si="4"/>
        <v>4.256270740163048</v>
      </c>
      <c r="D160" s="147">
        <v>1.819944174642635E-3</v>
      </c>
      <c r="E160" s="147">
        <v>2.6986322795718691</v>
      </c>
      <c r="F160" s="149">
        <f t="shared" si="5"/>
        <v>1.5576384605911788</v>
      </c>
    </row>
    <row r="161" spans="1:6">
      <c r="A161" s="142">
        <v>40026</v>
      </c>
      <c r="B161" s="385">
        <v>3.7830000000000004</v>
      </c>
      <c r="C161" s="26">
        <f t="shared" si="4"/>
        <v>4.4172529271126484</v>
      </c>
      <c r="D161" s="147">
        <v>0.75856717687985487</v>
      </c>
      <c r="E161" s="147">
        <v>0.69869333517825283</v>
      </c>
      <c r="F161" s="149">
        <f t="shared" si="5"/>
        <v>3.7185595919343957</v>
      </c>
    </row>
    <row r="162" spans="1:6">
      <c r="A162" s="142">
        <v>40057</v>
      </c>
      <c r="B162" s="385">
        <v>3.8030000000000004</v>
      </c>
      <c r="C162" s="26">
        <f t="shared" si="4"/>
        <v>4.8205431441614506</v>
      </c>
      <c r="D162" s="147">
        <v>1.4522113713145346</v>
      </c>
      <c r="E162" s="147">
        <v>0.34464878605578525</v>
      </c>
      <c r="F162" s="149">
        <f t="shared" si="5"/>
        <v>4.4758943581056654</v>
      </c>
    </row>
    <row r="163" spans="1:6">
      <c r="A163" s="142">
        <v>40087</v>
      </c>
      <c r="B163" s="385">
        <v>3.8330000000000002</v>
      </c>
      <c r="C163" s="26">
        <f t="shared" si="4"/>
        <v>4.7733802537205019</v>
      </c>
      <c r="D163" s="147">
        <v>0.57118628754749712</v>
      </c>
      <c r="E163" s="147">
        <v>0.48345761061679954</v>
      </c>
      <c r="F163" s="149">
        <f t="shared" si="5"/>
        <v>4.2899226431037025</v>
      </c>
    </row>
    <row r="164" spans="1:6">
      <c r="A164" s="142">
        <v>40118</v>
      </c>
      <c r="B164" s="385">
        <v>3.9730000000000003</v>
      </c>
      <c r="C164" s="26">
        <f t="shared" si="4"/>
        <v>4.8470545147868913</v>
      </c>
      <c r="D164" s="147">
        <v>0.54248359627233778</v>
      </c>
      <c r="E164" s="147">
        <v>-7.9910790782484281E-2</v>
      </c>
      <c r="F164" s="149">
        <f t="shared" si="5"/>
        <v>4.9269653055693752</v>
      </c>
    </row>
    <row r="165" spans="1:6">
      <c r="A165" s="142">
        <v>40148</v>
      </c>
      <c r="B165" s="385">
        <v>4.0979999999999999</v>
      </c>
      <c r="C165" s="26">
        <f t="shared" si="4"/>
        <v>4.7444547597342188</v>
      </c>
      <c r="D165" s="147">
        <v>0.10364971662510636</v>
      </c>
      <c r="E165" s="147">
        <v>0.64845416639268483</v>
      </c>
      <c r="F165" s="149">
        <f t="shared" si="5"/>
        <v>4.0960005933415342</v>
      </c>
    </row>
    <row r="166" spans="1:6">
      <c r="A166" s="142">
        <v>40179</v>
      </c>
      <c r="B166" s="385">
        <v>4.2080000000000002</v>
      </c>
      <c r="C166" s="26">
        <f t="shared" si="4"/>
        <v>4.9124918277669627</v>
      </c>
      <c r="D166" s="147">
        <v>0.6244672815224116</v>
      </c>
      <c r="E166" s="147">
        <v>0.22657950799864116</v>
      </c>
      <c r="F166" s="149">
        <f t="shared" si="5"/>
        <v>4.6859123197683212</v>
      </c>
    </row>
    <row r="167" spans="1:6">
      <c r="A167" s="142">
        <v>40210</v>
      </c>
      <c r="B167" s="385">
        <v>4.1029999999999998</v>
      </c>
      <c r="C167" s="26">
        <f t="shared" si="4"/>
        <v>4.1282737362618569</v>
      </c>
      <c r="D167" s="147">
        <v>-1.0942891653909588</v>
      </c>
      <c r="E167" s="147">
        <v>0.29367421706025937</v>
      </c>
      <c r="F167" s="149">
        <f t="shared" si="5"/>
        <v>3.8345995192015976</v>
      </c>
    </row>
    <row r="168" spans="1:6">
      <c r="A168" s="142">
        <v>40238</v>
      </c>
      <c r="B168" s="385">
        <v>3.9580000000000002</v>
      </c>
      <c r="C168" s="26">
        <f t="shared" si="4"/>
        <v>4.0087213806656496</v>
      </c>
      <c r="D168" s="147">
        <v>8.6214066653006322E-2</v>
      </c>
      <c r="E168" s="147">
        <v>0.60757909499678775</v>
      </c>
      <c r="F168" s="149">
        <f t="shared" si="5"/>
        <v>3.401142285668862</v>
      </c>
    </row>
    <row r="169" spans="1:6">
      <c r="A169" s="142">
        <v>40269</v>
      </c>
      <c r="B169" s="385">
        <v>3.8030000000000004</v>
      </c>
      <c r="C169" s="26">
        <f t="shared" si="4"/>
        <v>3.9095761158851601</v>
      </c>
      <c r="D169" s="147">
        <v>0.18815909955023949</v>
      </c>
      <c r="E169" s="147">
        <v>0.5216968258548762</v>
      </c>
      <c r="F169" s="149">
        <f t="shared" si="5"/>
        <v>3.3878792900302841</v>
      </c>
    </row>
    <row r="170" spans="1:6">
      <c r="A170" s="142">
        <v>40299</v>
      </c>
      <c r="B170" s="385">
        <v>3.79</v>
      </c>
      <c r="C170" s="26">
        <f t="shared" si="4"/>
        <v>3.8490780623622176</v>
      </c>
      <c r="D170" s="147">
        <v>-3.8488728548052055E-2</v>
      </c>
      <c r="E170" s="147">
        <v>0.75678403976263942</v>
      </c>
      <c r="F170" s="149">
        <f t="shared" si="5"/>
        <v>3.0922940225995781</v>
      </c>
    </row>
    <row r="171" spans="1:6">
      <c r="A171" s="142">
        <v>40330</v>
      </c>
      <c r="B171" s="385">
        <v>3.8130000000000002</v>
      </c>
      <c r="C171" s="26">
        <f t="shared" si="4"/>
        <v>3.5994001271983866</v>
      </c>
      <c r="D171" s="147">
        <v>-0.68237519962323379</v>
      </c>
      <c r="E171" s="147">
        <v>0.33378892607661215</v>
      </c>
      <c r="F171" s="149">
        <f t="shared" si="5"/>
        <v>3.2656112011217746</v>
      </c>
    </row>
    <row r="172" spans="1:6">
      <c r="A172" s="142">
        <v>40360</v>
      </c>
      <c r="B172" s="385">
        <v>3.8330000000000002</v>
      </c>
      <c r="C172" s="26">
        <f t="shared" si="4"/>
        <v>3.6813084662773554</v>
      </c>
      <c r="D172" s="147">
        <v>-1.195002654731858E-2</v>
      </c>
      <c r="E172" s="147">
        <v>0.29694071744254358</v>
      </c>
      <c r="F172" s="149">
        <f t="shared" si="5"/>
        <v>3.3843677488348121</v>
      </c>
    </row>
    <row r="173" spans="1:6">
      <c r="A173" s="142">
        <v>40391</v>
      </c>
      <c r="B173" s="385">
        <v>3.8480000000000003</v>
      </c>
      <c r="C173" s="26">
        <f t="shared" si="4"/>
        <v>3.3062983806593436</v>
      </c>
      <c r="D173" s="147">
        <v>-1.1988393169904581</v>
      </c>
      <c r="E173" s="147">
        <v>0.20312476986104688</v>
      </c>
      <c r="F173" s="149">
        <f t="shared" si="5"/>
        <v>3.1031736107982968</v>
      </c>
    </row>
    <row r="174" spans="1:6">
      <c r="A174" s="142">
        <v>40422</v>
      </c>
      <c r="B174" s="385">
        <v>3.8680000000000003</v>
      </c>
      <c r="C174" s="26">
        <f t="shared" si="4"/>
        <v>3.9310427030447221</v>
      </c>
      <c r="D174" s="147">
        <v>1.2643715937817799</v>
      </c>
      <c r="E174" s="147">
        <v>0.51798662736027756</v>
      </c>
      <c r="F174" s="149">
        <f t="shared" si="5"/>
        <v>3.4130560756844446</v>
      </c>
    </row>
    <row r="175" spans="1:6">
      <c r="A175" s="142">
        <v>40452</v>
      </c>
      <c r="B175" s="385">
        <v>3.8980000000000001</v>
      </c>
      <c r="C175" s="26">
        <f t="shared" si="4"/>
        <v>3.7949944654594479</v>
      </c>
      <c r="D175" s="147">
        <v>-0.38890628701375857</v>
      </c>
      <c r="E175" s="147">
        <v>0.18681829174922535</v>
      </c>
      <c r="F175" s="149">
        <f t="shared" si="5"/>
        <v>3.6081761737102225</v>
      </c>
    </row>
    <row r="176" spans="1:6">
      <c r="A176" s="142">
        <v>40483</v>
      </c>
      <c r="B176" s="385">
        <v>4.0380000000000003</v>
      </c>
      <c r="C176" s="26">
        <f t="shared" si="4"/>
        <v>4.5678228715555358</v>
      </c>
      <c r="D176" s="147">
        <v>1.6234564300838965</v>
      </c>
      <c r="E176" s="147">
        <v>-0.11109963019353582</v>
      </c>
      <c r="F176" s="149">
        <f t="shared" si="5"/>
        <v>4.6789225017490716</v>
      </c>
    </row>
    <row r="177" spans="1:6">
      <c r="A177" s="142">
        <v>40513</v>
      </c>
      <c r="B177" s="385">
        <v>4.1630000000000003</v>
      </c>
      <c r="C177" s="26">
        <f t="shared" si="4"/>
        <v>4.6699618234165241</v>
      </c>
      <c r="D177" s="147">
        <v>0.34817065560477173</v>
      </c>
      <c r="E177" s="147">
        <v>0.34195306344036758</v>
      </c>
      <c r="F177" s="149">
        <f t="shared" si="5"/>
        <v>4.3280087599761563</v>
      </c>
    </row>
    <row r="178" spans="1:6">
      <c r="A178" s="142">
        <v>40544</v>
      </c>
      <c r="B178" s="385">
        <v>4.2830000000000004</v>
      </c>
      <c r="C178" s="26">
        <f t="shared" si="4"/>
        <v>5.3056939357525001</v>
      </c>
      <c r="D178" s="147">
        <v>1.6388303087883065</v>
      </c>
      <c r="E178" s="147">
        <v>0.75342297867151498</v>
      </c>
      <c r="F178" s="149">
        <f t="shared" si="5"/>
        <v>4.5522709570809852</v>
      </c>
    </row>
    <row r="179" spans="1:6">
      <c r="A179" s="142">
        <v>40575</v>
      </c>
      <c r="B179" s="385">
        <v>4.1779999999999999</v>
      </c>
      <c r="C179" s="26">
        <f t="shared" si="4"/>
        <v>4.2954147241771388</v>
      </c>
      <c r="D179" s="147">
        <v>-1.3441040073035027</v>
      </c>
      <c r="E179" s="147">
        <v>-1.9592610084667235E-2</v>
      </c>
      <c r="F179" s="149">
        <f t="shared" si="5"/>
        <v>4.3150073342618063</v>
      </c>
    </row>
    <row r="180" spans="1:6">
      <c r="A180" s="142">
        <v>40603</v>
      </c>
      <c r="B180" s="385">
        <v>4.0330000000000004</v>
      </c>
      <c r="C180" s="26">
        <f t="shared" si="4"/>
        <v>3.3712362137756569</v>
      </c>
      <c r="D180" s="147">
        <v>-1.8862706972061132</v>
      </c>
      <c r="E180" s="147">
        <v>0.21113424335577732</v>
      </c>
      <c r="F180" s="149">
        <f t="shared" si="5"/>
        <v>3.1601019704198796</v>
      </c>
    </row>
    <row r="181" spans="1:6">
      <c r="A181" s="142">
        <v>40634</v>
      </c>
      <c r="B181" s="385">
        <v>3.8780000000000001</v>
      </c>
      <c r="C181" s="26">
        <f t="shared" si="4"/>
        <v>3.6647706971732155</v>
      </c>
      <c r="D181" s="147">
        <v>0.69767064678715396</v>
      </c>
      <c r="E181" s="147">
        <v>1.0464033967717885</v>
      </c>
      <c r="F181" s="149">
        <f t="shared" si="5"/>
        <v>2.618367300401427</v>
      </c>
    </row>
    <row r="182" spans="1:6">
      <c r="A182" s="142">
        <v>40664</v>
      </c>
      <c r="B182" s="385">
        <v>3.8650000000000002</v>
      </c>
      <c r="C182" s="26">
        <f t="shared" si="4"/>
        <v>4.1966632920250051</v>
      </c>
      <c r="D182" s="147">
        <v>1.3163441194571133</v>
      </c>
      <c r="E182" s="147">
        <v>1.0978604053196381</v>
      </c>
      <c r="F182" s="149">
        <f t="shared" si="5"/>
        <v>3.098802886705367</v>
      </c>
    </row>
    <row r="183" spans="1:6">
      <c r="A183" s="142">
        <v>40695</v>
      </c>
      <c r="B183" s="385">
        <v>3.8880000000000003</v>
      </c>
      <c r="C183" s="26">
        <f t="shared" si="4"/>
        <v>3.4673408558161247</v>
      </c>
      <c r="D183" s="147">
        <v>-1.6686991653632079</v>
      </c>
      <c r="E183" s="147">
        <v>0.46190487172657102</v>
      </c>
      <c r="F183" s="149">
        <f t="shared" si="5"/>
        <v>3.0054359840895537</v>
      </c>
    </row>
    <row r="184" spans="1:6">
      <c r="A184" s="142">
        <v>40725</v>
      </c>
      <c r="B184" s="385">
        <v>3.9080000000000004</v>
      </c>
      <c r="C184" s="26">
        <f t="shared" si="4"/>
        <v>3.1742543646433203</v>
      </c>
      <c r="D184" s="147">
        <v>-1.2535243393251443</v>
      </c>
      <c r="E184" s="147">
        <v>0.28595437668345541</v>
      </c>
      <c r="F184" s="149">
        <f t="shared" si="5"/>
        <v>2.888299987959865</v>
      </c>
    </row>
    <row r="185" spans="1:6">
      <c r="A185" s="142">
        <v>40756</v>
      </c>
      <c r="B185" s="385">
        <v>3.923</v>
      </c>
      <c r="C185" s="26">
        <f t="shared" si="4"/>
        <v>3.2664619214254338</v>
      </c>
      <c r="D185" s="147">
        <v>-0.44386448201626583</v>
      </c>
      <c r="E185" s="147">
        <v>0.55170395364076119</v>
      </c>
      <c r="F185" s="149">
        <f t="shared" si="5"/>
        <v>2.7147579677846725</v>
      </c>
    </row>
    <row r="186" spans="1:6">
      <c r="A186" s="142">
        <v>40787</v>
      </c>
      <c r="B186" s="385">
        <v>3.9430000000000001</v>
      </c>
      <c r="C186" s="26">
        <f t="shared" si="4"/>
        <v>3.2378678057954136</v>
      </c>
      <c r="D186" s="147">
        <v>-0.73420355386066594</v>
      </c>
      <c r="E186" s="147">
        <v>0.45126976301716443</v>
      </c>
      <c r="F186" s="149">
        <f t="shared" si="5"/>
        <v>2.7865980427782491</v>
      </c>
    </row>
    <row r="187" spans="1:6">
      <c r="A187" s="142">
        <v>40817</v>
      </c>
      <c r="B187" s="385">
        <v>3.9730000000000003</v>
      </c>
      <c r="C187" s="26">
        <f t="shared" si="4"/>
        <v>3.6540749112123003</v>
      </c>
      <c r="D187" s="147">
        <v>0.490266974408676</v>
      </c>
      <c r="E187" s="147">
        <v>1.0605321883416201</v>
      </c>
      <c r="F187" s="149">
        <f t="shared" si="5"/>
        <v>2.59354272287068</v>
      </c>
    </row>
    <row r="188" spans="1:6">
      <c r="A188" s="142">
        <v>40848</v>
      </c>
      <c r="B188" s="385">
        <v>4.1130000000000004</v>
      </c>
      <c r="C188" s="26">
        <f t="shared" si="4"/>
        <v>4.2851894039824092</v>
      </c>
      <c r="D188" s="147">
        <v>1.079985932131297</v>
      </c>
      <c r="E188" s="147">
        <v>0.8644193538225966</v>
      </c>
      <c r="F188" s="149">
        <f t="shared" si="5"/>
        <v>3.4207700501598124</v>
      </c>
    </row>
    <row r="189" spans="1:6">
      <c r="A189" s="142">
        <v>40878</v>
      </c>
      <c r="B189" s="385">
        <v>4.2380000000000004</v>
      </c>
      <c r="C189" s="26">
        <f t="shared" si="4"/>
        <v>3.9979176864849211</v>
      </c>
      <c r="D189" s="147">
        <v>-0.91248635388571397</v>
      </c>
      <c r="E189" s="147">
        <v>0.97853046068692962</v>
      </c>
      <c r="F189" s="149">
        <f t="shared" si="5"/>
        <v>3.0193872257979915</v>
      </c>
    </row>
    <row r="190" spans="1:6">
      <c r="A190" s="142">
        <v>40909</v>
      </c>
      <c r="B190" s="385">
        <v>4.3630000000000004</v>
      </c>
      <c r="C190" s="26">
        <f t="shared" si="4"/>
        <v>4.3064406356309277</v>
      </c>
      <c r="D190" s="147">
        <v>0.28717326297467022</v>
      </c>
      <c r="E190" s="147">
        <v>0.30201268693614125</v>
      </c>
      <c r="F190" s="149">
        <f t="shared" si="5"/>
        <v>4.0044279486947865</v>
      </c>
    </row>
    <row r="191" spans="1:6">
      <c r="A191" s="142">
        <v>40940</v>
      </c>
      <c r="B191" s="385">
        <v>4.258</v>
      </c>
      <c r="C191" s="26">
        <f t="shared" si="4"/>
        <v>3.9498856186620883</v>
      </c>
      <c r="D191" s="147">
        <v>-0.68246781528266942</v>
      </c>
      <c r="E191" s="147">
        <v>0.35360665590482948</v>
      </c>
      <c r="F191" s="149">
        <f t="shared" si="5"/>
        <v>3.5962789627572587</v>
      </c>
    </row>
    <row r="192" spans="1:6">
      <c r="A192" s="142">
        <v>40969</v>
      </c>
      <c r="B192" s="385">
        <v>4.1130000000000004</v>
      </c>
      <c r="C192" s="26">
        <f t="shared" si="4"/>
        <v>3.6752083729255056</v>
      </c>
      <c r="D192" s="147">
        <v>-0.59635992982095165</v>
      </c>
      <c r="E192" s="147">
        <v>0.99773282653851036</v>
      </c>
      <c r="F192" s="149">
        <f t="shared" si="5"/>
        <v>2.6774755463869955</v>
      </c>
    </row>
    <row r="193" spans="1:6">
      <c r="A193" s="142">
        <v>41000</v>
      </c>
      <c r="B193" s="385">
        <v>3.9580000000000002</v>
      </c>
      <c r="C193" s="26">
        <f t="shared" si="4"/>
        <v>4.0698265093265515</v>
      </c>
      <c r="D193" s="147">
        <v>1.1363280006989063</v>
      </c>
      <c r="E193" s="147">
        <v>0.93865082471462147</v>
      </c>
      <c r="F193" s="149">
        <f t="shared" si="5"/>
        <v>3.1311756846119301</v>
      </c>
    </row>
    <row r="194" spans="1:6">
      <c r="A194" s="142">
        <v>41030</v>
      </c>
      <c r="B194" s="385">
        <v>3.9449999999999998</v>
      </c>
      <c r="C194" s="26">
        <f t="shared" si="4"/>
        <v>4.6470367111906867</v>
      </c>
      <c r="D194" s="147">
        <v>1.6302439133426627</v>
      </c>
      <c r="E194" s="147">
        <v>1.0679869138472056</v>
      </c>
      <c r="F194" s="149">
        <f t="shared" si="5"/>
        <v>3.5790497973434814</v>
      </c>
    </row>
    <row r="195" spans="1:6">
      <c r="A195" s="142">
        <v>41061</v>
      </c>
      <c r="B195" s="385">
        <v>3.9680000000000004</v>
      </c>
      <c r="C195" s="26">
        <f t="shared" si="4"/>
        <v>4.0401068928186392</v>
      </c>
      <c r="D195" s="147">
        <v>-1.0066303881243392</v>
      </c>
      <c r="E195" s="147">
        <v>0.5091011328130397</v>
      </c>
      <c r="F195" s="149">
        <f t="shared" si="5"/>
        <v>3.5310057600055993</v>
      </c>
    </row>
    <row r="196" spans="1:6">
      <c r="A196" s="142">
        <v>41091</v>
      </c>
      <c r="B196" s="385">
        <v>3.988</v>
      </c>
      <c r="C196" s="26">
        <f t="shared" si="4"/>
        <v>4.1828424822931591</v>
      </c>
      <c r="D196" s="147">
        <v>0.37991254904542127</v>
      </c>
      <c r="E196" s="147">
        <v>0.1637269805381685</v>
      </c>
      <c r="F196" s="149">
        <f t="shared" si="5"/>
        <v>4.0191155017549907</v>
      </c>
    </row>
    <row r="197" spans="1:6">
      <c r="A197" s="142">
        <v>41122</v>
      </c>
      <c r="B197" s="385">
        <v>4.0030000000000001</v>
      </c>
      <c r="C197" s="26">
        <f t="shared" si="4"/>
        <v>3.9670513952933812</v>
      </c>
      <c r="D197" s="147">
        <v>-0.43848479327234702</v>
      </c>
      <c r="E197" s="147">
        <v>-3.7297954490039052E-2</v>
      </c>
      <c r="F197" s="149">
        <f t="shared" si="5"/>
        <v>4.0043493497834204</v>
      </c>
    </row>
    <row r="198" spans="1:6">
      <c r="A198" s="142">
        <v>41153</v>
      </c>
      <c r="B198" s="385">
        <v>4.0230000000000006</v>
      </c>
      <c r="C198" s="26">
        <f t="shared" si="4"/>
        <v>4.3106426923634977</v>
      </c>
      <c r="D198" s="147">
        <v>0.82563703162313595</v>
      </c>
      <c r="E198" s="147">
        <v>0.97798424641087001</v>
      </c>
      <c r="F198" s="149">
        <f t="shared" si="5"/>
        <v>3.3326584459526276</v>
      </c>
    </row>
    <row r="199" spans="1:6">
      <c r="A199" s="142">
        <v>41183</v>
      </c>
      <c r="B199" s="385">
        <v>4.0529999999999999</v>
      </c>
      <c r="C199" s="26">
        <f t="shared" si="4"/>
        <v>3.9606731902895356</v>
      </c>
      <c r="D199" s="147">
        <v>-0.737174302821339</v>
      </c>
      <c r="E199" s="147">
        <v>0.66384903417178953</v>
      </c>
      <c r="F199" s="149">
        <f t="shared" si="5"/>
        <v>3.2968241561177463</v>
      </c>
    </row>
    <row r="200" spans="1:6">
      <c r="A200" s="142">
        <v>41214</v>
      </c>
      <c r="B200" s="385">
        <v>4.1930000000000005</v>
      </c>
      <c r="C200" s="26">
        <f t="shared" si="4"/>
        <v>4.7256111170360402</v>
      </c>
      <c r="D200" s="147">
        <v>1.577025825388263</v>
      </c>
      <c r="E200" s="147">
        <v>0.64536514880921836</v>
      </c>
      <c r="F200" s="149">
        <f t="shared" si="5"/>
        <v>4.080245968226822</v>
      </c>
    </row>
    <row r="201" spans="1:6">
      <c r="A201" s="142">
        <v>41244</v>
      </c>
      <c r="B201" s="385">
        <v>4.3180000000000005</v>
      </c>
      <c r="C201" s="26">
        <f t="shared" si="4"/>
        <v>4.4153068930257922</v>
      </c>
      <c r="D201" s="147">
        <v>-0.65417562814697283</v>
      </c>
      <c r="E201" s="147">
        <v>0.92091506521175603</v>
      </c>
      <c r="F201" s="149">
        <f t="shared" si="5"/>
        <v>3.4943918278140362</v>
      </c>
    </row>
    <row r="202" spans="1:6">
      <c r="A202" s="142">
        <v>41275</v>
      </c>
      <c r="B202" s="385">
        <v>4.4480000000000004</v>
      </c>
      <c r="C202" s="26">
        <f t="shared" ref="C202:C265" si="6">C201+$B$3*(B202-C201)+$B$5*(C201^($B$6))*D202+(1-$B$3)*(B202-B201)</f>
        <v>4.1221173299435145</v>
      </c>
      <c r="D202" s="147">
        <v>-0.98443148160928173</v>
      </c>
      <c r="E202" s="147">
        <v>0.67566069846276766</v>
      </c>
      <c r="F202" s="149">
        <f t="shared" si="5"/>
        <v>3.4464566314807468</v>
      </c>
    </row>
    <row r="203" spans="1:6">
      <c r="A203" s="142">
        <v>41306</v>
      </c>
      <c r="B203" s="385">
        <v>4.343</v>
      </c>
      <c r="C203" s="26">
        <f t="shared" si="6"/>
        <v>4.5025549081035479</v>
      </c>
      <c r="D203" s="147">
        <v>0.99651849709168716</v>
      </c>
      <c r="E203" s="147">
        <v>0.24459056060923859</v>
      </c>
      <c r="F203" s="149">
        <f t="shared" ref="F203:F266" si="7">C203-E203</f>
        <v>4.2579643474943092</v>
      </c>
    </row>
    <row r="204" spans="1:6">
      <c r="A204" s="142">
        <v>41334</v>
      </c>
      <c r="B204" s="385">
        <v>4.1980000000000004</v>
      </c>
      <c r="C204" s="26">
        <f t="shared" si="6"/>
        <v>4.0984955378842036</v>
      </c>
      <c r="D204" s="147">
        <v>-0.519879478907879</v>
      </c>
      <c r="E204" s="147">
        <v>0.36373875022399116</v>
      </c>
      <c r="F204" s="149">
        <f t="shared" si="7"/>
        <v>3.7347567876602126</v>
      </c>
    </row>
    <row r="205" spans="1:6">
      <c r="A205" s="142">
        <v>41365</v>
      </c>
      <c r="B205" s="385">
        <v>4.0430000000000001</v>
      </c>
      <c r="C205" s="26">
        <f t="shared" si="6"/>
        <v>3.2334474431729601</v>
      </c>
      <c r="D205" s="147">
        <v>-1.9261518566815989</v>
      </c>
      <c r="E205" s="147">
        <v>0.4897923551096553</v>
      </c>
      <c r="F205" s="149">
        <f t="shared" si="7"/>
        <v>2.7436550880633046</v>
      </c>
    </row>
    <row r="206" spans="1:6">
      <c r="A206" s="142">
        <v>41395</v>
      </c>
      <c r="B206" s="385">
        <v>4.03</v>
      </c>
      <c r="C206" s="26">
        <f t="shared" si="6"/>
        <v>3.4063093783993494</v>
      </c>
      <c r="D206" s="147">
        <v>-0.19054177100638772</v>
      </c>
      <c r="E206" s="147">
        <v>0.32969881010242524</v>
      </c>
      <c r="F206" s="149">
        <f t="shared" si="7"/>
        <v>3.0766105682969243</v>
      </c>
    </row>
    <row r="207" spans="1:6">
      <c r="A207" s="142">
        <v>41426</v>
      </c>
      <c r="B207" s="385">
        <v>4.0529999999999999</v>
      </c>
      <c r="C207" s="26">
        <f t="shared" si="6"/>
        <v>4.1972066694253796</v>
      </c>
      <c r="D207" s="147">
        <v>1.638455311023558</v>
      </c>
      <c r="E207" s="147">
        <v>0.3513540719302593</v>
      </c>
      <c r="F207" s="149">
        <f t="shared" si="7"/>
        <v>3.8458525974951203</v>
      </c>
    </row>
    <row r="208" spans="1:6">
      <c r="A208" s="142">
        <v>41456</v>
      </c>
      <c r="B208" s="385">
        <v>4.0730000000000004</v>
      </c>
      <c r="C208" s="26">
        <f t="shared" si="6"/>
        <v>4.7602971256586448</v>
      </c>
      <c r="D208" s="147">
        <v>1.5100514945726839</v>
      </c>
      <c r="E208" s="147">
        <v>0.52120220751227486</v>
      </c>
      <c r="F208" s="149">
        <f t="shared" si="7"/>
        <v>4.2390949181463702</v>
      </c>
    </row>
    <row r="209" spans="1:6">
      <c r="A209" s="142">
        <v>41487</v>
      </c>
      <c r="B209" s="385">
        <v>4.0880000000000001</v>
      </c>
      <c r="C209" s="26">
        <f t="shared" si="6"/>
        <v>5.1153201587996087</v>
      </c>
      <c r="D209" s="147">
        <v>1.3342013027094963</v>
      </c>
      <c r="E209" s="147">
        <v>1.8859594516735516</v>
      </c>
      <c r="F209" s="149">
        <f t="shared" si="7"/>
        <v>3.2293607071260571</v>
      </c>
    </row>
    <row r="210" spans="1:6">
      <c r="A210" s="142">
        <v>41518</v>
      </c>
      <c r="B210" s="385">
        <v>4.1080000000000005</v>
      </c>
      <c r="C210" s="26">
        <f t="shared" si="6"/>
        <v>4.9571000238595939</v>
      </c>
      <c r="D210" s="147">
        <v>0.32636991320929659</v>
      </c>
      <c r="E210" s="147">
        <v>0.83276442895563263</v>
      </c>
      <c r="F210" s="149">
        <f t="shared" si="7"/>
        <v>4.1243355949039611</v>
      </c>
    </row>
    <row r="211" spans="1:6">
      <c r="A211" s="142">
        <v>41548</v>
      </c>
      <c r="B211" s="385">
        <v>4.1379999999999999</v>
      </c>
      <c r="C211" s="26">
        <f t="shared" si="6"/>
        <v>4.1403054334276543</v>
      </c>
      <c r="D211" s="147">
        <v>-1.3795205749630775</v>
      </c>
      <c r="E211" s="147">
        <v>0.39330636275603997</v>
      </c>
      <c r="F211" s="149">
        <f t="shared" si="7"/>
        <v>3.7469990706716145</v>
      </c>
    </row>
    <row r="212" spans="1:6">
      <c r="A212" s="142">
        <v>41579</v>
      </c>
      <c r="B212" s="385">
        <v>4.2780000000000005</v>
      </c>
      <c r="C212" s="26">
        <f t="shared" si="6"/>
        <v>4.4361103911888282</v>
      </c>
      <c r="D212" s="147">
        <v>0.40485457844175704</v>
      </c>
      <c r="E212" s="147">
        <v>0.52488048889321881</v>
      </c>
      <c r="F212" s="149">
        <f t="shared" si="7"/>
        <v>3.9112299022956094</v>
      </c>
    </row>
    <row r="213" spans="1:6">
      <c r="A213" s="142">
        <v>41609</v>
      </c>
      <c r="B213" s="385">
        <v>4.4030000000000005</v>
      </c>
      <c r="C213" s="26">
        <f t="shared" si="6"/>
        <v>3.5079722310721597</v>
      </c>
      <c r="D213" s="147">
        <v>-2.5091842198435348</v>
      </c>
      <c r="E213" s="147">
        <v>0.3560943205656717</v>
      </c>
      <c r="F213" s="149">
        <f t="shared" si="7"/>
        <v>3.1518779105064878</v>
      </c>
    </row>
    <row r="214" spans="1:6">
      <c r="A214" s="142">
        <v>41640</v>
      </c>
      <c r="B214" s="385">
        <v>4.5380000000000003</v>
      </c>
      <c r="C214" s="26">
        <f t="shared" si="6"/>
        <v>4.3146557741491121</v>
      </c>
      <c r="D214" s="147">
        <v>1.1078026904065073</v>
      </c>
      <c r="E214" s="147">
        <v>0.33371826424131079</v>
      </c>
      <c r="F214" s="149">
        <f t="shared" si="7"/>
        <v>3.9809375099078013</v>
      </c>
    </row>
    <row r="215" spans="1:6">
      <c r="A215" s="142">
        <v>41671</v>
      </c>
      <c r="B215" s="385">
        <v>4.4329999999999998</v>
      </c>
      <c r="C215" s="26">
        <f t="shared" si="6"/>
        <v>3.6009880116367414</v>
      </c>
      <c r="D215" s="147">
        <v>-1.7176782706435181</v>
      </c>
      <c r="E215" s="147">
        <v>0.33712478006087837</v>
      </c>
      <c r="F215" s="149">
        <f t="shared" si="7"/>
        <v>3.2638632315758631</v>
      </c>
    </row>
    <row r="216" spans="1:6">
      <c r="A216" s="142">
        <v>41699</v>
      </c>
      <c r="B216" s="385">
        <v>4.2880000000000003</v>
      </c>
      <c r="C216" s="26">
        <f t="shared" si="6"/>
        <v>3.7654812932455868</v>
      </c>
      <c r="D216" s="147">
        <v>0.14303062328261099</v>
      </c>
      <c r="E216" s="147">
        <v>0.37023058593828262</v>
      </c>
      <c r="F216" s="149">
        <f t="shared" si="7"/>
        <v>3.3952507073073042</v>
      </c>
    </row>
    <row r="217" spans="1:6">
      <c r="A217" s="142">
        <v>41730</v>
      </c>
      <c r="B217" s="385">
        <v>4.133</v>
      </c>
      <c r="C217" s="26">
        <f t="shared" si="6"/>
        <v>3.4306524900962576</v>
      </c>
      <c r="D217" s="147">
        <v>-0.92708682818333044</v>
      </c>
      <c r="E217" s="147">
        <v>0.37308615766982989</v>
      </c>
      <c r="F217" s="149">
        <f t="shared" si="7"/>
        <v>3.0575663324264277</v>
      </c>
    </row>
    <row r="218" spans="1:6">
      <c r="A218" s="142">
        <v>41760</v>
      </c>
      <c r="B218" s="385">
        <v>4.12</v>
      </c>
      <c r="C218" s="26">
        <f t="shared" si="6"/>
        <v>3.7210524849145439</v>
      </c>
      <c r="D218" s="147">
        <v>0.24344356136010953</v>
      </c>
      <c r="E218" s="147">
        <v>0.1622204412487217</v>
      </c>
      <c r="F218" s="149">
        <f t="shared" si="7"/>
        <v>3.5588320436658223</v>
      </c>
    </row>
    <row r="219" spans="1:6">
      <c r="A219" s="142">
        <v>41791</v>
      </c>
      <c r="B219" s="385">
        <v>4.1429999999999998</v>
      </c>
      <c r="C219" s="26">
        <f t="shared" si="6"/>
        <v>3.7601624636664011</v>
      </c>
      <c r="D219" s="147">
        <v>-0.29348062789117429</v>
      </c>
      <c r="E219" s="147">
        <v>9.0725667881545111E-2</v>
      </c>
      <c r="F219" s="149">
        <f t="shared" si="7"/>
        <v>3.6694367957848559</v>
      </c>
    </row>
    <row r="220" spans="1:6">
      <c r="A220" s="142">
        <v>41821</v>
      </c>
      <c r="B220" s="385">
        <v>4.1630000000000003</v>
      </c>
      <c r="C220" s="26">
        <f t="shared" si="6"/>
        <v>2.9434162576551617</v>
      </c>
      <c r="D220" s="147">
        <v>-2.5932242732692843</v>
      </c>
      <c r="E220" s="147">
        <v>0.69493496788637821</v>
      </c>
      <c r="F220" s="149">
        <f t="shared" si="7"/>
        <v>2.2484812897687836</v>
      </c>
    </row>
    <row r="221" spans="1:6">
      <c r="A221" s="142">
        <v>41852</v>
      </c>
      <c r="B221" s="385">
        <v>4.1779999999999999</v>
      </c>
      <c r="C221" s="26">
        <f t="shared" si="6"/>
        <v>3.2204176823385384</v>
      </c>
      <c r="D221" s="147">
        <v>-0.35607280281455139</v>
      </c>
      <c r="E221" s="147">
        <v>0.576082477938753</v>
      </c>
      <c r="F221" s="149">
        <f t="shared" si="7"/>
        <v>2.6443352043997854</v>
      </c>
    </row>
    <row r="222" spans="1:6">
      <c r="A222" s="142">
        <v>41883</v>
      </c>
      <c r="B222" s="385">
        <v>4.1980000000000004</v>
      </c>
      <c r="C222" s="26">
        <f t="shared" si="6"/>
        <v>4.1116912428390604</v>
      </c>
      <c r="D222" s="147">
        <v>1.6846983493785133</v>
      </c>
      <c r="E222" s="147">
        <v>0.21869799624764713</v>
      </c>
      <c r="F222" s="149">
        <f t="shared" si="7"/>
        <v>3.8929932465914132</v>
      </c>
    </row>
    <row r="223" spans="1:6">
      <c r="A223" s="142">
        <v>41913</v>
      </c>
      <c r="B223" s="385">
        <v>4.2279999999999998</v>
      </c>
      <c r="C223" s="26">
        <f t="shared" si="6"/>
        <v>4.2244378248266532</v>
      </c>
      <c r="D223" s="147">
        <v>0.14532935500885893</v>
      </c>
      <c r="E223" s="147">
        <v>0.15485710393887078</v>
      </c>
      <c r="F223" s="149">
        <f t="shared" si="7"/>
        <v>4.0695807208877826</v>
      </c>
    </row>
    <row r="224" spans="1:6">
      <c r="A224" s="142">
        <v>41944</v>
      </c>
      <c r="B224" s="385">
        <v>4.3680000000000003</v>
      </c>
      <c r="C224" s="26">
        <f t="shared" si="6"/>
        <v>4.4123413760855943</v>
      </c>
      <c r="D224" s="147">
        <v>0.11983980152237433</v>
      </c>
      <c r="E224" s="147">
        <v>0.84252133518782601</v>
      </c>
      <c r="F224" s="149">
        <f t="shared" si="7"/>
        <v>3.5698200408977683</v>
      </c>
    </row>
    <row r="225" spans="1:6">
      <c r="A225" s="142">
        <v>41974</v>
      </c>
      <c r="B225" s="385">
        <v>4.4930000000000003</v>
      </c>
      <c r="C225" s="26">
        <f t="shared" si="6"/>
        <v>3.8782179407996358</v>
      </c>
      <c r="D225" s="147">
        <v>-1.6170585302434488</v>
      </c>
      <c r="E225" s="147">
        <v>0.1970118886764414</v>
      </c>
      <c r="F225" s="149">
        <f t="shared" si="7"/>
        <v>3.6812060521231942</v>
      </c>
    </row>
    <row r="226" spans="1:6">
      <c r="A226" s="142">
        <v>42005</v>
      </c>
      <c r="B226" s="385">
        <v>4.633</v>
      </c>
      <c r="C226" s="26">
        <f t="shared" si="6"/>
        <v>4.1402135398555675</v>
      </c>
      <c r="D226" s="147">
        <v>-0.18330363745023126</v>
      </c>
      <c r="E226" s="147">
        <v>-0.12412778795327929</v>
      </c>
      <c r="F226" s="149">
        <f t="shared" si="7"/>
        <v>4.2643413278088467</v>
      </c>
    </row>
    <row r="227" spans="1:6">
      <c r="A227" s="142">
        <v>42036</v>
      </c>
      <c r="B227" s="385">
        <v>4.5280000000000005</v>
      </c>
      <c r="C227" s="26">
        <f t="shared" si="6"/>
        <v>4.9627202962486585</v>
      </c>
      <c r="D227" s="147">
        <v>2.0039766801503291</v>
      </c>
      <c r="E227" s="147">
        <v>0.66086904902706822</v>
      </c>
      <c r="F227" s="149">
        <f t="shared" si="7"/>
        <v>4.30185124722159</v>
      </c>
    </row>
    <row r="228" spans="1:6">
      <c r="A228" s="142">
        <v>42064</v>
      </c>
      <c r="B228" s="385">
        <v>4.383</v>
      </c>
      <c r="C228" s="26">
        <f t="shared" si="6"/>
        <v>4.3078065431110479</v>
      </c>
      <c r="D228" s="147">
        <v>-0.88632292896761189</v>
      </c>
      <c r="E228" s="147">
        <v>0.29751819523230089</v>
      </c>
      <c r="F228" s="149">
        <f t="shared" si="7"/>
        <v>4.0102883478787472</v>
      </c>
    </row>
    <row r="229" spans="1:6">
      <c r="A229" s="142">
        <v>42095</v>
      </c>
      <c r="B229" s="385">
        <v>4.2279999999999998</v>
      </c>
      <c r="C229" s="26">
        <f t="shared" si="6"/>
        <v>4.3478529037792839</v>
      </c>
      <c r="D229" s="147">
        <v>0.43549245016943194</v>
      </c>
      <c r="E229" s="147">
        <v>0.39684973943350482</v>
      </c>
      <c r="F229" s="149">
        <f t="shared" si="7"/>
        <v>3.9510031643457793</v>
      </c>
    </row>
    <row r="230" spans="1:6">
      <c r="A230" s="142">
        <v>42125</v>
      </c>
      <c r="B230" s="385">
        <v>4.2149999999999999</v>
      </c>
      <c r="C230" s="26">
        <f t="shared" si="6"/>
        <v>4.8358152261328868</v>
      </c>
      <c r="D230" s="147">
        <v>1.3582679907273014</v>
      </c>
      <c r="E230" s="147">
        <v>8.3167864606253028E-2</v>
      </c>
      <c r="F230" s="149">
        <f t="shared" si="7"/>
        <v>4.752647361526634</v>
      </c>
    </row>
    <row r="231" spans="1:6">
      <c r="A231" s="142">
        <v>42156</v>
      </c>
      <c r="B231" s="385">
        <v>4.2380000000000004</v>
      </c>
      <c r="C231" s="26">
        <f t="shared" si="6"/>
        <v>4.4295999643202819</v>
      </c>
      <c r="D231" s="147">
        <v>-0.56666259154836029</v>
      </c>
      <c r="E231" s="147">
        <v>0.33302729716558138</v>
      </c>
      <c r="F231" s="149">
        <f t="shared" si="7"/>
        <v>4.0965726671547005</v>
      </c>
    </row>
    <row r="232" spans="1:6">
      <c r="A232" s="142">
        <v>42186</v>
      </c>
      <c r="B232" s="385">
        <v>4.258</v>
      </c>
      <c r="C232" s="26">
        <f t="shared" si="6"/>
        <v>4.9819398593565003</v>
      </c>
      <c r="D232" s="147">
        <v>1.4797626184957664</v>
      </c>
      <c r="E232" s="147">
        <v>0.85973025662432434</v>
      </c>
      <c r="F232" s="149">
        <f t="shared" si="7"/>
        <v>4.122209602732176</v>
      </c>
    </row>
    <row r="233" spans="1:6">
      <c r="A233" s="142">
        <v>42217</v>
      </c>
      <c r="B233" s="385">
        <v>4.2730000000000006</v>
      </c>
      <c r="C233" s="26">
        <f t="shared" si="6"/>
        <v>4.9715849137941373</v>
      </c>
      <c r="D233" s="147">
        <v>0.46940222621484662</v>
      </c>
      <c r="E233" s="147">
        <v>0.62108178235657963</v>
      </c>
      <c r="F233" s="149">
        <f t="shared" si="7"/>
        <v>4.3505031314375575</v>
      </c>
    </row>
    <row r="234" spans="1:6">
      <c r="A234" s="142">
        <v>42248</v>
      </c>
      <c r="B234" s="385">
        <v>4.2930000000000001</v>
      </c>
      <c r="C234" s="26">
        <f t="shared" si="6"/>
        <v>4.7578577779287423</v>
      </c>
      <c r="D234" s="147">
        <v>-4.0519430714877916E-2</v>
      </c>
      <c r="E234" s="147">
        <v>0.3453270665647093</v>
      </c>
      <c r="F234" s="149">
        <f t="shared" si="7"/>
        <v>4.4125307113640329</v>
      </c>
    </row>
    <row r="235" spans="1:6">
      <c r="A235" s="142">
        <v>42278</v>
      </c>
      <c r="B235" s="385">
        <v>4.3230000000000004</v>
      </c>
      <c r="C235" s="26">
        <f t="shared" si="6"/>
        <v>5.2806497038693374</v>
      </c>
      <c r="D235" s="147">
        <v>1.5367755598673898</v>
      </c>
      <c r="E235" s="147">
        <v>7.7435363903681789E-2</v>
      </c>
      <c r="F235" s="149">
        <f t="shared" si="7"/>
        <v>5.2032143399656556</v>
      </c>
    </row>
    <row r="236" spans="1:6">
      <c r="A236" s="142">
        <v>42309</v>
      </c>
      <c r="B236" s="385">
        <v>4.4630000000000001</v>
      </c>
      <c r="C236" s="26">
        <f t="shared" si="6"/>
        <v>4.7721348725372099</v>
      </c>
      <c r="D236" s="147">
        <v>-0.80538811886132111</v>
      </c>
      <c r="E236" s="147">
        <v>0.29136499678852157</v>
      </c>
      <c r="F236" s="149">
        <f t="shared" si="7"/>
        <v>4.4807698757486882</v>
      </c>
    </row>
    <row r="237" spans="1:6">
      <c r="A237" s="142">
        <v>42339</v>
      </c>
      <c r="B237" s="385">
        <v>4.5880000000000001</v>
      </c>
      <c r="C237" s="26">
        <f t="shared" si="6"/>
        <v>5.1000889348043152</v>
      </c>
      <c r="D237" s="147">
        <v>0.71986341703041967</v>
      </c>
      <c r="E237" s="147">
        <v>0.72287400108332001</v>
      </c>
      <c r="F237" s="149">
        <f t="shared" si="7"/>
        <v>4.3772149337209951</v>
      </c>
    </row>
    <row r="238" spans="1:6">
      <c r="A238" s="142">
        <v>42370</v>
      </c>
      <c r="B238" s="385">
        <v>4.7330000000000005</v>
      </c>
      <c r="C238" s="26">
        <f t="shared" si="6"/>
        <v>4.2159447895421831</v>
      </c>
      <c r="D238" s="147">
        <v>-2.0284985332982162</v>
      </c>
      <c r="E238" s="147">
        <v>-2.0233606725445089E-3</v>
      </c>
      <c r="F238" s="149">
        <f t="shared" si="7"/>
        <v>4.2179681502147277</v>
      </c>
    </row>
    <row r="239" spans="1:6">
      <c r="A239" s="142">
        <v>42401</v>
      </c>
      <c r="B239" s="385">
        <v>4.6280000000000001</v>
      </c>
      <c r="C239" s="26">
        <f t="shared" si="6"/>
        <v>4.5151972653700465</v>
      </c>
      <c r="D239" s="147">
        <v>0.62535569470279895</v>
      </c>
      <c r="E239" s="147">
        <v>0.61520704870264564</v>
      </c>
      <c r="F239" s="149">
        <f t="shared" si="7"/>
        <v>3.8999902166674008</v>
      </c>
    </row>
    <row r="240" spans="1:6">
      <c r="A240" s="142">
        <v>42430</v>
      </c>
      <c r="B240" s="385">
        <v>4.4830000000000005</v>
      </c>
      <c r="C240" s="26">
        <f t="shared" si="6"/>
        <v>4.1192812526457621</v>
      </c>
      <c r="D240" s="147">
        <v>-0.70810749570690446</v>
      </c>
      <c r="E240" s="147">
        <v>0.77541996461798202</v>
      </c>
      <c r="F240" s="149">
        <f t="shared" si="7"/>
        <v>3.3438612880277798</v>
      </c>
    </row>
    <row r="241" spans="1:6">
      <c r="A241" s="142">
        <v>42461</v>
      </c>
      <c r="B241" s="385">
        <v>4.3280000000000003</v>
      </c>
      <c r="C241" s="26">
        <f t="shared" si="6"/>
        <v>3.8444490310109183</v>
      </c>
      <c r="D241" s="147">
        <v>-0.6031390409901497</v>
      </c>
      <c r="E241" s="147">
        <v>0.55009062831628575</v>
      </c>
      <c r="F241" s="149">
        <f t="shared" si="7"/>
        <v>3.2943584026946326</v>
      </c>
    </row>
    <row r="242" spans="1:6">
      <c r="A242" s="142">
        <v>42491</v>
      </c>
      <c r="B242" s="385">
        <v>4.3150000000000004</v>
      </c>
      <c r="C242" s="26">
        <f t="shared" si="6"/>
        <v>3.846956398952623</v>
      </c>
      <c r="D242" s="147">
        <v>-0.36075087353674429</v>
      </c>
      <c r="E242" s="147">
        <v>0.71150178478429926</v>
      </c>
      <c r="F242" s="149">
        <f t="shared" si="7"/>
        <v>3.1354546141683235</v>
      </c>
    </row>
    <row r="243" spans="1:6">
      <c r="A243" s="142">
        <v>42522</v>
      </c>
      <c r="B243" s="385">
        <v>4.3380000000000001</v>
      </c>
      <c r="C243" s="26">
        <f t="shared" si="6"/>
        <v>3.9786848674061193</v>
      </c>
      <c r="D243" s="147">
        <v>-9.7582497834500292E-2</v>
      </c>
      <c r="E243" s="147">
        <v>0.62816215536118825</v>
      </c>
      <c r="F243" s="149">
        <f t="shared" si="7"/>
        <v>3.3505227120449312</v>
      </c>
    </row>
    <row r="244" spans="1:6">
      <c r="A244" s="142">
        <v>42552</v>
      </c>
      <c r="B244" s="385">
        <v>4.3580000000000005</v>
      </c>
      <c r="C244" s="26">
        <f t="shared" si="6"/>
        <v>3.2280016951364616</v>
      </c>
      <c r="D244" s="147">
        <v>-2.3274486320093875</v>
      </c>
      <c r="E244" s="147">
        <v>0.34156388025403306</v>
      </c>
      <c r="F244" s="149">
        <f t="shared" si="7"/>
        <v>2.8864378148824286</v>
      </c>
    </row>
    <row r="245" spans="1:6">
      <c r="A245" s="142">
        <v>42583</v>
      </c>
      <c r="B245" s="385">
        <v>4.3730000000000002</v>
      </c>
      <c r="C245" s="26">
        <f t="shared" si="6"/>
        <v>3.2502509078171884</v>
      </c>
      <c r="D245" s="147">
        <v>-1.0049333917383965</v>
      </c>
      <c r="E245" s="147">
        <v>0.79305557322914799</v>
      </c>
      <c r="F245" s="149">
        <f t="shared" si="7"/>
        <v>2.4571953345880404</v>
      </c>
    </row>
    <row r="246" spans="1:6">
      <c r="A246" s="142">
        <v>42614</v>
      </c>
      <c r="B246" s="385">
        <v>4.3929999999999998</v>
      </c>
      <c r="C246" s="26">
        <f t="shared" si="6"/>
        <v>3.5016138242802781</v>
      </c>
      <c r="D246" s="147">
        <v>-0.34065831769508298</v>
      </c>
      <c r="E246" s="147">
        <v>0.15631192097698601</v>
      </c>
      <c r="F246" s="149">
        <f t="shared" si="7"/>
        <v>3.3453019033032922</v>
      </c>
    </row>
    <row r="247" spans="1:6">
      <c r="A247" s="142">
        <v>42644</v>
      </c>
      <c r="B247" s="385">
        <v>4.423</v>
      </c>
      <c r="C247" s="26">
        <f t="shared" si="6"/>
        <v>3.7161668691257654</v>
      </c>
      <c r="D247" s="147">
        <v>-0.25813361829354686</v>
      </c>
      <c r="E247" s="147">
        <v>0.62751366600207326</v>
      </c>
      <c r="F247" s="149">
        <f t="shared" si="7"/>
        <v>3.088653203123692</v>
      </c>
    </row>
    <row r="248" spans="1:6">
      <c r="A248" s="142">
        <v>42675</v>
      </c>
      <c r="B248" s="385">
        <v>4.5630000000000006</v>
      </c>
      <c r="C248" s="26">
        <f t="shared" si="6"/>
        <v>3.9738510072050728</v>
      </c>
      <c r="D248" s="147">
        <v>-0.27693823165921683</v>
      </c>
      <c r="E248" s="147">
        <v>0.88021440905361836</v>
      </c>
      <c r="F248" s="149">
        <f t="shared" si="7"/>
        <v>3.0936365981514546</v>
      </c>
    </row>
    <row r="249" spans="1:6">
      <c r="A249" s="142">
        <v>42705</v>
      </c>
      <c r="B249" s="385">
        <v>4.6880000000000006</v>
      </c>
      <c r="C249" s="26">
        <f t="shared" si="6"/>
        <v>4.9514461050916188</v>
      </c>
      <c r="D249" s="147">
        <v>1.768840919606822</v>
      </c>
      <c r="E249" s="147">
        <v>0.25870406453231048</v>
      </c>
      <c r="F249" s="149">
        <f t="shared" si="7"/>
        <v>4.6927420405593079</v>
      </c>
    </row>
    <row r="250" spans="1:6">
      <c r="A250" s="142">
        <v>42736</v>
      </c>
      <c r="B250" s="385">
        <v>4.8380000000000001</v>
      </c>
      <c r="C250" s="26">
        <f t="shared" si="6"/>
        <v>5.1511717844600522</v>
      </c>
      <c r="D250" s="147">
        <v>0.31078196776803163</v>
      </c>
      <c r="E250" s="147">
        <v>0.79385319632789009</v>
      </c>
      <c r="F250" s="149">
        <f t="shared" si="7"/>
        <v>4.3573185881321619</v>
      </c>
    </row>
    <row r="251" spans="1:6">
      <c r="A251" s="142">
        <v>42767</v>
      </c>
      <c r="B251" s="385">
        <v>4.7330000000000005</v>
      </c>
      <c r="C251" s="26">
        <f t="shared" si="6"/>
        <v>4.9187759958353672</v>
      </c>
      <c r="D251" s="147">
        <v>-7.0293577407446933E-2</v>
      </c>
      <c r="E251" s="147">
        <v>9.4325505037283069E-2</v>
      </c>
      <c r="F251" s="149">
        <f t="shared" si="7"/>
        <v>4.8244504907980845</v>
      </c>
    </row>
    <row r="252" spans="1:6">
      <c r="A252" s="142">
        <v>42795</v>
      </c>
      <c r="B252" s="385">
        <v>4.5880000000000001</v>
      </c>
      <c r="C252" s="26">
        <f t="shared" si="6"/>
        <v>4.3036302150010703</v>
      </c>
      <c r="D252" s="147">
        <v>-0.97903893933972008</v>
      </c>
      <c r="E252" s="147">
        <v>0.36472831591592753</v>
      </c>
      <c r="F252" s="149">
        <f t="shared" si="7"/>
        <v>3.9389018990851428</v>
      </c>
    </row>
    <row r="253" spans="1:6">
      <c r="A253" s="142">
        <v>42826</v>
      </c>
      <c r="B253" s="385">
        <v>4.4329999999999998</v>
      </c>
      <c r="C253" s="26">
        <f t="shared" si="6"/>
        <v>4.1285983717518047</v>
      </c>
      <c r="D253" s="147">
        <v>-0.27447443644570085</v>
      </c>
      <c r="E253" s="147">
        <v>0.86591839772681778</v>
      </c>
      <c r="F253" s="149">
        <f t="shared" si="7"/>
        <v>3.2626799740249868</v>
      </c>
    </row>
    <row r="254" spans="1:6">
      <c r="A254" s="142">
        <v>42856</v>
      </c>
      <c r="B254" s="385">
        <v>4.42</v>
      </c>
      <c r="C254" s="26">
        <f t="shared" si="6"/>
        <v>4.2069736563489286</v>
      </c>
      <c r="D254" s="147">
        <v>-7.7428881040095673E-3</v>
      </c>
      <c r="E254" s="147">
        <v>9.0075740179850719E-2</v>
      </c>
      <c r="F254" s="149">
        <f t="shared" si="7"/>
        <v>4.1168979161690782</v>
      </c>
    </row>
    <row r="255" spans="1:6">
      <c r="A255" s="142">
        <v>42887</v>
      </c>
      <c r="B255" s="385">
        <v>4.4430000000000005</v>
      </c>
      <c r="C255" s="26">
        <f t="shared" si="6"/>
        <v>4.0403975193935473</v>
      </c>
      <c r="D255" s="147">
        <v>-0.65591362878011139</v>
      </c>
      <c r="E255" s="147">
        <v>0.88011846839661223</v>
      </c>
      <c r="F255" s="149">
        <f t="shared" si="7"/>
        <v>3.1602790509969352</v>
      </c>
    </row>
    <row r="256" spans="1:6">
      <c r="A256" s="142">
        <v>42917</v>
      </c>
      <c r="B256" s="385">
        <v>4.4630000000000001</v>
      </c>
      <c r="C256" s="26">
        <f t="shared" si="6"/>
        <v>4.1897317571404926</v>
      </c>
      <c r="D256" s="147">
        <v>1.1854679400757559E-2</v>
      </c>
      <c r="E256" s="147">
        <v>0.52738367151267507</v>
      </c>
      <c r="F256" s="149">
        <f t="shared" si="7"/>
        <v>3.6623480856278174</v>
      </c>
    </row>
    <row r="257" spans="1:6">
      <c r="A257" s="142">
        <v>42948</v>
      </c>
      <c r="B257" s="385">
        <v>4.4780000000000006</v>
      </c>
      <c r="C257" s="26">
        <f t="shared" si="6"/>
        <v>4.3610658420598201</v>
      </c>
      <c r="D257" s="147">
        <v>0.18415912530713346</v>
      </c>
      <c r="E257" s="147">
        <v>0.25032776852499017</v>
      </c>
      <c r="F257" s="149">
        <f t="shared" si="7"/>
        <v>4.1107380735348302</v>
      </c>
    </row>
    <row r="258" spans="1:6">
      <c r="A258" s="142">
        <v>42979</v>
      </c>
      <c r="B258" s="385">
        <v>4.4980000000000002</v>
      </c>
      <c r="C258" s="26">
        <f t="shared" si="6"/>
        <v>4.143556221832819</v>
      </c>
      <c r="D258" s="147">
        <v>-0.68995189993392669</v>
      </c>
      <c r="E258" s="147">
        <v>0.266429049899501</v>
      </c>
      <c r="F258" s="149">
        <f t="shared" si="7"/>
        <v>3.877127171933318</v>
      </c>
    </row>
    <row r="259" spans="1:6">
      <c r="A259" s="142">
        <v>43009</v>
      </c>
      <c r="B259" s="385">
        <v>4.5280000000000005</v>
      </c>
      <c r="C259" s="26">
        <f t="shared" si="6"/>
        <v>4.0232191608847057</v>
      </c>
      <c r="D259" s="147">
        <v>-0.67280853927878803</v>
      </c>
      <c r="E259" s="147">
        <v>0.74350563706556094</v>
      </c>
      <c r="F259" s="149">
        <f t="shared" si="7"/>
        <v>3.2797135238191446</v>
      </c>
    </row>
    <row r="260" spans="1:6">
      <c r="A260" s="142">
        <v>43040</v>
      </c>
      <c r="B260" s="385">
        <v>4.6680000000000001</v>
      </c>
      <c r="C260" s="26">
        <f t="shared" si="6"/>
        <v>4.7072288097625838</v>
      </c>
      <c r="D260" s="147">
        <v>1.0168623782759221</v>
      </c>
      <c r="E260" s="147">
        <v>1.3905828398914275</v>
      </c>
      <c r="F260" s="149">
        <f t="shared" si="7"/>
        <v>3.3166459698711561</v>
      </c>
    </row>
    <row r="261" spans="1:6">
      <c r="A261" s="142">
        <v>43070</v>
      </c>
      <c r="B261" s="385">
        <v>4.7930000000000001</v>
      </c>
      <c r="C261" s="26">
        <f t="shared" si="6"/>
        <v>5.0048538335832982</v>
      </c>
      <c r="D261" s="147">
        <v>0.44826280348601394</v>
      </c>
      <c r="E261" s="147">
        <v>0.9340403725198555</v>
      </c>
      <c r="F261" s="149">
        <f t="shared" si="7"/>
        <v>4.0708134610634428</v>
      </c>
    </row>
    <row r="262" spans="1:6">
      <c r="A262" s="142">
        <v>43101</v>
      </c>
      <c r="B262" s="385">
        <v>4.9480000000000004</v>
      </c>
      <c r="C262" s="26">
        <f t="shared" si="6"/>
        <v>4.816138043660759</v>
      </c>
      <c r="D262" s="147">
        <v>-0.65412342220354835</v>
      </c>
      <c r="E262" s="147">
        <v>0.40310738843577643</v>
      </c>
      <c r="F262" s="149">
        <f t="shared" si="7"/>
        <v>4.4130306552249827</v>
      </c>
    </row>
    <row r="263" spans="1:6">
      <c r="A263" s="142">
        <v>43132</v>
      </c>
      <c r="B263" s="385">
        <v>4.843</v>
      </c>
      <c r="C263" s="26">
        <f t="shared" si="6"/>
        <v>4.6927219752051768</v>
      </c>
      <c r="D263" s="147">
        <v>-0.14220090947247241</v>
      </c>
      <c r="E263" s="147">
        <v>9.2878442285541131E-3</v>
      </c>
      <c r="F263" s="149">
        <f t="shared" si="7"/>
        <v>4.6834341309766225</v>
      </c>
    </row>
    <row r="264" spans="1:6">
      <c r="A264" s="142">
        <v>43160</v>
      </c>
      <c r="B264" s="385">
        <v>4.6980000000000004</v>
      </c>
      <c r="C264" s="26">
        <f t="shared" si="6"/>
        <v>4.7907464661637569</v>
      </c>
      <c r="D264" s="147">
        <v>0.47726563098516395</v>
      </c>
      <c r="E264" s="147">
        <v>0.49879182912369951</v>
      </c>
      <c r="F264" s="149">
        <f t="shared" si="7"/>
        <v>4.2919546370400576</v>
      </c>
    </row>
    <row r="265" spans="1:6">
      <c r="A265" s="142">
        <v>43191</v>
      </c>
      <c r="B265" s="385">
        <v>4.5430000000000001</v>
      </c>
      <c r="C265" s="26">
        <f t="shared" si="6"/>
        <v>4.9293199300191306</v>
      </c>
      <c r="D265" s="147">
        <v>0.77506588052186987</v>
      </c>
      <c r="E265" s="147">
        <v>0.33477255963349817</v>
      </c>
      <c r="F265" s="149">
        <f t="shared" si="7"/>
        <v>4.5945473703856328</v>
      </c>
    </row>
    <row r="266" spans="1:6">
      <c r="A266" s="142">
        <v>43221</v>
      </c>
      <c r="B266" s="385">
        <v>4.53</v>
      </c>
      <c r="C266" s="26">
        <f t="shared" ref="C266:C329" si="8">C265+$B$3*(B266-C265)+$B$5*(C265^($B$6))*D266+(1-$B$3)*(B266-B265)</f>
        <v>5.6269194918011927</v>
      </c>
      <c r="D266" s="147">
        <v>1.9684240255712364</v>
      </c>
      <c r="E266" s="147">
        <v>0.37458865199101354</v>
      </c>
      <c r="F266" s="149">
        <f t="shared" si="7"/>
        <v>5.2523308398101793</v>
      </c>
    </row>
    <row r="267" spans="1:6">
      <c r="A267" s="142">
        <v>43252</v>
      </c>
      <c r="B267" s="385">
        <v>4.5529999999999999</v>
      </c>
      <c r="C267" s="26">
        <f t="shared" si="8"/>
        <v>5.4216103612951505</v>
      </c>
      <c r="D267" s="147">
        <v>0.24791558332331029</v>
      </c>
      <c r="E267" s="147">
        <v>0.58999308086686864</v>
      </c>
      <c r="F267" s="149">
        <f t="shared" ref="F267:F330" si="9">C267-E267</f>
        <v>4.831617280428282</v>
      </c>
    </row>
    <row r="268" spans="1:6">
      <c r="A268" s="142">
        <v>43282</v>
      </c>
      <c r="B268" s="385">
        <v>4.5730000000000004</v>
      </c>
      <c r="C268" s="26">
        <f t="shared" si="8"/>
        <v>4.7424777505193729</v>
      </c>
      <c r="D268" s="147">
        <v>-0.97165640074932758</v>
      </c>
      <c r="E268" s="147">
        <v>0.37686964453633226</v>
      </c>
      <c r="F268" s="149">
        <f t="shared" si="9"/>
        <v>4.3656081059830409</v>
      </c>
    </row>
    <row r="269" spans="1:6">
      <c r="A269" s="142">
        <v>43313</v>
      </c>
      <c r="B269" s="385">
        <v>4.5880000000000001</v>
      </c>
      <c r="C269" s="26">
        <f t="shared" si="8"/>
        <v>4.9107889687507269</v>
      </c>
      <c r="D269" s="147">
        <v>0.49750011628498242</v>
      </c>
      <c r="E269" s="147">
        <v>1.117177568665026</v>
      </c>
      <c r="F269" s="149">
        <f t="shared" si="9"/>
        <v>3.7936114000857009</v>
      </c>
    </row>
    <row r="270" spans="1:6">
      <c r="A270" s="142">
        <v>43344</v>
      </c>
      <c r="B270" s="385">
        <v>4.6080000000000005</v>
      </c>
      <c r="C270" s="26">
        <f t="shared" si="8"/>
        <v>5.0827175171827763</v>
      </c>
      <c r="D270" s="147">
        <v>0.59849353299023611</v>
      </c>
      <c r="E270" s="147">
        <v>0.19433474988307234</v>
      </c>
      <c r="F270" s="149">
        <f t="shared" si="9"/>
        <v>4.8883827672997038</v>
      </c>
    </row>
    <row r="271" spans="1:6">
      <c r="A271" s="142">
        <v>43374</v>
      </c>
      <c r="B271" s="385">
        <v>4.6379999999999999</v>
      </c>
      <c r="C271" s="26">
        <f t="shared" si="8"/>
        <v>5.2676818698596186</v>
      </c>
      <c r="D271" s="147">
        <v>0.70532233841304404</v>
      </c>
      <c r="E271" s="147">
        <v>8.8660564464774869E-2</v>
      </c>
      <c r="F271" s="149">
        <f t="shared" si="9"/>
        <v>5.1790213053948442</v>
      </c>
    </row>
    <row r="272" spans="1:6">
      <c r="A272" s="142">
        <v>43405</v>
      </c>
      <c r="B272" s="385">
        <v>4.7780000000000005</v>
      </c>
      <c r="C272" s="26">
        <f t="shared" si="8"/>
        <v>5.0093916278312491</v>
      </c>
      <c r="D272" s="147">
        <v>-0.46571769196344653</v>
      </c>
      <c r="E272" s="147">
        <v>1.3532757701614682</v>
      </c>
      <c r="F272" s="149">
        <f t="shared" si="9"/>
        <v>3.6561158576697812</v>
      </c>
    </row>
    <row r="273" spans="1:6">
      <c r="A273" s="142">
        <v>43435</v>
      </c>
      <c r="B273" s="385">
        <v>4.9030000000000005</v>
      </c>
      <c r="C273" s="26">
        <f t="shared" si="8"/>
        <v>4.4824414737090006</v>
      </c>
      <c r="D273" s="147">
        <v>-1.3644124228331571</v>
      </c>
      <c r="E273" s="147">
        <v>0.66201325107558195</v>
      </c>
      <c r="F273" s="149">
        <f t="shared" si="9"/>
        <v>3.8204282226334185</v>
      </c>
    </row>
    <row r="274" spans="1:6">
      <c r="A274" s="142">
        <v>43466</v>
      </c>
      <c r="B274" s="385">
        <v>5.0579999999999998</v>
      </c>
      <c r="C274" s="26">
        <f t="shared" si="8"/>
        <v>4.4690156381664821</v>
      </c>
      <c r="D274" s="147">
        <v>-0.74279366963977611</v>
      </c>
      <c r="E274" s="147">
        <v>0.91272848885785973</v>
      </c>
      <c r="F274" s="149">
        <f t="shared" si="9"/>
        <v>3.5562871493086226</v>
      </c>
    </row>
    <row r="275" spans="1:6">
      <c r="A275" s="142">
        <v>43497</v>
      </c>
      <c r="B275" s="385">
        <v>4.9530000000000003</v>
      </c>
      <c r="C275" s="26">
        <f t="shared" si="8"/>
        <v>4.4099594566167868</v>
      </c>
      <c r="D275" s="147">
        <v>-0.34019079195511637</v>
      </c>
      <c r="E275" s="147">
        <v>0.70810127091090724</v>
      </c>
      <c r="F275" s="149">
        <f t="shared" si="9"/>
        <v>3.7018581857058797</v>
      </c>
    </row>
    <row r="276" spans="1:6">
      <c r="A276" s="142">
        <v>43525</v>
      </c>
      <c r="B276" s="385">
        <v>4.8079999999999998</v>
      </c>
      <c r="C276" s="26">
        <f t="shared" si="8"/>
        <v>4.5831378227992747</v>
      </c>
      <c r="D276" s="147">
        <v>0.37553004134577372</v>
      </c>
      <c r="E276" s="147">
        <v>0.21107788406602848</v>
      </c>
      <c r="F276" s="149">
        <f t="shared" si="9"/>
        <v>4.3720599387332459</v>
      </c>
    </row>
    <row r="277" spans="1:6">
      <c r="A277" s="142">
        <v>43556</v>
      </c>
      <c r="B277" s="385">
        <v>4.6530000000000005</v>
      </c>
      <c r="C277" s="26">
        <f t="shared" si="8"/>
        <v>4.7469854132608713</v>
      </c>
      <c r="D277" s="147">
        <v>0.61250402995005215</v>
      </c>
      <c r="E277" s="147">
        <v>-0.14041786083905292</v>
      </c>
      <c r="F277" s="149">
        <f t="shared" si="9"/>
        <v>4.887403274099924</v>
      </c>
    </row>
    <row r="278" spans="1:6">
      <c r="A278" s="142">
        <v>43586</v>
      </c>
      <c r="B278" s="385">
        <v>4.6399999999999997</v>
      </c>
      <c r="C278" s="26">
        <f t="shared" si="8"/>
        <v>4.0865034195638987</v>
      </c>
      <c r="D278" s="147">
        <v>-1.4937205927279797</v>
      </c>
      <c r="E278" s="147">
        <v>0.27943936084599946</v>
      </c>
      <c r="F278" s="149">
        <f t="shared" si="9"/>
        <v>3.8070640587178994</v>
      </c>
    </row>
    <row r="279" spans="1:6">
      <c r="A279" s="142">
        <v>43617</v>
      </c>
      <c r="B279" s="385">
        <v>4.6630000000000003</v>
      </c>
      <c r="C279" s="26">
        <f t="shared" si="8"/>
        <v>4.0846531368881864</v>
      </c>
      <c r="D279" s="147">
        <v>-0.51143167038045212</v>
      </c>
      <c r="E279" s="147">
        <v>0.89972249871587895</v>
      </c>
      <c r="F279" s="149">
        <f t="shared" si="9"/>
        <v>3.1849306381723075</v>
      </c>
    </row>
    <row r="280" spans="1:6">
      <c r="A280" s="142">
        <v>43647</v>
      </c>
      <c r="B280" s="385">
        <v>4.6829999999999998</v>
      </c>
      <c r="C280" s="26">
        <f t="shared" si="8"/>
        <v>4.2486779883772305</v>
      </c>
      <c r="D280" s="147">
        <v>-9.1829892388713072E-2</v>
      </c>
      <c r="E280" s="147">
        <v>0.29748425363642939</v>
      </c>
      <c r="F280" s="149">
        <f t="shared" si="9"/>
        <v>3.951193734740801</v>
      </c>
    </row>
    <row r="281" spans="1:6">
      <c r="A281" s="142">
        <v>43678</v>
      </c>
      <c r="B281" s="385">
        <v>4.6980000000000004</v>
      </c>
      <c r="C281" s="26">
        <f t="shared" si="8"/>
        <v>3.8551232766011805</v>
      </c>
      <c r="D281" s="147">
        <v>-1.3869949598638449</v>
      </c>
      <c r="E281" s="147">
        <v>0.39615058169376766</v>
      </c>
      <c r="F281" s="149">
        <f t="shared" si="9"/>
        <v>3.4589726949074127</v>
      </c>
    </row>
    <row r="282" spans="1:6">
      <c r="A282" s="142">
        <v>43709</v>
      </c>
      <c r="B282" s="385">
        <v>4.718</v>
      </c>
      <c r="C282" s="26">
        <f t="shared" si="8"/>
        <v>4.6312060594079503</v>
      </c>
      <c r="D282" s="147">
        <v>1.3263222464123501</v>
      </c>
      <c r="E282" s="147">
        <v>-2.7609533230601967E-2</v>
      </c>
      <c r="F282" s="149">
        <f t="shared" si="9"/>
        <v>4.6588155926385522</v>
      </c>
    </row>
    <row r="283" spans="1:6">
      <c r="A283" s="142">
        <v>43739</v>
      </c>
      <c r="B283" s="385">
        <v>4.7480000000000002</v>
      </c>
      <c r="C283" s="26">
        <f t="shared" si="8"/>
        <v>4.0175039665923284</v>
      </c>
      <c r="D283" s="147">
        <v>-1.6400920200346945</v>
      </c>
      <c r="E283" s="147">
        <v>0.24350551682885452</v>
      </c>
      <c r="F283" s="149">
        <f t="shared" si="9"/>
        <v>3.7739984497634738</v>
      </c>
    </row>
    <row r="284" spans="1:6">
      <c r="A284" s="142">
        <v>43770</v>
      </c>
      <c r="B284" s="385">
        <v>4.8879999999999999</v>
      </c>
      <c r="C284" s="26">
        <f t="shared" si="8"/>
        <v>5.0312038131014507</v>
      </c>
      <c r="D284" s="147">
        <v>1.6995645669029948</v>
      </c>
      <c r="E284" s="147">
        <v>0.76241027362799885</v>
      </c>
      <c r="F284" s="149">
        <f t="shared" si="9"/>
        <v>4.2687935394734522</v>
      </c>
    </row>
    <row r="285" spans="1:6">
      <c r="A285" s="142">
        <v>43800</v>
      </c>
      <c r="B285" s="385">
        <v>5.0129999999999999</v>
      </c>
      <c r="C285" s="26">
        <f t="shared" si="8"/>
        <v>4.3853061648775871</v>
      </c>
      <c r="D285" s="147">
        <v>-1.7047030260025251</v>
      </c>
      <c r="E285" s="147">
        <v>0.62700355165146004</v>
      </c>
      <c r="F285" s="149">
        <f t="shared" si="9"/>
        <v>3.7583026132261272</v>
      </c>
    </row>
    <row r="286" spans="1:6">
      <c r="A286" s="142">
        <v>43831</v>
      </c>
      <c r="B286" s="385">
        <v>5.1679999999999993</v>
      </c>
      <c r="C286" s="26">
        <f t="shared" si="8"/>
        <v>4.7973360505169076</v>
      </c>
      <c r="D286" s="147">
        <v>0.15694326947405804</v>
      </c>
      <c r="E286" s="147">
        <v>-1.4125086224095137E-2</v>
      </c>
      <c r="F286" s="149">
        <f t="shared" si="9"/>
        <v>4.811461136741003</v>
      </c>
    </row>
    <row r="287" spans="1:6">
      <c r="A287" s="142">
        <v>43862</v>
      </c>
      <c r="B287" s="385">
        <v>5.0630000000000006</v>
      </c>
      <c r="C287" s="26">
        <f t="shared" si="8"/>
        <v>4.8996628510911027</v>
      </c>
      <c r="D287" s="147">
        <v>0.22208379998201719</v>
      </c>
      <c r="E287" s="147">
        <v>0.47142176694535254</v>
      </c>
      <c r="F287" s="149">
        <f t="shared" si="9"/>
        <v>4.4282410841457498</v>
      </c>
    </row>
    <row r="288" spans="1:6">
      <c r="A288" s="142">
        <v>43891</v>
      </c>
      <c r="B288" s="385">
        <v>4.9180000000000001</v>
      </c>
      <c r="C288" s="26">
        <f t="shared" si="8"/>
        <v>4.1083911388484733</v>
      </c>
      <c r="D288" s="147">
        <v>-1.6570577585168773</v>
      </c>
      <c r="E288" s="147">
        <v>0.31622493327182438</v>
      </c>
      <c r="F288" s="149">
        <f t="shared" si="9"/>
        <v>3.792166205576649</v>
      </c>
    </row>
    <row r="289" spans="1:6">
      <c r="A289" s="142">
        <v>43922</v>
      </c>
      <c r="B289" s="385">
        <v>4.7629999999999999</v>
      </c>
      <c r="C289" s="26">
        <f t="shared" si="8"/>
        <v>4.0714616861816237</v>
      </c>
      <c r="D289" s="147">
        <v>-0.34511376544907435</v>
      </c>
      <c r="E289" s="147">
        <v>0.81899313401496787</v>
      </c>
      <c r="F289" s="149">
        <f t="shared" si="9"/>
        <v>3.2524685521666559</v>
      </c>
    </row>
    <row r="290" spans="1:6">
      <c r="A290" s="142">
        <v>43952</v>
      </c>
      <c r="B290" s="385">
        <v>4.75</v>
      </c>
      <c r="C290" s="26">
        <f t="shared" si="8"/>
        <v>3.7625982830101363</v>
      </c>
      <c r="D290" s="147">
        <v>-1.3309016500868238</v>
      </c>
      <c r="E290" s="147">
        <v>0.8227298599500783</v>
      </c>
      <c r="F290" s="149">
        <f t="shared" si="9"/>
        <v>2.9398684230600578</v>
      </c>
    </row>
    <row r="291" spans="1:6">
      <c r="A291" s="142">
        <v>43983</v>
      </c>
      <c r="B291" s="385">
        <v>4.7730000000000006</v>
      </c>
      <c r="C291" s="26">
        <f t="shared" si="8"/>
        <v>4.7081806354054203</v>
      </c>
      <c r="D291" s="147">
        <v>1.6727343420514</v>
      </c>
      <c r="E291" s="147">
        <v>9.350582689085675E-2</v>
      </c>
      <c r="F291" s="149">
        <f t="shared" si="9"/>
        <v>4.6146748085145637</v>
      </c>
    </row>
    <row r="292" spans="1:6">
      <c r="A292" s="142">
        <v>44013</v>
      </c>
      <c r="B292" s="385">
        <v>4.7930000000000001</v>
      </c>
      <c r="C292" s="26">
        <f t="shared" si="8"/>
        <v>4.8031653836670349</v>
      </c>
      <c r="D292" s="147">
        <v>0.13314319297933117</v>
      </c>
      <c r="E292" s="147">
        <v>6.6879653362306266E-2</v>
      </c>
      <c r="F292" s="149">
        <f t="shared" si="9"/>
        <v>4.7362857303047283</v>
      </c>
    </row>
    <row r="293" spans="1:6">
      <c r="A293" s="142">
        <v>44044</v>
      </c>
      <c r="B293" s="385">
        <v>4.8079999999999998</v>
      </c>
      <c r="C293" s="26">
        <f t="shared" si="8"/>
        <v>4.8067026829527064</v>
      </c>
      <c r="D293" s="147">
        <v>-1.9959905149276869E-2</v>
      </c>
      <c r="E293" s="147">
        <v>0.49828468499003714</v>
      </c>
      <c r="F293" s="149">
        <f t="shared" si="9"/>
        <v>4.3084179979626693</v>
      </c>
    </row>
    <row r="294" spans="1:6">
      <c r="A294" s="142">
        <v>44075</v>
      </c>
      <c r="B294" s="385">
        <v>4.8280000000000003</v>
      </c>
      <c r="C294" s="26">
        <f t="shared" si="8"/>
        <v>4.4469240570972426</v>
      </c>
      <c r="D294" s="147">
        <v>-0.91266825032437615</v>
      </c>
      <c r="E294" s="147">
        <v>0.10219546408420165</v>
      </c>
      <c r="F294" s="149">
        <f t="shared" si="9"/>
        <v>4.3447285930130413</v>
      </c>
    </row>
    <row r="295" spans="1:6">
      <c r="A295" s="142">
        <v>44105</v>
      </c>
      <c r="B295" s="385">
        <v>4.8580000000000005</v>
      </c>
      <c r="C295" s="26">
        <f t="shared" si="8"/>
        <v>4.318305828375097</v>
      </c>
      <c r="D295" s="147">
        <v>-0.69072782515251752</v>
      </c>
      <c r="E295" s="147">
        <v>0.72899369835289041</v>
      </c>
      <c r="F295" s="149">
        <f t="shared" si="9"/>
        <v>3.5893121300222068</v>
      </c>
    </row>
    <row r="296" spans="1:6">
      <c r="A296" s="142">
        <v>44136</v>
      </c>
      <c r="B296" s="385">
        <v>4.9980000000000002</v>
      </c>
      <c r="C296" s="26">
        <f t="shared" si="8"/>
        <v>5.01545006710053</v>
      </c>
      <c r="D296" s="147">
        <v>0.98735887876105499</v>
      </c>
      <c r="E296" s="147">
        <v>1.0215839496725796</v>
      </c>
      <c r="F296" s="149">
        <f t="shared" si="9"/>
        <v>3.9938661174279506</v>
      </c>
    </row>
    <row r="297" spans="1:6">
      <c r="A297" s="142">
        <v>44166</v>
      </c>
      <c r="B297" s="385">
        <v>5.1229999999999993</v>
      </c>
      <c r="C297" s="26">
        <f t="shared" si="8"/>
        <v>4.6460068117727946</v>
      </c>
      <c r="D297" s="147">
        <v>-1.1492916785428968</v>
      </c>
      <c r="E297" s="147">
        <v>-0.14217114032623582</v>
      </c>
      <c r="F297" s="149">
        <f t="shared" si="9"/>
        <v>4.7881779520990309</v>
      </c>
    </row>
    <row r="298" spans="1:6">
      <c r="A298" s="142">
        <v>44197</v>
      </c>
      <c r="B298" s="385">
        <v>5.2779999999999996</v>
      </c>
      <c r="C298" s="26">
        <f t="shared" si="8"/>
        <v>4.286761268655761</v>
      </c>
      <c r="D298" s="147">
        <v>-1.6167351326431609</v>
      </c>
      <c r="E298" s="147">
        <v>0.32134446306849368</v>
      </c>
      <c r="F298" s="149">
        <f t="shared" si="9"/>
        <v>3.9654168055872674</v>
      </c>
    </row>
    <row r="299" spans="1:6">
      <c r="A299" s="142">
        <v>44228</v>
      </c>
      <c r="B299" s="385">
        <v>5.173</v>
      </c>
      <c r="C299" s="26">
        <f t="shared" si="8"/>
        <v>4.4960189686245489</v>
      </c>
      <c r="D299" s="147">
        <v>1.7727381474560263E-2</v>
      </c>
      <c r="E299" s="147">
        <v>0.40120243389128002</v>
      </c>
      <c r="F299" s="149">
        <f t="shared" si="9"/>
        <v>4.094816534733269</v>
      </c>
    </row>
    <row r="300" spans="1:6">
      <c r="A300" s="142">
        <v>44256</v>
      </c>
      <c r="B300" s="385">
        <v>5.0280000000000005</v>
      </c>
      <c r="C300" s="26">
        <f t="shared" si="8"/>
        <v>4.4014068701153946</v>
      </c>
      <c r="D300" s="147">
        <v>-0.39584782225680742</v>
      </c>
      <c r="E300" s="147">
        <v>0.37046011955858693</v>
      </c>
      <c r="F300" s="149">
        <f t="shared" si="9"/>
        <v>4.030946750556808</v>
      </c>
    </row>
    <row r="301" spans="1:6">
      <c r="A301" s="142">
        <v>44287</v>
      </c>
      <c r="B301" s="385">
        <v>4.8730000000000002</v>
      </c>
      <c r="C301" s="26">
        <f t="shared" si="8"/>
        <v>4.5807038909054469</v>
      </c>
      <c r="D301" s="147">
        <v>0.35135288454109076</v>
      </c>
      <c r="E301" s="147">
        <v>0.30049433511089468</v>
      </c>
      <c r="F301" s="149">
        <f t="shared" si="9"/>
        <v>4.2802095557945519</v>
      </c>
    </row>
    <row r="302" spans="1:6">
      <c r="A302" s="142">
        <v>44317</v>
      </c>
      <c r="B302" s="385">
        <v>4.8600000000000003</v>
      </c>
      <c r="C302" s="26">
        <f t="shared" si="8"/>
        <v>4.7457852450244671</v>
      </c>
      <c r="D302" s="147">
        <v>0.21509842632414156</v>
      </c>
      <c r="E302" s="147">
        <v>0.38574799515573649</v>
      </c>
      <c r="F302" s="149">
        <f t="shared" si="9"/>
        <v>4.3600372498687303</v>
      </c>
    </row>
    <row r="303" spans="1:6">
      <c r="A303" s="142">
        <v>44348</v>
      </c>
      <c r="B303" s="385">
        <v>4.883</v>
      </c>
      <c r="C303" s="26">
        <f t="shared" si="8"/>
        <v>4.0994394400838097</v>
      </c>
      <c r="D303" s="147">
        <v>-1.7026638237460423</v>
      </c>
      <c r="E303" s="147">
        <v>0.55214569150456561</v>
      </c>
      <c r="F303" s="149">
        <f t="shared" si="9"/>
        <v>3.5472937485792442</v>
      </c>
    </row>
    <row r="304" spans="1:6">
      <c r="A304" s="142">
        <v>44378</v>
      </c>
      <c r="B304" s="385">
        <v>4.9030000000000005</v>
      </c>
      <c r="C304" s="26">
        <f t="shared" si="8"/>
        <v>5.2613935409096051</v>
      </c>
      <c r="D304" s="147">
        <v>2.3370508661568361</v>
      </c>
      <c r="E304" s="147">
        <v>0.99731123223696805</v>
      </c>
      <c r="F304" s="149">
        <f t="shared" si="9"/>
        <v>4.2640823086726369</v>
      </c>
    </row>
    <row r="305" spans="1:6">
      <c r="A305" s="142">
        <v>44409</v>
      </c>
      <c r="B305" s="385">
        <v>4.9180000000000001</v>
      </c>
      <c r="C305" s="26">
        <f t="shared" si="8"/>
        <v>5.245946105505241</v>
      </c>
      <c r="D305" s="147">
        <v>0.18506527800935191</v>
      </c>
      <c r="E305" s="147">
        <v>0.21532897121613134</v>
      </c>
      <c r="F305" s="149">
        <f t="shared" si="9"/>
        <v>5.0306171342891099</v>
      </c>
    </row>
    <row r="306" spans="1:6">
      <c r="A306" s="142">
        <v>44440</v>
      </c>
      <c r="B306" s="385">
        <v>4.9380000000000006</v>
      </c>
      <c r="C306" s="26">
        <f t="shared" si="8"/>
        <v>4.653832952368596</v>
      </c>
      <c r="D306" s="147">
        <v>-1.172971813599742</v>
      </c>
      <c r="E306" s="147">
        <v>0.14734055370171151</v>
      </c>
      <c r="F306" s="149">
        <f t="shared" si="9"/>
        <v>4.5064923986668841</v>
      </c>
    </row>
    <row r="307" spans="1:6">
      <c r="A307" s="142">
        <v>44470</v>
      </c>
      <c r="B307" s="385">
        <v>4.968</v>
      </c>
      <c r="C307" s="26">
        <f t="shared" si="8"/>
        <v>4.352481601613106</v>
      </c>
      <c r="D307" s="147">
        <v>-1.0233262039932081</v>
      </c>
      <c r="E307" s="147">
        <v>0.19414954314904997</v>
      </c>
      <c r="F307" s="149">
        <f t="shared" si="9"/>
        <v>4.1583320584640564</v>
      </c>
    </row>
    <row r="308" spans="1:6">
      <c r="A308" s="142">
        <v>44501</v>
      </c>
      <c r="B308" s="385">
        <v>5.1080000000000005</v>
      </c>
      <c r="C308" s="26">
        <f t="shared" si="8"/>
        <v>5.4820764770485457</v>
      </c>
      <c r="D308" s="147">
        <v>2.0151499945258111</v>
      </c>
      <c r="E308" s="147">
        <v>0.35533998902948827</v>
      </c>
      <c r="F308" s="149">
        <f t="shared" si="9"/>
        <v>5.1267364880190573</v>
      </c>
    </row>
    <row r="309" spans="1:6">
      <c r="A309" s="142">
        <v>44531</v>
      </c>
      <c r="B309" s="385">
        <v>5.2329999999999997</v>
      </c>
      <c r="C309" s="26">
        <f t="shared" si="8"/>
        <v>5.4915799232364231</v>
      </c>
      <c r="D309" s="147">
        <v>1.0501080645915041E-3</v>
      </c>
      <c r="E309" s="147">
        <v>0.31374382351946389</v>
      </c>
      <c r="F309" s="149">
        <f t="shared" si="9"/>
        <v>5.1778360997169592</v>
      </c>
    </row>
    <row r="310" spans="1:6">
      <c r="A310" s="142">
        <v>44562</v>
      </c>
      <c r="B310" s="385">
        <v>5.3879999999999999</v>
      </c>
      <c r="C310" s="26">
        <f t="shared" si="8"/>
        <v>4.7161490355474918</v>
      </c>
      <c r="D310" s="147">
        <v>-1.9096561183351362</v>
      </c>
      <c r="E310" s="147">
        <v>0.39935913474327717</v>
      </c>
      <c r="F310" s="149">
        <f t="shared" si="9"/>
        <v>4.3167899008042143</v>
      </c>
    </row>
    <row r="311" spans="1:6">
      <c r="A311" s="142">
        <v>44593</v>
      </c>
      <c r="B311" s="385">
        <v>5.2829999999999995</v>
      </c>
      <c r="C311" s="26">
        <f t="shared" si="8"/>
        <v>5.0002078376706649</v>
      </c>
      <c r="D311" s="147">
        <v>0.43814215476512064</v>
      </c>
      <c r="E311" s="147">
        <v>8.367482737082052E-2</v>
      </c>
      <c r="F311" s="149">
        <f t="shared" si="9"/>
        <v>4.9165330102998448</v>
      </c>
    </row>
    <row r="312" spans="1:6">
      <c r="A312" s="142">
        <v>44621</v>
      </c>
      <c r="B312" s="385">
        <v>5.1379999999999999</v>
      </c>
      <c r="C312" s="26">
        <f t="shared" si="8"/>
        <v>5.3919247666267971</v>
      </c>
      <c r="D312" s="147">
        <v>1.0569352576524402</v>
      </c>
      <c r="E312" s="147">
        <v>0.21414630996512532</v>
      </c>
      <c r="F312" s="149">
        <f t="shared" si="9"/>
        <v>5.177778456661672</v>
      </c>
    </row>
    <row r="313" spans="1:6">
      <c r="A313" s="142">
        <v>44652</v>
      </c>
      <c r="B313" s="385">
        <v>4.9830000000000005</v>
      </c>
      <c r="C313" s="26">
        <f t="shared" si="8"/>
        <v>5.4855280367277039</v>
      </c>
      <c r="D313" s="147">
        <v>0.74190271484236592</v>
      </c>
      <c r="E313" s="147">
        <v>-1.2772331565802651E-2</v>
      </c>
      <c r="F313" s="149">
        <f t="shared" si="9"/>
        <v>5.4983003682935063</v>
      </c>
    </row>
    <row r="314" spans="1:6">
      <c r="A314" s="142">
        <v>44682</v>
      </c>
      <c r="B314" s="385">
        <v>4.97</v>
      </c>
      <c r="C314" s="26">
        <f t="shared" si="8"/>
        <v>5.318472995634278</v>
      </c>
      <c r="D314" s="147">
        <v>3.8845822680692835E-3</v>
      </c>
      <c r="E314" s="147">
        <v>0.4609125910631639</v>
      </c>
      <c r="F314" s="149">
        <f t="shared" si="9"/>
        <v>4.8575604045711138</v>
      </c>
    </row>
    <row r="315" spans="1:6">
      <c r="A315" s="142">
        <v>44713</v>
      </c>
      <c r="B315" s="385">
        <v>4.9930000000000003</v>
      </c>
      <c r="C315" s="26">
        <f t="shared" si="8"/>
        <v>5.041420555982346</v>
      </c>
      <c r="D315" s="147">
        <v>-0.4382405175575862</v>
      </c>
      <c r="E315" s="147">
        <v>8.3406041511333531E-2</v>
      </c>
      <c r="F315" s="149">
        <f t="shared" si="9"/>
        <v>4.9580145144710128</v>
      </c>
    </row>
    <row r="316" spans="1:6">
      <c r="A316" s="142">
        <v>44743</v>
      </c>
      <c r="B316" s="385">
        <v>5.0129999999999999</v>
      </c>
      <c r="C316" s="26">
        <f t="shared" si="8"/>
        <v>4.7651750883534261</v>
      </c>
      <c r="D316" s="147">
        <v>-0.65923377590235666</v>
      </c>
      <c r="E316" s="147">
        <v>0.41234344621254293</v>
      </c>
      <c r="F316" s="149">
        <f t="shared" si="9"/>
        <v>4.3528316421408828</v>
      </c>
    </row>
    <row r="317" spans="1:6">
      <c r="A317" s="142">
        <v>44774</v>
      </c>
      <c r="B317" s="385">
        <v>5.0280000000000005</v>
      </c>
      <c r="C317" s="26">
        <f t="shared" si="8"/>
        <v>4.7112474367472226</v>
      </c>
      <c r="D317" s="147">
        <v>-0.35141928050990262</v>
      </c>
      <c r="E317" s="147">
        <v>0.29453468034671293</v>
      </c>
      <c r="F317" s="149">
        <f t="shared" si="9"/>
        <v>4.4167127564005098</v>
      </c>
    </row>
    <row r="318" spans="1:6">
      <c r="A318" s="142">
        <v>44805</v>
      </c>
      <c r="B318" s="385">
        <v>5.048</v>
      </c>
      <c r="C318" s="26">
        <f t="shared" si="8"/>
        <v>5.2154576177595331</v>
      </c>
      <c r="D318" s="147">
        <v>0.93601917438879489</v>
      </c>
      <c r="E318" s="147">
        <v>0.70569837371916366</v>
      </c>
      <c r="F318" s="149">
        <f t="shared" si="9"/>
        <v>4.5097592440403691</v>
      </c>
    </row>
    <row r="319" spans="1:6">
      <c r="A319" s="142">
        <v>44835</v>
      </c>
      <c r="B319" s="385">
        <v>5.0780000000000003</v>
      </c>
      <c r="C319" s="26">
        <f t="shared" si="8"/>
        <v>5.3860628157164872</v>
      </c>
      <c r="D319" s="147">
        <v>0.44367954651189112</v>
      </c>
      <c r="E319" s="147">
        <v>0.7607375660083554</v>
      </c>
      <c r="F319" s="149">
        <f t="shared" si="9"/>
        <v>4.6253252497081316</v>
      </c>
    </row>
    <row r="320" spans="1:6">
      <c r="A320" s="142">
        <v>44866</v>
      </c>
      <c r="B320" s="385">
        <v>5.218</v>
      </c>
      <c r="C320" s="26">
        <f t="shared" si="8"/>
        <v>4.988608384413566</v>
      </c>
      <c r="D320" s="147">
        <v>-1.0022791655308383</v>
      </c>
      <c r="E320" s="147">
        <v>0.16127892312870379</v>
      </c>
      <c r="F320" s="149">
        <f t="shared" si="9"/>
        <v>4.8273294612848625</v>
      </c>
    </row>
    <row r="321" spans="1:6">
      <c r="A321" s="142">
        <v>44896</v>
      </c>
      <c r="B321" s="385">
        <v>5.343</v>
      </c>
      <c r="C321" s="26">
        <f t="shared" si="8"/>
        <v>5.0995096227783643</v>
      </c>
      <c r="D321" s="147">
        <v>-0.20079277705532728</v>
      </c>
      <c r="E321" s="147">
        <v>0.70219543418822961</v>
      </c>
      <c r="F321" s="149">
        <f t="shared" si="9"/>
        <v>4.3973141885901343</v>
      </c>
    </row>
    <row r="322" spans="1:6">
      <c r="A322" s="142">
        <v>44927</v>
      </c>
      <c r="B322" s="385">
        <v>5.4980000000000011</v>
      </c>
      <c r="C322" s="26">
        <f t="shared" si="8"/>
        <v>5.6527281292850198</v>
      </c>
      <c r="D322" s="147">
        <v>0.75219468792056554</v>
      </c>
      <c r="E322" s="147">
        <v>0.10543947531644626</v>
      </c>
      <c r="F322" s="149">
        <f t="shared" si="9"/>
        <v>5.5472886539685735</v>
      </c>
    </row>
    <row r="323" spans="1:6">
      <c r="A323" s="142">
        <v>44958</v>
      </c>
      <c r="B323" s="385">
        <v>5.3929999999999998</v>
      </c>
      <c r="C323" s="26">
        <f t="shared" si="8"/>
        <v>5.860079451204002</v>
      </c>
      <c r="D323" s="147">
        <v>0.79763123669634661</v>
      </c>
      <c r="E323" s="147">
        <v>0.30438173580648464</v>
      </c>
      <c r="F323" s="149">
        <f t="shared" si="9"/>
        <v>5.5556977153975176</v>
      </c>
    </row>
    <row r="324" spans="1:6">
      <c r="A324" s="142">
        <v>44986</v>
      </c>
      <c r="B324" s="385">
        <v>5.2479999999999993</v>
      </c>
      <c r="C324" s="26">
        <f t="shared" si="8"/>
        <v>6.4484772585926553</v>
      </c>
      <c r="D324" s="147">
        <v>1.909344698565105</v>
      </c>
      <c r="E324" s="147">
        <v>0.38738472010985481</v>
      </c>
      <c r="F324" s="149">
        <f t="shared" si="9"/>
        <v>6.0610925384828001</v>
      </c>
    </row>
    <row r="325" spans="1:6">
      <c r="A325" s="142">
        <v>45017</v>
      </c>
      <c r="B325" s="385">
        <v>5.093</v>
      </c>
      <c r="C325" s="26">
        <f t="shared" si="8"/>
        <v>6.6969349711857156</v>
      </c>
      <c r="D325" s="147">
        <v>1.6075288800964513</v>
      </c>
      <c r="E325" s="147">
        <v>0.56935724009089217</v>
      </c>
      <c r="F325" s="149">
        <f t="shared" si="9"/>
        <v>6.1275777310948234</v>
      </c>
    </row>
    <row r="326" spans="1:6">
      <c r="A326" s="142">
        <v>45047</v>
      </c>
      <c r="B326" s="385">
        <v>5.08</v>
      </c>
      <c r="C326" s="26">
        <f t="shared" si="8"/>
        <v>5.5204228727010305</v>
      </c>
      <c r="D326" s="147">
        <v>-1.3551055523420128</v>
      </c>
      <c r="E326" s="147">
        <v>1.4684479580788178E-2</v>
      </c>
      <c r="F326" s="149">
        <f t="shared" si="9"/>
        <v>5.5057383931202422</v>
      </c>
    </row>
    <row r="327" spans="1:6">
      <c r="A327" s="142">
        <v>45078</v>
      </c>
      <c r="B327" s="385">
        <v>5.1030000000000006</v>
      </c>
      <c r="C327" s="26">
        <f t="shared" si="8"/>
        <v>4.6819253487279449</v>
      </c>
      <c r="D327" s="147">
        <v>-1.6239704577753411</v>
      </c>
      <c r="E327" s="147">
        <v>0.53826735479794785</v>
      </c>
      <c r="F327" s="149">
        <f t="shared" si="9"/>
        <v>4.1436579939299971</v>
      </c>
    </row>
    <row r="328" spans="1:6">
      <c r="A328" s="142">
        <v>45108</v>
      </c>
      <c r="B328" s="385">
        <v>5.1229999999999993</v>
      </c>
      <c r="C328" s="26">
        <f t="shared" si="8"/>
        <v>4.484052179395797</v>
      </c>
      <c r="D328" s="147">
        <v>-0.84746187603055478</v>
      </c>
      <c r="E328" s="147">
        <v>0.56595682721102702</v>
      </c>
      <c r="F328" s="149">
        <f t="shared" si="9"/>
        <v>3.9180953521847699</v>
      </c>
    </row>
    <row r="329" spans="1:6">
      <c r="A329" s="142">
        <v>45139</v>
      </c>
      <c r="B329" s="385">
        <v>5.1379999999999999</v>
      </c>
      <c r="C329" s="26">
        <f t="shared" si="8"/>
        <v>5.2088155949333306</v>
      </c>
      <c r="D329" s="147">
        <v>1.2717965800319335</v>
      </c>
      <c r="E329" s="147">
        <v>1.4718808461153656</v>
      </c>
      <c r="F329" s="149">
        <f t="shared" si="9"/>
        <v>3.7369347488179647</v>
      </c>
    </row>
    <row r="330" spans="1:6">
      <c r="A330" s="142">
        <v>45170</v>
      </c>
      <c r="B330" s="385">
        <v>5.1579999999999995</v>
      </c>
      <c r="C330" s="26">
        <f t="shared" ref="C330:C338" si="10">C329+$B$3*(B330-C329)+$B$5*(C329^($B$6))*D330+(1-$B$3)*(B330-B329)</f>
        <v>5.083595651680378</v>
      </c>
      <c r="D330" s="147">
        <v>-0.28426547584893641</v>
      </c>
      <c r="E330" s="147">
        <v>0.78287408409922588</v>
      </c>
      <c r="F330" s="149">
        <f t="shared" si="9"/>
        <v>4.3007215675811521</v>
      </c>
    </row>
    <row r="331" spans="1:6">
      <c r="A331" s="142">
        <v>45200</v>
      </c>
      <c r="B331" s="385">
        <v>5.1879999999999997</v>
      </c>
      <c r="C331" s="26">
        <f t="shared" si="10"/>
        <v>4.9095991794725808</v>
      </c>
      <c r="D331" s="147">
        <v>-0.5300355684195216</v>
      </c>
      <c r="E331" s="147">
        <v>0.31391735457605824</v>
      </c>
      <c r="F331" s="149">
        <f t="shared" ref="F331:F338" si="11">C331-E331</f>
        <v>4.5956818248965225</v>
      </c>
    </row>
    <row r="332" spans="1:6">
      <c r="A332" s="142">
        <v>45231</v>
      </c>
      <c r="B332" s="385">
        <v>5.3279999999999994</v>
      </c>
      <c r="C332" s="26">
        <f t="shared" si="10"/>
        <v>5.0104324295974942</v>
      </c>
      <c r="D332" s="147">
        <v>-0.29803464683457925</v>
      </c>
      <c r="E332" s="147">
        <v>0.30775239881364341</v>
      </c>
      <c r="F332" s="149">
        <f t="shared" si="11"/>
        <v>4.702680030783851</v>
      </c>
    </row>
    <row r="333" spans="1:6">
      <c r="A333" s="142">
        <v>45261</v>
      </c>
      <c r="B333" s="385">
        <v>5.4529999999999994</v>
      </c>
      <c r="C333" s="26">
        <f t="shared" si="10"/>
        <v>5.2777151226812249</v>
      </c>
      <c r="D333" s="147">
        <v>0.1030735195687225</v>
      </c>
      <c r="E333" s="147">
        <v>0.6808102229327333</v>
      </c>
      <c r="F333" s="149">
        <f t="shared" si="11"/>
        <v>4.5969048997484911</v>
      </c>
    </row>
    <row r="334" spans="1:6">
      <c r="A334" s="142">
        <v>45292</v>
      </c>
      <c r="B334">
        <v>4.3479999999999999</v>
      </c>
      <c r="C334" s="26">
        <f t="shared" si="10"/>
        <v>3.9378440475684906</v>
      </c>
      <c r="D334" s="147">
        <v>-0.66257616964248589</v>
      </c>
      <c r="E334" s="147">
        <v>0.38112926308637129</v>
      </c>
      <c r="F334" s="149">
        <f t="shared" si="11"/>
        <v>3.5567147844821192</v>
      </c>
    </row>
    <row r="335" spans="1:6">
      <c r="A335" s="142">
        <v>45323</v>
      </c>
      <c r="B335">
        <v>4.3130000000000006</v>
      </c>
      <c r="C335" s="26">
        <f t="shared" si="10"/>
        <v>4.4741857171472015</v>
      </c>
      <c r="D335" s="147">
        <v>1.178119027216721</v>
      </c>
      <c r="E335" s="147">
        <v>9.6706828994691602E-2</v>
      </c>
      <c r="F335" s="149">
        <f t="shared" si="11"/>
        <v>4.3774788881525097</v>
      </c>
    </row>
    <row r="336" spans="1:6">
      <c r="A336" s="142">
        <v>45352</v>
      </c>
      <c r="B336">
        <v>4.2610000000000001</v>
      </c>
      <c r="C336" s="26">
        <f t="shared" si="10"/>
        <v>4.6391152686088715</v>
      </c>
      <c r="D336" s="147">
        <v>0.66409970777027605</v>
      </c>
      <c r="E336" s="147">
        <v>0.41404012465537704</v>
      </c>
      <c r="F336" s="149">
        <f t="shared" si="11"/>
        <v>4.2250751439534948</v>
      </c>
    </row>
    <row r="337" spans="1:6">
      <c r="A337" s="142">
        <v>45383</v>
      </c>
      <c r="B337">
        <v>4.2240000000000002</v>
      </c>
      <c r="C337" s="26">
        <f t="shared" si="10"/>
        <v>4.1202035453763024</v>
      </c>
      <c r="D337" s="147">
        <v>-0.89116845508222831</v>
      </c>
      <c r="E337" s="147">
        <v>0.80218066631832929</v>
      </c>
      <c r="F337" s="149">
        <f t="shared" si="11"/>
        <v>3.3180228790579731</v>
      </c>
    </row>
    <row r="338" spans="1:6">
      <c r="A338" s="142">
        <v>45413</v>
      </c>
      <c r="B338">
        <v>4.2300000000000004</v>
      </c>
      <c r="C338" s="26">
        <f t="shared" si="10"/>
        <v>3.958645311901984</v>
      </c>
      <c r="D338" s="147">
        <v>-0.51789477498586522</v>
      </c>
      <c r="E338" s="147">
        <v>1.0528266764359573</v>
      </c>
      <c r="F338" s="149">
        <f t="shared" si="11"/>
        <v>2.9058186354660265</v>
      </c>
    </row>
  </sheetData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9"/>
  <sheetViews>
    <sheetView topLeftCell="X984" workbookViewId="0">
      <selection activeCell="AF1012" sqref="AF1012"/>
    </sheetView>
  </sheetViews>
  <sheetFormatPr defaultRowHeight="12.75"/>
  <cols>
    <col min="1" max="1" width="21.7109375" customWidth="1"/>
    <col min="2" max="2" width="9.5703125" customWidth="1"/>
    <col min="3" max="27" width="11.42578125" customWidth="1"/>
    <col min="28" max="28" width="12.5703125" customWidth="1"/>
    <col min="29" max="30" width="12.85546875" customWidth="1"/>
    <col min="31" max="31" width="25.42578125" customWidth="1"/>
    <col min="32" max="32" width="22.5703125" customWidth="1"/>
    <col min="33" max="33" width="30.140625" customWidth="1"/>
  </cols>
  <sheetData>
    <row r="1" spans="1:33">
      <c r="A1" s="156"/>
      <c r="B1" s="200">
        <v>36161</v>
      </c>
      <c r="C1" s="200">
        <v>36526</v>
      </c>
      <c r="D1" s="200">
        <v>36892</v>
      </c>
      <c r="E1" s="200">
        <v>37257</v>
      </c>
      <c r="F1" s="200">
        <v>37622</v>
      </c>
      <c r="G1" s="200">
        <v>37987</v>
      </c>
      <c r="H1" s="200">
        <v>38353</v>
      </c>
      <c r="I1" s="200">
        <v>38718</v>
      </c>
      <c r="J1" s="200">
        <v>39083</v>
      </c>
      <c r="K1" s="200">
        <v>39448</v>
      </c>
      <c r="L1" s="200">
        <v>39814</v>
      </c>
      <c r="M1" s="200">
        <v>40179</v>
      </c>
      <c r="N1" s="200">
        <v>40544</v>
      </c>
      <c r="O1" s="200">
        <v>40909</v>
      </c>
      <c r="P1" s="200">
        <v>41275</v>
      </c>
      <c r="Q1" s="200">
        <v>41640</v>
      </c>
      <c r="R1" s="200">
        <v>42005</v>
      </c>
      <c r="S1" s="200">
        <v>42370</v>
      </c>
      <c r="T1" s="200">
        <v>42736</v>
      </c>
      <c r="U1" s="200">
        <v>43101</v>
      </c>
      <c r="V1" s="200">
        <v>43466</v>
      </c>
      <c r="W1" s="200">
        <v>43831</v>
      </c>
      <c r="X1" s="200">
        <v>44197</v>
      </c>
      <c r="Y1" s="200">
        <v>44562</v>
      </c>
      <c r="Z1" s="200">
        <v>44927</v>
      </c>
      <c r="AA1" s="200">
        <v>45292</v>
      </c>
      <c r="AB1" s="157"/>
      <c r="AC1" s="158" t="s">
        <v>150</v>
      </c>
      <c r="AD1" s="158" t="s">
        <v>151</v>
      </c>
      <c r="AE1" s="159" t="s">
        <v>152</v>
      </c>
      <c r="AF1" s="158" t="s">
        <v>153</v>
      </c>
      <c r="AG1" s="158" t="s">
        <v>154</v>
      </c>
    </row>
    <row r="2" spans="1:33">
      <c r="A2" s="156"/>
      <c r="B2" s="160">
        <f>+[2]data1cf!A2</f>
        <v>-85276.970354456906</v>
      </c>
      <c r="C2" s="160">
        <f>+[2]data1cf!B2</f>
        <v>13998.866213879368</v>
      </c>
      <c r="D2" s="160">
        <f>+[2]data1cf!C2</f>
        <v>11792.214494691973</v>
      </c>
      <c r="E2" s="160">
        <f>+[2]data1cf!D2</f>
        <v>9826.9781317075849</v>
      </c>
      <c r="F2" s="160">
        <f>+[2]data1cf!E2</f>
        <v>9394.4634503766356</v>
      </c>
      <c r="G2" s="160">
        <f>+[2]data1cf!F2</f>
        <v>9214.9870768646542</v>
      </c>
      <c r="H2" s="160">
        <f>+[2]data1cf!G2</f>
        <v>8277.088413061656</v>
      </c>
      <c r="I2" s="160">
        <f>+[2]data1cf!H2</f>
        <v>8137.5318685219663</v>
      </c>
      <c r="J2" s="160">
        <f>+[2]data1cf!I2</f>
        <v>8125.0976659869775</v>
      </c>
      <c r="K2" s="160">
        <f>+[2]data1cf!J2</f>
        <v>8115.6060059833189</v>
      </c>
      <c r="L2" s="160">
        <f>+[2]data1cf!K2</f>
        <v>8117.1697311065673</v>
      </c>
      <c r="M2" s="160">
        <f>+[2]data1cf!L2</f>
        <v>8088.8273716804961</v>
      </c>
      <c r="N2" s="160">
        <f>+[2]data1cf!M2</f>
        <v>8071.5169985746597</v>
      </c>
      <c r="O2" s="160">
        <f>+[2]data1cf!N2</f>
        <v>7745.0570545486316</v>
      </c>
      <c r="P2" s="160">
        <f>+[2]data1cf!O2</f>
        <v>7637.5345130488395</v>
      </c>
      <c r="Q2" s="160">
        <f>+[2]data1cf!P2</f>
        <v>7608.6420097210375</v>
      </c>
      <c r="R2" s="160">
        <f>+[2]data1cf!Q2</f>
        <v>978.09273917747885</v>
      </c>
      <c r="S2" s="160">
        <f>+[2]data1cf!R2</f>
        <v>0</v>
      </c>
      <c r="T2" s="160">
        <f>+[2]data1cf!S2</f>
        <v>0</v>
      </c>
      <c r="U2" s="160">
        <f>+[2]data1cf!T2</f>
        <v>0</v>
      </c>
      <c r="V2" s="160">
        <f>+[2]data1cf!U2</f>
        <v>0</v>
      </c>
      <c r="W2" s="160">
        <f>+[2]data1cf!V2</f>
        <v>0</v>
      </c>
      <c r="X2" s="160">
        <f>+[2]data1cf!W2</f>
        <v>0</v>
      </c>
      <c r="Y2" s="160">
        <f>+[2]data1cf!X2</f>
        <v>0</v>
      </c>
      <c r="Z2" s="160">
        <f>+[2]data1cf!Y2</f>
        <v>0</v>
      </c>
      <c r="AA2" s="160">
        <f>+[2]data1cf!Z2</f>
        <v>0</v>
      </c>
      <c r="AB2" s="160"/>
      <c r="AC2" s="161">
        <f t="shared" ref="AC2:AC65" si="0">XNPV(0.1,B2:AA2,$B$1:$AA$1)</f>
        <v>-12406.63123115927</v>
      </c>
      <c r="AD2" s="161">
        <f>SUMPRODUCT(B2:AA2,$B$1010:$AA$1010)</f>
        <v>5737.6823163588142</v>
      </c>
      <c r="AE2" s="162">
        <f>SUMPRODUCT(B2:AA2,$B$1012:$AA$1012)</f>
        <v>-316.96329177669514</v>
      </c>
      <c r="AF2" s="163">
        <f t="shared" ref="AF2:AF65" si="1">XIRR(B2:AA2,$B$1:$AA$1)</f>
        <v>7.0788261294364926E-2</v>
      </c>
      <c r="AG2" s="164">
        <f>1-EXP(-(1/0.25)*(AD2/ABS($AD$1010)))</f>
        <v>0.99999999997572919</v>
      </c>
    </row>
    <row r="3" spans="1:33">
      <c r="A3" s="156"/>
      <c r="B3" s="160">
        <f>+[2]data1cf!A3</f>
        <v>-97671.656946489427</v>
      </c>
      <c r="C3" s="160">
        <f>+[2]data1cf!B3</f>
        <v>14161.492162206359</v>
      </c>
      <c r="D3" s="160">
        <f>+[2]data1cf!C3</f>
        <v>12202.585713958437</v>
      </c>
      <c r="E3" s="160">
        <f>+[2]data1cf!D3</f>
        <v>10229.550353048096</v>
      </c>
      <c r="F3" s="160">
        <f>+[2]data1cf!E3</f>
        <v>9919.0185113417701</v>
      </c>
      <c r="G3" s="160">
        <f>+[2]data1cf!F3</f>
        <v>9597.9583176179112</v>
      </c>
      <c r="H3" s="160">
        <f>+[2]data1cf!G3</f>
        <v>8577.3154864186508</v>
      </c>
      <c r="I3" s="160">
        <f>+[2]data1cf!H3</f>
        <v>8421.8560631939199</v>
      </c>
      <c r="J3" s="160">
        <f>+[2]data1cf!I3</f>
        <v>8409.4218606589293</v>
      </c>
      <c r="K3" s="160">
        <f>+[2]data1cf!J3</f>
        <v>8400.412106069969</v>
      </c>
      <c r="L3" s="160">
        <f>+[2]data1cf!K3</f>
        <v>8401.493925778519</v>
      </c>
      <c r="M3" s="160">
        <f>+[2]data1cf!L3</f>
        <v>8373.6334717671471</v>
      </c>
      <c r="N3" s="160">
        <f>+[2]data1cf!M3</f>
        <v>8355.8411932466115</v>
      </c>
      <c r="O3" s="160">
        <f>+[2]data1cf!N3</f>
        <v>8029.8631546352826</v>
      </c>
      <c r="P3" s="160">
        <f>+[2]data1cf!O3</f>
        <v>7921.8587077207922</v>
      </c>
      <c r="Q3" s="160">
        <f>+[2]data1cf!P3</f>
        <v>7893.4481098076885</v>
      </c>
      <c r="R3" s="160">
        <f>+[2]data1cf!Q3</f>
        <v>1120.2548365134551</v>
      </c>
      <c r="S3" s="160">
        <f>+[2]data1cf!R3</f>
        <v>0</v>
      </c>
      <c r="T3" s="160">
        <f>+[2]data1cf!S3</f>
        <v>0</v>
      </c>
      <c r="U3" s="160">
        <f>+[2]data1cf!T3</f>
        <v>0</v>
      </c>
      <c r="V3" s="160">
        <f>+[2]data1cf!U3</f>
        <v>0</v>
      </c>
      <c r="W3" s="160">
        <f>+[2]data1cf!V3</f>
        <v>0</v>
      </c>
      <c r="X3" s="160">
        <f>+[2]data1cf!W3</f>
        <v>0</v>
      </c>
      <c r="Y3" s="160">
        <f>+[2]data1cf!X3</f>
        <v>0</v>
      </c>
      <c r="Z3" s="160">
        <f>+[2]data1cf!Y3</f>
        <v>0</v>
      </c>
      <c r="AA3" s="160">
        <f>+[2]data1cf!Z3</f>
        <v>0</v>
      </c>
      <c r="AB3" s="160"/>
      <c r="AC3" s="161">
        <f t="shared" si="0"/>
        <v>-22291.572305344973</v>
      </c>
      <c r="AD3" s="161">
        <f t="shared" ref="AD3:AD66" si="2">SUMPRODUCT(B3:AA3,$B$1010:$AA$1010)</f>
        <v>-3461.1824313872949</v>
      </c>
      <c r="AE3" s="162">
        <f t="shared" ref="AE3:AE66" si="3">SUMPRODUCT(B3:AA3,$B$1012:$AA$1012)</f>
        <v>-9745.6431346087429</v>
      </c>
      <c r="AF3" s="163">
        <f t="shared" si="1"/>
        <v>5.3555914759635934E-2</v>
      </c>
      <c r="AG3" s="164">
        <f t="shared" ref="AG3:AG18" si="4">1-EXP(-(1/0.25)*(AD3/ABS($AD$1010)))</f>
        <v>-2531105.3093411308</v>
      </c>
    </row>
    <row r="4" spans="1:33">
      <c r="A4" s="156"/>
      <c r="B4" s="160">
        <f>+[2]data1cf!A4</f>
        <v>-85232.355209836896</v>
      </c>
      <c r="C4" s="160">
        <f>+[2]data1cf!B4</f>
        <v>14012.122511508986</v>
      </c>
      <c r="D4" s="160">
        <f>+[2]data1cf!C4</f>
        <v>11871.609251989348</v>
      </c>
      <c r="E4" s="160">
        <f>+[2]data1cf!D4</f>
        <v>9831.8222550986757</v>
      </c>
      <c r="F4" s="160">
        <f>+[2]data1cf!E4</f>
        <v>9553.9620414012606</v>
      </c>
      <c r="G4" s="160">
        <f>+[2]data1cf!F4</f>
        <v>9084.2020919108072</v>
      </c>
      <c r="H4" s="160">
        <f>+[2]data1cf!G4</f>
        <v>8276.007734321036</v>
      </c>
      <c r="I4" s="160">
        <f>+[2]data1cf!H4</f>
        <v>8136.5084327964996</v>
      </c>
      <c r="J4" s="160">
        <f>+[2]data1cf!I4</f>
        <v>8124.0742302615099</v>
      </c>
      <c r="K4" s="160">
        <f>+[2]data1cf!J4</f>
        <v>8114.5808356210291</v>
      </c>
      <c r="L4" s="160">
        <f>+[2]data1cf!K4</f>
        <v>8116.1462953811006</v>
      </c>
      <c r="M4" s="160">
        <f>+[2]data1cf!L4</f>
        <v>8087.8022013182062</v>
      </c>
      <c r="N4" s="160">
        <f>+[2]data1cf!M4</f>
        <v>8070.4935628491921</v>
      </c>
      <c r="O4" s="160">
        <f>+[2]data1cf!N4</f>
        <v>7744.0318841863418</v>
      </c>
      <c r="P4" s="160">
        <f>+[2]data1cf!O4</f>
        <v>7636.5110773233719</v>
      </c>
      <c r="Q4" s="160">
        <f>+[2]data1cf!P4</f>
        <v>7607.6168393587477</v>
      </c>
      <c r="R4" s="160">
        <f>+[2]data1cf!Q4</f>
        <v>977.58102131474516</v>
      </c>
      <c r="S4" s="160">
        <f>+[2]data1cf!R4</f>
        <v>0</v>
      </c>
      <c r="T4" s="160">
        <f>+[2]data1cf!S4</f>
        <v>0</v>
      </c>
      <c r="U4" s="160">
        <f>+[2]data1cf!T4</f>
        <v>0</v>
      </c>
      <c r="V4" s="160">
        <f>+[2]data1cf!U4</f>
        <v>0</v>
      </c>
      <c r="W4" s="160">
        <f>+[2]data1cf!V4</f>
        <v>0</v>
      </c>
      <c r="X4" s="160">
        <f>+[2]data1cf!W4</f>
        <v>0</v>
      </c>
      <c r="Y4" s="160">
        <f>+[2]data1cf!X4</f>
        <v>0</v>
      </c>
      <c r="Z4" s="160">
        <f>+[2]data1cf!Y4</f>
        <v>0</v>
      </c>
      <c r="AA4" s="160">
        <f>+[2]data1cf!Z4</f>
        <v>0</v>
      </c>
      <c r="AB4" s="160"/>
      <c r="AC4" s="161">
        <f t="shared" si="0"/>
        <v>-12257.050612040215</v>
      </c>
      <c r="AD4" s="161">
        <f t="shared" si="2"/>
        <v>5893.8107065044669</v>
      </c>
      <c r="AE4" s="162">
        <f t="shared" si="3"/>
        <v>-162.32637352580059</v>
      </c>
      <c r="AF4" s="163">
        <f t="shared" si="1"/>
        <v>7.1105203032493597E-2</v>
      </c>
      <c r="AG4" s="164">
        <f t="shared" si="4"/>
        <v>0.99999999998751921</v>
      </c>
    </row>
    <row r="5" spans="1:33">
      <c r="A5" s="156"/>
      <c r="B5" s="160">
        <f>+[2]data1cf!A5</f>
        <v>-87459.197570085147</v>
      </c>
      <c r="C5" s="160">
        <f>+[2]data1cf!B5</f>
        <v>14146.40770204318</v>
      </c>
      <c r="D5" s="160">
        <f>+[2]data1cf!C5</f>
        <v>11925.552077257764</v>
      </c>
      <c r="E5" s="160">
        <f>+[2]data1cf!D5</f>
        <v>10020.606744414836</v>
      </c>
      <c r="F5" s="160">
        <f>+[2]data1cf!E5</f>
        <v>9512.0849132427047</v>
      </c>
      <c r="G5" s="160">
        <f>+[2]data1cf!F5</f>
        <v>9120.9959345249918</v>
      </c>
      <c r="H5" s="160">
        <f>+[2]data1cf!G5</f>
        <v>8329.9468444131362</v>
      </c>
      <c r="I5" s="160">
        <f>+[2]data1cf!H5</f>
        <v>8187.5904150667066</v>
      </c>
      <c r="J5" s="160">
        <f>+[2]data1cf!I5</f>
        <v>8175.1562125317168</v>
      </c>
      <c r="K5" s="160">
        <f>+[2]data1cf!J5</f>
        <v>8165.7493975222023</v>
      </c>
      <c r="L5" s="160">
        <f>+[2]data1cf!K5</f>
        <v>8167.2282776513066</v>
      </c>
      <c r="M5" s="160">
        <f>+[2]data1cf!L5</f>
        <v>8138.9707632193795</v>
      </c>
      <c r="N5" s="160">
        <f>+[2]data1cf!M5</f>
        <v>8121.5755451193991</v>
      </c>
      <c r="O5" s="160">
        <f>+[2]data1cf!N5</f>
        <v>7795.200446087515</v>
      </c>
      <c r="P5" s="160">
        <f>+[2]data1cf!O5</f>
        <v>7687.5930595935788</v>
      </c>
      <c r="Q5" s="160">
        <f>+[2]data1cf!P5</f>
        <v>7658.7854012599209</v>
      </c>
      <c r="R5" s="160">
        <f>+[2]data1cf!Q5</f>
        <v>1003.1220124498485</v>
      </c>
      <c r="S5" s="160">
        <f>+[2]data1cf!R5</f>
        <v>0</v>
      </c>
      <c r="T5" s="160">
        <f>+[2]data1cf!S5</f>
        <v>0</v>
      </c>
      <c r="U5" s="160">
        <f>+[2]data1cf!T5</f>
        <v>0</v>
      </c>
      <c r="V5" s="160">
        <f>+[2]data1cf!U5</f>
        <v>0</v>
      </c>
      <c r="W5" s="160">
        <f>+[2]data1cf!V5</f>
        <v>0</v>
      </c>
      <c r="X5" s="160">
        <f>+[2]data1cf!W5</f>
        <v>0</v>
      </c>
      <c r="Y5" s="160">
        <f>+[2]data1cf!X5</f>
        <v>0</v>
      </c>
      <c r="Z5" s="160">
        <f>+[2]data1cf!Y5</f>
        <v>0</v>
      </c>
      <c r="AA5" s="160">
        <f>+[2]data1cf!Z5</f>
        <v>0</v>
      </c>
      <c r="AB5" s="160"/>
      <c r="AC5" s="161">
        <f t="shared" si="0"/>
        <v>-13979.164809502272</v>
      </c>
      <c r="AD5" s="161">
        <f t="shared" si="2"/>
        <v>4288.0285740624204</v>
      </c>
      <c r="AE5" s="162">
        <f t="shared" si="3"/>
        <v>-1807.2203997089898</v>
      </c>
      <c r="AF5" s="163">
        <f t="shared" si="1"/>
        <v>6.7777684330940252E-2</v>
      </c>
      <c r="AG5" s="164">
        <f t="shared" si="4"/>
        <v>0.99999998833204107</v>
      </c>
    </row>
    <row r="6" spans="1:33">
      <c r="A6" s="156"/>
      <c r="B6" s="160">
        <f>+[2]data1cf!A6</f>
        <v>-89776.919131054034</v>
      </c>
      <c r="C6" s="160">
        <f>+[2]data1cf!B6</f>
        <v>14074.750116562671</v>
      </c>
      <c r="D6" s="160">
        <f>+[2]data1cf!C6</f>
        <v>12004.146198300648</v>
      </c>
      <c r="E6" s="160">
        <f>+[2]data1cf!D6</f>
        <v>9902.3925344248873</v>
      </c>
      <c r="F6" s="160">
        <f>+[2]data1cf!E6</f>
        <v>9627.1457051897141</v>
      </c>
      <c r="G6" s="160">
        <f>+[2]data1cf!F6</f>
        <v>9322.9483214860229</v>
      </c>
      <c r="H6" s="160">
        <f>+[2]data1cf!G6</f>
        <v>8386.0872523160979</v>
      </c>
      <c r="I6" s="160">
        <f>+[2]data1cf!H6</f>
        <v>8240.7570934980831</v>
      </c>
      <c r="J6" s="160">
        <f>+[2]data1cf!I6</f>
        <v>8228.3228909630943</v>
      </c>
      <c r="K6" s="160">
        <f>+[2]data1cf!J6</f>
        <v>8219.0061889678709</v>
      </c>
      <c r="L6" s="160">
        <f>+[2]data1cf!K6</f>
        <v>8220.3949560826841</v>
      </c>
      <c r="M6" s="160">
        <f>+[2]data1cf!L6</f>
        <v>8192.2275546650471</v>
      </c>
      <c r="N6" s="160">
        <f>+[2]data1cf!M6</f>
        <v>8174.7422235507765</v>
      </c>
      <c r="O6" s="160">
        <f>+[2]data1cf!N6</f>
        <v>7848.4572375331827</v>
      </c>
      <c r="P6" s="160">
        <f>+[2]data1cf!O6</f>
        <v>7740.7597380249563</v>
      </c>
      <c r="Q6" s="160">
        <f>+[2]data1cf!P6</f>
        <v>7712.0421927055886</v>
      </c>
      <c r="R6" s="160">
        <f>+[2]data1cf!Q6</f>
        <v>1029.7053516655371</v>
      </c>
      <c r="S6" s="160">
        <f>+[2]data1cf!R6</f>
        <v>0</v>
      </c>
      <c r="T6" s="160">
        <f>+[2]data1cf!S6</f>
        <v>0</v>
      </c>
      <c r="U6" s="160">
        <f>+[2]data1cf!T6</f>
        <v>0</v>
      </c>
      <c r="V6" s="160">
        <f>+[2]data1cf!U6</f>
        <v>0</v>
      </c>
      <c r="W6" s="160">
        <f>+[2]data1cf!V6</f>
        <v>0</v>
      </c>
      <c r="X6" s="160">
        <f>+[2]data1cf!W6</f>
        <v>0</v>
      </c>
      <c r="Y6" s="160">
        <f>+[2]data1cf!X6</f>
        <v>0</v>
      </c>
      <c r="Z6" s="160">
        <f>+[2]data1cf!Y6</f>
        <v>0</v>
      </c>
      <c r="AA6" s="160">
        <f>+[2]data1cf!Z6</f>
        <v>0</v>
      </c>
      <c r="AB6" s="160"/>
      <c r="AC6" s="161">
        <f t="shared" si="0"/>
        <v>-15971.672003783226</v>
      </c>
      <c r="AD6" s="161">
        <f t="shared" si="2"/>
        <v>2420.8209140023637</v>
      </c>
      <c r="AE6" s="162">
        <f t="shared" si="3"/>
        <v>-3716.9048543891899</v>
      </c>
      <c r="AF6" s="163">
        <f t="shared" si="1"/>
        <v>6.4089217782020563E-2</v>
      </c>
      <c r="AG6" s="164">
        <f t="shared" si="4"/>
        <v>0.99996678032658848</v>
      </c>
    </row>
    <row r="7" spans="1:33">
      <c r="A7" s="156"/>
      <c r="B7" s="160">
        <f>+[2]data1cf!A7</f>
        <v>-93575.220395287135</v>
      </c>
      <c r="C7" s="160">
        <f>+[2]data1cf!B7</f>
        <v>14228.237990381433</v>
      </c>
      <c r="D7" s="160">
        <f>+[2]data1cf!C7</f>
        <v>12079.019788832773</v>
      </c>
      <c r="E7" s="160">
        <f>+[2]data1cf!D7</f>
        <v>10120.799504004444</v>
      </c>
      <c r="F7" s="160">
        <f>+[2]data1cf!E7</f>
        <v>9492.7496788906883</v>
      </c>
      <c r="G7" s="160">
        <f>+[2]data1cf!F7</f>
        <v>9400.1900075576741</v>
      </c>
      <c r="H7" s="160">
        <f>+[2]data1cf!G7</f>
        <v>8478.090617130656</v>
      </c>
      <c r="I7" s="160">
        <f>+[2]data1cf!H7</f>
        <v>8327.8870858585797</v>
      </c>
      <c r="J7" s="160">
        <f>+[2]data1cf!I7</f>
        <v>8315.452883323589</v>
      </c>
      <c r="K7" s="160">
        <f>+[2]data1cf!J7</f>
        <v>8306.2838592815206</v>
      </c>
      <c r="L7" s="160">
        <f>+[2]data1cf!K7</f>
        <v>8307.5249484431806</v>
      </c>
      <c r="M7" s="160">
        <f>+[2]data1cf!L7</f>
        <v>8279.5052249786968</v>
      </c>
      <c r="N7" s="160">
        <f>+[2]data1cf!M7</f>
        <v>8261.8722159112713</v>
      </c>
      <c r="O7" s="160">
        <f>+[2]data1cf!N7</f>
        <v>7935.7349078468324</v>
      </c>
      <c r="P7" s="160">
        <f>+[2]data1cf!O7</f>
        <v>7827.8897303854519</v>
      </c>
      <c r="Q7" s="160">
        <f>+[2]data1cf!P7</f>
        <v>7799.3198630192383</v>
      </c>
      <c r="R7" s="160">
        <f>+[2]data1cf!Q7</f>
        <v>1073.2703478457852</v>
      </c>
      <c r="S7" s="160">
        <f>+[2]data1cf!R7</f>
        <v>0</v>
      </c>
      <c r="T7" s="160">
        <f>+[2]data1cf!S7</f>
        <v>0</v>
      </c>
      <c r="U7" s="160">
        <f>+[2]data1cf!T7</f>
        <v>0</v>
      </c>
      <c r="V7" s="160">
        <f>+[2]data1cf!U7</f>
        <v>0</v>
      </c>
      <c r="W7" s="160">
        <f>+[2]data1cf!V7</f>
        <v>0</v>
      </c>
      <c r="X7" s="160">
        <f>+[2]data1cf!W7</f>
        <v>0</v>
      </c>
      <c r="Y7" s="160">
        <f>+[2]data1cf!X7</f>
        <v>0</v>
      </c>
      <c r="Z7" s="160">
        <f>+[2]data1cf!Y7</f>
        <v>0</v>
      </c>
      <c r="AA7" s="160">
        <f>+[2]data1cf!Z7</f>
        <v>0</v>
      </c>
      <c r="AB7" s="160"/>
      <c r="AC7" s="161">
        <f t="shared" si="0"/>
        <v>-19103.735900293908</v>
      </c>
      <c r="AD7" s="161">
        <f t="shared" si="2"/>
        <v>-533.3511993618913</v>
      </c>
      <c r="AE7" s="162">
        <f t="shared" si="3"/>
        <v>-6732.0173604864849</v>
      </c>
      <c r="AF7" s="163">
        <f t="shared" si="1"/>
        <v>5.8606609702110291E-2</v>
      </c>
      <c r="AG7" s="164">
        <f t="shared" si="4"/>
        <v>-8.698814549911468</v>
      </c>
    </row>
    <row r="8" spans="1:33">
      <c r="A8" s="156"/>
      <c r="B8" s="160">
        <f>+[2]data1cf!A8</f>
        <v>-95893.317989163712</v>
      </c>
      <c r="C8" s="160">
        <f>+[2]data1cf!B8</f>
        <v>14141.040243683801</v>
      </c>
      <c r="D8" s="160">
        <f>+[2]data1cf!C8</f>
        <v>12207.114019295321</v>
      </c>
      <c r="E8" s="160">
        <f>+[2]data1cf!D8</f>
        <v>10163.060307536189</v>
      </c>
      <c r="F8" s="160">
        <f>+[2]data1cf!E8</f>
        <v>9788.0063843851676</v>
      </c>
      <c r="G8" s="160">
        <f>+[2]data1cf!F8</f>
        <v>9508.2867824609129</v>
      </c>
      <c r="H8" s="160">
        <f>+[2]data1cf!G8</f>
        <v>8534.2401333929574</v>
      </c>
      <c r="I8" s="160">
        <f>+[2]data1cf!H8</f>
        <v>8381.0623901840336</v>
      </c>
      <c r="J8" s="160">
        <f>+[2]data1cf!I8</f>
        <v>8368.628187649043</v>
      </c>
      <c r="K8" s="160">
        <f>+[2]data1cf!J8</f>
        <v>8359.5492912414229</v>
      </c>
      <c r="L8" s="160">
        <f>+[2]data1cf!K8</f>
        <v>8360.7002527686345</v>
      </c>
      <c r="M8" s="160">
        <f>+[2]data1cf!L8</f>
        <v>8332.770656938601</v>
      </c>
      <c r="N8" s="160">
        <f>+[2]data1cf!M8</f>
        <v>8315.0475202367252</v>
      </c>
      <c r="O8" s="160">
        <f>+[2]data1cf!N8</f>
        <v>7989.0003398067356</v>
      </c>
      <c r="P8" s="160">
        <f>+[2]data1cf!O8</f>
        <v>7881.0650347109058</v>
      </c>
      <c r="Q8" s="160">
        <f>+[2]data1cf!P8</f>
        <v>7852.5852949791415</v>
      </c>
      <c r="R8" s="160">
        <f>+[2]data1cf!Q8</f>
        <v>1099.8580000085119</v>
      </c>
      <c r="S8" s="160">
        <f>+[2]data1cf!R8</f>
        <v>0</v>
      </c>
      <c r="T8" s="160">
        <f>+[2]data1cf!S8</f>
        <v>0</v>
      </c>
      <c r="U8" s="160">
        <f>+[2]data1cf!T8</f>
        <v>0</v>
      </c>
      <c r="V8" s="160">
        <f>+[2]data1cf!U8</f>
        <v>0</v>
      </c>
      <c r="W8" s="160">
        <f>+[2]data1cf!V8</f>
        <v>0</v>
      </c>
      <c r="X8" s="160">
        <f>+[2]data1cf!W8</f>
        <v>0</v>
      </c>
      <c r="Y8" s="160">
        <f>+[2]data1cf!X8</f>
        <v>0</v>
      </c>
      <c r="Z8" s="160">
        <f>+[2]data1cf!Y8</f>
        <v>0</v>
      </c>
      <c r="AA8" s="160">
        <f>+[2]data1cf!Z8</f>
        <v>0</v>
      </c>
      <c r="AB8" s="160"/>
      <c r="AC8" s="161">
        <f t="shared" si="0"/>
        <v>-20884.495791391706</v>
      </c>
      <c r="AD8" s="161">
        <f t="shared" si="2"/>
        <v>-2160.4473448029712</v>
      </c>
      <c r="AE8" s="162">
        <f t="shared" si="3"/>
        <v>-8409.5387529359068</v>
      </c>
      <c r="AF8" s="163">
        <f t="shared" si="1"/>
        <v>5.5752351880073547E-2</v>
      </c>
      <c r="AG8" s="164">
        <f t="shared" si="4"/>
        <v>-9927.9721829973423</v>
      </c>
    </row>
    <row r="9" spans="1:33">
      <c r="A9" s="156"/>
      <c r="B9" s="160">
        <f>+[2]data1cf!A9</f>
        <v>-90265.318038745478</v>
      </c>
      <c r="C9" s="160">
        <f>+[2]data1cf!B9</f>
        <v>14031.042791579202</v>
      </c>
      <c r="D9" s="160">
        <f>+[2]data1cf!C9</f>
        <v>11928.768350538938</v>
      </c>
      <c r="E9" s="160">
        <f>+[2]data1cf!D9</f>
        <v>10086.36800529068</v>
      </c>
      <c r="F9" s="160">
        <f>+[2]data1cf!E9</f>
        <v>9636.0688246008376</v>
      </c>
      <c r="G9" s="160">
        <f>+[2]data1cf!F9</f>
        <v>9435.4526711183735</v>
      </c>
      <c r="H9" s="160">
        <f>+[2]data1cf!G9</f>
        <v>8397.9173678739389</v>
      </c>
      <c r="I9" s="160">
        <f>+[2]data1cf!H9</f>
        <v>8251.9605737213988</v>
      </c>
      <c r="J9" s="160">
        <f>+[2]data1cf!I9</f>
        <v>8239.52637118641</v>
      </c>
      <c r="K9" s="160">
        <f>+[2]data1cf!J9</f>
        <v>8230.228658140717</v>
      </c>
      <c r="L9" s="160">
        <f>+[2]data1cf!K9</f>
        <v>8231.5984363059997</v>
      </c>
      <c r="M9" s="160">
        <f>+[2]data1cf!L9</f>
        <v>8203.4500238378932</v>
      </c>
      <c r="N9" s="160">
        <f>+[2]data1cf!M9</f>
        <v>8185.9457037740922</v>
      </c>
      <c r="O9" s="160">
        <f>+[2]data1cf!N9</f>
        <v>7859.6797067060297</v>
      </c>
      <c r="P9" s="160">
        <f>+[2]data1cf!O9</f>
        <v>7751.9632182482719</v>
      </c>
      <c r="Q9" s="160">
        <f>+[2]data1cf!P9</f>
        <v>7723.2646618784356</v>
      </c>
      <c r="R9" s="160">
        <f>+[2]data1cf!Q9</f>
        <v>1035.307091777195</v>
      </c>
      <c r="S9" s="160">
        <f>+[2]data1cf!R9</f>
        <v>0</v>
      </c>
      <c r="T9" s="160">
        <f>+[2]data1cf!S9</f>
        <v>0</v>
      </c>
      <c r="U9" s="160">
        <f>+[2]data1cf!T9</f>
        <v>0</v>
      </c>
      <c r="V9" s="160">
        <f>+[2]data1cf!U9</f>
        <v>0</v>
      </c>
      <c r="W9" s="160">
        <f>+[2]data1cf!V9</f>
        <v>0</v>
      </c>
      <c r="X9" s="160">
        <f>+[2]data1cf!W9</f>
        <v>0</v>
      </c>
      <c r="Y9" s="160">
        <f>+[2]data1cf!X9</f>
        <v>0</v>
      </c>
      <c r="Z9" s="160">
        <f>+[2]data1cf!Y9</f>
        <v>0</v>
      </c>
      <c r="AA9" s="160">
        <f>+[2]data1cf!Z9</f>
        <v>0</v>
      </c>
      <c r="AB9" s="160"/>
      <c r="AC9" s="161">
        <f t="shared" si="0"/>
        <v>-16303.654314528234</v>
      </c>
      <c r="AD9" s="161">
        <f t="shared" si="2"/>
        <v>2136.2322002319715</v>
      </c>
      <c r="AE9" s="162">
        <f t="shared" si="3"/>
        <v>-4016.6344972260968</v>
      </c>
      <c r="AF9" s="163">
        <f t="shared" si="1"/>
        <v>6.3533535599708563E-2</v>
      </c>
      <c r="AG9" s="164">
        <f t="shared" si="4"/>
        <v>0.99988834078167454</v>
      </c>
    </row>
    <row r="10" spans="1:33">
      <c r="A10" s="156"/>
      <c r="B10" s="160">
        <f>+[2]data1cf!A10</f>
        <v>-96876.588414468133</v>
      </c>
      <c r="C10" s="160">
        <f>+[2]data1cf!B10</f>
        <v>14333.533281752951</v>
      </c>
      <c r="D10" s="160">
        <f>+[2]data1cf!C10</f>
        <v>12199.787022589417</v>
      </c>
      <c r="E10" s="160">
        <f>+[2]data1cf!D10</f>
        <v>10177.311356826225</v>
      </c>
      <c r="F10" s="160">
        <f>+[2]data1cf!E10</f>
        <v>9694.3344576558284</v>
      </c>
      <c r="G10" s="160">
        <f>+[2]data1cf!F10</f>
        <v>9554.2734296427843</v>
      </c>
      <c r="H10" s="160">
        <f>+[2]data1cf!G10</f>
        <v>8558.057145619583</v>
      </c>
      <c r="I10" s="160">
        <f>+[2]data1cf!H10</f>
        <v>8403.617827124177</v>
      </c>
      <c r="J10" s="160">
        <f>+[2]data1cf!I10</f>
        <v>8391.1836245891864</v>
      </c>
      <c r="K10" s="160">
        <f>+[2]data1cf!J10</f>
        <v>8382.1429577357012</v>
      </c>
      <c r="L10" s="160">
        <f>+[2]data1cf!K10</f>
        <v>8383.2556897087779</v>
      </c>
      <c r="M10" s="160">
        <f>+[2]data1cf!L10</f>
        <v>8355.3643234328792</v>
      </c>
      <c r="N10" s="160">
        <f>+[2]data1cf!M10</f>
        <v>8337.6029571768686</v>
      </c>
      <c r="O10" s="160">
        <f>+[2]data1cf!N10</f>
        <v>8011.5940063010148</v>
      </c>
      <c r="P10" s="160">
        <f>+[2]data1cf!O10</f>
        <v>7903.6204716510492</v>
      </c>
      <c r="Q10" s="160">
        <f>+[2]data1cf!P10</f>
        <v>7875.1789614734207</v>
      </c>
      <c r="R10" s="160">
        <f>+[2]data1cf!Q10</f>
        <v>1111.1357184785836</v>
      </c>
      <c r="S10" s="160">
        <f>+[2]data1cf!R10</f>
        <v>0</v>
      </c>
      <c r="T10" s="160">
        <f>+[2]data1cf!S10</f>
        <v>0</v>
      </c>
      <c r="U10" s="160">
        <f>+[2]data1cf!T10</f>
        <v>0</v>
      </c>
      <c r="V10" s="160">
        <f>+[2]data1cf!U10</f>
        <v>0</v>
      </c>
      <c r="W10" s="160">
        <f>+[2]data1cf!V10</f>
        <v>0</v>
      </c>
      <c r="X10" s="160">
        <f>+[2]data1cf!W10</f>
        <v>0</v>
      </c>
      <c r="Y10" s="160">
        <f>+[2]data1cf!X10</f>
        <v>0</v>
      </c>
      <c r="Z10" s="160">
        <f>+[2]data1cf!Y10</f>
        <v>0</v>
      </c>
      <c r="AA10" s="160">
        <f>+[2]data1cf!Z10</f>
        <v>0</v>
      </c>
      <c r="AB10" s="160"/>
      <c r="AC10" s="161">
        <f t="shared" si="0"/>
        <v>-21634.32776509408</v>
      </c>
      <c r="AD10" s="161">
        <f t="shared" si="2"/>
        <v>-2867.9147699558989</v>
      </c>
      <c r="AE10" s="162">
        <f t="shared" si="3"/>
        <v>-9131.6555083179319</v>
      </c>
      <c r="AF10" s="163">
        <f t="shared" si="1"/>
        <v>5.4548189043998718E-2</v>
      </c>
      <c r="AG10" s="164">
        <f t="shared" si="4"/>
        <v>-202181.7731000323</v>
      </c>
    </row>
    <row r="11" spans="1:33">
      <c r="A11" s="156"/>
      <c r="B11" s="160">
        <f>+[2]data1cf!A11</f>
        <v>-87896.501498779515</v>
      </c>
      <c r="C11" s="160">
        <f>+[2]data1cf!B11</f>
        <v>14074.472751551042</v>
      </c>
      <c r="D11" s="160">
        <f>+[2]data1cf!C11</f>
        <v>11933.568520721288</v>
      </c>
      <c r="E11" s="160">
        <f>+[2]data1cf!D11</f>
        <v>9963.5928494692998</v>
      </c>
      <c r="F11" s="160">
        <f>+[2]data1cf!E11</f>
        <v>9615.8470905988215</v>
      </c>
      <c r="G11" s="160">
        <f>+[2]data1cf!F11</f>
        <v>9250.4492943530531</v>
      </c>
      <c r="H11" s="160">
        <f>+[2]data1cf!G11</f>
        <v>8340.5393251269124</v>
      </c>
      <c r="I11" s="160">
        <f>+[2]data1cf!H11</f>
        <v>8197.6218173478119</v>
      </c>
      <c r="J11" s="160">
        <f>+[2]data1cf!I11</f>
        <v>8185.1876148128222</v>
      </c>
      <c r="K11" s="160">
        <f>+[2]data1cf!J11</f>
        <v>8175.7978021800554</v>
      </c>
      <c r="L11" s="160">
        <f>+[2]data1cf!K11</f>
        <v>8177.2596799324128</v>
      </c>
      <c r="M11" s="160">
        <f>+[2]data1cf!L11</f>
        <v>8149.0191678772335</v>
      </c>
      <c r="N11" s="160">
        <f>+[2]data1cf!M11</f>
        <v>8131.6069474005044</v>
      </c>
      <c r="O11" s="160">
        <f>+[2]data1cf!N11</f>
        <v>7805.2488507453681</v>
      </c>
      <c r="P11" s="160">
        <f>+[2]data1cf!O11</f>
        <v>7697.6244618746841</v>
      </c>
      <c r="Q11" s="160">
        <f>+[2]data1cf!P11</f>
        <v>7668.833805917774</v>
      </c>
      <c r="R11" s="160">
        <f>+[2]data1cf!Q11</f>
        <v>1008.1377135904014</v>
      </c>
      <c r="S11" s="160">
        <f>+[2]data1cf!R11</f>
        <v>0</v>
      </c>
      <c r="T11" s="160">
        <f>+[2]data1cf!S11</f>
        <v>0</v>
      </c>
      <c r="U11" s="160">
        <f>+[2]data1cf!T11</f>
        <v>0</v>
      </c>
      <c r="V11" s="160">
        <f>+[2]data1cf!U11</f>
        <v>0</v>
      </c>
      <c r="W11" s="160">
        <f>+[2]data1cf!V11</f>
        <v>0</v>
      </c>
      <c r="X11" s="160">
        <f>+[2]data1cf!W11</f>
        <v>0</v>
      </c>
      <c r="Y11" s="160">
        <f>+[2]data1cf!X11</f>
        <v>0</v>
      </c>
      <c r="Z11" s="160">
        <f>+[2]data1cf!Y11</f>
        <v>0</v>
      </c>
      <c r="AA11" s="160">
        <f>+[2]data1cf!Z11</f>
        <v>0</v>
      </c>
      <c r="AB11" s="160"/>
      <c r="AC11" s="161">
        <f t="shared" si="0"/>
        <v>-14327.177368836774</v>
      </c>
      <c r="AD11" s="161">
        <f t="shared" si="2"/>
        <v>3980.3605553950788</v>
      </c>
      <c r="AE11" s="162">
        <f t="shared" si="3"/>
        <v>-2127.9335440656828</v>
      </c>
      <c r="AF11" s="163">
        <f t="shared" si="1"/>
        <v>6.7146900296211273E-2</v>
      </c>
      <c r="AG11" s="164">
        <f t="shared" si="4"/>
        <v>0.99999995672952613</v>
      </c>
    </row>
    <row r="12" spans="1:33">
      <c r="A12" s="156"/>
      <c r="B12" s="160">
        <f>+[2]data1cf!A12</f>
        <v>-95663.571195063909</v>
      </c>
      <c r="C12" s="160">
        <f>+[2]data1cf!B12</f>
        <v>14272.183586929077</v>
      </c>
      <c r="D12" s="160">
        <f>+[2]data1cf!C12</f>
        <v>12307.445812756983</v>
      </c>
      <c r="E12" s="160">
        <f>+[2]data1cf!D12</f>
        <v>10189.916952667903</v>
      </c>
      <c r="F12" s="160">
        <f>+[2]data1cf!E12</f>
        <v>9798.7826805999975</v>
      </c>
      <c r="G12" s="160">
        <f>+[2]data1cf!F12</f>
        <v>9433.117940808248</v>
      </c>
      <c r="H12" s="160">
        <f>+[2]data1cf!G12</f>
        <v>8528.675151407042</v>
      </c>
      <c r="I12" s="160">
        <f>+[2]data1cf!H12</f>
        <v>8375.7921825248195</v>
      </c>
      <c r="J12" s="160">
        <f>+[2]data1cf!I12</f>
        <v>8363.3579799898289</v>
      </c>
      <c r="K12" s="160">
        <f>+[2]data1cf!J12</f>
        <v>8354.2701510268544</v>
      </c>
      <c r="L12" s="160">
        <f>+[2]data1cf!K12</f>
        <v>8355.4300451094205</v>
      </c>
      <c r="M12" s="160">
        <f>+[2]data1cf!L12</f>
        <v>8327.4915167240324</v>
      </c>
      <c r="N12" s="160">
        <f>+[2]data1cf!M12</f>
        <v>8309.7773125775111</v>
      </c>
      <c r="O12" s="160">
        <f>+[2]data1cf!N12</f>
        <v>7983.7211995921671</v>
      </c>
      <c r="P12" s="160">
        <f>+[2]data1cf!O12</f>
        <v>7875.7948270516918</v>
      </c>
      <c r="Q12" s="160">
        <f>+[2]data1cf!P12</f>
        <v>7847.306154764573</v>
      </c>
      <c r="R12" s="160">
        <f>+[2]data1cf!Q12</f>
        <v>1097.2228961789049</v>
      </c>
      <c r="S12" s="160">
        <f>+[2]data1cf!R12</f>
        <v>0</v>
      </c>
      <c r="T12" s="160">
        <f>+[2]data1cf!S12</f>
        <v>0</v>
      </c>
      <c r="U12" s="160">
        <f>+[2]data1cf!T12</f>
        <v>0</v>
      </c>
      <c r="V12" s="160">
        <f>+[2]data1cf!U12</f>
        <v>0</v>
      </c>
      <c r="W12" s="160">
        <f>+[2]data1cf!V12</f>
        <v>0</v>
      </c>
      <c r="X12" s="160">
        <f>+[2]data1cf!W12</f>
        <v>0</v>
      </c>
      <c r="Y12" s="160">
        <f>+[2]data1cf!X12</f>
        <v>0</v>
      </c>
      <c r="Z12" s="160">
        <f>+[2]data1cf!Y12</f>
        <v>0</v>
      </c>
      <c r="AA12" s="160">
        <f>+[2]data1cf!Z12</f>
        <v>0</v>
      </c>
      <c r="AB12" s="160"/>
      <c r="AC12" s="161">
        <f t="shared" si="0"/>
        <v>-20492.605851742788</v>
      </c>
      <c r="AD12" s="161">
        <f t="shared" si="2"/>
        <v>-1771.4524754997942</v>
      </c>
      <c r="AE12" s="162">
        <f t="shared" si="3"/>
        <v>-8018.7680959747622</v>
      </c>
      <c r="AF12" s="163">
        <f t="shared" si="1"/>
        <v>5.6424567103385934E-2</v>
      </c>
      <c r="AG12" s="164">
        <f t="shared" si="4"/>
        <v>-1892.4331420968504</v>
      </c>
    </row>
    <row r="13" spans="1:33">
      <c r="A13" s="156"/>
      <c r="B13" s="160">
        <f>+[2]data1cf!A13</f>
        <v>-101857.54526935404</v>
      </c>
      <c r="C13" s="160">
        <f>+[2]data1cf!B13</f>
        <v>14312.191861470477</v>
      </c>
      <c r="D13" s="160">
        <f>+[2]data1cf!C13</f>
        <v>12505.290078243592</v>
      </c>
      <c r="E13" s="160">
        <f>+[2]data1cf!D13</f>
        <v>10437.42123827594</v>
      </c>
      <c r="F13" s="160">
        <f>+[2]data1cf!E13</f>
        <v>9855.5705787408569</v>
      </c>
      <c r="G13" s="160">
        <f>+[2]data1cf!F13</f>
        <v>9618.3165923207562</v>
      </c>
      <c r="H13" s="160">
        <f>+[2]data1cf!G13</f>
        <v>8678.7070779882742</v>
      </c>
      <c r="I13" s="160">
        <f>+[2]data1cf!H13</f>
        <v>8517.8769926097757</v>
      </c>
      <c r="J13" s="160">
        <f>+[2]data1cf!I13</f>
        <v>8505.4427900747851</v>
      </c>
      <c r="K13" s="160">
        <f>+[2]data1cf!J13</f>
        <v>8496.5957828238188</v>
      </c>
      <c r="L13" s="160">
        <f>+[2]data1cf!K13</f>
        <v>8497.5148551943767</v>
      </c>
      <c r="M13" s="160">
        <f>+[2]data1cf!L13</f>
        <v>8469.8171485209969</v>
      </c>
      <c r="N13" s="160">
        <f>+[2]data1cf!M13</f>
        <v>8451.8621226624673</v>
      </c>
      <c r="O13" s="160">
        <f>+[2]data1cf!N13</f>
        <v>8126.0468313891315</v>
      </c>
      <c r="P13" s="160">
        <f>+[2]data1cf!O13</f>
        <v>8017.8796371366479</v>
      </c>
      <c r="Q13" s="160">
        <f>+[2]data1cf!P13</f>
        <v>7989.6317865615374</v>
      </c>
      <c r="R13" s="160">
        <f>+[2]data1cf!Q13</f>
        <v>1168.265301221383</v>
      </c>
      <c r="S13" s="160">
        <f>+[2]data1cf!R13</f>
        <v>0</v>
      </c>
      <c r="T13" s="160">
        <f>+[2]data1cf!S13</f>
        <v>0</v>
      </c>
      <c r="U13" s="160">
        <f>+[2]data1cf!T13</f>
        <v>0</v>
      </c>
      <c r="V13" s="160">
        <f>+[2]data1cf!U13</f>
        <v>0</v>
      </c>
      <c r="W13" s="160">
        <f>+[2]data1cf!V13</f>
        <v>0</v>
      </c>
      <c r="X13" s="160">
        <f>+[2]data1cf!W13</f>
        <v>0</v>
      </c>
      <c r="Y13" s="160">
        <f>+[2]data1cf!X13</f>
        <v>0</v>
      </c>
      <c r="Z13" s="160">
        <f>+[2]data1cf!Y13</f>
        <v>0</v>
      </c>
      <c r="AA13" s="160">
        <f>+[2]data1cf!Z13</f>
        <v>0</v>
      </c>
      <c r="AB13" s="160"/>
      <c r="AC13" s="161">
        <f t="shared" si="0"/>
        <v>-25585.131119767862</v>
      </c>
      <c r="AD13" s="161">
        <f t="shared" si="2"/>
        <v>-6545.0895349308348</v>
      </c>
      <c r="AE13" s="162">
        <f t="shared" si="3"/>
        <v>-12900.349749831343</v>
      </c>
      <c r="AF13" s="163">
        <f t="shared" si="1"/>
        <v>4.8607829213142398E-2</v>
      </c>
      <c r="AG13" s="164">
        <f t="shared" si="4"/>
        <v>-1284245407169.7708</v>
      </c>
    </row>
    <row r="14" spans="1:33">
      <c r="A14" s="156"/>
      <c r="B14" s="160">
        <f>+[2]data1cf!A14</f>
        <v>-85770.166661809271</v>
      </c>
      <c r="C14" s="160">
        <f>+[2]data1cf!B14</f>
        <v>13932.093638363172</v>
      </c>
      <c r="D14" s="160">
        <f>+[2]data1cf!C14</f>
        <v>11876.136926525482</v>
      </c>
      <c r="E14" s="160">
        <f>+[2]data1cf!D14</f>
        <v>9827.2614637188817</v>
      </c>
      <c r="F14" s="160">
        <f>+[2]data1cf!E14</f>
        <v>9580.9455927059589</v>
      </c>
      <c r="G14" s="160">
        <f>+[2]data1cf!F14</f>
        <v>9328.9367009518319</v>
      </c>
      <c r="H14" s="160">
        <f>+[2]data1cf!G14</f>
        <v>8289.0347323854585</v>
      </c>
      <c r="I14" s="160">
        <f>+[2]data1cf!H14</f>
        <v>8148.8453972555835</v>
      </c>
      <c r="J14" s="160">
        <f>+[2]data1cf!I14</f>
        <v>8136.4111947205947</v>
      </c>
      <c r="K14" s="160">
        <f>+[2]data1cf!J14</f>
        <v>8126.9387101893662</v>
      </c>
      <c r="L14" s="160">
        <f>+[2]data1cf!K14</f>
        <v>8128.4832598401845</v>
      </c>
      <c r="M14" s="160">
        <f>+[2]data1cf!L14</f>
        <v>8100.1600758865443</v>
      </c>
      <c r="N14" s="160">
        <f>+[2]data1cf!M14</f>
        <v>8082.8305273082769</v>
      </c>
      <c r="O14" s="160">
        <f>+[2]data1cf!N14</f>
        <v>7756.389758754679</v>
      </c>
      <c r="P14" s="160">
        <f>+[2]data1cf!O14</f>
        <v>7648.8480417824567</v>
      </c>
      <c r="Q14" s="160">
        <f>+[2]data1cf!P14</f>
        <v>7619.9747139270848</v>
      </c>
      <c r="R14" s="160">
        <f>+[2]data1cf!Q14</f>
        <v>983.74950354428745</v>
      </c>
      <c r="S14" s="160">
        <f>+[2]data1cf!R14</f>
        <v>0</v>
      </c>
      <c r="T14" s="160">
        <f>+[2]data1cf!S14</f>
        <v>0</v>
      </c>
      <c r="U14" s="160">
        <f>+[2]data1cf!T14</f>
        <v>0</v>
      </c>
      <c r="V14" s="160">
        <f>+[2]data1cf!U14</f>
        <v>0</v>
      </c>
      <c r="W14" s="160">
        <f>+[2]data1cf!V14</f>
        <v>0</v>
      </c>
      <c r="X14" s="160">
        <f>+[2]data1cf!W14</f>
        <v>0</v>
      </c>
      <c r="Y14" s="160">
        <f>+[2]data1cf!X14</f>
        <v>0</v>
      </c>
      <c r="Z14" s="160">
        <f>+[2]data1cf!Y14</f>
        <v>0</v>
      </c>
      <c r="AA14" s="160">
        <f>+[2]data1cf!Z14</f>
        <v>0</v>
      </c>
      <c r="AB14" s="160"/>
      <c r="AC14" s="161">
        <f t="shared" si="0"/>
        <v>-12648.159226252541</v>
      </c>
      <c r="AD14" s="161">
        <f t="shared" si="2"/>
        <v>5558.3793516474243</v>
      </c>
      <c r="AE14" s="162">
        <f t="shared" si="3"/>
        <v>-515.64168098730511</v>
      </c>
      <c r="AF14" s="163">
        <f t="shared" si="1"/>
        <v>7.0375648140907285E-2</v>
      </c>
      <c r="AG14" s="164">
        <f t="shared" si="4"/>
        <v>0.99999999994790445</v>
      </c>
    </row>
    <row r="15" spans="1:33">
      <c r="A15" s="156"/>
      <c r="B15" s="160">
        <f>+[2]data1cf!A15</f>
        <v>-91019.916862752245</v>
      </c>
      <c r="C15" s="160">
        <f>+[2]data1cf!B15</f>
        <v>14112.886572088133</v>
      </c>
      <c r="D15" s="160">
        <f>+[2]data1cf!C15</f>
        <v>11996.960737949566</v>
      </c>
      <c r="E15" s="160">
        <f>+[2]data1cf!D15</f>
        <v>10013.924252090639</v>
      </c>
      <c r="F15" s="160">
        <f>+[2]data1cf!E15</f>
        <v>9600.681066032379</v>
      </c>
      <c r="G15" s="160">
        <f>+[2]data1cf!F15</f>
        <v>9407.386631273157</v>
      </c>
      <c r="H15" s="160">
        <f>+[2]data1cf!G15</f>
        <v>8416.1954416927474</v>
      </c>
      <c r="I15" s="160">
        <f>+[2]data1cf!H15</f>
        <v>8269.2704670650546</v>
      </c>
      <c r="J15" s="160">
        <f>+[2]data1cf!I15</f>
        <v>8256.8362645300658</v>
      </c>
      <c r="K15" s="160">
        <f>+[2]data1cf!J15</f>
        <v>8247.5678902866493</v>
      </c>
      <c r="L15" s="160">
        <f>+[2]data1cf!K15</f>
        <v>8248.9083296496556</v>
      </c>
      <c r="M15" s="160">
        <f>+[2]data1cf!L15</f>
        <v>8220.7892559838274</v>
      </c>
      <c r="N15" s="160">
        <f>+[2]data1cf!M15</f>
        <v>8203.255597117748</v>
      </c>
      <c r="O15" s="160">
        <f>+[2]data1cf!N15</f>
        <v>7877.018938851963</v>
      </c>
      <c r="P15" s="160">
        <f>+[2]data1cf!O15</f>
        <v>7769.2731115919278</v>
      </c>
      <c r="Q15" s="160">
        <f>+[2]data1cf!P15</f>
        <v>7740.6038940243689</v>
      </c>
      <c r="R15" s="160">
        <f>+[2]data1cf!Q15</f>
        <v>1043.9620384490229</v>
      </c>
      <c r="S15" s="160">
        <f>+[2]data1cf!R15</f>
        <v>0</v>
      </c>
      <c r="T15" s="160">
        <f>+[2]data1cf!S15</f>
        <v>0</v>
      </c>
      <c r="U15" s="160">
        <f>+[2]data1cf!T15</f>
        <v>0</v>
      </c>
      <c r="V15" s="160">
        <f>+[2]data1cf!U15</f>
        <v>0</v>
      </c>
      <c r="W15" s="160">
        <f>+[2]data1cf!V15</f>
        <v>0</v>
      </c>
      <c r="X15" s="160">
        <f>+[2]data1cf!W15</f>
        <v>0</v>
      </c>
      <c r="Y15" s="160">
        <f>+[2]data1cf!X15</f>
        <v>0</v>
      </c>
      <c r="Z15" s="160">
        <f>+[2]data1cf!Y15</f>
        <v>0</v>
      </c>
      <c r="AA15" s="160">
        <f>+[2]data1cf!Z15</f>
        <v>0</v>
      </c>
      <c r="AB15" s="160"/>
      <c r="AC15" s="161">
        <f t="shared" si="0"/>
        <v>-16955.043917912026</v>
      </c>
      <c r="AD15" s="161">
        <f t="shared" si="2"/>
        <v>1507.3681746536531</v>
      </c>
      <c r="AE15" s="162">
        <f t="shared" si="3"/>
        <v>-4653.7904769649913</v>
      </c>
      <c r="AF15" s="163">
        <f t="shared" si="1"/>
        <v>6.2347128987312303E-2</v>
      </c>
      <c r="AG15" s="164">
        <f t="shared" si="4"/>
        <v>0.99837327044110979</v>
      </c>
    </row>
    <row r="16" spans="1:33">
      <c r="A16" s="156"/>
      <c r="B16" s="160">
        <f>+[2]data1cf!A16</f>
        <v>-88358.436433122697</v>
      </c>
      <c r="C16" s="160">
        <f>+[2]data1cf!B16</f>
        <v>13947.501888043525</v>
      </c>
      <c r="D16" s="160">
        <f>+[2]data1cf!C16</f>
        <v>11934.730317013989</v>
      </c>
      <c r="E16" s="160">
        <f>+[2]data1cf!D16</f>
        <v>10016.804380898115</v>
      </c>
      <c r="F16" s="160">
        <f>+[2]data1cf!E16</f>
        <v>9585.4062474813745</v>
      </c>
      <c r="G16" s="160">
        <f>+[2]data1cf!F16</f>
        <v>9340.5348745908268</v>
      </c>
      <c r="H16" s="160">
        <f>+[2]data1cf!G16</f>
        <v>8351.7284239709588</v>
      </c>
      <c r="I16" s="160">
        <f>+[2]data1cf!H16</f>
        <v>8208.2182351936972</v>
      </c>
      <c r="J16" s="160">
        <f>+[2]data1cf!I16</f>
        <v>8195.7840326587066</v>
      </c>
      <c r="K16" s="160">
        <f>+[2]data1cf!J16</f>
        <v>8186.4121800561879</v>
      </c>
      <c r="L16" s="160">
        <f>+[2]data1cf!K16</f>
        <v>8187.8560977782981</v>
      </c>
      <c r="M16" s="160">
        <f>+[2]data1cf!L16</f>
        <v>8159.633545753366</v>
      </c>
      <c r="N16" s="160">
        <f>+[2]data1cf!M16</f>
        <v>8142.2033652463897</v>
      </c>
      <c r="O16" s="160">
        <f>+[2]data1cf!N16</f>
        <v>7815.8632286215006</v>
      </c>
      <c r="P16" s="160">
        <f>+[2]data1cf!O16</f>
        <v>7708.2208797205694</v>
      </c>
      <c r="Q16" s="160">
        <f>+[2]data1cf!P16</f>
        <v>7679.4481837939065</v>
      </c>
      <c r="R16" s="160">
        <f>+[2]data1cf!Q16</f>
        <v>1013.4359225133439</v>
      </c>
      <c r="S16" s="160">
        <f>+[2]data1cf!R16</f>
        <v>0</v>
      </c>
      <c r="T16" s="160">
        <f>+[2]data1cf!S16</f>
        <v>0</v>
      </c>
      <c r="U16" s="160">
        <f>+[2]data1cf!T16</f>
        <v>0</v>
      </c>
      <c r="V16" s="160">
        <f>+[2]data1cf!U16</f>
        <v>0</v>
      </c>
      <c r="W16" s="160">
        <f>+[2]data1cf!V16</f>
        <v>0</v>
      </c>
      <c r="X16" s="160">
        <f>+[2]data1cf!W16</f>
        <v>0</v>
      </c>
      <c r="Y16" s="160">
        <f>+[2]data1cf!X16</f>
        <v>0</v>
      </c>
      <c r="Z16" s="160">
        <f>+[2]data1cf!Y16</f>
        <v>0</v>
      </c>
      <c r="AA16" s="160">
        <f>+[2]data1cf!Z16</f>
        <v>0</v>
      </c>
      <c r="AB16" s="160"/>
      <c r="AC16" s="161">
        <f t="shared" si="0"/>
        <v>-14786.566453869515</v>
      </c>
      <c r="AD16" s="161">
        <f t="shared" si="2"/>
        <v>3548.3935466498788</v>
      </c>
      <c r="AE16" s="162">
        <f t="shared" si="3"/>
        <v>-2569.2333206481567</v>
      </c>
      <c r="AF16" s="163">
        <f t="shared" si="1"/>
        <v>6.6286018490791312E-2</v>
      </c>
      <c r="AG16" s="164">
        <f t="shared" si="4"/>
        <v>0.99999972751289556</v>
      </c>
    </row>
    <row r="17" spans="1:33">
      <c r="A17" s="156"/>
      <c r="B17" s="160">
        <f>+[2]data1cf!A17</f>
        <v>-99752.364219507363</v>
      </c>
      <c r="C17" s="160">
        <f>+[2]data1cf!B17</f>
        <v>14284.013470623668</v>
      </c>
      <c r="D17" s="160">
        <f>+[2]data1cf!C17</f>
        <v>12308.365930959028</v>
      </c>
      <c r="E17" s="160">
        <f>+[2]data1cf!D17</f>
        <v>10327.915221249919</v>
      </c>
      <c r="F17" s="160">
        <f>+[2]data1cf!E17</f>
        <v>9909.9485324636698</v>
      </c>
      <c r="G17" s="160">
        <f>+[2]data1cf!F17</f>
        <v>9532.5393314174544</v>
      </c>
      <c r="H17" s="160">
        <f>+[2]data1cf!G17</f>
        <v>8627.7148773554363</v>
      </c>
      <c r="I17" s="160">
        <f>+[2]data1cf!H17</f>
        <v>8469.5858234711322</v>
      </c>
      <c r="J17" s="160">
        <f>+[2]data1cf!I17</f>
        <v>8457.1516209361434</v>
      </c>
      <c r="K17" s="160">
        <f>+[2]data1cf!J17</f>
        <v>8448.2227642459584</v>
      </c>
      <c r="L17" s="160">
        <f>+[2]data1cf!K17</f>
        <v>8449.2236860557332</v>
      </c>
      <c r="M17" s="160">
        <f>+[2]data1cf!L17</f>
        <v>8421.4441299431346</v>
      </c>
      <c r="N17" s="160">
        <f>+[2]data1cf!M17</f>
        <v>8403.5709535238238</v>
      </c>
      <c r="O17" s="160">
        <f>+[2]data1cf!N17</f>
        <v>8077.6738128112702</v>
      </c>
      <c r="P17" s="160">
        <f>+[2]data1cf!O17</f>
        <v>7969.5884679980045</v>
      </c>
      <c r="Q17" s="160">
        <f>+[2]data1cf!P17</f>
        <v>7941.2587679836761</v>
      </c>
      <c r="R17" s="160">
        <f>+[2]data1cf!Q17</f>
        <v>1144.1197166520615</v>
      </c>
      <c r="S17" s="160">
        <f>+[2]data1cf!R17</f>
        <v>0</v>
      </c>
      <c r="T17" s="160">
        <f>+[2]data1cf!S17</f>
        <v>0</v>
      </c>
      <c r="U17" s="160">
        <f>+[2]data1cf!T17</f>
        <v>0</v>
      </c>
      <c r="V17" s="160">
        <f>+[2]data1cf!U17</f>
        <v>0</v>
      </c>
      <c r="W17" s="160">
        <f>+[2]data1cf!V17</f>
        <v>0</v>
      </c>
      <c r="X17" s="160">
        <f>+[2]data1cf!W17</f>
        <v>0</v>
      </c>
      <c r="Y17" s="160">
        <f>+[2]data1cf!X17</f>
        <v>0</v>
      </c>
      <c r="Z17" s="160">
        <f>+[2]data1cf!Y17</f>
        <v>0</v>
      </c>
      <c r="AA17" s="160">
        <f>+[2]data1cf!Z17</f>
        <v>0</v>
      </c>
      <c r="AB17" s="160"/>
      <c r="AC17" s="161">
        <f t="shared" si="0"/>
        <v>-23957.638311407169</v>
      </c>
      <c r="AD17" s="161">
        <f t="shared" si="2"/>
        <v>-5032.7363366969012</v>
      </c>
      <c r="AE17" s="162">
        <f t="shared" si="3"/>
        <v>-11349.484084098442</v>
      </c>
      <c r="AF17" s="163">
        <f t="shared" si="1"/>
        <v>5.0986853241920482E-2</v>
      </c>
      <c r="AG17" s="164">
        <f t="shared" si="4"/>
        <v>-2045224132.9191101</v>
      </c>
    </row>
    <row r="18" spans="1:33">
      <c r="A18" s="156"/>
      <c r="B18" s="160">
        <f>+[2]data1cf!A18</f>
        <v>-93188.385948710318</v>
      </c>
      <c r="C18" s="160">
        <f>+[2]data1cf!B18</f>
        <v>14112.590788933334</v>
      </c>
      <c r="D18" s="160">
        <f>+[2]data1cf!C18</f>
        <v>12173.983584129031</v>
      </c>
      <c r="E18" s="160">
        <f>+[2]data1cf!D18</f>
        <v>10198.248756723224</v>
      </c>
      <c r="F18" s="160">
        <f>+[2]data1cf!E18</f>
        <v>9716.1487928147417</v>
      </c>
      <c r="G18" s="160">
        <f>+[2]data1cf!F18</f>
        <v>9445.5916946237085</v>
      </c>
      <c r="H18" s="160">
        <f>+[2]data1cf!G18</f>
        <v>8468.7206203254045</v>
      </c>
      <c r="I18" s="160">
        <f>+[2]data1cf!H18</f>
        <v>8319.0134131216655</v>
      </c>
      <c r="J18" s="160">
        <f>+[2]data1cf!I18</f>
        <v>8306.5792105866749</v>
      </c>
      <c r="K18" s="160">
        <f>+[2]data1cf!J18</f>
        <v>8297.3951464213205</v>
      </c>
      <c r="L18" s="160">
        <f>+[2]data1cf!K18</f>
        <v>8298.6512757062665</v>
      </c>
      <c r="M18" s="160">
        <f>+[2]data1cf!L18</f>
        <v>8270.6165121184986</v>
      </c>
      <c r="N18" s="160">
        <f>+[2]data1cf!M18</f>
        <v>8252.9985431743571</v>
      </c>
      <c r="O18" s="160">
        <f>+[2]data1cf!N18</f>
        <v>7926.8461949866341</v>
      </c>
      <c r="P18" s="160">
        <f>+[2]data1cf!O18</f>
        <v>7819.0160576485378</v>
      </c>
      <c r="Q18" s="160">
        <f>+[2]data1cf!P18</f>
        <v>7790.43115015904</v>
      </c>
      <c r="R18" s="160">
        <f>+[2]data1cf!Q18</f>
        <v>1068.8335114773279</v>
      </c>
      <c r="S18" s="160">
        <f>+[2]data1cf!R18</f>
        <v>0</v>
      </c>
      <c r="T18" s="160">
        <f>+[2]data1cf!S18</f>
        <v>0</v>
      </c>
      <c r="U18" s="160">
        <f>+[2]data1cf!T18</f>
        <v>0</v>
      </c>
      <c r="V18" s="160">
        <f>+[2]data1cf!U18</f>
        <v>0</v>
      </c>
      <c r="W18" s="160">
        <f>+[2]data1cf!V18</f>
        <v>0</v>
      </c>
      <c r="X18" s="160">
        <f>+[2]data1cf!W18</f>
        <v>0</v>
      </c>
      <c r="Y18" s="160">
        <f>+[2]data1cf!X18</f>
        <v>0</v>
      </c>
      <c r="Z18" s="160">
        <f>+[2]data1cf!Y18</f>
        <v>0</v>
      </c>
      <c r="AA18" s="160">
        <f>+[2]data1cf!Z18</f>
        <v>0</v>
      </c>
      <c r="AB18" s="160"/>
      <c r="AC18" s="161">
        <f t="shared" si="0"/>
        <v>-18539.768160420765</v>
      </c>
      <c r="AD18" s="161">
        <f t="shared" si="2"/>
        <v>59.608575297580217</v>
      </c>
      <c r="AE18" s="162">
        <f t="shared" si="3"/>
        <v>-6146.4731022856422</v>
      </c>
      <c r="AF18" s="163">
        <f t="shared" si="1"/>
        <v>5.9666636586189273E-2</v>
      </c>
      <c r="AG18" s="164">
        <f t="shared" si="4"/>
        <v>0.22424958013376373</v>
      </c>
    </row>
    <row r="19" spans="1:33">
      <c r="A19" s="156"/>
      <c r="B19" s="160">
        <f>+[2]data1cf!A19</f>
        <v>-103797.8925967486</v>
      </c>
      <c r="C19" s="160">
        <f>+[2]data1cf!B19</f>
        <v>14229.014144248424</v>
      </c>
      <c r="D19" s="160">
        <f>+[2]data1cf!C19</f>
        <v>12493.004941705516</v>
      </c>
      <c r="E19" s="160">
        <f>+[2]data1cf!D19</f>
        <v>10456.935015785872</v>
      </c>
      <c r="F19" s="160">
        <f>+[2]data1cf!E19</f>
        <v>9980.2831581087412</v>
      </c>
      <c r="G19" s="160">
        <f>+[2]data1cf!F19</f>
        <v>9780.5866347899282</v>
      </c>
      <c r="H19" s="160">
        <f>+[2]data1cf!G19</f>
        <v>8725.7066366357831</v>
      </c>
      <c r="I19" s="160">
        <f>+[2]data1cf!H19</f>
        <v>8562.3870080223442</v>
      </c>
      <c r="J19" s="160">
        <f>+[2]data1cf!I19</f>
        <v>8549.9528054873554</v>
      </c>
      <c r="K19" s="160">
        <f>+[2]data1cf!J19</f>
        <v>8541.1812389404768</v>
      </c>
      <c r="L19" s="160">
        <f>+[2]data1cf!K19</f>
        <v>8542.0248706069451</v>
      </c>
      <c r="M19" s="160">
        <f>+[2]data1cf!L19</f>
        <v>8514.4026046376548</v>
      </c>
      <c r="N19" s="160">
        <f>+[2]data1cf!M19</f>
        <v>8496.3721380750358</v>
      </c>
      <c r="O19" s="160">
        <f>+[2]data1cf!N19</f>
        <v>8170.6322875057904</v>
      </c>
      <c r="P19" s="160">
        <f>+[2]data1cf!O19</f>
        <v>8062.3896525492164</v>
      </c>
      <c r="Q19" s="160">
        <f>+[2]data1cf!P19</f>
        <v>8034.2172426781963</v>
      </c>
      <c r="R19" s="160">
        <f>+[2]data1cf!Q19</f>
        <v>1190.5203089276674</v>
      </c>
      <c r="S19" s="160">
        <f>+[2]data1cf!R19</f>
        <v>0</v>
      </c>
      <c r="T19" s="160">
        <f>+[2]data1cf!S19</f>
        <v>0</v>
      </c>
      <c r="U19" s="160">
        <f>+[2]data1cf!T19</f>
        <v>0</v>
      </c>
      <c r="V19" s="160">
        <f>+[2]data1cf!U19</f>
        <v>0</v>
      </c>
      <c r="W19" s="160">
        <f>+[2]data1cf!V19</f>
        <v>0</v>
      </c>
      <c r="X19" s="160">
        <f>+[2]data1cf!W19</f>
        <v>0</v>
      </c>
      <c r="Y19" s="160">
        <f>+[2]data1cf!X19</f>
        <v>0</v>
      </c>
      <c r="Z19" s="160">
        <f>+[2]data1cf!Y19</f>
        <v>0</v>
      </c>
      <c r="AA19" s="160">
        <f>+[2]data1cf!Z19</f>
        <v>0</v>
      </c>
      <c r="AB19" s="160"/>
      <c r="AC19" s="161">
        <f t="shared" si="0"/>
        <v>-27234.655105160411</v>
      </c>
      <c r="AD19" s="161">
        <f t="shared" si="2"/>
        <v>-8081.9352013323578</v>
      </c>
      <c r="AE19" s="162">
        <f t="shared" si="3"/>
        <v>-14475.042993206431</v>
      </c>
      <c r="AF19" s="163">
        <f t="shared" si="1"/>
        <v>4.6272024512290955E-2</v>
      </c>
      <c r="AG19" s="164">
        <f t="shared" ref="AG19:AG34" si="5">1-EXP(-(1/0.25)*(AD19/ABS($AD$1010)))</f>
        <v>-895090750572606.63</v>
      </c>
    </row>
    <row r="20" spans="1:33">
      <c r="A20" s="156"/>
      <c r="B20" s="160">
        <f>+[2]data1cf!A20</f>
        <v>-100726.78293359782</v>
      </c>
      <c r="C20" s="160">
        <f>+[2]data1cf!B20</f>
        <v>14285.395940825649</v>
      </c>
      <c r="D20" s="160">
        <f>+[2]data1cf!C20</f>
        <v>12397.878248383548</v>
      </c>
      <c r="E20" s="160">
        <f>+[2]data1cf!D20</f>
        <v>10374.513952524809</v>
      </c>
      <c r="F20" s="160">
        <f>+[2]data1cf!E20</f>
        <v>10010.783416877543</v>
      </c>
      <c r="G20" s="160">
        <f>+[2]data1cf!F20</f>
        <v>9654.2078508642608</v>
      </c>
      <c r="H20" s="160">
        <f>+[2]data1cf!G20</f>
        <v>8651.3174813086262</v>
      </c>
      <c r="I20" s="160">
        <f>+[2]data1cf!H20</f>
        <v>8491.9382092373962</v>
      </c>
      <c r="J20" s="160">
        <f>+[2]data1cf!I20</f>
        <v>8479.5040067024056</v>
      </c>
      <c r="K20" s="160">
        <f>+[2]data1cf!J20</f>
        <v>8470.613035411825</v>
      </c>
      <c r="L20" s="160">
        <f>+[2]data1cf!K20</f>
        <v>8471.5760718219972</v>
      </c>
      <c r="M20" s="160">
        <f>+[2]data1cf!L20</f>
        <v>8443.834401109003</v>
      </c>
      <c r="N20" s="160">
        <f>+[2]data1cf!M20</f>
        <v>8425.9233392900878</v>
      </c>
      <c r="O20" s="160">
        <f>+[2]data1cf!N20</f>
        <v>8100.0640839771386</v>
      </c>
      <c r="P20" s="160">
        <f>+[2]data1cf!O20</f>
        <v>7991.9408537642685</v>
      </c>
      <c r="Q20" s="160">
        <f>+[2]data1cf!P20</f>
        <v>7963.6490391495436</v>
      </c>
      <c r="R20" s="160">
        <f>+[2]data1cf!Q20</f>
        <v>1155.2959095351935</v>
      </c>
      <c r="S20" s="160">
        <f>+[2]data1cf!R20</f>
        <v>0</v>
      </c>
      <c r="T20" s="160">
        <f>+[2]data1cf!S20</f>
        <v>0</v>
      </c>
      <c r="U20" s="160">
        <f>+[2]data1cf!T20</f>
        <v>0</v>
      </c>
      <c r="V20" s="160">
        <f>+[2]data1cf!U20</f>
        <v>0</v>
      </c>
      <c r="W20" s="160">
        <f>+[2]data1cf!V20</f>
        <v>0</v>
      </c>
      <c r="X20" s="160">
        <f>+[2]data1cf!W20</f>
        <v>0</v>
      </c>
      <c r="Y20" s="160">
        <f>+[2]data1cf!X20</f>
        <v>0</v>
      </c>
      <c r="Z20" s="160">
        <f>+[2]data1cf!Y20</f>
        <v>0</v>
      </c>
      <c r="AA20" s="160">
        <f>+[2]data1cf!Z20</f>
        <v>0</v>
      </c>
      <c r="AB20" s="160"/>
      <c r="AC20" s="161">
        <f t="shared" si="0"/>
        <v>-24589.053707606203</v>
      </c>
      <c r="AD20" s="161">
        <f t="shared" si="2"/>
        <v>-5584.6521439455264</v>
      </c>
      <c r="AE20" s="162">
        <f t="shared" si="3"/>
        <v>-11926.92315062912</v>
      </c>
      <c r="AF20" s="163">
        <f t="shared" si="1"/>
        <v>5.0119999051094058E-2</v>
      </c>
      <c r="AG20" s="164">
        <f t="shared" si="5"/>
        <v>-21468650593.558144</v>
      </c>
    </row>
    <row r="21" spans="1:33">
      <c r="A21" s="156"/>
      <c r="B21" s="160">
        <f>+[2]data1cf!A21</f>
        <v>-100810.91844873081</v>
      </c>
      <c r="C21" s="160">
        <f>+[2]data1cf!B21</f>
        <v>14272.73504139213</v>
      </c>
      <c r="D21" s="160">
        <f>+[2]data1cf!C21</f>
        <v>12386.774155310233</v>
      </c>
      <c r="E21" s="160">
        <f>+[2]data1cf!D21</f>
        <v>10410.10042880521</v>
      </c>
      <c r="F21" s="160">
        <f>+[2]data1cf!E21</f>
        <v>9899.8306858401011</v>
      </c>
      <c r="G21" s="160">
        <f>+[2]data1cf!F21</f>
        <v>9643.210091810106</v>
      </c>
      <c r="H21" s="160">
        <f>+[2]data1cf!G21</f>
        <v>8653.3554319487012</v>
      </c>
      <c r="I21" s="160">
        <f>+[2]data1cf!H21</f>
        <v>8493.8682106461347</v>
      </c>
      <c r="J21" s="160">
        <f>+[2]data1cf!I21</f>
        <v>8481.4340081111459</v>
      </c>
      <c r="K21" s="160">
        <f>+[2]data1cf!J21</f>
        <v>8472.5463080093923</v>
      </c>
      <c r="L21" s="160">
        <f>+[2]data1cf!K21</f>
        <v>8473.5060732307356</v>
      </c>
      <c r="M21" s="160">
        <f>+[2]data1cf!L21</f>
        <v>8445.7676737065703</v>
      </c>
      <c r="N21" s="160">
        <f>+[2]data1cf!M21</f>
        <v>8427.8533406988281</v>
      </c>
      <c r="O21" s="160">
        <f>+[2]data1cf!N21</f>
        <v>8101.997356574705</v>
      </c>
      <c r="P21" s="160">
        <f>+[2]data1cf!O21</f>
        <v>7993.8708551730069</v>
      </c>
      <c r="Q21" s="160">
        <f>+[2]data1cf!P21</f>
        <v>7965.5823117471109</v>
      </c>
      <c r="R21" s="160">
        <f>+[2]data1cf!Q21</f>
        <v>1156.2609102395627</v>
      </c>
      <c r="S21" s="160">
        <f>+[2]data1cf!R21</f>
        <v>0</v>
      </c>
      <c r="T21" s="160">
        <f>+[2]data1cf!S21</f>
        <v>0</v>
      </c>
      <c r="U21" s="160">
        <f>+[2]data1cf!T21</f>
        <v>0</v>
      </c>
      <c r="V21" s="160">
        <f>+[2]data1cf!U21</f>
        <v>0</v>
      </c>
      <c r="W21" s="160">
        <f>+[2]data1cf!V21</f>
        <v>0</v>
      </c>
      <c r="X21" s="160">
        <f>+[2]data1cf!W21</f>
        <v>0</v>
      </c>
      <c r="Y21" s="160">
        <f>+[2]data1cf!X21</f>
        <v>0</v>
      </c>
      <c r="Z21" s="160">
        <f>+[2]data1cf!Y21</f>
        <v>0</v>
      </c>
      <c r="AA21" s="160">
        <f>+[2]data1cf!Z21</f>
        <v>0</v>
      </c>
      <c r="AB21" s="160"/>
      <c r="AC21" s="161">
        <f t="shared" si="0"/>
        <v>-24742.099939060903</v>
      </c>
      <c r="AD21" s="161">
        <f t="shared" si="2"/>
        <v>-5747.4799363790316</v>
      </c>
      <c r="AE21" s="162">
        <f t="shared" si="3"/>
        <v>-12087.136165670101</v>
      </c>
      <c r="AF21" s="163">
        <f t="shared" si="1"/>
        <v>4.9856713414192191E-2</v>
      </c>
      <c r="AG21" s="164">
        <f t="shared" si="5"/>
        <v>-42957791422.214508</v>
      </c>
    </row>
    <row r="22" spans="1:33">
      <c r="A22" s="156"/>
      <c r="B22" s="160">
        <f>+[2]data1cf!A22</f>
        <v>-94285.347365581125</v>
      </c>
      <c r="C22" s="160">
        <f>+[2]data1cf!B22</f>
        <v>14195.035821029122</v>
      </c>
      <c r="D22" s="160">
        <f>+[2]data1cf!C22</f>
        <v>12116.936792079989</v>
      </c>
      <c r="E22" s="160">
        <f>+[2]data1cf!D22</f>
        <v>10107.365934714722</v>
      </c>
      <c r="F22" s="160">
        <f>+[2]data1cf!E22</f>
        <v>9620.1638655409333</v>
      </c>
      <c r="G22" s="160">
        <f>+[2]data1cf!F22</f>
        <v>9373.1957273934622</v>
      </c>
      <c r="H22" s="160">
        <f>+[2]data1cf!G22</f>
        <v>8495.2914830355894</v>
      </c>
      <c r="I22" s="160">
        <f>+[2]data1cf!H22</f>
        <v>8344.176830455548</v>
      </c>
      <c r="J22" s="160">
        <f>+[2]data1cf!I22</f>
        <v>8331.7426279205574</v>
      </c>
      <c r="K22" s="160">
        <f>+[2]data1cf!J22</f>
        <v>8322.601213615093</v>
      </c>
      <c r="L22" s="160">
        <f>+[2]data1cf!K22</f>
        <v>8323.814693040149</v>
      </c>
      <c r="M22" s="160">
        <f>+[2]data1cf!L22</f>
        <v>8295.8225793122692</v>
      </c>
      <c r="N22" s="160">
        <f>+[2]data1cf!M22</f>
        <v>8278.1619605082396</v>
      </c>
      <c r="O22" s="160">
        <f>+[2]data1cf!N22</f>
        <v>7952.0522621804048</v>
      </c>
      <c r="P22" s="160">
        <f>+[2]data1cf!O22</f>
        <v>7844.1794749824203</v>
      </c>
      <c r="Q22" s="160">
        <f>+[2]data1cf!P22</f>
        <v>7815.6372173528107</v>
      </c>
      <c r="R22" s="160">
        <f>+[2]data1cf!Q22</f>
        <v>1081.4152201442691</v>
      </c>
      <c r="S22" s="160">
        <f>+[2]data1cf!R22</f>
        <v>0</v>
      </c>
      <c r="T22" s="160">
        <f>+[2]data1cf!S22</f>
        <v>0</v>
      </c>
      <c r="U22" s="160">
        <f>+[2]data1cf!T22</f>
        <v>0</v>
      </c>
      <c r="V22" s="160">
        <f>+[2]data1cf!U22</f>
        <v>0</v>
      </c>
      <c r="W22" s="160">
        <f>+[2]data1cf!V22</f>
        <v>0</v>
      </c>
      <c r="X22" s="160">
        <f>+[2]data1cf!W22</f>
        <v>0</v>
      </c>
      <c r="Y22" s="160">
        <f>+[2]data1cf!X22</f>
        <v>0</v>
      </c>
      <c r="Z22" s="160">
        <f>+[2]data1cf!Y22</f>
        <v>0</v>
      </c>
      <c r="AA22" s="160">
        <f>+[2]data1cf!Z22</f>
        <v>0</v>
      </c>
      <c r="AB22" s="160"/>
      <c r="AC22" s="161">
        <f t="shared" si="0"/>
        <v>-19688.13432583223</v>
      </c>
      <c r="AD22" s="161">
        <f t="shared" si="2"/>
        <v>-1077.5512683128532</v>
      </c>
      <c r="AE22" s="162">
        <f t="shared" si="3"/>
        <v>-7289.6130471090783</v>
      </c>
      <c r="AF22" s="163">
        <f t="shared" si="1"/>
        <v>5.7638141512870777E-2</v>
      </c>
      <c r="AG22" s="164">
        <f t="shared" si="5"/>
        <v>-97.516302715179279</v>
      </c>
    </row>
    <row r="23" spans="1:33">
      <c r="A23" s="156"/>
      <c r="B23" s="160">
        <f>+[2]data1cf!A23</f>
        <v>-103197.09375173648</v>
      </c>
      <c r="C23" s="160">
        <f>+[2]data1cf!B23</f>
        <v>14318.485084726672</v>
      </c>
      <c r="D23" s="160">
        <f>+[2]data1cf!C23</f>
        <v>12551.369138537606</v>
      </c>
      <c r="E23" s="160">
        <f>+[2]data1cf!D23</f>
        <v>10409.167100770235</v>
      </c>
      <c r="F23" s="160">
        <f>+[2]data1cf!E23</f>
        <v>9906.8129930366358</v>
      </c>
      <c r="G23" s="160">
        <f>+[2]data1cf!F23</f>
        <v>9622.9468677485602</v>
      </c>
      <c r="H23" s="160">
        <f>+[2]data1cf!G23</f>
        <v>8711.1539428201777</v>
      </c>
      <c r="I23" s="160">
        <f>+[2]data1cf!H23</f>
        <v>8548.6051631568425</v>
      </c>
      <c r="J23" s="160">
        <f>+[2]data1cf!I23</f>
        <v>8536.1709606218537</v>
      </c>
      <c r="K23" s="160">
        <f>+[2]data1cf!J23</f>
        <v>8527.3760350158809</v>
      </c>
      <c r="L23" s="160">
        <f>+[2]data1cf!K23</f>
        <v>8528.2430257414435</v>
      </c>
      <c r="M23" s="160">
        <f>+[2]data1cf!L23</f>
        <v>8500.597400713059</v>
      </c>
      <c r="N23" s="160">
        <f>+[2]data1cf!M23</f>
        <v>8482.5902932095341</v>
      </c>
      <c r="O23" s="160">
        <f>+[2]data1cf!N23</f>
        <v>8156.8270835811945</v>
      </c>
      <c r="P23" s="160">
        <f>+[2]data1cf!O23</f>
        <v>8048.6078076837148</v>
      </c>
      <c r="Q23" s="160">
        <f>+[2]data1cf!P23</f>
        <v>8020.4120387535995</v>
      </c>
      <c r="R23" s="160">
        <f>+[2]data1cf!Q23</f>
        <v>1183.6293864949166</v>
      </c>
      <c r="S23" s="160">
        <f>+[2]data1cf!R23</f>
        <v>0</v>
      </c>
      <c r="T23" s="160">
        <f>+[2]data1cf!S23</f>
        <v>0</v>
      </c>
      <c r="U23" s="160">
        <f>+[2]data1cf!T23</f>
        <v>0</v>
      </c>
      <c r="V23" s="160">
        <f>+[2]data1cf!U23</f>
        <v>0</v>
      </c>
      <c r="W23" s="160">
        <f>+[2]data1cf!V23</f>
        <v>0</v>
      </c>
      <c r="X23" s="160">
        <f>+[2]data1cf!W23</f>
        <v>0</v>
      </c>
      <c r="Y23" s="160">
        <f>+[2]data1cf!X23</f>
        <v>0</v>
      </c>
      <c r="Z23" s="160">
        <f>+[2]data1cf!Y23</f>
        <v>0</v>
      </c>
      <c r="AA23" s="160">
        <f>+[2]data1cf!Z23</f>
        <v>0</v>
      </c>
      <c r="AB23" s="160"/>
      <c r="AC23" s="161">
        <f t="shared" si="0"/>
        <v>-26742.70977433736</v>
      </c>
      <c r="AD23" s="161">
        <f t="shared" si="2"/>
        <v>-7641.9148142060185</v>
      </c>
      <c r="AE23" s="162">
        <f t="shared" si="3"/>
        <v>-14018.133305938978</v>
      </c>
      <c r="AF23" s="163">
        <f t="shared" si="1"/>
        <v>4.6924135088920599E-2</v>
      </c>
      <c r="AG23" s="164">
        <f t="shared" si="5"/>
        <v>-137345277250179.47</v>
      </c>
    </row>
    <row r="24" spans="1:33">
      <c r="A24" s="156"/>
      <c r="B24" s="160">
        <f>+[2]data1cf!A24</f>
        <v>-91356.78606777302</v>
      </c>
      <c r="C24" s="160">
        <f>+[2]data1cf!B24</f>
        <v>14136.293314386176</v>
      </c>
      <c r="D24" s="160">
        <f>+[2]data1cf!C24</f>
        <v>12110.161370063139</v>
      </c>
      <c r="E24" s="160">
        <f>+[2]data1cf!D24</f>
        <v>10066.176970812508</v>
      </c>
      <c r="F24" s="160">
        <f>+[2]data1cf!E24</f>
        <v>9484.0884133215332</v>
      </c>
      <c r="G24" s="160">
        <f>+[2]data1cf!F24</f>
        <v>9427.580544346798</v>
      </c>
      <c r="H24" s="160">
        <f>+[2]data1cf!G24</f>
        <v>8424.3551684253707</v>
      </c>
      <c r="I24" s="160">
        <f>+[2]data1cf!H24</f>
        <v>8276.9979771328672</v>
      </c>
      <c r="J24" s="160">
        <f>+[2]data1cf!I24</f>
        <v>8264.5637745978784</v>
      </c>
      <c r="K24" s="160">
        <f>+[2]data1cf!J24</f>
        <v>8255.3084978291536</v>
      </c>
      <c r="L24" s="160">
        <f>+[2]data1cf!K24</f>
        <v>8256.6358397174681</v>
      </c>
      <c r="M24" s="160">
        <f>+[2]data1cf!L24</f>
        <v>8228.5298635263316</v>
      </c>
      <c r="N24" s="160">
        <f>+[2]data1cf!M24</f>
        <v>8210.9831071855606</v>
      </c>
      <c r="O24" s="160">
        <f>+[2]data1cf!N24</f>
        <v>7884.7595463944672</v>
      </c>
      <c r="P24" s="160">
        <f>+[2]data1cf!O24</f>
        <v>7777.0006216597403</v>
      </c>
      <c r="Q24" s="160">
        <f>+[2]data1cf!P24</f>
        <v>7748.3445015668731</v>
      </c>
      <c r="R24" s="160">
        <f>+[2]data1cf!Q24</f>
        <v>1047.8257934829292</v>
      </c>
      <c r="S24" s="160">
        <f>+[2]data1cf!R24</f>
        <v>0</v>
      </c>
      <c r="T24" s="160">
        <f>+[2]data1cf!S24</f>
        <v>0</v>
      </c>
      <c r="U24" s="160">
        <f>+[2]data1cf!T24</f>
        <v>0</v>
      </c>
      <c r="V24" s="160">
        <f>+[2]data1cf!U24</f>
        <v>0</v>
      </c>
      <c r="W24" s="160">
        <f>+[2]data1cf!V24</f>
        <v>0</v>
      </c>
      <c r="X24" s="160">
        <f>+[2]data1cf!W24</f>
        <v>0</v>
      </c>
      <c r="Y24" s="160">
        <f>+[2]data1cf!X24</f>
        <v>0</v>
      </c>
      <c r="Z24" s="160">
        <f>+[2]data1cf!Y24</f>
        <v>0</v>
      </c>
      <c r="AA24" s="160">
        <f>+[2]data1cf!Z24</f>
        <v>0</v>
      </c>
      <c r="AB24" s="160"/>
      <c r="AC24" s="161">
        <f t="shared" si="0"/>
        <v>-17174.370982383763</v>
      </c>
      <c r="AD24" s="161">
        <f t="shared" si="2"/>
        <v>1304.2384733276581</v>
      </c>
      <c r="AE24" s="162">
        <f t="shared" si="3"/>
        <v>-4862.3317537546227</v>
      </c>
      <c r="AF24" s="163">
        <f t="shared" si="1"/>
        <v>6.1965659260749817E-2</v>
      </c>
      <c r="AG24" s="164">
        <f t="shared" si="5"/>
        <v>0.99613532909399605</v>
      </c>
    </row>
    <row r="25" spans="1:33">
      <c r="A25" s="156"/>
      <c r="B25" s="160">
        <f>+[2]data1cf!A25</f>
        <v>-94951.165525788048</v>
      </c>
      <c r="C25" s="160">
        <f>+[2]data1cf!B25</f>
        <v>14184.291934189216</v>
      </c>
      <c r="D25" s="160">
        <f>+[2]data1cf!C25</f>
        <v>12231.741715063497</v>
      </c>
      <c r="E25" s="160">
        <f>+[2]data1cf!D25</f>
        <v>10248.743422294106</v>
      </c>
      <c r="F25" s="160">
        <f>+[2]data1cf!E25</f>
        <v>9776.6549957719653</v>
      </c>
      <c r="G25" s="160">
        <f>+[2]data1cf!F25</f>
        <v>9462.1327878342672</v>
      </c>
      <c r="H25" s="160">
        <f>+[2]data1cf!G25</f>
        <v>8511.41909030848</v>
      </c>
      <c r="I25" s="160">
        <f>+[2]data1cf!H25</f>
        <v>8359.4501663961655</v>
      </c>
      <c r="J25" s="160">
        <f>+[2]data1cf!I25</f>
        <v>8347.0159638611767</v>
      </c>
      <c r="K25" s="160">
        <f>+[2]data1cf!J25</f>
        <v>8337.9004365657802</v>
      </c>
      <c r="L25" s="160">
        <f>+[2]data1cf!K25</f>
        <v>8339.0880289807665</v>
      </c>
      <c r="M25" s="160">
        <f>+[2]data1cf!L25</f>
        <v>8311.1218022629582</v>
      </c>
      <c r="N25" s="160">
        <f>+[2]data1cf!M25</f>
        <v>8293.4352964488589</v>
      </c>
      <c r="O25" s="160">
        <f>+[2]data1cf!N25</f>
        <v>7967.3514851310929</v>
      </c>
      <c r="P25" s="160">
        <f>+[2]data1cf!O25</f>
        <v>7859.4528109230387</v>
      </c>
      <c r="Q25" s="160">
        <f>+[2]data1cf!P25</f>
        <v>7830.9364403034988</v>
      </c>
      <c r="R25" s="160">
        <f>+[2]data1cf!Q25</f>
        <v>1089.0518881145786</v>
      </c>
      <c r="S25" s="160">
        <f>+[2]data1cf!R25</f>
        <v>0</v>
      </c>
      <c r="T25" s="160">
        <f>+[2]data1cf!S25</f>
        <v>0</v>
      </c>
      <c r="U25" s="160">
        <f>+[2]data1cf!T25</f>
        <v>0</v>
      </c>
      <c r="V25" s="160">
        <f>+[2]data1cf!U25</f>
        <v>0</v>
      </c>
      <c r="W25" s="160">
        <f>+[2]data1cf!V25</f>
        <v>0</v>
      </c>
      <c r="X25" s="160">
        <f>+[2]data1cf!W25</f>
        <v>0</v>
      </c>
      <c r="Y25" s="160">
        <f>+[2]data1cf!X25</f>
        <v>0</v>
      </c>
      <c r="Z25" s="160">
        <f>+[2]data1cf!Y25</f>
        <v>0</v>
      </c>
      <c r="AA25" s="160">
        <f>+[2]data1cf!Z25</f>
        <v>0</v>
      </c>
      <c r="AB25" s="160"/>
      <c r="AC25" s="161">
        <f t="shared" si="0"/>
        <v>-19940.198551033518</v>
      </c>
      <c r="AD25" s="161">
        <f t="shared" si="2"/>
        <v>-1249.0923058685473</v>
      </c>
      <c r="AE25" s="162">
        <f t="shared" si="3"/>
        <v>-7486.0741934113466</v>
      </c>
      <c r="AF25" s="163">
        <f t="shared" si="1"/>
        <v>5.7334521412849435E-2</v>
      </c>
      <c r="AG25" s="164">
        <f t="shared" si="5"/>
        <v>-203.5809139889671</v>
      </c>
    </row>
    <row r="26" spans="1:33">
      <c r="A26" s="156"/>
      <c r="B26" s="160">
        <f>+[2]data1cf!A26</f>
        <v>-99701.481886190115</v>
      </c>
      <c r="C26" s="160">
        <f>+[2]data1cf!B26</f>
        <v>14283.85912009994</v>
      </c>
      <c r="D26" s="160">
        <f>+[2]data1cf!C26</f>
        <v>12392.928013810573</v>
      </c>
      <c r="E26" s="160">
        <f>+[2]data1cf!D26</f>
        <v>10242.294862470955</v>
      </c>
      <c r="F26" s="160">
        <f>+[2]data1cf!E26</f>
        <v>9904.3249744696841</v>
      </c>
      <c r="G26" s="160">
        <f>+[2]data1cf!F26</f>
        <v>9638.4368720943821</v>
      </c>
      <c r="H26" s="160">
        <f>+[2]data1cf!G26</f>
        <v>8626.4823932660656</v>
      </c>
      <c r="I26" s="160">
        <f>+[2]data1cf!H26</f>
        <v>8468.4186234507015</v>
      </c>
      <c r="J26" s="160">
        <f>+[2]data1cf!I26</f>
        <v>8455.9844209157127</v>
      </c>
      <c r="K26" s="160">
        <f>+[2]data1cf!J26</f>
        <v>8447.0535859204065</v>
      </c>
      <c r="L26" s="160">
        <f>+[2]data1cf!K26</f>
        <v>8448.0564860353024</v>
      </c>
      <c r="M26" s="160">
        <f>+[2]data1cf!L26</f>
        <v>8420.2749516175845</v>
      </c>
      <c r="N26" s="160">
        <f>+[2]data1cf!M26</f>
        <v>8402.4037535033931</v>
      </c>
      <c r="O26" s="160">
        <f>+[2]data1cf!N26</f>
        <v>8076.5046344857201</v>
      </c>
      <c r="P26" s="160">
        <f>+[2]data1cf!O26</f>
        <v>7968.4212679775737</v>
      </c>
      <c r="Q26" s="160">
        <f>+[2]data1cf!P26</f>
        <v>7940.089589658126</v>
      </c>
      <c r="R26" s="160">
        <f>+[2]data1cf!Q26</f>
        <v>1143.5361166418461</v>
      </c>
      <c r="S26" s="160">
        <f>+[2]data1cf!R26</f>
        <v>0</v>
      </c>
      <c r="T26" s="160">
        <f>+[2]data1cf!S26</f>
        <v>0</v>
      </c>
      <c r="U26" s="160">
        <f>+[2]data1cf!T26</f>
        <v>0</v>
      </c>
      <c r="V26" s="160">
        <f>+[2]data1cf!U26</f>
        <v>0</v>
      </c>
      <c r="W26" s="160">
        <f>+[2]data1cf!V26</f>
        <v>0</v>
      </c>
      <c r="X26" s="160">
        <f>+[2]data1cf!W26</f>
        <v>0</v>
      </c>
      <c r="Y26" s="160">
        <f>+[2]data1cf!X26</f>
        <v>0</v>
      </c>
      <c r="Z26" s="160">
        <f>+[2]data1cf!Y26</f>
        <v>0</v>
      </c>
      <c r="AA26" s="160">
        <f>+[2]data1cf!Z26</f>
        <v>0</v>
      </c>
      <c r="AB26" s="160"/>
      <c r="AC26" s="161">
        <f t="shared" si="0"/>
        <v>-23844.059115232747</v>
      </c>
      <c r="AD26" s="161">
        <f t="shared" si="2"/>
        <v>-4909.334109367549</v>
      </c>
      <c r="AE26" s="162">
        <f t="shared" si="3"/>
        <v>-11228.888598081701</v>
      </c>
      <c r="AF26" s="163">
        <f t="shared" si="1"/>
        <v>5.1190069317817694E-2</v>
      </c>
      <c r="AG26" s="164">
        <f t="shared" si="5"/>
        <v>-1209044836.2215772</v>
      </c>
    </row>
    <row r="27" spans="1:33">
      <c r="A27" s="156"/>
      <c r="B27" s="160">
        <f>+[2]data1cf!A27</f>
        <v>-91516.238962922347</v>
      </c>
      <c r="C27" s="160">
        <f>+[2]data1cf!B27</f>
        <v>14099.309820664994</v>
      </c>
      <c r="D27" s="160">
        <f>+[2]data1cf!C27</f>
        <v>11958.446245041217</v>
      </c>
      <c r="E27" s="160">
        <f>+[2]data1cf!D27</f>
        <v>10061.161097954269</v>
      </c>
      <c r="F27" s="160">
        <f>+[2]data1cf!E27</f>
        <v>9642.7495046079039</v>
      </c>
      <c r="G27" s="160">
        <f>+[2]data1cf!F27</f>
        <v>9371.4287285806986</v>
      </c>
      <c r="H27" s="160">
        <f>+[2]data1cf!G27</f>
        <v>8428.2174747203717</v>
      </c>
      <c r="I27" s="160">
        <f>+[2]data1cf!H27</f>
        <v>8280.6556989852761</v>
      </c>
      <c r="J27" s="160">
        <f>+[2]data1cf!I27</f>
        <v>8268.2214964502873</v>
      </c>
      <c r="K27" s="160">
        <f>+[2]data1cf!J27</f>
        <v>8258.9724192101276</v>
      </c>
      <c r="L27" s="160">
        <f>+[2]data1cf!K27</f>
        <v>8260.2935615698771</v>
      </c>
      <c r="M27" s="160">
        <f>+[2]data1cf!L27</f>
        <v>8232.1937849073038</v>
      </c>
      <c r="N27" s="160">
        <f>+[2]data1cf!M27</f>
        <v>8214.6408290379695</v>
      </c>
      <c r="O27" s="160">
        <f>+[2]data1cf!N27</f>
        <v>7888.4234677754393</v>
      </c>
      <c r="P27" s="160">
        <f>+[2]data1cf!O27</f>
        <v>7780.6583435121502</v>
      </c>
      <c r="Q27" s="160">
        <f>+[2]data1cf!P27</f>
        <v>7752.0084229478452</v>
      </c>
      <c r="R27" s="160">
        <f>+[2]data1cf!Q27</f>
        <v>1049.6546544091341</v>
      </c>
      <c r="S27" s="160">
        <f>+[2]data1cf!R27</f>
        <v>0</v>
      </c>
      <c r="T27" s="160">
        <f>+[2]data1cf!S27</f>
        <v>0</v>
      </c>
      <c r="U27" s="160">
        <f>+[2]data1cf!T27</f>
        <v>0</v>
      </c>
      <c r="V27" s="160">
        <f>+[2]data1cf!U27</f>
        <v>0</v>
      </c>
      <c r="W27" s="160">
        <f>+[2]data1cf!V27</f>
        <v>0</v>
      </c>
      <c r="X27" s="160">
        <f>+[2]data1cf!W27</f>
        <v>0</v>
      </c>
      <c r="Y27" s="160">
        <f>+[2]data1cf!X27</f>
        <v>0</v>
      </c>
      <c r="Z27" s="160">
        <f>+[2]data1cf!Y27</f>
        <v>0</v>
      </c>
      <c r="AA27" s="160">
        <f>+[2]data1cf!Z27</f>
        <v>0</v>
      </c>
      <c r="AB27" s="160"/>
      <c r="AC27" s="161">
        <f t="shared" si="0"/>
        <v>-17408.61495857983</v>
      </c>
      <c r="AD27" s="161">
        <f t="shared" si="2"/>
        <v>1074.928914339162</v>
      </c>
      <c r="AE27" s="162">
        <f t="shared" si="3"/>
        <v>-5093.5904033490278</v>
      </c>
      <c r="AF27" s="163">
        <f t="shared" si="1"/>
        <v>6.1539313197135931E-2</v>
      </c>
      <c r="AG27" s="164">
        <f t="shared" si="5"/>
        <v>0.98973536895878</v>
      </c>
    </row>
    <row r="28" spans="1:33">
      <c r="A28" s="156"/>
      <c r="B28" s="160">
        <f>+[2]data1cf!A28</f>
        <v>-98320.786447143546</v>
      </c>
      <c r="C28" s="160">
        <f>+[2]data1cf!B28</f>
        <v>14211.044950558244</v>
      </c>
      <c r="D28" s="160">
        <f>+[2]data1cf!C28</f>
        <v>12342.599581053646</v>
      </c>
      <c r="E28" s="160">
        <f>+[2]data1cf!D28</f>
        <v>10316.551931794536</v>
      </c>
      <c r="F28" s="160">
        <f>+[2]data1cf!E28</f>
        <v>9871.8264940322533</v>
      </c>
      <c r="G28" s="160">
        <f>+[2]data1cf!F28</f>
        <v>9618.3157471731138</v>
      </c>
      <c r="H28" s="160">
        <f>+[2]data1cf!G28</f>
        <v>8593.0388569745737</v>
      </c>
      <c r="I28" s="160">
        <f>+[2]data1cf!H28</f>
        <v>8436.7465746353246</v>
      </c>
      <c r="J28" s="160">
        <f>+[2]data1cf!I28</f>
        <v>8424.312372100334</v>
      </c>
      <c r="K28" s="160">
        <f>+[2]data1cf!J28</f>
        <v>8415.3278556663608</v>
      </c>
      <c r="L28" s="160">
        <f>+[2]data1cf!K28</f>
        <v>8416.3844372199255</v>
      </c>
      <c r="M28" s="160">
        <f>+[2]data1cf!L28</f>
        <v>8388.5492213635371</v>
      </c>
      <c r="N28" s="160">
        <f>+[2]data1cf!M28</f>
        <v>8370.7317046880162</v>
      </c>
      <c r="O28" s="160">
        <f>+[2]data1cf!N28</f>
        <v>8044.7789042316726</v>
      </c>
      <c r="P28" s="160">
        <f>+[2]data1cf!O28</f>
        <v>7936.7492191621968</v>
      </c>
      <c r="Q28" s="160">
        <f>+[2]data1cf!P28</f>
        <v>7908.3638594040785</v>
      </c>
      <c r="R28" s="160">
        <f>+[2]data1cf!Q28</f>
        <v>1127.7000922341574</v>
      </c>
      <c r="S28" s="160">
        <f>+[2]data1cf!R28</f>
        <v>0</v>
      </c>
      <c r="T28" s="160">
        <f>+[2]data1cf!S28</f>
        <v>0</v>
      </c>
      <c r="U28" s="160">
        <f>+[2]data1cf!T28</f>
        <v>0</v>
      </c>
      <c r="V28" s="160">
        <f>+[2]data1cf!U28</f>
        <v>0</v>
      </c>
      <c r="W28" s="160">
        <f>+[2]data1cf!V28</f>
        <v>0</v>
      </c>
      <c r="X28" s="160">
        <f>+[2]data1cf!W28</f>
        <v>0</v>
      </c>
      <c r="Y28" s="160">
        <f>+[2]data1cf!X28</f>
        <v>0</v>
      </c>
      <c r="Z28" s="160">
        <f>+[2]data1cf!Y28</f>
        <v>0</v>
      </c>
      <c r="AA28" s="160">
        <f>+[2]data1cf!Z28</f>
        <v>0</v>
      </c>
      <c r="AB28" s="160"/>
      <c r="AC28" s="161">
        <f t="shared" si="0"/>
        <v>-22675.314646332365</v>
      </c>
      <c r="AD28" s="161">
        <f t="shared" si="2"/>
        <v>-3801.2069928345741</v>
      </c>
      <c r="AE28" s="162">
        <f t="shared" si="3"/>
        <v>-10099.761723387925</v>
      </c>
      <c r="AF28" s="163">
        <f t="shared" si="1"/>
        <v>5.2996817231178286E-2</v>
      </c>
      <c r="AG28" s="164">
        <f t="shared" si="5"/>
        <v>-10773773.902766209</v>
      </c>
    </row>
    <row r="29" spans="1:33">
      <c r="A29" s="156"/>
      <c r="B29" s="160">
        <f>+[2]data1cf!A29</f>
        <v>-102710.59558947133</v>
      </c>
      <c r="C29" s="160">
        <f>+[2]data1cf!B29</f>
        <v>14382.704849363259</v>
      </c>
      <c r="D29" s="160">
        <f>+[2]data1cf!C29</f>
        <v>12484.707829378223</v>
      </c>
      <c r="E29" s="160">
        <f>+[2]data1cf!D29</f>
        <v>10313.810470122789</v>
      </c>
      <c r="F29" s="160">
        <f>+[2]data1cf!E29</f>
        <v>9971.7062537874153</v>
      </c>
      <c r="G29" s="160">
        <f>+[2]data1cf!F29</f>
        <v>9679.2698274565846</v>
      </c>
      <c r="H29" s="160">
        <f>+[2]data1cf!G29</f>
        <v>8699.3698675742326</v>
      </c>
      <c r="I29" s="160">
        <f>+[2]data1cf!H29</f>
        <v>8537.445284513009</v>
      </c>
      <c r="J29" s="160">
        <f>+[2]data1cf!I29</f>
        <v>8525.0110819780202</v>
      </c>
      <c r="K29" s="160">
        <f>+[2]data1cf!J29</f>
        <v>8516.1972413234998</v>
      </c>
      <c r="L29" s="160">
        <f>+[2]data1cf!K29</f>
        <v>8517.08314709761</v>
      </c>
      <c r="M29" s="160">
        <f>+[2]data1cf!L29</f>
        <v>8489.4186070206761</v>
      </c>
      <c r="N29" s="160">
        <f>+[2]data1cf!M29</f>
        <v>8471.4304145657024</v>
      </c>
      <c r="O29" s="160">
        <f>+[2]data1cf!N29</f>
        <v>8145.6482898888116</v>
      </c>
      <c r="P29" s="160">
        <f>+[2]data1cf!O29</f>
        <v>8037.4479290398822</v>
      </c>
      <c r="Q29" s="160">
        <f>+[2]data1cf!P29</f>
        <v>8009.2332450612175</v>
      </c>
      <c r="R29" s="160">
        <f>+[2]data1cf!Q29</f>
        <v>1178.0494471730001</v>
      </c>
      <c r="S29" s="160">
        <f>+[2]data1cf!R29</f>
        <v>0</v>
      </c>
      <c r="T29" s="160">
        <f>+[2]data1cf!S29</f>
        <v>0</v>
      </c>
      <c r="U29" s="160">
        <f>+[2]data1cf!T29</f>
        <v>0</v>
      </c>
      <c r="V29" s="160">
        <f>+[2]data1cf!U29</f>
        <v>0</v>
      </c>
      <c r="W29" s="160">
        <f>+[2]data1cf!V29</f>
        <v>0</v>
      </c>
      <c r="X29" s="160">
        <f>+[2]data1cf!W29</f>
        <v>0</v>
      </c>
      <c r="Y29" s="160">
        <f>+[2]data1cf!X29</f>
        <v>0</v>
      </c>
      <c r="Z29" s="160">
        <f>+[2]data1cf!Y29</f>
        <v>0</v>
      </c>
      <c r="AA29" s="160">
        <f>+[2]data1cf!Z29</f>
        <v>0</v>
      </c>
      <c r="AB29" s="160"/>
      <c r="AC29" s="161">
        <f t="shared" si="0"/>
        <v>-26289.396383196246</v>
      </c>
      <c r="AD29" s="161">
        <f t="shared" si="2"/>
        <v>-7203.7128111816482</v>
      </c>
      <c r="AE29" s="162">
        <f t="shared" si="3"/>
        <v>-13574.444484949656</v>
      </c>
      <c r="AF29" s="163">
        <f t="shared" si="1"/>
        <v>4.7596004605293271E-2</v>
      </c>
      <c r="AG29" s="164">
        <f t="shared" si="5"/>
        <v>-21238530600335.578</v>
      </c>
    </row>
    <row r="30" spans="1:33">
      <c r="A30" s="156"/>
      <c r="B30" s="160">
        <f>+[2]data1cf!A30</f>
        <v>-100921.4269971761</v>
      </c>
      <c r="C30" s="160">
        <f>+[2]data1cf!B30</f>
        <v>14197.024006211996</v>
      </c>
      <c r="D30" s="160">
        <f>+[2]data1cf!C30</f>
        <v>12387.750425843784</v>
      </c>
      <c r="E30" s="160">
        <f>+[2]data1cf!D30</f>
        <v>10322.825581388786</v>
      </c>
      <c r="F30" s="160">
        <f>+[2]data1cf!E30</f>
        <v>9985.1459368043834</v>
      </c>
      <c r="G30" s="160">
        <f>+[2]data1cf!F30</f>
        <v>9532.8816949462707</v>
      </c>
      <c r="H30" s="160">
        <f>+[2]data1cf!G30</f>
        <v>8656.032196531196</v>
      </c>
      <c r="I30" s="160">
        <f>+[2]data1cf!H30</f>
        <v>8496.4031883406315</v>
      </c>
      <c r="J30" s="160">
        <f>+[2]data1cf!I30</f>
        <v>8483.9689858056408</v>
      </c>
      <c r="K30" s="160">
        <f>+[2]data1cf!J30</f>
        <v>8475.0855822762514</v>
      </c>
      <c r="L30" s="160">
        <f>+[2]data1cf!K30</f>
        <v>8476.0410509252324</v>
      </c>
      <c r="M30" s="160">
        <f>+[2]data1cf!L30</f>
        <v>8448.3069479734295</v>
      </c>
      <c r="N30" s="160">
        <f>+[2]data1cf!M30</f>
        <v>8430.3883183933231</v>
      </c>
      <c r="O30" s="160">
        <f>+[2]data1cf!N30</f>
        <v>8104.5366308415651</v>
      </c>
      <c r="P30" s="160">
        <f>+[2]data1cf!O30</f>
        <v>7996.4058328675037</v>
      </c>
      <c r="Q30" s="160">
        <f>+[2]data1cf!P30</f>
        <v>7968.121586013971</v>
      </c>
      <c r="R30" s="160">
        <f>+[2]data1cf!Q30</f>
        <v>1157.5283990868109</v>
      </c>
      <c r="S30" s="160">
        <f>+[2]data1cf!R30</f>
        <v>0</v>
      </c>
      <c r="T30" s="160">
        <f>+[2]data1cf!S30</f>
        <v>0</v>
      </c>
      <c r="U30" s="160">
        <f>+[2]data1cf!T30</f>
        <v>0</v>
      </c>
      <c r="V30" s="160">
        <f>+[2]data1cf!U30</f>
        <v>0</v>
      </c>
      <c r="W30" s="160">
        <f>+[2]data1cf!V30</f>
        <v>0</v>
      </c>
      <c r="X30" s="160">
        <f>+[2]data1cf!W30</f>
        <v>0</v>
      </c>
      <c r="Y30" s="160">
        <f>+[2]data1cf!X30</f>
        <v>0</v>
      </c>
      <c r="Z30" s="160">
        <f>+[2]data1cf!Y30</f>
        <v>0</v>
      </c>
      <c r="AA30" s="160">
        <f>+[2]data1cf!Z30</f>
        <v>0</v>
      </c>
      <c r="AB30" s="160"/>
      <c r="AC30" s="161">
        <f t="shared" si="0"/>
        <v>-24986.388736632762</v>
      </c>
      <c r="AD30" s="161">
        <f t="shared" si="2"/>
        <v>-6004.0924185704598</v>
      </c>
      <c r="AE30" s="162">
        <f t="shared" si="3"/>
        <v>-12340.427310593266</v>
      </c>
      <c r="AF30" s="163">
        <f t="shared" si="1"/>
        <v>4.9442669749259954E-2</v>
      </c>
      <c r="AG30" s="164">
        <f t="shared" si="5"/>
        <v>-128169340018.71849</v>
      </c>
    </row>
    <row r="31" spans="1:33">
      <c r="A31" s="156"/>
      <c r="B31" s="160">
        <f>+[2]data1cf!A31</f>
        <v>-90671.395597798473</v>
      </c>
      <c r="C31" s="160">
        <f>+[2]data1cf!B31</f>
        <v>14119.030146442483</v>
      </c>
      <c r="D31" s="160">
        <f>+[2]data1cf!C31</f>
        <v>12057.763909859921</v>
      </c>
      <c r="E31" s="160">
        <f>+[2]data1cf!D31</f>
        <v>10096.109425700763</v>
      </c>
      <c r="F31" s="160">
        <f>+[2]data1cf!E31</f>
        <v>9536.1493715925917</v>
      </c>
      <c r="G31" s="160">
        <f>+[2]data1cf!F31</f>
        <v>9309.194967677673</v>
      </c>
      <c r="H31" s="160">
        <f>+[2]data1cf!G31</f>
        <v>8407.7534759679347</v>
      </c>
      <c r="I31" s="160">
        <f>+[2]data1cf!H31</f>
        <v>8261.2756680640268</v>
      </c>
      <c r="J31" s="160">
        <f>+[2]data1cf!I31</f>
        <v>8248.841465529038</v>
      </c>
      <c r="K31" s="160">
        <f>+[2]data1cf!J31</f>
        <v>8239.5595407788405</v>
      </c>
      <c r="L31" s="160">
        <f>+[2]data1cf!K31</f>
        <v>8240.9135306486278</v>
      </c>
      <c r="M31" s="160">
        <f>+[2]data1cf!L31</f>
        <v>8212.7809064760186</v>
      </c>
      <c r="N31" s="160">
        <f>+[2]data1cf!M31</f>
        <v>8195.2607981167203</v>
      </c>
      <c r="O31" s="160">
        <f>+[2]data1cf!N31</f>
        <v>7869.0105893441541</v>
      </c>
      <c r="P31" s="160">
        <f>+[2]data1cf!O31</f>
        <v>7761.2783125909009</v>
      </c>
      <c r="Q31" s="160">
        <f>+[2]data1cf!P31</f>
        <v>7732.59554451656</v>
      </c>
      <c r="R31" s="160">
        <f>+[2]data1cf!Q31</f>
        <v>1039.9646389485092</v>
      </c>
      <c r="S31" s="160">
        <f>+[2]data1cf!R31</f>
        <v>0</v>
      </c>
      <c r="T31" s="160">
        <f>+[2]data1cf!S31</f>
        <v>0</v>
      </c>
      <c r="U31" s="160">
        <f>+[2]data1cf!T31</f>
        <v>0</v>
      </c>
      <c r="V31" s="160">
        <f>+[2]data1cf!U31</f>
        <v>0</v>
      </c>
      <c r="W31" s="160">
        <f>+[2]data1cf!V31</f>
        <v>0</v>
      </c>
      <c r="X31" s="160">
        <f>+[2]data1cf!W31</f>
        <v>0</v>
      </c>
      <c r="Y31" s="160">
        <f>+[2]data1cf!X31</f>
        <v>0</v>
      </c>
      <c r="Z31" s="160">
        <f>+[2]data1cf!Y31</f>
        <v>0</v>
      </c>
      <c r="AA31" s="160">
        <f>+[2]data1cf!Z31</f>
        <v>0</v>
      </c>
      <c r="AB31" s="160"/>
      <c r="AC31" s="161">
        <f t="shared" si="0"/>
        <v>-16625.607868493513</v>
      </c>
      <c r="AD31" s="161">
        <f t="shared" si="2"/>
        <v>1814.1825073255034</v>
      </c>
      <c r="AE31" s="162">
        <f t="shared" si="3"/>
        <v>-4339.301720659405</v>
      </c>
      <c r="AF31" s="163">
        <f t="shared" si="1"/>
        <v>6.2927547097206105E-2</v>
      </c>
      <c r="AG31" s="164">
        <f t="shared" si="5"/>
        <v>0.99955975143465081</v>
      </c>
    </row>
    <row r="32" spans="1:33">
      <c r="A32" s="156"/>
      <c r="B32" s="160">
        <f>+[2]data1cf!A32</f>
        <v>-101887.87074058682</v>
      </c>
      <c r="C32" s="160">
        <f>+[2]data1cf!B32</f>
        <v>14257.311027806991</v>
      </c>
      <c r="D32" s="160">
        <f>+[2]data1cf!C32</f>
        <v>12429.103593997941</v>
      </c>
      <c r="E32" s="160">
        <f>+[2]data1cf!D32</f>
        <v>10243.913225691136</v>
      </c>
      <c r="F32" s="160">
        <f>+[2]data1cf!E32</f>
        <v>9885.3446994295555</v>
      </c>
      <c r="G32" s="160">
        <f>+[2]data1cf!F32</f>
        <v>9642.8425176644159</v>
      </c>
      <c r="H32" s="160">
        <f>+[2]data1cf!G32</f>
        <v>8679.4416288305874</v>
      </c>
      <c r="I32" s="160">
        <f>+[2]data1cf!H32</f>
        <v>8518.5726346594784</v>
      </c>
      <c r="J32" s="160">
        <f>+[2]data1cf!I32</f>
        <v>8506.1384321244877</v>
      </c>
      <c r="K32" s="160">
        <f>+[2]data1cf!J32</f>
        <v>8497.2926039278427</v>
      </c>
      <c r="L32" s="160">
        <f>+[2]data1cf!K32</f>
        <v>8498.2104972440793</v>
      </c>
      <c r="M32" s="160">
        <f>+[2]data1cf!L32</f>
        <v>8470.5139696250208</v>
      </c>
      <c r="N32" s="160">
        <f>+[2]data1cf!M32</f>
        <v>8452.55776471217</v>
      </c>
      <c r="O32" s="160">
        <f>+[2]data1cf!N32</f>
        <v>8126.7436524931563</v>
      </c>
      <c r="P32" s="160">
        <f>+[2]data1cf!O32</f>
        <v>8018.5752791863506</v>
      </c>
      <c r="Q32" s="160">
        <f>+[2]data1cf!P32</f>
        <v>7990.3286076655622</v>
      </c>
      <c r="R32" s="160">
        <f>+[2]data1cf!Q32</f>
        <v>1168.6131222462345</v>
      </c>
      <c r="S32" s="160">
        <f>+[2]data1cf!R32</f>
        <v>0</v>
      </c>
      <c r="T32" s="160">
        <f>+[2]data1cf!S32</f>
        <v>0</v>
      </c>
      <c r="U32" s="160">
        <f>+[2]data1cf!T32</f>
        <v>0</v>
      </c>
      <c r="V32" s="160">
        <f>+[2]data1cf!U32</f>
        <v>0</v>
      </c>
      <c r="W32" s="160">
        <f>+[2]data1cf!V32</f>
        <v>0</v>
      </c>
      <c r="X32" s="160">
        <f>+[2]data1cf!W32</f>
        <v>0</v>
      </c>
      <c r="Y32" s="160">
        <f>+[2]data1cf!X32</f>
        <v>0</v>
      </c>
      <c r="Z32" s="160">
        <f>+[2]data1cf!Y32</f>
        <v>0</v>
      </c>
      <c r="AA32" s="160">
        <f>+[2]data1cf!Z32</f>
        <v>0</v>
      </c>
      <c r="AB32" s="160"/>
      <c r="AC32" s="161">
        <f t="shared" si="0"/>
        <v>-25835.336450891951</v>
      </c>
      <c r="AD32" s="161">
        <f t="shared" si="2"/>
        <v>-6814.2341244107147</v>
      </c>
      <c r="AE32" s="162">
        <f t="shared" si="3"/>
        <v>-13164.355762793884</v>
      </c>
      <c r="AF32" s="163">
        <f t="shared" si="1"/>
        <v>4.8177745938301098E-2</v>
      </c>
      <c r="AG32" s="164">
        <f t="shared" si="5"/>
        <v>-4041802309166.0903</v>
      </c>
    </row>
    <row r="33" spans="1:33">
      <c r="A33" s="156"/>
      <c r="B33" s="160">
        <f>+[2]data1cf!A33</f>
        <v>-99084.381383370797</v>
      </c>
      <c r="C33" s="160">
        <f>+[2]data1cf!B33</f>
        <v>14228.277885850346</v>
      </c>
      <c r="D33" s="160">
        <f>+[2]data1cf!C33</f>
        <v>12309.532324992995</v>
      </c>
      <c r="E33" s="160">
        <f>+[2]data1cf!D33</f>
        <v>10251.539538014644</v>
      </c>
      <c r="F33" s="160">
        <f>+[2]data1cf!E33</f>
        <v>9867.4430058979233</v>
      </c>
      <c r="G33" s="160">
        <f>+[2]data1cf!F33</f>
        <v>9540.5747816730727</v>
      </c>
      <c r="H33" s="160">
        <f>+[2]data1cf!G33</f>
        <v>8611.5348367826555</v>
      </c>
      <c r="I33" s="160">
        <f>+[2]data1cf!H33</f>
        <v>8454.2628315964284</v>
      </c>
      <c r="J33" s="160">
        <f>+[2]data1cf!I33</f>
        <v>8441.8286290614396</v>
      </c>
      <c r="K33" s="160">
        <f>+[2]data1cf!J33</f>
        <v>8432.8738011985843</v>
      </c>
      <c r="L33" s="160">
        <f>+[2]data1cf!K33</f>
        <v>8433.9006941810294</v>
      </c>
      <c r="M33" s="160">
        <f>+[2]data1cf!L33</f>
        <v>8406.0951668957623</v>
      </c>
      <c r="N33" s="160">
        <f>+[2]data1cf!M33</f>
        <v>8388.2479616491219</v>
      </c>
      <c r="O33" s="160">
        <f>+[2]data1cf!N33</f>
        <v>8062.3248497638979</v>
      </c>
      <c r="P33" s="160">
        <f>+[2]data1cf!O33</f>
        <v>7954.2654761233007</v>
      </c>
      <c r="Q33" s="160">
        <f>+[2]data1cf!P33</f>
        <v>7925.9098049363038</v>
      </c>
      <c r="R33" s="160">
        <f>+[2]data1cf!Q33</f>
        <v>1136.4582207147096</v>
      </c>
      <c r="S33" s="160">
        <f>+[2]data1cf!R33</f>
        <v>0</v>
      </c>
      <c r="T33" s="160">
        <f>+[2]data1cf!S33</f>
        <v>0</v>
      </c>
      <c r="U33" s="160">
        <f>+[2]data1cf!T33</f>
        <v>0</v>
      </c>
      <c r="V33" s="160">
        <f>+[2]data1cf!U33</f>
        <v>0</v>
      </c>
      <c r="W33" s="160">
        <f>+[2]data1cf!V33</f>
        <v>0</v>
      </c>
      <c r="X33" s="160">
        <f>+[2]data1cf!W33</f>
        <v>0</v>
      </c>
      <c r="Y33" s="160">
        <f>+[2]data1cf!X33</f>
        <v>0</v>
      </c>
      <c r="Z33" s="160">
        <f>+[2]data1cf!Y33</f>
        <v>0</v>
      </c>
      <c r="AA33" s="160">
        <f>+[2]data1cf!Z33</f>
        <v>0</v>
      </c>
      <c r="AB33" s="160"/>
      <c r="AC33" s="161">
        <f t="shared" si="0"/>
        <v>-23481.368630633835</v>
      </c>
      <c r="AD33" s="161">
        <f t="shared" si="2"/>
        <v>-4596.8593523591626</v>
      </c>
      <c r="AE33" s="162">
        <f t="shared" si="3"/>
        <v>-10900.320696088915</v>
      </c>
      <c r="AF33" s="163">
        <f t="shared" si="1"/>
        <v>5.1686874032020574E-2</v>
      </c>
      <c r="AG33" s="164">
        <f t="shared" si="5"/>
        <v>-319413311.06287688</v>
      </c>
    </row>
    <row r="34" spans="1:33">
      <c r="A34" s="156"/>
      <c r="B34" s="160">
        <f>+[2]data1cf!A34</f>
        <v>-89717.440541506483</v>
      </c>
      <c r="C34" s="160">
        <f>+[2]data1cf!B34</f>
        <v>14012.628650196355</v>
      </c>
      <c r="D34" s="160">
        <f>+[2]data1cf!C34</f>
        <v>12020.882515020501</v>
      </c>
      <c r="E34" s="160">
        <f>+[2]data1cf!D34</f>
        <v>9923.6923058504271</v>
      </c>
      <c r="F34" s="160">
        <f>+[2]data1cf!E34</f>
        <v>9479.3485575421255</v>
      </c>
      <c r="G34" s="160">
        <f>+[2]data1cf!F34</f>
        <v>9363.4754901709475</v>
      </c>
      <c r="H34" s="160">
        <f>+[2]data1cf!G34</f>
        <v>8384.6465476452158</v>
      </c>
      <c r="I34" s="160">
        <f>+[2]data1cf!H34</f>
        <v>8239.3927022367352</v>
      </c>
      <c r="J34" s="160">
        <f>+[2]data1cf!I34</f>
        <v>8226.9584997017446</v>
      </c>
      <c r="K34" s="160">
        <f>+[2]data1cf!J34</f>
        <v>8217.6394851789591</v>
      </c>
      <c r="L34" s="160">
        <f>+[2]data1cf!K34</f>
        <v>8219.0305648213362</v>
      </c>
      <c r="M34" s="160">
        <f>+[2]data1cf!L34</f>
        <v>8190.8608508761372</v>
      </c>
      <c r="N34" s="160">
        <f>+[2]data1cf!M34</f>
        <v>8173.3778322894268</v>
      </c>
      <c r="O34" s="160">
        <f>+[2]data1cf!N34</f>
        <v>7847.0905337442719</v>
      </c>
      <c r="P34" s="160">
        <f>+[2]data1cf!O34</f>
        <v>7739.3953467636074</v>
      </c>
      <c r="Q34" s="160">
        <f>+[2]data1cf!P34</f>
        <v>7710.6754889166778</v>
      </c>
      <c r="R34" s="160">
        <f>+[2]data1cf!Q34</f>
        <v>1029.0231560348627</v>
      </c>
      <c r="S34" s="160">
        <f>+[2]data1cf!R34</f>
        <v>0</v>
      </c>
      <c r="T34" s="160">
        <f>+[2]data1cf!S34</f>
        <v>0</v>
      </c>
      <c r="U34" s="160">
        <f>+[2]data1cf!T34</f>
        <v>0</v>
      </c>
      <c r="V34" s="160">
        <f>+[2]data1cf!U34</f>
        <v>0</v>
      </c>
      <c r="W34" s="160">
        <f>+[2]data1cf!V34</f>
        <v>0</v>
      </c>
      <c r="X34" s="160">
        <f>+[2]data1cf!W34</f>
        <v>0</v>
      </c>
      <c r="Y34" s="160">
        <f>+[2]data1cf!X34</f>
        <v>0</v>
      </c>
      <c r="Z34" s="160">
        <f>+[2]data1cf!Y34</f>
        <v>0</v>
      </c>
      <c r="AA34" s="160">
        <f>+[2]data1cf!Z34</f>
        <v>0</v>
      </c>
      <c r="AB34" s="160"/>
      <c r="AC34" s="161">
        <f t="shared" si="0"/>
        <v>-16020.000610076531</v>
      </c>
      <c r="AD34" s="161">
        <f t="shared" si="2"/>
        <v>2358.3184257178159</v>
      </c>
      <c r="AE34" s="162">
        <f t="shared" si="3"/>
        <v>-3775.2526535373058</v>
      </c>
      <c r="AF34" s="163">
        <f t="shared" si="1"/>
        <v>6.3975390791893016E-2</v>
      </c>
      <c r="AG34" s="164">
        <f t="shared" si="5"/>
        <v>0.99995664619888358</v>
      </c>
    </row>
    <row r="35" spans="1:33">
      <c r="A35" s="156"/>
      <c r="B35" s="160">
        <f>+[2]data1cf!A35</f>
        <v>-95497.933558112913</v>
      </c>
      <c r="C35" s="160">
        <f>+[2]data1cf!B35</f>
        <v>14128.263600240081</v>
      </c>
      <c r="D35" s="160">
        <f>+[2]data1cf!C35</f>
        <v>12220.232189573311</v>
      </c>
      <c r="E35" s="160">
        <f>+[2]data1cf!D35</f>
        <v>10258.050078501543</v>
      </c>
      <c r="F35" s="160">
        <f>+[2]data1cf!E35</f>
        <v>9716.7262368559968</v>
      </c>
      <c r="G35" s="160">
        <f>+[2]data1cf!F35</f>
        <v>9533.7247735181754</v>
      </c>
      <c r="H35" s="160">
        <f>+[2]data1cf!G35</f>
        <v>8524.6630368117803</v>
      </c>
      <c r="I35" s="160">
        <f>+[2]data1cf!H35</f>
        <v>8371.9925876432717</v>
      </c>
      <c r="J35" s="160">
        <f>+[2]data1cf!I35</f>
        <v>8359.5583851082829</v>
      </c>
      <c r="K35" s="160">
        <f>+[2]data1cf!J35</f>
        <v>8350.4641161539839</v>
      </c>
      <c r="L35" s="160">
        <f>+[2]data1cf!K35</f>
        <v>8351.6304502278726</v>
      </c>
      <c r="M35" s="160">
        <f>+[2]data1cf!L35</f>
        <v>8323.6854818511601</v>
      </c>
      <c r="N35" s="160">
        <f>+[2]data1cf!M35</f>
        <v>8305.9777176959651</v>
      </c>
      <c r="O35" s="160">
        <f>+[2]data1cf!N35</f>
        <v>7979.9151647192957</v>
      </c>
      <c r="P35" s="160">
        <f>+[2]data1cf!O35</f>
        <v>7871.9952321701458</v>
      </c>
      <c r="Q35" s="160">
        <f>+[2]data1cf!P35</f>
        <v>7843.5001198917016</v>
      </c>
      <c r="R35" s="160">
        <f>+[2]data1cf!Q35</f>
        <v>1095.3230987381316</v>
      </c>
      <c r="S35" s="160">
        <f>+[2]data1cf!R35</f>
        <v>0</v>
      </c>
      <c r="T35" s="160">
        <f>+[2]data1cf!S35</f>
        <v>0</v>
      </c>
      <c r="U35" s="160">
        <f>+[2]data1cf!T35</f>
        <v>0</v>
      </c>
      <c r="V35" s="160">
        <f>+[2]data1cf!U35</f>
        <v>0</v>
      </c>
      <c r="W35" s="160">
        <f>+[2]data1cf!V35</f>
        <v>0</v>
      </c>
      <c r="X35" s="160">
        <f>+[2]data1cf!W35</f>
        <v>0</v>
      </c>
      <c r="Y35" s="160">
        <f>+[2]data1cf!X35</f>
        <v>0</v>
      </c>
      <c r="Z35" s="160">
        <f>+[2]data1cf!Y35</f>
        <v>0</v>
      </c>
      <c r="AA35" s="160">
        <f>+[2]data1cf!Z35</f>
        <v>0</v>
      </c>
      <c r="AB35" s="160"/>
      <c r="AC35" s="161">
        <f t="shared" si="0"/>
        <v>-20487.293442206381</v>
      </c>
      <c r="AD35" s="161">
        <f t="shared" si="2"/>
        <v>-1774.1532362219746</v>
      </c>
      <c r="AE35" s="162">
        <f t="shared" si="3"/>
        <v>-8019.0694545627994</v>
      </c>
      <c r="AF35" s="163">
        <f t="shared" si="1"/>
        <v>5.6419441103935236E-2</v>
      </c>
      <c r="AG35" s="164">
        <f t="shared" ref="AG35:AG50" si="6">1-EXP(-(1/0.25)*(AD35/ABS($AD$1010)))</f>
        <v>-1914.3426428864657</v>
      </c>
    </row>
    <row r="36" spans="1:33">
      <c r="A36" s="156"/>
      <c r="B36" s="160">
        <f>+[2]data1cf!A36</f>
        <v>-88515.816852252843</v>
      </c>
      <c r="C36" s="160">
        <f>+[2]data1cf!B36</f>
        <v>14065.248797888897</v>
      </c>
      <c r="D36" s="160">
        <f>+[2]data1cf!C36</f>
        <v>11979.818854576642</v>
      </c>
      <c r="E36" s="160">
        <f>+[2]data1cf!D36</f>
        <v>10098.247353166835</v>
      </c>
      <c r="F36" s="160">
        <f>+[2]data1cf!E36</f>
        <v>9473.1199311341297</v>
      </c>
      <c r="G36" s="160">
        <f>+[2]data1cf!F36</f>
        <v>9221.4089810277183</v>
      </c>
      <c r="H36" s="160">
        <f>+[2]data1cf!G36</f>
        <v>8355.5405302544295</v>
      </c>
      <c r="I36" s="160">
        <f>+[2]data1cf!H36</f>
        <v>8211.8284161042066</v>
      </c>
      <c r="J36" s="160">
        <f>+[2]data1cf!I36</f>
        <v>8199.3942135692178</v>
      </c>
      <c r="K36" s="160">
        <f>+[2]data1cf!J36</f>
        <v>8190.0284799173942</v>
      </c>
      <c r="L36" s="160">
        <f>+[2]data1cf!K36</f>
        <v>8191.4662786888084</v>
      </c>
      <c r="M36" s="160">
        <f>+[2]data1cf!L36</f>
        <v>8163.2498456145713</v>
      </c>
      <c r="N36" s="160">
        <f>+[2]data1cf!M36</f>
        <v>8145.8135461569</v>
      </c>
      <c r="O36" s="160">
        <f>+[2]data1cf!N36</f>
        <v>7819.4795284827069</v>
      </c>
      <c r="P36" s="160">
        <f>+[2]data1cf!O36</f>
        <v>7711.8310606310806</v>
      </c>
      <c r="Q36" s="160">
        <f>+[2]data1cf!P36</f>
        <v>7683.0644836551128</v>
      </c>
      <c r="R36" s="160">
        <f>+[2]data1cf!Q36</f>
        <v>1015.2410129685991</v>
      </c>
      <c r="S36" s="160">
        <f>+[2]data1cf!R36</f>
        <v>0</v>
      </c>
      <c r="T36" s="160">
        <f>+[2]data1cf!S36</f>
        <v>0</v>
      </c>
      <c r="U36" s="160">
        <f>+[2]data1cf!T36</f>
        <v>0</v>
      </c>
      <c r="V36" s="160">
        <f>+[2]data1cf!U36</f>
        <v>0</v>
      </c>
      <c r="W36" s="160">
        <f>+[2]data1cf!V36</f>
        <v>0</v>
      </c>
      <c r="X36" s="160">
        <f>+[2]data1cf!W36</f>
        <v>0</v>
      </c>
      <c r="Y36" s="160">
        <f>+[2]data1cf!X36</f>
        <v>0</v>
      </c>
      <c r="Z36" s="160">
        <f>+[2]data1cf!Y36</f>
        <v>0</v>
      </c>
      <c r="AA36" s="160">
        <f>+[2]data1cf!Z36</f>
        <v>0</v>
      </c>
      <c r="AB36" s="160"/>
      <c r="AC36" s="161">
        <f t="shared" si="0"/>
        <v>-14874.820089118468</v>
      </c>
      <c r="AD36" s="161">
        <f t="shared" si="2"/>
        <v>3451.9101446999871</v>
      </c>
      <c r="AE36" s="162">
        <f t="shared" si="3"/>
        <v>-2663.3818326030005</v>
      </c>
      <c r="AF36" s="163">
        <f t="shared" si="1"/>
        <v>6.6102215647697429E-2</v>
      </c>
      <c r="AG36" s="164">
        <f t="shared" si="6"/>
        <v>0.99999958899824803</v>
      </c>
    </row>
    <row r="37" spans="1:33">
      <c r="A37" s="156"/>
      <c r="B37" s="160">
        <f>+[2]data1cf!A37</f>
        <v>-93574.135555193832</v>
      </c>
      <c r="C37" s="160">
        <f>+[2]data1cf!B37</f>
        <v>14147.106422250508</v>
      </c>
      <c r="D37" s="160">
        <f>+[2]data1cf!C37</f>
        <v>12096.317270039182</v>
      </c>
      <c r="E37" s="160">
        <f>+[2]data1cf!D37</f>
        <v>10116.675677119507</v>
      </c>
      <c r="F37" s="160">
        <f>+[2]data1cf!E37</f>
        <v>9736.131753223639</v>
      </c>
      <c r="G37" s="160">
        <f>+[2]data1cf!F37</f>
        <v>9359.9719172733094</v>
      </c>
      <c r="H37" s="160">
        <f>+[2]data1cf!G37</f>
        <v>8478.0643398735538</v>
      </c>
      <c r="I37" s="160">
        <f>+[2]data1cf!H37</f>
        <v>8327.8622004947101</v>
      </c>
      <c r="J37" s="160">
        <f>+[2]data1cf!I37</f>
        <v>8315.4279979597213</v>
      </c>
      <c r="K37" s="160">
        <f>+[2]data1cf!J37</f>
        <v>8306.2589317390684</v>
      </c>
      <c r="L37" s="160">
        <f>+[2]data1cf!K37</f>
        <v>8307.5000630793111</v>
      </c>
      <c r="M37" s="160">
        <f>+[2]data1cf!L37</f>
        <v>8279.4802974362465</v>
      </c>
      <c r="N37" s="160">
        <f>+[2]data1cf!M37</f>
        <v>8261.8473305474035</v>
      </c>
      <c r="O37" s="160">
        <f>+[2]data1cf!N37</f>
        <v>7935.7099803043811</v>
      </c>
      <c r="P37" s="160">
        <f>+[2]data1cf!O37</f>
        <v>7827.8648450215842</v>
      </c>
      <c r="Q37" s="160">
        <f>+[2]data1cf!P37</f>
        <v>7799.294935476787</v>
      </c>
      <c r="R37" s="160">
        <f>+[2]data1cf!Q37</f>
        <v>1073.2579051638511</v>
      </c>
      <c r="S37" s="160">
        <f>+[2]data1cf!R37</f>
        <v>0</v>
      </c>
      <c r="T37" s="160">
        <f>+[2]data1cf!S37</f>
        <v>0</v>
      </c>
      <c r="U37" s="160">
        <f>+[2]data1cf!T37</f>
        <v>0</v>
      </c>
      <c r="V37" s="160">
        <f>+[2]data1cf!U37</f>
        <v>0</v>
      </c>
      <c r="W37" s="160">
        <f>+[2]data1cf!V37</f>
        <v>0</v>
      </c>
      <c r="X37" s="160">
        <f>+[2]data1cf!W37</f>
        <v>0</v>
      </c>
      <c r="Y37" s="160">
        <f>+[2]data1cf!X37</f>
        <v>0</v>
      </c>
      <c r="Z37" s="160">
        <f>+[2]data1cf!Y37</f>
        <v>0</v>
      </c>
      <c r="AA37" s="160">
        <f>+[2]data1cf!Z37</f>
        <v>0</v>
      </c>
      <c r="AB37" s="160"/>
      <c r="AC37" s="161">
        <f t="shared" si="0"/>
        <v>-19024.087153299977</v>
      </c>
      <c r="AD37" s="161">
        <f t="shared" si="2"/>
        <v>-431.56478485312431</v>
      </c>
      <c r="AE37" s="162">
        <f t="shared" si="3"/>
        <v>-6636.6227371218383</v>
      </c>
      <c r="AF37" s="163">
        <f t="shared" si="1"/>
        <v>5.8785739541053775E-2</v>
      </c>
      <c r="AG37" s="164">
        <f t="shared" si="6"/>
        <v>-5.2865181617503811</v>
      </c>
    </row>
    <row r="38" spans="1:33">
      <c r="A38" s="156"/>
      <c r="B38" s="160">
        <f>+[2]data1cf!A38</f>
        <v>-90456.920756342312</v>
      </c>
      <c r="C38" s="160">
        <f>+[2]data1cf!B38</f>
        <v>14146.134653982732</v>
      </c>
      <c r="D38" s="160">
        <f>+[2]data1cf!C38</f>
        <v>11973.848893417555</v>
      </c>
      <c r="E38" s="160">
        <f>+[2]data1cf!D38</f>
        <v>10117.268934217713</v>
      </c>
      <c r="F38" s="160">
        <f>+[2]data1cf!E38</f>
        <v>9513.2204492579604</v>
      </c>
      <c r="G38" s="160">
        <f>+[2]data1cf!F38</f>
        <v>9324.885239641997</v>
      </c>
      <c r="H38" s="160">
        <f>+[2]data1cf!G38</f>
        <v>8402.5584148842208</v>
      </c>
      <c r="I38" s="160">
        <f>+[2]data1cf!H38</f>
        <v>8256.3557867808959</v>
      </c>
      <c r="J38" s="160">
        <f>+[2]data1cf!I38</f>
        <v>8243.9215842459071</v>
      </c>
      <c r="K38" s="160">
        <f>+[2]data1cf!J38</f>
        <v>8234.6313207138737</v>
      </c>
      <c r="L38" s="160">
        <f>+[2]data1cf!K38</f>
        <v>8235.9936493654968</v>
      </c>
      <c r="M38" s="160">
        <f>+[2]data1cf!L38</f>
        <v>8207.8526864110518</v>
      </c>
      <c r="N38" s="160">
        <f>+[2]data1cf!M38</f>
        <v>8190.3409168335893</v>
      </c>
      <c r="O38" s="160">
        <f>+[2]data1cf!N38</f>
        <v>7864.0823692791873</v>
      </c>
      <c r="P38" s="160">
        <f>+[2]data1cf!O38</f>
        <v>7756.358431307769</v>
      </c>
      <c r="Q38" s="160">
        <f>+[2]data1cf!P38</f>
        <v>7727.6673244515932</v>
      </c>
      <c r="R38" s="160">
        <f>+[2]data1cf!Q38</f>
        <v>1037.5046983069437</v>
      </c>
      <c r="S38" s="160">
        <f>+[2]data1cf!R38</f>
        <v>0</v>
      </c>
      <c r="T38" s="160">
        <f>+[2]data1cf!S38</f>
        <v>0</v>
      </c>
      <c r="U38" s="160">
        <f>+[2]data1cf!T38</f>
        <v>0</v>
      </c>
      <c r="V38" s="160">
        <f>+[2]data1cf!U38</f>
        <v>0</v>
      </c>
      <c r="W38" s="160">
        <f>+[2]data1cf!V38</f>
        <v>0</v>
      </c>
      <c r="X38" s="160">
        <f>+[2]data1cf!W38</f>
        <v>0</v>
      </c>
      <c r="Y38" s="160">
        <f>+[2]data1cf!X38</f>
        <v>0</v>
      </c>
      <c r="Z38" s="160">
        <f>+[2]data1cf!Y38</f>
        <v>0</v>
      </c>
      <c r="AA38" s="160">
        <f>+[2]data1cf!Z38</f>
        <v>0</v>
      </c>
      <c r="AB38" s="160"/>
      <c r="AC38" s="161">
        <f t="shared" si="0"/>
        <v>-16465.308083147847</v>
      </c>
      <c r="AD38" s="161">
        <f t="shared" si="2"/>
        <v>1962.4038871777166</v>
      </c>
      <c r="AE38" s="162">
        <f t="shared" si="3"/>
        <v>-4187.1143051732361</v>
      </c>
      <c r="AF38" s="163">
        <f t="shared" si="1"/>
        <v>6.3210007548332212E-2</v>
      </c>
      <c r="AG38" s="164">
        <f t="shared" si="6"/>
        <v>0.99976585594567979</v>
      </c>
    </row>
    <row r="39" spans="1:33">
      <c r="A39" s="156"/>
      <c r="B39" s="160">
        <f>+[2]data1cf!A39</f>
        <v>-102410.44557807522</v>
      </c>
      <c r="C39" s="160">
        <f>+[2]data1cf!B39</f>
        <v>14400.791190454189</v>
      </c>
      <c r="D39" s="160">
        <f>+[2]data1cf!C39</f>
        <v>12442.887159742646</v>
      </c>
      <c r="E39" s="160">
        <f>+[2]data1cf!D39</f>
        <v>10478.422365851337</v>
      </c>
      <c r="F39" s="160">
        <f>+[2]data1cf!E39</f>
        <v>9932.9402860658556</v>
      </c>
      <c r="G39" s="160">
        <f>+[2]data1cf!F39</f>
        <v>9586.1751640270704</v>
      </c>
      <c r="H39" s="160">
        <f>+[2]data1cf!G39</f>
        <v>8692.0995619621935</v>
      </c>
      <c r="I39" s="160">
        <f>+[2]data1cf!H39</f>
        <v>8530.5600833715907</v>
      </c>
      <c r="J39" s="160">
        <f>+[2]data1cf!I39</f>
        <v>8518.1258808366019</v>
      </c>
      <c r="K39" s="160">
        <f>+[2]data1cf!J39</f>
        <v>8509.3003703496379</v>
      </c>
      <c r="L39" s="160">
        <f>+[2]data1cf!K39</f>
        <v>8510.1979459561917</v>
      </c>
      <c r="M39" s="160">
        <f>+[2]data1cf!L39</f>
        <v>8482.5217360468159</v>
      </c>
      <c r="N39" s="160">
        <f>+[2]data1cf!M39</f>
        <v>8464.5452134242842</v>
      </c>
      <c r="O39" s="160">
        <f>+[2]data1cf!N39</f>
        <v>8138.7514189149515</v>
      </c>
      <c r="P39" s="160">
        <f>+[2]data1cf!O39</f>
        <v>8030.5627278984648</v>
      </c>
      <c r="Q39" s="160">
        <f>+[2]data1cf!P39</f>
        <v>8002.3363740873574</v>
      </c>
      <c r="R39" s="160">
        <f>+[2]data1cf!Q39</f>
        <v>1174.6068466022914</v>
      </c>
      <c r="S39" s="160">
        <f>+[2]data1cf!R39</f>
        <v>0</v>
      </c>
      <c r="T39" s="160">
        <f>+[2]data1cf!S39</f>
        <v>0</v>
      </c>
      <c r="U39" s="160">
        <f>+[2]data1cf!T39</f>
        <v>0</v>
      </c>
      <c r="V39" s="160">
        <f>+[2]data1cf!U39</f>
        <v>0</v>
      </c>
      <c r="W39" s="160">
        <f>+[2]data1cf!V39</f>
        <v>0</v>
      </c>
      <c r="X39" s="160">
        <f>+[2]data1cf!W39</f>
        <v>0</v>
      </c>
      <c r="Y39" s="160">
        <f>+[2]data1cf!X39</f>
        <v>0</v>
      </c>
      <c r="Z39" s="160">
        <f>+[2]data1cf!Y39</f>
        <v>0</v>
      </c>
      <c r="AA39" s="160">
        <f>+[2]data1cf!Z39</f>
        <v>0</v>
      </c>
      <c r="AB39" s="160"/>
      <c r="AC39" s="161">
        <f t="shared" si="0"/>
        <v>-25995.206846025045</v>
      </c>
      <c r="AD39" s="161">
        <f t="shared" si="2"/>
        <v>-6925.113179532771</v>
      </c>
      <c r="AE39" s="162">
        <f t="shared" si="3"/>
        <v>-13290.390708826289</v>
      </c>
      <c r="AF39" s="163">
        <f t="shared" si="1"/>
        <v>4.802362024784089E-2</v>
      </c>
      <c r="AG39" s="164">
        <f t="shared" si="6"/>
        <v>-6481943727034.3672</v>
      </c>
    </row>
    <row r="40" spans="1:33">
      <c r="A40" s="156"/>
      <c r="B40" s="160">
        <f>+[2]data1cf!A40</f>
        <v>-98721.487760255812</v>
      </c>
      <c r="C40" s="160">
        <f>+[2]data1cf!B40</f>
        <v>14210.36567736657</v>
      </c>
      <c r="D40" s="160">
        <f>+[2]data1cf!C40</f>
        <v>12277.750388674644</v>
      </c>
      <c r="E40" s="160">
        <f>+[2]data1cf!D40</f>
        <v>10184.046788131687</v>
      </c>
      <c r="F40" s="160">
        <f>+[2]data1cf!E40</f>
        <v>9796.2604705483591</v>
      </c>
      <c r="G40" s="160">
        <f>+[2]data1cf!F40</f>
        <v>9552.8544346209073</v>
      </c>
      <c r="H40" s="160">
        <f>+[2]data1cf!G40</f>
        <v>8602.7447403490951</v>
      </c>
      <c r="I40" s="160">
        <f>+[2]data1cf!H40</f>
        <v>8445.9383421970688</v>
      </c>
      <c r="J40" s="160">
        <f>+[2]data1cf!I40</f>
        <v>8433.50413966208</v>
      </c>
      <c r="K40" s="160">
        <f>+[2]data1cf!J40</f>
        <v>8424.535202495159</v>
      </c>
      <c r="L40" s="160">
        <f>+[2]data1cf!K40</f>
        <v>8425.5762047816697</v>
      </c>
      <c r="M40" s="160">
        <f>+[2]data1cf!L40</f>
        <v>8397.756568192337</v>
      </c>
      <c r="N40" s="160">
        <f>+[2]data1cf!M40</f>
        <v>8379.9234722497622</v>
      </c>
      <c r="O40" s="160">
        <f>+[2]data1cf!N40</f>
        <v>8053.9862510604717</v>
      </c>
      <c r="P40" s="160">
        <f>+[2]data1cf!O40</f>
        <v>7945.9409867239419</v>
      </c>
      <c r="Q40" s="160">
        <f>+[2]data1cf!P40</f>
        <v>7917.5712062328776</v>
      </c>
      <c r="R40" s="160">
        <f>+[2]data1cf!Q40</f>
        <v>1132.29597601503</v>
      </c>
      <c r="S40" s="160">
        <f>+[2]data1cf!R40</f>
        <v>0</v>
      </c>
      <c r="T40" s="160">
        <f>+[2]data1cf!S40</f>
        <v>0</v>
      </c>
      <c r="U40" s="160">
        <f>+[2]data1cf!T40</f>
        <v>0</v>
      </c>
      <c r="V40" s="160">
        <f>+[2]data1cf!U40</f>
        <v>0</v>
      </c>
      <c r="W40" s="160">
        <f>+[2]data1cf!V40</f>
        <v>0</v>
      </c>
      <c r="X40" s="160">
        <f>+[2]data1cf!W40</f>
        <v>0</v>
      </c>
      <c r="Y40" s="160">
        <f>+[2]data1cf!X40</f>
        <v>0</v>
      </c>
      <c r="Z40" s="160">
        <f>+[2]data1cf!Y40</f>
        <v>0</v>
      </c>
      <c r="AA40" s="160">
        <f>+[2]data1cf!Z40</f>
        <v>0</v>
      </c>
      <c r="AB40" s="160"/>
      <c r="AC40" s="161">
        <f t="shared" si="0"/>
        <v>-23285.62095228217</v>
      </c>
      <c r="AD40" s="161">
        <f t="shared" si="2"/>
        <v>-4432.4252700657453</v>
      </c>
      <c r="AE40" s="162">
        <f t="shared" si="3"/>
        <v>-10726.008021899381</v>
      </c>
      <c r="AF40" s="163">
        <f t="shared" si="1"/>
        <v>5.1949492096900945E-2</v>
      </c>
      <c r="AG40" s="164">
        <f t="shared" si="6"/>
        <v>-158541922.03629363</v>
      </c>
    </row>
    <row r="41" spans="1:33">
      <c r="A41" s="156"/>
      <c r="B41" s="160">
        <f>+[2]data1cf!A41</f>
        <v>-102410.74774533078</v>
      </c>
      <c r="C41" s="160">
        <f>+[2]data1cf!B41</f>
        <v>14315.401586696385</v>
      </c>
      <c r="D41" s="160">
        <f>+[2]data1cf!C41</f>
        <v>12360.886339012759</v>
      </c>
      <c r="E41" s="160">
        <f>+[2]data1cf!D41</f>
        <v>10447.895508469246</v>
      </c>
      <c r="F41" s="160">
        <f>+[2]data1cf!E41</f>
        <v>10040.348861989973</v>
      </c>
      <c r="G41" s="160">
        <f>+[2]data1cf!F41</f>
        <v>9634.2536741941876</v>
      </c>
      <c r="H41" s="160">
        <f>+[2]data1cf!G41</f>
        <v>8692.1068811299774</v>
      </c>
      <c r="I41" s="160">
        <f>+[2]data1cf!H41</f>
        <v>8530.5670148466997</v>
      </c>
      <c r="J41" s="160">
        <f>+[2]data1cf!I41</f>
        <v>8518.1328123117109</v>
      </c>
      <c r="K41" s="160">
        <f>+[2]data1cf!J41</f>
        <v>8509.3073135730101</v>
      </c>
      <c r="L41" s="160">
        <f>+[2]data1cf!K41</f>
        <v>8510.2048774313007</v>
      </c>
      <c r="M41" s="160">
        <f>+[2]data1cf!L41</f>
        <v>8482.5286792701881</v>
      </c>
      <c r="N41" s="160">
        <f>+[2]data1cf!M41</f>
        <v>8464.5521448993932</v>
      </c>
      <c r="O41" s="160">
        <f>+[2]data1cf!N41</f>
        <v>8138.7583621383237</v>
      </c>
      <c r="P41" s="160">
        <f>+[2]data1cf!O41</f>
        <v>8030.5696593735738</v>
      </c>
      <c r="Q41" s="160">
        <f>+[2]data1cf!P41</f>
        <v>8002.3433173107287</v>
      </c>
      <c r="R41" s="160">
        <f>+[2]data1cf!Q41</f>
        <v>1174.6103123398459</v>
      </c>
      <c r="S41" s="160">
        <f>+[2]data1cf!R41</f>
        <v>0</v>
      </c>
      <c r="T41" s="160">
        <f>+[2]data1cf!S41</f>
        <v>0</v>
      </c>
      <c r="U41" s="160">
        <f>+[2]data1cf!T41</f>
        <v>0</v>
      </c>
      <c r="V41" s="160">
        <f>+[2]data1cf!U41</f>
        <v>0</v>
      </c>
      <c r="W41" s="160">
        <f>+[2]data1cf!V41</f>
        <v>0</v>
      </c>
      <c r="X41" s="160">
        <f>+[2]data1cf!W41</f>
        <v>0</v>
      </c>
      <c r="Y41" s="160">
        <f>+[2]data1cf!X41</f>
        <v>0</v>
      </c>
      <c r="Z41" s="160">
        <f>+[2]data1cf!Y41</f>
        <v>0</v>
      </c>
      <c r="AA41" s="160">
        <f>+[2]data1cf!Z41</f>
        <v>0</v>
      </c>
      <c r="AB41" s="160"/>
      <c r="AC41" s="161">
        <f t="shared" si="0"/>
        <v>-26060.60185534499</v>
      </c>
      <c r="AD41" s="161">
        <f t="shared" si="2"/>
        <v>-6982.949850490495</v>
      </c>
      <c r="AE41" s="162">
        <f t="shared" si="3"/>
        <v>-13350.658211753929</v>
      </c>
      <c r="AF41" s="163">
        <f t="shared" si="1"/>
        <v>4.7935673594474801E-2</v>
      </c>
      <c r="AG41" s="164">
        <f t="shared" si="6"/>
        <v>-8292875609157.2803</v>
      </c>
    </row>
    <row r="42" spans="1:33">
      <c r="A42" s="156"/>
      <c r="B42" s="160">
        <f>+[2]data1cf!A42</f>
        <v>-101084.97241419973</v>
      </c>
      <c r="C42" s="160">
        <f>+[2]data1cf!B42</f>
        <v>14342.826044692565</v>
      </c>
      <c r="D42" s="160">
        <f>+[2]data1cf!C42</f>
        <v>12394.938299668127</v>
      </c>
      <c r="E42" s="160">
        <f>+[2]data1cf!D42</f>
        <v>10413.510698526959</v>
      </c>
      <c r="F42" s="160">
        <f>+[2]data1cf!E42</f>
        <v>9959.1526579846177</v>
      </c>
      <c r="G42" s="160">
        <f>+[2]data1cf!F42</f>
        <v>9633.8250947507277</v>
      </c>
      <c r="H42" s="160">
        <f>+[2]data1cf!G42</f>
        <v>8659.9936328732419</v>
      </c>
      <c r="I42" s="160">
        <f>+[2]data1cf!H42</f>
        <v>8500.1547893708193</v>
      </c>
      <c r="J42" s="160">
        <f>+[2]data1cf!I42</f>
        <v>8487.7205868358305</v>
      </c>
      <c r="K42" s="160">
        <f>+[2]data1cf!J42</f>
        <v>8478.8435419522539</v>
      </c>
      <c r="L42" s="160">
        <f>+[2]data1cf!K42</f>
        <v>8479.7926519554203</v>
      </c>
      <c r="M42" s="160">
        <f>+[2]data1cf!L42</f>
        <v>8452.0649076494319</v>
      </c>
      <c r="N42" s="160">
        <f>+[2]data1cf!M42</f>
        <v>8434.1399194235128</v>
      </c>
      <c r="O42" s="160">
        <f>+[2]data1cf!N42</f>
        <v>8108.2945905175675</v>
      </c>
      <c r="P42" s="160">
        <f>+[2]data1cf!O42</f>
        <v>8000.1574338976916</v>
      </c>
      <c r="Q42" s="160">
        <f>+[2]data1cf!P42</f>
        <v>7971.8795456899734</v>
      </c>
      <c r="R42" s="160">
        <f>+[2]data1cf!Q42</f>
        <v>1159.404199601905</v>
      </c>
      <c r="S42" s="160">
        <f>+[2]data1cf!R42</f>
        <v>0</v>
      </c>
      <c r="T42" s="160">
        <f>+[2]data1cf!S42</f>
        <v>0</v>
      </c>
      <c r="U42" s="160">
        <f>+[2]data1cf!T42</f>
        <v>0</v>
      </c>
      <c r="V42" s="160">
        <f>+[2]data1cf!U42</f>
        <v>0</v>
      </c>
      <c r="W42" s="160">
        <f>+[2]data1cf!V42</f>
        <v>0</v>
      </c>
      <c r="X42" s="160">
        <f>+[2]data1cf!W42</f>
        <v>0</v>
      </c>
      <c r="Y42" s="160">
        <f>+[2]data1cf!X42</f>
        <v>0</v>
      </c>
      <c r="Z42" s="160">
        <f>+[2]data1cf!Y42</f>
        <v>0</v>
      </c>
      <c r="AA42" s="160">
        <f>+[2]data1cf!Z42</f>
        <v>0</v>
      </c>
      <c r="AB42" s="160"/>
      <c r="AC42" s="161">
        <f t="shared" si="0"/>
        <v>-24883.582149196969</v>
      </c>
      <c r="AD42" s="161">
        <f t="shared" si="2"/>
        <v>-5868.2902847479436</v>
      </c>
      <c r="AE42" s="162">
        <f t="shared" si="3"/>
        <v>-12214.530825591373</v>
      </c>
      <c r="AF42" s="163">
        <f t="shared" si="1"/>
        <v>4.9670693278312694E-2</v>
      </c>
      <c r="AG42" s="164">
        <f t="shared" si="6"/>
        <v>-71869625001.978119</v>
      </c>
    </row>
    <row r="43" spans="1:33">
      <c r="A43" s="156"/>
      <c r="B43" s="160">
        <f>+[2]data1cf!A43</f>
        <v>-92330.233383341809</v>
      </c>
      <c r="C43" s="160">
        <f>+[2]data1cf!B43</f>
        <v>14022.496971047854</v>
      </c>
      <c r="D43" s="160">
        <f>+[2]data1cf!C43</f>
        <v>12010.767731977105</v>
      </c>
      <c r="E43" s="160">
        <f>+[2]data1cf!D43</f>
        <v>10039.757286844297</v>
      </c>
      <c r="F43" s="160">
        <f>+[2]data1cf!E43</f>
        <v>9476.2699992733287</v>
      </c>
      <c r="G43" s="160">
        <f>+[2]data1cf!F43</f>
        <v>9358.9842931726325</v>
      </c>
      <c r="H43" s="160">
        <f>+[2]data1cf!G43</f>
        <v>8447.9342429304343</v>
      </c>
      <c r="I43" s="160">
        <f>+[2]data1cf!H43</f>
        <v>8299.3280797941625</v>
      </c>
      <c r="J43" s="160">
        <f>+[2]data1cf!I43</f>
        <v>8286.8938772591737</v>
      </c>
      <c r="K43" s="160">
        <f>+[2]data1cf!J43</f>
        <v>8277.676448122078</v>
      </c>
      <c r="L43" s="160">
        <f>+[2]data1cf!K43</f>
        <v>8278.9659423787634</v>
      </c>
      <c r="M43" s="160">
        <f>+[2]data1cf!L43</f>
        <v>8250.897813819256</v>
      </c>
      <c r="N43" s="160">
        <f>+[2]data1cf!M43</f>
        <v>8233.3132098468559</v>
      </c>
      <c r="O43" s="160">
        <f>+[2]data1cf!N43</f>
        <v>7907.1274966873916</v>
      </c>
      <c r="P43" s="160">
        <f>+[2]data1cf!O43</f>
        <v>7799.3307243210365</v>
      </c>
      <c r="Q43" s="160">
        <f>+[2]data1cf!P43</f>
        <v>7770.7124518597975</v>
      </c>
      <c r="R43" s="160">
        <f>+[2]data1cf!Q43</f>
        <v>1058.990844813577</v>
      </c>
      <c r="S43" s="160">
        <f>+[2]data1cf!R43</f>
        <v>0</v>
      </c>
      <c r="T43" s="160">
        <f>+[2]data1cf!S43</f>
        <v>0</v>
      </c>
      <c r="U43" s="160">
        <f>+[2]data1cf!T43</f>
        <v>0</v>
      </c>
      <c r="V43" s="160">
        <f>+[2]data1cf!U43</f>
        <v>0</v>
      </c>
      <c r="W43" s="160">
        <f>+[2]data1cf!V43</f>
        <v>0</v>
      </c>
      <c r="X43" s="160">
        <f>+[2]data1cf!W43</f>
        <v>0</v>
      </c>
      <c r="Y43" s="160">
        <f>+[2]data1cf!X43</f>
        <v>0</v>
      </c>
      <c r="Z43" s="160">
        <f>+[2]data1cf!Y43</f>
        <v>0</v>
      </c>
      <c r="AA43" s="160">
        <f>+[2]data1cf!Z43</f>
        <v>0</v>
      </c>
      <c r="AB43" s="160"/>
      <c r="AC43" s="161">
        <f t="shared" si="0"/>
        <v>-18312.837378156117</v>
      </c>
      <c r="AD43" s="161">
        <f t="shared" si="2"/>
        <v>178.9926450794789</v>
      </c>
      <c r="AE43" s="162">
        <f t="shared" si="3"/>
        <v>-5994.028322998648</v>
      </c>
      <c r="AF43" s="163">
        <f t="shared" si="1"/>
        <v>5.9896942973136899E-2</v>
      </c>
      <c r="AG43" s="164">
        <f t="shared" si="6"/>
        <v>0.53349398099762624</v>
      </c>
    </row>
    <row r="44" spans="1:33">
      <c r="A44" s="156"/>
      <c r="B44" s="160">
        <f>+[2]data1cf!A44</f>
        <v>-90833.076144984487</v>
      </c>
      <c r="C44" s="160">
        <f>+[2]data1cf!B44</f>
        <v>14101.480608864513</v>
      </c>
      <c r="D44" s="160">
        <f>+[2]data1cf!C44</f>
        <v>12004.784097857608</v>
      </c>
      <c r="E44" s="160">
        <f>+[2]data1cf!D44</f>
        <v>10027.413999417566</v>
      </c>
      <c r="F44" s="160">
        <f>+[2]data1cf!E44</f>
        <v>9677.0082419392347</v>
      </c>
      <c r="G44" s="160">
        <f>+[2]data1cf!F44</f>
        <v>9366.0738710484366</v>
      </c>
      <c r="H44" s="160">
        <f>+[2]data1cf!G44</f>
        <v>8411.6697409852059</v>
      </c>
      <c r="I44" s="160">
        <f>+[2]data1cf!H44</f>
        <v>8264.9844904720376</v>
      </c>
      <c r="J44" s="160">
        <f>+[2]data1cf!I44</f>
        <v>8252.550287937047</v>
      </c>
      <c r="K44" s="160">
        <f>+[2]data1cf!J44</f>
        <v>8243.2746493265258</v>
      </c>
      <c r="L44" s="160">
        <f>+[2]data1cf!K44</f>
        <v>8244.6223530566385</v>
      </c>
      <c r="M44" s="160">
        <f>+[2]data1cf!L44</f>
        <v>8216.4960150237021</v>
      </c>
      <c r="N44" s="160">
        <f>+[2]data1cf!M44</f>
        <v>8198.9696205247292</v>
      </c>
      <c r="O44" s="160">
        <f>+[2]data1cf!N44</f>
        <v>7872.7256978918376</v>
      </c>
      <c r="P44" s="160">
        <f>+[2]data1cf!O44</f>
        <v>7764.9871349989098</v>
      </c>
      <c r="Q44" s="160">
        <f>+[2]data1cf!P44</f>
        <v>7736.3106530642435</v>
      </c>
      <c r="R44" s="160">
        <f>+[2]data1cf!Q44</f>
        <v>1041.8190501525139</v>
      </c>
      <c r="S44" s="160">
        <f>+[2]data1cf!R44</f>
        <v>0</v>
      </c>
      <c r="T44" s="160">
        <f>+[2]data1cf!S44</f>
        <v>0</v>
      </c>
      <c r="U44" s="160">
        <f>+[2]data1cf!T44</f>
        <v>0</v>
      </c>
      <c r="V44" s="160">
        <f>+[2]data1cf!U44</f>
        <v>0</v>
      </c>
      <c r="W44" s="160">
        <f>+[2]data1cf!V44</f>
        <v>0</v>
      </c>
      <c r="X44" s="160">
        <f>+[2]data1cf!W44</f>
        <v>0</v>
      </c>
      <c r="Y44" s="160">
        <f>+[2]data1cf!X44</f>
        <v>0</v>
      </c>
      <c r="Z44" s="160">
        <f>+[2]data1cf!Y44</f>
        <v>0</v>
      </c>
      <c r="AA44" s="160">
        <f>+[2]data1cf!Z44</f>
        <v>0</v>
      </c>
      <c r="AB44" s="160"/>
      <c r="AC44" s="161">
        <f t="shared" si="0"/>
        <v>-16752.454047740157</v>
      </c>
      <c r="AD44" s="161">
        <f t="shared" si="2"/>
        <v>1707.7260713848455</v>
      </c>
      <c r="AE44" s="162">
        <f t="shared" si="3"/>
        <v>-4452.2442359497909</v>
      </c>
      <c r="AF44" s="163">
        <f t="shared" si="1"/>
        <v>6.2721779942512504E-2</v>
      </c>
      <c r="AG44" s="164">
        <f t="shared" si="6"/>
        <v>0.99930713896922951</v>
      </c>
    </row>
    <row r="45" spans="1:33">
      <c r="A45" s="156"/>
      <c r="B45" s="160">
        <f>+[2]data1cf!A45</f>
        <v>-87176.800433395809</v>
      </c>
      <c r="C45" s="160">
        <f>+[2]data1cf!B45</f>
        <v>14073.026088632834</v>
      </c>
      <c r="D45" s="160">
        <f>+[2]data1cf!C45</f>
        <v>11888.608212236797</v>
      </c>
      <c r="E45" s="160">
        <f>+[2]data1cf!D45</f>
        <v>9936.9230326555553</v>
      </c>
      <c r="F45" s="160">
        <f>+[2]data1cf!E45</f>
        <v>9539.0714843307123</v>
      </c>
      <c r="G45" s="160">
        <f>+[2]data1cf!F45</f>
        <v>9308.5800427745726</v>
      </c>
      <c r="H45" s="160">
        <f>+[2]data1cf!G45</f>
        <v>8323.1065531929344</v>
      </c>
      <c r="I45" s="160">
        <f>+[2]data1cf!H45</f>
        <v>8181.112450668762</v>
      </c>
      <c r="J45" s="160">
        <f>+[2]data1cf!I45</f>
        <v>8168.6782481337723</v>
      </c>
      <c r="K45" s="160">
        <f>+[2]data1cf!J45</f>
        <v>8159.2604535235841</v>
      </c>
      <c r="L45" s="160">
        <f>+[2]data1cf!K45</f>
        <v>8160.7503132533629</v>
      </c>
      <c r="M45" s="160">
        <f>+[2]data1cf!L45</f>
        <v>8132.4818192207613</v>
      </c>
      <c r="N45" s="160">
        <f>+[2]data1cf!M45</f>
        <v>8115.0975807214545</v>
      </c>
      <c r="O45" s="160">
        <f>+[2]data1cf!N45</f>
        <v>7788.7115020888959</v>
      </c>
      <c r="P45" s="160">
        <f>+[2]data1cf!O45</f>
        <v>7681.1150951956351</v>
      </c>
      <c r="Q45" s="160">
        <f>+[2]data1cf!P45</f>
        <v>7652.2964572613018</v>
      </c>
      <c r="R45" s="160">
        <f>+[2]data1cf!Q45</f>
        <v>999.88303025087646</v>
      </c>
      <c r="S45" s="160">
        <f>+[2]data1cf!R45</f>
        <v>0</v>
      </c>
      <c r="T45" s="160">
        <f>+[2]data1cf!S45</f>
        <v>0</v>
      </c>
      <c r="U45" s="160">
        <f>+[2]data1cf!T45</f>
        <v>0</v>
      </c>
      <c r="V45" s="160">
        <f>+[2]data1cf!U45</f>
        <v>0</v>
      </c>
      <c r="W45" s="160">
        <f>+[2]data1cf!V45</f>
        <v>0</v>
      </c>
      <c r="X45" s="160">
        <f>+[2]data1cf!W45</f>
        <v>0</v>
      </c>
      <c r="Y45" s="160">
        <f>+[2]data1cf!X45</f>
        <v>0</v>
      </c>
      <c r="Z45" s="160">
        <f>+[2]data1cf!Y45</f>
        <v>0</v>
      </c>
      <c r="AA45" s="160">
        <f>+[2]data1cf!Z45</f>
        <v>0</v>
      </c>
      <c r="AB45" s="160"/>
      <c r="AC45" s="161">
        <f t="shared" si="0"/>
        <v>-13747.608169056179</v>
      </c>
      <c r="AD45" s="161">
        <f t="shared" si="2"/>
        <v>4524.0788481971231</v>
      </c>
      <c r="AE45" s="162">
        <f t="shared" si="3"/>
        <v>-1572.1524268042415</v>
      </c>
      <c r="AF45" s="163">
        <f t="shared" si="1"/>
        <v>6.8245056271553042E-2</v>
      </c>
      <c r="AG45" s="164">
        <f t="shared" si="6"/>
        <v>0.99999999573132092</v>
      </c>
    </row>
    <row r="46" spans="1:33">
      <c r="A46" s="156"/>
      <c r="B46" s="160">
        <f>+[2]data1cf!A46</f>
        <v>-89352.188688727183</v>
      </c>
      <c r="C46" s="160">
        <f>+[2]data1cf!B46</f>
        <v>14030.25983181212</v>
      </c>
      <c r="D46" s="160">
        <f>+[2]data1cf!C46</f>
        <v>11944.38152710893</v>
      </c>
      <c r="E46" s="160">
        <f>+[2]data1cf!D46</f>
        <v>9960.0271184027533</v>
      </c>
      <c r="F46" s="160">
        <f>+[2]data1cf!E46</f>
        <v>9556.2467765903348</v>
      </c>
      <c r="G46" s="160">
        <f>+[2]data1cf!F46</f>
        <v>9342.966683675264</v>
      </c>
      <c r="H46" s="160">
        <f>+[2]data1cf!G46</f>
        <v>8375.7993296067507</v>
      </c>
      <c r="I46" s="160">
        <f>+[2]data1cf!H46</f>
        <v>8231.0141169354592</v>
      </c>
      <c r="J46" s="160">
        <f>+[2]data1cf!I46</f>
        <v>8218.5799144004704</v>
      </c>
      <c r="K46" s="160">
        <f>+[2]data1cf!J46</f>
        <v>8209.2466988856486</v>
      </c>
      <c r="L46" s="160">
        <f>+[2]data1cf!K46</f>
        <v>8210.6519795200602</v>
      </c>
      <c r="M46" s="160">
        <f>+[2]data1cf!L46</f>
        <v>8182.4680645828257</v>
      </c>
      <c r="N46" s="160">
        <f>+[2]data1cf!M46</f>
        <v>8164.9992469881518</v>
      </c>
      <c r="O46" s="160">
        <f>+[2]data1cf!N46</f>
        <v>7838.6977474509613</v>
      </c>
      <c r="P46" s="160">
        <f>+[2]data1cf!O46</f>
        <v>7731.0167614623324</v>
      </c>
      <c r="Q46" s="160">
        <f>+[2]data1cf!P46</f>
        <v>7702.2827026233672</v>
      </c>
      <c r="R46" s="160">
        <f>+[2]data1cf!Q46</f>
        <v>1024.8338633842252</v>
      </c>
      <c r="S46" s="160">
        <f>+[2]data1cf!R46</f>
        <v>0</v>
      </c>
      <c r="T46" s="160">
        <f>+[2]data1cf!S46</f>
        <v>0</v>
      </c>
      <c r="U46" s="160">
        <f>+[2]data1cf!T46</f>
        <v>0</v>
      </c>
      <c r="V46" s="160">
        <f>+[2]data1cf!U46</f>
        <v>0</v>
      </c>
      <c r="W46" s="160">
        <f>+[2]data1cf!V46</f>
        <v>0</v>
      </c>
      <c r="X46" s="160">
        <f>+[2]data1cf!W46</f>
        <v>0</v>
      </c>
      <c r="Y46" s="160">
        <f>+[2]data1cf!X46</f>
        <v>0</v>
      </c>
      <c r="Z46" s="160">
        <f>+[2]data1cf!Y46</f>
        <v>0</v>
      </c>
      <c r="AA46" s="160">
        <f>+[2]data1cf!Z46</f>
        <v>0</v>
      </c>
      <c r="AB46" s="160"/>
      <c r="AC46" s="161">
        <f t="shared" si="0"/>
        <v>-15667.996911054153</v>
      </c>
      <c r="AD46" s="161">
        <f t="shared" si="2"/>
        <v>2701.2966762367255</v>
      </c>
      <c r="AE46" s="162">
        <f t="shared" si="3"/>
        <v>-3428.7438791957411</v>
      </c>
      <c r="AF46" s="163">
        <f t="shared" si="1"/>
        <v>6.4633491635322574E-2</v>
      </c>
      <c r="AG46" s="164">
        <f t="shared" si="6"/>
        <v>0.99998994214801351</v>
      </c>
    </row>
    <row r="47" spans="1:33">
      <c r="A47" s="156"/>
      <c r="B47" s="160">
        <f>+[2]data1cf!A47</f>
        <v>-102560.96750444778</v>
      </c>
      <c r="C47" s="160">
        <f>+[2]data1cf!B47</f>
        <v>14430.95146344611</v>
      </c>
      <c r="D47" s="160">
        <f>+[2]data1cf!C47</f>
        <v>12502.162102730725</v>
      </c>
      <c r="E47" s="160">
        <f>+[2]data1cf!D47</f>
        <v>10372.569368942044</v>
      </c>
      <c r="F47" s="160">
        <f>+[2]data1cf!E47</f>
        <v>10005.028415856816</v>
      </c>
      <c r="G47" s="160">
        <f>+[2]data1cf!F47</f>
        <v>9615.2729597401994</v>
      </c>
      <c r="H47" s="160">
        <f>+[2]data1cf!G47</f>
        <v>8695.7455401880507</v>
      </c>
      <c r="I47" s="160">
        <f>+[2]data1cf!H47</f>
        <v>8534.0129359450366</v>
      </c>
      <c r="J47" s="160">
        <f>+[2]data1cf!I47</f>
        <v>8521.5787334100478</v>
      </c>
      <c r="K47" s="160">
        <f>+[2]data1cf!J47</f>
        <v>8512.7590752155811</v>
      </c>
      <c r="L47" s="160">
        <f>+[2]data1cf!K47</f>
        <v>8513.6507985296375</v>
      </c>
      <c r="M47" s="160">
        <f>+[2]data1cf!L47</f>
        <v>8485.9804409127591</v>
      </c>
      <c r="N47" s="160">
        <f>+[2]data1cf!M47</f>
        <v>8467.99806599773</v>
      </c>
      <c r="O47" s="160">
        <f>+[2]data1cf!N47</f>
        <v>8142.2101237808947</v>
      </c>
      <c r="P47" s="160">
        <f>+[2]data1cf!O47</f>
        <v>8034.0155804719107</v>
      </c>
      <c r="Q47" s="160">
        <f>+[2]data1cf!P47</f>
        <v>8005.7950789533006</v>
      </c>
      <c r="R47" s="160">
        <f>+[2]data1cf!Q47</f>
        <v>1176.3332728890141</v>
      </c>
      <c r="S47" s="160">
        <f>+[2]data1cf!R47</f>
        <v>0</v>
      </c>
      <c r="T47" s="160">
        <f>+[2]data1cf!S47</f>
        <v>0</v>
      </c>
      <c r="U47" s="160">
        <f>+[2]data1cf!T47</f>
        <v>0</v>
      </c>
      <c r="V47" s="160">
        <f>+[2]data1cf!U47</f>
        <v>0</v>
      </c>
      <c r="W47" s="160">
        <f>+[2]data1cf!V47</f>
        <v>0</v>
      </c>
      <c r="X47" s="160">
        <f>+[2]data1cf!W47</f>
        <v>0</v>
      </c>
      <c r="Y47" s="160">
        <f>+[2]data1cf!X47</f>
        <v>0</v>
      </c>
      <c r="Z47" s="160">
        <f>+[2]data1cf!Y47</f>
        <v>0</v>
      </c>
      <c r="AA47" s="160">
        <f>+[2]data1cf!Z47</f>
        <v>0</v>
      </c>
      <c r="AB47" s="160"/>
      <c r="AC47" s="161">
        <f t="shared" si="0"/>
        <v>-26067.900145915388</v>
      </c>
      <c r="AD47" s="161">
        <f t="shared" si="2"/>
        <v>-6983.8404691676214</v>
      </c>
      <c r="AE47" s="162">
        <f t="shared" si="3"/>
        <v>-13353.536242369968</v>
      </c>
      <c r="AF47" s="163">
        <f t="shared" si="1"/>
        <v>4.7937497496604919E-2</v>
      </c>
      <c r="AG47" s="164">
        <f t="shared" si="6"/>
        <v>-8324397829469.2188</v>
      </c>
    </row>
    <row r="48" spans="1:33">
      <c r="A48" s="156"/>
      <c r="B48" s="160">
        <f>+[2]data1cf!A48</f>
        <v>-89670.961593096596</v>
      </c>
      <c r="C48" s="160">
        <f>+[2]data1cf!B48</f>
        <v>14101.114036761664</v>
      </c>
      <c r="D48" s="160">
        <f>+[2]data1cf!C48</f>
        <v>12032.626949848625</v>
      </c>
      <c r="E48" s="160">
        <f>+[2]data1cf!D48</f>
        <v>9945.4220234771547</v>
      </c>
      <c r="F48" s="160">
        <f>+[2]data1cf!E48</f>
        <v>9570.5822458678194</v>
      </c>
      <c r="G48" s="160">
        <f>+[2]data1cf!F48</f>
        <v>9256.7636989843668</v>
      </c>
      <c r="H48" s="160">
        <f>+[2]data1cf!G48</f>
        <v>8383.5207234018853</v>
      </c>
      <c r="I48" s="160">
        <f>+[2]data1cf!H48</f>
        <v>8238.3265123433703</v>
      </c>
      <c r="J48" s="160">
        <f>+[2]data1cf!I48</f>
        <v>8225.8923098083815</v>
      </c>
      <c r="K48" s="160">
        <f>+[2]data1cf!J48</f>
        <v>8216.5714881840813</v>
      </c>
      <c r="L48" s="160">
        <f>+[2]data1cf!K48</f>
        <v>8217.9643749279712</v>
      </c>
      <c r="M48" s="160">
        <f>+[2]data1cf!L48</f>
        <v>8189.7928538812585</v>
      </c>
      <c r="N48" s="160">
        <f>+[2]data1cf!M48</f>
        <v>8172.3116423960628</v>
      </c>
      <c r="O48" s="160">
        <f>+[2]data1cf!N48</f>
        <v>7846.022536749394</v>
      </c>
      <c r="P48" s="160">
        <f>+[2]data1cf!O48</f>
        <v>7738.3291568702434</v>
      </c>
      <c r="Q48" s="160">
        <f>+[2]data1cf!P48</f>
        <v>7709.6074919217999</v>
      </c>
      <c r="R48" s="160">
        <f>+[2]data1cf!Q48</f>
        <v>1028.4900610881807</v>
      </c>
      <c r="S48" s="160">
        <f>+[2]data1cf!R48</f>
        <v>0</v>
      </c>
      <c r="T48" s="160">
        <f>+[2]data1cf!S48</f>
        <v>0</v>
      </c>
      <c r="U48" s="160">
        <f>+[2]data1cf!T48</f>
        <v>0</v>
      </c>
      <c r="V48" s="160">
        <f>+[2]data1cf!U48</f>
        <v>0</v>
      </c>
      <c r="W48" s="160">
        <f>+[2]data1cf!V48</f>
        <v>0</v>
      </c>
      <c r="X48" s="160">
        <f>+[2]data1cf!W48</f>
        <v>0</v>
      </c>
      <c r="Y48" s="160">
        <f>+[2]data1cf!X48</f>
        <v>0</v>
      </c>
      <c r="Z48" s="160">
        <f>+[2]data1cf!Y48</f>
        <v>0</v>
      </c>
      <c r="AA48" s="160">
        <f>+[2]data1cf!Z48</f>
        <v>0</v>
      </c>
      <c r="AB48" s="160"/>
      <c r="AC48" s="161">
        <f t="shared" si="0"/>
        <v>-15875.216897906841</v>
      </c>
      <c r="AD48" s="161">
        <f t="shared" si="2"/>
        <v>2504.2337086806733</v>
      </c>
      <c r="AE48" s="162">
        <f t="shared" si="3"/>
        <v>-3629.2856015983339</v>
      </c>
      <c r="AF48" s="163">
        <f t="shared" si="1"/>
        <v>6.4253029227256772E-2</v>
      </c>
      <c r="AG48" s="164">
        <f t="shared" si="6"/>
        <v>0.99997671486678941</v>
      </c>
    </row>
    <row r="49" spans="1:33">
      <c r="A49" s="156"/>
      <c r="B49" s="160">
        <f>+[2]data1cf!A49</f>
        <v>-92828.355747334819</v>
      </c>
      <c r="C49" s="160">
        <f>+[2]data1cf!B49</f>
        <v>14043.941847771062</v>
      </c>
      <c r="D49" s="160">
        <f>+[2]data1cf!C49</f>
        <v>12133.713766731082</v>
      </c>
      <c r="E49" s="160">
        <f>+[2]data1cf!D49</f>
        <v>10149.92407109594</v>
      </c>
      <c r="F49" s="160">
        <f>+[2]data1cf!E49</f>
        <v>9627.8364114062679</v>
      </c>
      <c r="G49" s="160">
        <f>+[2]data1cf!F49</f>
        <v>9381.5443208905926</v>
      </c>
      <c r="H49" s="160">
        <f>+[2]data1cf!G49</f>
        <v>8459.9998823804399</v>
      </c>
      <c r="I49" s="160">
        <f>+[2]data1cf!H49</f>
        <v>8310.7546083262714</v>
      </c>
      <c r="J49" s="160">
        <f>+[2]data1cf!I49</f>
        <v>8298.3204057912826</v>
      </c>
      <c r="K49" s="160">
        <f>+[2]data1cf!J49</f>
        <v>8289.1223436516993</v>
      </c>
      <c r="L49" s="160">
        <f>+[2]data1cf!K49</f>
        <v>8290.3924709108724</v>
      </c>
      <c r="M49" s="160">
        <f>+[2]data1cf!L49</f>
        <v>8262.3437093488774</v>
      </c>
      <c r="N49" s="160">
        <f>+[2]data1cf!M49</f>
        <v>8244.7397383789648</v>
      </c>
      <c r="O49" s="160">
        <f>+[2]data1cf!N49</f>
        <v>7918.573392217012</v>
      </c>
      <c r="P49" s="160">
        <f>+[2]data1cf!O49</f>
        <v>7810.7572528531446</v>
      </c>
      <c r="Q49" s="160">
        <f>+[2]data1cf!P49</f>
        <v>7782.1583473894179</v>
      </c>
      <c r="R49" s="160">
        <f>+[2]data1cf!Q49</f>
        <v>1064.7041090796313</v>
      </c>
      <c r="S49" s="160">
        <f>+[2]data1cf!R49</f>
        <v>0</v>
      </c>
      <c r="T49" s="160">
        <f>+[2]data1cf!S49</f>
        <v>0</v>
      </c>
      <c r="U49" s="160">
        <f>+[2]data1cf!T49</f>
        <v>0</v>
      </c>
      <c r="V49" s="160">
        <f>+[2]data1cf!U49</f>
        <v>0</v>
      </c>
      <c r="W49" s="160">
        <f>+[2]data1cf!V49</f>
        <v>0</v>
      </c>
      <c r="X49" s="160">
        <f>+[2]data1cf!W49</f>
        <v>0</v>
      </c>
      <c r="Y49" s="160">
        <f>+[2]data1cf!X49</f>
        <v>0</v>
      </c>
      <c r="Z49" s="160">
        <f>+[2]data1cf!Y49</f>
        <v>0</v>
      </c>
      <c r="AA49" s="160">
        <f>+[2]data1cf!Z49</f>
        <v>0</v>
      </c>
      <c r="AB49" s="160"/>
      <c r="AC49" s="161">
        <f t="shared" si="0"/>
        <v>-18444.441434704288</v>
      </c>
      <c r="AD49" s="161">
        <f t="shared" si="2"/>
        <v>110.10196987356454</v>
      </c>
      <c r="AE49" s="162">
        <f t="shared" si="3"/>
        <v>-6082.1448698339964</v>
      </c>
      <c r="AF49" s="163">
        <f t="shared" si="1"/>
        <v>5.9763464331626881E-2</v>
      </c>
      <c r="AG49" s="164">
        <f t="shared" si="6"/>
        <v>0.37438457706610595</v>
      </c>
    </row>
    <row r="50" spans="1:33">
      <c r="A50" s="156"/>
      <c r="B50" s="160">
        <f>+[2]data1cf!A50</f>
        <v>-89732.407340198944</v>
      </c>
      <c r="C50" s="160">
        <f>+[2]data1cf!B50</f>
        <v>14086.069930401252</v>
      </c>
      <c r="D50" s="160">
        <f>+[2]data1cf!C50</f>
        <v>11851.468356807751</v>
      </c>
      <c r="E50" s="160">
        <f>+[2]data1cf!D50</f>
        <v>9936.8511050535944</v>
      </c>
      <c r="F50" s="160">
        <f>+[2]data1cf!E50</f>
        <v>9471.2401755738101</v>
      </c>
      <c r="G50" s="160">
        <f>+[2]data1cf!F50</f>
        <v>9402.3226953213962</v>
      </c>
      <c r="H50" s="160">
        <f>+[2]data1cf!G50</f>
        <v>8385.0090770351762</v>
      </c>
      <c r="I50" s="160">
        <f>+[2]data1cf!H50</f>
        <v>8239.7360286253006</v>
      </c>
      <c r="J50" s="160">
        <f>+[2]data1cf!I50</f>
        <v>8227.3018260903118</v>
      </c>
      <c r="K50" s="160">
        <f>+[2]data1cf!J50</f>
        <v>8217.9833934766593</v>
      </c>
      <c r="L50" s="160">
        <f>+[2]data1cf!K50</f>
        <v>8219.3738912099016</v>
      </c>
      <c r="M50" s="160">
        <f>+[2]data1cf!L50</f>
        <v>8191.2047591738365</v>
      </c>
      <c r="N50" s="160">
        <f>+[2]data1cf!M50</f>
        <v>8173.7211586779931</v>
      </c>
      <c r="O50" s="160">
        <f>+[2]data1cf!N50</f>
        <v>7847.4344420419711</v>
      </c>
      <c r="P50" s="160">
        <f>+[2]data1cf!O50</f>
        <v>7739.7386731521729</v>
      </c>
      <c r="Q50" s="160">
        <f>+[2]data1cf!P50</f>
        <v>7711.019397214377</v>
      </c>
      <c r="R50" s="160">
        <f>+[2]data1cf!Q50</f>
        <v>1029.1948192291457</v>
      </c>
      <c r="S50" s="160">
        <f>+[2]data1cf!R50</f>
        <v>0</v>
      </c>
      <c r="T50" s="160">
        <f>+[2]data1cf!S50</f>
        <v>0</v>
      </c>
      <c r="U50" s="160">
        <f>+[2]data1cf!T50</f>
        <v>0</v>
      </c>
      <c r="V50" s="160">
        <f>+[2]data1cf!U50</f>
        <v>0</v>
      </c>
      <c r="W50" s="160">
        <f>+[2]data1cf!V50</f>
        <v>0</v>
      </c>
      <c r="X50" s="160">
        <f>+[2]data1cf!W50</f>
        <v>0</v>
      </c>
      <c r="Y50" s="160">
        <f>+[2]data1cf!X50</f>
        <v>0</v>
      </c>
      <c r="Z50" s="160">
        <f>+[2]data1cf!Y50</f>
        <v>0</v>
      </c>
      <c r="AA50" s="160">
        <f>+[2]data1cf!Z50</f>
        <v>0</v>
      </c>
      <c r="AB50" s="160"/>
      <c r="AC50" s="161">
        <f t="shared" si="0"/>
        <v>-16078.357954240832</v>
      </c>
      <c r="AD50" s="161">
        <f t="shared" si="2"/>
        <v>2296.8188085127281</v>
      </c>
      <c r="AE50" s="162">
        <f t="shared" si="3"/>
        <v>-3836.0382789075538</v>
      </c>
      <c r="AF50" s="163">
        <f t="shared" si="1"/>
        <v>6.3859662413597085E-2</v>
      </c>
      <c r="AG50" s="164">
        <f t="shared" si="6"/>
        <v>0.99994366171060456</v>
      </c>
    </row>
    <row r="51" spans="1:33">
      <c r="A51" s="156"/>
      <c r="B51" s="160">
        <f>+[2]data1cf!A51</f>
        <v>-93023.478739449507</v>
      </c>
      <c r="C51" s="160">
        <f>+[2]data1cf!B51</f>
        <v>14160.121483795992</v>
      </c>
      <c r="D51" s="160">
        <f>+[2]data1cf!C51</f>
        <v>12080.493595528145</v>
      </c>
      <c r="E51" s="160">
        <f>+[2]data1cf!D51</f>
        <v>10136.455197213463</v>
      </c>
      <c r="F51" s="160">
        <f>+[2]data1cf!E51</f>
        <v>9760.7446518170218</v>
      </c>
      <c r="G51" s="160">
        <f>+[2]data1cf!F51</f>
        <v>9414.6897853706814</v>
      </c>
      <c r="H51" s="160">
        <f>+[2]data1cf!G51</f>
        <v>8464.7261983249591</v>
      </c>
      <c r="I51" s="160">
        <f>+[2]data1cf!H51</f>
        <v>8315.2305736669896</v>
      </c>
      <c r="J51" s="160">
        <f>+[2]data1cf!I51</f>
        <v>8302.796371131999</v>
      </c>
      <c r="K51" s="160">
        <f>+[2]data1cf!J51</f>
        <v>8293.6058953743504</v>
      </c>
      <c r="L51" s="160">
        <f>+[2]data1cf!K51</f>
        <v>8294.8684362515905</v>
      </c>
      <c r="M51" s="160">
        <f>+[2]data1cf!L51</f>
        <v>8266.8272610715285</v>
      </c>
      <c r="N51" s="160">
        <f>+[2]data1cf!M51</f>
        <v>8249.2157037196812</v>
      </c>
      <c r="O51" s="160">
        <f>+[2]data1cf!N51</f>
        <v>7923.0569439396622</v>
      </c>
      <c r="P51" s="160">
        <f>+[2]data1cf!O51</f>
        <v>7815.2332181938618</v>
      </c>
      <c r="Q51" s="160">
        <f>+[2]data1cf!P51</f>
        <v>7786.6418991120681</v>
      </c>
      <c r="R51" s="160">
        <f>+[2]data1cf!Q51</f>
        <v>1066.9420917499899</v>
      </c>
      <c r="S51" s="160">
        <f>+[2]data1cf!R51</f>
        <v>0</v>
      </c>
      <c r="T51" s="160">
        <f>+[2]data1cf!S51</f>
        <v>0</v>
      </c>
      <c r="U51" s="160">
        <f>+[2]data1cf!T51</f>
        <v>0</v>
      </c>
      <c r="V51" s="160">
        <f>+[2]data1cf!U51</f>
        <v>0</v>
      </c>
      <c r="W51" s="160">
        <f>+[2]data1cf!V51</f>
        <v>0</v>
      </c>
      <c r="X51" s="160">
        <f>+[2]data1cf!W51</f>
        <v>0</v>
      </c>
      <c r="Y51" s="160">
        <f>+[2]data1cf!X51</f>
        <v>0</v>
      </c>
      <c r="Z51" s="160">
        <f>+[2]data1cf!Y51</f>
        <v>0</v>
      </c>
      <c r="AA51" s="160">
        <f>+[2]data1cf!Z51</f>
        <v>0</v>
      </c>
      <c r="AB51" s="160"/>
      <c r="AC51" s="161">
        <f t="shared" si="0"/>
        <v>-18459.002535033225</v>
      </c>
      <c r="AD51" s="161">
        <f t="shared" si="2"/>
        <v>123.88056328674941</v>
      </c>
      <c r="AE51" s="162">
        <f t="shared" si="3"/>
        <v>-6077.0483979671289</v>
      </c>
      <c r="AF51" s="163">
        <f t="shared" si="1"/>
        <v>5.9784689545631403E-2</v>
      </c>
      <c r="AG51" s="164">
        <f t="shared" ref="AG51:AG66" si="7">1-EXP(-(1/0.25)*(AD51/ABS($AD$1010)))</f>
        <v>0.41004816056245852</v>
      </c>
    </row>
    <row r="52" spans="1:33">
      <c r="A52" s="156"/>
      <c r="B52" s="160">
        <f>+[2]data1cf!A52</f>
        <v>-94477.775248148362</v>
      </c>
      <c r="C52" s="160">
        <f>+[2]data1cf!B52</f>
        <v>14073.258863609595</v>
      </c>
      <c r="D52" s="160">
        <f>+[2]data1cf!C52</f>
        <v>12142.184003581613</v>
      </c>
      <c r="E52" s="160">
        <f>+[2]data1cf!D52</f>
        <v>10090.885675556179</v>
      </c>
      <c r="F52" s="160">
        <f>+[2]data1cf!E52</f>
        <v>9708.1869309153517</v>
      </c>
      <c r="G52" s="160">
        <f>+[2]data1cf!F52</f>
        <v>9356.0215514199281</v>
      </c>
      <c r="H52" s="160">
        <f>+[2]data1cf!G52</f>
        <v>8499.9525173898255</v>
      </c>
      <c r="I52" s="160">
        <f>+[2]data1cf!H52</f>
        <v>8348.5909721393327</v>
      </c>
      <c r="J52" s="160">
        <f>+[2]data1cf!I52</f>
        <v>8336.1567696043439</v>
      </c>
      <c r="K52" s="160">
        <f>+[2]data1cf!J52</f>
        <v>8327.0228368949538</v>
      </c>
      <c r="L52" s="160">
        <f>+[2]data1cf!K52</f>
        <v>8328.2288347239337</v>
      </c>
      <c r="M52" s="160">
        <f>+[2]data1cf!L52</f>
        <v>8300.24420259213</v>
      </c>
      <c r="N52" s="160">
        <f>+[2]data1cf!M52</f>
        <v>8282.5761021920262</v>
      </c>
      <c r="O52" s="160">
        <f>+[2]data1cf!N52</f>
        <v>7956.4738854602656</v>
      </c>
      <c r="P52" s="160">
        <f>+[2]data1cf!O52</f>
        <v>7848.5936166662068</v>
      </c>
      <c r="Q52" s="160">
        <f>+[2]data1cf!P52</f>
        <v>7820.0588406326715</v>
      </c>
      <c r="R52" s="160">
        <f>+[2]data1cf!Q52</f>
        <v>1083.6222909861624</v>
      </c>
      <c r="S52" s="160">
        <f>+[2]data1cf!R52</f>
        <v>0</v>
      </c>
      <c r="T52" s="160">
        <f>+[2]data1cf!S52</f>
        <v>0</v>
      </c>
      <c r="U52" s="160">
        <f>+[2]data1cf!T52</f>
        <v>0</v>
      </c>
      <c r="V52" s="160">
        <f>+[2]data1cf!U52</f>
        <v>0</v>
      </c>
      <c r="W52" s="160">
        <f>+[2]data1cf!V52</f>
        <v>0</v>
      </c>
      <c r="X52" s="160">
        <f>+[2]data1cf!W52</f>
        <v>0</v>
      </c>
      <c r="Y52" s="160">
        <f>+[2]data1cf!X52</f>
        <v>0</v>
      </c>
      <c r="Z52" s="160">
        <f>+[2]data1cf!Y52</f>
        <v>0</v>
      </c>
      <c r="AA52" s="160">
        <f>+[2]data1cf!Z52</f>
        <v>0</v>
      </c>
      <c r="AB52" s="160"/>
      <c r="AC52" s="161">
        <f t="shared" si="0"/>
        <v>-19915.884331195673</v>
      </c>
      <c r="AD52" s="161">
        <f t="shared" si="2"/>
        <v>-1293.9045053199079</v>
      </c>
      <c r="AE52" s="162">
        <f t="shared" si="3"/>
        <v>-7509.8251179007357</v>
      </c>
      <c r="AF52" s="163">
        <f t="shared" si="1"/>
        <v>5.7256338000297557E-2</v>
      </c>
      <c r="AG52" s="164">
        <f t="shared" si="7"/>
        <v>-246.61062397053763</v>
      </c>
    </row>
    <row r="53" spans="1:33">
      <c r="A53" s="156"/>
      <c r="B53" s="160">
        <f>+[2]data1cf!A53</f>
        <v>-97984.750301132313</v>
      </c>
      <c r="C53" s="160">
        <f>+[2]data1cf!B53</f>
        <v>14200.478535341143</v>
      </c>
      <c r="D53" s="160">
        <f>+[2]data1cf!C53</f>
        <v>12374.040562379931</v>
      </c>
      <c r="E53" s="160">
        <f>+[2]data1cf!D53</f>
        <v>10224.929710304943</v>
      </c>
      <c r="F53" s="160">
        <f>+[2]data1cf!E53</f>
        <v>9688.0510065917642</v>
      </c>
      <c r="G53" s="160">
        <f>+[2]data1cf!F53</f>
        <v>9401.4152205482405</v>
      </c>
      <c r="H53" s="160">
        <f>+[2]data1cf!G53</f>
        <v>8584.8993087972158</v>
      </c>
      <c r="I53" s="160">
        <f>+[2]data1cf!H53</f>
        <v>8429.0381742747431</v>
      </c>
      <c r="J53" s="160">
        <f>+[2]data1cf!I53</f>
        <v>8416.6039717397543</v>
      </c>
      <c r="K53" s="160">
        <f>+[2]data1cf!J53</f>
        <v>8407.6063902204223</v>
      </c>
      <c r="L53" s="160">
        <f>+[2]data1cf!K53</f>
        <v>8408.6760368593441</v>
      </c>
      <c r="M53" s="160">
        <f>+[2]data1cf!L53</f>
        <v>8380.8277559176004</v>
      </c>
      <c r="N53" s="160">
        <f>+[2]data1cf!M53</f>
        <v>8363.0233043274366</v>
      </c>
      <c r="O53" s="160">
        <f>+[2]data1cf!N53</f>
        <v>8037.057438785735</v>
      </c>
      <c r="P53" s="160">
        <f>+[2]data1cf!O53</f>
        <v>7929.0408188016163</v>
      </c>
      <c r="Q53" s="160">
        <f>+[2]data1cf!P53</f>
        <v>7900.6423939581409</v>
      </c>
      <c r="R53" s="160">
        <f>+[2]data1cf!Q53</f>
        <v>1123.8458920538671</v>
      </c>
      <c r="S53" s="160">
        <f>+[2]data1cf!R53</f>
        <v>0</v>
      </c>
      <c r="T53" s="160">
        <f>+[2]data1cf!S53</f>
        <v>0</v>
      </c>
      <c r="U53" s="160">
        <f>+[2]data1cf!T53</f>
        <v>0</v>
      </c>
      <c r="V53" s="160">
        <f>+[2]data1cf!U53</f>
        <v>0</v>
      </c>
      <c r="W53" s="160">
        <f>+[2]data1cf!V53</f>
        <v>0</v>
      </c>
      <c r="X53" s="160">
        <f>+[2]data1cf!W53</f>
        <v>0</v>
      </c>
      <c r="Y53" s="160">
        <f>+[2]data1cf!X53</f>
        <v>0</v>
      </c>
      <c r="Z53" s="160">
        <f>+[2]data1cf!Y53</f>
        <v>0</v>
      </c>
      <c r="AA53" s="160">
        <f>+[2]data1cf!Z53</f>
        <v>0</v>
      </c>
      <c r="AB53" s="160"/>
      <c r="AC53" s="161">
        <f t="shared" si="0"/>
        <v>-22682.345247337555</v>
      </c>
      <c r="AD53" s="161">
        <f t="shared" si="2"/>
        <v>-3882.2177131206422</v>
      </c>
      <c r="AE53" s="162">
        <f t="shared" si="3"/>
        <v>-10158.256082661514</v>
      </c>
      <c r="AF53" s="163">
        <f t="shared" si="1"/>
        <v>5.2848508954048162E-2</v>
      </c>
      <c r="AG53" s="164">
        <f t="shared" si="7"/>
        <v>-15213900.717028227</v>
      </c>
    </row>
    <row r="54" spans="1:33">
      <c r="A54" s="156"/>
      <c r="B54" s="160">
        <f>+[2]data1cf!A54</f>
        <v>-94444.04213342072</v>
      </c>
      <c r="C54" s="160">
        <f>+[2]data1cf!B54</f>
        <v>14208.188787968102</v>
      </c>
      <c r="D54" s="160">
        <f>+[2]data1cf!C54</f>
        <v>12153.458003314941</v>
      </c>
      <c r="E54" s="160">
        <f>+[2]data1cf!D54</f>
        <v>10178.783411150824</v>
      </c>
      <c r="F54" s="160">
        <f>+[2]data1cf!E54</f>
        <v>9674.2211915810112</v>
      </c>
      <c r="G54" s="160">
        <f>+[2]data1cf!F54</f>
        <v>9431.8993712291667</v>
      </c>
      <c r="H54" s="160">
        <f>+[2]data1cf!G54</f>
        <v>8499.1354257889452</v>
      </c>
      <c r="I54" s="160">
        <f>+[2]data1cf!H54</f>
        <v>8347.8171614739731</v>
      </c>
      <c r="J54" s="160">
        <f>+[2]data1cf!I54</f>
        <v>8335.3829589389843</v>
      </c>
      <c r="K54" s="160">
        <f>+[2]data1cf!J54</f>
        <v>8326.2477146860911</v>
      </c>
      <c r="L54" s="160">
        <f>+[2]data1cf!K54</f>
        <v>8327.4550240585741</v>
      </c>
      <c r="M54" s="160">
        <f>+[2]data1cf!L54</f>
        <v>8299.4690803832691</v>
      </c>
      <c r="N54" s="160">
        <f>+[2]data1cf!M54</f>
        <v>8281.8022915266665</v>
      </c>
      <c r="O54" s="160">
        <f>+[2]data1cf!N54</f>
        <v>7955.6987632514047</v>
      </c>
      <c r="P54" s="160">
        <f>+[2]data1cf!O54</f>
        <v>7847.8198060008463</v>
      </c>
      <c r="Q54" s="160">
        <f>+[2]data1cf!P54</f>
        <v>7819.2837184238106</v>
      </c>
      <c r="R54" s="160">
        <f>+[2]data1cf!Q54</f>
        <v>1083.2353856534821</v>
      </c>
      <c r="S54" s="160">
        <f>+[2]data1cf!R54</f>
        <v>0</v>
      </c>
      <c r="T54" s="160">
        <f>+[2]data1cf!S54</f>
        <v>0</v>
      </c>
      <c r="U54" s="160">
        <f>+[2]data1cf!T54</f>
        <v>0</v>
      </c>
      <c r="V54" s="160">
        <f>+[2]data1cf!U54</f>
        <v>0</v>
      </c>
      <c r="W54" s="160">
        <f>+[2]data1cf!V54</f>
        <v>0</v>
      </c>
      <c r="X54" s="160">
        <f>+[2]data1cf!W54</f>
        <v>0</v>
      </c>
      <c r="Y54" s="160">
        <f>+[2]data1cf!X54</f>
        <v>0</v>
      </c>
      <c r="Z54" s="160">
        <f>+[2]data1cf!Y54</f>
        <v>0</v>
      </c>
      <c r="AA54" s="160">
        <f>+[2]data1cf!Z54</f>
        <v>0</v>
      </c>
      <c r="AB54" s="160"/>
      <c r="AC54" s="161">
        <f t="shared" si="0"/>
        <v>-19663.30278244337</v>
      </c>
      <c r="AD54" s="161">
        <f t="shared" si="2"/>
        <v>-1021.0598266866295</v>
      </c>
      <c r="AE54" s="162">
        <f t="shared" si="3"/>
        <v>-7242.6731931507638</v>
      </c>
      <c r="AF54" s="163">
        <f t="shared" si="1"/>
        <v>5.7736822962760934E-2</v>
      </c>
      <c r="AG54" s="164">
        <f t="shared" si="7"/>
        <v>-76.44563264471067</v>
      </c>
    </row>
    <row r="55" spans="1:33">
      <c r="A55" s="156"/>
      <c r="B55" s="160">
        <f>+[2]data1cf!A55</f>
        <v>-89624.117492513789</v>
      </c>
      <c r="C55" s="160">
        <f>+[2]data1cf!B55</f>
        <v>14113.089118956097</v>
      </c>
      <c r="D55" s="160">
        <f>+[2]data1cf!C55</f>
        <v>11978.723965608391</v>
      </c>
      <c r="E55" s="160">
        <f>+[2]data1cf!D55</f>
        <v>10099.111164049747</v>
      </c>
      <c r="F55" s="160">
        <f>+[2]data1cf!E55</f>
        <v>9592.0797381876127</v>
      </c>
      <c r="G55" s="160">
        <f>+[2]data1cf!F55</f>
        <v>9326.0836568230188</v>
      </c>
      <c r="H55" s="160">
        <f>+[2]data1cf!G55</f>
        <v>8382.3860543549836</v>
      </c>
      <c r="I55" s="160">
        <f>+[2]data1cf!H55</f>
        <v>8237.251946151282</v>
      </c>
      <c r="J55" s="160">
        <f>+[2]data1cf!I55</f>
        <v>8224.8177436162914</v>
      </c>
      <c r="K55" s="160">
        <f>+[2]data1cf!J55</f>
        <v>8215.4951006933607</v>
      </c>
      <c r="L55" s="160">
        <f>+[2]data1cf!K55</f>
        <v>8216.8898087358812</v>
      </c>
      <c r="M55" s="160">
        <f>+[2]data1cf!L55</f>
        <v>8188.7164663905387</v>
      </c>
      <c r="N55" s="160">
        <f>+[2]data1cf!M55</f>
        <v>8171.2370762039736</v>
      </c>
      <c r="O55" s="160">
        <f>+[2]data1cf!N55</f>
        <v>7844.9461492586743</v>
      </c>
      <c r="P55" s="160">
        <f>+[2]data1cf!O55</f>
        <v>7737.2545906781543</v>
      </c>
      <c r="Q55" s="160">
        <f>+[2]data1cf!P55</f>
        <v>7708.5311044310802</v>
      </c>
      <c r="R55" s="160">
        <f>+[2]data1cf!Q55</f>
        <v>1027.9527779921361</v>
      </c>
      <c r="S55" s="160">
        <f>+[2]data1cf!R55</f>
        <v>0</v>
      </c>
      <c r="T55" s="160">
        <f>+[2]data1cf!S55</f>
        <v>0</v>
      </c>
      <c r="U55" s="160">
        <f>+[2]data1cf!T55</f>
        <v>0</v>
      </c>
      <c r="V55" s="160">
        <f>+[2]data1cf!U55</f>
        <v>0</v>
      </c>
      <c r="W55" s="160">
        <f>+[2]data1cf!V55</f>
        <v>0</v>
      </c>
      <c r="X55" s="160">
        <f>+[2]data1cf!W55</f>
        <v>0</v>
      </c>
      <c r="Y55" s="160">
        <f>+[2]data1cf!X55</f>
        <v>0</v>
      </c>
      <c r="Z55" s="160">
        <f>+[2]data1cf!Y55</f>
        <v>0</v>
      </c>
      <c r="AA55" s="160">
        <f>+[2]data1cf!Z55</f>
        <v>0</v>
      </c>
      <c r="AB55" s="160"/>
      <c r="AC55" s="161">
        <f t="shared" si="0"/>
        <v>-15693.123698463112</v>
      </c>
      <c r="AD55" s="161">
        <f t="shared" si="2"/>
        <v>2708.8630305649644</v>
      </c>
      <c r="AE55" s="162">
        <f t="shared" si="3"/>
        <v>-3431.1173930440577</v>
      </c>
      <c r="AF55" s="163">
        <f t="shared" si="1"/>
        <v>6.4635762572288508E-2</v>
      </c>
      <c r="AG55" s="164">
        <f t="shared" si="7"/>
        <v>0.99999026116033252</v>
      </c>
    </row>
    <row r="56" spans="1:33">
      <c r="A56" s="156"/>
      <c r="B56" s="160">
        <f>+[2]data1cf!A56</f>
        <v>-99232.692000834591</v>
      </c>
      <c r="C56" s="160">
        <f>+[2]data1cf!B56</f>
        <v>14347.985359385122</v>
      </c>
      <c r="D56" s="160">
        <f>+[2]data1cf!C56</f>
        <v>12356.718544246458</v>
      </c>
      <c r="E56" s="160">
        <f>+[2]data1cf!D56</f>
        <v>10295.527825243349</v>
      </c>
      <c r="F56" s="160">
        <f>+[2]data1cf!E56</f>
        <v>9885.41703037753</v>
      </c>
      <c r="G56" s="160">
        <f>+[2]data1cf!F56</f>
        <v>9581.4624862596429</v>
      </c>
      <c r="H56" s="160">
        <f>+[2]data1cf!G56</f>
        <v>8615.127252153412</v>
      </c>
      <c r="I56" s="160">
        <f>+[2]data1cf!H56</f>
        <v>8457.6649585125542</v>
      </c>
      <c r="J56" s="160">
        <f>+[2]data1cf!I56</f>
        <v>8445.2307559775636</v>
      </c>
      <c r="K56" s="160">
        <f>+[2]data1cf!J56</f>
        <v>8436.2816944315164</v>
      </c>
      <c r="L56" s="160">
        <f>+[2]data1cf!K56</f>
        <v>8437.3028210971534</v>
      </c>
      <c r="M56" s="160">
        <f>+[2]data1cf!L56</f>
        <v>8409.5030601286944</v>
      </c>
      <c r="N56" s="160">
        <f>+[2]data1cf!M56</f>
        <v>8391.6500885652458</v>
      </c>
      <c r="O56" s="160">
        <f>+[2]data1cf!N56</f>
        <v>8065.73274299683</v>
      </c>
      <c r="P56" s="160">
        <f>+[2]data1cf!O56</f>
        <v>7957.6676030394265</v>
      </c>
      <c r="Q56" s="160">
        <f>+[2]data1cf!P56</f>
        <v>7929.3176981692359</v>
      </c>
      <c r="R56" s="160">
        <f>+[2]data1cf!Q56</f>
        <v>1138.1592841727722</v>
      </c>
      <c r="S56" s="160">
        <f>+[2]data1cf!R56</f>
        <v>0</v>
      </c>
      <c r="T56" s="160">
        <f>+[2]data1cf!S56</f>
        <v>0</v>
      </c>
      <c r="U56" s="160">
        <f>+[2]data1cf!T56</f>
        <v>0</v>
      </c>
      <c r="V56" s="160">
        <f>+[2]data1cf!U56</f>
        <v>0</v>
      </c>
      <c r="W56" s="160">
        <f>+[2]data1cf!V56</f>
        <v>0</v>
      </c>
      <c r="X56" s="160">
        <f>+[2]data1cf!W56</f>
        <v>0</v>
      </c>
      <c r="Y56" s="160">
        <f>+[2]data1cf!X56</f>
        <v>0</v>
      </c>
      <c r="Z56" s="160">
        <f>+[2]data1cf!Y56</f>
        <v>0</v>
      </c>
      <c r="AA56" s="160">
        <f>+[2]data1cf!Z56</f>
        <v>0</v>
      </c>
      <c r="AB56" s="160"/>
      <c r="AC56" s="161">
        <f t="shared" si="0"/>
        <v>-23397.716511587063</v>
      </c>
      <c r="AD56" s="161">
        <f t="shared" si="2"/>
        <v>-4486.5996248120955</v>
      </c>
      <c r="AE56" s="162">
        <f t="shared" si="3"/>
        <v>-10798.001347462601</v>
      </c>
      <c r="AF56" s="163">
        <f t="shared" si="1"/>
        <v>5.1874282956123355E-2</v>
      </c>
      <c r="AG56" s="164">
        <f t="shared" si="7"/>
        <v>-199695647.49350384</v>
      </c>
    </row>
    <row r="57" spans="1:33">
      <c r="A57" s="156"/>
      <c r="B57" s="160">
        <f>+[2]data1cf!A57</f>
        <v>-85685.647069954153</v>
      </c>
      <c r="C57" s="160">
        <f>+[2]data1cf!B57</f>
        <v>14050.759920807122</v>
      </c>
      <c r="D57" s="160">
        <f>+[2]data1cf!C57</f>
        <v>11783.319095993502</v>
      </c>
      <c r="E57" s="160">
        <f>+[2]data1cf!D57</f>
        <v>9842.7934867167041</v>
      </c>
      <c r="F57" s="160">
        <f>+[2]data1cf!E57</f>
        <v>9447.30293827077</v>
      </c>
      <c r="G57" s="160">
        <f>+[2]data1cf!F57</f>
        <v>9215.9465326626214</v>
      </c>
      <c r="H57" s="160">
        <f>+[2]data1cf!G57</f>
        <v>8286.9874785468419</v>
      </c>
      <c r="I57" s="160">
        <f>+[2]data1cf!H57</f>
        <v>8146.9065854341015</v>
      </c>
      <c r="J57" s="160">
        <f>+[2]data1cf!I57</f>
        <v>8134.4723828991118</v>
      </c>
      <c r="K57" s="160">
        <f>+[2]data1cf!J57</f>
        <v>8124.9966122461519</v>
      </c>
      <c r="L57" s="160">
        <f>+[2]data1cf!K57</f>
        <v>8126.5444480187016</v>
      </c>
      <c r="M57" s="160">
        <f>+[2]data1cf!L57</f>
        <v>8098.21797794333</v>
      </c>
      <c r="N57" s="160">
        <f>+[2]data1cf!M57</f>
        <v>8080.8917154867941</v>
      </c>
      <c r="O57" s="160">
        <f>+[2]data1cf!N57</f>
        <v>7754.4476608114655</v>
      </c>
      <c r="P57" s="160">
        <f>+[2]data1cf!O57</f>
        <v>7646.9092299609738</v>
      </c>
      <c r="Q57" s="160">
        <f>+[2]data1cf!P57</f>
        <v>7618.0326159838714</v>
      </c>
      <c r="R57" s="160">
        <f>+[2]data1cf!Q57</f>
        <v>982.78009763354612</v>
      </c>
      <c r="S57" s="160">
        <f>+[2]data1cf!R57</f>
        <v>0</v>
      </c>
      <c r="T57" s="160">
        <f>+[2]data1cf!S57</f>
        <v>0</v>
      </c>
      <c r="U57" s="160">
        <f>+[2]data1cf!T57</f>
        <v>0</v>
      </c>
      <c r="V57" s="160">
        <f>+[2]data1cf!U57</f>
        <v>0</v>
      </c>
      <c r="W57" s="160">
        <f>+[2]data1cf!V57</f>
        <v>0</v>
      </c>
      <c r="X57" s="160">
        <f>+[2]data1cf!W57</f>
        <v>0</v>
      </c>
      <c r="Y57" s="160">
        <f>+[2]data1cf!X57</f>
        <v>0</v>
      </c>
      <c r="Z57" s="160">
        <f>+[2]data1cf!Y57</f>
        <v>0</v>
      </c>
      <c r="AA57" s="160">
        <f>+[2]data1cf!Z57</f>
        <v>0</v>
      </c>
      <c r="AB57" s="160"/>
      <c r="AC57" s="161">
        <f t="shared" si="0"/>
        <v>-12689.847608963972</v>
      </c>
      <c r="AD57" s="161">
        <f t="shared" si="2"/>
        <v>5480.3553047836767</v>
      </c>
      <c r="AE57" s="162">
        <f t="shared" si="3"/>
        <v>-582.77223232140045</v>
      </c>
      <c r="AF57" s="163">
        <f t="shared" si="1"/>
        <v>7.024174630641937E-2</v>
      </c>
      <c r="AG57" s="164">
        <f t="shared" si="7"/>
        <v>0.99999999992736466</v>
      </c>
    </row>
    <row r="58" spans="1:33">
      <c r="A58" s="156"/>
      <c r="B58" s="160">
        <f>+[2]data1cf!A58</f>
        <v>-86604.035312563195</v>
      </c>
      <c r="C58" s="160">
        <f>+[2]data1cf!B58</f>
        <v>14037.010459029156</v>
      </c>
      <c r="D58" s="160">
        <f>+[2]data1cf!C58</f>
        <v>11894.637500508798</v>
      </c>
      <c r="E58" s="160">
        <f>+[2]data1cf!D58</f>
        <v>9772.6920555985853</v>
      </c>
      <c r="F58" s="160">
        <f>+[2]data1cf!E58</f>
        <v>9576.3052382424339</v>
      </c>
      <c r="G58" s="160">
        <f>+[2]data1cf!F58</f>
        <v>9407.0369138432889</v>
      </c>
      <c r="H58" s="160">
        <f>+[2]data1cf!G58</f>
        <v>8309.2328989724974</v>
      </c>
      <c r="I58" s="160">
        <f>+[2]data1cf!H58</f>
        <v>8167.9736770089585</v>
      </c>
      <c r="J58" s="160">
        <f>+[2]data1cf!I58</f>
        <v>8155.5394744739697</v>
      </c>
      <c r="K58" s="160">
        <f>+[2]data1cf!J58</f>
        <v>8146.0994107558818</v>
      </c>
      <c r="L58" s="160">
        <f>+[2]data1cf!K58</f>
        <v>8147.6115395935594</v>
      </c>
      <c r="M58" s="160">
        <f>+[2]data1cf!L58</f>
        <v>8119.3207764530598</v>
      </c>
      <c r="N58" s="160">
        <f>+[2]data1cf!M58</f>
        <v>8101.958807061651</v>
      </c>
      <c r="O58" s="160">
        <f>+[2]data1cf!N58</f>
        <v>7775.5504593211954</v>
      </c>
      <c r="P58" s="160">
        <f>+[2]data1cf!O58</f>
        <v>7667.9763215358316</v>
      </c>
      <c r="Q58" s="160">
        <f>+[2]data1cf!P58</f>
        <v>7639.1354144936013</v>
      </c>
      <c r="R58" s="160">
        <f>+[2]data1cf!Q58</f>
        <v>993.3136434209747</v>
      </c>
      <c r="S58" s="160">
        <f>+[2]data1cf!R58</f>
        <v>0</v>
      </c>
      <c r="T58" s="160">
        <f>+[2]data1cf!S58</f>
        <v>0</v>
      </c>
      <c r="U58" s="160">
        <f>+[2]data1cf!T58</f>
        <v>0</v>
      </c>
      <c r="V58" s="160">
        <f>+[2]data1cf!U58</f>
        <v>0</v>
      </c>
      <c r="W58" s="160">
        <f>+[2]data1cf!V58</f>
        <v>0</v>
      </c>
      <c r="X58" s="160">
        <f>+[2]data1cf!W58</f>
        <v>0</v>
      </c>
      <c r="Y58" s="160">
        <f>+[2]data1cf!X58</f>
        <v>0</v>
      </c>
      <c r="Z58" s="160">
        <f>+[2]data1cf!Y58</f>
        <v>0</v>
      </c>
      <c r="AA58" s="160">
        <f>+[2]data1cf!Z58</f>
        <v>0</v>
      </c>
      <c r="AB58" s="160"/>
      <c r="AC58" s="161">
        <f t="shared" si="0"/>
        <v>-13291.383222053015</v>
      </c>
      <c r="AD58" s="161">
        <f t="shared" si="2"/>
        <v>4958.6478571368471</v>
      </c>
      <c r="AE58" s="162">
        <f t="shared" si="3"/>
        <v>-1130.0958365162153</v>
      </c>
      <c r="AF58" s="163">
        <f t="shared" si="1"/>
        <v>6.9129535555839547E-2</v>
      </c>
      <c r="AG58" s="164">
        <f t="shared" si="7"/>
        <v>0.99999999932961325</v>
      </c>
    </row>
    <row r="59" spans="1:33">
      <c r="A59" s="156"/>
      <c r="B59" s="160">
        <f>+[2]data1cf!A59</f>
        <v>-96762.81427999158</v>
      </c>
      <c r="C59" s="160">
        <f>+[2]data1cf!B59</f>
        <v>14116.592232807296</v>
      </c>
      <c r="D59" s="160">
        <f>+[2]data1cf!C59</f>
        <v>12166.941888902516</v>
      </c>
      <c r="E59" s="160">
        <f>+[2]data1cf!D59</f>
        <v>10206.839046683306</v>
      </c>
      <c r="F59" s="160">
        <f>+[2]data1cf!E59</f>
        <v>9809.0633936646118</v>
      </c>
      <c r="G59" s="160">
        <f>+[2]data1cf!F59</f>
        <v>9567.1782039012596</v>
      </c>
      <c r="H59" s="160">
        <f>+[2]data1cf!G59</f>
        <v>8555.3012812284996</v>
      </c>
      <c r="I59" s="160">
        <f>+[2]data1cf!H59</f>
        <v>8401.0079394985914</v>
      </c>
      <c r="J59" s="160">
        <f>+[2]data1cf!I59</f>
        <v>8388.5737369636026</v>
      </c>
      <c r="K59" s="160">
        <f>+[2]data1cf!J59</f>
        <v>8379.5286465717691</v>
      </c>
      <c r="L59" s="160">
        <f>+[2]data1cf!K59</f>
        <v>8380.6458020831924</v>
      </c>
      <c r="M59" s="160">
        <f>+[2]data1cf!L59</f>
        <v>8352.7500122689471</v>
      </c>
      <c r="N59" s="160">
        <f>+[2]data1cf!M59</f>
        <v>8334.9930695512849</v>
      </c>
      <c r="O59" s="160">
        <f>+[2]data1cf!N59</f>
        <v>8008.9796951370818</v>
      </c>
      <c r="P59" s="160">
        <f>+[2]data1cf!O59</f>
        <v>7901.0105840254646</v>
      </c>
      <c r="Q59" s="160">
        <f>+[2]data1cf!P59</f>
        <v>7872.5646503094877</v>
      </c>
      <c r="R59" s="160">
        <f>+[2]data1cf!Q59</f>
        <v>1109.8307746657913</v>
      </c>
      <c r="S59" s="160">
        <f>+[2]data1cf!R59</f>
        <v>0</v>
      </c>
      <c r="T59" s="160">
        <f>+[2]data1cf!S59</f>
        <v>0</v>
      </c>
      <c r="U59" s="160">
        <f>+[2]data1cf!T59</f>
        <v>0</v>
      </c>
      <c r="V59" s="160">
        <f>+[2]data1cf!U59</f>
        <v>0</v>
      </c>
      <c r="W59" s="160">
        <f>+[2]data1cf!V59</f>
        <v>0</v>
      </c>
      <c r="X59" s="160">
        <f>+[2]data1cf!W59</f>
        <v>0</v>
      </c>
      <c r="Y59" s="160">
        <f>+[2]data1cf!X59</f>
        <v>0</v>
      </c>
      <c r="Z59" s="160">
        <f>+[2]data1cf!Y59</f>
        <v>0</v>
      </c>
      <c r="AA59" s="160">
        <f>+[2]data1cf!Z59</f>
        <v>0</v>
      </c>
      <c r="AB59" s="160"/>
      <c r="AC59" s="161">
        <f t="shared" si="0"/>
        <v>-21646.702416993423</v>
      </c>
      <c r="AD59" s="161">
        <f t="shared" si="2"/>
        <v>-2876.9548881739338</v>
      </c>
      <c r="AE59" s="162">
        <f t="shared" si="3"/>
        <v>-9141.6108088650017</v>
      </c>
      <c r="AF59" s="163">
        <f t="shared" si="1"/>
        <v>5.4532077908515914E-2</v>
      </c>
      <c r="AG59" s="164">
        <f t="shared" si="7"/>
        <v>-210119.62726668711</v>
      </c>
    </row>
    <row r="60" spans="1:33">
      <c r="A60" s="156"/>
      <c r="B60" s="160">
        <f>+[2]data1cf!A60</f>
        <v>-92827.803164593788</v>
      </c>
      <c r="C60" s="160">
        <f>+[2]data1cf!B60</f>
        <v>14135.166470173748</v>
      </c>
      <c r="D60" s="160">
        <f>+[2]data1cf!C60</f>
        <v>11983.6552543207</v>
      </c>
      <c r="E60" s="160">
        <f>+[2]data1cf!D60</f>
        <v>10147.511880491164</v>
      </c>
      <c r="F60" s="160">
        <f>+[2]data1cf!E60</f>
        <v>9546.113613502197</v>
      </c>
      <c r="G60" s="160">
        <f>+[2]data1cf!F60</f>
        <v>9368.6382771434219</v>
      </c>
      <c r="H60" s="160">
        <f>+[2]data1cf!G60</f>
        <v>8459.9864975886667</v>
      </c>
      <c r="I60" s="160">
        <f>+[2]data1cf!H60</f>
        <v>8310.7419325202591</v>
      </c>
      <c r="J60" s="160">
        <f>+[2]data1cf!I60</f>
        <v>8298.3077299852685</v>
      </c>
      <c r="K60" s="160">
        <f>+[2]data1cf!J60</f>
        <v>8289.1096463612685</v>
      </c>
      <c r="L60" s="160">
        <f>+[2]data1cf!K60</f>
        <v>8290.37979510486</v>
      </c>
      <c r="M60" s="160">
        <f>+[2]data1cf!L60</f>
        <v>8262.3310120584465</v>
      </c>
      <c r="N60" s="160">
        <f>+[2]data1cf!M60</f>
        <v>8244.7270625729507</v>
      </c>
      <c r="O60" s="160">
        <f>+[2]data1cf!N60</f>
        <v>7918.5606949265821</v>
      </c>
      <c r="P60" s="160">
        <f>+[2]data1cf!O60</f>
        <v>7810.7445770471313</v>
      </c>
      <c r="Q60" s="160">
        <f>+[2]data1cf!P60</f>
        <v>7782.145650098988</v>
      </c>
      <c r="R60" s="160">
        <f>+[2]data1cf!Q60</f>
        <v>1064.6977711766247</v>
      </c>
      <c r="S60" s="160">
        <f>+[2]data1cf!R60</f>
        <v>0</v>
      </c>
      <c r="T60" s="160">
        <f>+[2]data1cf!S60</f>
        <v>0</v>
      </c>
      <c r="U60" s="160">
        <f>+[2]data1cf!T60</f>
        <v>0</v>
      </c>
      <c r="V60" s="160">
        <f>+[2]data1cf!U60</f>
        <v>0</v>
      </c>
      <c r="W60" s="160">
        <f>+[2]data1cf!V60</f>
        <v>0</v>
      </c>
      <c r="X60" s="160">
        <f>+[2]data1cf!W60</f>
        <v>0</v>
      </c>
      <c r="Y60" s="160">
        <f>+[2]data1cf!X60</f>
        <v>0</v>
      </c>
      <c r="Z60" s="160">
        <f>+[2]data1cf!Y60</f>
        <v>0</v>
      </c>
      <c r="AA60" s="160">
        <f>+[2]data1cf!Z60</f>
        <v>0</v>
      </c>
      <c r="AB60" s="160"/>
      <c r="AC60" s="161">
        <f t="shared" si="0"/>
        <v>-18550.617016133314</v>
      </c>
      <c r="AD60" s="161">
        <f t="shared" si="2"/>
        <v>-15.685548203247038</v>
      </c>
      <c r="AE60" s="162">
        <f t="shared" si="3"/>
        <v>-6202.319624217399</v>
      </c>
      <c r="AF60" s="163">
        <f t="shared" si="1"/>
        <v>5.9539052844047549E-2</v>
      </c>
      <c r="AG60" s="164">
        <f t="shared" si="7"/>
        <v>-6.9101210023165383E-2</v>
      </c>
    </row>
    <row r="61" spans="1:33">
      <c r="A61" s="156"/>
      <c r="B61" s="160">
        <f>+[2]data1cf!A61</f>
        <v>-85844.453182511235</v>
      </c>
      <c r="C61" s="160">
        <f>+[2]data1cf!B61</f>
        <v>14041.678408772455</v>
      </c>
      <c r="D61" s="160">
        <f>+[2]data1cf!C61</f>
        <v>11840.958952571051</v>
      </c>
      <c r="E61" s="160">
        <f>+[2]data1cf!D61</f>
        <v>9899.2083432575782</v>
      </c>
      <c r="F61" s="160">
        <f>+[2]data1cf!E61</f>
        <v>9472.4252866465977</v>
      </c>
      <c r="G61" s="160">
        <f>+[2]data1cf!F61</f>
        <v>9162.8429857008632</v>
      </c>
      <c r="H61" s="160">
        <f>+[2]data1cf!G61</f>
        <v>8290.8341183186676</v>
      </c>
      <c r="I61" s="160">
        <f>+[2]data1cf!H61</f>
        <v>8150.5494706112704</v>
      </c>
      <c r="J61" s="160">
        <f>+[2]data1cf!I61</f>
        <v>8138.1152680762807</v>
      </c>
      <c r="K61" s="160">
        <f>+[2]data1cf!J61</f>
        <v>8128.6456718049776</v>
      </c>
      <c r="L61" s="160">
        <f>+[2]data1cf!K61</f>
        <v>8130.1873331958714</v>
      </c>
      <c r="M61" s="160">
        <f>+[2]data1cf!L61</f>
        <v>8101.8670375021557</v>
      </c>
      <c r="N61" s="160">
        <f>+[2]data1cf!M61</f>
        <v>8084.5346006639629</v>
      </c>
      <c r="O61" s="160">
        <f>+[2]data1cf!N61</f>
        <v>7758.0967203702903</v>
      </c>
      <c r="P61" s="160">
        <f>+[2]data1cf!O61</f>
        <v>7650.5521151381436</v>
      </c>
      <c r="Q61" s="160">
        <f>+[2]data1cf!P61</f>
        <v>7621.6816755426962</v>
      </c>
      <c r="R61" s="160">
        <f>+[2]data1cf!Q61</f>
        <v>984.60154022213067</v>
      </c>
      <c r="S61" s="160">
        <f>+[2]data1cf!R61</f>
        <v>0</v>
      </c>
      <c r="T61" s="160">
        <f>+[2]data1cf!S61</f>
        <v>0</v>
      </c>
      <c r="U61" s="160">
        <f>+[2]data1cf!T61</f>
        <v>0</v>
      </c>
      <c r="V61" s="160">
        <f>+[2]data1cf!U61</f>
        <v>0</v>
      </c>
      <c r="W61" s="160">
        <f>+[2]data1cf!V61</f>
        <v>0</v>
      </c>
      <c r="X61" s="160">
        <f>+[2]data1cf!W61</f>
        <v>0</v>
      </c>
      <c r="Y61" s="160">
        <f>+[2]data1cf!X61</f>
        <v>0</v>
      </c>
      <c r="Z61" s="160">
        <f>+[2]data1cf!Y61</f>
        <v>0</v>
      </c>
      <c r="AA61" s="160">
        <f>+[2]data1cf!Z61</f>
        <v>0</v>
      </c>
      <c r="AB61" s="160"/>
      <c r="AC61" s="161">
        <f t="shared" si="0"/>
        <v>-12768.313511623983</v>
      </c>
      <c r="AD61" s="161">
        <f t="shared" si="2"/>
        <v>5413.3645805275401</v>
      </c>
      <c r="AE61" s="162">
        <f t="shared" si="3"/>
        <v>-653.33364793484782</v>
      </c>
      <c r="AF61" s="163">
        <f t="shared" si="1"/>
        <v>7.0096924901008606E-2</v>
      </c>
      <c r="AG61" s="164">
        <f t="shared" si="7"/>
        <v>0.9999999999033764</v>
      </c>
    </row>
    <row r="62" spans="1:33">
      <c r="A62" s="156"/>
      <c r="B62" s="160">
        <f>+[2]data1cf!A62</f>
        <v>-103365.88226446226</v>
      </c>
      <c r="C62" s="160">
        <f>+[2]data1cf!B62</f>
        <v>14216.358793205247</v>
      </c>
      <c r="D62" s="160">
        <f>+[2]data1cf!C62</f>
        <v>12420.304214150174</v>
      </c>
      <c r="E62" s="160">
        <f>+[2]data1cf!D62</f>
        <v>10472.348694273764</v>
      </c>
      <c r="F62" s="160">
        <f>+[2]data1cf!E62</f>
        <v>10077.241082697001</v>
      </c>
      <c r="G62" s="160">
        <f>+[2]data1cf!F62</f>
        <v>9563.5867654610101</v>
      </c>
      <c r="H62" s="160">
        <f>+[2]data1cf!G62</f>
        <v>8715.2423786846648</v>
      </c>
      <c r="I62" s="160">
        <f>+[2]data1cf!H62</f>
        <v>8552.4770366079611</v>
      </c>
      <c r="J62" s="160">
        <f>+[2]data1cf!I62</f>
        <v>8540.0428340729723</v>
      </c>
      <c r="K62" s="160">
        <f>+[2]data1cf!J62</f>
        <v>8531.2544709643753</v>
      </c>
      <c r="L62" s="160">
        <f>+[2]data1cf!K62</f>
        <v>8532.114899192562</v>
      </c>
      <c r="M62" s="160">
        <f>+[2]data1cf!L62</f>
        <v>8504.4758366615533</v>
      </c>
      <c r="N62" s="160">
        <f>+[2]data1cf!M62</f>
        <v>8486.4621666606545</v>
      </c>
      <c r="O62" s="160">
        <f>+[2]data1cf!N62</f>
        <v>8160.705519529688</v>
      </c>
      <c r="P62" s="160">
        <f>+[2]data1cf!O62</f>
        <v>8052.4796811348342</v>
      </c>
      <c r="Q62" s="160">
        <f>+[2]data1cf!P62</f>
        <v>8024.2904747020939</v>
      </c>
      <c r="R62" s="160">
        <f>+[2]data1cf!Q62</f>
        <v>1185.5653232204761</v>
      </c>
      <c r="S62" s="160">
        <f>+[2]data1cf!R62</f>
        <v>0</v>
      </c>
      <c r="T62" s="160">
        <f>+[2]data1cf!S62</f>
        <v>0</v>
      </c>
      <c r="U62" s="160">
        <f>+[2]data1cf!T62</f>
        <v>0</v>
      </c>
      <c r="V62" s="160">
        <f>+[2]data1cf!U62</f>
        <v>0</v>
      </c>
      <c r="W62" s="160">
        <f>+[2]data1cf!V62</f>
        <v>0</v>
      </c>
      <c r="X62" s="160">
        <f>+[2]data1cf!W62</f>
        <v>0</v>
      </c>
      <c r="Y62" s="160">
        <f>+[2]data1cf!X62</f>
        <v>0</v>
      </c>
      <c r="Z62" s="160">
        <f>+[2]data1cf!Y62</f>
        <v>0</v>
      </c>
      <c r="AA62" s="160">
        <f>+[2]data1cf!Z62</f>
        <v>0</v>
      </c>
      <c r="AB62" s="160"/>
      <c r="AC62" s="161">
        <f t="shared" si="0"/>
        <v>-26970.333530867963</v>
      </c>
      <c r="AD62" s="161">
        <f t="shared" si="2"/>
        <v>-7857.4900675113113</v>
      </c>
      <c r="AE62" s="162">
        <f t="shared" si="3"/>
        <v>-14237.741687723159</v>
      </c>
      <c r="AF62" s="163">
        <f t="shared" si="1"/>
        <v>4.6596667170524589E-2</v>
      </c>
      <c r="AG62" s="164">
        <f t="shared" si="7"/>
        <v>-344061123324995.5</v>
      </c>
    </row>
    <row r="63" spans="1:33">
      <c r="A63" s="156"/>
      <c r="B63" s="160">
        <f>+[2]data1cf!A63</f>
        <v>-92584.061181770667</v>
      </c>
      <c r="C63" s="160">
        <f>+[2]data1cf!B63</f>
        <v>14184.5347686777</v>
      </c>
      <c r="D63" s="160">
        <f>+[2]data1cf!C63</f>
        <v>12103.349556079198</v>
      </c>
      <c r="E63" s="160">
        <f>+[2]data1cf!D63</f>
        <v>10069.535956632422</v>
      </c>
      <c r="F63" s="160">
        <f>+[2]data1cf!E63</f>
        <v>9523.9796387398383</v>
      </c>
      <c r="G63" s="160">
        <f>+[2]data1cf!F63</f>
        <v>9373.7718419621106</v>
      </c>
      <c r="H63" s="160">
        <f>+[2]data1cf!G63</f>
        <v>8454.0825207826492</v>
      </c>
      <c r="I63" s="160">
        <f>+[2]data1cf!H63</f>
        <v>8305.1506864278817</v>
      </c>
      <c r="J63" s="160">
        <f>+[2]data1cf!I63</f>
        <v>8292.7164838928929</v>
      </c>
      <c r="K63" s="160">
        <f>+[2]data1cf!J63</f>
        <v>8283.5089235806008</v>
      </c>
      <c r="L63" s="160">
        <f>+[2]data1cf!K63</f>
        <v>8284.7885490124827</v>
      </c>
      <c r="M63" s="160">
        <f>+[2]data1cf!L63</f>
        <v>8256.7302892777789</v>
      </c>
      <c r="N63" s="160">
        <f>+[2]data1cf!M63</f>
        <v>8239.1358164805752</v>
      </c>
      <c r="O63" s="160">
        <f>+[2]data1cf!N63</f>
        <v>7912.9599721459135</v>
      </c>
      <c r="P63" s="160">
        <f>+[2]data1cf!O63</f>
        <v>7805.1533309547558</v>
      </c>
      <c r="Q63" s="160">
        <f>+[2]data1cf!P63</f>
        <v>7776.5449273183194</v>
      </c>
      <c r="R63" s="160">
        <f>+[2]data1cf!Q63</f>
        <v>1061.9021481304369</v>
      </c>
      <c r="S63" s="160">
        <f>+[2]data1cf!R63</f>
        <v>0</v>
      </c>
      <c r="T63" s="160">
        <f>+[2]data1cf!S63</f>
        <v>0</v>
      </c>
      <c r="U63" s="160">
        <f>+[2]data1cf!T63</f>
        <v>0</v>
      </c>
      <c r="V63" s="160">
        <f>+[2]data1cf!U63</f>
        <v>0</v>
      </c>
      <c r="W63" s="160">
        <f>+[2]data1cf!V63</f>
        <v>0</v>
      </c>
      <c r="X63" s="160">
        <f>+[2]data1cf!W63</f>
        <v>0</v>
      </c>
      <c r="Y63" s="160">
        <f>+[2]data1cf!X63</f>
        <v>0</v>
      </c>
      <c r="Z63" s="160">
        <f>+[2]data1cf!Y63</f>
        <v>0</v>
      </c>
      <c r="AA63" s="160">
        <f>+[2]data1cf!Z63</f>
        <v>0</v>
      </c>
      <c r="AB63" s="160"/>
      <c r="AC63" s="161">
        <f t="shared" si="0"/>
        <v>-18255.71022602811</v>
      </c>
      <c r="AD63" s="161">
        <f t="shared" si="2"/>
        <v>270.55802166888287</v>
      </c>
      <c r="AE63" s="162">
        <f t="shared" si="3"/>
        <v>-5912.8177981616145</v>
      </c>
      <c r="AF63" s="163">
        <f t="shared" si="1"/>
        <v>6.0058823227882391E-2</v>
      </c>
      <c r="AG63" s="164">
        <f t="shared" si="7"/>
        <v>0.6841666012858707</v>
      </c>
    </row>
    <row r="64" spans="1:33">
      <c r="A64" s="156"/>
      <c r="B64" s="160">
        <f>+[2]data1cf!A64</f>
        <v>-89549.460577503516</v>
      </c>
      <c r="C64" s="160">
        <f>+[2]data1cf!B64</f>
        <v>14051.870130134666</v>
      </c>
      <c r="D64" s="160">
        <f>+[2]data1cf!C64</f>
        <v>12061.806662483355</v>
      </c>
      <c r="E64" s="160">
        <f>+[2]data1cf!D64</f>
        <v>9932.054303547111</v>
      </c>
      <c r="F64" s="160">
        <f>+[2]data1cf!E64</f>
        <v>9408.7664308993662</v>
      </c>
      <c r="G64" s="160">
        <f>+[2]data1cf!F64</f>
        <v>9341.2916565083051</v>
      </c>
      <c r="H64" s="160">
        <f>+[2]data1cf!G64</f>
        <v>8380.5776966419453</v>
      </c>
      <c r="I64" s="160">
        <f>+[2]data1cf!H64</f>
        <v>8235.5393762464773</v>
      </c>
      <c r="J64" s="160">
        <f>+[2]data1cf!I64</f>
        <v>8223.1051737114885</v>
      </c>
      <c r="K64" s="160">
        <f>+[2]data1cf!J64</f>
        <v>8213.7796281277024</v>
      </c>
      <c r="L64" s="160">
        <f>+[2]data1cf!K64</f>
        <v>8215.1772388310783</v>
      </c>
      <c r="M64" s="160">
        <f>+[2]data1cf!L64</f>
        <v>8187.0009938248795</v>
      </c>
      <c r="N64" s="160">
        <f>+[2]data1cf!M64</f>
        <v>8169.5245062991698</v>
      </c>
      <c r="O64" s="160">
        <f>+[2]data1cf!N64</f>
        <v>7843.2306766930151</v>
      </c>
      <c r="P64" s="160">
        <f>+[2]data1cf!O64</f>
        <v>7735.5420207733505</v>
      </c>
      <c r="Q64" s="160">
        <f>+[2]data1cf!P64</f>
        <v>7706.815631865421</v>
      </c>
      <c r="R64" s="160">
        <f>+[2]data1cf!Q64</f>
        <v>1027.0964930397342</v>
      </c>
      <c r="S64" s="160">
        <f>+[2]data1cf!R64</f>
        <v>0</v>
      </c>
      <c r="T64" s="160">
        <f>+[2]data1cf!S64</f>
        <v>0</v>
      </c>
      <c r="U64" s="160">
        <f>+[2]data1cf!T64</f>
        <v>0</v>
      </c>
      <c r="V64" s="160">
        <f>+[2]data1cf!U64</f>
        <v>0</v>
      </c>
      <c r="W64" s="160">
        <f>+[2]data1cf!V64</f>
        <v>0</v>
      </c>
      <c r="X64" s="160">
        <f>+[2]data1cf!W64</f>
        <v>0</v>
      </c>
      <c r="Y64" s="160">
        <f>+[2]data1cf!X64</f>
        <v>0</v>
      </c>
      <c r="Z64" s="160">
        <f>+[2]data1cf!Y64</f>
        <v>0</v>
      </c>
      <c r="AA64" s="160">
        <f>+[2]data1cf!Z64</f>
        <v>0</v>
      </c>
      <c r="AB64" s="160"/>
      <c r="AC64" s="161">
        <f t="shared" si="0"/>
        <v>-15853.460207514498</v>
      </c>
      <c r="AD64" s="161">
        <f t="shared" si="2"/>
        <v>2511.7728288440439</v>
      </c>
      <c r="AE64" s="162">
        <f t="shared" si="3"/>
        <v>-3617.4723701932348</v>
      </c>
      <c r="AF64" s="163">
        <f t="shared" si="1"/>
        <v>6.427284777164459E-2</v>
      </c>
      <c r="AG64" s="164">
        <f t="shared" si="7"/>
        <v>0.99997745080268785</v>
      </c>
    </row>
    <row r="65" spans="1:33">
      <c r="A65" s="156"/>
      <c r="B65" s="160">
        <f>+[2]data1cf!A65</f>
        <v>-101658.6142138944</v>
      </c>
      <c r="C65" s="160">
        <f>+[2]data1cf!B65</f>
        <v>14338.940223602916</v>
      </c>
      <c r="D65" s="160">
        <f>+[2]data1cf!C65</f>
        <v>12497.576686436936</v>
      </c>
      <c r="E65" s="160">
        <f>+[2]data1cf!D65</f>
        <v>10454.806161172179</v>
      </c>
      <c r="F65" s="160">
        <f>+[2]data1cf!E65</f>
        <v>9991.1868834386332</v>
      </c>
      <c r="G65" s="160">
        <f>+[2]data1cf!F65</f>
        <v>9539.4306005829312</v>
      </c>
      <c r="H65" s="160">
        <f>+[2]data1cf!G65</f>
        <v>8673.8885222194785</v>
      </c>
      <c r="I65" s="160">
        <f>+[2]data1cf!H65</f>
        <v>8513.3136733423744</v>
      </c>
      <c r="J65" s="160">
        <f>+[2]data1cf!I65</f>
        <v>8500.8794708073856</v>
      </c>
      <c r="K65" s="160">
        <f>+[2]data1cf!J65</f>
        <v>8492.0247291169835</v>
      </c>
      <c r="L65" s="160">
        <f>+[2]data1cf!K65</f>
        <v>8492.9515359269753</v>
      </c>
      <c r="M65" s="160">
        <f>+[2]data1cf!L65</f>
        <v>8465.2460948141597</v>
      </c>
      <c r="N65" s="160">
        <f>+[2]data1cf!M65</f>
        <v>8447.2988033950678</v>
      </c>
      <c r="O65" s="160">
        <f>+[2]data1cf!N65</f>
        <v>8121.4757776822953</v>
      </c>
      <c r="P65" s="160">
        <f>+[2]data1cf!O65</f>
        <v>8013.3163178692485</v>
      </c>
      <c r="Q65" s="160">
        <f>+[2]data1cf!P65</f>
        <v>7985.0607328547012</v>
      </c>
      <c r="R65" s="160">
        <f>+[2]data1cf!Q65</f>
        <v>1165.9836415876832</v>
      </c>
      <c r="S65" s="160">
        <f>+[2]data1cf!R65</f>
        <v>0</v>
      </c>
      <c r="T65" s="160">
        <f>+[2]data1cf!S65</f>
        <v>0</v>
      </c>
      <c r="U65" s="160">
        <f>+[2]data1cf!T65</f>
        <v>0</v>
      </c>
      <c r="V65" s="160">
        <f>+[2]data1cf!U65</f>
        <v>0</v>
      </c>
      <c r="W65" s="160">
        <f>+[2]data1cf!V65</f>
        <v>0</v>
      </c>
      <c r="X65" s="160">
        <f>+[2]data1cf!W65</f>
        <v>0</v>
      </c>
      <c r="Y65" s="160">
        <f>+[2]data1cf!X65</f>
        <v>0</v>
      </c>
      <c r="Z65" s="160">
        <f>+[2]data1cf!Y65</f>
        <v>0</v>
      </c>
      <c r="AA65" s="160">
        <f>+[2]data1cf!Z65</f>
        <v>0</v>
      </c>
      <c r="AB65" s="160"/>
      <c r="AC65" s="161">
        <f t="shared" si="0"/>
        <v>-25329.612522886851</v>
      </c>
      <c r="AD65" s="161">
        <f t="shared" si="2"/>
        <v>-6289.4011097737848</v>
      </c>
      <c r="AE65" s="162">
        <f t="shared" si="3"/>
        <v>-12644.059397202798</v>
      </c>
      <c r="AF65" s="163">
        <f t="shared" si="1"/>
        <v>4.9010631442070005E-2</v>
      </c>
      <c r="AG65" s="164">
        <f t="shared" si="7"/>
        <v>-432130934246.15869</v>
      </c>
    </row>
    <row r="66" spans="1:33">
      <c r="A66" s="156"/>
      <c r="B66" s="160">
        <f>+[2]data1cf!A66</f>
        <v>-99742.088400722525</v>
      </c>
      <c r="C66" s="160">
        <f>+[2]data1cf!B66</f>
        <v>14255.340294280937</v>
      </c>
      <c r="D66" s="160">
        <f>+[2]data1cf!C66</f>
        <v>12242.024689328515</v>
      </c>
      <c r="E66" s="160">
        <f>+[2]data1cf!D66</f>
        <v>10268.194540498316</v>
      </c>
      <c r="F66" s="160">
        <f>+[2]data1cf!E66</f>
        <v>9952.9031857917125</v>
      </c>
      <c r="G66" s="160">
        <f>+[2]data1cf!F66</f>
        <v>9475.8220493110057</v>
      </c>
      <c r="H66" s="160">
        <f>+[2]data1cf!G66</f>
        <v>8627.4659740066345</v>
      </c>
      <c r="I66" s="160">
        <f>+[2]data1cf!H66</f>
        <v>8469.3501044088625</v>
      </c>
      <c r="J66" s="160">
        <f>+[2]data1cf!I66</f>
        <v>8456.9159018738737</v>
      </c>
      <c r="K66" s="160">
        <f>+[2]data1cf!J66</f>
        <v>8447.9866456598538</v>
      </c>
      <c r="L66" s="160">
        <f>+[2]data1cf!K66</f>
        <v>8448.9879669934635</v>
      </c>
      <c r="M66" s="160">
        <f>+[2]data1cf!L66</f>
        <v>8421.2080113570319</v>
      </c>
      <c r="N66" s="160">
        <f>+[2]data1cf!M66</f>
        <v>8403.335234461556</v>
      </c>
      <c r="O66" s="160">
        <f>+[2]data1cf!N66</f>
        <v>8077.4376942251674</v>
      </c>
      <c r="P66" s="160">
        <f>+[2]data1cf!O66</f>
        <v>7969.3527489357357</v>
      </c>
      <c r="Q66" s="160">
        <f>+[2]data1cf!P66</f>
        <v>7941.0226493975733</v>
      </c>
      <c r="R66" s="160">
        <f>+[2]data1cf!Q66</f>
        <v>1144.0018571209268</v>
      </c>
      <c r="S66" s="160">
        <f>+[2]data1cf!R66</f>
        <v>0</v>
      </c>
      <c r="T66" s="160">
        <f>+[2]data1cf!S66</f>
        <v>0</v>
      </c>
      <c r="U66" s="160">
        <f>+[2]data1cf!T66</f>
        <v>0</v>
      </c>
      <c r="V66" s="160">
        <f>+[2]data1cf!U66</f>
        <v>0</v>
      </c>
      <c r="W66" s="160">
        <f>+[2]data1cf!V66</f>
        <v>0</v>
      </c>
      <c r="X66" s="160">
        <f>+[2]data1cf!W66</f>
        <v>0</v>
      </c>
      <c r="Y66" s="160">
        <f>+[2]data1cf!X66</f>
        <v>0</v>
      </c>
      <c r="Z66" s="160">
        <f>+[2]data1cf!Y66</f>
        <v>0</v>
      </c>
      <c r="AA66" s="160">
        <f>+[2]data1cf!Z66</f>
        <v>0</v>
      </c>
      <c r="AB66" s="160"/>
      <c r="AC66" s="161">
        <f t="shared" ref="AC66:AC129" si="8">XNPV(0.1,B66:AA66,$B$1:$AA$1)</f>
        <v>-24079.908624286152</v>
      </c>
      <c r="AD66" s="161">
        <f t="shared" si="2"/>
        <v>-5170.1114750424422</v>
      </c>
      <c r="AE66" s="162">
        <f t="shared" si="3"/>
        <v>-11482.512829842995</v>
      </c>
      <c r="AF66" s="163">
        <f t="shared" ref="AF66:AF129" si="9">XIRR(B66:AA66,$B$1:$AA$1)</f>
        <v>5.075967609882355E-2</v>
      </c>
      <c r="AG66" s="164">
        <f t="shared" si="7"/>
        <v>-3671891096.4424706</v>
      </c>
    </row>
    <row r="67" spans="1:33">
      <c r="A67" s="156"/>
      <c r="B67" s="160">
        <f>+[2]data1cf!A67</f>
        <v>-92567.284956531264</v>
      </c>
      <c r="C67" s="160">
        <f>+[2]data1cf!B67</f>
        <v>14128.212667595977</v>
      </c>
      <c r="D67" s="160">
        <f>+[2]data1cf!C67</f>
        <v>12068.37129377581</v>
      </c>
      <c r="E67" s="160">
        <f>+[2]data1cf!D67</f>
        <v>10046.187007552484</v>
      </c>
      <c r="F67" s="160">
        <f>+[2]data1cf!E67</f>
        <v>9718.4515177393096</v>
      </c>
      <c r="G67" s="160">
        <f>+[2]data1cf!F67</f>
        <v>9396.1161490701743</v>
      </c>
      <c r="H67" s="160">
        <f>+[2]data1cf!G67</f>
        <v>8453.6761630286055</v>
      </c>
      <c r="I67" s="160">
        <f>+[2]data1cf!H67</f>
        <v>8304.7658532418718</v>
      </c>
      <c r="J67" s="160">
        <f>+[2]data1cf!I67</f>
        <v>8292.3316507068812</v>
      </c>
      <c r="K67" s="160">
        <f>+[2]data1cf!J67</f>
        <v>8283.1234381349514</v>
      </c>
      <c r="L67" s="160">
        <f>+[2]data1cf!K67</f>
        <v>8284.4037158264709</v>
      </c>
      <c r="M67" s="160">
        <f>+[2]data1cf!L67</f>
        <v>8256.3448038321294</v>
      </c>
      <c r="N67" s="160">
        <f>+[2]data1cf!M67</f>
        <v>8238.7509832945634</v>
      </c>
      <c r="O67" s="160">
        <f>+[2]data1cf!N67</f>
        <v>7912.574486700265</v>
      </c>
      <c r="P67" s="160">
        <f>+[2]data1cf!O67</f>
        <v>7804.7684977687441</v>
      </c>
      <c r="Q67" s="160">
        <f>+[2]data1cf!P67</f>
        <v>7776.1594418726709</v>
      </c>
      <c r="R67" s="160">
        <f>+[2]data1cf!Q67</f>
        <v>1061.7097315374308</v>
      </c>
      <c r="S67" s="160">
        <f>+[2]data1cf!R67</f>
        <v>0</v>
      </c>
      <c r="T67" s="160">
        <f>+[2]data1cf!S67</f>
        <v>0</v>
      </c>
      <c r="U67" s="160">
        <f>+[2]data1cf!T67</f>
        <v>0</v>
      </c>
      <c r="V67" s="160">
        <f>+[2]data1cf!U67</f>
        <v>0</v>
      </c>
      <c r="W67" s="160">
        <f>+[2]data1cf!V67</f>
        <v>0</v>
      </c>
      <c r="X67" s="160">
        <f>+[2]data1cf!W67</f>
        <v>0</v>
      </c>
      <c r="Y67" s="160">
        <f>+[2]data1cf!X67</f>
        <v>0</v>
      </c>
      <c r="Z67" s="160">
        <f>+[2]data1cf!Y67</f>
        <v>0</v>
      </c>
      <c r="AA67" s="160">
        <f>+[2]data1cf!Z67</f>
        <v>0</v>
      </c>
      <c r="AB67" s="160"/>
      <c r="AC67" s="161">
        <f t="shared" si="8"/>
        <v>-18191.433258232482</v>
      </c>
      <c r="AD67" s="161">
        <f t="shared" ref="AD67:AD130" si="10">SUMPRODUCT(B67:AA67,$B$1010:$AA$1010)</f>
        <v>354.29450389838644</v>
      </c>
      <c r="AE67" s="162">
        <f t="shared" ref="AE67:AE130" si="11">SUMPRODUCT(B67:AA67,$B$1012:$AA$1012)</f>
        <v>-5834.7877454308464</v>
      </c>
      <c r="AF67" s="163">
        <f t="shared" si="9"/>
        <v>6.0207369923591603E-2</v>
      </c>
      <c r="AG67" s="164">
        <f t="shared" ref="AG67:AG82" si="12">1-EXP(-(1/0.25)*(AD67/ABS($AD$1010)))</f>
        <v>0.77892349578449782</v>
      </c>
    </row>
    <row r="68" spans="1:33">
      <c r="A68" s="156"/>
      <c r="B68" s="160">
        <f>+[2]data1cf!A68</f>
        <v>-99143.654481211517</v>
      </c>
      <c r="C68" s="160">
        <f>+[2]data1cf!B68</f>
        <v>14230.471716913215</v>
      </c>
      <c r="D68" s="160">
        <f>+[2]data1cf!C68</f>
        <v>12301.10320967095</v>
      </c>
      <c r="E68" s="160">
        <f>+[2]data1cf!D68</f>
        <v>10384.838963887712</v>
      </c>
      <c r="F68" s="160">
        <f>+[2]data1cf!E68</f>
        <v>9783.6353246651124</v>
      </c>
      <c r="G68" s="160">
        <f>+[2]data1cf!F68</f>
        <v>9636.0188575203283</v>
      </c>
      <c r="H68" s="160">
        <f>+[2]data1cf!G68</f>
        <v>8612.9705639840977</v>
      </c>
      <c r="I68" s="160">
        <f>+[2]data1cf!H68</f>
        <v>8455.6225090424159</v>
      </c>
      <c r="J68" s="160">
        <f>+[2]data1cf!I68</f>
        <v>8443.1883065074271</v>
      </c>
      <c r="K68" s="160">
        <f>+[2]data1cf!J68</f>
        <v>8434.2357831826157</v>
      </c>
      <c r="L68" s="160">
        <f>+[2]data1cf!K68</f>
        <v>8435.2603716270169</v>
      </c>
      <c r="M68" s="160">
        <f>+[2]data1cf!L68</f>
        <v>8407.4571488797937</v>
      </c>
      <c r="N68" s="160">
        <f>+[2]data1cf!M68</f>
        <v>8389.6076390951093</v>
      </c>
      <c r="O68" s="160">
        <f>+[2]data1cf!N68</f>
        <v>8063.6868317479293</v>
      </c>
      <c r="P68" s="160">
        <f>+[2]data1cf!O68</f>
        <v>7955.6251535692891</v>
      </c>
      <c r="Q68" s="160">
        <f>+[2]data1cf!P68</f>
        <v>7927.2717869203352</v>
      </c>
      <c r="R68" s="160">
        <f>+[2]data1cf!Q68</f>
        <v>1137.1380594377035</v>
      </c>
      <c r="S68" s="160">
        <f>+[2]data1cf!R68</f>
        <v>0</v>
      </c>
      <c r="T68" s="160">
        <f>+[2]data1cf!S68</f>
        <v>0</v>
      </c>
      <c r="U68" s="160">
        <f>+[2]data1cf!T68</f>
        <v>0</v>
      </c>
      <c r="V68" s="160">
        <f>+[2]data1cf!U68</f>
        <v>0</v>
      </c>
      <c r="W68" s="160">
        <f>+[2]data1cf!V68</f>
        <v>0</v>
      </c>
      <c r="X68" s="160">
        <f>+[2]data1cf!W68</f>
        <v>0</v>
      </c>
      <c r="Y68" s="160">
        <f>+[2]data1cf!X68</f>
        <v>0</v>
      </c>
      <c r="Z68" s="160">
        <f>+[2]data1cf!Y68</f>
        <v>0</v>
      </c>
      <c r="AA68" s="160">
        <f>+[2]data1cf!Z68</f>
        <v>0</v>
      </c>
      <c r="AB68" s="160"/>
      <c r="AC68" s="161">
        <f t="shared" si="8"/>
        <v>-23438.089353835712</v>
      </c>
      <c r="AD68" s="161">
        <f t="shared" si="10"/>
        <v>-4535.364992682461</v>
      </c>
      <c r="AE68" s="162">
        <f t="shared" si="11"/>
        <v>-10844.32238157641</v>
      </c>
      <c r="AF68" s="163">
        <f t="shared" si="9"/>
        <v>5.1792290806770322E-2</v>
      </c>
      <c r="AG68" s="164">
        <f t="shared" si="12"/>
        <v>-245802480.70551974</v>
      </c>
    </row>
    <row r="69" spans="1:33">
      <c r="A69" s="156"/>
      <c r="B69" s="160">
        <f>+[2]data1cf!A69</f>
        <v>-95829.3013402863</v>
      </c>
      <c r="C69" s="160">
        <f>+[2]data1cf!B69</f>
        <v>14254.579770092696</v>
      </c>
      <c r="D69" s="160">
        <f>+[2]data1cf!C69</f>
        <v>12205.524884092316</v>
      </c>
      <c r="E69" s="160">
        <f>+[2]data1cf!D69</f>
        <v>10259.409605688166</v>
      </c>
      <c r="F69" s="160">
        <f>+[2]data1cf!E69</f>
        <v>9751.230394677621</v>
      </c>
      <c r="G69" s="160">
        <f>+[2]data1cf!F69</f>
        <v>9443.663235839138</v>
      </c>
      <c r="H69" s="160">
        <f>+[2]data1cf!G69</f>
        <v>8532.6895067598525</v>
      </c>
      <c r="I69" s="160">
        <f>+[2]data1cf!H69</f>
        <v>8379.5938994721037</v>
      </c>
      <c r="J69" s="160">
        <f>+[2]data1cf!I69</f>
        <v>8367.1596969371149</v>
      </c>
      <c r="K69" s="160">
        <f>+[2]data1cf!J69</f>
        <v>8358.0783115621853</v>
      </c>
      <c r="L69" s="160">
        <f>+[2]data1cf!K69</f>
        <v>8359.2317620567046</v>
      </c>
      <c r="M69" s="160">
        <f>+[2]data1cf!L69</f>
        <v>8331.2996772593633</v>
      </c>
      <c r="N69" s="160">
        <f>+[2]data1cf!M69</f>
        <v>8313.5790295247971</v>
      </c>
      <c r="O69" s="160">
        <f>+[2]data1cf!N69</f>
        <v>7987.5293601274989</v>
      </c>
      <c r="P69" s="160">
        <f>+[2]data1cf!O69</f>
        <v>7879.5965439989768</v>
      </c>
      <c r="Q69" s="160">
        <f>+[2]data1cf!P69</f>
        <v>7851.1143152999048</v>
      </c>
      <c r="R69" s="160">
        <f>+[2]data1cf!Q69</f>
        <v>1099.1237546525476</v>
      </c>
      <c r="S69" s="160">
        <f>+[2]data1cf!R69</f>
        <v>0</v>
      </c>
      <c r="T69" s="160">
        <f>+[2]data1cf!S69</f>
        <v>0</v>
      </c>
      <c r="U69" s="160">
        <f>+[2]data1cf!T69</f>
        <v>0</v>
      </c>
      <c r="V69" s="160">
        <f>+[2]data1cf!U69</f>
        <v>0</v>
      </c>
      <c r="W69" s="160">
        <f>+[2]data1cf!V69</f>
        <v>0</v>
      </c>
      <c r="X69" s="160">
        <f>+[2]data1cf!W69</f>
        <v>0</v>
      </c>
      <c r="Y69" s="160">
        <f>+[2]data1cf!X69</f>
        <v>0</v>
      </c>
      <c r="Z69" s="160">
        <f>+[2]data1cf!Y69</f>
        <v>0</v>
      </c>
      <c r="AA69" s="160">
        <f>+[2]data1cf!Z69</f>
        <v>0</v>
      </c>
      <c r="AB69" s="160"/>
      <c r="AC69" s="161">
        <f t="shared" si="8"/>
        <v>-20717.24033292185</v>
      </c>
      <c r="AD69" s="161">
        <f t="shared" si="10"/>
        <v>-1995.2187437907637</v>
      </c>
      <c r="AE69" s="162">
        <f t="shared" si="11"/>
        <v>-8243.3187364340065</v>
      </c>
      <c r="AF69" s="163">
        <f t="shared" si="9"/>
        <v>5.6037518382072452E-2</v>
      </c>
      <c r="AG69" s="164">
        <f t="shared" si="12"/>
        <v>-4910.62855644516</v>
      </c>
    </row>
    <row r="70" spans="1:33">
      <c r="A70" s="156"/>
      <c r="B70" s="160">
        <f>+[2]data1cf!A70</f>
        <v>-87329.463758854879</v>
      </c>
      <c r="C70" s="160">
        <f>+[2]data1cf!B70</f>
        <v>14009.475308430894</v>
      </c>
      <c r="D70" s="160">
        <f>+[2]data1cf!C70</f>
        <v>11877.128953651503</v>
      </c>
      <c r="E70" s="160">
        <f>+[2]data1cf!D70</f>
        <v>9901.479311334353</v>
      </c>
      <c r="F70" s="160">
        <f>+[2]data1cf!E70</f>
        <v>9511.5260959124989</v>
      </c>
      <c r="G70" s="160">
        <f>+[2]data1cf!F70</f>
        <v>9207.1648594825874</v>
      </c>
      <c r="H70" s="160">
        <f>+[2]data1cf!G70</f>
        <v>8326.8044009014011</v>
      </c>
      <c r="I70" s="160">
        <f>+[2]data1cf!H70</f>
        <v>8184.6144252241329</v>
      </c>
      <c r="J70" s="160">
        <f>+[2]data1cf!I70</f>
        <v>8172.1802226891432</v>
      </c>
      <c r="K70" s="160">
        <f>+[2]data1cf!J70</f>
        <v>8162.7683636290476</v>
      </c>
      <c r="L70" s="160">
        <f>+[2]data1cf!K70</f>
        <v>8164.2522878087339</v>
      </c>
      <c r="M70" s="160">
        <f>+[2]data1cf!L70</f>
        <v>8135.9897293262256</v>
      </c>
      <c r="N70" s="160">
        <f>+[2]data1cf!M70</f>
        <v>8118.5995552768254</v>
      </c>
      <c r="O70" s="160">
        <f>+[2]data1cf!N70</f>
        <v>7792.2194121943612</v>
      </c>
      <c r="P70" s="160">
        <f>+[2]data1cf!O70</f>
        <v>7684.6170697510061</v>
      </c>
      <c r="Q70" s="160">
        <f>+[2]data1cf!P70</f>
        <v>7655.8043673667671</v>
      </c>
      <c r="R70" s="160">
        <f>+[2]data1cf!Q70</f>
        <v>1001.6340175285619</v>
      </c>
      <c r="S70" s="160">
        <f>+[2]data1cf!R70</f>
        <v>0</v>
      </c>
      <c r="T70" s="160">
        <f>+[2]data1cf!S70</f>
        <v>0</v>
      </c>
      <c r="U70" s="160">
        <f>+[2]data1cf!T70</f>
        <v>0</v>
      </c>
      <c r="V70" s="160">
        <f>+[2]data1cf!U70</f>
        <v>0</v>
      </c>
      <c r="W70" s="160">
        <f>+[2]data1cf!V70</f>
        <v>0</v>
      </c>
      <c r="X70" s="160">
        <f>+[2]data1cf!W70</f>
        <v>0</v>
      </c>
      <c r="Y70" s="160">
        <f>+[2]data1cf!X70</f>
        <v>0</v>
      </c>
      <c r="Z70" s="160">
        <f>+[2]data1cf!Y70</f>
        <v>0</v>
      </c>
      <c r="AA70" s="160">
        <f>+[2]data1cf!Z70</f>
        <v>0</v>
      </c>
      <c r="AB70" s="160"/>
      <c r="AC70" s="161">
        <f t="shared" si="8"/>
        <v>-14062.064409417268</v>
      </c>
      <c r="AD70" s="161">
        <f t="shared" si="10"/>
        <v>4190.9644177942955</v>
      </c>
      <c r="AE70" s="162">
        <f t="shared" si="11"/>
        <v>-1900.216767205018</v>
      </c>
      <c r="AF70" s="163">
        <f t="shared" si="9"/>
        <v>6.7592266201972964E-2</v>
      </c>
      <c r="AG70" s="164">
        <f t="shared" si="12"/>
        <v>0.99999998235721965</v>
      </c>
    </row>
    <row r="71" spans="1:33">
      <c r="A71" s="156"/>
      <c r="B71" s="160">
        <f>+[2]data1cf!A71</f>
        <v>-90065.306169504911</v>
      </c>
      <c r="C71" s="160">
        <f>+[2]data1cf!B71</f>
        <v>13952.910308432434</v>
      </c>
      <c r="D71" s="160">
        <f>+[2]data1cf!C71</f>
        <v>11991.917526755817</v>
      </c>
      <c r="E71" s="160">
        <f>+[2]data1cf!D71</f>
        <v>10128.114499700032</v>
      </c>
      <c r="F71" s="160">
        <f>+[2]data1cf!E71</f>
        <v>9695.7588165257657</v>
      </c>
      <c r="G71" s="160">
        <f>+[2]data1cf!F71</f>
        <v>9294.9664180794134</v>
      </c>
      <c r="H71" s="160">
        <f>+[2]data1cf!G71</f>
        <v>8393.0726323743456</v>
      </c>
      <c r="I71" s="160">
        <f>+[2]data1cf!H71</f>
        <v>8247.3724614505154</v>
      </c>
      <c r="J71" s="160">
        <f>+[2]data1cf!I71</f>
        <v>8234.9382589155266</v>
      </c>
      <c r="K71" s="160">
        <f>+[2]data1cf!J71</f>
        <v>8225.6327694083575</v>
      </c>
      <c r="L71" s="160">
        <f>+[2]data1cf!K71</f>
        <v>8227.0103240351164</v>
      </c>
      <c r="M71" s="160">
        <f>+[2]data1cf!L71</f>
        <v>8198.8541351055355</v>
      </c>
      <c r="N71" s="160">
        <f>+[2]data1cf!M71</f>
        <v>8181.3575915032088</v>
      </c>
      <c r="O71" s="160">
        <f>+[2]data1cf!N71</f>
        <v>7855.0838179736702</v>
      </c>
      <c r="P71" s="160">
        <f>+[2]data1cf!O71</f>
        <v>7747.3751059773886</v>
      </c>
      <c r="Q71" s="160">
        <f>+[2]data1cf!P71</f>
        <v>7718.6687731460761</v>
      </c>
      <c r="R71" s="160">
        <f>+[2]data1cf!Q71</f>
        <v>1033.0130356417535</v>
      </c>
      <c r="S71" s="160">
        <f>+[2]data1cf!R71</f>
        <v>0</v>
      </c>
      <c r="T71" s="160">
        <f>+[2]data1cf!S71</f>
        <v>0</v>
      </c>
      <c r="U71" s="160">
        <f>+[2]data1cf!T71</f>
        <v>0</v>
      </c>
      <c r="V71" s="160">
        <f>+[2]data1cf!U71</f>
        <v>0</v>
      </c>
      <c r="W71" s="160">
        <f>+[2]data1cf!V71</f>
        <v>0</v>
      </c>
      <c r="X71" s="160">
        <f>+[2]data1cf!W71</f>
        <v>0</v>
      </c>
      <c r="Y71" s="160">
        <f>+[2]data1cf!X71</f>
        <v>0</v>
      </c>
      <c r="Z71" s="160">
        <f>+[2]data1cf!Y71</f>
        <v>0</v>
      </c>
      <c r="AA71" s="160">
        <f>+[2]data1cf!Z71</f>
        <v>0</v>
      </c>
      <c r="AB71" s="160"/>
      <c r="AC71" s="161">
        <f t="shared" si="8"/>
        <v>-16155.736023979385</v>
      </c>
      <c r="AD71" s="161">
        <f t="shared" si="10"/>
        <v>2269.58207672256</v>
      </c>
      <c r="AE71" s="162">
        <f t="shared" si="11"/>
        <v>-3878.3530411585893</v>
      </c>
      <c r="AF71" s="163">
        <f t="shared" si="9"/>
        <v>6.3790217041969299E-2</v>
      </c>
      <c r="AG71" s="164">
        <f t="shared" si="12"/>
        <v>0.99993673076590095</v>
      </c>
    </row>
    <row r="72" spans="1:33">
      <c r="A72" s="156"/>
      <c r="B72" s="160">
        <f>+[2]data1cf!A72</f>
        <v>-99941.190349795477</v>
      </c>
      <c r="C72" s="160">
        <f>+[2]data1cf!B72</f>
        <v>14240.861689420928</v>
      </c>
      <c r="D72" s="160">
        <f>+[2]data1cf!C72</f>
        <v>12360.993095407453</v>
      </c>
      <c r="E72" s="160">
        <f>+[2]data1cf!D72</f>
        <v>10421.76988648963</v>
      </c>
      <c r="F72" s="160">
        <f>+[2]data1cf!E72</f>
        <v>9825.6383912490528</v>
      </c>
      <c r="G72" s="160">
        <f>+[2]data1cf!F72</f>
        <v>9649.3325039684878</v>
      </c>
      <c r="H72" s="160">
        <f>+[2]data1cf!G72</f>
        <v>8632.2886692015454</v>
      </c>
      <c r="I72" s="160">
        <f>+[2]data1cf!H72</f>
        <v>8473.9173438390371</v>
      </c>
      <c r="J72" s="160">
        <f>+[2]data1cf!I72</f>
        <v>8461.4831413040483</v>
      </c>
      <c r="K72" s="160">
        <f>+[2]data1cf!J72</f>
        <v>8452.5616261738087</v>
      </c>
      <c r="L72" s="160">
        <f>+[2]data1cf!K72</f>
        <v>8453.5552064236381</v>
      </c>
      <c r="M72" s="160">
        <f>+[2]data1cf!L72</f>
        <v>8425.7829918709867</v>
      </c>
      <c r="N72" s="160">
        <f>+[2]data1cf!M72</f>
        <v>8407.9024738917306</v>
      </c>
      <c r="O72" s="160">
        <f>+[2]data1cf!N72</f>
        <v>8082.0126747391214</v>
      </c>
      <c r="P72" s="160">
        <f>+[2]data1cf!O72</f>
        <v>7973.9199883659103</v>
      </c>
      <c r="Q72" s="160">
        <f>+[2]data1cf!P72</f>
        <v>7945.5976299115273</v>
      </c>
      <c r="R72" s="160">
        <f>+[2]data1cf!Q72</f>
        <v>1146.2854768360141</v>
      </c>
      <c r="S72" s="160">
        <f>+[2]data1cf!R72</f>
        <v>0</v>
      </c>
      <c r="T72" s="160">
        <f>+[2]data1cf!S72</f>
        <v>0</v>
      </c>
      <c r="U72" s="160">
        <f>+[2]data1cf!T72</f>
        <v>0</v>
      </c>
      <c r="V72" s="160">
        <f>+[2]data1cf!U72</f>
        <v>0</v>
      </c>
      <c r="W72" s="160">
        <f>+[2]data1cf!V72</f>
        <v>0</v>
      </c>
      <c r="X72" s="160">
        <f>+[2]data1cf!W72</f>
        <v>0</v>
      </c>
      <c r="Y72" s="160">
        <f>+[2]data1cf!X72</f>
        <v>0</v>
      </c>
      <c r="Z72" s="160">
        <f>+[2]data1cf!Y72</f>
        <v>0</v>
      </c>
      <c r="AA72" s="160">
        <f>+[2]data1cf!Z72</f>
        <v>0</v>
      </c>
      <c r="AB72" s="160"/>
      <c r="AC72" s="161">
        <f t="shared" si="8"/>
        <v>-24039.652842809617</v>
      </c>
      <c r="AD72" s="161">
        <f t="shared" si="10"/>
        <v>-5089.7763985152142</v>
      </c>
      <c r="AE72" s="162">
        <f t="shared" si="11"/>
        <v>-11414.333685273423</v>
      </c>
      <c r="AF72" s="163">
        <f t="shared" si="9"/>
        <v>5.09014517068863E-2</v>
      </c>
      <c r="AG72" s="164">
        <f t="shared" si="12"/>
        <v>-2607756569.7967796</v>
      </c>
    </row>
    <row r="73" spans="1:33">
      <c r="A73" s="156"/>
      <c r="B73" s="160">
        <f>+[2]data1cf!A73</f>
        <v>-98158.449161713215</v>
      </c>
      <c r="C73" s="160">
        <f>+[2]data1cf!B73</f>
        <v>14306.275115097389</v>
      </c>
      <c r="D73" s="160">
        <f>+[2]data1cf!C73</f>
        <v>12280.297244756523</v>
      </c>
      <c r="E73" s="160">
        <f>+[2]data1cf!D73</f>
        <v>10272.23455082341</v>
      </c>
      <c r="F73" s="160">
        <f>+[2]data1cf!E73</f>
        <v>9734.0588971461675</v>
      </c>
      <c r="G73" s="160">
        <f>+[2]data1cf!F73</f>
        <v>9493.7861425294086</v>
      </c>
      <c r="H73" s="160">
        <f>+[2]data1cf!G73</f>
        <v>8589.1066842859327</v>
      </c>
      <c r="I73" s="160">
        <f>+[2]data1cf!H73</f>
        <v>8433.0226871773812</v>
      </c>
      <c r="J73" s="160">
        <f>+[2]data1cf!I73</f>
        <v>8420.5884846423905</v>
      </c>
      <c r="K73" s="160">
        <f>+[2]data1cf!J73</f>
        <v>8411.5976565347592</v>
      </c>
      <c r="L73" s="160">
        <f>+[2]data1cf!K73</f>
        <v>8412.6605497619821</v>
      </c>
      <c r="M73" s="160">
        <f>+[2]data1cf!L73</f>
        <v>8384.8190222319372</v>
      </c>
      <c r="N73" s="160">
        <f>+[2]data1cf!M73</f>
        <v>8367.0078172300728</v>
      </c>
      <c r="O73" s="160">
        <f>+[2]data1cf!N73</f>
        <v>8041.0487051000719</v>
      </c>
      <c r="P73" s="160">
        <f>+[2]data1cf!O73</f>
        <v>7933.0253317042534</v>
      </c>
      <c r="Q73" s="160">
        <f>+[2]data1cf!P73</f>
        <v>7904.6336602724778</v>
      </c>
      <c r="R73" s="160">
        <f>+[2]data1cf!Q73</f>
        <v>1125.8381485051857</v>
      </c>
      <c r="S73" s="160">
        <f>+[2]data1cf!R73</f>
        <v>0</v>
      </c>
      <c r="T73" s="160">
        <f>+[2]data1cf!S73</f>
        <v>0</v>
      </c>
      <c r="U73" s="160">
        <f>+[2]data1cf!T73</f>
        <v>0</v>
      </c>
      <c r="V73" s="160">
        <f>+[2]data1cf!U73</f>
        <v>0</v>
      </c>
      <c r="W73" s="160">
        <f>+[2]data1cf!V73</f>
        <v>0</v>
      </c>
      <c r="X73" s="160">
        <f>+[2]data1cf!W73</f>
        <v>0</v>
      </c>
      <c r="Y73" s="160">
        <f>+[2]data1cf!X73</f>
        <v>0</v>
      </c>
      <c r="Z73" s="160">
        <f>+[2]data1cf!Y73</f>
        <v>0</v>
      </c>
      <c r="AA73" s="160">
        <f>+[2]data1cf!Z73</f>
        <v>0</v>
      </c>
      <c r="AB73" s="160"/>
      <c r="AC73" s="161">
        <f t="shared" si="8"/>
        <v>-22697.272180849322</v>
      </c>
      <c r="AD73" s="161">
        <f t="shared" si="10"/>
        <v>-3869.4262145874877</v>
      </c>
      <c r="AE73" s="162">
        <f t="shared" si="11"/>
        <v>-10154.021863367503</v>
      </c>
      <c r="AF73" s="163">
        <f t="shared" si="9"/>
        <v>5.2875444293022156E-2</v>
      </c>
      <c r="AG73" s="164">
        <f t="shared" si="12"/>
        <v>-14407076.086270567</v>
      </c>
    </row>
    <row r="74" spans="1:33">
      <c r="A74" s="156"/>
      <c r="B74" s="160">
        <f>+[2]data1cf!A74</f>
        <v>-101182.23275618731</v>
      </c>
      <c r="C74" s="160">
        <f>+[2]data1cf!B74</f>
        <v>14450.526945558358</v>
      </c>
      <c r="D74" s="160">
        <f>+[2]data1cf!C74</f>
        <v>12428.888961378054</v>
      </c>
      <c r="E74" s="160">
        <f>+[2]data1cf!D74</f>
        <v>10379.402370676959</v>
      </c>
      <c r="F74" s="160">
        <f>+[2]data1cf!E74</f>
        <v>10060.102864488346</v>
      </c>
      <c r="G74" s="160">
        <f>+[2]data1cf!F74</f>
        <v>9567.4042871019883</v>
      </c>
      <c r="H74" s="160">
        <f>+[2]data1cf!G74</f>
        <v>8662.3494962193472</v>
      </c>
      <c r="I74" s="160">
        <f>+[2]data1cf!H74</f>
        <v>8502.38586380774</v>
      </c>
      <c r="J74" s="160">
        <f>+[2]data1cf!I74</f>
        <v>8489.9516612727512</v>
      </c>
      <c r="K74" s="160">
        <f>+[2]data1cf!J74</f>
        <v>8481.0783978712716</v>
      </c>
      <c r="L74" s="160">
        <f>+[2]data1cf!K74</f>
        <v>8482.0237263923409</v>
      </c>
      <c r="M74" s="160">
        <f>+[2]data1cf!L74</f>
        <v>8454.2997635684496</v>
      </c>
      <c r="N74" s="160">
        <f>+[2]data1cf!M74</f>
        <v>8436.3709938604334</v>
      </c>
      <c r="O74" s="160">
        <f>+[2]data1cf!N74</f>
        <v>8110.5294464365852</v>
      </c>
      <c r="P74" s="160">
        <f>+[2]data1cf!O74</f>
        <v>8002.388508334614</v>
      </c>
      <c r="Q74" s="160">
        <f>+[2]data1cf!P74</f>
        <v>7974.1144016089911</v>
      </c>
      <c r="R74" s="160">
        <f>+[2]data1cf!Q74</f>
        <v>1160.5197368203658</v>
      </c>
      <c r="S74" s="160">
        <f>+[2]data1cf!R74</f>
        <v>0</v>
      </c>
      <c r="T74" s="160">
        <f>+[2]data1cf!S74</f>
        <v>0</v>
      </c>
      <c r="U74" s="160">
        <f>+[2]data1cf!T74</f>
        <v>0</v>
      </c>
      <c r="V74" s="160">
        <f>+[2]data1cf!U74</f>
        <v>0</v>
      </c>
      <c r="W74" s="160">
        <f>+[2]data1cf!V74</f>
        <v>0</v>
      </c>
      <c r="X74" s="160">
        <f>+[2]data1cf!W74</f>
        <v>0</v>
      </c>
      <c r="Y74" s="160">
        <f>+[2]data1cf!X74</f>
        <v>0</v>
      </c>
      <c r="Z74" s="160">
        <f>+[2]data1cf!Y74</f>
        <v>0</v>
      </c>
      <c r="AA74" s="160">
        <f>+[2]data1cf!Z74</f>
        <v>0</v>
      </c>
      <c r="AB74" s="160"/>
      <c r="AC74" s="161">
        <f t="shared" si="8"/>
        <v>-24843.975651428424</v>
      </c>
      <c r="AD74" s="161">
        <f t="shared" si="10"/>
        <v>-5818.1883815850506</v>
      </c>
      <c r="AE74" s="162">
        <f t="shared" si="11"/>
        <v>-12167.492003850219</v>
      </c>
      <c r="AF74" s="163">
        <f t="shared" si="9"/>
        <v>4.9753990769386303E-2</v>
      </c>
      <c r="AG74" s="164">
        <f t="shared" si="12"/>
        <v>-58057065302.149193</v>
      </c>
    </row>
    <row r="75" spans="1:33">
      <c r="A75" s="156"/>
      <c r="B75" s="160">
        <f>+[2]data1cf!A75</f>
        <v>-95570.920196637002</v>
      </c>
      <c r="C75" s="160">
        <f>+[2]data1cf!B75</f>
        <v>14250.597988306505</v>
      </c>
      <c r="D75" s="160">
        <f>+[2]data1cf!C75</f>
        <v>12245.376007140962</v>
      </c>
      <c r="E75" s="160">
        <f>+[2]data1cf!D75</f>
        <v>10102.866111359037</v>
      </c>
      <c r="F75" s="160">
        <f>+[2]data1cf!E75</f>
        <v>9797.5520797127738</v>
      </c>
      <c r="G75" s="160">
        <f>+[2]data1cf!F75</f>
        <v>9325.4995942614714</v>
      </c>
      <c r="H75" s="160">
        <f>+[2]data1cf!G75</f>
        <v>8526.4309366869056</v>
      </c>
      <c r="I75" s="160">
        <f>+[2]data1cf!H75</f>
        <v>8373.6668427417044</v>
      </c>
      <c r="J75" s="160">
        <f>+[2]data1cf!I75</f>
        <v>8361.2326402067156</v>
      </c>
      <c r="K75" s="160">
        <f>+[2]data1cf!J75</f>
        <v>8352.1412089729201</v>
      </c>
      <c r="L75" s="160">
        <f>+[2]data1cf!K75</f>
        <v>8353.3047053263053</v>
      </c>
      <c r="M75" s="160">
        <f>+[2]data1cf!L75</f>
        <v>8325.3625746700982</v>
      </c>
      <c r="N75" s="160">
        <f>+[2]data1cf!M75</f>
        <v>8307.6519727943978</v>
      </c>
      <c r="O75" s="160">
        <f>+[2]data1cf!N75</f>
        <v>7981.5922575382338</v>
      </c>
      <c r="P75" s="160">
        <f>+[2]data1cf!O75</f>
        <v>7873.6694872685775</v>
      </c>
      <c r="Q75" s="160">
        <f>+[2]data1cf!P75</f>
        <v>7845.1772127106397</v>
      </c>
      <c r="R75" s="160">
        <f>+[2]data1cf!Q75</f>
        <v>1096.1602262873478</v>
      </c>
      <c r="S75" s="160">
        <f>+[2]data1cf!R75</f>
        <v>0</v>
      </c>
      <c r="T75" s="160">
        <f>+[2]data1cf!S75</f>
        <v>0</v>
      </c>
      <c r="U75" s="160">
        <f>+[2]data1cf!T75</f>
        <v>0</v>
      </c>
      <c r="V75" s="160">
        <f>+[2]data1cf!U75</f>
        <v>0</v>
      </c>
      <c r="W75" s="160">
        <f>+[2]data1cf!V75</f>
        <v>0</v>
      </c>
      <c r="X75" s="160">
        <f>+[2]data1cf!W75</f>
        <v>0</v>
      </c>
      <c r="Y75" s="160">
        <f>+[2]data1cf!X75</f>
        <v>0</v>
      </c>
      <c r="Z75" s="160">
        <f>+[2]data1cf!Y75</f>
        <v>0</v>
      </c>
      <c r="AA75" s="160">
        <f>+[2]data1cf!Z75</f>
        <v>0</v>
      </c>
      <c r="AB75" s="160"/>
      <c r="AC75" s="161">
        <f t="shared" si="8"/>
        <v>-20612.299020574952</v>
      </c>
      <c r="AD75" s="161">
        <f t="shared" si="10"/>
        <v>-1924.3088996624799</v>
      </c>
      <c r="AE75" s="162">
        <f t="shared" si="11"/>
        <v>-8161.7804301574561</v>
      </c>
      <c r="AF75" s="163">
        <f t="shared" si="9"/>
        <v>5.6158348917961121E-2</v>
      </c>
      <c r="AG75" s="164">
        <f t="shared" si="12"/>
        <v>-3630.1131847613829</v>
      </c>
    </row>
    <row r="76" spans="1:33">
      <c r="A76" s="156"/>
      <c r="B76" s="160">
        <f>+[2]data1cf!A76</f>
        <v>-94477.630195178848</v>
      </c>
      <c r="C76" s="160">
        <f>+[2]data1cf!B76</f>
        <v>14021.761022629849</v>
      </c>
      <c r="D76" s="160">
        <f>+[2]data1cf!C76</f>
        <v>12185.940946439996</v>
      </c>
      <c r="E76" s="160">
        <f>+[2]data1cf!D76</f>
        <v>10274.671887829272</v>
      </c>
      <c r="F76" s="160">
        <f>+[2]data1cf!E76</f>
        <v>9770.0887694093053</v>
      </c>
      <c r="G76" s="160">
        <f>+[2]data1cf!F76</f>
        <v>9367.8867539719577</v>
      </c>
      <c r="H76" s="160">
        <f>+[2]data1cf!G76</f>
        <v>8499.9490038819858</v>
      </c>
      <c r="I76" s="160">
        <f>+[2]data1cf!H76</f>
        <v>8348.5876447402552</v>
      </c>
      <c r="J76" s="160">
        <f>+[2]data1cf!I76</f>
        <v>8336.1534422052664</v>
      </c>
      <c r="K76" s="160">
        <f>+[2]data1cf!J76</f>
        <v>8327.019503856216</v>
      </c>
      <c r="L76" s="160">
        <f>+[2]data1cf!K76</f>
        <v>8328.2255073248562</v>
      </c>
      <c r="M76" s="160">
        <f>+[2]data1cf!L76</f>
        <v>8300.2408695533923</v>
      </c>
      <c r="N76" s="160">
        <f>+[2]data1cf!M76</f>
        <v>8282.5727747929486</v>
      </c>
      <c r="O76" s="160">
        <f>+[2]data1cf!N76</f>
        <v>7956.4705524215278</v>
      </c>
      <c r="P76" s="160">
        <f>+[2]data1cf!O76</f>
        <v>7848.5902892671284</v>
      </c>
      <c r="Q76" s="160">
        <f>+[2]data1cf!P76</f>
        <v>7820.0555075939337</v>
      </c>
      <c r="R76" s="160">
        <f>+[2]data1cf!Q76</f>
        <v>1083.6206272866232</v>
      </c>
      <c r="S76" s="160">
        <f>+[2]data1cf!R76</f>
        <v>0</v>
      </c>
      <c r="T76" s="160">
        <f>+[2]data1cf!S76</f>
        <v>0</v>
      </c>
      <c r="U76" s="160">
        <f>+[2]data1cf!T76</f>
        <v>0</v>
      </c>
      <c r="V76" s="160">
        <f>+[2]data1cf!U76</f>
        <v>0</v>
      </c>
      <c r="W76" s="160">
        <f>+[2]data1cf!V76</f>
        <v>0</v>
      </c>
      <c r="X76" s="160">
        <f>+[2]data1cf!W76</f>
        <v>0</v>
      </c>
      <c r="Y76" s="160">
        <f>+[2]data1cf!X76</f>
        <v>0</v>
      </c>
      <c r="Z76" s="160">
        <f>+[2]data1cf!Y76</f>
        <v>0</v>
      </c>
      <c r="AA76" s="160">
        <f>+[2]data1cf!Z76</f>
        <v>0</v>
      </c>
      <c r="AB76" s="160"/>
      <c r="AC76" s="161">
        <f t="shared" si="8"/>
        <v>-19738.735903309902</v>
      </c>
      <c r="AD76" s="161">
        <f t="shared" si="10"/>
        <v>-1087.7848618171683</v>
      </c>
      <c r="AE76" s="162">
        <f t="shared" si="11"/>
        <v>-7312.0090469921652</v>
      </c>
      <c r="AF76" s="163">
        <f t="shared" si="9"/>
        <v>5.7618013024330145E-2</v>
      </c>
      <c r="AG76" s="164">
        <f t="shared" si="12"/>
        <v>-101.90598070008363</v>
      </c>
    </row>
    <row r="77" spans="1:33">
      <c r="A77" s="156"/>
      <c r="B77" s="160">
        <f>+[2]data1cf!A77</f>
        <v>-103322.98802037862</v>
      </c>
      <c r="C77" s="160">
        <f>+[2]data1cf!B77</f>
        <v>14331.078045234543</v>
      </c>
      <c r="D77" s="160">
        <f>+[2]data1cf!C77</f>
        <v>12500.241429480466</v>
      </c>
      <c r="E77" s="160">
        <f>+[2]data1cf!D77</f>
        <v>10482.265480787075</v>
      </c>
      <c r="F77" s="160">
        <f>+[2]data1cf!E77</f>
        <v>10065.680176396543</v>
      </c>
      <c r="G77" s="160">
        <f>+[2]data1cf!F77</f>
        <v>9588.9777267990139</v>
      </c>
      <c r="H77" s="160">
        <f>+[2]data1cf!G77</f>
        <v>8714.203384009852</v>
      </c>
      <c r="I77" s="160">
        <f>+[2]data1cf!H77</f>
        <v>8551.4930769640778</v>
      </c>
      <c r="J77" s="160">
        <f>+[2]data1cf!I77</f>
        <v>8539.058874429089</v>
      </c>
      <c r="K77" s="160">
        <f>+[2]data1cf!J77</f>
        <v>8530.268843592281</v>
      </c>
      <c r="L77" s="160">
        <f>+[2]data1cf!K77</f>
        <v>8531.1309395486787</v>
      </c>
      <c r="M77" s="160">
        <f>+[2]data1cf!L77</f>
        <v>8503.490209289459</v>
      </c>
      <c r="N77" s="160">
        <f>+[2]data1cf!M77</f>
        <v>8485.4782070167712</v>
      </c>
      <c r="O77" s="160">
        <f>+[2]data1cf!N77</f>
        <v>8159.7198921575946</v>
      </c>
      <c r="P77" s="160">
        <f>+[2]data1cf!O77</f>
        <v>8051.4957214909509</v>
      </c>
      <c r="Q77" s="160">
        <f>+[2]data1cf!P77</f>
        <v>8023.3048473300005</v>
      </c>
      <c r="R77" s="160">
        <f>+[2]data1cf!Q77</f>
        <v>1185.0733433985345</v>
      </c>
      <c r="S77" s="160">
        <f>+[2]data1cf!R77</f>
        <v>0</v>
      </c>
      <c r="T77" s="160">
        <f>+[2]data1cf!S77</f>
        <v>0</v>
      </c>
      <c r="U77" s="160">
        <f>+[2]data1cf!T77</f>
        <v>0</v>
      </c>
      <c r="V77" s="160">
        <f>+[2]data1cf!U77</f>
        <v>0</v>
      </c>
      <c r="W77" s="160">
        <f>+[2]data1cf!V77</f>
        <v>0</v>
      </c>
      <c r="X77" s="160">
        <f>+[2]data1cf!W77</f>
        <v>0</v>
      </c>
      <c r="Y77" s="160">
        <f>+[2]data1cf!X77</f>
        <v>0</v>
      </c>
      <c r="Z77" s="160">
        <f>+[2]data1cf!Y77</f>
        <v>0</v>
      </c>
      <c r="AA77" s="160">
        <f>+[2]data1cf!Z77</f>
        <v>0</v>
      </c>
      <c r="AB77" s="160"/>
      <c r="AC77" s="161">
        <f t="shared" si="8"/>
        <v>-26745.678038840739</v>
      </c>
      <c r="AD77" s="161">
        <f t="shared" si="10"/>
        <v>-7620.8454617119069</v>
      </c>
      <c r="AE77" s="162">
        <f t="shared" si="11"/>
        <v>-14004.288007157809</v>
      </c>
      <c r="AF77" s="163">
        <f t="shared" si="9"/>
        <v>4.6966466307640078E-2</v>
      </c>
      <c r="AG77" s="164">
        <f t="shared" si="12"/>
        <v>-125555193067671.69</v>
      </c>
    </row>
    <row r="78" spans="1:33">
      <c r="A78" s="156"/>
      <c r="B78" s="160">
        <f>+[2]data1cf!A78</f>
        <v>-94274.587349693567</v>
      </c>
      <c r="C78" s="160">
        <f>+[2]data1cf!B78</f>
        <v>14165.534952558373</v>
      </c>
      <c r="D78" s="160">
        <f>+[2]data1cf!C78</f>
        <v>12201.556291321747</v>
      </c>
      <c r="E78" s="160">
        <f>+[2]data1cf!D78</f>
        <v>10311.357713294497</v>
      </c>
      <c r="F78" s="160">
        <f>+[2]data1cf!E78</f>
        <v>9639.0816559313353</v>
      </c>
      <c r="G78" s="160">
        <f>+[2]data1cf!F78</f>
        <v>9351.7286394683015</v>
      </c>
      <c r="H78" s="160">
        <f>+[2]data1cf!G78</f>
        <v>8495.0308513483578</v>
      </c>
      <c r="I78" s="160">
        <f>+[2]data1cf!H78</f>
        <v>8343.9300042990999</v>
      </c>
      <c r="J78" s="160">
        <f>+[2]data1cf!I78</f>
        <v>8331.4958017641111</v>
      </c>
      <c r="K78" s="160">
        <f>+[2]data1cf!J78</f>
        <v>8322.3539691092265</v>
      </c>
      <c r="L78" s="160">
        <f>+[2]data1cf!K78</f>
        <v>8323.5678668837008</v>
      </c>
      <c r="M78" s="160">
        <f>+[2]data1cf!L78</f>
        <v>8295.5753348064045</v>
      </c>
      <c r="N78" s="160">
        <f>+[2]data1cf!M78</f>
        <v>8277.9151343517915</v>
      </c>
      <c r="O78" s="160">
        <f>+[2]data1cf!N78</f>
        <v>7951.8050176745392</v>
      </c>
      <c r="P78" s="160">
        <f>+[2]data1cf!O78</f>
        <v>7843.9326488259721</v>
      </c>
      <c r="Q78" s="160">
        <f>+[2]data1cf!P78</f>
        <v>7815.3899728469451</v>
      </c>
      <c r="R78" s="160">
        <f>+[2]data1cf!Q78</f>
        <v>1081.2918070660453</v>
      </c>
      <c r="S78" s="160">
        <f>+[2]data1cf!R78</f>
        <v>0</v>
      </c>
      <c r="T78" s="160">
        <f>+[2]data1cf!S78</f>
        <v>0</v>
      </c>
      <c r="U78" s="160">
        <f>+[2]data1cf!T78</f>
        <v>0</v>
      </c>
      <c r="V78" s="160">
        <f>+[2]data1cf!U78</f>
        <v>0</v>
      </c>
      <c r="W78" s="160">
        <f>+[2]data1cf!V78</f>
        <v>0</v>
      </c>
      <c r="X78" s="160">
        <f>+[2]data1cf!W78</f>
        <v>0</v>
      </c>
      <c r="Y78" s="160">
        <f>+[2]data1cf!X78</f>
        <v>0</v>
      </c>
      <c r="Z78" s="160">
        <f>+[2]data1cf!Y78</f>
        <v>0</v>
      </c>
      <c r="AA78" s="160">
        <f>+[2]data1cf!Z78</f>
        <v>0</v>
      </c>
      <c r="AB78" s="160"/>
      <c r="AC78" s="161">
        <f t="shared" si="8"/>
        <v>-19482.440438063299</v>
      </c>
      <c r="AD78" s="161">
        <f t="shared" si="10"/>
        <v>-847.40670375874038</v>
      </c>
      <c r="AE78" s="162">
        <f t="shared" si="11"/>
        <v>-7066.3200084891068</v>
      </c>
      <c r="AF78" s="163">
        <f t="shared" si="9"/>
        <v>5.8043804764747617E-2</v>
      </c>
      <c r="AG78" s="164">
        <f t="shared" si="12"/>
        <v>-35.960044794200812</v>
      </c>
    </row>
    <row r="79" spans="1:33">
      <c r="A79" s="156"/>
      <c r="B79" s="160">
        <f>+[2]data1cf!A79</f>
        <v>-88380.026506874725</v>
      </c>
      <c r="C79" s="160">
        <f>+[2]data1cf!B79</f>
        <v>14044.726347297663</v>
      </c>
      <c r="D79" s="160">
        <f>+[2]data1cf!C79</f>
        <v>11928.722955140125</v>
      </c>
      <c r="E79" s="160">
        <f>+[2]data1cf!D79</f>
        <v>10019.428726430076</v>
      </c>
      <c r="F79" s="160">
        <f>+[2]data1cf!E79</f>
        <v>9654.0095881431662</v>
      </c>
      <c r="G79" s="160">
        <f>+[2]data1cf!F79</f>
        <v>9307.7687548403483</v>
      </c>
      <c r="H79" s="160">
        <f>+[2]data1cf!G79</f>
        <v>8352.2513839189978</v>
      </c>
      <c r="I79" s="160">
        <f>+[2]data1cf!H79</f>
        <v>8208.713494213509</v>
      </c>
      <c r="J79" s="160">
        <f>+[2]data1cf!I79</f>
        <v>8196.2792916785202</v>
      </c>
      <c r="K79" s="160">
        <f>+[2]data1cf!J79</f>
        <v>8186.9082784980674</v>
      </c>
      <c r="L79" s="160">
        <f>+[2]data1cf!K79</f>
        <v>8188.3513567981099</v>
      </c>
      <c r="M79" s="160">
        <f>+[2]data1cf!L79</f>
        <v>8160.1296441952454</v>
      </c>
      <c r="N79" s="160">
        <f>+[2]data1cf!M79</f>
        <v>8142.6986242662024</v>
      </c>
      <c r="O79" s="160">
        <f>+[2]data1cf!N79</f>
        <v>7816.359327063381</v>
      </c>
      <c r="P79" s="160">
        <f>+[2]data1cf!O79</f>
        <v>7708.7161387403821</v>
      </c>
      <c r="Q79" s="160">
        <f>+[2]data1cf!P79</f>
        <v>7679.9442822357869</v>
      </c>
      <c r="R79" s="160">
        <f>+[2]data1cf!Q79</f>
        <v>1013.6835520232502</v>
      </c>
      <c r="S79" s="160">
        <f>+[2]data1cf!R79</f>
        <v>0</v>
      </c>
      <c r="T79" s="160">
        <f>+[2]data1cf!S79</f>
        <v>0</v>
      </c>
      <c r="U79" s="160">
        <f>+[2]data1cf!T79</f>
        <v>0</v>
      </c>
      <c r="V79" s="160">
        <f>+[2]data1cf!U79</f>
        <v>0</v>
      </c>
      <c r="W79" s="160">
        <f>+[2]data1cf!V79</f>
        <v>0</v>
      </c>
      <c r="X79" s="160">
        <f>+[2]data1cf!W79</f>
        <v>0</v>
      </c>
      <c r="Y79" s="160">
        <f>+[2]data1cf!X79</f>
        <v>0</v>
      </c>
      <c r="Z79" s="160">
        <f>+[2]data1cf!Y79</f>
        <v>0</v>
      </c>
      <c r="AA79" s="160">
        <f>+[2]data1cf!Z79</f>
        <v>0</v>
      </c>
      <c r="AB79" s="160"/>
      <c r="AC79" s="161">
        <f t="shared" si="8"/>
        <v>-14694.299201158152</v>
      </c>
      <c r="AD79" s="161">
        <f t="shared" si="10"/>
        <v>3649.2001870315862</v>
      </c>
      <c r="AE79" s="162">
        <f t="shared" si="11"/>
        <v>-2470.8131842977878</v>
      </c>
      <c r="AF79" s="163">
        <f t="shared" si="9"/>
        <v>6.6478934884071333E-2</v>
      </c>
      <c r="AG79" s="164">
        <f t="shared" si="12"/>
        <v>0.99999982264228282</v>
      </c>
    </row>
    <row r="80" spans="1:33">
      <c r="A80" s="156"/>
      <c r="B80" s="160">
        <f>+[2]data1cf!A80</f>
        <v>-102101.22185323446</v>
      </c>
      <c r="C80" s="160">
        <f>+[2]data1cf!B80</f>
        <v>14363.066639700441</v>
      </c>
      <c r="D80" s="160">
        <f>+[2]data1cf!C80</f>
        <v>12320.268750081519</v>
      </c>
      <c r="E80" s="160">
        <f>+[2]data1cf!D80</f>
        <v>10360.609431311532</v>
      </c>
      <c r="F80" s="160">
        <f>+[2]data1cf!E80</f>
        <v>9907.9026142793646</v>
      </c>
      <c r="G80" s="160">
        <f>+[2]data1cf!F80</f>
        <v>9646.6197558498643</v>
      </c>
      <c r="H80" s="160">
        <f>+[2]data1cf!G80</f>
        <v>8684.6094706854055</v>
      </c>
      <c r="I80" s="160">
        <f>+[2]data1cf!H80</f>
        <v>8523.4667385027242</v>
      </c>
      <c r="J80" s="160">
        <f>+[2]data1cf!I80</f>
        <v>8511.0325359677354</v>
      </c>
      <c r="K80" s="160">
        <f>+[2]data1cf!J80</f>
        <v>8502.1950028623505</v>
      </c>
      <c r="L80" s="160">
        <f>+[2]data1cf!K80</f>
        <v>8503.1046010873251</v>
      </c>
      <c r="M80" s="160">
        <f>+[2]data1cf!L80</f>
        <v>8475.4163685595267</v>
      </c>
      <c r="N80" s="160">
        <f>+[2]data1cf!M80</f>
        <v>8457.4518685554176</v>
      </c>
      <c r="O80" s="160">
        <f>+[2]data1cf!N80</f>
        <v>8131.6460514276623</v>
      </c>
      <c r="P80" s="160">
        <f>+[2]data1cf!O80</f>
        <v>8023.4693830295973</v>
      </c>
      <c r="Q80" s="160">
        <f>+[2]data1cf!P80</f>
        <v>7995.2310066000682</v>
      </c>
      <c r="R80" s="160">
        <f>+[2]data1cf!Q80</f>
        <v>1171.0601741678579</v>
      </c>
      <c r="S80" s="160">
        <f>+[2]data1cf!R80</f>
        <v>0</v>
      </c>
      <c r="T80" s="160">
        <f>+[2]data1cf!S80</f>
        <v>0</v>
      </c>
      <c r="U80" s="160">
        <f>+[2]data1cf!T80</f>
        <v>0</v>
      </c>
      <c r="V80" s="160">
        <f>+[2]data1cf!U80</f>
        <v>0</v>
      </c>
      <c r="W80" s="160">
        <f>+[2]data1cf!V80</f>
        <v>0</v>
      </c>
      <c r="X80" s="160">
        <f>+[2]data1cf!W80</f>
        <v>0</v>
      </c>
      <c r="Y80" s="160">
        <f>+[2]data1cf!X80</f>
        <v>0</v>
      </c>
      <c r="Z80" s="160">
        <f>+[2]data1cf!Y80</f>
        <v>0</v>
      </c>
      <c r="AA80" s="160">
        <f>+[2]data1cf!Z80</f>
        <v>0</v>
      </c>
      <c r="AB80" s="160"/>
      <c r="AC80" s="161">
        <f t="shared" si="8"/>
        <v>-25917.711052930445</v>
      </c>
      <c r="AD80" s="161">
        <f t="shared" si="10"/>
        <v>-6876.8523940506402</v>
      </c>
      <c r="AE80" s="162">
        <f t="shared" si="11"/>
        <v>-13233.193305918827</v>
      </c>
      <c r="AF80" s="163">
        <f t="shared" si="9"/>
        <v>4.8087689280509952E-2</v>
      </c>
      <c r="AG80" s="164">
        <f t="shared" si="12"/>
        <v>-5277413087696.0957</v>
      </c>
    </row>
    <row r="81" spans="1:33">
      <c r="A81" s="156"/>
      <c r="B81" s="160">
        <f>+[2]data1cf!A81</f>
        <v>-86080.305998278927</v>
      </c>
      <c r="C81" s="160">
        <f>+[2]data1cf!B81</f>
        <v>13978.26961686279</v>
      </c>
      <c r="D81" s="160">
        <f>+[2]data1cf!C81</f>
        <v>11907.860527260802</v>
      </c>
      <c r="E81" s="160">
        <f>+[2]data1cf!D81</f>
        <v>9916.9607253973136</v>
      </c>
      <c r="F81" s="160">
        <f>+[2]data1cf!E81</f>
        <v>9628.9702083801931</v>
      </c>
      <c r="G81" s="160">
        <f>+[2]data1cf!F81</f>
        <v>9128.7152728814544</v>
      </c>
      <c r="H81" s="160">
        <f>+[2]data1cf!G81</f>
        <v>8296.5470018268679</v>
      </c>
      <c r="I81" s="160">
        <f>+[2]data1cf!H81</f>
        <v>8155.9597455227286</v>
      </c>
      <c r="J81" s="160">
        <f>+[2]data1cf!I81</f>
        <v>8143.5255429877398</v>
      </c>
      <c r="K81" s="160">
        <f>+[2]data1cf!J81</f>
        <v>8134.0651166739135</v>
      </c>
      <c r="L81" s="160">
        <f>+[2]data1cf!K81</f>
        <v>8135.5976081073295</v>
      </c>
      <c r="M81" s="160">
        <f>+[2]data1cf!L81</f>
        <v>8107.2864823710906</v>
      </c>
      <c r="N81" s="160">
        <f>+[2]data1cf!M81</f>
        <v>8089.9448755754211</v>
      </c>
      <c r="O81" s="160">
        <f>+[2]data1cf!N81</f>
        <v>7763.5161652392262</v>
      </c>
      <c r="P81" s="160">
        <f>+[2]data1cf!O81</f>
        <v>7655.9623900496017</v>
      </c>
      <c r="Q81" s="160">
        <f>+[2]data1cf!P81</f>
        <v>7627.1011204116312</v>
      </c>
      <c r="R81" s="160">
        <f>+[2]data1cf!Q81</f>
        <v>987.30667767785985</v>
      </c>
      <c r="S81" s="160">
        <f>+[2]data1cf!R81</f>
        <v>0</v>
      </c>
      <c r="T81" s="160">
        <f>+[2]data1cf!S81</f>
        <v>0</v>
      </c>
      <c r="U81" s="160">
        <f>+[2]data1cf!T81</f>
        <v>0</v>
      </c>
      <c r="V81" s="160">
        <f>+[2]data1cf!U81</f>
        <v>0</v>
      </c>
      <c r="W81" s="160">
        <f>+[2]data1cf!V81</f>
        <v>0</v>
      </c>
      <c r="X81" s="160">
        <f>+[2]data1cf!W81</f>
        <v>0</v>
      </c>
      <c r="Y81" s="160">
        <f>+[2]data1cf!X81</f>
        <v>0</v>
      </c>
      <c r="Z81" s="160">
        <f>+[2]data1cf!Y81</f>
        <v>0</v>
      </c>
      <c r="AA81" s="160">
        <f>+[2]data1cf!Z81</f>
        <v>0</v>
      </c>
      <c r="AB81" s="160"/>
      <c r="AC81" s="161">
        <f t="shared" si="8"/>
        <v>-12886.092676015118</v>
      </c>
      <c r="AD81" s="161">
        <f t="shared" si="10"/>
        <v>5323.714892148103</v>
      </c>
      <c r="AE81" s="162">
        <f t="shared" si="11"/>
        <v>-751.64691793393047</v>
      </c>
      <c r="AF81" s="163">
        <f t="shared" si="9"/>
        <v>6.9894734025001529E-2</v>
      </c>
      <c r="AG81" s="164">
        <f t="shared" si="12"/>
        <v>0.99999999985844068</v>
      </c>
    </row>
    <row r="82" spans="1:33">
      <c r="A82" s="156"/>
      <c r="B82" s="160">
        <f>+[2]data1cf!A82</f>
        <v>-90408.643226879023</v>
      </c>
      <c r="C82" s="160">
        <f>+[2]data1cf!B82</f>
        <v>14032.555630981635</v>
      </c>
      <c r="D82" s="160">
        <f>+[2]data1cf!C82</f>
        <v>11993.468324336854</v>
      </c>
      <c r="E82" s="160">
        <f>+[2]data1cf!D82</f>
        <v>10125.967108422908</v>
      </c>
      <c r="F82" s="160">
        <f>+[2]data1cf!E82</f>
        <v>9659.8283227019201</v>
      </c>
      <c r="G82" s="160">
        <f>+[2]data1cf!F82</f>
        <v>9313.4201426787531</v>
      </c>
      <c r="H82" s="160">
        <f>+[2]data1cf!G82</f>
        <v>8401.3890249789547</v>
      </c>
      <c r="I82" s="160">
        <f>+[2]data1cf!H82</f>
        <v>8255.2483388770324</v>
      </c>
      <c r="J82" s="160">
        <f>+[2]data1cf!I82</f>
        <v>8242.8141363420436</v>
      </c>
      <c r="K82" s="160">
        <f>+[2]data1cf!J82</f>
        <v>8233.5219957796653</v>
      </c>
      <c r="L82" s="160">
        <f>+[2]data1cf!K82</f>
        <v>8234.8862014616334</v>
      </c>
      <c r="M82" s="160">
        <f>+[2]data1cf!L82</f>
        <v>8206.7433614768415</v>
      </c>
      <c r="N82" s="160">
        <f>+[2]data1cf!M82</f>
        <v>8189.2334689297249</v>
      </c>
      <c r="O82" s="160">
        <f>+[2]data1cf!N82</f>
        <v>7862.9730443449771</v>
      </c>
      <c r="P82" s="160">
        <f>+[2]data1cf!O82</f>
        <v>7755.2509834039047</v>
      </c>
      <c r="Q82" s="160">
        <f>+[2]data1cf!P82</f>
        <v>7726.557999517383</v>
      </c>
      <c r="R82" s="160">
        <f>+[2]data1cf!Q82</f>
        <v>1036.9509743550116</v>
      </c>
      <c r="S82" s="160">
        <f>+[2]data1cf!R82</f>
        <v>0</v>
      </c>
      <c r="T82" s="160">
        <f>+[2]data1cf!S82</f>
        <v>0</v>
      </c>
      <c r="U82" s="160">
        <f>+[2]data1cf!T82</f>
        <v>0</v>
      </c>
      <c r="V82" s="160">
        <f>+[2]data1cf!U82</f>
        <v>0</v>
      </c>
      <c r="W82" s="160">
        <f>+[2]data1cf!V82</f>
        <v>0</v>
      </c>
      <c r="X82" s="160">
        <f>+[2]data1cf!W82</f>
        <v>0</v>
      </c>
      <c r="Y82" s="160">
        <f>+[2]data1cf!X82</f>
        <v>0</v>
      </c>
      <c r="Z82" s="160">
        <f>+[2]data1cf!Y82</f>
        <v>0</v>
      </c>
      <c r="AA82" s="160">
        <f>+[2]data1cf!Z82</f>
        <v>0</v>
      </c>
      <c r="AB82" s="160"/>
      <c r="AC82" s="161">
        <f t="shared" si="8"/>
        <v>-16408.92886148316</v>
      </c>
      <c r="AD82" s="161">
        <f t="shared" si="10"/>
        <v>2031.2101344317134</v>
      </c>
      <c r="AE82" s="162">
        <f t="shared" si="11"/>
        <v>-4121.838815551987</v>
      </c>
      <c r="AF82" s="163">
        <f t="shared" si="9"/>
        <v>6.3335177302360518E-2</v>
      </c>
      <c r="AG82" s="164">
        <f t="shared" si="12"/>
        <v>0.99982534173820092</v>
      </c>
    </row>
    <row r="83" spans="1:33">
      <c r="A83" s="156"/>
      <c r="B83" s="160">
        <f>+[2]data1cf!A83</f>
        <v>-100277.38650868526</v>
      </c>
      <c r="C83" s="160">
        <f>+[2]data1cf!B83</f>
        <v>14202.882514463134</v>
      </c>
      <c r="D83" s="160">
        <f>+[2]data1cf!C83</f>
        <v>12361.329149590963</v>
      </c>
      <c r="E83" s="160">
        <f>+[2]data1cf!D83</f>
        <v>10280.590958014083</v>
      </c>
      <c r="F83" s="160">
        <f>+[2]data1cf!E83</f>
        <v>9941.2296560296345</v>
      </c>
      <c r="G83" s="160">
        <f>+[2]data1cf!F83</f>
        <v>9512.5183330933942</v>
      </c>
      <c r="H83" s="160">
        <f>+[2]data1cf!G83</f>
        <v>8640.4320932492519</v>
      </c>
      <c r="I83" s="160">
        <f>+[2]data1cf!H83</f>
        <v>8481.6294147670415</v>
      </c>
      <c r="J83" s="160">
        <f>+[2]data1cf!I83</f>
        <v>8469.1952122320527</v>
      </c>
      <c r="K83" s="160">
        <f>+[2]data1cf!J83</f>
        <v>8460.2867684084704</v>
      </c>
      <c r="L83" s="160">
        <f>+[2]data1cf!K83</f>
        <v>8461.2672773516424</v>
      </c>
      <c r="M83" s="160">
        <f>+[2]data1cf!L83</f>
        <v>8433.5081341056484</v>
      </c>
      <c r="N83" s="160">
        <f>+[2]data1cf!M83</f>
        <v>8415.6145448197349</v>
      </c>
      <c r="O83" s="160">
        <f>+[2]data1cf!N83</f>
        <v>8089.7378169737831</v>
      </c>
      <c r="P83" s="160">
        <f>+[2]data1cf!O83</f>
        <v>7981.6320592939146</v>
      </c>
      <c r="Q83" s="160">
        <f>+[2]data1cf!P83</f>
        <v>7953.322772146189</v>
      </c>
      <c r="R83" s="160">
        <f>+[2]data1cf!Q83</f>
        <v>1150.1415123000163</v>
      </c>
      <c r="S83" s="160">
        <f>+[2]data1cf!R83</f>
        <v>0</v>
      </c>
      <c r="T83" s="160">
        <f>+[2]data1cf!S83</f>
        <v>0</v>
      </c>
      <c r="U83" s="160">
        <f>+[2]data1cf!T83</f>
        <v>0</v>
      </c>
      <c r="V83" s="160">
        <f>+[2]data1cf!U83</f>
        <v>0</v>
      </c>
      <c r="W83" s="160">
        <f>+[2]data1cf!V83</f>
        <v>0</v>
      </c>
      <c r="X83" s="160">
        <f>+[2]data1cf!W83</f>
        <v>0</v>
      </c>
      <c r="Y83" s="160">
        <f>+[2]data1cf!X83</f>
        <v>0</v>
      </c>
      <c r="Z83" s="160">
        <f>+[2]data1cf!Y83</f>
        <v>0</v>
      </c>
      <c r="AA83" s="160">
        <f>+[2]data1cf!Z83</f>
        <v>0</v>
      </c>
      <c r="AB83" s="160"/>
      <c r="AC83" s="161">
        <f t="shared" si="8"/>
        <v>-24491.636456361419</v>
      </c>
      <c r="AD83" s="161">
        <f t="shared" si="10"/>
        <v>-5549.0644415856978</v>
      </c>
      <c r="AE83" s="162">
        <f t="shared" si="11"/>
        <v>-11872.281797293952</v>
      </c>
      <c r="AF83" s="163">
        <f t="shared" si="9"/>
        <v>5.0157836079597479E-2</v>
      </c>
      <c r="AG83" s="164">
        <f t="shared" ref="AG83:AG98" si="13">1-EXP(-(1/0.25)*(AD83/ABS($AD$1010)))</f>
        <v>-18448719804.266212</v>
      </c>
    </row>
    <row r="84" spans="1:33">
      <c r="A84" s="156"/>
      <c r="B84" s="160">
        <f>+[2]data1cf!A84</f>
        <v>-93419.890364725085</v>
      </c>
      <c r="C84" s="160">
        <f>+[2]data1cf!B84</f>
        <v>14155.565120218629</v>
      </c>
      <c r="D84" s="160">
        <f>+[2]data1cf!C84</f>
        <v>12056.621772052462</v>
      </c>
      <c r="E84" s="160">
        <f>+[2]data1cf!D84</f>
        <v>10133.407596915571</v>
      </c>
      <c r="F84" s="160">
        <f>+[2]data1cf!E84</f>
        <v>9824.8302858255902</v>
      </c>
      <c r="G84" s="160">
        <f>+[2]data1cf!F84</f>
        <v>9381.4751436674032</v>
      </c>
      <c r="H84" s="160">
        <f>+[2]data1cf!G84</f>
        <v>8474.3281758511748</v>
      </c>
      <c r="I84" s="160">
        <f>+[2]data1cf!H84</f>
        <v>8324.323939221511</v>
      </c>
      <c r="J84" s="160">
        <f>+[2]data1cf!I84</f>
        <v>8311.8897366865203</v>
      </c>
      <c r="K84" s="160">
        <f>+[2]data1cf!J84</f>
        <v>8302.7146734128619</v>
      </c>
      <c r="L84" s="160">
        <f>+[2]data1cf!K84</f>
        <v>8303.9618018061119</v>
      </c>
      <c r="M84" s="160">
        <f>+[2]data1cf!L84</f>
        <v>8275.9360391100399</v>
      </c>
      <c r="N84" s="160">
        <f>+[2]data1cf!M84</f>
        <v>8258.3090692742026</v>
      </c>
      <c r="O84" s="160">
        <f>+[2]data1cf!N84</f>
        <v>7932.1657219781746</v>
      </c>
      <c r="P84" s="160">
        <f>+[2]data1cf!O84</f>
        <v>7824.3265837483832</v>
      </c>
      <c r="Q84" s="160">
        <f>+[2]data1cf!P84</f>
        <v>7795.7506771505805</v>
      </c>
      <c r="R84" s="160">
        <f>+[2]data1cf!Q84</f>
        <v>1071.4887745272508</v>
      </c>
      <c r="S84" s="160">
        <f>+[2]data1cf!R84</f>
        <v>0</v>
      </c>
      <c r="T84" s="160">
        <f>+[2]data1cf!S84</f>
        <v>0</v>
      </c>
      <c r="U84" s="160">
        <f>+[2]data1cf!T84</f>
        <v>0</v>
      </c>
      <c r="V84" s="160">
        <f>+[2]data1cf!U84</f>
        <v>0</v>
      </c>
      <c r="W84" s="160">
        <f>+[2]data1cf!V84</f>
        <v>0</v>
      </c>
      <c r="X84" s="160">
        <f>+[2]data1cf!W84</f>
        <v>0</v>
      </c>
      <c r="Y84" s="160">
        <f>+[2]data1cf!X84</f>
        <v>0</v>
      </c>
      <c r="Z84" s="160">
        <f>+[2]data1cf!Y84</f>
        <v>0</v>
      </c>
      <c r="AA84" s="160">
        <f>+[2]data1cf!Z84</f>
        <v>0</v>
      </c>
      <c r="AB84" s="160"/>
      <c r="AC84" s="161">
        <f t="shared" si="8"/>
        <v>-18822.461774374104</v>
      </c>
      <c r="AD84" s="161">
        <f t="shared" si="10"/>
        <v>-222.87610126599429</v>
      </c>
      <c r="AE84" s="162">
        <f t="shared" si="11"/>
        <v>-6429.631770826546</v>
      </c>
      <c r="AF84" s="163">
        <f t="shared" si="9"/>
        <v>5.9158471226692197E-2</v>
      </c>
      <c r="AG84" s="164">
        <f t="shared" si="13"/>
        <v>-1.5842153421112259</v>
      </c>
    </row>
    <row r="85" spans="1:33">
      <c r="A85" s="156"/>
      <c r="B85" s="160">
        <f>+[2]data1cf!A85</f>
        <v>-94263.967796603203</v>
      </c>
      <c r="C85" s="160">
        <f>+[2]data1cf!B85</f>
        <v>14198.112465377821</v>
      </c>
      <c r="D85" s="160">
        <f>+[2]data1cf!C85</f>
        <v>12213.427866311513</v>
      </c>
      <c r="E85" s="160">
        <f>+[2]data1cf!D85</f>
        <v>10093.6564241212</v>
      </c>
      <c r="F85" s="160">
        <f>+[2]data1cf!E85</f>
        <v>9575.6445541394733</v>
      </c>
      <c r="G85" s="160">
        <f>+[2]data1cf!F85</f>
        <v>9428.7542512830787</v>
      </c>
      <c r="H85" s="160">
        <f>+[2]data1cf!G85</f>
        <v>8494.7736219847102</v>
      </c>
      <c r="I85" s="160">
        <f>+[2]data1cf!H85</f>
        <v>8343.6864002468483</v>
      </c>
      <c r="J85" s="160">
        <f>+[2]data1cf!I85</f>
        <v>8331.2521977118595</v>
      </c>
      <c r="K85" s="160">
        <f>+[2]data1cf!J85</f>
        <v>8322.109952168752</v>
      </c>
      <c r="L85" s="160">
        <f>+[2]data1cf!K85</f>
        <v>8323.3242628314492</v>
      </c>
      <c r="M85" s="160">
        <f>+[2]data1cf!L85</f>
        <v>8295.33131786593</v>
      </c>
      <c r="N85" s="160">
        <f>+[2]data1cf!M85</f>
        <v>8277.6715302995417</v>
      </c>
      <c r="O85" s="160">
        <f>+[2]data1cf!N85</f>
        <v>7951.5610007340647</v>
      </c>
      <c r="P85" s="160">
        <f>+[2]data1cf!O85</f>
        <v>7843.6890447737223</v>
      </c>
      <c r="Q85" s="160">
        <f>+[2]data1cf!P85</f>
        <v>7815.1459559064706</v>
      </c>
      <c r="R85" s="160">
        <f>+[2]data1cf!Q85</f>
        <v>1081.1700050399199</v>
      </c>
      <c r="S85" s="160">
        <f>+[2]data1cf!R85</f>
        <v>0</v>
      </c>
      <c r="T85" s="160">
        <f>+[2]data1cf!S85</f>
        <v>0</v>
      </c>
      <c r="U85" s="160">
        <f>+[2]data1cf!T85</f>
        <v>0</v>
      </c>
      <c r="V85" s="160">
        <f>+[2]data1cf!U85</f>
        <v>0</v>
      </c>
      <c r="W85" s="160">
        <f>+[2]data1cf!V85</f>
        <v>0</v>
      </c>
      <c r="X85" s="160">
        <f>+[2]data1cf!W85</f>
        <v>0</v>
      </c>
      <c r="Y85" s="160">
        <f>+[2]data1cf!X85</f>
        <v>0</v>
      </c>
      <c r="Z85" s="160">
        <f>+[2]data1cf!Y85</f>
        <v>0</v>
      </c>
      <c r="AA85" s="160">
        <f>+[2]data1cf!Z85</f>
        <v>0</v>
      </c>
      <c r="AB85" s="160"/>
      <c r="AC85" s="161">
        <f t="shared" si="8"/>
        <v>-19592.382018076551</v>
      </c>
      <c r="AD85" s="161">
        <f t="shared" si="10"/>
        <v>-974.49651007139505</v>
      </c>
      <c r="AE85" s="162">
        <f t="shared" si="11"/>
        <v>-7188.5944462707448</v>
      </c>
      <c r="AF85" s="163">
        <f t="shared" si="9"/>
        <v>5.7820114493370059E-2</v>
      </c>
      <c r="AG85" s="164">
        <f t="shared" si="13"/>
        <v>-62.511613034901409</v>
      </c>
    </row>
    <row r="86" spans="1:33">
      <c r="A86" s="156"/>
      <c r="B86" s="160">
        <f>+[2]data1cf!A86</f>
        <v>-101623.9584040474</v>
      </c>
      <c r="C86" s="160">
        <f>+[2]data1cf!B86</f>
        <v>14329.409820101435</v>
      </c>
      <c r="D86" s="160">
        <f>+[2]data1cf!C86</f>
        <v>12428.926441770363</v>
      </c>
      <c r="E86" s="160">
        <f>+[2]data1cf!D86</f>
        <v>10320.013558871355</v>
      </c>
      <c r="F86" s="160">
        <f>+[2]data1cf!E86</f>
        <v>9953.1244874451186</v>
      </c>
      <c r="G86" s="160">
        <f>+[2]data1cf!F86</f>
        <v>9606.462420232052</v>
      </c>
      <c r="H86" s="160">
        <f>+[2]data1cf!G86</f>
        <v>8673.0490808759696</v>
      </c>
      <c r="I86" s="160">
        <f>+[2]data1cf!H86</f>
        <v>8512.5186967891332</v>
      </c>
      <c r="J86" s="160">
        <f>+[2]data1cf!I86</f>
        <v>8500.0844942541444</v>
      </c>
      <c r="K86" s="160">
        <f>+[2]data1cf!J86</f>
        <v>8491.2284051458537</v>
      </c>
      <c r="L86" s="160">
        <f>+[2]data1cf!K86</f>
        <v>8492.1565593737341</v>
      </c>
      <c r="M86" s="160">
        <f>+[2]data1cf!L86</f>
        <v>8464.4497708430317</v>
      </c>
      <c r="N86" s="160">
        <f>+[2]data1cf!M86</f>
        <v>8446.5038268418248</v>
      </c>
      <c r="O86" s="160">
        <f>+[2]data1cf!N86</f>
        <v>8120.6794537111664</v>
      </c>
      <c r="P86" s="160">
        <f>+[2]data1cf!O86</f>
        <v>8012.5213413160054</v>
      </c>
      <c r="Q86" s="160">
        <f>+[2]data1cf!P86</f>
        <v>7984.2644088835723</v>
      </c>
      <c r="R86" s="160">
        <f>+[2]data1cf!Q86</f>
        <v>1165.5861533110619</v>
      </c>
      <c r="S86" s="160">
        <f>+[2]data1cf!R86</f>
        <v>0</v>
      </c>
      <c r="T86" s="160">
        <f>+[2]data1cf!S86</f>
        <v>0</v>
      </c>
      <c r="U86" s="160">
        <f>+[2]data1cf!T86</f>
        <v>0</v>
      </c>
      <c r="V86" s="160">
        <f>+[2]data1cf!U86</f>
        <v>0</v>
      </c>
      <c r="W86" s="160">
        <f>+[2]data1cf!V86</f>
        <v>0</v>
      </c>
      <c r="X86" s="160">
        <f>+[2]data1cf!W86</f>
        <v>0</v>
      </c>
      <c r="Y86" s="160">
        <f>+[2]data1cf!X86</f>
        <v>0</v>
      </c>
      <c r="Z86" s="160">
        <f>+[2]data1cf!Y86</f>
        <v>0</v>
      </c>
      <c r="AA86" s="160">
        <f>+[2]data1cf!Z86</f>
        <v>0</v>
      </c>
      <c r="AB86" s="160"/>
      <c r="AC86" s="161">
        <f t="shared" si="8"/>
        <v>-25449.110853805661</v>
      </c>
      <c r="AD86" s="161">
        <f t="shared" si="10"/>
        <v>-6424.563412993507</v>
      </c>
      <c r="AE86" s="162">
        <f t="shared" si="11"/>
        <v>-12774.84524888568</v>
      </c>
      <c r="AF86" s="163">
        <f t="shared" si="9"/>
        <v>4.8791870474815369E-2</v>
      </c>
      <c r="AG86" s="164">
        <f t="shared" si="13"/>
        <v>-768546973025.42261</v>
      </c>
    </row>
    <row r="87" spans="1:33">
      <c r="A87" s="156"/>
      <c r="B87" s="160">
        <f>+[2]data1cf!A87</f>
        <v>-90437.87883614091</v>
      </c>
      <c r="C87" s="160">
        <f>+[2]data1cf!B87</f>
        <v>14114.121511575504</v>
      </c>
      <c r="D87" s="160">
        <f>+[2]data1cf!C87</f>
        <v>11948.865656915066</v>
      </c>
      <c r="E87" s="160">
        <f>+[2]data1cf!D87</f>
        <v>9989.0013250572538</v>
      </c>
      <c r="F87" s="160">
        <f>+[2]data1cf!E87</f>
        <v>9613.2584053956834</v>
      </c>
      <c r="G87" s="160">
        <f>+[2]data1cf!F87</f>
        <v>9382.1157783033377</v>
      </c>
      <c r="H87" s="160">
        <f>+[2]data1cf!G87</f>
        <v>8402.0971769230418</v>
      </c>
      <c r="I87" s="160">
        <f>+[2]data1cf!H87</f>
        <v>8255.9189803650115</v>
      </c>
      <c r="J87" s="160">
        <f>+[2]data1cf!I87</f>
        <v>8243.4847778300227</v>
      </c>
      <c r="K87" s="160">
        <f>+[2]data1cf!J87</f>
        <v>8234.1937739481327</v>
      </c>
      <c r="L87" s="160">
        <f>+[2]data1cf!K87</f>
        <v>8235.5568429496125</v>
      </c>
      <c r="M87" s="160">
        <f>+[2]data1cf!L87</f>
        <v>8207.4151396453108</v>
      </c>
      <c r="N87" s="160">
        <f>+[2]data1cf!M87</f>
        <v>8189.9041104177049</v>
      </c>
      <c r="O87" s="160">
        <f>+[2]data1cf!N87</f>
        <v>7863.6448225134454</v>
      </c>
      <c r="P87" s="160">
        <f>+[2]data1cf!O87</f>
        <v>7755.9216248918856</v>
      </c>
      <c r="Q87" s="160">
        <f>+[2]data1cf!P87</f>
        <v>7727.2297776858513</v>
      </c>
      <c r="R87" s="160">
        <f>+[2]data1cf!Q87</f>
        <v>1037.2862950990018</v>
      </c>
      <c r="S87" s="160">
        <f>+[2]data1cf!R87</f>
        <v>0</v>
      </c>
      <c r="T87" s="160">
        <f>+[2]data1cf!S87</f>
        <v>0</v>
      </c>
      <c r="U87" s="160">
        <f>+[2]data1cf!T87</f>
        <v>0</v>
      </c>
      <c r="V87" s="160">
        <f>+[2]data1cf!U87</f>
        <v>0</v>
      </c>
      <c r="W87" s="160">
        <f>+[2]data1cf!V87</f>
        <v>0</v>
      </c>
      <c r="X87" s="160">
        <f>+[2]data1cf!W87</f>
        <v>0</v>
      </c>
      <c r="Y87" s="160">
        <f>+[2]data1cf!X87</f>
        <v>0</v>
      </c>
      <c r="Z87" s="160">
        <f>+[2]data1cf!Y87</f>
        <v>0</v>
      </c>
      <c r="AA87" s="160">
        <f>+[2]data1cf!Z87</f>
        <v>0</v>
      </c>
      <c r="AB87" s="160"/>
      <c r="AC87" s="161">
        <f t="shared" si="8"/>
        <v>-16490.246945521598</v>
      </c>
      <c r="AD87" s="161">
        <f t="shared" si="10"/>
        <v>1941.1795317285737</v>
      </c>
      <c r="AE87" s="162">
        <f t="shared" si="11"/>
        <v>-4209.5563479234306</v>
      </c>
      <c r="AF87" s="163">
        <f t="shared" si="9"/>
        <v>6.316856443881988E-2</v>
      </c>
      <c r="AG87" s="164">
        <f t="shared" si="13"/>
        <v>0.99974369979989752</v>
      </c>
    </row>
    <row r="88" spans="1:33">
      <c r="A88" s="156"/>
      <c r="B88" s="160">
        <f>+[2]data1cf!A88</f>
        <v>-91924.262940056738</v>
      </c>
      <c r="C88" s="160">
        <f>+[2]data1cf!B88</f>
        <v>14103.391131607186</v>
      </c>
      <c r="D88" s="160">
        <f>+[2]data1cf!C88</f>
        <v>11987.583855345547</v>
      </c>
      <c r="E88" s="160">
        <f>+[2]data1cf!D88</f>
        <v>9989.9779161967435</v>
      </c>
      <c r="F88" s="160">
        <f>+[2]data1cf!E88</f>
        <v>9690.947856529443</v>
      </c>
      <c r="G88" s="160">
        <f>+[2]data1cf!F88</f>
        <v>9259.0550823585181</v>
      </c>
      <c r="H88" s="160">
        <f>+[2]data1cf!G88</f>
        <v>8438.1007294202755</v>
      </c>
      <c r="I88" s="160">
        <f>+[2]data1cf!H88</f>
        <v>8290.0154426015579</v>
      </c>
      <c r="J88" s="160">
        <f>+[2]data1cf!I88</f>
        <v>8277.5812400665691</v>
      </c>
      <c r="K88" s="160">
        <f>+[2]data1cf!J88</f>
        <v>8268.3480267986379</v>
      </c>
      <c r="L88" s="160">
        <f>+[2]data1cf!K88</f>
        <v>8269.6533051861588</v>
      </c>
      <c r="M88" s="160">
        <f>+[2]data1cf!L88</f>
        <v>8241.5693924958159</v>
      </c>
      <c r="N88" s="160">
        <f>+[2]data1cf!M88</f>
        <v>8224.0005726542513</v>
      </c>
      <c r="O88" s="160">
        <f>+[2]data1cf!N88</f>
        <v>7897.7990753639515</v>
      </c>
      <c r="P88" s="160">
        <f>+[2]data1cf!O88</f>
        <v>7790.018087128431</v>
      </c>
      <c r="Q88" s="160">
        <f>+[2]data1cf!P88</f>
        <v>7761.3840305363574</v>
      </c>
      <c r="R88" s="160">
        <f>+[2]data1cf!Q88</f>
        <v>1054.3345262172747</v>
      </c>
      <c r="S88" s="160">
        <f>+[2]data1cf!R88</f>
        <v>0</v>
      </c>
      <c r="T88" s="160">
        <f>+[2]data1cf!S88</f>
        <v>0</v>
      </c>
      <c r="U88" s="160">
        <f>+[2]data1cf!T88</f>
        <v>0</v>
      </c>
      <c r="V88" s="160">
        <f>+[2]data1cf!U88</f>
        <v>0</v>
      </c>
      <c r="W88" s="160">
        <f>+[2]data1cf!V88</f>
        <v>0</v>
      </c>
      <c r="X88" s="160">
        <f>+[2]data1cf!W88</f>
        <v>0</v>
      </c>
      <c r="Y88" s="160">
        <f>+[2]data1cf!X88</f>
        <v>0</v>
      </c>
      <c r="Z88" s="160">
        <f>+[2]data1cf!Y88</f>
        <v>0</v>
      </c>
      <c r="AA88" s="160">
        <f>+[2]data1cf!Z88</f>
        <v>0</v>
      </c>
      <c r="AB88" s="160"/>
      <c r="AC88" s="161">
        <f t="shared" si="8"/>
        <v>-17842.147521855986</v>
      </c>
      <c r="AD88" s="161">
        <f t="shared" si="10"/>
        <v>642.85218665989737</v>
      </c>
      <c r="AE88" s="162">
        <f t="shared" si="11"/>
        <v>-5526.9759296502616</v>
      </c>
      <c r="AF88" s="163">
        <f t="shared" si="9"/>
        <v>6.0743829607963568E-2</v>
      </c>
      <c r="AG88" s="164">
        <f t="shared" si="13"/>
        <v>0.93533033214764982</v>
      </c>
    </row>
    <row r="89" spans="1:33">
      <c r="A89" s="156"/>
      <c r="B89" s="160">
        <f>+[2]data1cf!A89</f>
        <v>-96662.074102816201</v>
      </c>
      <c r="C89" s="160">
        <f>+[2]data1cf!B89</f>
        <v>14217.650109787452</v>
      </c>
      <c r="D89" s="160">
        <f>+[2]data1cf!C89</f>
        <v>12263.583854300996</v>
      </c>
      <c r="E89" s="160">
        <f>+[2]data1cf!D89</f>
        <v>10339.84866689525</v>
      </c>
      <c r="F89" s="160">
        <f>+[2]data1cf!E89</f>
        <v>9719.7836693069858</v>
      </c>
      <c r="G89" s="160">
        <f>+[2]data1cf!F89</f>
        <v>9416.3977532461558</v>
      </c>
      <c r="H89" s="160">
        <f>+[2]data1cf!G89</f>
        <v>8552.8611284793151</v>
      </c>
      <c r="I89" s="160">
        <f>+[2]data1cf!H89</f>
        <v>8398.6970404263302</v>
      </c>
      <c r="J89" s="160">
        <f>+[2]data1cf!I89</f>
        <v>8386.2628378913414</v>
      </c>
      <c r="K89" s="160">
        <f>+[2]data1cf!J89</f>
        <v>8377.2138307214191</v>
      </c>
      <c r="L89" s="160">
        <f>+[2]data1cf!K89</f>
        <v>8378.3349030109312</v>
      </c>
      <c r="M89" s="160">
        <f>+[2]data1cf!L89</f>
        <v>8350.4351964185971</v>
      </c>
      <c r="N89" s="160">
        <f>+[2]data1cf!M89</f>
        <v>8332.6821704790236</v>
      </c>
      <c r="O89" s="160">
        <f>+[2]data1cf!N89</f>
        <v>8006.6648792867318</v>
      </c>
      <c r="P89" s="160">
        <f>+[2]data1cf!O89</f>
        <v>7898.6996849532024</v>
      </c>
      <c r="Q89" s="160">
        <f>+[2]data1cf!P89</f>
        <v>7870.2498344591377</v>
      </c>
      <c r="R89" s="160">
        <f>+[2]data1cf!Q89</f>
        <v>1108.6753251296605</v>
      </c>
      <c r="S89" s="160">
        <f>+[2]data1cf!R89</f>
        <v>0</v>
      </c>
      <c r="T89" s="160">
        <f>+[2]data1cf!S89</f>
        <v>0</v>
      </c>
      <c r="U89" s="160">
        <f>+[2]data1cf!T89</f>
        <v>0</v>
      </c>
      <c r="V89" s="160">
        <f>+[2]data1cf!U89</f>
        <v>0</v>
      </c>
      <c r="W89" s="160">
        <f>+[2]data1cf!V89</f>
        <v>0</v>
      </c>
      <c r="X89" s="160">
        <f>+[2]data1cf!W89</f>
        <v>0</v>
      </c>
      <c r="Y89" s="160">
        <f>+[2]data1cf!X89</f>
        <v>0</v>
      </c>
      <c r="Z89" s="160">
        <f>+[2]data1cf!Y89</f>
        <v>0</v>
      </c>
      <c r="AA89" s="160">
        <f>+[2]data1cf!Z89</f>
        <v>0</v>
      </c>
      <c r="AB89" s="160"/>
      <c r="AC89" s="161">
        <f t="shared" si="8"/>
        <v>-21438.038540293121</v>
      </c>
      <c r="AD89" s="161">
        <f t="shared" si="10"/>
        <v>-2680.0034337662501</v>
      </c>
      <c r="AE89" s="162">
        <f t="shared" si="11"/>
        <v>-8940.5483333283446</v>
      </c>
      <c r="AF89" s="163">
        <f t="shared" si="9"/>
        <v>5.4865965247154244E-2</v>
      </c>
      <c r="AG89" s="164">
        <f t="shared" si="13"/>
        <v>-90802.273486837978</v>
      </c>
    </row>
    <row r="90" spans="1:33">
      <c r="A90" s="156"/>
      <c r="B90" s="160">
        <f>+[2]data1cf!A90</f>
        <v>-91061.512546204744</v>
      </c>
      <c r="C90" s="160">
        <f>+[2]data1cf!B90</f>
        <v>14091.467299592689</v>
      </c>
      <c r="D90" s="160">
        <f>+[2]data1cf!C90</f>
        <v>12053.446565502814</v>
      </c>
      <c r="E90" s="160">
        <f>+[2]data1cf!D90</f>
        <v>10120.508657005013</v>
      </c>
      <c r="F90" s="160">
        <f>+[2]data1cf!E90</f>
        <v>9637.0813916980751</v>
      </c>
      <c r="G90" s="160">
        <f>+[2]data1cf!F90</f>
        <v>9398.2684569027588</v>
      </c>
      <c r="H90" s="160">
        <f>+[2]data1cf!G90</f>
        <v>8417.2029823202993</v>
      </c>
      <c r="I90" s="160">
        <f>+[2]data1cf!H90</f>
        <v>8270.2246387669093</v>
      </c>
      <c r="J90" s="160">
        <f>+[2]data1cf!I90</f>
        <v>8257.7904362319186</v>
      </c>
      <c r="K90" s="160">
        <f>+[2]data1cf!J90</f>
        <v>8248.523679228676</v>
      </c>
      <c r="L90" s="160">
        <f>+[2]data1cf!K90</f>
        <v>8249.8625013515102</v>
      </c>
      <c r="M90" s="160">
        <f>+[2]data1cf!L90</f>
        <v>8221.745044925854</v>
      </c>
      <c r="N90" s="160">
        <f>+[2]data1cf!M90</f>
        <v>8204.2097688196009</v>
      </c>
      <c r="O90" s="160">
        <f>+[2]data1cf!N90</f>
        <v>7877.9747277939887</v>
      </c>
      <c r="P90" s="160">
        <f>+[2]data1cf!O90</f>
        <v>7770.2272832937815</v>
      </c>
      <c r="Q90" s="160">
        <f>+[2]data1cf!P90</f>
        <v>7741.5596829663946</v>
      </c>
      <c r="R90" s="160">
        <f>+[2]data1cf!Q90</f>
        <v>1044.4391242999498</v>
      </c>
      <c r="S90" s="160">
        <f>+[2]data1cf!R90</f>
        <v>0</v>
      </c>
      <c r="T90" s="160">
        <f>+[2]data1cf!S90</f>
        <v>0</v>
      </c>
      <c r="U90" s="160">
        <f>+[2]data1cf!T90</f>
        <v>0</v>
      </c>
      <c r="V90" s="160">
        <f>+[2]data1cf!U90</f>
        <v>0</v>
      </c>
      <c r="W90" s="160">
        <f>+[2]data1cf!V90</f>
        <v>0</v>
      </c>
      <c r="X90" s="160">
        <f>+[2]data1cf!W90</f>
        <v>0</v>
      </c>
      <c r="Y90" s="160">
        <f>+[2]data1cf!X90</f>
        <v>0</v>
      </c>
      <c r="Z90" s="160">
        <f>+[2]data1cf!Y90</f>
        <v>0</v>
      </c>
      <c r="AA90" s="160">
        <f>+[2]data1cf!Z90</f>
        <v>0</v>
      </c>
      <c r="AB90" s="160"/>
      <c r="AC90" s="161">
        <f t="shared" si="8"/>
        <v>-16866.41469548165</v>
      </c>
      <c r="AD90" s="161">
        <f t="shared" si="10"/>
        <v>1614.8928209430478</v>
      </c>
      <c r="AE90" s="162">
        <f t="shared" si="11"/>
        <v>-4551.7303365451253</v>
      </c>
      <c r="AF90" s="163">
        <f t="shared" si="9"/>
        <v>6.2542602419853197E-2</v>
      </c>
      <c r="AG90" s="164">
        <f t="shared" si="13"/>
        <v>0.99897105788144847</v>
      </c>
    </row>
    <row r="91" spans="1:33">
      <c r="A91" s="156"/>
      <c r="B91" s="160">
        <f>+[2]data1cf!A91</f>
        <v>-90707.706468723583</v>
      </c>
      <c r="C91" s="160">
        <f>+[2]data1cf!B91</f>
        <v>14068.836026462104</v>
      </c>
      <c r="D91" s="160">
        <f>+[2]data1cf!C91</f>
        <v>11986.164717673069</v>
      </c>
      <c r="E91" s="160">
        <f>+[2]data1cf!D91</f>
        <v>10011.480607973101</v>
      </c>
      <c r="F91" s="160">
        <f>+[2]data1cf!E91</f>
        <v>9683.1945648353649</v>
      </c>
      <c r="G91" s="160">
        <f>+[2]data1cf!F91</f>
        <v>9266.3480103625207</v>
      </c>
      <c r="H91" s="160">
        <f>+[2]data1cf!G91</f>
        <v>8408.633006598091</v>
      </c>
      <c r="I91" s="160">
        <f>+[2]data1cf!H91</f>
        <v>8262.1086103943526</v>
      </c>
      <c r="J91" s="160">
        <f>+[2]data1cf!I91</f>
        <v>8249.6744078593638</v>
      </c>
      <c r="K91" s="160">
        <f>+[2]data1cf!J91</f>
        <v>8240.3938948758278</v>
      </c>
      <c r="L91" s="160">
        <f>+[2]data1cf!K91</f>
        <v>8241.7464729789535</v>
      </c>
      <c r="M91" s="160">
        <f>+[2]data1cf!L91</f>
        <v>8213.6152605730058</v>
      </c>
      <c r="N91" s="160">
        <f>+[2]data1cf!M91</f>
        <v>8196.093740447046</v>
      </c>
      <c r="O91" s="160">
        <f>+[2]data1cf!N91</f>
        <v>7869.8449434411414</v>
      </c>
      <c r="P91" s="160">
        <f>+[2]data1cf!O91</f>
        <v>7762.1112549212257</v>
      </c>
      <c r="Q91" s="160">
        <f>+[2]data1cf!P91</f>
        <v>7733.4298986135464</v>
      </c>
      <c r="R91" s="160">
        <f>+[2]data1cf!Q91</f>
        <v>1040.3811101136719</v>
      </c>
      <c r="S91" s="160">
        <f>+[2]data1cf!R91</f>
        <v>0</v>
      </c>
      <c r="T91" s="160">
        <f>+[2]data1cf!S91</f>
        <v>0</v>
      </c>
      <c r="U91" s="160">
        <f>+[2]data1cf!T91</f>
        <v>0</v>
      </c>
      <c r="V91" s="160">
        <f>+[2]data1cf!U91</f>
        <v>0</v>
      </c>
      <c r="W91" s="160">
        <f>+[2]data1cf!V91</f>
        <v>0</v>
      </c>
      <c r="X91" s="160">
        <f>+[2]data1cf!W91</f>
        <v>0</v>
      </c>
      <c r="Y91" s="160">
        <f>+[2]data1cf!X91</f>
        <v>0</v>
      </c>
      <c r="Z91" s="160">
        <f>+[2]data1cf!Y91</f>
        <v>0</v>
      </c>
      <c r="AA91" s="160">
        <f>+[2]data1cf!Z91</f>
        <v>0</v>
      </c>
      <c r="AB91" s="160"/>
      <c r="AC91" s="161">
        <f t="shared" si="8"/>
        <v>-16753.169082971755</v>
      </c>
      <c r="AD91" s="161">
        <f t="shared" si="10"/>
        <v>1684.4918078779849</v>
      </c>
      <c r="AE91" s="162">
        <f t="shared" si="11"/>
        <v>-4468.5686957697962</v>
      </c>
      <c r="AF91" s="163">
        <f t="shared" si="9"/>
        <v>6.2684354186058056E-2</v>
      </c>
      <c r="AG91" s="164">
        <f t="shared" si="13"/>
        <v>0.99923505475735719</v>
      </c>
    </row>
    <row r="92" spans="1:33">
      <c r="A92" s="156"/>
      <c r="B92" s="160">
        <f>+[2]data1cf!A92</f>
        <v>-100741.34928600927</v>
      </c>
      <c r="C92" s="160">
        <f>+[2]data1cf!B92</f>
        <v>14361.233214471391</v>
      </c>
      <c r="D92" s="160">
        <f>+[2]data1cf!C92</f>
        <v>12379.958105369464</v>
      </c>
      <c r="E92" s="160">
        <f>+[2]data1cf!D92</f>
        <v>10325.90868948045</v>
      </c>
      <c r="F92" s="160">
        <f>+[2]data1cf!E92</f>
        <v>9916.3496004421431</v>
      </c>
      <c r="G92" s="160">
        <f>+[2]data1cf!F92</f>
        <v>9670.4479768447145</v>
      </c>
      <c r="H92" s="160">
        <f>+[2]data1cf!G92</f>
        <v>8651.6703109926621</v>
      </c>
      <c r="I92" s="160">
        <f>+[2]data1cf!H92</f>
        <v>8492.2723497086317</v>
      </c>
      <c r="J92" s="160">
        <f>+[2]data1cf!I92</f>
        <v>8479.8381471736429</v>
      </c>
      <c r="K92" s="160">
        <f>+[2]data1cf!J92</f>
        <v>8470.9477422228447</v>
      </c>
      <c r="L92" s="160">
        <f>+[2]data1cf!K92</f>
        <v>8471.9102122932327</v>
      </c>
      <c r="M92" s="160">
        <f>+[2]data1cf!L92</f>
        <v>8444.1691079200209</v>
      </c>
      <c r="N92" s="160">
        <f>+[2]data1cf!M92</f>
        <v>8426.2574797613252</v>
      </c>
      <c r="O92" s="160">
        <f>+[2]data1cf!N92</f>
        <v>8100.3987907881565</v>
      </c>
      <c r="P92" s="160">
        <f>+[2]data1cf!O92</f>
        <v>7992.2749942355058</v>
      </c>
      <c r="Q92" s="160">
        <f>+[2]data1cf!P92</f>
        <v>7963.9837459605624</v>
      </c>
      <c r="R92" s="160">
        <f>+[2]data1cf!Q92</f>
        <v>1155.4629797708117</v>
      </c>
      <c r="S92" s="160">
        <f>+[2]data1cf!R92</f>
        <v>0</v>
      </c>
      <c r="T92" s="160">
        <f>+[2]data1cf!S92</f>
        <v>0</v>
      </c>
      <c r="U92" s="160">
        <f>+[2]data1cf!T92</f>
        <v>0</v>
      </c>
      <c r="V92" s="160">
        <f>+[2]data1cf!U92</f>
        <v>0</v>
      </c>
      <c r="W92" s="160">
        <f>+[2]data1cf!V92</f>
        <v>0</v>
      </c>
      <c r="X92" s="160">
        <f>+[2]data1cf!W92</f>
        <v>0</v>
      </c>
      <c r="Y92" s="160">
        <f>+[2]data1cf!X92</f>
        <v>0</v>
      </c>
      <c r="Z92" s="160">
        <f>+[2]data1cf!Y92</f>
        <v>0</v>
      </c>
      <c r="AA92" s="160">
        <f>+[2]data1cf!Z92</f>
        <v>0</v>
      </c>
      <c r="AB92" s="160"/>
      <c r="AC92" s="161">
        <f t="shared" si="8"/>
        <v>-24639.071514799398</v>
      </c>
      <c r="AD92" s="161">
        <f t="shared" si="10"/>
        <v>-5646.6835424004821</v>
      </c>
      <c r="AE92" s="162">
        <f t="shared" si="11"/>
        <v>-11985.514753553702</v>
      </c>
      <c r="AF92" s="163">
        <f t="shared" si="9"/>
        <v>5.0017639994621277E-2</v>
      </c>
      <c r="AG92" s="164">
        <f t="shared" si="13"/>
        <v>-27961794355.792976</v>
      </c>
    </row>
    <row r="93" spans="1:33">
      <c r="A93" s="156"/>
      <c r="B93" s="160">
        <f>+[2]data1cf!A93</f>
        <v>-103539.95526373383</v>
      </c>
      <c r="C93" s="160">
        <f>+[2]data1cf!B93</f>
        <v>14357.332023307288</v>
      </c>
      <c r="D93" s="160">
        <f>+[2]data1cf!C93</f>
        <v>12482.553131575112</v>
      </c>
      <c r="E93" s="160">
        <f>+[2]data1cf!D93</f>
        <v>10547.777821755295</v>
      </c>
      <c r="F93" s="160">
        <f>+[2]data1cf!E93</f>
        <v>10111.995762117815</v>
      </c>
      <c r="G93" s="160">
        <f>+[2]data1cf!F93</f>
        <v>9721.6671319542675</v>
      </c>
      <c r="H93" s="160">
        <f>+[2]data1cf!G93</f>
        <v>8719.45881665054</v>
      </c>
      <c r="I93" s="160">
        <f>+[2]data1cf!H93</f>
        <v>8556.4701319528522</v>
      </c>
      <c r="J93" s="160">
        <f>+[2]data1cf!I93</f>
        <v>8544.0359294178634</v>
      </c>
      <c r="K93" s="160">
        <f>+[2]data1cf!J93</f>
        <v>8535.2543342674762</v>
      </c>
      <c r="L93" s="160">
        <f>+[2]data1cf!K93</f>
        <v>8536.1079945374531</v>
      </c>
      <c r="M93" s="160">
        <f>+[2]data1cf!L93</f>
        <v>8508.4756999646543</v>
      </c>
      <c r="N93" s="160">
        <f>+[2]data1cf!M93</f>
        <v>8490.4552620055438</v>
      </c>
      <c r="O93" s="160">
        <f>+[2]data1cf!N93</f>
        <v>8164.7053828327898</v>
      </c>
      <c r="P93" s="160">
        <f>+[2]data1cf!O93</f>
        <v>8056.4727764797244</v>
      </c>
      <c r="Q93" s="160">
        <f>+[2]data1cf!P93</f>
        <v>8028.2903380051957</v>
      </c>
      <c r="R93" s="160">
        <f>+[2]data1cf!Q93</f>
        <v>1187.5618708929214</v>
      </c>
      <c r="S93" s="160">
        <f>+[2]data1cf!R93</f>
        <v>0</v>
      </c>
      <c r="T93" s="160">
        <f>+[2]data1cf!S93</f>
        <v>0</v>
      </c>
      <c r="U93" s="160">
        <f>+[2]data1cf!T93</f>
        <v>0</v>
      </c>
      <c r="V93" s="160">
        <f>+[2]data1cf!U93</f>
        <v>0</v>
      </c>
      <c r="W93" s="160">
        <f>+[2]data1cf!V93</f>
        <v>0</v>
      </c>
      <c r="X93" s="160">
        <f>+[2]data1cf!W93</f>
        <v>0</v>
      </c>
      <c r="Y93" s="160">
        <f>+[2]data1cf!X93</f>
        <v>0</v>
      </c>
      <c r="Z93" s="160">
        <f>+[2]data1cf!Y93</f>
        <v>0</v>
      </c>
      <c r="AA93" s="160">
        <f>+[2]data1cf!Z93</f>
        <v>0</v>
      </c>
      <c r="AB93" s="160"/>
      <c r="AC93" s="161">
        <f t="shared" si="8"/>
        <v>-26770.506011132533</v>
      </c>
      <c r="AD93" s="161">
        <f t="shared" si="10"/>
        <v>-7606.3206317701552</v>
      </c>
      <c r="AE93" s="162">
        <f t="shared" si="11"/>
        <v>-14001.837777047378</v>
      </c>
      <c r="AF93" s="163">
        <f t="shared" si="9"/>
        <v>4.7006025910377516E-2</v>
      </c>
      <c r="AG93" s="164">
        <f t="shared" si="13"/>
        <v>-118022070437467.5</v>
      </c>
    </row>
    <row r="94" spans="1:33">
      <c r="A94" s="156"/>
      <c r="B94" s="160">
        <f>+[2]data1cf!A94</f>
        <v>-96907.403985712401</v>
      </c>
      <c r="C94" s="160">
        <f>+[2]data1cf!B94</f>
        <v>14169.816846752958</v>
      </c>
      <c r="D94" s="160">
        <f>+[2]data1cf!C94</f>
        <v>12293.497435851854</v>
      </c>
      <c r="E94" s="160">
        <f>+[2]data1cf!D94</f>
        <v>10250.149476853281</v>
      </c>
      <c r="F94" s="160">
        <f>+[2]data1cf!E94</f>
        <v>9710.0384036877731</v>
      </c>
      <c r="G94" s="160">
        <f>+[2]data1cf!F94</f>
        <v>9433.9733642228803</v>
      </c>
      <c r="H94" s="160">
        <f>+[2]data1cf!G94</f>
        <v>8558.8035677819989</v>
      </c>
      <c r="I94" s="160">
        <f>+[2]data1cf!H94</f>
        <v>8404.3247116760631</v>
      </c>
      <c r="J94" s="160">
        <f>+[2]data1cf!I94</f>
        <v>8391.8905091410743</v>
      </c>
      <c r="K94" s="160">
        <f>+[2]data1cf!J94</f>
        <v>8382.8510403969976</v>
      </c>
      <c r="L94" s="160">
        <f>+[2]data1cf!K94</f>
        <v>8383.962574260664</v>
      </c>
      <c r="M94" s="160">
        <f>+[2]data1cf!L94</f>
        <v>8356.0724060941757</v>
      </c>
      <c r="N94" s="160">
        <f>+[2]data1cf!M94</f>
        <v>8338.3098417287547</v>
      </c>
      <c r="O94" s="160">
        <f>+[2]data1cf!N94</f>
        <v>8012.3020889623112</v>
      </c>
      <c r="P94" s="160">
        <f>+[2]data1cf!O94</f>
        <v>7904.3273562029353</v>
      </c>
      <c r="Q94" s="160">
        <f>+[2]data1cf!P94</f>
        <v>7875.8870441347171</v>
      </c>
      <c r="R94" s="160">
        <f>+[2]data1cf!Q94</f>
        <v>1111.4891607545269</v>
      </c>
      <c r="S94" s="160">
        <f>+[2]data1cf!R94</f>
        <v>0</v>
      </c>
      <c r="T94" s="160">
        <f>+[2]data1cf!S94</f>
        <v>0</v>
      </c>
      <c r="U94" s="160">
        <f>+[2]data1cf!T94</f>
        <v>0</v>
      </c>
      <c r="V94" s="160">
        <f>+[2]data1cf!U94</f>
        <v>0</v>
      </c>
      <c r="W94" s="160">
        <f>+[2]data1cf!V94</f>
        <v>0</v>
      </c>
      <c r="X94" s="160">
        <f>+[2]data1cf!W94</f>
        <v>0</v>
      </c>
      <c r="Y94" s="160">
        <f>+[2]data1cf!X94</f>
        <v>0</v>
      </c>
      <c r="Z94" s="160">
        <f>+[2]data1cf!Y94</f>
        <v>0</v>
      </c>
      <c r="AA94" s="160">
        <f>+[2]data1cf!Z94</f>
        <v>0</v>
      </c>
      <c r="AB94" s="160"/>
      <c r="AC94" s="161">
        <f t="shared" si="8"/>
        <v>-21742.99831854178</v>
      </c>
      <c r="AD94" s="161">
        <f t="shared" si="10"/>
        <v>-2982.7595663106531</v>
      </c>
      <c r="AE94" s="162">
        <f t="shared" si="11"/>
        <v>-9244.6524023666061</v>
      </c>
      <c r="AF94" s="163">
        <f t="shared" si="9"/>
        <v>5.4351970553398146E-2</v>
      </c>
      <c r="AG94" s="164">
        <f t="shared" si="13"/>
        <v>-329768.96619923343</v>
      </c>
    </row>
    <row r="95" spans="1:33">
      <c r="A95" s="156"/>
      <c r="B95" s="160">
        <f>+[2]data1cf!A95</f>
        <v>-97026.573334730492</v>
      </c>
      <c r="C95" s="160">
        <f>+[2]data1cf!B95</f>
        <v>14282.293255595494</v>
      </c>
      <c r="D95" s="160">
        <f>+[2]data1cf!C95</f>
        <v>12293.117555600002</v>
      </c>
      <c r="E95" s="160">
        <f>+[2]data1cf!D95</f>
        <v>10170.549364976099</v>
      </c>
      <c r="F95" s="160">
        <f>+[2]data1cf!E95</f>
        <v>9828.2753683948376</v>
      </c>
      <c r="G95" s="160">
        <f>+[2]data1cf!F95</f>
        <v>9627.2586040543356</v>
      </c>
      <c r="H95" s="160">
        <f>+[2]data1cf!G95</f>
        <v>8561.690116354559</v>
      </c>
      <c r="I95" s="160">
        <f>+[2]data1cf!H95</f>
        <v>8407.0583612070586</v>
      </c>
      <c r="J95" s="160">
        <f>+[2]data1cf!I95</f>
        <v>8394.624158672068</v>
      </c>
      <c r="K95" s="160">
        <f>+[2]data1cf!J95</f>
        <v>8385.5893232322833</v>
      </c>
      <c r="L95" s="160">
        <f>+[2]data1cf!K95</f>
        <v>8386.6962237916596</v>
      </c>
      <c r="M95" s="160">
        <f>+[2]data1cf!L95</f>
        <v>8358.8106889294613</v>
      </c>
      <c r="N95" s="160">
        <f>+[2]data1cf!M95</f>
        <v>8341.043491259752</v>
      </c>
      <c r="O95" s="160">
        <f>+[2]data1cf!N95</f>
        <v>8015.0403717975969</v>
      </c>
      <c r="P95" s="160">
        <f>+[2]data1cf!O95</f>
        <v>7907.0610057339309</v>
      </c>
      <c r="Q95" s="160">
        <f>+[2]data1cf!P95</f>
        <v>7878.6253269700028</v>
      </c>
      <c r="R95" s="160">
        <f>+[2]data1cf!Q95</f>
        <v>1112.8559855200247</v>
      </c>
      <c r="S95" s="160">
        <f>+[2]data1cf!R95</f>
        <v>0</v>
      </c>
      <c r="T95" s="160">
        <f>+[2]data1cf!S95</f>
        <v>0</v>
      </c>
      <c r="U95" s="160">
        <f>+[2]data1cf!T95</f>
        <v>0</v>
      </c>
      <c r="V95" s="160">
        <f>+[2]data1cf!U95</f>
        <v>0</v>
      </c>
      <c r="W95" s="160">
        <f>+[2]data1cf!V95</f>
        <v>0</v>
      </c>
      <c r="X95" s="160">
        <f>+[2]data1cf!W95</f>
        <v>0</v>
      </c>
      <c r="Y95" s="160">
        <f>+[2]data1cf!X95</f>
        <v>0</v>
      </c>
      <c r="Z95" s="160">
        <f>+[2]data1cf!Y95</f>
        <v>0</v>
      </c>
      <c r="AA95" s="160">
        <f>+[2]data1cf!Z95</f>
        <v>0</v>
      </c>
      <c r="AB95" s="160"/>
      <c r="AC95" s="161">
        <f t="shared" si="8"/>
        <v>-21608.487438056702</v>
      </c>
      <c r="AD95" s="161">
        <f t="shared" si="10"/>
        <v>-2805.0917160104723</v>
      </c>
      <c r="AE95" s="162">
        <f t="shared" si="11"/>
        <v>-9079.9557238397774</v>
      </c>
      <c r="AF95" s="163">
        <f t="shared" si="9"/>
        <v>5.4658439755439756E-2</v>
      </c>
      <c r="AG95" s="164">
        <f t="shared" si="13"/>
        <v>-154709.31437872999</v>
      </c>
    </row>
    <row r="96" spans="1:33">
      <c r="A96" s="156"/>
      <c r="B96" s="160">
        <f>+[2]data1cf!A96</f>
        <v>-94803.674910452057</v>
      </c>
      <c r="C96" s="160">
        <f>+[2]data1cf!B96</f>
        <v>14175.52748255129</v>
      </c>
      <c r="D96" s="160">
        <f>+[2]data1cf!C96</f>
        <v>12232.520384428821</v>
      </c>
      <c r="E96" s="160">
        <f>+[2]data1cf!D96</f>
        <v>10177.201594469843</v>
      </c>
      <c r="F96" s="160">
        <f>+[2]data1cf!E96</f>
        <v>9581.1091227447487</v>
      </c>
      <c r="G96" s="160">
        <f>+[2]data1cf!F96</f>
        <v>9461.7425437091752</v>
      </c>
      <c r="H96" s="160">
        <f>+[2]data1cf!G96</f>
        <v>8507.8465372260653</v>
      </c>
      <c r="I96" s="160">
        <f>+[2]data1cf!H96</f>
        <v>8356.0668496728504</v>
      </c>
      <c r="J96" s="160">
        <f>+[2]data1cf!I96</f>
        <v>8343.6326471378616</v>
      </c>
      <c r="K96" s="160">
        <f>+[2]data1cf!J96</f>
        <v>8334.5113854073406</v>
      </c>
      <c r="L96" s="160">
        <f>+[2]data1cf!K96</f>
        <v>8335.7047122574513</v>
      </c>
      <c r="M96" s="160">
        <f>+[2]data1cf!L96</f>
        <v>8307.7327511045169</v>
      </c>
      <c r="N96" s="160">
        <f>+[2]data1cf!M96</f>
        <v>8290.0519797255438</v>
      </c>
      <c r="O96" s="160">
        <f>+[2]data1cf!N96</f>
        <v>7963.9624339726524</v>
      </c>
      <c r="P96" s="160">
        <f>+[2]data1cf!O96</f>
        <v>7856.0694941997235</v>
      </c>
      <c r="Q96" s="160">
        <f>+[2]data1cf!P96</f>
        <v>7827.5473891450583</v>
      </c>
      <c r="R96" s="160">
        <f>+[2]data1cf!Q96</f>
        <v>1087.3602297529208</v>
      </c>
      <c r="S96" s="160">
        <f>+[2]data1cf!R96</f>
        <v>0</v>
      </c>
      <c r="T96" s="160">
        <f>+[2]data1cf!S96</f>
        <v>0</v>
      </c>
      <c r="U96" s="160">
        <f>+[2]data1cf!T96</f>
        <v>0</v>
      </c>
      <c r="V96" s="160">
        <f>+[2]data1cf!U96</f>
        <v>0</v>
      </c>
      <c r="W96" s="160">
        <f>+[2]data1cf!V96</f>
        <v>0</v>
      </c>
      <c r="X96" s="160">
        <f>+[2]data1cf!W96</f>
        <v>0</v>
      </c>
      <c r="Y96" s="160">
        <f>+[2]data1cf!X96</f>
        <v>0</v>
      </c>
      <c r="Z96" s="160">
        <f>+[2]data1cf!Y96</f>
        <v>0</v>
      </c>
      <c r="AA96" s="160">
        <f>+[2]data1cf!Z96</f>
        <v>0</v>
      </c>
      <c r="AB96" s="160"/>
      <c r="AC96" s="161">
        <f t="shared" si="8"/>
        <v>-20000.918030652905</v>
      </c>
      <c r="AD96" s="161">
        <f t="shared" si="10"/>
        <v>-1347.5028416447578</v>
      </c>
      <c r="AE96" s="162">
        <f t="shared" si="11"/>
        <v>-7573.2617732603685</v>
      </c>
      <c r="AF96" s="163">
        <f t="shared" si="9"/>
        <v>5.7162925601005568E-2</v>
      </c>
      <c r="AG96" s="164">
        <f t="shared" si="13"/>
        <v>-310.12012151504706</v>
      </c>
    </row>
    <row r="97" spans="1:33">
      <c r="A97" s="156"/>
      <c r="B97" s="160">
        <f>+[2]data1cf!A97</f>
        <v>-88088.172787031246</v>
      </c>
      <c r="C97" s="160">
        <f>+[2]data1cf!B97</f>
        <v>14035.498911521659</v>
      </c>
      <c r="D97" s="160">
        <f>+[2]data1cf!C97</f>
        <v>11864.544844622</v>
      </c>
      <c r="E97" s="160">
        <f>+[2]data1cf!D97</f>
        <v>9961.869959810183</v>
      </c>
      <c r="F97" s="160">
        <f>+[2]data1cf!E97</f>
        <v>9494.1261365179271</v>
      </c>
      <c r="G97" s="160">
        <f>+[2]data1cf!F97</f>
        <v>9248.8095422741171</v>
      </c>
      <c r="H97" s="160">
        <f>+[2]data1cf!G97</f>
        <v>8345.1820330720566</v>
      </c>
      <c r="I97" s="160">
        <f>+[2]data1cf!H97</f>
        <v>8202.0186033632763</v>
      </c>
      <c r="J97" s="160">
        <f>+[2]data1cf!I97</f>
        <v>8189.5844008282866</v>
      </c>
      <c r="K97" s="160">
        <f>+[2]data1cf!J97</f>
        <v>8180.2020403752067</v>
      </c>
      <c r="L97" s="160">
        <f>+[2]data1cf!K97</f>
        <v>8181.6564659478772</v>
      </c>
      <c r="M97" s="160">
        <f>+[2]data1cf!L97</f>
        <v>8153.4234060723848</v>
      </c>
      <c r="N97" s="160">
        <f>+[2]data1cf!M97</f>
        <v>8136.0037334159688</v>
      </c>
      <c r="O97" s="160">
        <f>+[2]data1cf!N97</f>
        <v>7809.6530889405194</v>
      </c>
      <c r="P97" s="160">
        <f>+[2]data1cf!O97</f>
        <v>7702.0212478901485</v>
      </c>
      <c r="Q97" s="160">
        <f>+[2]data1cf!P97</f>
        <v>7673.2380441129253</v>
      </c>
      <c r="R97" s="160">
        <f>+[2]data1cf!Q97</f>
        <v>1010.3361065981335</v>
      </c>
      <c r="S97" s="160">
        <f>+[2]data1cf!R97</f>
        <v>0</v>
      </c>
      <c r="T97" s="160">
        <f>+[2]data1cf!S97</f>
        <v>0</v>
      </c>
      <c r="U97" s="160">
        <f>+[2]data1cf!T97</f>
        <v>0</v>
      </c>
      <c r="V97" s="160">
        <f>+[2]data1cf!U97</f>
        <v>0</v>
      </c>
      <c r="W97" s="160">
        <f>+[2]data1cf!V97</f>
        <v>0</v>
      </c>
      <c r="X97" s="160">
        <f>+[2]data1cf!W97</f>
        <v>0</v>
      </c>
      <c r="Y97" s="160">
        <f>+[2]data1cf!X97</f>
        <v>0</v>
      </c>
      <c r="Z97" s="160">
        <f>+[2]data1cf!Y97</f>
        <v>0</v>
      </c>
      <c r="AA97" s="160">
        <f>+[2]data1cf!Z97</f>
        <v>0</v>
      </c>
      <c r="AB97" s="160"/>
      <c r="AC97" s="161">
        <f t="shared" si="8"/>
        <v>-14679.346258260042</v>
      </c>
      <c r="AD97" s="161">
        <f t="shared" si="10"/>
        <v>3613.5466642731562</v>
      </c>
      <c r="AE97" s="162">
        <f t="shared" si="11"/>
        <v>-2491.1204183749132</v>
      </c>
      <c r="AF97" s="163">
        <f t="shared" si="9"/>
        <v>6.6433605551719677E-2</v>
      </c>
      <c r="AG97" s="164">
        <f t="shared" si="13"/>
        <v>0.99999979355214585</v>
      </c>
    </row>
    <row r="98" spans="1:33">
      <c r="A98" s="156"/>
      <c r="B98" s="160">
        <f>+[2]data1cf!A98</f>
        <v>-95341.718478892799</v>
      </c>
      <c r="C98" s="160">
        <f>+[2]data1cf!B98</f>
        <v>14071.593210892148</v>
      </c>
      <c r="D98" s="160">
        <f>+[2]data1cf!C98</f>
        <v>12211.149320880606</v>
      </c>
      <c r="E98" s="160">
        <f>+[2]data1cf!D98</f>
        <v>10129.242519117815</v>
      </c>
      <c r="F98" s="160">
        <f>+[2]data1cf!E98</f>
        <v>9741.0371147947972</v>
      </c>
      <c r="G98" s="160">
        <f>+[2]data1cf!F98</f>
        <v>9435.7875869107702</v>
      </c>
      <c r="H98" s="160">
        <f>+[2]data1cf!G98</f>
        <v>8520.879157671292</v>
      </c>
      <c r="I98" s="160">
        <f>+[2]data1cf!H98</f>
        <v>8368.4091386980272</v>
      </c>
      <c r="J98" s="160">
        <f>+[2]data1cf!I98</f>
        <v>8355.9749361630365</v>
      </c>
      <c r="K98" s="160">
        <f>+[2]data1cf!J98</f>
        <v>8346.8745935664574</v>
      </c>
      <c r="L98" s="160">
        <f>+[2]data1cf!K98</f>
        <v>8348.0470012826281</v>
      </c>
      <c r="M98" s="160">
        <f>+[2]data1cf!L98</f>
        <v>8320.0959592636355</v>
      </c>
      <c r="N98" s="160">
        <f>+[2]data1cf!M98</f>
        <v>8302.3942687507188</v>
      </c>
      <c r="O98" s="160">
        <f>+[2]data1cf!N98</f>
        <v>7976.3256421317701</v>
      </c>
      <c r="P98" s="160">
        <f>+[2]data1cf!O98</f>
        <v>7868.4117832248994</v>
      </c>
      <c r="Q98" s="160">
        <f>+[2]data1cf!P98</f>
        <v>7839.910597304176</v>
      </c>
      <c r="R98" s="160">
        <f>+[2]data1cf!Q98</f>
        <v>1093.5313742655087</v>
      </c>
      <c r="S98" s="160">
        <f>+[2]data1cf!R98</f>
        <v>0</v>
      </c>
      <c r="T98" s="160">
        <f>+[2]data1cf!S98</f>
        <v>0</v>
      </c>
      <c r="U98" s="160">
        <f>+[2]data1cf!T98</f>
        <v>0</v>
      </c>
      <c r="V98" s="160">
        <f>+[2]data1cf!U98</f>
        <v>0</v>
      </c>
      <c r="W98" s="160">
        <f>+[2]data1cf!V98</f>
        <v>0</v>
      </c>
      <c r="X98" s="160">
        <f>+[2]data1cf!W98</f>
        <v>0</v>
      </c>
      <c r="Y98" s="160">
        <f>+[2]data1cf!X98</f>
        <v>0</v>
      </c>
      <c r="Z98" s="160">
        <f>+[2]data1cf!Y98</f>
        <v>0</v>
      </c>
      <c r="AA98" s="160">
        <f>+[2]data1cf!Z98</f>
        <v>0</v>
      </c>
      <c r="AB98" s="160"/>
      <c r="AC98" s="161">
        <f t="shared" si="8"/>
        <v>-20545.219375860201</v>
      </c>
      <c r="AD98" s="161">
        <f t="shared" si="10"/>
        <v>-1864.9254843122178</v>
      </c>
      <c r="AE98" s="162">
        <f t="shared" si="11"/>
        <v>-8099.9361784207858</v>
      </c>
      <c r="AF98" s="163">
        <f t="shared" si="9"/>
        <v>5.6260564923286432E-2</v>
      </c>
      <c r="AG98" s="164">
        <f t="shared" si="13"/>
        <v>-2818.5406457750082</v>
      </c>
    </row>
    <row r="99" spans="1:33">
      <c r="A99" s="156"/>
      <c r="B99" s="160">
        <f>+[2]data1cf!A99</f>
        <v>-101924.50738159218</v>
      </c>
      <c r="C99" s="160">
        <f>+[2]data1cf!B99</f>
        <v>14296.638996305292</v>
      </c>
      <c r="D99" s="160">
        <f>+[2]data1cf!C99</f>
        <v>12439.483988094746</v>
      </c>
      <c r="E99" s="160">
        <f>+[2]data1cf!D99</f>
        <v>10307.558642328455</v>
      </c>
      <c r="F99" s="160">
        <f>+[2]data1cf!E99</f>
        <v>9952.2618544504112</v>
      </c>
      <c r="G99" s="160">
        <f>+[2]data1cf!F99</f>
        <v>9629.4254111398895</v>
      </c>
      <c r="H99" s="160">
        <f>+[2]data1cf!G99</f>
        <v>8680.3290503418139</v>
      </c>
      <c r="I99" s="160">
        <f>+[2]data1cf!H99</f>
        <v>8519.4130498948289</v>
      </c>
      <c r="J99" s="160">
        <f>+[2]data1cf!I99</f>
        <v>8506.9788473598383</v>
      </c>
      <c r="K99" s="160">
        <f>+[2]data1cf!J99</f>
        <v>8498.1344435957944</v>
      </c>
      <c r="L99" s="160">
        <f>+[2]data1cf!K99</f>
        <v>8499.0509124794298</v>
      </c>
      <c r="M99" s="160">
        <f>+[2]data1cf!L99</f>
        <v>8471.3558092929725</v>
      </c>
      <c r="N99" s="160">
        <f>+[2]data1cf!M99</f>
        <v>8453.3981799475205</v>
      </c>
      <c r="O99" s="160">
        <f>+[2]data1cf!N99</f>
        <v>8127.585492161108</v>
      </c>
      <c r="P99" s="160">
        <f>+[2]data1cf!O99</f>
        <v>8019.4156944217011</v>
      </c>
      <c r="Q99" s="160">
        <f>+[2]data1cf!P99</f>
        <v>7991.1704473335139</v>
      </c>
      <c r="R99" s="160">
        <f>+[2]data1cf!Q99</f>
        <v>1169.0333298639096</v>
      </c>
      <c r="S99" s="160">
        <f>+[2]data1cf!R99</f>
        <v>0</v>
      </c>
      <c r="T99" s="160">
        <f>+[2]data1cf!S99</f>
        <v>0</v>
      </c>
      <c r="U99" s="160">
        <f>+[2]data1cf!T99</f>
        <v>0</v>
      </c>
      <c r="V99" s="160">
        <f>+[2]data1cf!U99</f>
        <v>0</v>
      </c>
      <c r="W99" s="160">
        <f>+[2]data1cf!V99</f>
        <v>0</v>
      </c>
      <c r="X99" s="160">
        <f>+[2]data1cf!W99</f>
        <v>0</v>
      </c>
      <c r="Y99" s="160">
        <f>+[2]data1cf!X99</f>
        <v>0</v>
      </c>
      <c r="Z99" s="160">
        <f>+[2]data1cf!Y99</f>
        <v>0</v>
      </c>
      <c r="AA99" s="160">
        <f>+[2]data1cf!Z99</f>
        <v>0</v>
      </c>
      <c r="AB99" s="160"/>
      <c r="AC99" s="161">
        <f t="shared" si="8"/>
        <v>-25739.149974301174</v>
      </c>
      <c r="AD99" s="161">
        <f t="shared" si="10"/>
        <v>-6701.408312403586</v>
      </c>
      <c r="AE99" s="162">
        <f t="shared" si="11"/>
        <v>-13056.33275724659</v>
      </c>
      <c r="AF99" s="163">
        <f t="shared" si="9"/>
        <v>4.8361000418663022E-2</v>
      </c>
      <c r="AG99" s="164">
        <f t="shared" ref="AG99:AG114" si="14">1-EXP(-(1/0.25)*(AD99/ABS($AD$1010)))</f>
        <v>-2499443417463.2168</v>
      </c>
    </row>
    <row r="100" spans="1:33">
      <c r="A100" s="156"/>
      <c r="B100" s="160">
        <f>+[2]data1cf!A100</f>
        <v>-97995.535963836839</v>
      </c>
      <c r="C100" s="160">
        <f>+[2]data1cf!B100</f>
        <v>14207.67537379848</v>
      </c>
      <c r="D100" s="160">
        <f>+[2]data1cf!C100</f>
        <v>12259.214282778052</v>
      </c>
      <c r="E100" s="160">
        <f>+[2]data1cf!D100</f>
        <v>10292.9241637758</v>
      </c>
      <c r="F100" s="160">
        <f>+[2]data1cf!E100</f>
        <v>9671.9328546973193</v>
      </c>
      <c r="G100" s="160">
        <f>+[2]data1cf!F100</f>
        <v>9496.5887271295996</v>
      </c>
      <c r="H100" s="160">
        <f>+[2]data1cf!G100</f>
        <v>8585.1605617078039</v>
      </c>
      <c r="I100" s="160">
        <f>+[2]data1cf!H100</f>
        <v>8429.2855887486548</v>
      </c>
      <c r="J100" s="160">
        <f>+[2]data1cf!I100</f>
        <v>8416.851386213666</v>
      </c>
      <c r="K100" s="160">
        <f>+[2]data1cf!J100</f>
        <v>8407.8542240409006</v>
      </c>
      <c r="L100" s="160">
        <f>+[2]data1cf!K100</f>
        <v>8408.9234513332558</v>
      </c>
      <c r="M100" s="160">
        <f>+[2]data1cf!L100</f>
        <v>8381.0755897380768</v>
      </c>
      <c r="N100" s="160">
        <f>+[2]data1cf!M100</f>
        <v>8363.2707188013483</v>
      </c>
      <c r="O100" s="160">
        <f>+[2]data1cf!N100</f>
        <v>8037.3052726062124</v>
      </c>
      <c r="P100" s="160">
        <f>+[2]data1cf!O100</f>
        <v>7929.2882332755271</v>
      </c>
      <c r="Q100" s="160">
        <f>+[2]data1cf!P100</f>
        <v>7900.8902277786183</v>
      </c>
      <c r="R100" s="160">
        <f>+[2]data1cf!Q100</f>
        <v>1123.9695992908228</v>
      </c>
      <c r="S100" s="160">
        <f>+[2]data1cf!R100</f>
        <v>0</v>
      </c>
      <c r="T100" s="160">
        <f>+[2]data1cf!S100</f>
        <v>0</v>
      </c>
      <c r="U100" s="160">
        <f>+[2]data1cf!T100</f>
        <v>0</v>
      </c>
      <c r="V100" s="160">
        <f>+[2]data1cf!U100</f>
        <v>0</v>
      </c>
      <c r="W100" s="160">
        <f>+[2]data1cf!V100</f>
        <v>0</v>
      </c>
      <c r="X100" s="160">
        <f>+[2]data1cf!W100</f>
        <v>0</v>
      </c>
      <c r="Y100" s="160">
        <f>+[2]data1cf!X100</f>
        <v>0</v>
      </c>
      <c r="Z100" s="160">
        <f>+[2]data1cf!Y100</f>
        <v>0</v>
      </c>
      <c r="AA100" s="160">
        <f>+[2]data1cf!Z100</f>
        <v>0</v>
      </c>
      <c r="AB100" s="160"/>
      <c r="AC100" s="161">
        <f t="shared" si="8"/>
        <v>-22681.337051021655</v>
      </c>
      <c r="AD100" s="161">
        <f t="shared" si="10"/>
        <v>-3870.7358160175127</v>
      </c>
      <c r="AE100" s="162">
        <f t="shared" si="11"/>
        <v>-10150.043549557029</v>
      </c>
      <c r="AF100" s="163">
        <f t="shared" si="9"/>
        <v>5.2869775891304011E-2</v>
      </c>
      <c r="AG100" s="164">
        <f t="shared" si="14"/>
        <v>-14487673.803264068</v>
      </c>
    </row>
    <row r="101" spans="1:33">
      <c r="A101" s="156"/>
      <c r="B101" s="160">
        <f>+[2]data1cf!A101</f>
        <v>-89859.607217721452</v>
      </c>
      <c r="C101" s="160">
        <f>+[2]data1cf!B101</f>
        <v>14073.159845753955</v>
      </c>
      <c r="D101" s="160">
        <f>+[2]data1cf!C101</f>
        <v>12048.652009398054</v>
      </c>
      <c r="E101" s="160">
        <f>+[2]data1cf!D101</f>
        <v>9835.7079291877744</v>
      </c>
      <c r="F101" s="160">
        <f>+[2]data1cf!E101</f>
        <v>9472.0590590100037</v>
      </c>
      <c r="G101" s="160">
        <f>+[2]data1cf!F101</f>
        <v>9315.9871333447645</v>
      </c>
      <c r="H101" s="160">
        <f>+[2]data1cf!G101</f>
        <v>8388.0901429964979</v>
      </c>
      <c r="I101" s="160">
        <f>+[2]data1cf!H101</f>
        <v>8242.653892055765</v>
      </c>
      <c r="J101" s="160">
        <f>+[2]data1cf!I101</f>
        <v>8230.2196895207762</v>
      </c>
      <c r="K101" s="160">
        <f>+[2]data1cf!J101</f>
        <v>8220.9062024383602</v>
      </c>
      <c r="L101" s="160">
        <f>+[2]data1cf!K101</f>
        <v>8222.291754640366</v>
      </c>
      <c r="M101" s="160">
        <f>+[2]data1cf!L101</f>
        <v>8194.1275681355382</v>
      </c>
      <c r="N101" s="160">
        <f>+[2]data1cf!M101</f>
        <v>8176.6390221084575</v>
      </c>
      <c r="O101" s="160">
        <f>+[2]data1cf!N101</f>
        <v>7850.3572510036738</v>
      </c>
      <c r="P101" s="160">
        <f>+[2]data1cf!O101</f>
        <v>7742.6565365826373</v>
      </c>
      <c r="Q101" s="160">
        <f>+[2]data1cf!P101</f>
        <v>7713.9422061760797</v>
      </c>
      <c r="R101" s="160">
        <f>+[2]data1cf!Q101</f>
        <v>1030.6537509443779</v>
      </c>
      <c r="S101" s="160">
        <f>+[2]data1cf!R101</f>
        <v>0</v>
      </c>
      <c r="T101" s="160">
        <f>+[2]data1cf!S101</f>
        <v>0</v>
      </c>
      <c r="U101" s="160">
        <f>+[2]data1cf!T101</f>
        <v>0</v>
      </c>
      <c r="V101" s="160">
        <f>+[2]data1cf!U101</f>
        <v>0</v>
      </c>
      <c r="W101" s="160">
        <f>+[2]data1cf!V101</f>
        <v>0</v>
      </c>
      <c r="X101" s="160">
        <f>+[2]data1cf!W101</f>
        <v>0</v>
      </c>
      <c r="Y101" s="160">
        <f>+[2]data1cf!X101</f>
        <v>0</v>
      </c>
      <c r="Z101" s="160">
        <f>+[2]data1cf!Y101</f>
        <v>0</v>
      </c>
      <c r="AA101" s="160">
        <f>+[2]data1cf!Z101</f>
        <v>0</v>
      </c>
      <c r="AB101" s="160"/>
      <c r="AC101" s="161">
        <f t="shared" si="8"/>
        <v>-16171.839486806919</v>
      </c>
      <c r="AD101" s="161">
        <f t="shared" si="10"/>
        <v>2200.1665144136346</v>
      </c>
      <c r="AE101" s="162">
        <f t="shared" si="11"/>
        <v>-3931.8330072417393</v>
      </c>
      <c r="AF101" s="163">
        <f t="shared" si="9"/>
        <v>6.3677105307579029E-2</v>
      </c>
      <c r="AG101" s="164">
        <f t="shared" si="14"/>
        <v>0.99991496184442796</v>
      </c>
    </row>
    <row r="102" spans="1:33">
      <c r="A102" s="156"/>
      <c r="B102" s="160">
        <f>+[2]data1cf!A102</f>
        <v>-90256.161393838091</v>
      </c>
      <c r="C102" s="160">
        <f>+[2]data1cf!B102</f>
        <v>14092.199453149684</v>
      </c>
      <c r="D102" s="160">
        <f>+[2]data1cf!C102</f>
        <v>11934.311928340387</v>
      </c>
      <c r="E102" s="160">
        <f>+[2]data1cf!D102</f>
        <v>10043.037326490727</v>
      </c>
      <c r="F102" s="160">
        <f>+[2]data1cf!E102</f>
        <v>9610.6553263936239</v>
      </c>
      <c r="G102" s="160">
        <f>+[2]data1cf!F102</f>
        <v>9279.4867473617433</v>
      </c>
      <c r="H102" s="160">
        <f>+[2]data1cf!G102</f>
        <v>8397.6955734233979</v>
      </c>
      <c r="I102" s="160">
        <f>+[2]data1cf!H102</f>
        <v>8251.7505276125394</v>
      </c>
      <c r="J102" s="160">
        <f>+[2]data1cf!I102</f>
        <v>8239.3163250775506</v>
      </c>
      <c r="K102" s="160">
        <f>+[2]data1cf!J102</f>
        <v>8230.0182560215035</v>
      </c>
      <c r="L102" s="160">
        <f>+[2]data1cf!K102</f>
        <v>8231.3883901971403</v>
      </c>
      <c r="M102" s="160">
        <f>+[2]data1cf!L102</f>
        <v>8203.2396217186797</v>
      </c>
      <c r="N102" s="160">
        <f>+[2]data1cf!M102</f>
        <v>8185.7356576652328</v>
      </c>
      <c r="O102" s="160">
        <f>+[2]data1cf!N102</f>
        <v>7859.4693045868162</v>
      </c>
      <c r="P102" s="160">
        <f>+[2]data1cf!O102</f>
        <v>7751.7531721394125</v>
      </c>
      <c r="Q102" s="160">
        <f>+[2]data1cf!P102</f>
        <v>7723.0542597592212</v>
      </c>
      <c r="R102" s="160">
        <f>+[2]data1cf!Q102</f>
        <v>1035.2020687227653</v>
      </c>
      <c r="S102" s="160">
        <f>+[2]data1cf!R102</f>
        <v>0</v>
      </c>
      <c r="T102" s="160">
        <f>+[2]data1cf!S102</f>
        <v>0</v>
      </c>
      <c r="U102" s="160">
        <f>+[2]data1cf!T102</f>
        <v>0</v>
      </c>
      <c r="V102" s="160">
        <f>+[2]data1cf!U102</f>
        <v>0</v>
      </c>
      <c r="W102" s="160">
        <f>+[2]data1cf!V102</f>
        <v>0</v>
      </c>
      <c r="X102" s="160">
        <f>+[2]data1cf!W102</f>
        <v>0</v>
      </c>
      <c r="Y102" s="160">
        <f>+[2]data1cf!X102</f>
        <v>0</v>
      </c>
      <c r="Z102" s="160">
        <f>+[2]data1cf!Y102</f>
        <v>0</v>
      </c>
      <c r="AA102" s="160">
        <f>+[2]data1cf!Z102</f>
        <v>0</v>
      </c>
      <c r="AB102" s="160"/>
      <c r="AC102" s="161">
        <f t="shared" si="8"/>
        <v>-16381.868188788323</v>
      </c>
      <c r="AD102" s="161">
        <f t="shared" si="10"/>
        <v>2031.0779131696718</v>
      </c>
      <c r="AE102" s="162">
        <f t="shared" si="11"/>
        <v>-4113.7195936266598</v>
      </c>
      <c r="AF102" s="163">
        <f t="shared" si="9"/>
        <v>6.334361135959625E-2</v>
      </c>
      <c r="AG102" s="164">
        <f t="shared" si="14"/>
        <v>0.9998252433351652</v>
      </c>
    </row>
    <row r="103" spans="1:33">
      <c r="A103" s="156"/>
      <c r="B103" s="160">
        <f>+[2]data1cf!A103</f>
        <v>-102292.94504303158</v>
      </c>
      <c r="C103" s="160">
        <f>+[2]data1cf!B103</f>
        <v>14312.57022731518</v>
      </c>
      <c r="D103" s="160">
        <f>+[2]data1cf!C103</f>
        <v>12495.283708031649</v>
      </c>
      <c r="E103" s="160">
        <f>+[2]data1cf!D103</f>
        <v>10391.803992591162</v>
      </c>
      <c r="F103" s="160">
        <f>+[2]data1cf!E103</f>
        <v>9856.0726731774303</v>
      </c>
      <c r="G103" s="160">
        <f>+[2]data1cf!F103</f>
        <v>9671.2166442191719</v>
      </c>
      <c r="H103" s="160">
        <f>+[2]data1cf!G103</f>
        <v>8689.2534358022367</v>
      </c>
      <c r="I103" s="160">
        <f>+[2]data1cf!H103</f>
        <v>8527.8647150981196</v>
      </c>
      <c r="J103" s="160">
        <f>+[2]data1cf!I103</f>
        <v>8515.430512563129</v>
      </c>
      <c r="K103" s="160">
        <f>+[2]data1cf!J103</f>
        <v>8506.6004336553633</v>
      </c>
      <c r="L103" s="160">
        <f>+[2]data1cf!K103</f>
        <v>8507.5025776827206</v>
      </c>
      <c r="M103" s="160">
        <f>+[2]data1cf!L103</f>
        <v>8479.8217993525395</v>
      </c>
      <c r="N103" s="160">
        <f>+[2]data1cf!M103</f>
        <v>8461.8498451508112</v>
      </c>
      <c r="O103" s="160">
        <f>+[2]data1cf!N103</f>
        <v>8136.051482220676</v>
      </c>
      <c r="P103" s="160">
        <f>+[2]data1cf!O103</f>
        <v>8027.8673596249919</v>
      </c>
      <c r="Q103" s="160">
        <f>+[2]data1cf!P103</f>
        <v>7999.636437393081</v>
      </c>
      <c r="R103" s="160">
        <f>+[2]data1cf!Q103</f>
        <v>1173.2591624655549</v>
      </c>
      <c r="S103" s="160">
        <f>+[2]data1cf!R103</f>
        <v>0</v>
      </c>
      <c r="T103" s="160">
        <f>+[2]data1cf!S103</f>
        <v>0</v>
      </c>
      <c r="U103" s="160">
        <f>+[2]data1cf!T103</f>
        <v>0</v>
      </c>
      <c r="V103" s="160">
        <f>+[2]data1cf!U103</f>
        <v>0</v>
      </c>
      <c r="W103" s="160">
        <f>+[2]data1cf!V103</f>
        <v>0</v>
      </c>
      <c r="X103" s="160">
        <f>+[2]data1cf!W103</f>
        <v>0</v>
      </c>
      <c r="Y103" s="160">
        <f>+[2]data1cf!X103</f>
        <v>0</v>
      </c>
      <c r="Z103" s="160">
        <f>+[2]data1cf!Y103</f>
        <v>0</v>
      </c>
      <c r="AA103" s="160">
        <f>+[2]data1cf!Z103</f>
        <v>0</v>
      </c>
      <c r="AB103" s="160"/>
      <c r="AC103" s="161">
        <f t="shared" si="8"/>
        <v>-25990.034451176856</v>
      </c>
      <c r="AD103" s="161">
        <f t="shared" si="10"/>
        <v>-6930.5925422871915</v>
      </c>
      <c r="AE103" s="162">
        <f t="shared" si="11"/>
        <v>-13292.681747799692</v>
      </c>
      <c r="AF103" s="163">
        <f t="shared" si="9"/>
        <v>4.8010930418968215E-2</v>
      </c>
      <c r="AG103" s="164">
        <f t="shared" si="14"/>
        <v>-6635020545807.1045</v>
      </c>
    </row>
    <row r="104" spans="1:33">
      <c r="A104" s="156"/>
      <c r="B104" s="160">
        <f>+[2]data1cf!A104</f>
        <v>-90244.854257602638</v>
      </c>
      <c r="C104" s="160">
        <f>+[2]data1cf!B104</f>
        <v>14085.132219776599</v>
      </c>
      <c r="D104" s="160">
        <f>+[2]data1cf!C104</f>
        <v>11932.160708465079</v>
      </c>
      <c r="E104" s="160">
        <f>+[2]data1cf!D104</f>
        <v>10045.468933208715</v>
      </c>
      <c r="F104" s="160">
        <f>+[2]data1cf!E104</f>
        <v>9479.7554387623895</v>
      </c>
      <c r="G104" s="160">
        <f>+[2]data1cf!F104</f>
        <v>9368.2738492885092</v>
      </c>
      <c r="H104" s="160">
        <f>+[2]data1cf!G104</f>
        <v>8397.4216892557888</v>
      </c>
      <c r="I104" s="160">
        <f>+[2]data1cf!H104</f>
        <v>8251.4911509530066</v>
      </c>
      <c r="J104" s="160">
        <f>+[2]data1cf!I104</f>
        <v>8239.0569484180178</v>
      </c>
      <c r="K104" s="160">
        <f>+[2]data1cf!J104</f>
        <v>8229.7584397405135</v>
      </c>
      <c r="L104" s="160">
        <f>+[2]data1cf!K104</f>
        <v>8231.1290135376075</v>
      </c>
      <c r="M104" s="160">
        <f>+[2]data1cf!L104</f>
        <v>8202.9798054376915</v>
      </c>
      <c r="N104" s="160">
        <f>+[2]data1cf!M104</f>
        <v>8185.4762810057</v>
      </c>
      <c r="O104" s="160">
        <f>+[2]data1cf!N104</f>
        <v>7859.2094883058271</v>
      </c>
      <c r="P104" s="160">
        <f>+[2]data1cf!O104</f>
        <v>7751.4937954798806</v>
      </c>
      <c r="Q104" s="160">
        <f>+[2]data1cf!P104</f>
        <v>7722.794443478233</v>
      </c>
      <c r="R104" s="160">
        <f>+[2]data1cf!Q104</f>
        <v>1035.0723803929991</v>
      </c>
      <c r="S104" s="160">
        <f>+[2]data1cf!R104</f>
        <v>0</v>
      </c>
      <c r="T104" s="160">
        <f>+[2]data1cf!S104</f>
        <v>0</v>
      </c>
      <c r="U104" s="160">
        <f>+[2]data1cf!T104</f>
        <v>0</v>
      </c>
      <c r="V104" s="160">
        <f>+[2]data1cf!U104</f>
        <v>0</v>
      </c>
      <c r="W104" s="160">
        <f>+[2]data1cf!V104</f>
        <v>0</v>
      </c>
      <c r="X104" s="160">
        <f>+[2]data1cf!W104</f>
        <v>0</v>
      </c>
      <c r="Y104" s="160">
        <f>+[2]data1cf!X104</f>
        <v>0</v>
      </c>
      <c r="Z104" s="160">
        <f>+[2]data1cf!Y104</f>
        <v>0</v>
      </c>
      <c r="AA104" s="160">
        <f>+[2]data1cf!Z104</f>
        <v>0</v>
      </c>
      <c r="AB104" s="160"/>
      <c r="AC104" s="161">
        <f t="shared" si="8"/>
        <v>-16412.230293194767</v>
      </c>
      <c r="AD104" s="161">
        <f t="shared" si="10"/>
        <v>1996.2841611729793</v>
      </c>
      <c r="AE104" s="162">
        <f t="shared" si="11"/>
        <v>-4147.339767934981</v>
      </c>
      <c r="AF104" s="163">
        <f t="shared" si="9"/>
        <v>6.3279667496681222E-2</v>
      </c>
      <c r="AG104" s="164">
        <f t="shared" si="14"/>
        <v>0.99979732348674144</v>
      </c>
    </row>
    <row r="105" spans="1:33">
      <c r="A105" s="156"/>
      <c r="B105" s="160">
        <f>+[2]data1cf!A105</f>
        <v>-89207.852587824629</v>
      </c>
      <c r="C105" s="160">
        <f>+[2]data1cf!B105</f>
        <v>14013.704019460618</v>
      </c>
      <c r="D105" s="160">
        <f>+[2]data1cf!C105</f>
        <v>11894.573456379741</v>
      </c>
      <c r="E105" s="160">
        <f>+[2]data1cf!D105</f>
        <v>9910.4169427643246</v>
      </c>
      <c r="F105" s="160">
        <f>+[2]data1cf!E105</f>
        <v>9653.01576004872</v>
      </c>
      <c r="G105" s="160">
        <f>+[2]data1cf!F105</f>
        <v>9402.639841932687</v>
      </c>
      <c r="H105" s="160">
        <f>+[2]data1cf!G105</f>
        <v>8372.3031859300263</v>
      </c>
      <c r="I105" s="160">
        <f>+[2]data1cf!H105</f>
        <v>8227.7031622496361</v>
      </c>
      <c r="J105" s="160">
        <f>+[2]data1cf!I105</f>
        <v>8215.2689597146455</v>
      </c>
      <c r="K105" s="160">
        <f>+[2]data1cf!J105</f>
        <v>8205.9301324122207</v>
      </c>
      <c r="L105" s="160">
        <f>+[2]data1cf!K105</f>
        <v>8207.341024834237</v>
      </c>
      <c r="M105" s="160">
        <f>+[2]data1cf!L105</f>
        <v>8179.1514981093987</v>
      </c>
      <c r="N105" s="160">
        <f>+[2]data1cf!M105</f>
        <v>8161.6882923023286</v>
      </c>
      <c r="O105" s="160">
        <f>+[2]data1cf!N105</f>
        <v>7835.3811809775343</v>
      </c>
      <c r="P105" s="160">
        <f>+[2]data1cf!O105</f>
        <v>7727.7058067765083</v>
      </c>
      <c r="Q105" s="160">
        <f>+[2]data1cf!P105</f>
        <v>7698.9661361499402</v>
      </c>
      <c r="R105" s="160">
        <f>+[2]data1cf!Q105</f>
        <v>1023.1783860413133</v>
      </c>
      <c r="S105" s="160">
        <f>+[2]data1cf!R105</f>
        <v>0</v>
      </c>
      <c r="T105" s="160">
        <f>+[2]data1cf!S105</f>
        <v>0</v>
      </c>
      <c r="U105" s="160">
        <f>+[2]data1cf!T105</f>
        <v>0</v>
      </c>
      <c r="V105" s="160">
        <f>+[2]data1cf!U105</f>
        <v>0</v>
      </c>
      <c r="W105" s="160">
        <f>+[2]data1cf!V105</f>
        <v>0</v>
      </c>
      <c r="X105" s="160">
        <f>+[2]data1cf!W105</f>
        <v>0</v>
      </c>
      <c r="Y105" s="160">
        <f>+[2]data1cf!X105</f>
        <v>0</v>
      </c>
      <c r="Z105" s="160">
        <f>+[2]data1cf!Y105</f>
        <v>0</v>
      </c>
      <c r="AA105" s="160">
        <f>+[2]data1cf!Z105</f>
        <v>0</v>
      </c>
      <c r="AB105" s="160"/>
      <c r="AC105" s="161">
        <f t="shared" si="8"/>
        <v>-15527.103030085267</v>
      </c>
      <c r="AD105" s="161">
        <f t="shared" si="10"/>
        <v>2847.5939374011905</v>
      </c>
      <c r="AE105" s="162">
        <f t="shared" si="11"/>
        <v>-3283.808665769272</v>
      </c>
      <c r="AF105" s="163">
        <f t="shared" si="9"/>
        <v>6.4911851286888117E-2</v>
      </c>
      <c r="AG105" s="164">
        <f t="shared" si="14"/>
        <v>0.99999460675545637</v>
      </c>
    </row>
    <row r="106" spans="1:33">
      <c r="A106" s="156"/>
      <c r="B106" s="160">
        <f>+[2]data1cf!A106</f>
        <v>-99751.534305779045</v>
      </c>
      <c r="C106" s="160">
        <f>+[2]data1cf!B106</f>
        <v>14393.042804659872</v>
      </c>
      <c r="D106" s="160">
        <f>+[2]data1cf!C106</f>
        <v>12395.063305214633</v>
      </c>
      <c r="E106" s="160">
        <f>+[2]data1cf!D106</f>
        <v>10273.122711072701</v>
      </c>
      <c r="F106" s="160">
        <f>+[2]data1cf!E106</f>
        <v>9851.0097373083336</v>
      </c>
      <c r="G106" s="160">
        <f>+[2]data1cf!F106</f>
        <v>9513.3846535850389</v>
      </c>
      <c r="H106" s="160">
        <f>+[2]data1cf!G106</f>
        <v>8627.6947749859301</v>
      </c>
      <c r="I106" s="160">
        <f>+[2]data1cf!H106</f>
        <v>8469.5667859141358</v>
      </c>
      <c r="J106" s="160">
        <f>+[2]data1cf!I106</f>
        <v>8457.1325833791452</v>
      </c>
      <c r="K106" s="160">
        <f>+[2]data1cf!J106</f>
        <v>8448.2036944219144</v>
      </c>
      <c r="L106" s="160">
        <f>+[2]data1cf!K106</f>
        <v>8449.2046484987368</v>
      </c>
      <c r="M106" s="160">
        <f>+[2]data1cf!L106</f>
        <v>8421.4250601190924</v>
      </c>
      <c r="N106" s="160">
        <f>+[2]data1cf!M106</f>
        <v>8403.5519159668274</v>
      </c>
      <c r="O106" s="160">
        <f>+[2]data1cf!N106</f>
        <v>8077.654742987228</v>
      </c>
      <c r="P106" s="160">
        <f>+[2]data1cf!O106</f>
        <v>7969.5694304410081</v>
      </c>
      <c r="Q106" s="160">
        <f>+[2]data1cf!P106</f>
        <v>7941.2396981596339</v>
      </c>
      <c r="R106" s="160">
        <f>+[2]data1cf!Q106</f>
        <v>1144.110197873563</v>
      </c>
      <c r="S106" s="160">
        <f>+[2]data1cf!R106</f>
        <v>0</v>
      </c>
      <c r="T106" s="160">
        <f>+[2]data1cf!S106</f>
        <v>0</v>
      </c>
      <c r="U106" s="160">
        <f>+[2]data1cf!T106</f>
        <v>0</v>
      </c>
      <c r="V106" s="160">
        <f>+[2]data1cf!U106</f>
        <v>0</v>
      </c>
      <c r="W106" s="160">
        <f>+[2]data1cf!V106</f>
        <v>0</v>
      </c>
      <c r="X106" s="160">
        <f>+[2]data1cf!W106</f>
        <v>0</v>
      </c>
      <c r="Y106" s="160">
        <f>+[2]data1cf!X106</f>
        <v>0</v>
      </c>
      <c r="Z106" s="160">
        <f>+[2]data1cf!Y106</f>
        <v>0</v>
      </c>
      <c r="AA106" s="160">
        <f>+[2]data1cf!Z106</f>
        <v>0</v>
      </c>
      <c r="AB106" s="160"/>
      <c r="AC106" s="161">
        <f t="shared" si="8"/>
        <v>-23879.425700534288</v>
      </c>
      <c r="AD106" s="161">
        <f t="shared" si="10"/>
        <v>-4959.2714121231411</v>
      </c>
      <c r="AE106" s="162">
        <f t="shared" si="11"/>
        <v>-11274.449876886425</v>
      </c>
      <c r="AF106" s="163">
        <f t="shared" si="9"/>
        <v>5.1105508208274836E-2</v>
      </c>
      <c r="AG106" s="164">
        <f t="shared" si="14"/>
        <v>-1495643850.6622472</v>
      </c>
    </row>
    <row r="107" spans="1:33">
      <c r="A107" s="156"/>
      <c r="B107" s="160">
        <f>+[2]data1cf!A107</f>
        <v>-96038.850909219531</v>
      </c>
      <c r="C107" s="160">
        <f>+[2]data1cf!B107</f>
        <v>14159.684499233506</v>
      </c>
      <c r="D107" s="160">
        <f>+[2]data1cf!C107</f>
        <v>12156.73458126864</v>
      </c>
      <c r="E107" s="160">
        <f>+[2]data1cf!D107</f>
        <v>10136.517731150108</v>
      </c>
      <c r="F107" s="160">
        <f>+[2]data1cf!E107</f>
        <v>9610.3638573250955</v>
      </c>
      <c r="G107" s="160">
        <f>+[2]data1cf!F107</f>
        <v>9346.9994710781775</v>
      </c>
      <c r="H107" s="160">
        <f>+[2]data1cf!G107</f>
        <v>8537.7652667104503</v>
      </c>
      <c r="I107" s="160">
        <f>+[2]data1cf!H107</f>
        <v>8384.4007989437778</v>
      </c>
      <c r="J107" s="160">
        <f>+[2]data1cf!I107</f>
        <v>8371.9665964087872</v>
      </c>
      <c r="K107" s="160">
        <f>+[2]data1cf!J107</f>
        <v>8362.8933583210983</v>
      </c>
      <c r="L107" s="160">
        <f>+[2]data1cf!K107</f>
        <v>8364.0386615283787</v>
      </c>
      <c r="M107" s="160">
        <f>+[2]data1cf!L107</f>
        <v>8336.1147240182763</v>
      </c>
      <c r="N107" s="160">
        <f>+[2]data1cf!M107</f>
        <v>8318.3859289964712</v>
      </c>
      <c r="O107" s="160">
        <f>+[2]data1cf!N107</f>
        <v>7992.3444068864119</v>
      </c>
      <c r="P107" s="160">
        <f>+[2]data1cf!O107</f>
        <v>7884.40344347065</v>
      </c>
      <c r="Q107" s="160">
        <f>+[2]data1cf!P107</f>
        <v>7855.9293620588178</v>
      </c>
      <c r="R107" s="160">
        <f>+[2]data1cf!Q107</f>
        <v>1101.5272043883842</v>
      </c>
      <c r="S107" s="160">
        <f>+[2]data1cf!R107</f>
        <v>0</v>
      </c>
      <c r="T107" s="160">
        <f>+[2]data1cf!S107</f>
        <v>0</v>
      </c>
      <c r="U107" s="160">
        <f>+[2]data1cf!T107</f>
        <v>0</v>
      </c>
      <c r="V107" s="160">
        <f>+[2]data1cf!U107</f>
        <v>0</v>
      </c>
      <c r="W107" s="160">
        <f>+[2]data1cf!V107</f>
        <v>0</v>
      </c>
      <c r="X107" s="160">
        <f>+[2]data1cf!W107</f>
        <v>0</v>
      </c>
      <c r="Y107" s="160">
        <f>+[2]data1cf!X107</f>
        <v>0</v>
      </c>
      <c r="Z107" s="160">
        <f>+[2]data1cf!Y107</f>
        <v>0</v>
      </c>
      <c r="AA107" s="160">
        <f>+[2]data1cf!Z107</f>
        <v>0</v>
      </c>
      <c r="AB107" s="160"/>
      <c r="AC107" s="161">
        <f t="shared" si="8"/>
        <v>-21282.858266766551</v>
      </c>
      <c r="AD107" s="161">
        <f t="shared" si="10"/>
        <v>-2603.4859729912005</v>
      </c>
      <c r="AE107" s="162">
        <f t="shared" si="11"/>
        <v>-8839.8700232818592</v>
      </c>
      <c r="AF107" s="163">
        <f t="shared" si="9"/>
        <v>5.4988858103752133E-2</v>
      </c>
      <c r="AG107" s="164">
        <f t="shared" si="14"/>
        <v>-65544.289514912147</v>
      </c>
    </row>
    <row r="108" spans="1:33">
      <c r="A108" s="156"/>
      <c r="B108" s="160">
        <f>+[2]data1cf!A108</f>
        <v>-89945.2107333975</v>
      </c>
      <c r="C108" s="160">
        <f>+[2]data1cf!B108</f>
        <v>14029.508268357815</v>
      </c>
      <c r="D108" s="160">
        <f>+[2]data1cf!C108</f>
        <v>11980.301009159068</v>
      </c>
      <c r="E108" s="160">
        <f>+[2]data1cf!D108</f>
        <v>9986.0218876478775</v>
      </c>
      <c r="F108" s="160">
        <f>+[2]data1cf!E108</f>
        <v>9603.7462351599806</v>
      </c>
      <c r="G108" s="160">
        <f>+[2]data1cf!F108</f>
        <v>9232.2002196037538</v>
      </c>
      <c r="H108" s="160">
        <f>+[2]data1cf!G108</f>
        <v>8390.1636518980467</v>
      </c>
      <c r="I108" s="160">
        <f>+[2]data1cf!H108</f>
        <v>8244.6175682225603</v>
      </c>
      <c r="J108" s="160">
        <f>+[2]data1cf!I108</f>
        <v>8232.1833656875715</v>
      </c>
      <c r="K108" s="160">
        <f>+[2]data1cf!J108</f>
        <v>8222.8732068698464</v>
      </c>
      <c r="L108" s="160">
        <f>+[2]data1cf!K108</f>
        <v>8224.2554308071612</v>
      </c>
      <c r="M108" s="160">
        <f>+[2]data1cf!L108</f>
        <v>8196.0945725670244</v>
      </c>
      <c r="N108" s="160">
        <f>+[2]data1cf!M108</f>
        <v>8178.6026982752537</v>
      </c>
      <c r="O108" s="160">
        <f>+[2]data1cf!N108</f>
        <v>7852.3242554351591</v>
      </c>
      <c r="P108" s="160">
        <f>+[2]data1cf!O108</f>
        <v>7744.6202127494334</v>
      </c>
      <c r="Q108" s="160">
        <f>+[2]data1cf!P108</f>
        <v>7715.909210607565</v>
      </c>
      <c r="R108" s="160">
        <f>+[2]data1cf!Q108</f>
        <v>1031.6355890277757</v>
      </c>
      <c r="S108" s="160">
        <f>+[2]data1cf!R108</f>
        <v>0</v>
      </c>
      <c r="T108" s="160">
        <f>+[2]data1cf!S108</f>
        <v>0</v>
      </c>
      <c r="U108" s="160">
        <f>+[2]data1cf!T108</f>
        <v>0</v>
      </c>
      <c r="V108" s="160">
        <f>+[2]data1cf!U108</f>
        <v>0</v>
      </c>
      <c r="W108" s="160">
        <f>+[2]data1cf!V108</f>
        <v>0</v>
      </c>
      <c r="X108" s="160">
        <f>+[2]data1cf!W108</f>
        <v>0</v>
      </c>
      <c r="Y108" s="160">
        <f>+[2]data1cf!X108</f>
        <v>0</v>
      </c>
      <c r="Z108" s="160">
        <f>+[2]data1cf!Y108</f>
        <v>0</v>
      </c>
      <c r="AA108" s="160">
        <f>+[2]data1cf!Z108</f>
        <v>0</v>
      </c>
      <c r="AB108" s="160"/>
      <c r="AC108" s="161">
        <f t="shared" si="8"/>
        <v>-16195.020550118743</v>
      </c>
      <c r="AD108" s="161">
        <f t="shared" si="10"/>
        <v>2193.2457714046309</v>
      </c>
      <c r="AE108" s="162">
        <f t="shared" si="11"/>
        <v>-3943.5947910338577</v>
      </c>
      <c r="AF108" s="163">
        <f t="shared" si="9"/>
        <v>6.3658145070075986E-2</v>
      </c>
      <c r="AG108" s="164">
        <f t="shared" si="14"/>
        <v>0.99991241747689896</v>
      </c>
    </row>
    <row r="109" spans="1:33">
      <c r="A109" s="156"/>
      <c r="B109" s="160">
        <f>+[2]data1cf!A109</f>
        <v>-85272.129193978442</v>
      </c>
      <c r="C109" s="160">
        <f>+[2]data1cf!B109</f>
        <v>14067.339835323026</v>
      </c>
      <c r="D109" s="160">
        <f>+[2]data1cf!C109</f>
        <v>11776.285608844577</v>
      </c>
      <c r="E109" s="160">
        <f>+[2]data1cf!D109</f>
        <v>9878.5785839295058</v>
      </c>
      <c r="F109" s="160">
        <f>+[2]data1cf!E109</f>
        <v>9405.5265960098041</v>
      </c>
      <c r="G109" s="160">
        <f>+[2]data1cf!F109</f>
        <v>9161.416913137502</v>
      </c>
      <c r="H109" s="160">
        <f>+[2]data1cf!G109</f>
        <v>8276.9711493106697</v>
      </c>
      <c r="I109" s="160">
        <f>+[2]data1cf!H109</f>
        <v>8137.4208161735196</v>
      </c>
      <c r="J109" s="160">
        <f>+[2]data1cf!I109</f>
        <v>8124.9866136385299</v>
      </c>
      <c r="K109" s="160">
        <f>+[2]data1cf!J109</f>
        <v>8115.4947654105526</v>
      </c>
      <c r="L109" s="160">
        <f>+[2]data1cf!K109</f>
        <v>8117.0586787581196</v>
      </c>
      <c r="M109" s="160">
        <f>+[2]data1cf!L109</f>
        <v>8088.7161311077298</v>
      </c>
      <c r="N109" s="160">
        <f>+[2]data1cf!M109</f>
        <v>8071.4059462262121</v>
      </c>
      <c r="O109" s="160">
        <f>+[2]data1cf!N109</f>
        <v>7744.9458139758653</v>
      </c>
      <c r="P109" s="160">
        <f>+[2]data1cf!O109</f>
        <v>7637.4234607003918</v>
      </c>
      <c r="Q109" s="160">
        <f>+[2]data1cf!P109</f>
        <v>7608.5307691482712</v>
      </c>
      <c r="R109" s="160">
        <f>+[2]data1cf!Q109</f>
        <v>978.03721300325515</v>
      </c>
      <c r="S109" s="160">
        <f>+[2]data1cf!R109</f>
        <v>0</v>
      </c>
      <c r="T109" s="160">
        <f>+[2]data1cf!S109</f>
        <v>0</v>
      </c>
      <c r="U109" s="160">
        <f>+[2]data1cf!T109</f>
        <v>0</v>
      </c>
      <c r="V109" s="160">
        <f>+[2]data1cf!U109</f>
        <v>0</v>
      </c>
      <c r="W109" s="160">
        <f>+[2]data1cf!V109</f>
        <v>0</v>
      </c>
      <c r="X109" s="160">
        <f>+[2]data1cf!W109</f>
        <v>0</v>
      </c>
      <c r="Y109" s="160">
        <f>+[2]data1cf!X109</f>
        <v>0</v>
      </c>
      <c r="Z109" s="160">
        <f>+[2]data1cf!Y109</f>
        <v>0</v>
      </c>
      <c r="AA109" s="160">
        <f>+[2]data1cf!Z109</f>
        <v>0</v>
      </c>
      <c r="AB109" s="160"/>
      <c r="AC109" s="161">
        <f t="shared" si="8"/>
        <v>-12340.083290623548</v>
      </c>
      <c r="AD109" s="161">
        <f t="shared" si="10"/>
        <v>5804.6637442007705</v>
      </c>
      <c r="AE109" s="162">
        <f t="shared" si="11"/>
        <v>-249.94644542500282</v>
      </c>
      <c r="AF109" s="163">
        <f t="shared" si="9"/>
        <v>7.0926114916801439E-2</v>
      </c>
      <c r="AG109" s="164">
        <f t="shared" si="14"/>
        <v>0.99999999998175404</v>
      </c>
    </row>
    <row r="110" spans="1:33">
      <c r="A110" s="156"/>
      <c r="B110" s="160">
        <f>+[2]data1cf!A110</f>
        <v>-99970.797199155582</v>
      </c>
      <c r="C110" s="160">
        <f>+[2]data1cf!B110</f>
        <v>14172.788655064749</v>
      </c>
      <c r="D110" s="160">
        <f>+[2]data1cf!C110</f>
        <v>12261.811754902303</v>
      </c>
      <c r="E110" s="160">
        <f>+[2]data1cf!D110</f>
        <v>10353.702594542243</v>
      </c>
      <c r="F110" s="160">
        <f>+[2]data1cf!E110</f>
        <v>9874.031883787784</v>
      </c>
      <c r="G110" s="160">
        <f>+[2]data1cf!F110</f>
        <v>9571.7664540051919</v>
      </c>
      <c r="H110" s="160">
        <f>+[2]data1cf!G110</f>
        <v>8633.0058134123901</v>
      </c>
      <c r="I110" s="160">
        <f>+[2]data1cf!H110</f>
        <v>8474.5965012778779</v>
      </c>
      <c r="J110" s="160">
        <f>+[2]data1cf!I110</f>
        <v>8462.1622987428891</v>
      </c>
      <c r="K110" s="160">
        <f>+[2]data1cf!J110</f>
        <v>8453.2419347269533</v>
      </c>
      <c r="L110" s="160">
        <f>+[2]data1cf!K110</f>
        <v>8454.2343638624789</v>
      </c>
      <c r="M110" s="160">
        <f>+[2]data1cf!L110</f>
        <v>8426.4633004241296</v>
      </c>
      <c r="N110" s="160">
        <f>+[2]data1cf!M110</f>
        <v>8408.5816313305713</v>
      </c>
      <c r="O110" s="160">
        <f>+[2]data1cf!N110</f>
        <v>8082.692983292266</v>
      </c>
      <c r="P110" s="160">
        <f>+[2]data1cf!O110</f>
        <v>7974.599145804752</v>
      </c>
      <c r="Q110" s="160">
        <f>+[2]data1cf!P110</f>
        <v>7946.277938464671</v>
      </c>
      <c r="R110" s="160">
        <f>+[2]data1cf!Q110</f>
        <v>1146.6250555554348</v>
      </c>
      <c r="S110" s="160">
        <f>+[2]data1cf!R110</f>
        <v>0</v>
      </c>
      <c r="T110" s="160">
        <f>+[2]data1cf!S110</f>
        <v>0</v>
      </c>
      <c r="U110" s="160">
        <f>+[2]data1cf!T110</f>
        <v>0</v>
      </c>
      <c r="V110" s="160">
        <f>+[2]data1cf!U110</f>
        <v>0</v>
      </c>
      <c r="W110" s="160">
        <f>+[2]data1cf!V110</f>
        <v>0</v>
      </c>
      <c r="X110" s="160">
        <f>+[2]data1cf!W110</f>
        <v>0</v>
      </c>
      <c r="Y110" s="160">
        <f>+[2]data1cf!X110</f>
        <v>0</v>
      </c>
      <c r="Z110" s="160">
        <f>+[2]data1cf!Y110</f>
        <v>0</v>
      </c>
      <c r="AA110" s="160">
        <f>+[2]data1cf!Z110</f>
        <v>0</v>
      </c>
      <c r="AB110" s="160"/>
      <c r="AC110" s="161">
        <f t="shared" si="8"/>
        <v>-24276.636421552979</v>
      </c>
      <c r="AD110" s="161">
        <f t="shared" si="10"/>
        <v>-5347.4072541331343</v>
      </c>
      <c r="AE110" s="162">
        <f t="shared" si="11"/>
        <v>-11666.166110182228</v>
      </c>
      <c r="AF110" s="163">
        <f t="shared" si="9"/>
        <v>5.0478664040565488E-2</v>
      </c>
      <c r="AG110" s="164">
        <f t="shared" si="14"/>
        <v>-7814357542.9944277</v>
      </c>
    </row>
    <row r="111" spans="1:33">
      <c r="A111" s="156"/>
      <c r="B111" s="160">
        <f>+[2]data1cf!A111</f>
        <v>-94438.908082944763</v>
      </c>
      <c r="C111" s="160">
        <f>+[2]data1cf!B111</f>
        <v>14195.137126129419</v>
      </c>
      <c r="D111" s="160">
        <f>+[2]data1cf!C111</f>
        <v>12217.586900608614</v>
      </c>
      <c r="E111" s="160">
        <f>+[2]data1cf!D111</f>
        <v>10085.318624316842</v>
      </c>
      <c r="F111" s="160">
        <f>+[2]data1cf!E111</f>
        <v>9676.1356935494023</v>
      </c>
      <c r="G111" s="160">
        <f>+[2]data1cf!F111</f>
        <v>9437.8504371075251</v>
      </c>
      <c r="H111" s="160">
        <f>+[2]data1cf!G111</f>
        <v>8499.0110675861433</v>
      </c>
      <c r="I111" s="160">
        <f>+[2]data1cf!H111</f>
        <v>8347.6993904632945</v>
      </c>
      <c r="J111" s="160">
        <f>+[2]data1cf!I111</f>
        <v>8335.2651879283057</v>
      </c>
      <c r="K111" s="160">
        <f>+[2]data1cf!J111</f>
        <v>8326.1297440635317</v>
      </c>
      <c r="L111" s="160">
        <f>+[2]data1cf!K111</f>
        <v>8327.3372530478955</v>
      </c>
      <c r="M111" s="160">
        <f>+[2]data1cf!L111</f>
        <v>8299.3511097607079</v>
      </c>
      <c r="N111" s="160">
        <f>+[2]data1cf!M111</f>
        <v>8281.684520515988</v>
      </c>
      <c r="O111" s="160">
        <f>+[2]data1cf!N111</f>
        <v>7955.5807926288444</v>
      </c>
      <c r="P111" s="160">
        <f>+[2]data1cf!O111</f>
        <v>7847.7020349901677</v>
      </c>
      <c r="Q111" s="160">
        <f>+[2]data1cf!P111</f>
        <v>7819.1657478012494</v>
      </c>
      <c r="R111" s="160">
        <f>+[2]data1cf!Q111</f>
        <v>1083.1765001481431</v>
      </c>
      <c r="S111" s="160">
        <f>+[2]data1cf!R111</f>
        <v>0</v>
      </c>
      <c r="T111" s="160">
        <f>+[2]data1cf!S111</f>
        <v>0</v>
      </c>
      <c r="U111" s="160">
        <f>+[2]data1cf!T111</f>
        <v>0</v>
      </c>
      <c r="V111" s="160">
        <f>+[2]data1cf!U111</f>
        <v>0</v>
      </c>
      <c r="W111" s="160">
        <f>+[2]data1cf!V111</f>
        <v>0</v>
      </c>
      <c r="X111" s="160">
        <f>+[2]data1cf!W111</f>
        <v>0</v>
      </c>
      <c r="Y111" s="160">
        <f>+[2]data1cf!X111</f>
        <v>0</v>
      </c>
      <c r="Z111" s="160">
        <f>+[2]data1cf!Y111</f>
        <v>0</v>
      </c>
      <c r="AA111" s="160">
        <f>+[2]data1cf!Z111</f>
        <v>0</v>
      </c>
      <c r="AB111" s="160"/>
      <c r="AC111" s="161">
        <f t="shared" si="8"/>
        <v>-19682.716105692929</v>
      </c>
      <c r="AD111" s="161">
        <f t="shared" si="10"/>
        <v>-1044.7925520188103</v>
      </c>
      <c r="AE111" s="162">
        <f t="shared" si="11"/>
        <v>-7265.141564511413</v>
      </c>
      <c r="AF111" s="163">
        <f t="shared" si="9"/>
        <v>5.7695081830024725E-2</v>
      </c>
      <c r="AG111" s="164">
        <f t="shared" si="14"/>
        <v>-84.684707062235702</v>
      </c>
    </row>
    <row r="112" spans="1:33">
      <c r="A112" s="156"/>
      <c r="B112" s="160">
        <f>+[2]data1cf!A112</f>
        <v>-96246.202111591672</v>
      </c>
      <c r="C112" s="160">
        <f>+[2]data1cf!B112</f>
        <v>14170.393307305218</v>
      </c>
      <c r="D112" s="160">
        <f>+[2]data1cf!C112</f>
        <v>12274.559433187726</v>
      </c>
      <c r="E112" s="160">
        <f>+[2]data1cf!D112</f>
        <v>10123.178588986106</v>
      </c>
      <c r="F112" s="160">
        <f>+[2]data1cf!E112</f>
        <v>9756.8631082742104</v>
      </c>
      <c r="G112" s="160">
        <f>+[2]data1cf!F112</f>
        <v>9376.1262969750369</v>
      </c>
      <c r="H112" s="160">
        <f>+[2]data1cf!G112</f>
        <v>8542.7877772985958</v>
      </c>
      <c r="I112" s="160">
        <f>+[2]data1cf!H112</f>
        <v>8389.1572696452331</v>
      </c>
      <c r="J112" s="160">
        <f>+[2]data1cf!I112</f>
        <v>8376.7230671102425</v>
      </c>
      <c r="K112" s="160">
        <f>+[2]data1cf!J112</f>
        <v>8367.6578908373031</v>
      </c>
      <c r="L112" s="160">
        <f>+[2]data1cf!K112</f>
        <v>8368.7951322298341</v>
      </c>
      <c r="M112" s="160">
        <f>+[2]data1cf!L112</f>
        <v>8340.8792565344793</v>
      </c>
      <c r="N112" s="160">
        <f>+[2]data1cf!M112</f>
        <v>8323.1423996979247</v>
      </c>
      <c r="O112" s="160">
        <f>+[2]data1cf!N112</f>
        <v>7997.1089394026149</v>
      </c>
      <c r="P112" s="160">
        <f>+[2]data1cf!O112</f>
        <v>7889.1599141721053</v>
      </c>
      <c r="Q112" s="160">
        <f>+[2]data1cf!P112</f>
        <v>7860.6938945750207</v>
      </c>
      <c r="R112" s="160">
        <f>+[2]data1cf!Q112</f>
        <v>1103.9054397391119</v>
      </c>
      <c r="S112" s="160">
        <f>+[2]data1cf!R112</f>
        <v>0</v>
      </c>
      <c r="T112" s="160">
        <f>+[2]data1cf!S112</f>
        <v>0</v>
      </c>
      <c r="U112" s="160">
        <f>+[2]data1cf!T112</f>
        <v>0</v>
      </c>
      <c r="V112" s="160">
        <f>+[2]data1cf!U112</f>
        <v>0</v>
      </c>
      <c r="W112" s="160">
        <f>+[2]data1cf!V112</f>
        <v>0</v>
      </c>
      <c r="X112" s="160">
        <f>+[2]data1cf!W112</f>
        <v>0</v>
      </c>
      <c r="Y112" s="160">
        <f>+[2]data1cf!X112</f>
        <v>0</v>
      </c>
      <c r="Z112" s="160">
        <f>+[2]data1cf!Y112</f>
        <v>0</v>
      </c>
      <c r="AA112" s="160">
        <f>+[2]data1cf!Z112</f>
        <v>0</v>
      </c>
      <c r="AB112" s="160"/>
      <c r="AC112" s="161">
        <f t="shared" si="8"/>
        <v>-21256.214834652725</v>
      </c>
      <c r="AD112" s="161">
        <f t="shared" si="10"/>
        <v>-2538.5459014595745</v>
      </c>
      <c r="AE112" s="162">
        <f t="shared" si="11"/>
        <v>-8786.4363389461087</v>
      </c>
      <c r="AF112" s="163">
        <f t="shared" si="9"/>
        <v>5.5103203654289251E-2</v>
      </c>
      <c r="AG112" s="164">
        <f t="shared" si="14"/>
        <v>-49703.996560249259</v>
      </c>
    </row>
    <row r="113" spans="1:33">
      <c r="A113" s="156"/>
      <c r="B113" s="160">
        <f>+[2]data1cf!A113</f>
        <v>-97981.172275022225</v>
      </c>
      <c r="C113" s="160">
        <f>+[2]data1cf!B113</f>
        <v>14127.222485261613</v>
      </c>
      <c r="D113" s="160">
        <f>+[2]data1cf!C113</f>
        <v>12293.644272528178</v>
      </c>
      <c r="E113" s="160">
        <f>+[2]data1cf!D113</f>
        <v>10270.269358219917</v>
      </c>
      <c r="F113" s="160">
        <f>+[2]data1cf!E113</f>
        <v>9742.2733206823505</v>
      </c>
      <c r="G113" s="160">
        <f>+[2]data1cf!F113</f>
        <v>9505.4824219382208</v>
      </c>
      <c r="H113" s="160">
        <f>+[2]data1cf!G113</f>
        <v>8584.8126409900506</v>
      </c>
      <c r="I113" s="160">
        <f>+[2]data1cf!H113</f>
        <v>8428.9560972181989</v>
      </c>
      <c r="J113" s="160">
        <f>+[2]data1cf!I113</f>
        <v>8416.5218946832083</v>
      </c>
      <c r="K113" s="160">
        <f>+[2]data1cf!J113</f>
        <v>8407.5241740502224</v>
      </c>
      <c r="L113" s="160">
        <f>+[2]data1cf!K113</f>
        <v>8408.5939598027999</v>
      </c>
      <c r="M113" s="160">
        <f>+[2]data1cf!L113</f>
        <v>8380.7455397474005</v>
      </c>
      <c r="N113" s="160">
        <f>+[2]data1cf!M113</f>
        <v>8362.9412272708905</v>
      </c>
      <c r="O113" s="160">
        <f>+[2]data1cf!N113</f>
        <v>8036.975222615536</v>
      </c>
      <c r="P113" s="160">
        <f>+[2]data1cf!O113</f>
        <v>7928.9587417450712</v>
      </c>
      <c r="Q113" s="160">
        <f>+[2]data1cf!P113</f>
        <v>7900.5601777879419</v>
      </c>
      <c r="R113" s="160">
        <f>+[2]data1cf!Q113</f>
        <v>1123.8048535255948</v>
      </c>
      <c r="S113" s="160">
        <f>+[2]data1cf!R113</f>
        <v>0</v>
      </c>
      <c r="T113" s="160">
        <f>+[2]data1cf!S113</f>
        <v>0</v>
      </c>
      <c r="U113" s="160">
        <f>+[2]data1cf!T113</f>
        <v>0</v>
      </c>
      <c r="V113" s="160">
        <f>+[2]data1cf!U113</f>
        <v>0</v>
      </c>
      <c r="W113" s="160">
        <f>+[2]data1cf!V113</f>
        <v>0</v>
      </c>
      <c r="X113" s="160">
        <f>+[2]data1cf!W113</f>
        <v>0</v>
      </c>
      <c r="Y113" s="160">
        <f>+[2]data1cf!X113</f>
        <v>0</v>
      </c>
      <c r="Z113" s="160">
        <f>+[2]data1cf!Y113</f>
        <v>0</v>
      </c>
      <c r="AA113" s="160">
        <f>+[2]data1cf!Z113</f>
        <v>0</v>
      </c>
      <c r="AB113" s="160"/>
      <c r="AC113" s="161">
        <f t="shared" si="8"/>
        <v>-22676.433095905875</v>
      </c>
      <c r="AD113" s="161">
        <f t="shared" si="10"/>
        <v>-3859.4000730427879</v>
      </c>
      <c r="AE113" s="162">
        <f t="shared" si="11"/>
        <v>-10140.591333407347</v>
      </c>
      <c r="AF113" s="163">
        <f t="shared" si="9"/>
        <v>5.2889344096183788E-2</v>
      </c>
      <c r="AG113" s="164">
        <f t="shared" si="14"/>
        <v>-13804705.006583476</v>
      </c>
    </row>
    <row r="114" spans="1:33">
      <c r="A114" s="156"/>
      <c r="B114" s="160">
        <f>+[2]data1cf!A114</f>
        <v>-85547.982982754693</v>
      </c>
      <c r="C114" s="160">
        <f>+[2]data1cf!B114</f>
        <v>13940.547275207035</v>
      </c>
      <c r="D114" s="160">
        <f>+[2]data1cf!C114</f>
        <v>11924.838113677972</v>
      </c>
      <c r="E114" s="160">
        <f>+[2]data1cf!D114</f>
        <v>9909.1401510183659</v>
      </c>
      <c r="F114" s="160">
        <f>+[2]data1cf!E114</f>
        <v>9450.5851268036313</v>
      </c>
      <c r="G114" s="160">
        <f>+[2]data1cf!F114</f>
        <v>9283.0423803717185</v>
      </c>
      <c r="H114" s="160">
        <f>+[2]data1cf!G114</f>
        <v>8283.6529459873163</v>
      </c>
      <c r="I114" s="160">
        <f>+[2]data1cf!H114</f>
        <v>8143.7486814050153</v>
      </c>
      <c r="J114" s="160">
        <f>+[2]data1cf!I114</f>
        <v>8131.3144788700256</v>
      </c>
      <c r="K114" s="160">
        <f>+[2]data1cf!J114</f>
        <v>8121.8333558373561</v>
      </c>
      <c r="L114" s="160">
        <f>+[2]data1cf!K114</f>
        <v>8123.3865439896163</v>
      </c>
      <c r="M114" s="160">
        <f>+[2]data1cf!L114</f>
        <v>8095.0547215345341</v>
      </c>
      <c r="N114" s="160">
        <f>+[2]data1cf!M114</f>
        <v>8077.7338114577078</v>
      </c>
      <c r="O114" s="160">
        <f>+[2]data1cf!N114</f>
        <v>7751.2844044026688</v>
      </c>
      <c r="P114" s="160">
        <f>+[2]data1cf!O114</f>
        <v>7643.7513259318875</v>
      </c>
      <c r="Q114" s="160">
        <f>+[2]data1cf!P114</f>
        <v>7614.8693595750747</v>
      </c>
      <c r="R114" s="160">
        <f>+[2]data1cf!Q114</f>
        <v>981.20114561900311</v>
      </c>
      <c r="S114" s="160">
        <f>+[2]data1cf!R114</f>
        <v>0</v>
      </c>
      <c r="T114" s="160">
        <f>+[2]data1cf!S114</f>
        <v>0</v>
      </c>
      <c r="U114" s="160">
        <f>+[2]data1cf!T114</f>
        <v>0</v>
      </c>
      <c r="V114" s="160">
        <f>+[2]data1cf!U114</f>
        <v>0</v>
      </c>
      <c r="W114" s="160">
        <f>+[2]data1cf!V114</f>
        <v>0</v>
      </c>
      <c r="X114" s="160">
        <f>+[2]data1cf!W114</f>
        <v>0</v>
      </c>
      <c r="Y114" s="160">
        <f>+[2]data1cf!X114</f>
        <v>0</v>
      </c>
      <c r="Z114" s="160">
        <f>+[2]data1cf!Y114</f>
        <v>0</v>
      </c>
      <c r="AA114" s="160">
        <f>+[2]data1cf!Z114</f>
        <v>0</v>
      </c>
      <c r="AB114" s="160"/>
      <c r="AC114" s="161">
        <f t="shared" si="8"/>
        <v>-12454.213722733009</v>
      </c>
      <c r="AD114" s="161">
        <f t="shared" si="10"/>
        <v>5733.0373646079079</v>
      </c>
      <c r="AE114" s="162">
        <f t="shared" si="11"/>
        <v>-334.6828058159951</v>
      </c>
      <c r="AF114" s="163">
        <f t="shared" si="9"/>
        <v>7.0747622847557062E-2</v>
      </c>
      <c r="AG114" s="164">
        <f t="shared" si="14"/>
        <v>0.99999999997524414</v>
      </c>
    </row>
    <row r="115" spans="1:33">
      <c r="A115" s="156"/>
      <c r="B115" s="160">
        <f>+[2]data1cf!A115</f>
        <v>-90279.695207336787</v>
      </c>
      <c r="C115" s="160">
        <f>+[2]data1cf!B115</f>
        <v>14068.893759633451</v>
      </c>
      <c r="D115" s="160">
        <f>+[2]data1cf!C115</f>
        <v>11996.095784124607</v>
      </c>
      <c r="E115" s="160">
        <f>+[2]data1cf!D115</f>
        <v>9948.2459378992735</v>
      </c>
      <c r="F115" s="160">
        <f>+[2]data1cf!E115</f>
        <v>9544.5881554277639</v>
      </c>
      <c r="G115" s="160">
        <f>+[2]data1cf!F115</f>
        <v>9321.8922924817161</v>
      </c>
      <c r="H115" s="160">
        <f>+[2]data1cf!G115</f>
        <v>8398.2656151020783</v>
      </c>
      <c r="I115" s="160">
        <f>+[2]data1cf!H115</f>
        <v>8252.2903744671494</v>
      </c>
      <c r="J115" s="160">
        <f>+[2]data1cf!I115</f>
        <v>8239.8561719321588</v>
      </c>
      <c r="K115" s="160">
        <f>+[2]data1cf!J115</f>
        <v>8230.5590178707807</v>
      </c>
      <c r="L115" s="160">
        <f>+[2]data1cf!K115</f>
        <v>8231.9282370517503</v>
      </c>
      <c r="M115" s="160">
        <f>+[2]data1cf!L115</f>
        <v>8203.7803835679588</v>
      </c>
      <c r="N115" s="160">
        <f>+[2]data1cf!M115</f>
        <v>8186.2755045198419</v>
      </c>
      <c r="O115" s="160">
        <f>+[2]data1cf!N115</f>
        <v>7860.0100664360943</v>
      </c>
      <c r="P115" s="160">
        <f>+[2]data1cf!O115</f>
        <v>7752.2930189940216</v>
      </c>
      <c r="Q115" s="160">
        <f>+[2]data1cf!P115</f>
        <v>7723.5950216085002</v>
      </c>
      <c r="R115" s="160">
        <f>+[2]data1cf!Q115</f>
        <v>1035.47199215007</v>
      </c>
      <c r="S115" s="160">
        <f>+[2]data1cf!R115</f>
        <v>0</v>
      </c>
      <c r="T115" s="160">
        <f>+[2]data1cf!S115</f>
        <v>0</v>
      </c>
      <c r="U115" s="160">
        <f>+[2]data1cf!T115</f>
        <v>0</v>
      </c>
      <c r="V115" s="160">
        <f>+[2]data1cf!U115</f>
        <v>0</v>
      </c>
      <c r="W115" s="160">
        <f>+[2]data1cf!V115</f>
        <v>0</v>
      </c>
      <c r="X115" s="160">
        <f>+[2]data1cf!W115</f>
        <v>0</v>
      </c>
      <c r="Y115" s="160">
        <f>+[2]data1cf!X115</f>
        <v>0</v>
      </c>
      <c r="Z115" s="160">
        <f>+[2]data1cf!Y115</f>
        <v>0</v>
      </c>
      <c r="AA115" s="160">
        <f>+[2]data1cf!Z115</f>
        <v>0</v>
      </c>
      <c r="AB115" s="160"/>
      <c r="AC115" s="161">
        <f t="shared" si="8"/>
        <v>-16463.395045031622</v>
      </c>
      <c r="AD115" s="161">
        <f t="shared" si="10"/>
        <v>1942.3173408564721</v>
      </c>
      <c r="AE115" s="162">
        <f t="shared" si="11"/>
        <v>-4200.5133270121532</v>
      </c>
      <c r="AF115" s="163">
        <f t="shared" si="9"/>
        <v>6.3178512454032901E-2</v>
      </c>
      <c r="AG115" s="164">
        <f t="shared" ref="AG115:AG130" si="15">1-EXP(-(1/0.25)*(AD115/ABS($AD$1010)))</f>
        <v>0.99974493905878481</v>
      </c>
    </row>
    <row r="116" spans="1:33">
      <c r="A116" s="156"/>
      <c r="B116" s="160">
        <f>+[2]data1cf!A116</f>
        <v>-89697.438790722488</v>
      </c>
      <c r="C116" s="160">
        <f>+[2]data1cf!B116</f>
        <v>14025.901543599866</v>
      </c>
      <c r="D116" s="160">
        <f>+[2]data1cf!C116</f>
        <v>12012.649810656249</v>
      </c>
      <c r="E116" s="160">
        <f>+[2]data1cf!D116</f>
        <v>10089.221544686969</v>
      </c>
      <c r="F116" s="160">
        <f>+[2]data1cf!E116</f>
        <v>9533.8601939386535</v>
      </c>
      <c r="G116" s="160">
        <f>+[2]data1cf!F116</f>
        <v>9286.4026925911421</v>
      </c>
      <c r="H116" s="160">
        <f>+[2]data1cf!G116</f>
        <v>8384.1620604373056</v>
      </c>
      <c r="I116" s="160">
        <f>+[2]data1cf!H116</f>
        <v>8238.9338780751496</v>
      </c>
      <c r="J116" s="160">
        <f>+[2]data1cf!I116</f>
        <v>8226.4996755401608</v>
      </c>
      <c r="K116" s="160">
        <f>+[2]data1cf!J116</f>
        <v>8217.1798833493049</v>
      </c>
      <c r="L116" s="160">
        <f>+[2]data1cf!K116</f>
        <v>8218.5717406597505</v>
      </c>
      <c r="M116" s="160">
        <f>+[2]data1cf!L116</f>
        <v>8190.401249046482</v>
      </c>
      <c r="N116" s="160">
        <f>+[2]data1cf!M116</f>
        <v>8172.919008127843</v>
      </c>
      <c r="O116" s="160">
        <f>+[2]data1cf!N116</f>
        <v>7846.6309319146176</v>
      </c>
      <c r="P116" s="160">
        <f>+[2]data1cf!O116</f>
        <v>7738.9365226020236</v>
      </c>
      <c r="Q116" s="160">
        <f>+[2]data1cf!P116</f>
        <v>7710.2158870870235</v>
      </c>
      <c r="R116" s="160">
        <f>+[2]data1cf!Q116</f>
        <v>1028.7937439540706</v>
      </c>
      <c r="S116" s="160">
        <f>+[2]data1cf!R116</f>
        <v>0</v>
      </c>
      <c r="T116" s="160">
        <f>+[2]data1cf!S116</f>
        <v>0</v>
      </c>
      <c r="U116" s="160">
        <f>+[2]data1cf!T116</f>
        <v>0</v>
      </c>
      <c r="V116" s="160">
        <f>+[2]data1cf!U116</f>
        <v>0</v>
      </c>
      <c r="W116" s="160">
        <f>+[2]data1cf!V116</f>
        <v>0</v>
      </c>
      <c r="X116" s="160">
        <f>+[2]data1cf!W116</f>
        <v>0</v>
      </c>
      <c r="Y116" s="160">
        <f>+[2]data1cf!X116</f>
        <v>0</v>
      </c>
      <c r="Z116" s="160">
        <f>+[2]data1cf!Y116</f>
        <v>0</v>
      </c>
      <c r="AA116" s="160">
        <f>+[2]data1cf!Z116</f>
        <v>0</v>
      </c>
      <c r="AB116" s="160"/>
      <c r="AC116" s="161">
        <f t="shared" si="8"/>
        <v>-15882.838515154144</v>
      </c>
      <c r="AD116" s="161">
        <f t="shared" si="10"/>
        <v>2507.188189879882</v>
      </c>
      <c r="AE116" s="162">
        <f t="shared" si="11"/>
        <v>-3629.5241023390927</v>
      </c>
      <c r="AF116" s="163">
        <f t="shared" si="9"/>
        <v>6.4254793524742129E-2</v>
      </c>
      <c r="AG116" s="164">
        <f t="shared" si="15"/>
        <v>0.99997700608976037</v>
      </c>
    </row>
    <row r="117" spans="1:33">
      <c r="A117" s="156"/>
      <c r="B117" s="160">
        <f>+[2]data1cf!A117</f>
        <v>-90863.426285089648</v>
      </c>
      <c r="C117" s="160">
        <f>+[2]data1cf!B117</f>
        <v>13985.392761790474</v>
      </c>
      <c r="D117" s="160">
        <f>+[2]data1cf!C117</f>
        <v>11962.343892240813</v>
      </c>
      <c r="E117" s="160">
        <f>+[2]data1cf!D117</f>
        <v>9988.502065068813</v>
      </c>
      <c r="F117" s="160">
        <f>+[2]data1cf!E117</f>
        <v>9583.6056193505083</v>
      </c>
      <c r="G117" s="160">
        <f>+[2]data1cf!F117</f>
        <v>9340.5134359005369</v>
      </c>
      <c r="H117" s="160">
        <f>+[2]data1cf!G117</f>
        <v>8412.404889362866</v>
      </c>
      <c r="I117" s="160">
        <f>+[2]data1cf!H117</f>
        <v>8265.6806984059367</v>
      </c>
      <c r="J117" s="160">
        <f>+[2]data1cf!I117</f>
        <v>8253.2464958709479</v>
      </c>
      <c r="K117" s="160">
        <f>+[2]data1cf!J117</f>
        <v>8243.972037273872</v>
      </c>
      <c r="L117" s="160">
        <f>+[2]data1cf!K117</f>
        <v>8245.3185609905377</v>
      </c>
      <c r="M117" s="160">
        <f>+[2]data1cf!L117</f>
        <v>8217.1934029710501</v>
      </c>
      <c r="N117" s="160">
        <f>+[2]data1cf!M117</f>
        <v>8199.6658284586301</v>
      </c>
      <c r="O117" s="160">
        <f>+[2]data1cf!N117</f>
        <v>7873.4230858391857</v>
      </c>
      <c r="P117" s="160">
        <f>+[2]data1cf!O117</f>
        <v>7765.6833429328099</v>
      </c>
      <c r="Q117" s="160">
        <f>+[2]data1cf!P117</f>
        <v>7737.0080410115916</v>
      </c>
      <c r="R117" s="160">
        <f>+[2]data1cf!Q117</f>
        <v>1042.1671541194642</v>
      </c>
      <c r="S117" s="160">
        <f>+[2]data1cf!R117</f>
        <v>0</v>
      </c>
      <c r="T117" s="160">
        <f>+[2]data1cf!S117</f>
        <v>0</v>
      </c>
      <c r="U117" s="160">
        <f>+[2]data1cf!T117</f>
        <v>0</v>
      </c>
      <c r="V117" s="160">
        <f>+[2]data1cf!U117</f>
        <v>0</v>
      </c>
      <c r="W117" s="160">
        <f>+[2]data1cf!V117</f>
        <v>0</v>
      </c>
      <c r="X117" s="160">
        <f>+[2]data1cf!W117</f>
        <v>0</v>
      </c>
      <c r="Y117" s="160">
        <f>+[2]data1cf!X117</f>
        <v>0</v>
      </c>
      <c r="Z117" s="160">
        <f>+[2]data1cf!Y117</f>
        <v>0</v>
      </c>
      <c r="AA117" s="160">
        <f>+[2]data1cf!Z117</f>
        <v>0</v>
      </c>
      <c r="AB117" s="160"/>
      <c r="AC117" s="161">
        <f t="shared" si="8"/>
        <v>-17029.523324769107</v>
      </c>
      <c r="AD117" s="161">
        <f t="shared" si="10"/>
        <v>1404.889046074795</v>
      </c>
      <c r="AE117" s="162">
        <f t="shared" si="11"/>
        <v>-4747.8553596108686</v>
      </c>
      <c r="AF117" s="163">
        <f t="shared" si="9"/>
        <v>6.2162861227989197E-2</v>
      </c>
      <c r="AG117" s="164">
        <f t="shared" si="15"/>
        <v>0.9974828715138494</v>
      </c>
    </row>
    <row r="118" spans="1:33">
      <c r="A118" s="156"/>
      <c r="B118" s="160">
        <f>+[2]data1cf!A118</f>
        <v>-95971.639200854886</v>
      </c>
      <c r="C118" s="160">
        <f>+[2]data1cf!B118</f>
        <v>14199.07797350152</v>
      </c>
      <c r="D118" s="160">
        <f>+[2]data1cf!C118</f>
        <v>12212.917492406892</v>
      </c>
      <c r="E118" s="160">
        <f>+[2]data1cf!D118</f>
        <v>10212.49495010477</v>
      </c>
      <c r="F118" s="160">
        <f>+[2]data1cf!E118</f>
        <v>9846.6615118651134</v>
      </c>
      <c r="G118" s="160">
        <f>+[2]data1cf!F118</f>
        <v>9477.7051773253079</v>
      </c>
      <c r="H118" s="160">
        <f>+[2]data1cf!G118</f>
        <v>8536.137248579631</v>
      </c>
      <c r="I118" s="160">
        <f>+[2]data1cf!H118</f>
        <v>8382.8590161232587</v>
      </c>
      <c r="J118" s="160">
        <f>+[2]data1cf!I118</f>
        <v>8370.4248135882699</v>
      </c>
      <c r="K118" s="160">
        <f>+[2]data1cf!J118</f>
        <v>8361.3489623093592</v>
      </c>
      <c r="L118" s="160">
        <f>+[2]data1cf!K118</f>
        <v>8362.4968787078597</v>
      </c>
      <c r="M118" s="160">
        <f>+[2]data1cf!L118</f>
        <v>8334.5703280065372</v>
      </c>
      <c r="N118" s="160">
        <f>+[2]data1cf!M118</f>
        <v>8316.8441461759521</v>
      </c>
      <c r="O118" s="160">
        <f>+[2]data1cf!N118</f>
        <v>7990.8000108746728</v>
      </c>
      <c r="P118" s="160">
        <f>+[2]data1cf!O118</f>
        <v>7882.8616606501319</v>
      </c>
      <c r="Q118" s="160">
        <f>+[2]data1cf!P118</f>
        <v>7854.3849660470787</v>
      </c>
      <c r="R118" s="160">
        <f>+[2]data1cf!Q118</f>
        <v>1100.7563129781249</v>
      </c>
      <c r="S118" s="160">
        <f>+[2]data1cf!R118</f>
        <v>0</v>
      </c>
      <c r="T118" s="160">
        <f>+[2]data1cf!S118</f>
        <v>0</v>
      </c>
      <c r="U118" s="160">
        <f>+[2]data1cf!T118</f>
        <v>0</v>
      </c>
      <c r="V118" s="160">
        <f>+[2]data1cf!U118</f>
        <v>0</v>
      </c>
      <c r="W118" s="160">
        <f>+[2]data1cf!V118</f>
        <v>0</v>
      </c>
      <c r="X118" s="160">
        <f>+[2]data1cf!W118</f>
        <v>0</v>
      </c>
      <c r="Y118" s="160">
        <f>+[2]data1cf!X118</f>
        <v>0</v>
      </c>
      <c r="Z118" s="160">
        <f>+[2]data1cf!Y118</f>
        <v>0</v>
      </c>
      <c r="AA118" s="160">
        <f>+[2]data1cf!Z118</f>
        <v>0</v>
      </c>
      <c r="AB118" s="160"/>
      <c r="AC118" s="161">
        <f t="shared" si="8"/>
        <v>-20839.95524483655</v>
      </c>
      <c r="AD118" s="161">
        <f t="shared" si="10"/>
        <v>-2102.0710997382871</v>
      </c>
      <c r="AE118" s="162">
        <f t="shared" si="11"/>
        <v>-8355.2319865933423</v>
      </c>
      <c r="AF118" s="163">
        <f t="shared" si="9"/>
        <v>5.5853667855262759E-2</v>
      </c>
      <c r="AG118" s="164">
        <f t="shared" si="15"/>
        <v>-7741.9448858876058</v>
      </c>
    </row>
    <row r="119" spans="1:33">
      <c r="A119" s="156"/>
      <c r="B119" s="160">
        <f>+[2]data1cf!A119</f>
        <v>-88905.506852960913</v>
      </c>
      <c r="C119" s="160">
        <f>+[2]data1cf!B119</f>
        <v>14046.727644435519</v>
      </c>
      <c r="D119" s="160">
        <f>+[2]data1cf!C119</f>
        <v>12066.0774247601</v>
      </c>
      <c r="E119" s="160">
        <f>+[2]data1cf!D119</f>
        <v>9993.2882594434941</v>
      </c>
      <c r="F119" s="160">
        <f>+[2]data1cf!E119</f>
        <v>9395.7348396490561</v>
      </c>
      <c r="G119" s="160">
        <f>+[2]data1cf!F119</f>
        <v>9325.4304774364045</v>
      </c>
      <c r="H119" s="160">
        <f>+[2]data1cf!G119</f>
        <v>8364.9796949771808</v>
      </c>
      <c r="I119" s="160">
        <f>+[2]data1cf!H119</f>
        <v>8220.7675929684501</v>
      </c>
      <c r="J119" s="160">
        <f>+[2]data1cf!I119</f>
        <v>8208.3333904334613</v>
      </c>
      <c r="K119" s="160">
        <f>+[2]data1cf!J119</f>
        <v>8198.9828079288636</v>
      </c>
      <c r="L119" s="160">
        <f>+[2]data1cf!K119</f>
        <v>8200.4054555530511</v>
      </c>
      <c r="M119" s="160">
        <f>+[2]data1cf!L119</f>
        <v>8172.2041736260417</v>
      </c>
      <c r="N119" s="160">
        <f>+[2]data1cf!M119</f>
        <v>8154.7527230211426</v>
      </c>
      <c r="O119" s="160">
        <f>+[2]data1cf!N119</f>
        <v>7828.4338564941772</v>
      </c>
      <c r="P119" s="160">
        <f>+[2]data1cf!O119</f>
        <v>7720.7702374953224</v>
      </c>
      <c r="Q119" s="160">
        <f>+[2]data1cf!P119</f>
        <v>7692.0188116665831</v>
      </c>
      <c r="R119" s="160">
        <f>+[2]data1cf!Q119</f>
        <v>1019.7106014007204</v>
      </c>
      <c r="S119" s="160">
        <f>+[2]data1cf!R119</f>
        <v>0</v>
      </c>
      <c r="T119" s="160">
        <f>+[2]data1cf!S119</f>
        <v>0</v>
      </c>
      <c r="U119" s="160">
        <f>+[2]data1cf!T119</f>
        <v>0</v>
      </c>
      <c r="V119" s="160">
        <f>+[2]data1cf!U119</f>
        <v>0</v>
      </c>
      <c r="W119" s="160">
        <f>+[2]data1cf!V119</f>
        <v>0</v>
      </c>
      <c r="X119" s="160">
        <f>+[2]data1cf!W119</f>
        <v>0</v>
      </c>
      <c r="Y119" s="160">
        <f>+[2]data1cf!X119</f>
        <v>0</v>
      </c>
      <c r="Z119" s="160">
        <f>+[2]data1cf!Y119</f>
        <v>0</v>
      </c>
      <c r="AA119" s="160">
        <f>+[2]data1cf!Z119</f>
        <v>0</v>
      </c>
      <c r="AB119" s="160"/>
      <c r="AC119" s="161">
        <f t="shared" si="8"/>
        <v>-15241.827923479699</v>
      </c>
      <c r="AD119" s="161">
        <f t="shared" si="10"/>
        <v>3100.3748872611823</v>
      </c>
      <c r="AE119" s="162">
        <f t="shared" si="11"/>
        <v>-3020.5122842504775</v>
      </c>
      <c r="AF119" s="163">
        <f t="shared" si="9"/>
        <v>6.5413126349449152E-2</v>
      </c>
      <c r="AG119" s="164">
        <f t="shared" si="15"/>
        <v>0.99999816263101737</v>
      </c>
    </row>
    <row r="120" spans="1:33">
      <c r="A120" s="156"/>
      <c r="B120" s="160">
        <f>+[2]data1cf!A120</f>
        <v>-91892.005816824734</v>
      </c>
      <c r="C120" s="160">
        <f>+[2]data1cf!B120</f>
        <v>14108.975124330878</v>
      </c>
      <c r="D120" s="160">
        <f>+[2]data1cf!C120</f>
        <v>12025.47633309933</v>
      </c>
      <c r="E120" s="160">
        <f>+[2]data1cf!D120</f>
        <v>9978.1122337144407</v>
      </c>
      <c r="F120" s="160">
        <f>+[2]data1cf!E120</f>
        <v>9598.449288367583</v>
      </c>
      <c r="G120" s="160">
        <f>+[2]data1cf!F120</f>
        <v>9496.9585067685184</v>
      </c>
      <c r="H120" s="160">
        <f>+[2]data1cf!G120</f>
        <v>8437.3193896396406</v>
      </c>
      <c r="I120" s="160">
        <f>+[2]data1cf!H120</f>
        <v>8289.2754900003147</v>
      </c>
      <c r="J120" s="160">
        <f>+[2]data1cf!I120</f>
        <v>8276.8412874653259</v>
      </c>
      <c r="K120" s="160">
        <f>+[2]data1cf!J120</f>
        <v>8267.6068200404443</v>
      </c>
      <c r="L120" s="160">
        <f>+[2]data1cf!K120</f>
        <v>8268.9133525849156</v>
      </c>
      <c r="M120" s="160">
        <f>+[2]data1cf!L120</f>
        <v>8240.8281857376223</v>
      </c>
      <c r="N120" s="160">
        <f>+[2]data1cf!M120</f>
        <v>8223.2606200530081</v>
      </c>
      <c r="O120" s="160">
        <f>+[2]data1cf!N120</f>
        <v>7897.057868605757</v>
      </c>
      <c r="P120" s="160">
        <f>+[2]data1cf!O120</f>
        <v>7789.2781345271878</v>
      </c>
      <c r="Q120" s="160">
        <f>+[2]data1cf!P120</f>
        <v>7760.6428237781629</v>
      </c>
      <c r="R120" s="160">
        <f>+[2]data1cf!Q120</f>
        <v>1053.9645499166529</v>
      </c>
      <c r="S120" s="160">
        <f>+[2]data1cf!R120</f>
        <v>0</v>
      </c>
      <c r="T120" s="160">
        <f>+[2]data1cf!S120</f>
        <v>0</v>
      </c>
      <c r="U120" s="160">
        <f>+[2]data1cf!T120</f>
        <v>0</v>
      </c>
      <c r="V120" s="160">
        <f>+[2]data1cf!U120</f>
        <v>0</v>
      </c>
      <c r="W120" s="160">
        <f>+[2]data1cf!V120</f>
        <v>0</v>
      </c>
      <c r="X120" s="160">
        <f>+[2]data1cf!W120</f>
        <v>0</v>
      </c>
      <c r="Y120" s="160">
        <f>+[2]data1cf!X120</f>
        <v>0</v>
      </c>
      <c r="Z120" s="160">
        <f>+[2]data1cf!Y120</f>
        <v>0</v>
      </c>
      <c r="AA120" s="160">
        <f>+[2]data1cf!Z120</f>
        <v>0</v>
      </c>
      <c r="AB120" s="160"/>
      <c r="AC120" s="161">
        <f t="shared" si="8"/>
        <v>-17700.825811630377</v>
      </c>
      <c r="AD120" s="161">
        <f t="shared" si="10"/>
        <v>806.71065166349194</v>
      </c>
      <c r="AE120" s="162">
        <f t="shared" si="11"/>
        <v>-5369.8417683058169</v>
      </c>
      <c r="AF120" s="163">
        <f t="shared" si="9"/>
        <v>6.1040642857551577E-2</v>
      </c>
      <c r="AG120" s="164">
        <f t="shared" si="15"/>
        <v>0.96782217744868759</v>
      </c>
    </row>
    <row r="121" spans="1:33">
      <c r="A121" s="156"/>
      <c r="B121" s="160">
        <f>+[2]data1cf!A121</f>
        <v>-94478.348455828775</v>
      </c>
      <c r="C121" s="160">
        <f>+[2]data1cf!B121</f>
        <v>14209.531995923422</v>
      </c>
      <c r="D121" s="160">
        <f>+[2]data1cf!C121</f>
        <v>12134.024976289038</v>
      </c>
      <c r="E121" s="160">
        <f>+[2]data1cf!D121</f>
        <v>10205.965972285161</v>
      </c>
      <c r="F121" s="160">
        <f>+[2]data1cf!E121</f>
        <v>9779.9795344270697</v>
      </c>
      <c r="G121" s="160">
        <f>+[2]data1cf!F121</f>
        <v>9393.5486426940661</v>
      </c>
      <c r="H121" s="160">
        <f>+[2]data1cf!G121</f>
        <v>8499.9664017638297</v>
      </c>
      <c r="I121" s="160">
        <f>+[2]data1cf!H121</f>
        <v>8348.6041210649564</v>
      </c>
      <c r="J121" s="160">
        <f>+[2]data1cf!I121</f>
        <v>8336.1699185299658</v>
      </c>
      <c r="K121" s="160">
        <f>+[2]data1cf!J121</f>
        <v>8327.0360081068902</v>
      </c>
      <c r="L121" s="160">
        <f>+[2]data1cf!K121</f>
        <v>8328.2419836495574</v>
      </c>
      <c r="M121" s="160">
        <f>+[2]data1cf!L121</f>
        <v>8300.2573738040683</v>
      </c>
      <c r="N121" s="160">
        <f>+[2]data1cf!M121</f>
        <v>8282.5892511176498</v>
      </c>
      <c r="O121" s="160">
        <f>+[2]data1cf!N121</f>
        <v>7956.4870566722029</v>
      </c>
      <c r="P121" s="160">
        <f>+[2]data1cf!O121</f>
        <v>7848.6067655918287</v>
      </c>
      <c r="Q121" s="160">
        <f>+[2]data1cf!P121</f>
        <v>7820.0720118446088</v>
      </c>
      <c r="R121" s="160">
        <f>+[2]data1cf!Q121</f>
        <v>1083.6288654489736</v>
      </c>
      <c r="S121" s="160">
        <f>+[2]data1cf!R121</f>
        <v>0</v>
      </c>
      <c r="T121" s="160">
        <f>+[2]data1cf!S121</f>
        <v>0</v>
      </c>
      <c r="U121" s="160">
        <f>+[2]data1cf!T121</f>
        <v>0</v>
      </c>
      <c r="V121" s="160">
        <f>+[2]data1cf!U121</f>
        <v>0</v>
      </c>
      <c r="W121" s="160">
        <f>+[2]data1cf!V121</f>
        <v>0</v>
      </c>
      <c r="X121" s="160">
        <f>+[2]data1cf!W121</f>
        <v>0</v>
      </c>
      <c r="Y121" s="160">
        <f>+[2]data1cf!X121</f>
        <v>0</v>
      </c>
      <c r="Z121" s="160">
        <f>+[2]data1cf!Y121</f>
        <v>0</v>
      </c>
      <c r="AA121" s="160">
        <f>+[2]data1cf!Z121</f>
        <v>0</v>
      </c>
      <c r="AB121" s="160"/>
      <c r="AC121" s="161">
        <f t="shared" si="8"/>
        <v>-19640.505349362211</v>
      </c>
      <c r="AD121" s="161">
        <f t="shared" si="10"/>
        <v>-987.79818906021058</v>
      </c>
      <c r="AE121" s="162">
        <f t="shared" si="11"/>
        <v>-7212.4728634536559</v>
      </c>
      <c r="AF121" s="163">
        <f t="shared" si="9"/>
        <v>5.7794806361198436E-2</v>
      </c>
      <c r="AG121" s="164">
        <f t="shared" si="15"/>
        <v>-66.214306378292136</v>
      </c>
    </row>
    <row r="122" spans="1:33">
      <c r="A122" s="156"/>
      <c r="B122" s="160">
        <f>+[2]data1cf!A122</f>
        <v>-85950.866380972264</v>
      </c>
      <c r="C122" s="160">
        <f>+[2]data1cf!B122</f>
        <v>13989.473935998467</v>
      </c>
      <c r="D122" s="160">
        <f>+[2]data1cf!C122</f>
        <v>11801.50612477779</v>
      </c>
      <c r="E122" s="160">
        <f>+[2]data1cf!D122</f>
        <v>9857.2882595304982</v>
      </c>
      <c r="F122" s="160">
        <f>+[2]data1cf!E122</f>
        <v>9530.4250384252755</v>
      </c>
      <c r="G122" s="160">
        <f>+[2]data1cf!F122</f>
        <v>9209.4468929833965</v>
      </c>
      <c r="H122" s="160">
        <f>+[2]data1cf!G122</f>
        <v>8293.4116843509582</v>
      </c>
      <c r="I122" s="160">
        <f>+[2]data1cf!H122</f>
        <v>8152.9905042534083</v>
      </c>
      <c r="J122" s="160">
        <f>+[2]data1cf!I122</f>
        <v>8140.5563017184186</v>
      </c>
      <c r="K122" s="160">
        <f>+[2]data1cf!J122</f>
        <v>8131.0908427922714</v>
      </c>
      <c r="L122" s="160">
        <f>+[2]data1cf!K122</f>
        <v>8132.6283668380092</v>
      </c>
      <c r="M122" s="160">
        <f>+[2]data1cf!L122</f>
        <v>8104.3122084894485</v>
      </c>
      <c r="N122" s="160">
        <f>+[2]data1cf!M122</f>
        <v>8086.9756343061008</v>
      </c>
      <c r="O122" s="160">
        <f>+[2]data1cf!N122</f>
        <v>7760.5418913575841</v>
      </c>
      <c r="P122" s="160">
        <f>+[2]data1cf!O122</f>
        <v>7652.9931487802805</v>
      </c>
      <c r="Q122" s="160">
        <f>+[2]data1cf!P122</f>
        <v>7624.12684652999</v>
      </c>
      <c r="R122" s="160">
        <f>+[2]data1cf!Q122</f>
        <v>985.82205704319938</v>
      </c>
      <c r="S122" s="160">
        <f>+[2]data1cf!R122</f>
        <v>0</v>
      </c>
      <c r="T122" s="160">
        <f>+[2]data1cf!S122</f>
        <v>0</v>
      </c>
      <c r="U122" s="160">
        <f>+[2]data1cf!T122</f>
        <v>0</v>
      </c>
      <c r="V122" s="160">
        <f>+[2]data1cf!U122</f>
        <v>0</v>
      </c>
      <c r="W122" s="160">
        <f>+[2]data1cf!V122</f>
        <v>0</v>
      </c>
      <c r="X122" s="160">
        <f>+[2]data1cf!W122</f>
        <v>0</v>
      </c>
      <c r="Y122" s="160">
        <f>+[2]data1cf!X122</f>
        <v>0</v>
      </c>
      <c r="Z122" s="160">
        <f>+[2]data1cf!Y122</f>
        <v>0</v>
      </c>
      <c r="AA122" s="160">
        <f>+[2]data1cf!Z122</f>
        <v>0</v>
      </c>
      <c r="AB122" s="160"/>
      <c r="AC122" s="161">
        <f t="shared" si="8"/>
        <v>-12908.080675634375</v>
      </c>
      <c r="AD122" s="161">
        <f t="shared" si="10"/>
        <v>5282.3339093328314</v>
      </c>
      <c r="AE122" s="162">
        <f t="shared" si="11"/>
        <v>-787.33630043015091</v>
      </c>
      <c r="AF122" s="163">
        <f t="shared" si="9"/>
        <v>6.9823643565177909E-2</v>
      </c>
      <c r="AG122" s="164">
        <f t="shared" si="15"/>
        <v>0.99999999983115251</v>
      </c>
    </row>
    <row r="123" spans="1:33">
      <c r="A123" s="156"/>
      <c r="B123" s="160">
        <f>+[2]data1cf!A123</f>
        <v>-95131.56824053805</v>
      </c>
      <c r="C123" s="160">
        <f>+[2]data1cf!B123</f>
        <v>14169.123966279894</v>
      </c>
      <c r="D123" s="160">
        <f>+[2]data1cf!C123</f>
        <v>12211.705073576934</v>
      </c>
      <c r="E123" s="160">
        <f>+[2]data1cf!D123</f>
        <v>10110.198823259088</v>
      </c>
      <c r="F123" s="160">
        <f>+[2]data1cf!E123</f>
        <v>9594.6044118114241</v>
      </c>
      <c r="G123" s="160">
        <f>+[2]data1cf!F123</f>
        <v>9539.7112953151973</v>
      </c>
      <c r="H123" s="160">
        <f>+[2]data1cf!G123</f>
        <v>8515.7888481618065</v>
      </c>
      <c r="I123" s="160">
        <f>+[2]data1cf!H123</f>
        <v>8363.58846035036</v>
      </c>
      <c r="J123" s="160">
        <f>+[2]data1cf!I123</f>
        <v>8351.1542578153694</v>
      </c>
      <c r="K123" s="160">
        <f>+[2]data1cf!J123</f>
        <v>8342.0457445775228</v>
      </c>
      <c r="L123" s="160">
        <f>+[2]data1cf!K123</f>
        <v>8343.2263229349592</v>
      </c>
      <c r="M123" s="160">
        <f>+[2]data1cf!L123</f>
        <v>8315.2671102747008</v>
      </c>
      <c r="N123" s="160">
        <f>+[2]data1cf!M123</f>
        <v>8297.5735904030516</v>
      </c>
      <c r="O123" s="160">
        <f>+[2]data1cf!N123</f>
        <v>7971.4967931428355</v>
      </c>
      <c r="P123" s="160">
        <f>+[2]data1cf!O123</f>
        <v>7863.5911048772323</v>
      </c>
      <c r="Q123" s="160">
        <f>+[2]data1cf!P123</f>
        <v>7835.0817483152414</v>
      </c>
      <c r="R123" s="160">
        <f>+[2]data1cf!Q123</f>
        <v>1091.1210350916751</v>
      </c>
      <c r="S123" s="160">
        <f>+[2]data1cf!R123</f>
        <v>0</v>
      </c>
      <c r="T123" s="160">
        <f>+[2]data1cf!S123</f>
        <v>0</v>
      </c>
      <c r="U123" s="160">
        <f>+[2]data1cf!T123</f>
        <v>0</v>
      </c>
      <c r="V123" s="160">
        <f>+[2]data1cf!U123</f>
        <v>0</v>
      </c>
      <c r="W123" s="160">
        <f>+[2]data1cf!V123</f>
        <v>0</v>
      </c>
      <c r="X123" s="160">
        <f>+[2]data1cf!W123</f>
        <v>0</v>
      </c>
      <c r="Y123" s="160">
        <f>+[2]data1cf!X123</f>
        <v>0</v>
      </c>
      <c r="Z123" s="160">
        <f>+[2]data1cf!Y123</f>
        <v>0</v>
      </c>
      <c r="AA123" s="160">
        <f>+[2]data1cf!Z123</f>
        <v>0</v>
      </c>
      <c r="AB123" s="160"/>
      <c r="AC123" s="161">
        <f t="shared" si="8"/>
        <v>-20314.794021029324</v>
      </c>
      <c r="AD123" s="161">
        <f t="shared" si="10"/>
        <v>-1644.3019052547527</v>
      </c>
      <c r="AE123" s="162">
        <f t="shared" si="11"/>
        <v>-7876.0047610744168</v>
      </c>
      <c r="AF123" s="163">
        <f t="shared" si="9"/>
        <v>5.6644567847251887E-2</v>
      </c>
      <c r="AG123" s="164">
        <f t="shared" si="15"/>
        <v>-1100.5821885506418</v>
      </c>
    </row>
    <row r="124" spans="1:33">
      <c r="A124" s="156"/>
      <c r="B124" s="160">
        <f>+[2]data1cf!A124</f>
        <v>-90114.843318022249</v>
      </c>
      <c r="C124" s="160">
        <f>+[2]data1cf!B124</f>
        <v>14103.56537677985</v>
      </c>
      <c r="D124" s="160">
        <f>+[2]data1cf!C124</f>
        <v>12016.352469563535</v>
      </c>
      <c r="E124" s="160">
        <f>+[2]data1cf!D124</f>
        <v>10059.292785088019</v>
      </c>
      <c r="F124" s="160">
        <f>+[2]data1cf!E124</f>
        <v>9623.0079622926478</v>
      </c>
      <c r="G124" s="160">
        <f>+[2]data1cf!F124</f>
        <v>9352.7012378864893</v>
      </c>
      <c r="H124" s="160">
        <f>+[2]data1cf!G124</f>
        <v>8394.2725330746471</v>
      </c>
      <c r="I124" s="160">
        <f>+[2]data1cf!H124</f>
        <v>8248.5088040077844</v>
      </c>
      <c r="J124" s="160">
        <f>+[2]data1cf!I124</f>
        <v>8236.0746014727956</v>
      </c>
      <c r="K124" s="160">
        <f>+[2]data1cf!J124</f>
        <v>8226.7710379699602</v>
      </c>
      <c r="L124" s="160">
        <f>+[2]data1cf!K124</f>
        <v>8228.1466665923854</v>
      </c>
      <c r="M124" s="160">
        <f>+[2]data1cf!L124</f>
        <v>8199.9924036671382</v>
      </c>
      <c r="N124" s="160">
        <f>+[2]data1cf!M124</f>
        <v>8182.4939340604778</v>
      </c>
      <c r="O124" s="160">
        <f>+[2]data1cf!N124</f>
        <v>7856.2220865352738</v>
      </c>
      <c r="P124" s="160">
        <f>+[2]data1cf!O124</f>
        <v>7748.5114485346576</v>
      </c>
      <c r="Q124" s="160">
        <f>+[2]data1cf!P124</f>
        <v>7719.8070417076797</v>
      </c>
      <c r="R124" s="160">
        <f>+[2]data1cf!Q124</f>
        <v>1033.5812069203878</v>
      </c>
      <c r="S124" s="160">
        <f>+[2]data1cf!R124</f>
        <v>0</v>
      </c>
      <c r="T124" s="160">
        <f>+[2]data1cf!S124</f>
        <v>0</v>
      </c>
      <c r="U124" s="160">
        <f>+[2]data1cf!T124</f>
        <v>0</v>
      </c>
      <c r="V124" s="160">
        <f>+[2]data1cf!U124</f>
        <v>0</v>
      </c>
      <c r="W124" s="160">
        <f>+[2]data1cf!V124</f>
        <v>0</v>
      </c>
      <c r="X124" s="160">
        <f>+[2]data1cf!W124</f>
        <v>0</v>
      </c>
      <c r="Y124" s="160">
        <f>+[2]data1cf!X124</f>
        <v>0</v>
      </c>
      <c r="Z124" s="160">
        <f>+[2]data1cf!Y124</f>
        <v>0</v>
      </c>
      <c r="AA124" s="160">
        <f>+[2]data1cf!Z124</f>
        <v>0</v>
      </c>
      <c r="AB124" s="160"/>
      <c r="AC124" s="161">
        <f t="shared" si="8"/>
        <v>-16109.161407080845</v>
      </c>
      <c r="AD124" s="161">
        <f t="shared" si="10"/>
        <v>2318.1903849567066</v>
      </c>
      <c r="AE124" s="162">
        <f t="shared" si="11"/>
        <v>-3830.4038006803007</v>
      </c>
      <c r="AF124" s="163">
        <f t="shared" si="9"/>
        <v>6.3882312178611747E-2</v>
      </c>
      <c r="AG124" s="164">
        <f t="shared" si="15"/>
        <v>0.99994856420211431</v>
      </c>
    </row>
    <row r="125" spans="1:33">
      <c r="A125" s="156"/>
      <c r="B125" s="160">
        <f>+[2]data1cf!A125</f>
        <v>-102486.21037214353</v>
      </c>
      <c r="C125" s="160">
        <f>+[2]data1cf!B125</f>
        <v>14326.447426860079</v>
      </c>
      <c r="D125" s="160">
        <f>+[2]data1cf!C125</f>
        <v>12390.843180023367</v>
      </c>
      <c r="E125" s="160">
        <f>+[2]data1cf!D125</f>
        <v>10393.846672544165</v>
      </c>
      <c r="F125" s="160">
        <f>+[2]data1cf!E125</f>
        <v>10002.624961968924</v>
      </c>
      <c r="G125" s="160">
        <f>+[2]data1cf!F125</f>
        <v>9672.8877192159143</v>
      </c>
      <c r="H125" s="160">
        <f>+[2]data1cf!G125</f>
        <v>8693.9347549876657</v>
      </c>
      <c r="I125" s="160">
        <f>+[2]data1cf!H125</f>
        <v>8532.2980671356836</v>
      </c>
      <c r="J125" s="160">
        <f>+[2]data1cf!I125</f>
        <v>8519.8638646006948</v>
      </c>
      <c r="K125" s="160">
        <f>+[2]data1cf!J125</f>
        <v>8511.0412998489228</v>
      </c>
      <c r="L125" s="160">
        <f>+[2]data1cf!K125</f>
        <v>8511.9359297202845</v>
      </c>
      <c r="M125" s="160">
        <f>+[2]data1cf!L125</f>
        <v>8484.2626655461008</v>
      </c>
      <c r="N125" s="160">
        <f>+[2]data1cf!M125</f>
        <v>8466.283197188377</v>
      </c>
      <c r="O125" s="160">
        <f>+[2]data1cf!N125</f>
        <v>8140.4923484142364</v>
      </c>
      <c r="P125" s="160">
        <f>+[2]data1cf!O125</f>
        <v>8032.3007116625568</v>
      </c>
      <c r="Q125" s="160">
        <f>+[2]data1cf!P125</f>
        <v>8004.0773035866423</v>
      </c>
      <c r="R125" s="160">
        <f>+[2]data1cf!Q125</f>
        <v>1175.4758384843374</v>
      </c>
      <c r="S125" s="160">
        <f>+[2]data1cf!R125</f>
        <v>0</v>
      </c>
      <c r="T125" s="160">
        <f>+[2]data1cf!S125</f>
        <v>0</v>
      </c>
      <c r="U125" s="160">
        <f>+[2]data1cf!T125</f>
        <v>0</v>
      </c>
      <c r="V125" s="160">
        <f>+[2]data1cf!U125</f>
        <v>0</v>
      </c>
      <c r="W125" s="160">
        <f>+[2]data1cf!V125</f>
        <v>0</v>
      </c>
      <c r="X125" s="160">
        <f>+[2]data1cf!W125</f>
        <v>0</v>
      </c>
      <c r="Y125" s="160">
        <f>+[2]data1cf!X125</f>
        <v>0</v>
      </c>
      <c r="Z125" s="160">
        <f>+[2]data1cf!Y125</f>
        <v>0</v>
      </c>
      <c r="AA125" s="160">
        <f>+[2]data1cf!Z125</f>
        <v>0</v>
      </c>
      <c r="AB125" s="160"/>
      <c r="AC125" s="161">
        <f t="shared" si="8"/>
        <v>-26136.798831135326</v>
      </c>
      <c r="AD125" s="161">
        <f t="shared" si="10"/>
        <v>-7058.193959836959</v>
      </c>
      <c r="AE125" s="162">
        <f t="shared" si="11"/>
        <v>-13426.409592532198</v>
      </c>
      <c r="AF125" s="163">
        <f t="shared" si="9"/>
        <v>4.7819057106971749E-2</v>
      </c>
      <c r="AG125" s="164">
        <f t="shared" si="15"/>
        <v>-11426400046315.209</v>
      </c>
    </row>
    <row r="126" spans="1:33">
      <c r="A126" s="156"/>
      <c r="B126" s="160">
        <f>+[2]data1cf!A126</f>
        <v>-101033.52459103499</v>
      </c>
      <c r="C126" s="160">
        <f>+[2]data1cf!B126</f>
        <v>14278.915914668134</v>
      </c>
      <c r="D126" s="160">
        <f>+[2]data1cf!C126</f>
        <v>12404.398936162059</v>
      </c>
      <c r="E126" s="160">
        <f>+[2]data1cf!D126</f>
        <v>10258.051682340954</v>
      </c>
      <c r="F126" s="160">
        <f>+[2]data1cf!E126</f>
        <v>9860.8429699368189</v>
      </c>
      <c r="G126" s="160">
        <f>+[2]data1cf!F126</f>
        <v>9591.6457560330091</v>
      </c>
      <c r="H126" s="160">
        <f>+[2]data1cf!G126</f>
        <v>8658.7474513530669</v>
      </c>
      <c r="I126" s="160">
        <f>+[2]data1cf!H126</f>
        <v>8498.9746174656793</v>
      </c>
      <c r="J126" s="160">
        <f>+[2]data1cf!I126</f>
        <v>8486.5404149306887</v>
      </c>
      <c r="K126" s="160">
        <f>+[2]data1cf!J126</f>
        <v>8477.6613697557495</v>
      </c>
      <c r="L126" s="160">
        <f>+[2]data1cf!K126</f>
        <v>8478.6124800502803</v>
      </c>
      <c r="M126" s="160">
        <f>+[2]data1cf!L126</f>
        <v>8450.8827354529276</v>
      </c>
      <c r="N126" s="160">
        <f>+[2]data1cf!M126</f>
        <v>8432.9597475183709</v>
      </c>
      <c r="O126" s="160">
        <f>+[2]data1cf!N126</f>
        <v>8107.1124183210623</v>
      </c>
      <c r="P126" s="160">
        <f>+[2]data1cf!O126</f>
        <v>7998.9772619925516</v>
      </c>
      <c r="Q126" s="160">
        <f>+[2]data1cf!P126</f>
        <v>7970.6973734934681</v>
      </c>
      <c r="R126" s="160">
        <f>+[2]data1cf!Q126</f>
        <v>1158.8141136493348</v>
      </c>
      <c r="S126" s="160">
        <f>+[2]data1cf!R126</f>
        <v>0</v>
      </c>
      <c r="T126" s="160">
        <f>+[2]data1cf!S126</f>
        <v>0</v>
      </c>
      <c r="U126" s="160">
        <f>+[2]data1cf!T126</f>
        <v>0</v>
      </c>
      <c r="V126" s="160">
        <f>+[2]data1cf!U126</f>
        <v>0</v>
      </c>
      <c r="W126" s="160">
        <f>+[2]data1cf!V126</f>
        <v>0</v>
      </c>
      <c r="X126" s="160">
        <f>+[2]data1cf!W126</f>
        <v>0</v>
      </c>
      <c r="Y126" s="160">
        <f>+[2]data1cf!X126</f>
        <v>0</v>
      </c>
      <c r="Z126" s="160">
        <f>+[2]data1cf!Y126</f>
        <v>0</v>
      </c>
      <c r="AA126" s="160">
        <f>+[2]data1cf!Z126</f>
        <v>0</v>
      </c>
      <c r="AB126" s="160"/>
      <c r="AC126" s="161">
        <f t="shared" si="8"/>
        <v>-25097.166223455399</v>
      </c>
      <c r="AD126" s="161">
        <f t="shared" si="10"/>
        <v>-6119.5899778617932</v>
      </c>
      <c r="AE126" s="162">
        <f t="shared" si="11"/>
        <v>-12454.868671100463</v>
      </c>
      <c r="AF126" s="163">
        <f t="shared" si="9"/>
        <v>4.9258282780647283E-2</v>
      </c>
      <c r="AG126" s="164">
        <f t="shared" si="15"/>
        <v>-209632557832.92935</v>
      </c>
    </row>
    <row r="127" spans="1:33">
      <c r="A127" s="156"/>
      <c r="B127" s="160">
        <f>+[2]data1cf!A127</f>
        <v>-95789.815030437807</v>
      </c>
      <c r="C127" s="160">
        <f>+[2]data1cf!B127</f>
        <v>14160.554329640629</v>
      </c>
      <c r="D127" s="160">
        <f>+[2]data1cf!C127</f>
        <v>12148.587108088512</v>
      </c>
      <c r="E127" s="160">
        <f>+[2]data1cf!D127</f>
        <v>10214.274982265999</v>
      </c>
      <c r="F127" s="160">
        <f>+[2]data1cf!E127</f>
        <v>9733.3786879829659</v>
      </c>
      <c r="G127" s="160">
        <f>+[2]data1cf!F127</f>
        <v>9504.9580096275404</v>
      </c>
      <c r="H127" s="160">
        <f>+[2]data1cf!G127</f>
        <v>8531.733059885988</v>
      </c>
      <c r="I127" s="160">
        <f>+[2]data1cf!H127</f>
        <v>8378.6881151132275</v>
      </c>
      <c r="J127" s="160">
        <f>+[2]data1cf!I127</f>
        <v>8366.2539125782387</v>
      </c>
      <c r="K127" s="160">
        <f>+[2]data1cf!J127</f>
        <v>8357.1709919755831</v>
      </c>
      <c r="L127" s="160">
        <f>+[2]data1cf!K127</f>
        <v>8358.3259776978284</v>
      </c>
      <c r="M127" s="160">
        <f>+[2]data1cf!L127</f>
        <v>8330.3923576727593</v>
      </c>
      <c r="N127" s="160">
        <f>+[2]data1cf!M127</f>
        <v>8312.6732451659209</v>
      </c>
      <c r="O127" s="160">
        <f>+[2]data1cf!N127</f>
        <v>7986.6220405408949</v>
      </c>
      <c r="P127" s="160">
        <f>+[2]data1cf!O127</f>
        <v>7878.6907596401006</v>
      </c>
      <c r="Q127" s="160">
        <f>+[2]data1cf!P127</f>
        <v>7850.2069957133008</v>
      </c>
      <c r="R127" s="160">
        <f>+[2]data1cf!Q127</f>
        <v>1098.6708624731093</v>
      </c>
      <c r="S127" s="160">
        <f>+[2]data1cf!R127</f>
        <v>0</v>
      </c>
      <c r="T127" s="160">
        <f>+[2]data1cf!S127</f>
        <v>0</v>
      </c>
      <c r="U127" s="160">
        <f>+[2]data1cf!T127</f>
        <v>0</v>
      </c>
      <c r="V127" s="160">
        <f>+[2]data1cf!U127</f>
        <v>0</v>
      </c>
      <c r="W127" s="160">
        <f>+[2]data1cf!V127</f>
        <v>0</v>
      </c>
      <c r="X127" s="160">
        <f>+[2]data1cf!W127</f>
        <v>0</v>
      </c>
      <c r="Y127" s="160">
        <f>+[2]data1cf!X127</f>
        <v>0</v>
      </c>
      <c r="Z127" s="160">
        <f>+[2]data1cf!Y127</f>
        <v>0</v>
      </c>
      <c r="AA127" s="160">
        <f>+[2]data1cf!Z127</f>
        <v>0</v>
      </c>
      <c r="AB127" s="160"/>
      <c r="AC127" s="161">
        <f t="shared" si="8"/>
        <v>-20821.899872886766</v>
      </c>
      <c r="AD127" s="161">
        <f t="shared" si="10"/>
        <v>-2107.5812447982498</v>
      </c>
      <c r="AE127" s="162">
        <f t="shared" si="11"/>
        <v>-8353.6113952749874</v>
      </c>
      <c r="AF127" s="163">
        <f t="shared" si="9"/>
        <v>5.5843046307563787E-2</v>
      </c>
      <c r="AG127" s="164">
        <f t="shared" si="15"/>
        <v>-7925.8407254598151</v>
      </c>
    </row>
    <row r="128" spans="1:33">
      <c r="A128" s="156"/>
      <c r="B128" s="160">
        <f>+[2]data1cf!A128</f>
        <v>-99803.046197529446</v>
      </c>
      <c r="C128" s="160">
        <f>+[2]data1cf!B128</f>
        <v>14332.638966718885</v>
      </c>
      <c r="D128" s="160">
        <f>+[2]data1cf!C128</f>
        <v>12364.649044991282</v>
      </c>
      <c r="E128" s="160">
        <f>+[2]data1cf!D128</f>
        <v>10386.223411655976</v>
      </c>
      <c r="F128" s="160">
        <f>+[2]data1cf!E128</f>
        <v>9947.6297688900104</v>
      </c>
      <c r="G128" s="160">
        <f>+[2]data1cf!F128</f>
        <v>9658.6437835503893</v>
      </c>
      <c r="H128" s="160">
        <f>+[2]data1cf!G128</f>
        <v>8628.9425083907627</v>
      </c>
      <c r="I128" s="160">
        <f>+[2]data1cf!H128</f>
        <v>8470.7484275013758</v>
      </c>
      <c r="J128" s="160">
        <f>+[2]data1cf!I128</f>
        <v>8458.314224966387</v>
      </c>
      <c r="K128" s="160">
        <f>+[2]data1cf!J128</f>
        <v>8449.3873387915082</v>
      </c>
      <c r="L128" s="160">
        <f>+[2]data1cf!K128</f>
        <v>8450.3862900859767</v>
      </c>
      <c r="M128" s="160">
        <f>+[2]data1cf!L128</f>
        <v>8422.6087044886845</v>
      </c>
      <c r="N128" s="160">
        <f>+[2]data1cf!M128</f>
        <v>8404.7335575540692</v>
      </c>
      <c r="O128" s="160">
        <f>+[2]data1cf!N128</f>
        <v>8078.83838735682</v>
      </c>
      <c r="P128" s="160">
        <f>+[2]data1cf!O128</f>
        <v>7970.7510720282489</v>
      </c>
      <c r="Q128" s="160">
        <f>+[2]data1cf!P128</f>
        <v>7942.4233425292259</v>
      </c>
      <c r="R128" s="160">
        <f>+[2]data1cf!Q128</f>
        <v>1144.7010186671835</v>
      </c>
      <c r="S128" s="160">
        <f>+[2]data1cf!R128</f>
        <v>0</v>
      </c>
      <c r="T128" s="160">
        <f>+[2]data1cf!S128</f>
        <v>0</v>
      </c>
      <c r="U128" s="160">
        <f>+[2]data1cf!T128</f>
        <v>0</v>
      </c>
      <c r="V128" s="160">
        <f>+[2]data1cf!U128</f>
        <v>0</v>
      </c>
      <c r="W128" s="160">
        <f>+[2]data1cf!V128</f>
        <v>0</v>
      </c>
      <c r="X128" s="160">
        <f>+[2]data1cf!W128</f>
        <v>0</v>
      </c>
      <c r="Y128" s="160">
        <f>+[2]data1cf!X128</f>
        <v>0</v>
      </c>
      <c r="Z128" s="160">
        <f>+[2]data1cf!Y128</f>
        <v>0</v>
      </c>
      <c r="AA128" s="160">
        <f>+[2]data1cf!Z128</f>
        <v>0</v>
      </c>
      <c r="AB128" s="160"/>
      <c r="AC128" s="161">
        <f t="shared" si="8"/>
        <v>-23765.207251047283</v>
      </c>
      <c r="AD128" s="161">
        <f t="shared" si="10"/>
        <v>-4803.8820688143951</v>
      </c>
      <c r="AE128" s="162">
        <f t="shared" si="11"/>
        <v>-11131.326113443258</v>
      </c>
      <c r="AF128" s="163">
        <f t="shared" si="9"/>
        <v>5.1368400454521179E-2</v>
      </c>
      <c r="AG128" s="164">
        <f t="shared" si="15"/>
        <v>-771529235.25941718</v>
      </c>
    </row>
    <row r="129" spans="1:33">
      <c r="A129" s="156"/>
      <c r="B129" s="160">
        <f>+[2]data1cf!A129</f>
        <v>-89553.315564567834</v>
      </c>
      <c r="C129" s="160">
        <f>+[2]data1cf!B129</f>
        <v>14049.55332058173</v>
      </c>
      <c r="D129" s="160">
        <f>+[2]data1cf!C129</f>
        <v>11978.852865869663</v>
      </c>
      <c r="E129" s="160">
        <f>+[2]data1cf!D129</f>
        <v>9859.7115217110022</v>
      </c>
      <c r="F129" s="160">
        <f>+[2]data1cf!E129</f>
        <v>9512.0048749953585</v>
      </c>
      <c r="G129" s="160">
        <f>+[2]data1cf!F129</f>
        <v>9270.6073061523239</v>
      </c>
      <c r="H129" s="160">
        <f>+[2]data1cf!G129</f>
        <v>8380.6710730638133</v>
      </c>
      <c r="I129" s="160">
        <f>+[2]data1cf!H129</f>
        <v>8235.6278065657425</v>
      </c>
      <c r="J129" s="160">
        <f>+[2]data1cf!I129</f>
        <v>8223.1936040307537</v>
      </c>
      <c r="K129" s="160">
        <f>+[2]data1cf!J129</f>
        <v>8213.8682083288641</v>
      </c>
      <c r="L129" s="160">
        <f>+[2]data1cf!K129</f>
        <v>8215.2656691503435</v>
      </c>
      <c r="M129" s="160">
        <f>+[2]data1cf!L129</f>
        <v>8187.0895740260421</v>
      </c>
      <c r="N129" s="160">
        <f>+[2]data1cf!M129</f>
        <v>8169.6129366184359</v>
      </c>
      <c r="O129" s="160">
        <f>+[2]data1cf!N129</f>
        <v>7843.3192568941777</v>
      </c>
      <c r="P129" s="160">
        <f>+[2]data1cf!O129</f>
        <v>7735.6304510926157</v>
      </c>
      <c r="Q129" s="160">
        <f>+[2]data1cf!P129</f>
        <v>7706.9042120665836</v>
      </c>
      <c r="R129" s="160">
        <f>+[2]data1cf!Q129</f>
        <v>1027.1407081993671</v>
      </c>
      <c r="S129" s="160">
        <f>+[2]data1cf!R129</f>
        <v>0</v>
      </c>
      <c r="T129" s="160">
        <f>+[2]data1cf!S129</f>
        <v>0</v>
      </c>
      <c r="U129" s="160">
        <f>+[2]data1cf!T129</f>
        <v>0</v>
      </c>
      <c r="V129" s="160">
        <f>+[2]data1cf!U129</f>
        <v>0</v>
      </c>
      <c r="W129" s="160">
        <f>+[2]data1cf!V129</f>
        <v>0</v>
      </c>
      <c r="X129" s="160">
        <f>+[2]data1cf!W129</f>
        <v>0</v>
      </c>
      <c r="Y129" s="160">
        <f>+[2]data1cf!X129</f>
        <v>0</v>
      </c>
      <c r="Z129" s="160">
        <f>+[2]data1cf!Y129</f>
        <v>0</v>
      </c>
      <c r="AA129" s="160">
        <f>+[2]data1cf!Z129</f>
        <v>0</v>
      </c>
      <c r="AB129" s="160"/>
      <c r="AC129" s="161">
        <f t="shared" si="8"/>
        <v>-15955.331723973846</v>
      </c>
      <c r="AD129" s="161">
        <f t="shared" si="10"/>
        <v>2399.4625763633053</v>
      </c>
      <c r="AE129" s="162">
        <f t="shared" si="11"/>
        <v>-3726.7973080917191</v>
      </c>
      <c r="AF129" s="163">
        <f t="shared" si="9"/>
        <v>6.4061877131462081E-2</v>
      </c>
      <c r="AG129" s="164">
        <f t="shared" si="15"/>
        <v>0.99996361611741724</v>
      </c>
    </row>
    <row r="130" spans="1:33">
      <c r="A130" s="156"/>
      <c r="B130" s="160">
        <f>+[2]data1cf!A130</f>
        <v>-101844.59601438818</v>
      </c>
      <c r="C130" s="160">
        <f>+[2]data1cf!B130</f>
        <v>14313.655562022614</v>
      </c>
      <c r="D130" s="160">
        <f>+[2]data1cf!C130</f>
        <v>12418.013628783325</v>
      </c>
      <c r="E130" s="160">
        <f>+[2]data1cf!D130</f>
        <v>10335.001383964067</v>
      </c>
      <c r="F130" s="160">
        <f>+[2]data1cf!E130</f>
        <v>9855.4656353439168</v>
      </c>
      <c r="G130" s="160">
        <f>+[2]data1cf!F130</f>
        <v>9630.8497917992663</v>
      </c>
      <c r="H130" s="160">
        <f>+[2]data1cf!G130</f>
        <v>8678.3934180266697</v>
      </c>
      <c r="I130" s="160">
        <f>+[2]data1cf!H130</f>
        <v>8517.5799470602615</v>
      </c>
      <c r="J130" s="160">
        <f>+[2]data1cf!I130</f>
        <v>8505.1457445252727</v>
      </c>
      <c r="K130" s="160">
        <f>+[2]data1cf!J130</f>
        <v>8496.2982338072725</v>
      </c>
      <c r="L130" s="160">
        <f>+[2]data1cf!K130</f>
        <v>8497.2178096448624</v>
      </c>
      <c r="M130" s="160">
        <f>+[2]data1cf!L130</f>
        <v>8469.5195995044505</v>
      </c>
      <c r="N130" s="160">
        <f>+[2]data1cf!M130</f>
        <v>8451.5650771129549</v>
      </c>
      <c r="O130" s="160">
        <f>+[2]data1cf!N130</f>
        <v>8125.7492823725861</v>
      </c>
      <c r="P130" s="160">
        <f>+[2]data1cf!O130</f>
        <v>8017.5825915871355</v>
      </c>
      <c r="Q130" s="160">
        <f>+[2]data1cf!P130</f>
        <v>7989.3342375449911</v>
      </c>
      <c r="R130" s="160">
        <f>+[2]data1cf!Q130</f>
        <v>1168.1167784466265</v>
      </c>
      <c r="S130" s="160">
        <f>+[2]data1cf!R130</f>
        <v>0</v>
      </c>
      <c r="T130" s="160">
        <f>+[2]data1cf!S130</f>
        <v>0</v>
      </c>
      <c r="U130" s="160">
        <f>+[2]data1cf!T130</f>
        <v>0</v>
      </c>
      <c r="V130" s="160">
        <f>+[2]data1cf!U130</f>
        <v>0</v>
      </c>
      <c r="W130" s="160">
        <f>+[2]data1cf!V130</f>
        <v>0</v>
      </c>
      <c r="X130" s="160">
        <f>+[2]data1cf!W130</f>
        <v>0</v>
      </c>
      <c r="Y130" s="160">
        <f>+[2]data1cf!X130</f>
        <v>0</v>
      </c>
      <c r="Z130" s="160">
        <f>+[2]data1cf!Y130</f>
        <v>0</v>
      </c>
      <c r="AA130" s="160">
        <f>+[2]data1cf!Z130</f>
        <v>0</v>
      </c>
      <c r="AB130" s="160"/>
      <c r="AC130" s="161">
        <f t="shared" ref="AC130:AC193" si="16">XNPV(0.1,B130:AA130,$B$1:$AA$1)</f>
        <v>-25713.357574958001</v>
      </c>
      <c r="AD130" s="161">
        <f t="shared" si="10"/>
        <v>-6688.7469109089525</v>
      </c>
      <c r="AE130" s="162">
        <f t="shared" si="11"/>
        <v>-13039.670448452116</v>
      </c>
      <c r="AF130" s="163">
        <f t="shared" ref="AF130:AF193" si="17">XIRR(B130:AA130,$B$1:$AA$1)</f>
        <v>4.837628901004791E-2</v>
      </c>
      <c r="AG130" s="164">
        <f t="shared" si="15"/>
        <v>-2368204856069.8579</v>
      </c>
    </row>
    <row r="131" spans="1:33">
      <c r="A131" s="156"/>
      <c r="B131" s="160">
        <f>+[2]data1cf!A131</f>
        <v>-92263.551994060894</v>
      </c>
      <c r="C131" s="160">
        <f>+[2]data1cf!B131</f>
        <v>14206.616074601447</v>
      </c>
      <c r="D131" s="160">
        <f>+[2]data1cf!C131</f>
        <v>12077.994244660469</v>
      </c>
      <c r="E131" s="160">
        <f>+[2]data1cf!D131</f>
        <v>9980.9750677163847</v>
      </c>
      <c r="F131" s="160">
        <f>+[2]data1cf!E131</f>
        <v>9739.7769621955849</v>
      </c>
      <c r="G131" s="160">
        <f>+[2]data1cf!F131</f>
        <v>9386.3082089121053</v>
      </c>
      <c r="H131" s="160">
        <f>+[2]data1cf!G131</f>
        <v>8446.3190703157379</v>
      </c>
      <c r="I131" s="160">
        <f>+[2]data1cf!H131</f>
        <v>8297.7984620691714</v>
      </c>
      <c r="J131" s="160">
        <f>+[2]data1cf!I131</f>
        <v>8285.3642595341807</v>
      </c>
      <c r="K131" s="160">
        <f>+[2]data1cf!J131</f>
        <v>8276.1442378246702</v>
      </c>
      <c r="L131" s="160">
        <f>+[2]data1cf!K131</f>
        <v>8277.4363246537705</v>
      </c>
      <c r="M131" s="160">
        <f>+[2]data1cf!L131</f>
        <v>8249.3656035218482</v>
      </c>
      <c r="N131" s="160">
        <f>+[2]data1cf!M131</f>
        <v>8231.783592121863</v>
      </c>
      <c r="O131" s="160">
        <f>+[2]data1cf!N131</f>
        <v>7905.5952863899838</v>
      </c>
      <c r="P131" s="160">
        <f>+[2]data1cf!O131</f>
        <v>7797.8011065960436</v>
      </c>
      <c r="Q131" s="160">
        <f>+[2]data1cf!P131</f>
        <v>7769.1802415623897</v>
      </c>
      <c r="R131" s="160">
        <f>+[2]data1cf!Q131</f>
        <v>1058.2260359510806</v>
      </c>
      <c r="S131" s="160">
        <f>+[2]data1cf!R131</f>
        <v>0</v>
      </c>
      <c r="T131" s="160">
        <f>+[2]data1cf!S131</f>
        <v>0</v>
      </c>
      <c r="U131" s="160">
        <f>+[2]data1cf!T131</f>
        <v>0</v>
      </c>
      <c r="V131" s="160">
        <f>+[2]data1cf!U131</f>
        <v>0</v>
      </c>
      <c r="W131" s="160">
        <f>+[2]data1cf!V131</f>
        <v>0</v>
      </c>
      <c r="X131" s="160">
        <f>+[2]data1cf!W131</f>
        <v>0</v>
      </c>
      <c r="Y131" s="160">
        <f>+[2]data1cf!X131</f>
        <v>0</v>
      </c>
      <c r="Z131" s="160">
        <f>+[2]data1cf!Y131</f>
        <v>0</v>
      </c>
      <c r="AA131" s="160">
        <f>+[2]data1cf!Z131</f>
        <v>0</v>
      </c>
      <c r="AB131" s="160"/>
      <c r="AC131" s="161">
        <f t="shared" si="16"/>
        <v>-17876.539298764037</v>
      </c>
      <c r="AD131" s="161">
        <f t="shared" ref="AD131:AD194" si="18">SUMPRODUCT(B131:AA131,$B$1010:$AA$1010)</f>
        <v>655.8002998583853</v>
      </c>
      <c r="AE131" s="162">
        <f t="shared" ref="AE131:AE194" si="19">SUMPRODUCT(B131:AA131,$B$1012:$AA$1012)</f>
        <v>-5528.5638168360256</v>
      </c>
      <c r="AF131" s="163">
        <f t="shared" si="17"/>
        <v>6.0759374499320992E-2</v>
      </c>
      <c r="AG131" s="164">
        <f t="shared" ref="AG131:AG146" si="20">1-EXP(-(1/0.25)*(AD131/ABS($AD$1010)))</f>
        <v>0.93880074135126945</v>
      </c>
    </row>
    <row r="132" spans="1:33">
      <c r="A132" s="156"/>
      <c r="B132" s="160">
        <f>+[2]data1cf!A132</f>
        <v>-95061.450072061954</v>
      </c>
      <c r="C132" s="160">
        <f>+[2]data1cf!B132</f>
        <v>14185.626298555839</v>
      </c>
      <c r="D132" s="160">
        <f>+[2]data1cf!C132</f>
        <v>12163.761816760794</v>
      </c>
      <c r="E132" s="160">
        <f>+[2]data1cf!D132</f>
        <v>10030.596885789488</v>
      </c>
      <c r="F132" s="160">
        <f>+[2]data1cf!E132</f>
        <v>9775.2095437377138</v>
      </c>
      <c r="G132" s="160">
        <f>+[2]data1cf!F132</f>
        <v>9546.251824634488</v>
      </c>
      <c r="H132" s="160">
        <f>+[2]data1cf!G132</f>
        <v>8514.0904290566177</v>
      </c>
      <c r="I132" s="160">
        <f>+[2]data1cf!H132</f>
        <v>8361.9800056600525</v>
      </c>
      <c r="J132" s="160">
        <f>+[2]data1cf!I132</f>
        <v>8349.5458031250637</v>
      </c>
      <c r="K132" s="160">
        <f>+[2]data1cf!J132</f>
        <v>8340.4345636928247</v>
      </c>
      <c r="L132" s="160">
        <f>+[2]data1cf!K132</f>
        <v>8341.6178682446534</v>
      </c>
      <c r="M132" s="160">
        <f>+[2]data1cf!L132</f>
        <v>8313.6559293900027</v>
      </c>
      <c r="N132" s="160">
        <f>+[2]data1cf!M132</f>
        <v>8295.9651357127441</v>
      </c>
      <c r="O132" s="160">
        <f>+[2]data1cf!N132</f>
        <v>7969.8856122581383</v>
      </c>
      <c r="P132" s="160">
        <f>+[2]data1cf!O132</f>
        <v>7861.9826501869247</v>
      </c>
      <c r="Q132" s="160">
        <f>+[2]data1cf!P132</f>
        <v>7833.4705674305442</v>
      </c>
      <c r="R132" s="160">
        <f>+[2]data1cf!Q132</f>
        <v>1090.3168077465216</v>
      </c>
      <c r="S132" s="160">
        <f>+[2]data1cf!R132</f>
        <v>0</v>
      </c>
      <c r="T132" s="160">
        <f>+[2]data1cf!S132</f>
        <v>0</v>
      </c>
      <c r="U132" s="160">
        <f>+[2]data1cf!T132</f>
        <v>0</v>
      </c>
      <c r="V132" s="160">
        <f>+[2]data1cf!U132</f>
        <v>0</v>
      </c>
      <c r="W132" s="160">
        <f>+[2]data1cf!V132</f>
        <v>0</v>
      </c>
      <c r="X132" s="160">
        <f>+[2]data1cf!W132</f>
        <v>0</v>
      </c>
      <c r="Y132" s="160">
        <f>+[2]data1cf!X132</f>
        <v>0</v>
      </c>
      <c r="Z132" s="160">
        <f>+[2]data1cf!Y132</f>
        <v>0</v>
      </c>
      <c r="AA132" s="160">
        <f>+[2]data1cf!Z132</f>
        <v>0</v>
      </c>
      <c r="AB132" s="160"/>
      <c r="AC132" s="161">
        <f t="shared" si="16"/>
        <v>-20208.054473717504</v>
      </c>
      <c r="AD132" s="161">
        <f t="shared" si="18"/>
        <v>-1527.8136212489167</v>
      </c>
      <c r="AE132" s="162">
        <f t="shared" si="19"/>
        <v>-7762.22807638227</v>
      </c>
      <c r="AF132" s="163">
        <f t="shared" si="17"/>
        <v>5.6847301125526439E-2</v>
      </c>
      <c r="AG132" s="164">
        <f t="shared" si="20"/>
        <v>-669.67087056313596</v>
      </c>
    </row>
    <row r="133" spans="1:33">
      <c r="A133" s="156"/>
      <c r="B133" s="160">
        <f>+[2]data1cf!A133</f>
        <v>-95308.758803796387</v>
      </c>
      <c r="C133" s="160">
        <f>+[2]data1cf!B133</f>
        <v>14175.59657972374</v>
      </c>
      <c r="D133" s="160">
        <f>+[2]data1cf!C133</f>
        <v>12131.015437725948</v>
      </c>
      <c r="E133" s="160">
        <f>+[2]data1cf!D133</f>
        <v>10122.930162517345</v>
      </c>
      <c r="F133" s="160">
        <f>+[2]data1cf!E133</f>
        <v>9696.231668899065</v>
      </c>
      <c r="G133" s="160">
        <f>+[2]data1cf!F133</f>
        <v>9480.1344502983993</v>
      </c>
      <c r="H133" s="160">
        <f>+[2]data1cf!G133</f>
        <v>8520.0808005107847</v>
      </c>
      <c r="I133" s="160">
        <f>+[2]data1cf!H133</f>
        <v>8367.653070119055</v>
      </c>
      <c r="J133" s="160">
        <f>+[2]data1cf!I133</f>
        <v>8355.2188675840662</v>
      </c>
      <c r="K133" s="160">
        <f>+[2]data1cf!J133</f>
        <v>8346.1172435153167</v>
      </c>
      <c r="L133" s="160">
        <f>+[2]data1cf!K133</f>
        <v>8347.2909327036559</v>
      </c>
      <c r="M133" s="160">
        <f>+[2]data1cf!L133</f>
        <v>8319.3386092124947</v>
      </c>
      <c r="N133" s="160">
        <f>+[2]data1cf!M133</f>
        <v>8301.6382001717466</v>
      </c>
      <c r="O133" s="160">
        <f>+[2]data1cf!N133</f>
        <v>7975.5682920806303</v>
      </c>
      <c r="P133" s="160">
        <f>+[2]data1cf!O133</f>
        <v>7867.6557146459272</v>
      </c>
      <c r="Q133" s="160">
        <f>+[2]data1cf!P133</f>
        <v>7839.1532472530362</v>
      </c>
      <c r="R133" s="160">
        <f>+[2]data1cf!Q133</f>
        <v>1093.1533399760228</v>
      </c>
      <c r="S133" s="160">
        <f>+[2]data1cf!R133</f>
        <v>0</v>
      </c>
      <c r="T133" s="160">
        <f>+[2]data1cf!S133</f>
        <v>0</v>
      </c>
      <c r="U133" s="160">
        <f>+[2]data1cf!T133</f>
        <v>0</v>
      </c>
      <c r="V133" s="160">
        <f>+[2]data1cf!U133</f>
        <v>0</v>
      </c>
      <c r="W133" s="160">
        <f>+[2]data1cf!V133</f>
        <v>0</v>
      </c>
      <c r="X133" s="160">
        <f>+[2]data1cf!W133</f>
        <v>0</v>
      </c>
      <c r="Y133" s="160">
        <f>+[2]data1cf!X133</f>
        <v>0</v>
      </c>
      <c r="Z133" s="160">
        <f>+[2]data1cf!Y133</f>
        <v>0</v>
      </c>
      <c r="AA133" s="160">
        <f>+[2]data1cf!Z133</f>
        <v>0</v>
      </c>
      <c r="AB133" s="160"/>
      <c r="AC133" s="161">
        <f t="shared" si="16"/>
        <v>-20494.717946019773</v>
      </c>
      <c r="AD133" s="161">
        <f t="shared" si="18"/>
        <v>-1817.381399963069</v>
      </c>
      <c r="AE133" s="162">
        <f t="shared" si="19"/>
        <v>-8051.5032031787305</v>
      </c>
      <c r="AF133" s="163">
        <f t="shared" si="17"/>
        <v>5.6343469023704532E-2</v>
      </c>
      <c r="AG133" s="164">
        <f t="shared" si="20"/>
        <v>-2301.6085638864329</v>
      </c>
    </row>
    <row r="134" spans="1:33">
      <c r="A134" s="156"/>
      <c r="B134" s="160">
        <f>+[2]data1cf!A134</f>
        <v>-99257.274488097653</v>
      </c>
      <c r="C134" s="160">
        <f>+[2]data1cf!B134</f>
        <v>14317.591773800988</v>
      </c>
      <c r="D134" s="160">
        <f>+[2]data1cf!C134</f>
        <v>12401.994484222781</v>
      </c>
      <c r="E134" s="160">
        <f>+[2]data1cf!D134</f>
        <v>10354.15217993057</v>
      </c>
      <c r="F134" s="160">
        <f>+[2]data1cf!E134</f>
        <v>9770.3712040022128</v>
      </c>
      <c r="G134" s="160">
        <f>+[2]data1cf!F134</f>
        <v>9581.6830904093149</v>
      </c>
      <c r="H134" s="160">
        <f>+[2]data1cf!G134</f>
        <v>8615.7226950596942</v>
      </c>
      <c r="I134" s="160">
        <f>+[2]data1cf!H134</f>
        <v>8458.2288611043787</v>
      </c>
      <c r="J134" s="160">
        <f>+[2]data1cf!I134</f>
        <v>8445.7946585693899</v>
      </c>
      <c r="K134" s="160">
        <f>+[2]data1cf!J134</f>
        <v>8436.8465527904464</v>
      </c>
      <c r="L134" s="160">
        <f>+[2]data1cf!K134</f>
        <v>8437.8667236889796</v>
      </c>
      <c r="M134" s="160">
        <f>+[2]data1cf!L134</f>
        <v>8410.0679184876244</v>
      </c>
      <c r="N134" s="160">
        <f>+[2]data1cf!M134</f>
        <v>8392.2139911570703</v>
      </c>
      <c r="O134" s="160">
        <f>+[2]data1cf!N134</f>
        <v>8066.29760135576</v>
      </c>
      <c r="P134" s="160">
        <f>+[2]data1cf!O134</f>
        <v>7958.2315056312509</v>
      </c>
      <c r="Q134" s="160">
        <f>+[2]data1cf!P134</f>
        <v>7929.8825565281659</v>
      </c>
      <c r="R134" s="160">
        <f>+[2]data1cf!Q134</f>
        <v>1138.4412354686847</v>
      </c>
      <c r="S134" s="160">
        <f>+[2]data1cf!R134</f>
        <v>0</v>
      </c>
      <c r="T134" s="160">
        <f>+[2]data1cf!S134</f>
        <v>0</v>
      </c>
      <c r="U134" s="160">
        <f>+[2]data1cf!T134</f>
        <v>0</v>
      </c>
      <c r="V134" s="160">
        <f>+[2]data1cf!U134</f>
        <v>0</v>
      </c>
      <c r="W134" s="160">
        <f>+[2]data1cf!V134</f>
        <v>0</v>
      </c>
      <c r="X134" s="160">
        <f>+[2]data1cf!W134</f>
        <v>0</v>
      </c>
      <c r="Y134" s="160">
        <f>+[2]data1cf!X134</f>
        <v>0</v>
      </c>
      <c r="Z134" s="160">
        <f>+[2]data1cf!Y134</f>
        <v>0</v>
      </c>
      <c r="AA134" s="160">
        <f>+[2]data1cf!Z134</f>
        <v>0</v>
      </c>
      <c r="AB134" s="160"/>
      <c r="AC134" s="161">
        <f t="shared" si="16"/>
        <v>-23444.677391754787</v>
      </c>
      <c r="AD134" s="161">
        <f t="shared" si="18"/>
        <v>-4538.870415833484</v>
      </c>
      <c r="AE134" s="162">
        <f t="shared" si="19"/>
        <v>-10848.759438553456</v>
      </c>
      <c r="AF134" s="163">
        <f t="shared" si="17"/>
        <v>5.1787635684013358E-2</v>
      </c>
      <c r="AG134" s="164">
        <f t="shared" si="20"/>
        <v>-249500499.20555758</v>
      </c>
    </row>
    <row r="135" spans="1:33">
      <c r="A135" s="156"/>
      <c r="B135" s="160">
        <f>+[2]data1cf!A135</f>
        <v>-99934.368102659631</v>
      </c>
      <c r="C135" s="160">
        <f>+[2]data1cf!B135</f>
        <v>14248.636938425116</v>
      </c>
      <c r="D135" s="160">
        <f>+[2]data1cf!C135</f>
        <v>12359.669842932963</v>
      </c>
      <c r="E135" s="160">
        <f>+[2]data1cf!D135</f>
        <v>10321.633401711922</v>
      </c>
      <c r="F135" s="160">
        <f>+[2]data1cf!E135</f>
        <v>9976.5926937842214</v>
      </c>
      <c r="G135" s="160">
        <f>+[2]data1cf!F135</f>
        <v>9482.9793037077889</v>
      </c>
      <c r="H135" s="160">
        <f>+[2]data1cf!G135</f>
        <v>8632.1234190940831</v>
      </c>
      <c r="I135" s="160">
        <f>+[2]data1cf!H135</f>
        <v>8473.7608469475381</v>
      </c>
      <c r="J135" s="160">
        <f>+[2]data1cf!I135</f>
        <v>8461.3266444125493</v>
      </c>
      <c r="K135" s="160">
        <f>+[2]data1cf!J135</f>
        <v>8452.4048640333422</v>
      </c>
      <c r="L135" s="160">
        <f>+[2]data1cf!K135</f>
        <v>8453.398709532139</v>
      </c>
      <c r="M135" s="160">
        <f>+[2]data1cf!L135</f>
        <v>8425.6262297305184</v>
      </c>
      <c r="N135" s="160">
        <f>+[2]data1cf!M135</f>
        <v>8407.7459770002315</v>
      </c>
      <c r="O135" s="160">
        <f>+[2]data1cf!N135</f>
        <v>8081.855912598654</v>
      </c>
      <c r="P135" s="160">
        <f>+[2]data1cf!O135</f>
        <v>7973.7634914744112</v>
      </c>
      <c r="Q135" s="160">
        <f>+[2]data1cf!P135</f>
        <v>7945.4408677710599</v>
      </c>
      <c r="R135" s="160">
        <f>+[2]data1cf!Q135</f>
        <v>1146.2072283902648</v>
      </c>
      <c r="S135" s="160">
        <f>+[2]data1cf!R135</f>
        <v>0</v>
      </c>
      <c r="T135" s="160">
        <f>+[2]data1cf!S135</f>
        <v>0</v>
      </c>
      <c r="U135" s="160">
        <f>+[2]data1cf!T135</f>
        <v>0</v>
      </c>
      <c r="V135" s="160">
        <f>+[2]data1cf!U135</f>
        <v>0</v>
      </c>
      <c r="W135" s="160">
        <f>+[2]data1cf!V135</f>
        <v>0</v>
      </c>
      <c r="X135" s="160">
        <f>+[2]data1cf!W135</f>
        <v>0</v>
      </c>
      <c r="Y135" s="160">
        <f>+[2]data1cf!X135</f>
        <v>0</v>
      </c>
      <c r="Z135" s="160">
        <f>+[2]data1cf!Y135</f>
        <v>0</v>
      </c>
      <c r="AA135" s="160">
        <f>+[2]data1cf!Z135</f>
        <v>0</v>
      </c>
      <c r="AB135" s="160"/>
      <c r="AC135" s="161">
        <f t="shared" si="16"/>
        <v>-24102.877228605343</v>
      </c>
      <c r="AD135" s="161">
        <f t="shared" si="18"/>
        <v>-5167.755397085627</v>
      </c>
      <c r="AE135" s="162">
        <f t="shared" si="19"/>
        <v>-11487.835401594306</v>
      </c>
      <c r="AF135" s="163">
        <f t="shared" si="17"/>
        <v>5.0770494341850284E-2</v>
      </c>
      <c r="AG135" s="164">
        <f t="shared" si="20"/>
        <v>-3635222219.4952645</v>
      </c>
    </row>
    <row r="136" spans="1:33">
      <c r="A136" s="156"/>
      <c r="B136" s="160">
        <f>+[2]data1cf!A136</f>
        <v>-103342.12901253354</v>
      </c>
      <c r="C136" s="160">
        <f>+[2]data1cf!B136</f>
        <v>14364.883427403005</v>
      </c>
      <c r="D136" s="160">
        <f>+[2]data1cf!C136</f>
        <v>12452.978163905167</v>
      </c>
      <c r="E136" s="160">
        <f>+[2]data1cf!D136</f>
        <v>10576.663892111237</v>
      </c>
      <c r="F136" s="160">
        <f>+[2]data1cf!E136</f>
        <v>9959.4046181448921</v>
      </c>
      <c r="G136" s="160">
        <f>+[2]data1cf!F136</f>
        <v>9493.8906991571112</v>
      </c>
      <c r="H136" s="160">
        <f>+[2]data1cf!G136</f>
        <v>8714.6670217156661</v>
      </c>
      <c r="I136" s="160">
        <f>+[2]data1cf!H136</f>
        <v>8551.9321560113185</v>
      </c>
      <c r="J136" s="160">
        <f>+[2]data1cf!I136</f>
        <v>8539.4979534763279</v>
      </c>
      <c r="K136" s="160">
        <f>+[2]data1cf!J136</f>
        <v>8530.7086668412958</v>
      </c>
      <c r="L136" s="160">
        <f>+[2]data1cf!K136</f>
        <v>8531.5700185959195</v>
      </c>
      <c r="M136" s="160">
        <f>+[2]data1cf!L136</f>
        <v>8503.9300325384738</v>
      </c>
      <c r="N136" s="160">
        <f>+[2]data1cf!M136</f>
        <v>8485.9172860640101</v>
      </c>
      <c r="O136" s="160">
        <f>+[2]data1cf!N136</f>
        <v>8160.1597154066094</v>
      </c>
      <c r="P136" s="160">
        <f>+[2]data1cf!O136</f>
        <v>8051.9348005381908</v>
      </c>
      <c r="Q136" s="160">
        <f>+[2]data1cf!P136</f>
        <v>8023.7446705790153</v>
      </c>
      <c r="R136" s="160">
        <f>+[2]data1cf!Q136</f>
        <v>1185.2928829221546</v>
      </c>
      <c r="S136" s="160">
        <f>+[2]data1cf!R136</f>
        <v>0</v>
      </c>
      <c r="T136" s="160">
        <f>+[2]data1cf!S136</f>
        <v>0</v>
      </c>
      <c r="U136" s="160">
        <f>+[2]data1cf!T136</f>
        <v>0</v>
      </c>
      <c r="V136" s="160">
        <f>+[2]data1cf!U136</f>
        <v>0</v>
      </c>
      <c r="W136" s="160">
        <f>+[2]data1cf!V136</f>
        <v>0</v>
      </c>
      <c r="X136" s="160">
        <f>+[2]data1cf!W136</f>
        <v>0</v>
      </c>
      <c r="Y136" s="160">
        <f>+[2]data1cf!X136</f>
        <v>0</v>
      </c>
      <c r="Z136" s="160">
        <f>+[2]data1cf!Y136</f>
        <v>0</v>
      </c>
      <c r="AA136" s="160">
        <f>+[2]data1cf!Z136</f>
        <v>0</v>
      </c>
      <c r="AB136" s="160"/>
      <c r="AC136" s="161">
        <f t="shared" si="16"/>
        <v>-26832.091018535299</v>
      </c>
      <c r="AD136" s="161">
        <f t="shared" si="18"/>
        <v>-7725.7331592711671</v>
      </c>
      <c r="AE136" s="162">
        <f t="shared" si="19"/>
        <v>-14103.730595658089</v>
      </c>
      <c r="AF136" s="163">
        <f t="shared" si="17"/>
        <v>4.6797189116477955E-2</v>
      </c>
      <c r="AG136" s="164">
        <f t="shared" si="20"/>
        <v>-196282076902948.03</v>
      </c>
    </row>
    <row r="137" spans="1:33">
      <c r="A137" s="156"/>
      <c r="B137" s="160">
        <f>+[2]data1cf!A137</f>
        <v>-95584.683700597234</v>
      </c>
      <c r="C137" s="160">
        <f>+[2]data1cf!B137</f>
        <v>14241.785834942926</v>
      </c>
      <c r="D137" s="160">
        <f>+[2]data1cf!C137</f>
        <v>12104.923727062194</v>
      </c>
      <c r="E137" s="160">
        <f>+[2]data1cf!D137</f>
        <v>10139.10747433265</v>
      </c>
      <c r="F137" s="160">
        <f>+[2]data1cf!E137</f>
        <v>9781.3696252443879</v>
      </c>
      <c r="G137" s="160">
        <f>+[2]data1cf!F137</f>
        <v>9490.763657032634</v>
      </c>
      <c r="H137" s="160">
        <f>+[2]data1cf!G137</f>
        <v>8526.7643195830715</v>
      </c>
      <c r="I137" s="160">
        <f>+[2]data1cf!H137</f>
        <v>8373.9825665117496</v>
      </c>
      <c r="J137" s="160">
        <f>+[2]data1cf!I137</f>
        <v>8361.548363976759</v>
      </c>
      <c r="K137" s="160">
        <f>+[2]data1cf!J137</f>
        <v>8352.4574678680001</v>
      </c>
      <c r="L137" s="160">
        <f>+[2]data1cf!K137</f>
        <v>8353.6204290963506</v>
      </c>
      <c r="M137" s="160">
        <f>+[2]data1cf!L137</f>
        <v>8325.6788335651763</v>
      </c>
      <c r="N137" s="160">
        <f>+[2]data1cf!M137</f>
        <v>8307.9676965644412</v>
      </c>
      <c r="O137" s="160">
        <f>+[2]data1cf!N137</f>
        <v>7981.9085164333119</v>
      </c>
      <c r="P137" s="160">
        <f>+[2]data1cf!O137</f>
        <v>7873.9852110386219</v>
      </c>
      <c r="Q137" s="160">
        <f>+[2]data1cf!P137</f>
        <v>7845.4934716057178</v>
      </c>
      <c r="R137" s="160">
        <f>+[2]data1cf!Q137</f>
        <v>1096.3180881723699</v>
      </c>
      <c r="S137" s="160">
        <f>+[2]data1cf!R137</f>
        <v>0</v>
      </c>
      <c r="T137" s="160">
        <f>+[2]data1cf!S137</f>
        <v>0</v>
      </c>
      <c r="U137" s="160">
        <f>+[2]data1cf!T137</f>
        <v>0</v>
      </c>
      <c r="V137" s="160">
        <f>+[2]data1cf!U137</f>
        <v>0</v>
      </c>
      <c r="W137" s="160">
        <f>+[2]data1cf!V137</f>
        <v>0</v>
      </c>
      <c r="X137" s="160">
        <f>+[2]data1cf!W137</f>
        <v>0</v>
      </c>
      <c r="Y137" s="160">
        <f>+[2]data1cf!X137</f>
        <v>0</v>
      </c>
      <c r="Z137" s="160">
        <f>+[2]data1cf!Y137</f>
        <v>0</v>
      </c>
      <c r="AA137" s="160">
        <f>+[2]data1cf!Z137</f>
        <v>0</v>
      </c>
      <c r="AB137" s="160"/>
      <c r="AC137" s="161">
        <f t="shared" si="16"/>
        <v>-20630.109992220918</v>
      </c>
      <c r="AD137" s="161">
        <f t="shared" si="18"/>
        <v>-1927.4013610465158</v>
      </c>
      <c r="AE137" s="162">
        <f t="shared" si="19"/>
        <v>-8169.5312806077945</v>
      </c>
      <c r="AF137" s="163">
        <f t="shared" si="17"/>
        <v>5.6153771281242368E-2</v>
      </c>
      <c r="AG137" s="164">
        <f t="shared" si="20"/>
        <v>-3678.2639890263772</v>
      </c>
    </row>
    <row r="138" spans="1:33">
      <c r="A138" s="156"/>
      <c r="B138" s="160">
        <f>+[2]data1cf!A138</f>
        <v>-93346.953469220054</v>
      </c>
      <c r="C138" s="160">
        <f>+[2]data1cf!B138</f>
        <v>14126.253845263132</v>
      </c>
      <c r="D138" s="160">
        <f>+[2]data1cf!C138</f>
        <v>12105.931892668197</v>
      </c>
      <c r="E138" s="160">
        <f>+[2]data1cf!D138</f>
        <v>10095.016506458391</v>
      </c>
      <c r="F138" s="160">
        <f>+[2]data1cf!E138</f>
        <v>9745.5257112820145</v>
      </c>
      <c r="G138" s="160">
        <f>+[2]data1cf!F138</f>
        <v>9402.4025807085636</v>
      </c>
      <c r="H138" s="160">
        <f>+[2]data1cf!G138</f>
        <v>8472.5614808633982</v>
      </c>
      <c r="I138" s="160">
        <f>+[2]data1cf!H138</f>
        <v>8322.6508251881423</v>
      </c>
      <c r="J138" s="160">
        <f>+[2]data1cf!I138</f>
        <v>8310.2166226531517</v>
      </c>
      <c r="K138" s="160">
        <f>+[2]data1cf!J138</f>
        <v>8301.0387235929957</v>
      </c>
      <c r="L138" s="160">
        <f>+[2]data1cf!K138</f>
        <v>8302.2886877727415</v>
      </c>
      <c r="M138" s="160">
        <f>+[2]data1cf!L138</f>
        <v>8274.2600892901737</v>
      </c>
      <c r="N138" s="160">
        <f>+[2]data1cf!M138</f>
        <v>8256.6359552408339</v>
      </c>
      <c r="O138" s="160">
        <f>+[2]data1cf!N138</f>
        <v>7930.4897721583093</v>
      </c>
      <c r="P138" s="160">
        <f>+[2]data1cf!O138</f>
        <v>7822.6534697150146</v>
      </c>
      <c r="Q138" s="160">
        <f>+[2]data1cf!P138</f>
        <v>7794.0747273307143</v>
      </c>
      <c r="R138" s="160">
        <f>+[2]data1cf!Q138</f>
        <v>1070.6522175105661</v>
      </c>
      <c r="S138" s="160">
        <f>+[2]data1cf!R138</f>
        <v>0</v>
      </c>
      <c r="T138" s="160">
        <f>+[2]data1cf!S138</f>
        <v>0</v>
      </c>
      <c r="U138" s="160">
        <f>+[2]data1cf!T138</f>
        <v>0</v>
      </c>
      <c r="V138" s="160">
        <f>+[2]data1cf!U138</f>
        <v>0</v>
      </c>
      <c r="W138" s="160">
        <f>+[2]data1cf!V138</f>
        <v>0</v>
      </c>
      <c r="X138" s="160">
        <f>+[2]data1cf!W138</f>
        <v>0</v>
      </c>
      <c r="Y138" s="160">
        <f>+[2]data1cf!X138</f>
        <v>0</v>
      </c>
      <c r="Z138" s="160">
        <f>+[2]data1cf!Y138</f>
        <v>0</v>
      </c>
      <c r="AA138" s="160">
        <f>+[2]data1cf!Z138</f>
        <v>0</v>
      </c>
      <c r="AB138" s="160"/>
      <c r="AC138" s="161">
        <f t="shared" si="16"/>
        <v>-18812.044701115294</v>
      </c>
      <c r="AD138" s="161">
        <f t="shared" si="18"/>
        <v>-223.66891749754973</v>
      </c>
      <c r="AE138" s="162">
        <f t="shared" si="19"/>
        <v>-6427.0242102571729</v>
      </c>
      <c r="AF138" s="163">
        <f t="shared" si="17"/>
        <v>5.9158328175544742E-2</v>
      </c>
      <c r="AG138" s="164">
        <f t="shared" si="20"/>
        <v>-1.5929577398476309</v>
      </c>
    </row>
    <row r="139" spans="1:33">
      <c r="A139" s="156"/>
      <c r="B139" s="160">
        <f>+[2]data1cf!A139</f>
        <v>-88991.45760063616</v>
      </c>
      <c r="C139" s="160">
        <f>+[2]data1cf!B139</f>
        <v>14010.185800217492</v>
      </c>
      <c r="D139" s="160">
        <f>+[2]data1cf!C139</f>
        <v>11961.266340222635</v>
      </c>
      <c r="E139" s="160">
        <f>+[2]data1cf!D139</f>
        <v>10068.881792143331</v>
      </c>
      <c r="F139" s="160">
        <f>+[2]data1cf!E139</f>
        <v>9611.024921327491</v>
      </c>
      <c r="G139" s="160">
        <f>+[2]data1cf!F139</f>
        <v>9232.5033192122009</v>
      </c>
      <c r="H139" s="160">
        <f>+[2]data1cf!G139</f>
        <v>8367.0616146155498</v>
      </c>
      <c r="I139" s="160">
        <f>+[2]data1cf!H139</f>
        <v>8222.739234359522</v>
      </c>
      <c r="J139" s="160">
        <f>+[2]data1cf!I139</f>
        <v>8210.3050318245332</v>
      </c>
      <c r="K139" s="160">
        <f>+[2]data1cf!J139</f>
        <v>8200.9577910850057</v>
      </c>
      <c r="L139" s="160">
        <f>+[2]data1cf!K139</f>
        <v>8202.377096944123</v>
      </c>
      <c r="M139" s="160">
        <f>+[2]data1cf!L139</f>
        <v>8174.1791567821829</v>
      </c>
      <c r="N139" s="160">
        <f>+[2]data1cf!M139</f>
        <v>8156.7243644122145</v>
      </c>
      <c r="O139" s="160">
        <f>+[2]data1cf!N139</f>
        <v>7830.4088396503184</v>
      </c>
      <c r="P139" s="160">
        <f>+[2]data1cf!O139</f>
        <v>7722.7418788863943</v>
      </c>
      <c r="Q139" s="160">
        <f>+[2]data1cf!P139</f>
        <v>7693.9937948227243</v>
      </c>
      <c r="R139" s="160">
        <f>+[2]data1cf!Q139</f>
        <v>1020.6964220962564</v>
      </c>
      <c r="S139" s="160">
        <f>+[2]data1cf!R139</f>
        <v>0</v>
      </c>
      <c r="T139" s="160">
        <f>+[2]data1cf!S139</f>
        <v>0</v>
      </c>
      <c r="U139" s="160">
        <f>+[2]data1cf!T139</f>
        <v>0</v>
      </c>
      <c r="V139" s="160">
        <f>+[2]data1cf!U139</f>
        <v>0</v>
      </c>
      <c r="W139" s="160">
        <f>+[2]data1cf!V139</f>
        <v>0</v>
      </c>
      <c r="X139" s="160">
        <f>+[2]data1cf!W139</f>
        <v>0</v>
      </c>
      <c r="Y139" s="160">
        <f>+[2]data1cf!X139</f>
        <v>0</v>
      </c>
      <c r="Z139" s="160">
        <f>+[2]data1cf!Y139</f>
        <v>0</v>
      </c>
      <c r="AA139" s="160">
        <f>+[2]data1cf!Z139</f>
        <v>0</v>
      </c>
      <c r="AB139" s="160"/>
      <c r="AC139" s="161">
        <f t="shared" si="16"/>
        <v>-15293.69655001381</v>
      </c>
      <c r="AD139" s="161">
        <f t="shared" si="18"/>
        <v>3063.9826681110617</v>
      </c>
      <c r="AE139" s="162">
        <f t="shared" si="19"/>
        <v>-3061.5706658961785</v>
      </c>
      <c r="AF139" s="163">
        <f t="shared" si="17"/>
        <v>6.5335646271705641E-2</v>
      </c>
      <c r="AG139" s="164">
        <f t="shared" si="20"/>
        <v>0.99999785452589018</v>
      </c>
    </row>
    <row r="140" spans="1:33">
      <c r="A140" s="156"/>
      <c r="B140" s="160">
        <f>+[2]data1cf!A140</f>
        <v>-93145.92059059345</v>
      </c>
      <c r="C140" s="160">
        <f>+[2]data1cf!B140</f>
        <v>14136.131410328473</v>
      </c>
      <c r="D140" s="160">
        <f>+[2]data1cf!C140</f>
        <v>12163.630840260495</v>
      </c>
      <c r="E140" s="160">
        <f>+[2]data1cf!D140</f>
        <v>10082.486205510359</v>
      </c>
      <c r="F140" s="160">
        <f>+[2]data1cf!E140</f>
        <v>9587.0843674106</v>
      </c>
      <c r="G140" s="160">
        <f>+[2]data1cf!F140</f>
        <v>9316.0090372236518</v>
      </c>
      <c r="H140" s="160">
        <f>+[2]data1cf!G140</f>
        <v>8467.692014229413</v>
      </c>
      <c r="I140" s="160">
        <f>+[2]data1cf!H140</f>
        <v>8318.0392917787503</v>
      </c>
      <c r="J140" s="160">
        <f>+[2]data1cf!I140</f>
        <v>8305.6050892437615</v>
      </c>
      <c r="K140" s="160">
        <f>+[2]data1cf!J140</f>
        <v>8296.4193740252831</v>
      </c>
      <c r="L140" s="160">
        <f>+[2]data1cf!K140</f>
        <v>8297.6771543633513</v>
      </c>
      <c r="M140" s="160">
        <f>+[2]data1cf!L140</f>
        <v>8269.6407397224611</v>
      </c>
      <c r="N140" s="160">
        <f>+[2]data1cf!M140</f>
        <v>8252.0244218314438</v>
      </c>
      <c r="O140" s="160">
        <f>+[2]data1cf!N140</f>
        <v>7925.8704225905967</v>
      </c>
      <c r="P140" s="160">
        <f>+[2]data1cf!O140</f>
        <v>7818.0419363056226</v>
      </c>
      <c r="Q140" s="160">
        <f>+[2]data1cf!P140</f>
        <v>7789.4553777630026</v>
      </c>
      <c r="R140" s="160">
        <f>+[2]data1cf!Q140</f>
        <v>1068.3464508058705</v>
      </c>
      <c r="S140" s="160">
        <f>+[2]data1cf!R140</f>
        <v>0</v>
      </c>
      <c r="T140" s="160">
        <f>+[2]data1cf!S140</f>
        <v>0</v>
      </c>
      <c r="U140" s="160">
        <f>+[2]data1cf!T140</f>
        <v>0</v>
      </c>
      <c r="V140" s="160">
        <f>+[2]data1cf!U140</f>
        <v>0</v>
      </c>
      <c r="W140" s="160">
        <f>+[2]data1cf!V140</f>
        <v>0</v>
      </c>
      <c r="X140" s="160">
        <f>+[2]data1cf!W140</f>
        <v>0</v>
      </c>
      <c r="Y140" s="160">
        <f>+[2]data1cf!X140</f>
        <v>0</v>
      </c>
      <c r="Z140" s="160">
        <f>+[2]data1cf!Y140</f>
        <v>0</v>
      </c>
      <c r="AA140" s="160">
        <f>+[2]data1cf!Z140</f>
        <v>0</v>
      </c>
      <c r="AB140" s="160"/>
      <c r="AC140" s="161">
        <f t="shared" si="16"/>
        <v>-18743.829549516784</v>
      </c>
      <c r="AD140" s="161">
        <f t="shared" si="18"/>
        <v>-191.86537307339086</v>
      </c>
      <c r="AE140" s="162">
        <f t="shared" si="19"/>
        <v>-6384.003607801129</v>
      </c>
      <c r="AF140" s="163">
        <f t="shared" si="17"/>
        <v>5.9219571948051442E-2</v>
      </c>
      <c r="AG140" s="164">
        <f t="shared" si="20"/>
        <v>-1.2644240162160663</v>
      </c>
    </row>
    <row r="141" spans="1:33">
      <c r="A141" s="156"/>
      <c r="B141" s="160">
        <f>+[2]data1cf!A141</f>
        <v>-89051.271801381954</v>
      </c>
      <c r="C141" s="160">
        <f>+[2]data1cf!B141</f>
        <v>14054.222389731785</v>
      </c>
      <c r="D141" s="160">
        <f>+[2]data1cf!C141</f>
        <v>12051.16710085104</v>
      </c>
      <c r="E141" s="160">
        <f>+[2]data1cf!D141</f>
        <v>10016.400455017021</v>
      </c>
      <c r="F141" s="160">
        <f>+[2]data1cf!E141</f>
        <v>9635.3864434376155</v>
      </c>
      <c r="G141" s="160">
        <f>+[2]data1cf!F141</f>
        <v>9380.4697203624892</v>
      </c>
      <c r="H141" s="160">
        <f>+[2]data1cf!G141</f>
        <v>8368.5104485414231</v>
      </c>
      <c r="I141" s="160">
        <f>+[2]data1cf!H141</f>
        <v>8224.1113242732699</v>
      </c>
      <c r="J141" s="160">
        <f>+[2]data1cf!I141</f>
        <v>8211.6771217382811</v>
      </c>
      <c r="K141" s="160">
        <f>+[2]data1cf!J141</f>
        <v>8202.332206574878</v>
      </c>
      <c r="L141" s="160">
        <f>+[2]data1cf!K141</f>
        <v>8203.7491868578709</v>
      </c>
      <c r="M141" s="160">
        <f>+[2]data1cf!L141</f>
        <v>8175.553572272056</v>
      </c>
      <c r="N141" s="160">
        <f>+[2]data1cf!M141</f>
        <v>8158.0964543259624</v>
      </c>
      <c r="O141" s="160">
        <f>+[2]data1cf!N141</f>
        <v>7831.7832551401916</v>
      </c>
      <c r="P141" s="160">
        <f>+[2]data1cf!O141</f>
        <v>7724.1139688001422</v>
      </c>
      <c r="Q141" s="160">
        <f>+[2]data1cf!P141</f>
        <v>7695.3682103125975</v>
      </c>
      <c r="R141" s="160">
        <f>+[2]data1cf!Q141</f>
        <v>1021.3824670531303</v>
      </c>
      <c r="S141" s="160">
        <f>+[2]data1cf!R141</f>
        <v>0</v>
      </c>
      <c r="T141" s="160">
        <f>+[2]data1cf!S141</f>
        <v>0</v>
      </c>
      <c r="U141" s="160">
        <f>+[2]data1cf!T141</f>
        <v>0</v>
      </c>
      <c r="V141" s="160">
        <f>+[2]data1cf!U141</f>
        <v>0</v>
      </c>
      <c r="W141" s="160">
        <f>+[2]data1cf!V141</f>
        <v>0</v>
      </c>
      <c r="X141" s="160">
        <f>+[2]data1cf!W141</f>
        <v>0</v>
      </c>
      <c r="Y141" s="160">
        <f>+[2]data1cf!X141</f>
        <v>0</v>
      </c>
      <c r="Z141" s="160">
        <f>+[2]data1cf!Y141</f>
        <v>0</v>
      </c>
      <c r="AA141" s="160">
        <f>+[2]data1cf!Z141</f>
        <v>0</v>
      </c>
      <c r="AB141" s="160"/>
      <c r="AC141" s="161">
        <f t="shared" si="16"/>
        <v>-15164.705213940008</v>
      </c>
      <c r="AD141" s="161">
        <f t="shared" si="18"/>
        <v>3222.3380164001778</v>
      </c>
      <c r="AE141" s="162">
        <f t="shared" si="19"/>
        <v>-2911.9468660295815</v>
      </c>
      <c r="AF141" s="163">
        <f t="shared" si="17"/>
        <v>6.56293660402298E-2</v>
      </c>
      <c r="AG141" s="164">
        <f t="shared" si="20"/>
        <v>0.9999989071507428</v>
      </c>
    </row>
    <row r="142" spans="1:33">
      <c r="A142" s="156"/>
      <c r="B142" s="160">
        <f>+[2]data1cf!A142</f>
        <v>-95988.785838023192</v>
      </c>
      <c r="C142" s="160">
        <f>+[2]data1cf!B142</f>
        <v>14181.443428791605</v>
      </c>
      <c r="D142" s="160">
        <f>+[2]data1cf!C142</f>
        <v>12205.54271176676</v>
      </c>
      <c r="E142" s="160">
        <f>+[2]data1cf!D142</f>
        <v>10138.920226801252</v>
      </c>
      <c r="F142" s="160">
        <f>+[2]data1cf!E142</f>
        <v>9692.6267380165937</v>
      </c>
      <c r="G142" s="160">
        <f>+[2]data1cf!F142</f>
        <v>9474.8874364356016</v>
      </c>
      <c r="H142" s="160">
        <f>+[2]data1cf!G142</f>
        <v>8536.5525785403152</v>
      </c>
      <c r="I142" s="160">
        <f>+[2]data1cf!H142</f>
        <v>8383.2523462625904</v>
      </c>
      <c r="J142" s="160">
        <f>+[2]data1cf!I142</f>
        <v>8370.8181437276016</v>
      </c>
      <c r="K142" s="160">
        <f>+[2]data1cf!J142</f>
        <v>8361.7429591099444</v>
      </c>
      <c r="L142" s="160">
        <f>+[2]data1cf!K142</f>
        <v>8362.8902088471914</v>
      </c>
      <c r="M142" s="160">
        <f>+[2]data1cf!L142</f>
        <v>8334.9643248071225</v>
      </c>
      <c r="N142" s="160">
        <f>+[2]data1cf!M142</f>
        <v>8317.2374763152839</v>
      </c>
      <c r="O142" s="160">
        <f>+[2]data1cf!N142</f>
        <v>7991.1940076752562</v>
      </c>
      <c r="P142" s="160">
        <f>+[2]data1cf!O142</f>
        <v>7883.2549907894627</v>
      </c>
      <c r="Q142" s="160">
        <f>+[2]data1cf!P142</f>
        <v>7854.7789628476621</v>
      </c>
      <c r="R142" s="160">
        <f>+[2]data1cf!Q142</f>
        <v>1100.9529780477906</v>
      </c>
      <c r="S142" s="160">
        <f>+[2]data1cf!R142</f>
        <v>0</v>
      </c>
      <c r="T142" s="160">
        <f>+[2]data1cf!S142</f>
        <v>0</v>
      </c>
      <c r="U142" s="160">
        <f>+[2]data1cf!T142</f>
        <v>0</v>
      </c>
      <c r="V142" s="160">
        <f>+[2]data1cf!U142</f>
        <v>0</v>
      </c>
      <c r="W142" s="160">
        <f>+[2]data1cf!V142</f>
        <v>0</v>
      </c>
      <c r="X142" s="160">
        <f>+[2]data1cf!W142</f>
        <v>0</v>
      </c>
      <c r="Y142" s="160">
        <f>+[2]data1cf!X142</f>
        <v>0</v>
      </c>
      <c r="Z142" s="160">
        <f>+[2]data1cf!Y142</f>
        <v>0</v>
      </c>
      <c r="AA142" s="160">
        <f>+[2]data1cf!Z142</f>
        <v>0</v>
      </c>
      <c r="AB142" s="160"/>
      <c r="AC142" s="161">
        <f t="shared" si="16"/>
        <v>-21039.863713610703</v>
      </c>
      <c r="AD142" s="161">
        <f t="shared" si="18"/>
        <v>-2329.5113628795812</v>
      </c>
      <c r="AE142" s="162">
        <f t="shared" si="19"/>
        <v>-8574.8209359666216</v>
      </c>
      <c r="AF142" s="163">
        <f t="shared" si="17"/>
        <v>5.5461153388023376E-2</v>
      </c>
      <c r="AG142" s="164">
        <f t="shared" si="20"/>
        <v>-20401.281244119375</v>
      </c>
    </row>
    <row r="143" spans="1:33">
      <c r="A143" s="156"/>
      <c r="B143" s="160">
        <f>+[2]data1cf!A143</f>
        <v>-93651.669803425524</v>
      </c>
      <c r="C143" s="160">
        <f>+[2]data1cf!B143</f>
        <v>14207.556215725552</v>
      </c>
      <c r="D143" s="160">
        <f>+[2]data1cf!C143</f>
        <v>12122.665275740499</v>
      </c>
      <c r="E143" s="160">
        <f>+[2]data1cf!D143</f>
        <v>10141.162893788478</v>
      </c>
      <c r="F143" s="160">
        <f>+[2]data1cf!E143</f>
        <v>9708.7878932034382</v>
      </c>
      <c r="G143" s="160">
        <f>+[2]data1cf!F143</f>
        <v>9242.6202020342389</v>
      </c>
      <c r="H143" s="160">
        <f>+[2]data1cf!G143</f>
        <v>8479.9423930424418</v>
      </c>
      <c r="I143" s="160">
        <f>+[2]data1cf!H143</f>
        <v>8329.6407741217481</v>
      </c>
      <c r="J143" s="160">
        <f>+[2]data1cf!I143</f>
        <v>8317.2065715867575</v>
      </c>
      <c r="K143" s="160">
        <f>+[2]data1cf!J143</f>
        <v>8308.040519897675</v>
      </c>
      <c r="L143" s="160">
        <f>+[2]data1cf!K143</f>
        <v>8309.2786367063491</v>
      </c>
      <c r="M143" s="160">
        <f>+[2]data1cf!L143</f>
        <v>8281.2618855948531</v>
      </c>
      <c r="N143" s="160">
        <f>+[2]data1cf!M143</f>
        <v>8263.6259041744397</v>
      </c>
      <c r="O143" s="160">
        <f>+[2]data1cf!N143</f>
        <v>7937.4915684629887</v>
      </c>
      <c r="P143" s="160">
        <f>+[2]data1cf!O143</f>
        <v>7829.6434186486204</v>
      </c>
      <c r="Q143" s="160">
        <f>+[2]data1cf!P143</f>
        <v>7801.0765236353946</v>
      </c>
      <c r="R143" s="160">
        <f>+[2]data1cf!Q143</f>
        <v>1074.1471919773694</v>
      </c>
      <c r="S143" s="160">
        <f>+[2]data1cf!R143</f>
        <v>0</v>
      </c>
      <c r="T143" s="160">
        <f>+[2]data1cf!S143</f>
        <v>0</v>
      </c>
      <c r="U143" s="160">
        <f>+[2]data1cf!T143</f>
        <v>0</v>
      </c>
      <c r="V143" s="160">
        <f>+[2]data1cf!U143</f>
        <v>0</v>
      </c>
      <c r="W143" s="160">
        <f>+[2]data1cf!V143</f>
        <v>0</v>
      </c>
      <c r="X143" s="160">
        <f>+[2]data1cf!W143</f>
        <v>0</v>
      </c>
      <c r="Y143" s="160">
        <f>+[2]data1cf!X143</f>
        <v>0</v>
      </c>
      <c r="Z143" s="160">
        <f>+[2]data1cf!Y143</f>
        <v>0</v>
      </c>
      <c r="AA143" s="160">
        <f>+[2]data1cf!Z143</f>
        <v>0</v>
      </c>
      <c r="AB143" s="160"/>
      <c r="AC143" s="161">
        <f t="shared" si="16"/>
        <v>-19090.988689216985</v>
      </c>
      <c r="AD143" s="161">
        <f t="shared" si="18"/>
        <v>-508.46601290765329</v>
      </c>
      <c r="AE143" s="162">
        <f t="shared" si="19"/>
        <v>-6710.5736453380141</v>
      </c>
      <c r="AF143" s="163">
        <f t="shared" si="17"/>
        <v>5.8649346232414246E-2</v>
      </c>
      <c r="AG143" s="164">
        <f t="shared" si="20"/>
        <v>-7.7232873140389149</v>
      </c>
    </row>
    <row r="144" spans="1:33">
      <c r="A144" s="156"/>
      <c r="B144" s="160">
        <f>+[2]data1cf!A144</f>
        <v>-100600.64124497616</v>
      </c>
      <c r="C144" s="160">
        <f>+[2]data1cf!B144</f>
        <v>14274.079909647109</v>
      </c>
      <c r="D144" s="160">
        <f>+[2]data1cf!C144</f>
        <v>12350.124664653831</v>
      </c>
      <c r="E144" s="160">
        <f>+[2]data1cf!D144</f>
        <v>10382.483965774902</v>
      </c>
      <c r="F144" s="160">
        <f>+[2]data1cf!E144</f>
        <v>9929.1913387066907</v>
      </c>
      <c r="G144" s="160">
        <f>+[2]data1cf!F144</f>
        <v>9469.1308631506927</v>
      </c>
      <c r="H144" s="160">
        <f>+[2]data1cf!G144</f>
        <v>8648.2620470528273</v>
      </c>
      <c r="I144" s="160">
        <f>+[2]data1cf!H144</f>
        <v>8489.0446198137652</v>
      </c>
      <c r="J144" s="160">
        <f>+[2]data1cf!I144</f>
        <v>8476.6104172787764</v>
      </c>
      <c r="K144" s="160">
        <f>+[2]data1cf!J144</f>
        <v>8467.7145415993418</v>
      </c>
      <c r="L144" s="160">
        <f>+[2]data1cf!K144</f>
        <v>8468.6824823983661</v>
      </c>
      <c r="M144" s="160">
        <f>+[2]data1cf!L144</f>
        <v>8440.9359072965199</v>
      </c>
      <c r="N144" s="160">
        <f>+[2]data1cf!M144</f>
        <v>8423.0297498664586</v>
      </c>
      <c r="O144" s="160">
        <f>+[2]data1cf!N144</f>
        <v>8097.1655901646545</v>
      </c>
      <c r="P144" s="160">
        <f>+[2]data1cf!O144</f>
        <v>7989.0472643406392</v>
      </c>
      <c r="Q144" s="160">
        <f>+[2]data1cf!P144</f>
        <v>7960.7505453370604</v>
      </c>
      <c r="R144" s="160">
        <f>+[2]data1cf!Q144</f>
        <v>1153.8491148233784</v>
      </c>
      <c r="S144" s="160">
        <f>+[2]data1cf!R144</f>
        <v>0</v>
      </c>
      <c r="T144" s="160">
        <f>+[2]data1cf!S144</f>
        <v>0</v>
      </c>
      <c r="U144" s="160">
        <f>+[2]data1cf!T144</f>
        <v>0</v>
      </c>
      <c r="V144" s="160">
        <f>+[2]data1cf!U144</f>
        <v>0</v>
      </c>
      <c r="W144" s="160">
        <f>+[2]data1cf!V144</f>
        <v>0</v>
      </c>
      <c r="X144" s="160">
        <f>+[2]data1cf!W144</f>
        <v>0</v>
      </c>
      <c r="Y144" s="160">
        <f>+[2]data1cf!X144</f>
        <v>0</v>
      </c>
      <c r="Z144" s="160">
        <f>+[2]data1cf!Y144</f>
        <v>0</v>
      </c>
      <c r="AA144" s="160">
        <f>+[2]data1cf!Z144</f>
        <v>0</v>
      </c>
      <c r="AB144" s="160"/>
      <c r="AC144" s="161">
        <f t="shared" si="16"/>
        <v>-24688.715130085624</v>
      </c>
      <c r="AD144" s="161">
        <f t="shared" si="18"/>
        <v>-5728.6764956012494</v>
      </c>
      <c r="AE144" s="162">
        <f t="shared" si="19"/>
        <v>-12057.606717122315</v>
      </c>
      <c r="AF144" s="163">
        <f t="shared" si="17"/>
        <v>4.9875441193580644E-2</v>
      </c>
      <c r="AG144" s="164">
        <f t="shared" si="20"/>
        <v>-39651070047.743179</v>
      </c>
    </row>
    <row r="145" spans="1:33">
      <c r="A145" s="156"/>
      <c r="B145" s="160">
        <f>+[2]data1cf!A145</f>
        <v>-98116.693835415266</v>
      </c>
      <c r="C145" s="160">
        <f>+[2]data1cf!B145</f>
        <v>14224.194597032529</v>
      </c>
      <c r="D145" s="160">
        <f>+[2]data1cf!C145</f>
        <v>12357.787458139483</v>
      </c>
      <c r="E145" s="160">
        <f>+[2]data1cf!D145</f>
        <v>10254.422789302997</v>
      </c>
      <c r="F145" s="160">
        <f>+[2]data1cf!E145</f>
        <v>9830.9777631065099</v>
      </c>
      <c r="G145" s="160">
        <f>+[2]data1cf!F145</f>
        <v>9651.7664217905694</v>
      </c>
      <c r="H145" s="160">
        <f>+[2]data1cf!G145</f>
        <v>8588.0952767510662</v>
      </c>
      <c r="I145" s="160">
        <f>+[2]data1cf!H145</f>
        <v>8432.0648533963667</v>
      </c>
      <c r="J145" s="160">
        <f>+[2]data1cf!I145</f>
        <v>8419.6306508613779</v>
      </c>
      <c r="K145" s="160">
        <f>+[2]data1cf!J145</f>
        <v>8410.6381993066589</v>
      </c>
      <c r="L145" s="160">
        <f>+[2]data1cf!K145</f>
        <v>8411.7027159809677</v>
      </c>
      <c r="M145" s="160">
        <f>+[2]data1cf!L145</f>
        <v>8383.8595650038369</v>
      </c>
      <c r="N145" s="160">
        <f>+[2]data1cf!M145</f>
        <v>8366.0499834490602</v>
      </c>
      <c r="O145" s="160">
        <f>+[2]data1cf!N145</f>
        <v>8040.0892478719716</v>
      </c>
      <c r="P145" s="160">
        <f>+[2]data1cf!O145</f>
        <v>7932.0674979232399</v>
      </c>
      <c r="Q145" s="160">
        <f>+[2]data1cf!P145</f>
        <v>7903.6742030443775</v>
      </c>
      <c r="R145" s="160">
        <f>+[2]data1cf!Q145</f>
        <v>1125.3592316146789</v>
      </c>
      <c r="S145" s="160">
        <f>+[2]data1cf!R145</f>
        <v>0</v>
      </c>
      <c r="T145" s="160">
        <f>+[2]data1cf!S145</f>
        <v>0</v>
      </c>
      <c r="U145" s="160">
        <f>+[2]data1cf!T145</f>
        <v>0</v>
      </c>
      <c r="V145" s="160">
        <f>+[2]data1cf!U145</f>
        <v>0</v>
      </c>
      <c r="W145" s="160">
        <f>+[2]data1cf!V145</f>
        <v>0</v>
      </c>
      <c r="X145" s="160">
        <f>+[2]data1cf!W145</f>
        <v>0</v>
      </c>
      <c r="Y145" s="160">
        <f>+[2]data1cf!X145</f>
        <v>0</v>
      </c>
      <c r="Z145" s="160">
        <f>+[2]data1cf!Y145</f>
        <v>0</v>
      </c>
      <c r="AA145" s="160">
        <f>+[2]data1cf!Z145</f>
        <v>0</v>
      </c>
      <c r="AB145" s="160"/>
      <c r="AC145" s="161">
        <f t="shared" si="16"/>
        <v>-22519.03053472632</v>
      </c>
      <c r="AD145" s="161">
        <f t="shared" si="18"/>
        <v>-3657.9469605854115</v>
      </c>
      <c r="AE145" s="162">
        <f t="shared" si="19"/>
        <v>-9952.2625115298652</v>
      </c>
      <c r="AF145" s="163">
        <f t="shared" si="17"/>
        <v>5.3233042359352112E-2</v>
      </c>
      <c r="AG145" s="164">
        <f t="shared" si="20"/>
        <v>-5852368.6778637227</v>
      </c>
    </row>
    <row r="146" spans="1:33">
      <c r="A146" s="156"/>
      <c r="B146" s="160">
        <f>+[2]data1cf!A146</f>
        <v>-102198.56117085485</v>
      </c>
      <c r="C146" s="160">
        <f>+[2]data1cf!B146</f>
        <v>14311.917807550461</v>
      </c>
      <c r="D146" s="160">
        <f>+[2]data1cf!C146</f>
        <v>12453.066091218569</v>
      </c>
      <c r="E146" s="160">
        <f>+[2]data1cf!D146</f>
        <v>10493.269782408957</v>
      </c>
      <c r="F146" s="160">
        <f>+[2]data1cf!E146</f>
        <v>9891.6556570000594</v>
      </c>
      <c r="G146" s="160">
        <f>+[2]data1cf!F146</f>
        <v>9629.224147164814</v>
      </c>
      <c r="H146" s="160">
        <f>+[2]data1cf!G146</f>
        <v>8686.9672469982434</v>
      </c>
      <c r="I146" s="160">
        <f>+[2]data1cf!H146</f>
        <v>8525.6996245774826</v>
      </c>
      <c r="J146" s="160">
        <f>+[2]data1cf!I146</f>
        <v>8513.2654220424938</v>
      </c>
      <c r="K146" s="160">
        <f>+[2]data1cf!J146</f>
        <v>8504.4316734897766</v>
      </c>
      <c r="L146" s="160">
        <f>+[2]data1cf!K146</f>
        <v>8505.3374871620836</v>
      </c>
      <c r="M146" s="160">
        <f>+[2]data1cf!L146</f>
        <v>8477.6530391869546</v>
      </c>
      <c r="N146" s="160">
        <f>+[2]data1cf!M146</f>
        <v>8459.684754630176</v>
      </c>
      <c r="O146" s="160">
        <f>+[2]data1cf!N146</f>
        <v>8133.8827220550893</v>
      </c>
      <c r="P146" s="160">
        <f>+[2]data1cf!O146</f>
        <v>8025.7022691043558</v>
      </c>
      <c r="Q146" s="160">
        <f>+[2]data1cf!P146</f>
        <v>7997.4676772274952</v>
      </c>
      <c r="R146" s="160">
        <f>+[2]data1cf!Q146</f>
        <v>1172.1766172052369</v>
      </c>
      <c r="S146" s="160">
        <f>+[2]data1cf!R146</f>
        <v>0</v>
      </c>
      <c r="T146" s="160">
        <f>+[2]data1cf!S146</f>
        <v>0</v>
      </c>
      <c r="U146" s="160">
        <f>+[2]data1cf!T146</f>
        <v>0</v>
      </c>
      <c r="V146" s="160">
        <f>+[2]data1cf!U146</f>
        <v>0</v>
      </c>
      <c r="W146" s="160">
        <f>+[2]data1cf!V146</f>
        <v>0</v>
      </c>
      <c r="X146" s="160">
        <f>+[2]data1cf!W146</f>
        <v>0</v>
      </c>
      <c r="Y146" s="160">
        <f>+[2]data1cf!X146</f>
        <v>0</v>
      </c>
      <c r="Z146" s="160">
        <f>+[2]data1cf!Y146</f>
        <v>0</v>
      </c>
      <c r="AA146" s="160">
        <f>+[2]data1cf!Z146</f>
        <v>0</v>
      </c>
      <c r="AB146" s="160"/>
      <c r="AC146" s="161">
        <f t="shared" si="16"/>
        <v>-25865.24550516122</v>
      </c>
      <c r="AD146" s="161">
        <f t="shared" si="18"/>
        <v>-6803.9603097459876</v>
      </c>
      <c r="AE146" s="162">
        <f t="shared" si="19"/>
        <v>-13166.277808576628</v>
      </c>
      <c r="AF146" s="163">
        <f t="shared" si="17"/>
        <v>4.8209413886070265E-2</v>
      </c>
      <c r="AG146" s="164">
        <f t="shared" si="20"/>
        <v>-3868727546399.4668</v>
      </c>
    </row>
    <row r="147" spans="1:33">
      <c r="A147" s="156"/>
      <c r="B147" s="160">
        <f>+[2]data1cf!A147</f>
        <v>-91714.579516059981</v>
      </c>
      <c r="C147" s="160">
        <f>+[2]data1cf!B147</f>
        <v>14111.381753099942</v>
      </c>
      <c r="D147" s="160">
        <f>+[2]data1cf!C147</f>
        <v>11950.940076775883</v>
      </c>
      <c r="E147" s="160">
        <f>+[2]data1cf!D147</f>
        <v>9950.1780130492243</v>
      </c>
      <c r="F147" s="160">
        <f>+[2]data1cf!E147</f>
        <v>9692.2597326362702</v>
      </c>
      <c r="G147" s="160">
        <f>+[2]data1cf!F147</f>
        <v>9394.4564155627795</v>
      </c>
      <c r="H147" s="160">
        <f>+[2]data1cf!G147</f>
        <v>8433.0217272002046</v>
      </c>
      <c r="I147" s="160">
        <f>+[2]data1cf!H147</f>
        <v>8285.2054726018123</v>
      </c>
      <c r="J147" s="160">
        <f>+[2]data1cf!I147</f>
        <v>8272.7712700668235</v>
      </c>
      <c r="K147" s="160">
        <f>+[2]data1cf!J147</f>
        <v>8263.5299043073683</v>
      </c>
      <c r="L147" s="160">
        <f>+[2]data1cf!K147</f>
        <v>8264.8433351864132</v>
      </c>
      <c r="M147" s="160">
        <f>+[2]data1cf!L147</f>
        <v>8236.7512700045445</v>
      </c>
      <c r="N147" s="160">
        <f>+[2]data1cf!M147</f>
        <v>8219.1906026545039</v>
      </c>
      <c r="O147" s="160">
        <f>+[2]data1cf!N147</f>
        <v>7892.9809528726801</v>
      </c>
      <c r="P147" s="160">
        <f>+[2]data1cf!O147</f>
        <v>7785.2081171286845</v>
      </c>
      <c r="Q147" s="160">
        <f>+[2]data1cf!P147</f>
        <v>7756.565908045086</v>
      </c>
      <c r="R147" s="160">
        <f>+[2]data1cf!Q147</f>
        <v>1051.9295412174015</v>
      </c>
      <c r="S147" s="160">
        <f>+[2]data1cf!R147</f>
        <v>0</v>
      </c>
      <c r="T147" s="160">
        <f>+[2]data1cf!S147</f>
        <v>0</v>
      </c>
      <c r="U147" s="160">
        <f>+[2]data1cf!T147</f>
        <v>0</v>
      </c>
      <c r="V147" s="160">
        <f>+[2]data1cf!U147</f>
        <v>0</v>
      </c>
      <c r="W147" s="160">
        <f>+[2]data1cf!V147</f>
        <v>0</v>
      </c>
      <c r="X147" s="160">
        <f>+[2]data1cf!W147</f>
        <v>0</v>
      </c>
      <c r="Y147" s="160">
        <f>+[2]data1cf!X147</f>
        <v>0</v>
      </c>
      <c r="Z147" s="160">
        <f>+[2]data1cf!Y147</f>
        <v>0</v>
      </c>
      <c r="AA147" s="160">
        <f>+[2]data1cf!Z147</f>
        <v>0</v>
      </c>
      <c r="AB147" s="160"/>
      <c r="AC147" s="161">
        <f t="shared" si="16"/>
        <v>-17619.44729771763</v>
      </c>
      <c r="AD147" s="161">
        <f t="shared" si="18"/>
        <v>870.11369259723153</v>
      </c>
      <c r="AE147" s="162">
        <f t="shared" si="19"/>
        <v>-5300.732018005554</v>
      </c>
      <c r="AF147" s="163">
        <f t="shared" si="17"/>
        <v>6.1160358786582936E-2</v>
      </c>
      <c r="AG147" s="164">
        <f t="shared" ref="AG147:AG162" si="21">1-EXP(-(1/0.25)*(AD147/ABS($AD$1010)))</f>
        <v>0.97543828003495725</v>
      </c>
    </row>
    <row r="148" spans="1:33">
      <c r="A148" s="156"/>
      <c r="B148" s="160">
        <f>+[2]data1cf!A148</f>
        <v>-103204.7639384981</v>
      </c>
      <c r="C148" s="160">
        <f>+[2]data1cf!B148</f>
        <v>14374.5575171939</v>
      </c>
      <c r="D148" s="160">
        <f>+[2]data1cf!C148</f>
        <v>12528.550992534176</v>
      </c>
      <c r="E148" s="160">
        <f>+[2]data1cf!D148</f>
        <v>10493.859505064902</v>
      </c>
      <c r="F148" s="160">
        <f>+[2]data1cf!E148</f>
        <v>10092.641172361049</v>
      </c>
      <c r="G148" s="160">
        <f>+[2]data1cf!F148</f>
        <v>9657.8597857236309</v>
      </c>
      <c r="H148" s="160">
        <f>+[2]data1cf!G148</f>
        <v>8711.3397319247633</v>
      </c>
      <c r="I148" s="160">
        <f>+[2]data1cf!H148</f>
        <v>8548.781111105005</v>
      </c>
      <c r="J148" s="160">
        <f>+[2]data1cf!I148</f>
        <v>8536.3469085700144</v>
      </c>
      <c r="K148" s="160">
        <f>+[2]data1cf!J148</f>
        <v>8527.5522811809042</v>
      </c>
      <c r="L148" s="160">
        <f>+[2]data1cf!K148</f>
        <v>8528.418973689606</v>
      </c>
      <c r="M148" s="160">
        <f>+[2]data1cf!L148</f>
        <v>8500.7736468780822</v>
      </c>
      <c r="N148" s="160">
        <f>+[2]data1cf!M148</f>
        <v>8482.7662411576966</v>
      </c>
      <c r="O148" s="160">
        <f>+[2]data1cf!N148</f>
        <v>8157.0033297462178</v>
      </c>
      <c r="P148" s="160">
        <f>+[2]data1cf!O148</f>
        <v>8048.7837556318773</v>
      </c>
      <c r="Q148" s="160">
        <f>+[2]data1cf!P148</f>
        <v>8020.5882849186228</v>
      </c>
      <c r="R148" s="160">
        <f>+[2]data1cf!Q148</f>
        <v>1183.7173604689976</v>
      </c>
      <c r="S148" s="160">
        <f>+[2]data1cf!R148</f>
        <v>0</v>
      </c>
      <c r="T148" s="160">
        <f>+[2]data1cf!S148</f>
        <v>0</v>
      </c>
      <c r="U148" s="160">
        <f>+[2]data1cf!T148</f>
        <v>0</v>
      </c>
      <c r="V148" s="160">
        <f>+[2]data1cf!U148</f>
        <v>0</v>
      </c>
      <c r="W148" s="160">
        <f>+[2]data1cf!V148</f>
        <v>0</v>
      </c>
      <c r="X148" s="160">
        <f>+[2]data1cf!W148</f>
        <v>0</v>
      </c>
      <c r="Y148" s="160">
        <f>+[2]data1cf!X148</f>
        <v>0</v>
      </c>
      <c r="Z148" s="160">
        <f>+[2]data1cf!Y148</f>
        <v>0</v>
      </c>
      <c r="AA148" s="160">
        <f>+[2]data1cf!Z148</f>
        <v>0</v>
      </c>
      <c r="AB148" s="160"/>
      <c r="AC148" s="161">
        <f t="shared" si="16"/>
        <v>-26505.385602474355</v>
      </c>
      <c r="AD148" s="161">
        <f t="shared" si="18"/>
        <v>-7367.1563321422273</v>
      </c>
      <c r="AE148" s="162">
        <f t="shared" si="19"/>
        <v>-13754.184480161211</v>
      </c>
      <c r="AF148" s="163">
        <f t="shared" si="17"/>
        <v>4.7363868355751043E-2</v>
      </c>
      <c r="AG148" s="164">
        <f t="shared" si="21"/>
        <v>-42608945211855.664</v>
      </c>
    </row>
    <row r="149" spans="1:33">
      <c r="A149" s="156"/>
      <c r="B149" s="160">
        <f>+[2]data1cf!A149</f>
        <v>-98063.827463986265</v>
      </c>
      <c r="C149" s="160">
        <f>+[2]data1cf!B149</f>
        <v>14289.812534369961</v>
      </c>
      <c r="D149" s="160">
        <f>+[2]data1cf!C149</f>
        <v>12263.815000236022</v>
      </c>
      <c r="E149" s="160">
        <f>+[2]data1cf!D149</f>
        <v>10213.785174579829</v>
      </c>
      <c r="F149" s="160">
        <f>+[2]data1cf!E149</f>
        <v>9932.7783253901689</v>
      </c>
      <c r="G149" s="160">
        <f>+[2]data1cf!F149</f>
        <v>9520.4111001031597</v>
      </c>
      <c r="H149" s="160">
        <f>+[2]data1cf!G149</f>
        <v>8586.814734814383</v>
      </c>
      <c r="I149" s="160">
        <f>+[2]data1cf!H149</f>
        <v>8430.8521411288821</v>
      </c>
      <c r="J149" s="160">
        <f>+[2]data1cf!I149</f>
        <v>8418.4179385938933</v>
      </c>
      <c r="K149" s="160">
        <f>+[2]data1cf!J149</f>
        <v>8409.4234315946542</v>
      </c>
      <c r="L149" s="160">
        <f>+[2]data1cf!K149</f>
        <v>8410.490003713483</v>
      </c>
      <c r="M149" s="160">
        <f>+[2]data1cf!L149</f>
        <v>8382.6447972918304</v>
      </c>
      <c r="N149" s="160">
        <f>+[2]data1cf!M149</f>
        <v>8364.8372711815755</v>
      </c>
      <c r="O149" s="160">
        <f>+[2]data1cf!N149</f>
        <v>8038.874480159966</v>
      </c>
      <c r="P149" s="160">
        <f>+[2]data1cf!O149</f>
        <v>7930.8547856557552</v>
      </c>
      <c r="Q149" s="160">
        <f>+[2]data1cf!P149</f>
        <v>7902.4594353323719</v>
      </c>
      <c r="R149" s="160">
        <f>+[2]data1cf!Q149</f>
        <v>1124.7528754809366</v>
      </c>
      <c r="S149" s="160">
        <f>+[2]data1cf!R149</f>
        <v>0</v>
      </c>
      <c r="T149" s="160">
        <f>+[2]data1cf!S149</f>
        <v>0</v>
      </c>
      <c r="U149" s="160">
        <f>+[2]data1cf!T149</f>
        <v>0</v>
      </c>
      <c r="V149" s="160">
        <f>+[2]data1cf!U149</f>
        <v>0</v>
      </c>
      <c r="W149" s="160">
        <f>+[2]data1cf!V149</f>
        <v>0</v>
      </c>
      <c r="X149" s="160">
        <f>+[2]data1cf!W149</f>
        <v>0</v>
      </c>
      <c r="Y149" s="160">
        <f>+[2]data1cf!X149</f>
        <v>0</v>
      </c>
      <c r="Z149" s="160">
        <f>+[2]data1cf!Y149</f>
        <v>0</v>
      </c>
      <c r="AA149" s="160">
        <f>+[2]data1cf!Z149</f>
        <v>0</v>
      </c>
      <c r="AB149" s="160"/>
      <c r="AC149" s="161">
        <f t="shared" si="16"/>
        <v>-22531.501561246943</v>
      </c>
      <c r="AD149" s="161">
        <f t="shared" si="18"/>
        <v>-3686.6860342938576</v>
      </c>
      <c r="AE149" s="162">
        <f t="shared" si="19"/>
        <v>-9976.0330964104724</v>
      </c>
      <c r="AF149" s="163">
        <f t="shared" si="17"/>
        <v>5.3182074427604684E-2</v>
      </c>
      <c r="AG149" s="164">
        <f t="shared" si="21"/>
        <v>-6614545.2616247348</v>
      </c>
    </row>
    <row r="150" spans="1:33">
      <c r="A150" s="156"/>
      <c r="B150" s="160">
        <f>+[2]data1cf!A150</f>
        <v>-89404.499173548305</v>
      </c>
      <c r="C150" s="160">
        <f>+[2]data1cf!B150</f>
        <v>14034.291842462138</v>
      </c>
      <c r="D150" s="160">
        <f>+[2]data1cf!C150</f>
        <v>11931.694785391112</v>
      </c>
      <c r="E150" s="160">
        <f>+[2]data1cf!D150</f>
        <v>10199.58949680741</v>
      </c>
      <c r="F150" s="160">
        <f>+[2]data1cf!E150</f>
        <v>9535.63987033171</v>
      </c>
      <c r="G150" s="160">
        <f>+[2]data1cf!F150</f>
        <v>9265.1996716064132</v>
      </c>
      <c r="H150" s="160">
        <f>+[2]data1cf!G150</f>
        <v>8377.0664067246053</v>
      </c>
      <c r="I150" s="160">
        <f>+[2]data1cf!H150</f>
        <v>8232.2140776088672</v>
      </c>
      <c r="J150" s="160">
        <f>+[2]data1cf!I150</f>
        <v>8219.7798750738784</v>
      </c>
      <c r="K150" s="160">
        <f>+[2]data1cf!J150</f>
        <v>8210.4486933907065</v>
      </c>
      <c r="L150" s="160">
        <f>+[2]data1cf!K150</f>
        <v>8211.8519401934682</v>
      </c>
      <c r="M150" s="160">
        <f>+[2]data1cf!L150</f>
        <v>8183.6700590878845</v>
      </c>
      <c r="N150" s="160">
        <f>+[2]data1cf!M150</f>
        <v>8166.1992076615606</v>
      </c>
      <c r="O150" s="160">
        <f>+[2]data1cf!N150</f>
        <v>7839.8997419560201</v>
      </c>
      <c r="P150" s="160">
        <f>+[2]data1cf!O150</f>
        <v>7732.2167221357413</v>
      </c>
      <c r="Q150" s="160">
        <f>+[2]data1cf!P150</f>
        <v>7703.484697128426</v>
      </c>
      <c r="R150" s="160">
        <f>+[2]data1cf!Q150</f>
        <v>1025.4338437209294</v>
      </c>
      <c r="S150" s="160">
        <f>+[2]data1cf!R150</f>
        <v>0</v>
      </c>
      <c r="T150" s="160">
        <f>+[2]data1cf!S150</f>
        <v>0</v>
      </c>
      <c r="U150" s="160">
        <f>+[2]data1cf!T150</f>
        <v>0</v>
      </c>
      <c r="V150" s="160">
        <f>+[2]data1cf!U150</f>
        <v>0</v>
      </c>
      <c r="W150" s="160">
        <f>+[2]data1cf!V150</f>
        <v>0</v>
      </c>
      <c r="X150" s="160">
        <f>+[2]data1cf!W150</f>
        <v>0</v>
      </c>
      <c r="Y150" s="160">
        <f>+[2]data1cf!X150</f>
        <v>0</v>
      </c>
      <c r="Z150" s="160">
        <f>+[2]data1cf!Y150</f>
        <v>0</v>
      </c>
      <c r="AA150" s="160">
        <f>+[2]data1cf!Z150</f>
        <v>0</v>
      </c>
      <c r="AB150" s="160"/>
      <c r="AC150" s="161">
        <f t="shared" si="16"/>
        <v>-15604.784017736187</v>
      </c>
      <c r="AD150" s="161">
        <f t="shared" si="18"/>
        <v>2776.369038381556</v>
      </c>
      <c r="AE150" s="162">
        <f t="shared" si="19"/>
        <v>-3357.0228975391465</v>
      </c>
      <c r="AF150" s="163">
        <f t="shared" si="17"/>
        <v>6.4772960543632505E-2</v>
      </c>
      <c r="AG150" s="164">
        <f t="shared" si="21"/>
        <v>0.99999269502549126</v>
      </c>
    </row>
    <row r="151" spans="1:33">
      <c r="A151" s="156"/>
      <c r="B151" s="160">
        <f>+[2]data1cf!A151</f>
        <v>-94393.027513275403</v>
      </c>
      <c r="C151" s="160">
        <f>+[2]data1cf!B151</f>
        <v>14137.843871162811</v>
      </c>
      <c r="D151" s="160">
        <f>+[2]data1cf!C151</f>
        <v>12160.287892949649</v>
      </c>
      <c r="E151" s="160">
        <f>+[2]data1cf!D151</f>
        <v>10126.674189777927</v>
      </c>
      <c r="F151" s="160">
        <f>+[2]data1cf!E151</f>
        <v>9691.4896801267441</v>
      </c>
      <c r="G151" s="160">
        <f>+[2]data1cf!F151</f>
        <v>9335.9782041914405</v>
      </c>
      <c r="H151" s="160">
        <f>+[2]data1cf!G151</f>
        <v>8497.8997374162755</v>
      </c>
      <c r="I151" s="160">
        <f>+[2]data1cf!H151</f>
        <v>8346.6469268995352</v>
      </c>
      <c r="J151" s="160">
        <f>+[2]data1cf!I151</f>
        <v>8334.2127243645464</v>
      </c>
      <c r="K151" s="160">
        <f>+[2]data1cf!J151</f>
        <v>8325.075496663223</v>
      </c>
      <c r="L151" s="160">
        <f>+[2]data1cf!K151</f>
        <v>8326.2847894841361</v>
      </c>
      <c r="M151" s="160">
        <f>+[2]data1cf!L151</f>
        <v>8298.2968623604011</v>
      </c>
      <c r="N151" s="160">
        <f>+[2]data1cf!M151</f>
        <v>8280.6320569522286</v>
      </c>
      <c r="O151" s="160">
        <f>+[2]data1cf!N151</f>
        <v>7954.5265452285366</v>
      </c>
      <c r="P151" s="160">
        <f>+[2]data1cf!O151</f>
        <v>7846.6495714264092</v>
      </c>
      <c r="Q151" s="160">
        <f>+[2]data1cf!P151</f>
        <v>7818.1115004009416</v>
      </c>
      <c r="R151" s="160">
        <f>+[2]data1cf!Q151</f>
        <v>1082.6502683662634</v>
      </c>
      <c r="S151" s="160">
        <f>+[2]data1cf!R151</f>
        <v>0</v>
      </c>
      <c r="T151" s="160">
        <f>+[2]data1cf!S151</f>
        <v>0</v>
      </c>
      <c r="U151" s="160">
        <f>+[2]data1cf!T151</f>
        <v>0</v>
      </c>
      <c r="V151" s="160">
        <f>+[2]data1cf!U151</f>
        <v>0</v>
      </c>
      <c r="W151" s="160">
        <f>+[2]data1cf!V151</f>
        <v>0</v>
      </c>
      <c r="X151" s="160">
        <f>+[2]data1cf!W151</f>
        <v>0</v>
      </c>
      <c r="Y151" s="160">
        <f>+[2]data1cf!X151</f>
        <v>0</v>
      </c>
      <c r="Z151" s="160">
        <f>+[2]data1cf!Y151</f>
        <v>0</v>
      </c>
      <c r="AA151" s="160">
        <f>+[2]data1cf!Z151</f>
        <v>0</v>
      </c>
      <c r="AB151" s="160"/>
      <c r="AC151" s="161">
        <f t="shared" si="16"/>
        <v>-19762.116103937457</v>
      </c>
      <c r="AD151" s="161">
        <f t="shared" si="18"/>
        <v>-1140.8295096669337</v>
      </c>
      <c r="AE151" s="162">
        <f t="shared" si="19"/>
        <v>-7356.2069458430415</v>
      </c>
      <c r="AF151" s="163">
        <f t="shared" si="17"/>
        <v>5.7525894045829779E-2</v>
      </c>
      <c r="AG151" s="164">
        <f t="shared" si="21"/>
        <v>-127.99565964894842</v>
      </c>
    </row>
    <row r="152" spans="1:33">
      <c r="A152" s="156"/>
      <c r="B152" s="160">
        <f>+[2]data1cf!A152</f>
        <v>-90011.975071761743</v>
      </c>
      <c r="C152" s="160">
        <f>+[2]data1cf!B152</f>
        <v>14012.576276516405</v>
      </c>
      <c r="D152" s="160">
        <f>+[2]data1cf!C152</f>
        <v>11932.022252461844</v>
      </c>
      <c r="E152" s="160">
        <f>+[2]data1cf!D152</f>
        <v>9911.1414629429892</v>
      </c>
      <c r="F152" s="160">
        <f>+[2]data1cf!E152</f>
        <v>9672.2913336264301</v>
      </c>
      <c r="G152" s="160">
        <f>+[2]data1cf!F152</f>
        <v>9301.3795756569343</v>
      </c>
      <c r="H152" s="160">
        <f>+[2]data1cf!G152</f>
        <v>8391.7808337253464</v>
      </c>
      <c r="I152" s="160">
        <f>+[2]data1cf!H152</f>
        <v>8246.1490887331656</v>
      </c>
      <c r="J152" s="160">
        <f>+[2]data1cf!I152</f>
        <v>8233.7148861981768</v>
      </c>
      <c r="K152" s="160">
        <f>+[2]data1cf!J152</f>
        <v>8224.4073231779275</v>
      </c>
      <c r="L152" s="160">
        <f>+[2]data1cf!K152</f>
        <v>8225.7869513177666</v>
      </c>
      <c r="M152" s="160">
        <f>+[2]data1cf!L152</f>
        <v>8197.6286888751038</v>
      </c>
      <c r="N152" s="160">
        <f>+[2]data1cf!M152</f>
        <v>8180.1342187858581</v>
      </c>
      <c r="O152" s="160">
        <f>+[2]data1cf!N152</f>
        <v>7853.8583717432393</v>
      </c>
      <c r="P152" s="160">
        <f>+[2]data1cf!O152</f>
        <v>7746.1517332600388</v>
      </c>
      <c r="Q152" s="160">
        <f>+[2]data1cf!P152</f>
        <v>7717.4433269156452</v>
      </c>
      <c r="R152" s="160">
        <f>+[2]data1cf!Q152</f>
        <v>1032.4013492830784</v>
      </c>
      <c r="S152" s="160">
        <f>+[2]data1cf!R152</f>
        <v>0</v>
      </c>
      <c r="T152" s="160">
        <f>+[2]data1cf!S152</f>
        <v>0</v>
      </c>
      <c r="U152" s="160">
        <f>+[2]data1cf!T152</f>
        <v>0</v>
      </c>
      <c r="V152" s="160">
        <f>+[2]data1cf!U152</f>
        <v>0</v>
      </c>
      <c r="W152" s="160">
        <f>+[2]data1cf!V152</f>
        <v>0</v>
      </c>
      <c r="X152" s="160">
        <f>+[2]data1cf!W152</f>
        <v>0</v>
      </c>
      <c r="Y152" s="160">
        <f>+[2]data1cf!X152</f>
        <v>0</v>
      </c>
      <c r="Z152" s="160">
        <f>+[2]data1cf!Y152</f>
        <v>0</v>
      </c>
      <c r="AA152" s="160">
        <f>+[2]data1cf!Z152</f>
        <v>0</v>
      </c>
      <c r="AB152" s="160"/>
      <c r="AC152" s="161">
        <f t="shared" si="16"/>
        <v>-16277.504952561219</v>
      </c>
      <c r="AD152" s="161">
        <f t="shared" si="18"/>
        <v>2119.8889633775111</v>
      </c>
      <c r="AE152" s="162">
        <f t="shared" si="19"/>
        <v>-4019.9565595173549</v>
      </c>
      <c r="AF152" s="163">
        <f t="shared" si="17"/>
        <v>6.3516011834144584E-2</v>
      </c>
      <c r="AG152" s="164">
        <f t="shared" si="21"/>
        <v>0.9998802900769399</v>
      </c>
    </row>
    <row r="153" spans="1:33">
      <c r="A153" s="156"/>
      <c r="B153" s="160">
        <f>+[2]data1cf!A153</f>
        <v>-102620.88607214433</v>
      </c>
      <c r="C153" s="160">
        <f>+[2]data1cf!B153</f>
        <v>14352.826695072683</v>
      </c>
      <c r="D153" s="160">
        <f>+[2]data1cf!C153</f>
        <v>12482.821910586979</v>
      </c>
      <c r="E153" s="160">
        <f>+[2]data1cf!D153</f>
        <v>10446.80326280695</v>
      </c>
      <c r="F153" s="160">
        <f>+[2]data1cf!E153</f>
        <v>9938.9975570246079</v>
      </c>
      <c r="G153" s="160">
        <f>+[2]data1cf!F153</f>
        <v>9636.8550292184682</v>
      </c>
      <c r="H153" s="160">
        <f>+[2]data1cf!G153</f>
        <v>8697.1969021152545</v>
      </c>
      <c r="I153" s="160">
        <f>+[2]data1cf!H153</f>
        <v>8535.3874199531419</v>
      </c>
      <c r="J153" s="160">
        <f>+[2]data1cf!I153</f>
        <v>8522.9532174181531</v>
      </c>
      <c r="K153" s="160">
        <f>+[2]data1cf!J153</f>
        <v>8514.1358888575978</v>
      </c>
      <c r="L153" s="160">
        <f>+[2]data1cf!K153</f>
        <v>8515.0252825377429</v>
      </c>
      <c r="M153" s="160">
        <f>+[2]data1cf!L153</f>
        <v>8487.3572545547759</v>
      </c>
      <c r="N153" s="160">
        <f>+[2]data1cf!M153</f>
        <v>8469.3725500058354</v>
      </c>
      <c r="O153" s="160">
        <f>+[2]data1cf!N153</f>
        <v>8143.5869374229114</v>
      </c>
      <c r="P153" s="160">
        <f>+[2]data1cf!O153</f>
        <v>8035.3900644800151</v>
      </c>
      <c r="Q153" s="160">
        <f>+[2]data1cf!P153</f>
        <v>8007.1718925953173</v>
      </c>
      <c r="R153" s="160">
        <f>+[2]data1cf!Q153</f>
        <v>1177.0205148930665</v>
      </c>
      <c r="S153" s="160">
        <f>+[2]data1cf!R153</f>
        <v>0</v>
      </c>
      <c r="T153" s="160">
        <f>+[2]data1cf!S153</f>
        <v>0</v>
      </c>
      <c r="U153" s="160">
        <f>+[2]data1cf!T153</f>
        <v>0</v>
      </c>
      <c r="V153" s="160">
        <f>+[2]data1cf!U153</f>
        <v>0</v>
      </c>
      <c r="W153" s="160">
        <f>+[2]data1cf!V153</f>
        <v>0</v>
      </c>
      <c r="X153" s="160">
        <f>+[2]data1cf!W153</f>
        <v>0</v>
      </c>
      <c r="Y153" s="160">
        <f>+[2]data1cf!X153</f>
        <v>0</v>
      </c>
      <c r="Z153" s="160">
        <f>+[2]data1cf!Y153</f>
        <v>0</v>
      </c>
      <c r="AA153" s="160">
        <f>+[2]data1cf!Z153</f>
        <v>0</v>
      </c>
      <c r="AB153" s="160"/>
      <c r="AC153" s="161">
        <f t="shared" si="16"/>
        <v>-26185.316853645152</v>
      </c>
      <c r="AD153" s="161">
        <f t="shared" si="18"/>
        <v>-7101.2018671123733</v>
      </c>
      <c r="AE153" s="162">
        <f t="shared" si="19"/>
        <v>-13471.160709870606</v>
      </c>
      <c r="AF153" s="163">
        <f t="shared" si="17"/>
        <v>4.7754558920860279E-2</v>
      </c>
      <c r="AG153" s="164">
        <f t="shared" si="21"/>
        <v>-13723837921265.398</v>
      </c>
    </row>
    <row r="154" spans="1:33">
      <c r="A154" s="156"/>
      <c r="B154" s="160">
        <f>+[2]data1cf!A154</f>
        <v>-97404.353054084058</v>
      </c>
      <c r="C154" s="160">
        <f>+[2]data1cf!B154</f>
        <v>14251.07006742926</v>
      </c>
      <c r="D154" s="160">
        <f>+[2]data1cf!C154</f>
        <v>12232.367760215853</v>
      </c>
      <c r="E154" s="160">
        <f>+[2]data1cf!D154</f>
        <v>10210.728684403111</v>
      </c>
      <c r="F154" s="160">
        <f>+[2]data1cf!E154</f>
        <v>9862.3035208425772</v>
      </c>
      <c r="G154" s="160">
        <f>+[2]data1cf!F154</f>
        <v>9560.972345584134</v>
      </c>
      <c r="H154" s="160">
        <f>+[2]data1cf!G154</f>
        <v>8570.8407873838732</v>
      </c>
      <c r="I154" s="160">
        <f>+[2]data1cf!H154</f>
        <v>8415.7243257452537</v>
      </c>
      <c r="J154" s="160">
        <f>+[2]data1cf!I154</f>
        <v>8403.2901232102649</v>
      </c>
      <c r="K154" s="160">
        <f>+[2]data1cf!J154</f>
        <v>8394.2699758459676</v>
      </c>
      <c r="L154" s="160">
        <f>+[2]data1cf!K154</f>
        <v>8395.3621883298547</v>
      </c>
      <c r="M154" s="160">
        <f>+[2]data1cf!L154</f>
        <v>8367.4913415431456</v>
      </c>
      <c r="N154" s="160">
        <f>+[2]data1cf!M154</f>
        <v>8349.7094557979472</v>
      </c>
      <c r="O154" s="160">
        <f>+[2]data1cf!N154</f>
        <v>8023.7210244112812</v>
      </c>
      <c r="P154" s="160">
        <f>+[2]data1cf!O154</f>
        <v>7915.7269702721269</v>
      </c>
      <c r="Q154" s="160">
        <f>+[2]data1cf!P154</f>
        <v>7887.3059795836862</v>
      </c>
      <c r="R154" s="160">
        <f>+[2]data1cf!Q154</f>
        <v>1117.1889677891224</v>
      </c>
      <c r="S154" s="160">
        <f>+[2]data1cf!R154</f>
        <v>0</v>
      </c>
      <c r="T154" s="160">
        <f>+[2]data1cf!S154</f>
        <v>0</v>
      </c>
      <c r="U154" s="160">
        <f>+[2]data1cf!T154</f>
        <v>0</v>
      </c>
      <c r="V154" s="160">
        <f>+[2]data1cf!U154</f>
        <v>0</v>
      </c>
      <c r="W154" s="160">
        <f>+[2]data1cf!V154</f>
        <v>0</v>
      </c>
      <c r="X154" s="160">
        <f>+[2]data1cf!W154</f>
        <v>0</v>
      </c>
      <c r="Y154" s="160">
        <f>+[2]data1cf!X154</f>
        <v>0</v>
      </c>
      <c r="Z154" s="160">
        <f>+[2]data1cf!Y154</f>
        <v>0</v>
      </c>
      <c r="AA154" s="160">
        <f>+[2]data1cf!Z154</f>
        <v>0</v>
      </c>
      <c r="AB154" s="160"/>
      <c r="AC154" s="161">
        <f t="shared" si="16"/>
        <v>-22018.302750392846</v>
      </c>
      <c r="AD154" s="161">
        <f t="shared" si="18"/>
        <v>-3206.7921258148722</v>
      </c>
      <c r="AE154" s="162">
        <f t="shared" si="19"/>
        <v>-9484.952717502556</v>
      </c>
      <c r="AF154" s="163">
        <f t="shared" si="17"/>
        <v>5.3980562090873721E-2</v>
      </c>
      <c r="AG154" s="164">
        <f t="shared" si="21"/>
        <v>-856404.18701697572</v>
      </c>
    </row>
    <row r="155" spans="1:33">
      <c r="A155" s="156"/>
      <c r="B155" s="160">
        <f>+[2]data1cf!A155</f>
        <v>-87972.041374403998</v>
      </c>
      <c r="C155" s="160">
        <f>+[2]data1cf!B155</f>
        <v>14123.656178142879</v>
      </c>
      <c r="D155" s="160">
        <f>+[2]data1cf!C155</f>
        <v>11907.762396291369</v>
      </c>
      <c r="E155" s="160">
        <f>+[2]data1cf!D155</f>
        <v>9967.5391428794283</v>
      </c>
      <c r="F155" s="160">
        <f>+[2]data1cf!E155</f>
        <v>9589.7764580091189</v>
      </c>
      <c r="G155" s="160">
        <f>+[2]data1cf!F155</f>
        <v>9167.6167940730156</v>
      </c>
      <c r="H155" s="160">
        <f>+[2]data1cf!G155</f>
        <v>8342.3690701238593</v>
      </c>
      <c r="I155" s="160">
        <f>+[2]data1cf!H155</f>
        <v>8199.3546416627378</v>
      </c>
      <c r="J155" s="160">
        <f>+[2]data1cf!I155</f>
        <v>8186.9204391277472</v>
      </c>
      <c r="K155" s="160">
        <f>+[2]data1cf!J155</f>
        <v>8177.5335634853454</v>
      </c>
      <c r="L155" s="160">
        <f>+[2]data1cf!K155</f>
        <v>8178.9925042473378</v>
      </c>
      <c r="M155" s="160">
        <f>+[2]data1cf!L155</f>
        <v>8150.7549291825226</v>
      </c>
      <c r="N155" s="160">
        <f>+[2]data1cf!M155</f>
        <v>8133.3397717154294</v>
      </c>
      <c r="O155" s="160">
        <f>+[2]data1cf!N155</f>
        <v>7806.9846120506581</v>
      </c>
      <c r="P155" s="160">
        <f>+[2]data1cf!O155</f>
        <v>7699.35728618961</v>
      </c>
      <c r="Q155" s="160">
        <f>+[2]data1cf!P155</f>
        <v>7670.5695672230631</v>
      </c>
      <c r="R155" s="160">
        <f>+[2]data1cf!Q155</f>
        <v>1009.004125747864</v>
      </c>
      <c r="S155" s="160">
        <f>+[2]data1cf!R155</f>
        <v>0</v>
      </c>
      <c r="T155" s="160">
        <f>+[2]data1cf!S155</f>
        <v>0</v>
      </c>
      <c r="U155" s="160">
        <f>+[2]data1cf!T155</f>
        <v>0</v>
      </c>
      <c r="V155" s="160">
        <f>+[2]data1cf!U155</f>
        <v>0</v>
      </c>
      <c r="W155" s="160">
        <f>+[2]data1cf!V155</f>
        <v>0</v>
      </c>
      <c r="X155" s="160">
        <f>+[2]data1cf!W155</f>
        <v>0</v>
      </c>
      <c r="Y155" s="160">
        <f>+[2]data1cf!X155</f>
        <v>0</v>
      </c>
      <c r="Z155" s="160">
        <f>+[2]data1cf!Y155</f>
        <v>0</v>
      </c>
      <c r="AA155" s="160">
        <f>+[2]data1cf!Z155</f>
        <v>0</v>
      </c>
      <c r="AB155" s="160"/>
      <c r="AC155" s="161">
        <f t="shared" si="16"/>
        <v>-14438.730108032092</v>
      </c>
      <c r="AD155" s="161">
        <f t="shared" si="18"/>
        <v>3857.3784745612761</v>
      </c>
      <c r="AE155" s="162">
        <f t="shared" si="19"/>
        <v>-2247.6703481072318</v>
      </c>
      <c r="AF155" s="163">
        <f t="shared" si="17"/>
        <v>6.6910669207572923E-2</v>
      </c>
      <c r="AG155" s="164">
        <f t="shared" si="21"/>
        <v>0.99999992693441486</v>
      </c>
    </row>
    <row r="156" spans="1:33">
      <c r="A156" s="156"/>
      <c r="B156" s="160">
        <f>+[2]data1cf!A156</f>
        <v>-89337.864998727047</v>
      </c>
      <c r="C156" s="160">
        <f>+[2]data1cf!B156</f>
        <v>14106.124642902882</v>
      </c>
      <c r="D156" s="160">
        <f>+[2]data1cf!C156</f>
        <v>12073.84418311164</v>
      </c>
      <c r="E156" s="160">
        <f>+[2]data1cf!D156</f>
        <v>9940.69289516752</v>
      </c>
      <c r="F156" s="160">
        <f>+[2]data1cf!E156</f>
        <v>9594.4663009386895</v>
      </c>
      <c r="G156" s="160">
        <f>+[2]data1cf!F156</f>
        <v>9371.1116120193346</v>
      </c>
      <c r="H156" s="160">
        <f>+[2]data1cf!G156</f>
        <v>8375.4523777498835</v>
      </c>
      <c r="I156" s="160">
        <f>+[2]data1cf!H156</f>
        <v>8230.6855429458083</v>
      </c>
      <c r="J156" s="160">
        <f>+[2]data1cf!I156</f>
        <v>8218.2513404108195</v>
      </c>
      <c r="K156" s="160">
        <f>+[2]data1cf!J156</f>
        <v>8208.9175679909295</v>
      </c>
      <c r="L156" s="160">
        <f>+[2]data1cf!K156</f>
        <v>8210.3234055304092</v>
      </c>
      <c r="M156" s="160">
        <f>+[2]data1cf!L156</f>
        <v>8182.1389336881075</v>
      </c>
      <c r="N156" s="160">
        <f>+[2]data1cf!M156</f>
        <v>8164.6706729985017</v>
      </c>
      <c r="O156" s="160">
        <f>+[2]data1cf!N156</f>
        <v>7838.3686165562431</v>
      </c>
      <c r="P156" s="160">
        <f>+[2]data1cf!O156</f>
        <v>7730.6881874726814</v>
      </c>
      <c r="Q156" s="160">
        <f>+[2]data1cf!P156</f>
        <v>7701.953571728649</v>
      </c>
      <c r="R156" s="160">
        <f>+[2]data1cf!Q156</f>
        <v>1024.6695763893997</v>
      </c>
      <c r="S156" s="160">
        <f>+[2]data1cf!R156</f>
        <v>0</v>
      </c>
      <c r="T156" s="160">
        <f>+[2]data1cf!S156</f>
        <v>0</v>
      </c>
      <c r="U156" s="160">
        <f>+[2]data1cf!T156</f>
        <v>0</v>
      </c>
      <c r="V156" s="160">
        <f>+[2]data1cf!U156</f>
        <v>0</v>
      </c>
      <c r="W156" s="160">
        <f>+[2]data1cf!V156</f>
        <v>0</v>
      </c>
      <c r="X156" s="160">
        <f>+[2]data1cf!W156</f>
        <v>0</v>
      </c>
      <c r="Y156" s="160">
        <f>+[2]data1cf!X156</f>
        <v>0</v>
      </c>
      <c r="Z156" s="160">
        <f>+[2]data1cf!Y156</f>
        <v>0</v>
      </c>
      <c r="AA156" s="160">
        <f>+[2]data1cf!Z156</f>
        <v>0</v>
      </c>
      <c r="AB156" s="160"/>
      <c r="AC156" s="161">
        <f t="shared" si="16"/>
        <v>-15449.992213848232</v>
      </c>
      <c r="AD156" s="161">
        <f t="shared" si="18"/>
        <v>2938.1351379932639</v>
      </c>
      <c r="AE156" s="162">
        <f t="shared" si="19"/>
        <v>-3197.1487053237829</v>
      </c>
      <c r="AF156" s="163">
        <f t="shared" si="17"/>
        <v>6.5081009268760689E-2</v>
      </c>
      <c r="AG156" s="164">
        <f t="shared" si="21"/>
        <v>0.99999633270642974</v>
      </c>
    </row>
    <row r="157" spans="1:33">
      <c r="A157" s="156"/>
      <c r="B157" s="160">
        <f>+[2]data1cf!A157</f>
        <v>-91769.722683443557</v>
      </c>
      <c r="C157" s="160">
        <f>+[2]data1cf!B157</f>
        <v>14119.491282416788</v>
      </c>
      <c r="D157" s="160">
        <f>+[2]data1cf!C157</f>
        <v>12012.526131633895</v>
      </c>
      <c r="E157" s="160">
        <f>+[2]data1cf!D157</f>
        <v>10008.065439760747</v>
      </c>
      <c r="F157" s="160">
        <f>+[2]data1cf!E157</f>
        <v>9683.0409340939877</v>
      </c>
      <c r="G157" s="160">
        <f>+[2]data1cf!F157</f>
        <v>9325.3792617180206</v>
      </c>
      <c r="H157" s="160">
        <f>+[2]data1cf!G157</f>
        <v>8434.3574182349294</v>
      </c>
      <c r="I157" s="160">
        <f>+[2]data1cf!H157</f>
        <v>8286.4704127470577</v>
      </c>
      <c r="J157" s="160">
        <f>+[2]data1cf!I157</f>
        <v>8274.0362102120671</v>
      </c>
      <c r="K157" s="160">
        <f>+[2]data1cf!J157</f>
        <v>8264.7969884189606</v>
      </c>
      <c r="L157" s="160">
        <f>+[2]data1cf!K157</f>
        <v>8266.1082753316587</v>
      </c>
      <c r="M157" s="160">
        <f>+[2]data1cf!L157</f>
        <v>8238.0183541161387</v>
      </c>
      <c r="N157" s="160">
        <f>+[2]data1cf!M157</f>
        <v>8220.4555427997493</v>
      </c>
      <c r="O157" s="160">
        <f>+[2]data1cf!N157</f>
        <v>7894.2480369842742</v>
      </c>
      <c r="P157" s="160">
        <f>+[2]data1cf!O157</f>
        <v>7786.47305727393</v>
      </c>
      <c r="Q157" s="160">
        <f>+[2]data1cf!P157</f>
        <v>7757.8329921566792</v>
      </c>
      <c r="R157" s="160">
        <f>+[2]data1cf!Q157</f>
        <v>1052.5620112900242</v>
      </c>
      <c r="S157" s="160">
        <f>+[2]data1cf!R157</f>
        <v>0</v>
      </c>
      <c r="T157" s="160">
        <f>+[2]data1cf!S157</f>
        <v>0</v>
      </c>
      <c r="U157" s="160">
        <f>+[2]data1cf!T157</f>
        <v>0</v>
      </c>
      <c r="V157" s="160">
        <f>+[2]data1cf!U157</f>
        <v>0</v>
      </c>
      <c r="W157" s="160">
        <f>+[2]data1cf!V157</f>
        <v>0</v>
      </c>
      <c r="X157" s="160">
        <f>+[2]data1cf!W157</f>
        <v>0</v>
      </c>
      <c r="Y157" s="160">
        <f>+[2]data1cf!X157</f>
        <v>0</v>
      </c>
      <c r="Z157" s="160">
        <f>+[2]data1cf!Y157</f>
        <v>0</v>
      </c>
      <c r="AA157" s="160">
        <f>+[2]data1cf!Z157</f>
        <v>0</v>
      </c>
      <c r="AB157" s="160"/>
      <c r="AC157" s="161">
        <f t="shared" si="16"/>
        <v>-17617.025731145321</v>
      </c>
      <c r="AD157" s="161">
        <f t="shared" si="18"/>
        <v>874.53241634354072</v>
      </c>
      <c r="AE157" s="162">
        <f t="shared" si="19"/>
        <v>-5296.8365498382918</v>
      </c>
      <c r="AF157" s="163">
        <f t="shared" si="17"/>
        <v>6.1168119311332703E-2</v>
      </c>
      <c r="AG157" s="164">
        <f t="shared" si="21"/>
        <v>0.97589628521699012</v>
      </c>
    </row>
    <row r="158" spans="1:33">
      <c r="A158" s="156"/>
      <c r="B158" s="160">
        <f>+[2]data1cf!A158</f>
        <v>-98573.968899060957</v>
      </c>
      <c r="C158" s="160">
        <f>+[2]data1cf!B158</f>
        <v>14266.994581262647</v>
      </c>
      <c r="D158" s="160">
        <f>+[2]data1cf!C158</f>
        <v>12252.479386030196</v>
      </c>
      <c r="E158" s="160">
        <f>+[2]data1cf!D158</f>
        <v>10348.012405568641</v>
      </c>
      <c r="F158" s="160">
        <f>+[2]data1cf!E158</f>
        <v>9957.8490152008362</v>
      </c>
      <c r="G158" s="160">
        <f>+[2]data1cf!F158</f>
        <v>9518.5730393542053</v>
      </c>
      <c r="H158" s="160">
        <f>+[2]data1cf!G158</f>
        <v>8599.1715030887062</v>
      </c>
      <c r="I158" s="160">
        <f>+[2]data1cf!H158</f>
        <v>8442.5543775363476</v>
      </c>
      <c r="J158" s="160">
        <f>+[2]data1cf!I158</f>
        <v>8430.1201750013588</v>
      </c>
      <c r="K158" s="160">
        <f>+[2]data1cf!J158</f>
        <v>8421.1455023011149</v>
      </c>
      <c r="L158" s="160">
        <f>+[2]data1cf!K158</f>
        <v>8422.1922401209486</v>
      </c>
      <c r="M158" s="160">
        <f>+[2]data1cf!L158</f>
        <v>8394.3668679982911</v>
      </c>
      <c r="N158" s="160">
        <f>+[2]data1cf!M158</f>
        <v>8376.539507589041</v>
      </c>
      <c r="O158" s="160">
        <f>+[2]data1cf!N158</f>
        <v>8050.5965508664276</v>
      </c>
      <c r="P158" s="160">
        <f>+[2]data1cf!O158</f>
        <v>7942.5570220632208</v>
      </c>
      <c r="Q158" s="160">
        <f>+[2]data1cf!P158</f>
        <v>7914.1815060388335</v>
      </c>
      <c r="R158" s="160">
        <f>+[2]data1cf!Q158</f>
        <v>1130.6039936846694</v>
      </c>
      <c r="S158" s="160">
        <f>+[2]data1cf!R158</f>
        <v>0</v>
      </c>
      <c r="T158" s="160">
        <f>+[2]data1cf!S158</f>
        <v>0</v>
      </c>
      <c r="U158" s="160">
        <f>+[2]data1cf!T158</f>
        <v>0</v>
      </c>
      <c r="V158" s="160">
        <f>+[2]data1cf!U158</f>
        <v>0</v>
      </c>
      <c r="W158" s="160">
        <f>+[2]data1cf!V158</f>
        <v>0</v>
      </c>
      <c r="X158" s="160">
        <f>+[2]data1cf!W158</f>
        <v>0</v>
      </c>
      <c r="Y158" s="160">
        <f>+[2]data1cf!X158</f>
        <v>0</v>
      </c>
      <c r="Z158" s="160">
        <f>+[2]data1cf!Y158</f>
        <v>0</v>
      </c>
      <c r="AA158" s="160">
        <f>+[2]data1cf!Z158</f>
        <v>0</v>
      </c>
      <c r="AB158" s="160"/>
      <c r="AC158" s="161">
        <f t="shared" si="16"/>
        <v>-22908.669563708467</v>
      </c>
      <c r="AD158" s="161">
        <f t="shared" si="18"/>
        <v>-4029.1161555868098</v>
      </c>
      <c r="AE158" s="162">
        <f t="shared" si="19"/>
        <v>-10329.778898069762</v>
      </c>
      <c r="AF158" s="163">
        <f t="shared" si="17"/>
        <v>5.2619907259941104E-2</v>
      </c>
      <c r="AG158" s="164">
        <f t="shared" si="21"/>
        <v>-28445130.151567109</v>
      </c>
    </row>
    <row r="159" spans="1:33">
      <c r="A159" s="156"/>
      <c r="B159" s="160">
        <f>+[2]data1cf!A159</f>
        <v>-87840.590222003215</v>
      </c>
      <c r="C159" s="160">
        <f>+[2]data1cf!B159</f>
        <v>14143.865191972825</v>
      </c>
      <c r="D159" s="160">
        <f>+[2]data1cf!C159</f>
        <v>11917.77819098705</v>
      </c>
      <c r="E159" s="160">
        <f>+[2]data1cf!D159</f>
        <v>9826.740612087473</v>
      </c>
      <c r="F159" s="160">
        <f>+[2]data1cf!E159</f>
        <v>9470.0091753759116</v>
      </c>
      <c r="G159" s="160">
        <f>+[2]data1cf!F159</f>
        <v>9229.1278205198487</v>
      </c>
      <c r="H159" s="160">
        <f>+[2]data1cf!G159</f>
        <v>8339.185028762131</v>
      </c>
      <c r="I159" s="160">
        <f>+[2]data1cf!H159</f>
        <v>8196.3392573875844</v>
      </c>
      <c r="J159" s="160">
        <f>+[2]data1cf!I159</f>
        <v>8183.9050548525956</v>
      </c>
      <c r="K159" s="160">
        <f>+[2]data1cf!J159</f>
        <v>8174.5130683893876</v>
      </c>
      <c r="L159" s="160">
        <f>+[2]data1cf!K159</f>
        <v>8175.9771199721854</v>
      </c>
      <c r="M159" s="160">
        <f>+[2]data1cf!L159</f>
        <v>8147.7344340865648</v>
      </c>
      <c r="N159" s="160">
        <f>+[2]data1cf!M159</f>
        <v>8130.3243874402779</v>
      </c>
      <c r="O159" s="160">
        <f>+[2]data1cf!N159</f>
        <v>7803.9641169547003</v>
      </c>
      <c r="P159" s="160">
        <f>+[2]data1cf!O159</f>
        <v>7696.3419019144576</v>
      </c>
      <c r="Q159" s="160">
        <f>+[2]data1cf!P159</f>
        <v>7667.5490721271062</v>
      </c>
      <c r="R159" s="160">
        <f>+[2]data1cf!Q159</f>
        <v>1007.496433610288</v>
      </c>
      <c r="S159" s="160">
        <f>+[2]data1cf!R159</f>
        <v>0</v>
      </c>
      <c r="T159" s="160">
        <f>+[2]data1cf!S159</f>
        <v>0</v>
      </c>
      <c r="U159" s="160">
        <f>+[2]data1cf!T159</f>
        <v>0</v>
      </c>
      <c r="V159" s="160">
        <f>+[2]data1cf!U159</f>
        <v>0</v>
      </c>
      <c r="W159" s="160">
        <f>+[2]data1cf!V159</f>
        <v>0</v>
      </c>
      <c r="X159" s="160">
        <f>+[2]data1cf!W159</f>
        <v>0</v>
      </c>
      <c r="Y159" s="160">
        <f>+[2]data1cf!X159</f>
        <v>0</v>
      </c>
      <c r="Z159" s="160">
        <f>+[2]data1cf!Y159</f>
        <v>0</v>
      </c>
      <c r="AA159" s="160">
        <f>+[2]data1cf!Z159</f>
        <v>0</v>
      </c>
      <c r="AB159" s="160"/>
      <c r="AC159" s="161">
        <f t="shared" si="16"/>
        <v>-14441.91224645058</v>
      </c>
      <c r="AD159" s="161">
        <f t="shared" si="18"/>
        <v>3830.1744852993825</v>
      </c>
      <c r="AE159" s="162">
        <f t="shared" si="19"/>
        <v>-2267.7207997894689</v>
      </c>
      <c r="AF159" s="163">
        <f t="shared" si="17"/>
        <v>6.6869470477104162E-2</v>
      </c>
      <c r="AG159" s="164">
        <f t="shared" si="21"/>
        <v>0.99999991795706034</v>
      </c>
    </row>
    <row r="160" spans="1:33">
      <c r="A160" s="156"/>
      <c r="B160" s="160">
        <f>+[2]data1cf!A160</f>
        <v>-103727.3544671514</v>
      </c>
      <c r="C160" s="160">
        <f>+[2]data1cf!B160</f>
        <v>14385.536664582842</v>
      </c>
      <c r="D160" s="160">
        <f>+[2]data1cf!C160</f>
        <v>12552.277608930041</v>
      </c>
      <c r="E160" s="160">
        <f>+[2]data1cf!D160</f>
        <v>10508.205869812087</v>
      </c>
      <c r="F160" s="160">
        <f>+[2]data1cf!E160</f>
        <v>9996.1185049414034</v>
      </c>
      <c r="G160" s="160">
        <f>+[2]data1cf!F160</f>
        <v>9715.0529698341015</v>
      </c>
      <c r="H160" s="160">
        <f>+[2]data1cf!G160</f>
        <v>8723.9980451315296</v>
      </c>
      <c r="I160" s="160">
        <f>+[2]data1cf!H160</f>
        <v>8560.7689197598884</v>
      </c>
      <c r="J160" s="160">
        <f>+[2]data1cf!I160</f>
        <v>8548.3347172248978</v>
      </c>
      <c r="K160" s="160">
        <f>+[2]data1cf!J160</f>
        <v>8539.560408155543</v>
      </c>
      <c r="L160" s="160">
        <f>+[2]data1cf!K160</f>
        <v>8540.4067823444893</v>
      </c>
      <c r="M160" s="160">
        <f>+[2]data1cf!L160</f>
        <v>8512.7817738527192</v>
      </c>
      <c r="N160" s="160">
        <f>+[2]data1cf!M160</f>
        <v>8494.75404981258</v>
      </c>
      <c r="O160" s="160">
        <f>+[2]data1cf!N160</f>
        <v>8169.0114567208548</v>
      </c>
      <c r="P160" s="160">
        <f>+[2]data1cf!O160</f>
        <v>8060.7715642867606</v>
      </c>
      <c r="Q160" s="160">
        <f>+[2]data1cf!P160</f>
        <v>8032.5964118932607</v>
      </c>
      <c r="R160" s="160">
        <f>+[2]data1cf!Q160</f>
        <v>1189.7112647964395</v>
      </c>
      <c r="S160" s="160">
        <f>+[2]data1cf!R160</f>
        <v>0</v>
      </c>
      <c r="T160" s="160">
        <f>+[2]data1cf!S160</f>
        <v>0</v>
      </c>
      <c r="U160" s="160">
        <f>+[2]data1cf!T160</f>
        <v>0</v>
      </c>
      <c r="V160" s="160">
        <f>+[2]data1cf!U160</f>
        <v>0</v>
      </c>
      <c r="W160" s="160">
        <f>+[2]data1cf!V160</f>
        <v>0</v>
      </c>
      <c r="X160" s="160">
        <f>+[2]data1cf!W160</f>
        <v>0</v>
      </c>
      <c r="Y160" s="160">
        <f>+[2]data1cf!X160</f>
        <v>0</v>
      </c>
      <c r="Z160" s="160">
        <f>+[2]data1cf!Y160</f>
        <v>0</v>
      </c>
      <c r="AA160" s="160">
        <f>+[2]data1cf!Z160</f>
        <v>0</v>
      </c>
      <c r="AB160" s="160"/>
      <c r="AC160" s="161">
        <f t="shared" si="16"/>
        <v>-26970.607875617297</v>
      </c>
      <c r="AD160" s="161">
        <f t="shared" si="18"/>
        <v>-7812.0537386701089</v>
      </c>
      <c r="AE160" s="162">
        <f t="shared" si="19"/>
        <v>-14206.337548595329</v>
      </c>
      <c r="AF160" s="163">
        <f t="shared" si="17"/>
        <v>4.6688154339790344E-2</v>
      </c>
      <c r="AG160" s="164">
        <f t="shared" si="21"/>
        <v>-283515483221242.19</v>
      </c>
    </row>
    <row r="161" spans="1:33">
      <c r="A161" s="156"/>
      <c r="B161" s="160">
        <f>+[2]data1cf!A161</f>
        <v>-87360.113467173709</v>
      </c>
      <c r="C161" s="160">
        <f>+[2]data1cf!B161</f>
        <v>14061.177257716347</v>
      </c>
      <c r="D161" s="160">
        <f>+[2]data1cf!C161</f>
        <v>11855.298942384001</v>
      </c>
      <c r="E161" s="160">
        <f>+[2]data1cf!D161</f>
        <v>9856.7746254962258</v>
      </c>
      <c r="F161" s="160">
        <f>+[2]data1cf!E161</f>
        <v>9581.9735605153273</v>
      </c>
      <c r="G161" s="160">
        <f>+[2]data1cf!F161</f>
        <v>9224.6752597250525</v>
      </c>
      <c r="H161" s="160">
        <f>+[2]data1cf!G161</f>
        <v>8327.5468054922294</v>
      </c>
      <c r="I161" s="160">
        <f>+[2]data1cf!H161</f>
        <v>8185.3175050131995</v>
      </c>
      <c r="J161" s="160">
        <f>+[2]data1cf!I161</f>
        <v>8172.8833024782107</v>
      </c>
      <c r="K161" s="160">
        <f>+[2]data1cf!J161</f>
        <v>8163.4726350787751</v>
      </c>
      <c r="L161" s="160">
        <f>+[2]data1cf!K161</f>
        <v>8164.9553675978004</v>
      </c>
      <c r="M161" s="160">
        <f>+[2]data1cf!L161</f>
        <v>8136.6940007759522</v>
      </c>
      <c r="N161" s="160">
        <f>+[2]data1cf!M161</f>
        <v>8119.3026350658929</v>
      </c>
      <c r="O161" s="160">
        <f>+[2]data1cf!N161</f>
        <v>7792.9236836440878</v>
      </c>
      <c r="P161" s="160">
        <f>+[2]data1cf!O161</f>
        <v>7685.3201495400726</v>
      </c>
      <c r="Q161" s="160">
        <f>+[2]data1cf!P161</f>
        <v>7656.5086388164937</v>
      </c>
      <c r="R161" s="160">
        <f>+[2]data1cf!Q161</f>
        <v>1001.9855574230954</v>
      </c>
      <c r="S161" s="160">
        <f>+[2]data1cf!R161</f>
        <v>0</v>
      </c>
      <c r="T161" s="160">
        <f>+[2]data1cf!S161</f>
        <v>0</v>
      </c>
      <c r="U161" s="160">
        <f>+[2]data1cf!T161</f>
        <v>0</v>
      </c>
      <c r="V161" s="160">
        <f>+[2]data1cf!U161</f>
        <v>0</v>
      </c>
      <c r="W161" s="160">
        <f>+[2]data1cf!V161</f>
        <v>0</v>
      </c>
      <c r="X161" s="160">
        <f>+[2]data1cf!W161</f>
        <v>0</v>
      </c>
      <c r="Y161" s="160">
        <f>+[2]data1cf!X161</f>
        <v>0</v>
      </c>
      <c r="Z161" s="160">
        <f>+[2]data1cf!Y161</f>
        <v>0</v>
      </c>
      <c r="AA161" s="160">
        <f>+[2]data1cf!Z161</f>
        <v>0</v>
      </c>
      <c r="AB161" s="160"/>
      <c r="AC161" s="161">
        <f t="shared" si="16"/>
        <v>-14035.572956456364</v>
      </c>
      <c r="AD161" s="161">
        <f t="shared" si="18"/>
        <v>4225.8888672008143</v>
      </c>
      <c r="AE161" s="162">
        <f t="shared" si="19"/>
        <v>-1867.8238431877537</v>
      </c>
      <c r="AF161" s="163">
        <f t="shared" si="17"/>
        <v>6.7656973004341134E-2</v>
      </c>
      <c r="AG161" s="164">
        <f t="shared" si="21"/>
        <v>0.99999998479608065</v>
      </c>
    </row>
    <row r="162" spans="1:33">
      <c r="A162" s="156"/>
      <c r="B162" s="160">
        <f>+[2]data1cf!A162</f>
        <v>-91193.21504798402</v>
      </c>
      <c r="C162" s="160">
        <f>+[2]data1cf!B162</f>
        <v>14020.165887487878</v>
      </c>
      <c r="D162" s="160">
        <f>+[2]data1cf!C162</f>
        <v>11990.953179428267</v>
      </c>
      <c r="E162" s="160">
        <f>+[2]data1cf!D162</f>
        <v>10044.98176771848</v>
      </c>
      <c r="F162" s="160">
        <f>+[2]data1cf!E162</f>
        <v>9643.2754886661132</v>
      </c>
      <c r="G162" s="160">
        <f>+[2]data1cf!F162</f>
        <v>9336.4697246479227</v>
      </c>
      <c r="H162" s="160">
        <f>+[2]data1cf!G162</f>
        <v>8420.3931119269964</v>
      </c>
      <c r="I162" s="160">
        <f>+[2]data1cf!H162</f>
        <v>8273.2457887957244</v>
      </c>
      <c r="J162" s="160">
        <f>+[2]data1cf!I162</f>
        <v>8260.8115862607337</v>
      </c>
      <c r="K162" s="160">
        <f>+[2]data1cf!J162</f>
        <v>8251.5499498507615</v>
      </c>
      <c r="L162" s="160">
        <f>+[2]data1cf!K162</f>
        <v>8252.8836513803253</v>
      </c>
      <c r="M162" s="160">
        <f>+[2]data1cf!L162</f>
        <v>8224.7713155479378</v>
      </c>
      <c r="N162" s="160">
        <f>+[2]data1cf!M162</f>
        <v>8207.230918848416</v>
      </c>
      <c r="O162" s="160">
        <f>+[2]data1cf!N162</f>
        <v>7881.0009984160733</v>
      </c>
      <c r="P162" s="160">
        <f>+[2]data1cf!O162</f>
        <v>7773.2484333225966</v>
      </c>
      <c r="Q162" s="160">
        <f>+[2]data1cf!P162</f>
        <v>7744.5859535884792</v>
      </c>
      <c r="R162" s="160">
        <f>+[2]data1cf!Q162</f>
        <v>1045.9496993143575</v>
      </c>
      <c r="S162" s="160">
        <f>+[2]data1cf!R162</f>
        <v>0</v>
      </c>
      <c r="T162" s="160">
        <f>+[2]data1cf!S162</f>
        <v>0</v>
      </c>
      <c r="U162" s="160">
        <f>+[2]data1cf!T162</f>
        <v>0</v>
      </c>
      <c r="V162" s="160">
        <f>+[2]data1cf!U162</f>
        <v>0</v>
      </c>
      <c r="W162" s="160">
        <f>+[2]data1cf!V162</f>
        <v>0</v>
      </c>
      <c r="X162" s="160">
        <f>+[2]data1cf!W162</f>
        <v>0</v>
      </c>
      <c r="Y162" s="160">
        <f>+[2]data1cf!X162</f>
        <v>0</v>
      </c>
      <c r="Z162" s="160">
        <f>+[2]data1cf!Y162</f>
        <v>0</v>
      </c>
      <c r="AA162" s="160">
        <f>+[2]data1cf!Z162</f>
        <v>0</v>
      </c>
      <c r="AB162" s="160"/>
      <c r="AC162" s="161">
        <f t="shared" si="16"/>
        <v>-17193.483735754577</v>
      </c>
      <c r="AD162" s="161">
        <f t="shared" si="18"/>
        <v>1270.0052787920827</v>
      </c>
      <c r="AE162" s="162">
        <f t="shared" si="19"/>
        <v>-4891.8904177149252</v>
      </c>
      <c r="AF162" s="163">
        <f t="shared" si="17"/>
        <v>6.1904874444007871E-2</v>
      </c>
      <c r="AG162" s="164">
        <f t="shared" si="21"/>
        <v>0.99552858331498473</v>
      </c>
    </row>
    <row r="163" spans="1:33">
      <c r="A163" s="156"/>
      <c r="B163" s="160">
        <f>+[2]data1cf!A163</f>
        <v>-98114.60980026731</v>
      </c>
      <c r="C163" s="160">
        <f>+[2]data1cf!B163</f>
        <v>14302.954266767738</v>
      </c>
      <c r="D163" s="160">
        <f>+[2]data1cf!C163</f>
        <v>12260.498978563499</v>
      </c>
      <c r="E163" s="160">
        <f>+[2]data1cf!D163</f>
        <v>10305.113014553239</v>
      </c>
      <c r="F163" s="160">
        <f>+[2]data1cf!E163</f>
        <v>9746.3076929420204</v>
      </c>
      <c r="G163" s="160">
        <f>+[2]data1cf!F163</f>
        <v>9539.720746757268</v>
      </c>
      <c r="H163" s="160">
        <f>+[2]data1cf!G163</f>
        <v>8588.0447967515429</v>
      </c>
      <c r="I163" s="160">
        <f>+[2]data1cf!H163</f>
        <v>8432.0170472973005</v>
      </c>
      <c r="J163" s="160">
        <f>+[2]data1cf!I163</f>
        <v>8419.5828447623117</v>
      </c>
      <c r="K163" s="160">
        <f>+[2]data1cf!J163</f>
        <v>8410.5903121803058</v>
      </c>
      <c r="L163" s="160">
        <f>+[2]data1cf!K163</f>
        <v>8411.6549098819014</v>
      </c>
      <c r="M163" s="160">
        <f>+[2]data1cf!L163</f>
        <v>8383.8116778774838</v>
      </c>
      <c r="N163" s="160">
        <f>+[2]data1cf!M163</f>
        <v>8366.0021773499939</v>
      </c>
      <c r="O163" s="160">
        <f>+[2]data1cf!N163</f>
        <v>8040.0413607456194</v>
      </c>
      <c r="P163" s="160">
        <f>+[2]data1cf!O163</f>
        <v>7932.0196918241736</v>
      </c>
      <c r="Q163" s="160">
        <f>+[2]data1cf!P163</f>
        <v>7903.6263159180253</v>
      </c>
      <c r="R163" s="160">
        <f>+[2]data1cf!Q163</f>
        <v>1125.3353285651458</v>
      </c>
      <c r="S163" s="160">
        <f>+[2]data1cf!R163</f>
        <v>0</v>
      </c>
      <c r="T163" s="160">
        <f>+[2]data1cf!S163</f>
        <v>0</v>
      </c>
      <c r="U163" s="160">
        <f>+[2]data1cf!T163</f>
        <v>0</v>
      </c>
      <c r="V163" s="160">
        <f>+[2]data1cf!U163</f>
        <v>0</v>
      </c>
      <c r="W163" s="160">
        <f>+[2]data1cf!V163</f>
        <v>0</v>
      </c>
      <c r="X163" s="160">
        <f>+[2]data1cf!W163</f>
        <v>0</v>
      </c>
      <c r="Y163" s="160">
        <f>+[2]data1cf!X163</f>
        <v>0</v>
      </c>
      <c r="Z163" s="160">
        <f>+[2]data1cf!Y163</f>
        <v>0</v>
      </c>
      <c r="AA163" s="160">
        <f>+[2]data1cf!Z163</f>
        <v>0</v>
      </c>
      <c r="AB163" s="160"/>
      <c r="AC163" s="161">
        <f t="shared" si="16"/>
        <v>-22615.213299236788</v>
      </c>
      <c r="AD163" s="161">
        <f t="shared" si="18"/>
        <v>-3779.4006683590765</v>
      </c>
      <c r="AE163" s="162">
        <f t="shared" si="19"/>
        <v>-10066.258069578009</v>
      </c>
      <c r="AF163" s="163">
        <f t="shared" si="17"/>
        <v>5.3026667237281805E-2</v>
      </c>
      <c r="AG163" s="164">
        <f t="shared" ref="AG163:AG178" si="22">1-EXP(-(1/0.25)*(AD163/ABS($AD$1010)))</f>
        <v>-9818053.1499122772</v>
      </c>
    </row>
    <row r="164" spans="1:33">
      <c r="A164" s="156"/>
      <c r="B164" s="160">
        <f>+[2]data1cf!A164</f>
        <v>-92386.784121341436</v>
      </c>
      <c r="C164" s="160">
        <f>+[2]data1cf!B164</f>
        <v>14131.556323774596</v>
      </c>
      <c r="D164" s="160">
        <f>+[2]data1cf!C164</f>
        <v>12012.919925425012</v>
      </c>
      <c r="E164" s="160">
        <f>+[2]data1cf!D164</f>
        <v>10128.433780217243</v>
      </c>
      <c r="F164" s="160">
        <f>+[2]data1cf!E164</f>
        <v>9701.7793108407277</v>
      </c>
      <c r="G164" s="160">
        <f>+[2]data1cf!F164</f>
        <v>9421.7457436072254</v>
      </c>
      <c r="H164" s="160">
        <f>+[2]data1cf!G164</f>
        <v>8449.3040284784383</v>
      </c>
      <c r="I164" s="160">
        <f>+[2]data1cf!H164</f>
        <v>8300.6253084832842</v>
      </c>
      <c r="J164" s="160">
        <f>+[2]data1cf!I164</f>
        <v>8288.1911059482954</v>
      </c>
      <c r="K164" s="160">
        <f>+[2]data1cf!J164</f>
        <v>8278.9758755038929</v>
      </c>
      <c r="L164" s="160">
        <f>+[2]data1cf!K164</f>
        <v>8280.2631710678852</v>
      </c>
      <c r="M164" s="160">
        <f>+[2]data1cf!L164</f>
        <v>8252.1972412010709</v>
      </c>
      <c r="N164" s="160">
        <f>+[2]data1cf!M164</f>
        <v>8234.6104385359777</v>
      </c>
      <c r="O164" s="160">
        <f>+[2]data1cf!N164</f>
        <v>7908.4269240692056</v>
      </c>
      <c r="P164" s="160">
        <f>+[2]data1cf!O164</f>
        <v>7800.6279530101574</v>
      </c>
      <c r="Q164" s="160">
        <f>+[2]data1cf!P164</f>
        <v>7772.0118792416115</v>
      </c>
      <c r="R164" s="160">
        <f>+[2]data1cf!Q164</f>
        <v>1059.6394591581377</v>
      </c>
      <c r="S164" s="160">
        <f>+[2]data1cf!R164</f>
        <v>0</v>
      </c>
      <c r="T164" s="160">
        <f>+[2]data1cf!S164</f>
        <v>0</v>
      </c>
      <c r="U164" s="160">
        <f>+[2]data1cf!T164</f>
        <v>0</v>
      </c>
      <c r="V164" s="160">
        <f>+[2]data1cf!U164</f>
        <v>0</v>
      </c>
      <c r="W164" s="160">
        <f>+[2]data1cf!V164</f>
        <v>0</v>
      </c>
      <c r="X164" s="160">
        <f>+[2]data1cf!W164</f>
        <v>0</v>
      </c>
      <c r="Y164" s="160">
        <f>+[2]data1cf!X164</f>
        <v>0</v>
      </c>
      <c r="Z164" s="160">
        <f>+[2]data1cf!Y164</f>
        <v>0</v>
      </c>
      <c r="AA164" s="160">
        <f>+[2]data1cf!Z164</f>
        <v>0</v>
      </c>
      <c r="AB164" s="160"/>
      <c r="AC164" s="161">
        <f t="shared" si="16"/>
        <v>-18003.782310310144</v>
      </c>
      <c r="AD164" s="161">
        <f t="shared" si="18"/>
        <v>540.66053855938549</v>
      </c>
      <c r="AE164" s="162">
        <f t="shared" si="19"/>
        <v>-5647.6399400751034</v>
      </c>
      <c r="AF164" s="163">
        <f t="shared" si="17"/>
        <v>6.0546895861625677E-2</v>
      </c>
      <c r="AG164" s="164">
        <f t="shared" si="22"/>
        <v>0.90005552116985432</v>
      </c>
    </row>
    <row r="165" spans="1:33">
      <c r="A165" s="156"/>
      <c r="B165" s="160">
        <f>+[2]data1cf!A165</f>
        <v>-102387.54030982383</v>
      </c>
      <c r="C165" s="160">
        <f>+[2]data1cf!B165</f>
        <v>14343.464861524924</v>
      </c>
      <c r="D165" s="160">
        <f>+[2]data1cf!C165</f>
        <v>12448.294258857524</v>
      </c>
      <c r="E165" s="160">
        <f>+[2]data1cf!D165</f>
        <v>10392.150243018576</v>
      </c>
      <c r="F165" s="160">
        <f>+[2]data1cf!E165</f>
        <v>9991.7942097168834</v>
      </c>
      <c r="G165" s="160">
        <f>+[2]data1cf!F165</f>
        <v>9633.2470032187448</v>
      </c>
      <c r="H165" s="160">
        <f>+[2]data1cf!G165</f>
        <v>8691.5447450573429</v>
      </c>
      <c r="I165" s="160">
        <f>+[2]data1cf!H165</f>
        <v>8530.0346548421203</v>
      </c>
      <c r="J165" s="160">
        <f>+[2]data1cf!I165</f>
        <v>8517.6004523071297</v>
      </c>
      <c r="K165" s="160">
        <f>+[2]data1cf!J165</f>
        <v>8508.7740512633372</v>
      </c>
      <c r="L165" s="160">
        <f>+[2]data1cf!K165</f>
        <v>8509.6725174267194</v>
      </c>
      <c r="M165" s="160">
        <f>+[2]data1cf!L165</f>
        <v>8481.9954169605135</v>
      </c>
      <c r="N165" s="160">
        <f>+[2]data1cf!M165</f>
        <v>8464.0197848948119</v>
      </c>
      <c r="O165" s="160">
        <f>+[2]data1cf!N165</f>
        <v>8138.225099828649</v>
      </c>
      <c r="P165" s="160">
        <f>+[2]data1cf!O165</f>
        <v>8030.0372993689925</v>
      </c>
      <c r="Q165" s="160">
        <f>+[2]data1cf!P165</f>
        <v>8001.8100550010549</v>
      </c>
      <c r="R165" s="160">
        <f>+[2]data1cf!Q165</f>
        <v>1174.3441323375553</v>
      </c>
      <c r="S165" s="160">
        <f>+[2]data1cf!R165</f>
        <v>0</v>
      </c>
      <c r="T165" s="160">
        <f>+[2]data1cf!S165</f>
        <v>0</v>
      </c>
      <c r="U165" s="160">
        <f>+[2]data1cf!T165</f>
        <v>0</v>
      </c>
      <c r="V165" s="160">
        <f>+[2]data1cf!U165</f>
        <v>0</v>
      </c>
      <c r="W165" s="160">
        <f>+[2]data1cf!V165</f>
        <v>0</v>
      </c>
      <c r="X165" s="160">
        <f>+[2]data1cf!W165</f>
        <v>0</v>
      </c>
      <c r="Y165" s="160">
        <f>+[2]data1cf!X165</f>
        <v>0</v>
      </c>
      <c r="Z165" s="160">
        <f>+[2]data1cf!Y165</f>
        <v>0</v>
      </c>
      <c r="AA165" s="160">
        <f>+[2]data1cf!Z165</f>
        <v>0</v>
      </c>
      <c r="AB165" s="160"/>
      <c r="AC165" s="161">
        <f t="shared" si="16"/>
        <v>-26017.419857435958</v>
      </c>
      <c r="AD165" s="161">
        <f t="shared" si="18"/>
        <v>-6944.8820518958173</v>
      </c>
      <c r="AE165" s="162">
        <f t="shared" si="19"/>
        <v>-13310.960357934533</v>
      </c>
      <c r="AF165" s="163">
        <f t="shared" si="17"/>
        <v>4.7993382811546331E-2</v>
      </c>
      <c r="AG165" s="164">
        <f t="shared" si="22"/>
        <v>-7051449047912.1094</v>
      </c>
    </row>
    <row r="166" spans="1:33">
      <c r="A166" s="156"/>
      <c r="B166" s="160">
        <f>+[2]data1cf!A166</f>
        <v>-90521.791855665768</v>
      </c>
      <c r="C166" s="160">
        <f>+[2]data1cf!B166</f>
        <v>14061.565160045157</v>
      </c>
      <c r="D166" s="160">
        <f>+[2]data1cf!C166</f>
        <v>12024.772596016122</v>
      </c>
      <c r="E166" s="160">
        <f>+[2]data1cf!D166</f>
        <v>10060.389965795901</v>
      </c>
      <c r="F166" s="160">
        <f>+[2]data1cf!E166</f>
        <v>9707.9425754852564</v>
      </c>
      <c r="G166" s="160">
        <f>+[2]data1cf!F166</f>
        <v>9335.9797751843435</v>
      </c>
      <c r="H166" s="160">
        <f>+[2]data1cf!G166</f>
        <v>8404.1297382210978</v>
      </c>
      <c r="I166" s="160">
        <f>+[2]data1cf!H166</f>
        <v>8257.8438779024964</v>
      </c>
      <c r="J166" s="160">
        <f>+[2]data1cf!I166</f>
        <v>8245.4096753675076</v>
      </c>
      <c r="K166" s="160">
        <f>+[2]data1cf!J166</f>
        <v>8236.1219340238167</v>
      </c>
      <c r="L166" s="160">
        <f>+[2]data1cf!K166</f>
        <v>8237.4817404870973</v>
      </c>
      <c r="M166" s="160">
        <f>+[2]data1cf!L166</f>
        <v>8209.3432997209948</v>
      </c>
      <c r="N166" s="160">
        <f>+[2]data1cf!M166</f>
        <v>8191.8290079551898</v>
      </c>
      <c r="O166" s="160">
        <f>+[2]data1cf!N166</f>
        <v>7865.5729825891294</v>
      </c>
      <c r="P166" s="160">
        <f>+[2]data1cf!O166</f>
        <v>7757.8465224293695</v>
      </c>
      <c r="Q166" s="160">
        <f>+[2]data1cf!P166</f>
        <v>7729.1579377615353</v>
      </c>
      <c r="R166" s="160">
        <f>+[2]data1cf!Q166</f>
        <v>1038.248743867744</v>
      </c>
      <c r="S166" s="160">
        <f>+[2]data1cf!R166</f>
        <v>0</v>
      </c>
      <c r="T166" s="160">
        <f>+[2]data1cf!S166</f>
        <v>0</v>
      </c>
      <c r="U166" s="160">
        <f>+[2]data1cf!T166</f>
        <v>0</v>
      </c>
      <c r="V166" s="160">
        <f>+[2]data1cf!U166</f>
        <v>0</v>
      </c>
      <c r="W166" s="160">
        <f>+[2]data1cf!V166</f>
        <v>0</v>
      </c>
      <c r="X166" s="160">
        <f>+[2]data1cf!W166</f>
        <v>0</v>
      </c>
      <c r="Y166" s="160">
        <f>+[2]data1cf!X166</f>
        <v>0</v>
      </c>
      <c r="Z166" s="160">
        <f>+[2]data1cf!Y166</f>
        <v>0</v>
      </c>
      <c r="AA166" s="160">
        <f>+[2]data1cf!Z166</f>
        <v>0</v>
      </c>
      <c r="AB166" s="160"/>
      <c r="AC166" s="161">
        <f t="shared" si="16"/>
        <v>-16461.97290757977</v>
      </c>
      <c r="AD166" s="161">
        <f t="shared" si="18"/>
        <v>1988.6914053871446</v>
      </c>
      <c r="AE166" s="162">
        <f t="shared" si="19"/>
        <v>-4167.6890261752915</v>
      </c>
      <c r="AF166" s="163">
        <f t="shared" si="17"/>
        <v>6.325180828571321E-2</v>
      </c>
      <c r="AG166" s="164">
        <f t="shared" si="22"/>
        <v>0.99979066092921476</v>
      </c>
    </row>
    <row r="167" spans="1:33">
      <c r="A167" s="156"/>
      <c r="B167" s="160">
        <f>+[2]data1cf!A167</f>
        <v>-102247.84859109104</v>
      </c>
      <c r="C167" s="160">
        <f>+[2]data1cf!B167</f>
        <v>14269.738726929623</v>
      </c>
      <c r="D167" s="160">
        <f>+[2]data1cf!C167</f>
        <v>12452.58294689628</v>
      </c>
      <c r="E167" s="160">
        <f>+[2]data1cf!D167</f>
        <v>10428.247604247343</v>
      </c>
      <c r="F167" s="160">
        <f>+[2]data1cf!E167</f>
        <v>9974.8652563043415</v>
      </c>
      <c r="G167" s="160">
        <f>+[2]data1cf!F167</f>
        <v>9672.5625777665155</v>
      </c>
      <c r="H167" s="160">
        <f>+[2]data1cf!G167</f>
        <v>8688.1610987201857</v>
      </c>
      <c r="I167" s="160">
        <f>+[2]data1cf!H167</f>
        <v>8526.8302385677634</v>
      </c>
      <c r="J167" s="160">
        <f>+[2]data1cf!I167</f>
        <v>8514.3960360327746</v>
      </c>
      <c r="K167" s="160">
        <f>+[2]data1cf!J167</f>
        <v>8505.5642037749567</v>
      </c>
      <c r="L167" s="160">
        <f>+[2]data1cf!K167</f>
        <v>8506.4681011523644</v>
      </c>
      <c r="M167" s="160">
        <f>+[2]data1cf!L167</f>
        <v>8478.7855694721347</v>
      </c>
      <c r="N167" s="160">
        <f>+[2]data1cf!M167</f>
        <v>8460.8153686204569</v>
      </c>
      <c r="O167" s="160">
        <f>+[2]data1cf!N167</f>
        <v>8135.0152523402703</v>
      </c>
      <c r="P167" s="160">
        <f>+[2]data1cf!O167</f>
        <v>8026.8328830946375</v>
      </c>
      <c r="Q167" s="160">
        <f>+[2]data1cf!P167</f>
        <v>7998.6002075126762</v>
      </c>
      <c r="R167" s="160">
        <f>+[2]data1cf!Q167</f>
        <v>1172.7419242003778</v>
      </c>
      <c r="S167" s="160">
        <f>+[2]data1cf!R167</f>
        <v>0</v>
      </c>
      <c r="T167" s="160">
        <f>+[2]data1cf!S167</f>
        <v>0</v>
      </c>
      <c r="U167" s="160">
        <f>+[2]data1cf!T167</f>
        <v>0</v>
      </c>
      <c r="V167" s="160">
        <f>+[2]data1cf!U167</f>
        <v>0</v>
      </c>
      <c r="W167" s="160">
        <f>+[2]data1cf!V167</f>
        <v>0</v>
      </c>
      <c r="X167" s="160">
        <f>+[2]data1cf!W167</f>
        <v>0</v>
      </c>
      <c r="Y167" s="160">
        <f>+[2]data1cf!X167</f>
        <v>0</v>
      </c>
      <c r="Z167" s="160">
        <f>+[2]data1cf!Y167</f>
        <v>0</v>
      </c>
      <c r="AA167" s="160">
        <f>+[2]data1cf!Z167</f>
        <v>0</v>
      </c>
      <c r="AB167" s="160"/>
      <c r="AC167" s="161">
        <f t="shared" si="16"/>
        <v>-25913.923185125415</v>
      </c>
      <c r="AD167" s="161">
        <f t="shared" si="18"/>
        <v>-6842.522592163119</v>
      </c>
      <c r="AE167" s="162">
        <f t="shared" si="19"/>
        <v>-13208.018608774973</v>
      </c>
      <c r="AF167" s="163">
        <f t="shared" si="17"/>
        <v>4.815262854099274E-2</v>
      </c>
      <c r="AG167" s="164">
        <f t="shared" si="22"/>
        <v>-4559421443076.7783</v>
      </c>
    </row>
    <row r="168" spans="1:33">
      <c r="A168" s="156"/>
      <c r="B168" s="160">
        <f>+[2]data1cf!A168</f>
        <v>-87412.076693564697</v>
      </c>
      <c r="C168" s="160">
        <f>+[2]data1cf!B168</f>
        <v>13968.681939077676</v>
      </c>
      <c r="D168" s="160">
        <f>+[2]data1cf!C168</f>
        <v>11947.225249509005</v>
      </c>
      <c r="E168" s="160">
        <f>+[2]data1cf!D168</f>
        <v>9911.5755293137881</v>
      </c>
      <c r="F168" s="160">
        <f>+[2]data1cf!E168</f>
        <v>9478.7375306267313</v>
      </c>
      <c r="G168" s="160">
        <f>+[2]data1cf!F168</f>
        <v>9279.8880987731864</v>
      </c>
      <c r="H168" s="160">
        <f>+[2]data1cf!G168</f>
        <v>8328.8054712330468</v>
      </c>
      <c r="I168" s="160">
        <f>+[2]data1cf!H168</f>
        <v>8186.509499856028</v>
      </c>
      <c r="J168" s="160">
        <f>+[2]data1cf!I168</f>
        <v>8174.0752973210383</v>
      </c>
      <c r="K168" s="160">
        <f>+[2]data1cf!J168</f>
        <v>8164.6666502518456</v>
      </c>
      <c r="L168" s="160">
        <f>+[2]data1cf!K168</f>
        <v>8166.147362440629</v>
      </c>
      <c r="M168" s="160">
        <f>+[2]data1cf!L168</f>
        <v>8137.8880159490227</v>
      </c>
      <c r="N168" s="160">
        <f>+[2]data1cf!M168</f>
        <v>8120.4946299087205</v>
      </c>
      <c r="O168" s="160">
        <f>+[2]data1cf!N168</f>
        <v>7794.1176988171583</v>
      </c>
      <c r="P168" s="160">
        <f>+[2]data1cf!O168</f>
        <v>7686.5121443829012</v>
      </c>
      <c r="Q168" s="160">
        <f>+[2]data1cf!P168</f>
        <v>7657.7026539895642</v>
      </c>
      <c r="R168" s="160">
        <f>+[2]data1cf!Q168</f>
        <v>1002.5815548445095</v>
      </c>
      <c r="S168" s="160">
        <f>+[2]data1cf!R168</f>
        <v>0</v>
      </c>
      <c r="T168" s="160">
        <f>+[2]data1cf!S168</f>
        <v>0</v>
      </c>
      <c r="U168" s="160">
        <f>+[2]data1cf!T168</f>
        <v>0</v>
      </c>
      <c r="V168" s="160">
        <f>+[2]data1cf!U168</f>
        <v>0</v>
      </c>
      <c r="W168" s="160">
        <f>+[2]data1cf!V168</f>
        <v>0</v>
      </c>
      <c r="X168" s="160">
        <f>+[2]data1cf!W168</f>
        <v>0</v>
      </c>
      <c r="Y168" s="160">
        <f>+[2]data1cf!X168</f>
        <v>0</v>
      </c>
      <c r="Z168" s="160">
        <f>+[2]data1cf!Y168</f>
        <v>0</v>
      </c>
      <c r="AA168" s="160">
        <f>+[2]data1cf!Z168</f>
        <v>0</v>
      </c>
      <c r="AB168" s="160"/>
      <c r="AC168" s="161">
        <f t="shared" si="16"/>
        <v>-14086.013325050077</v>
      </c>
      <c r="AD168" s="161">
        <f t="shared" si="18"/>
        <v>4180.9663964576876</v>
      </c>
      <c r="AE168" s="162">
        <f t="shared" si="19"/>
        <v>-1914.5215068082298</v>
      </c>
      <c r="AF168" s="163">
        <f t="shared" si="17"/>
        <v>6.7564931511878978E-2</v>
      </c>
      <c r="AG168" s="164">
        <f t="shared" si="22"/>
        <v>0.99999998158957892</v>
      </c>
    </row>
    <row r="169" spans="1:33">
      <c r="A169" s="156"/>
      <c r="B169" s="160">
        <f>+[2]data1cf!A169</f>
        <v>-92716.312953613844</v>
      </c>
      <c r="C169" s="160">
        <f>+[2]data1cf!B169</f>
        <v>14095.080847524428</v>
      </c>
      <c r="D169" s="160">
        <f>+[2]data1cf!C169</f>
        <v>12136.822615859533</v>
      </c>
      <c r="E169" s="160">
        <f>+[2]data1cf!D169</f>
        <v>10027.118189939945</v>
      </c>
      <c r="F169" s="160">
        <f>+[2]data1cf!E169</f>
        <v>9541.1946062157167</v>
      </c>
      <c r="G169" s="160">
        <f>+[2]data1cf!F169</f>
        <v>9327.3227053014525</v>
      </c>
      <c r="H169" s="160">
        <f>+[2]data1cf!G169</f>
        <v>8457.2859549406603</v>
      </c>
      <c r="I169" s="160">
        <f>+[2]data1cf!H169</f>
        <v>8308.1844362725478</v>
      </c>
      <c r="J169" s="160">
        <f>+[2]data1cf!I169</f>
        <v>8295.750233737559</v>
      </c>
      <c r="K169" s="160">
        <f>+[2]data1cf!J169</f>
        <v>8286.5478153741551</v>
      </c>
      <c r="L169" s="160">
        <f>+[2]data1cf!K169</f>
        <v>8287.8222988571488</v>
      </c>
      <c r="M169" s="160">
        <f>+[2]data1cf!L169</f>
        <v>8259.7691810713332</v>
      </c>
      <c r="N169" s="160">
        <f>+[2]data1cf!M169</f>
        <v>8242.1695663252394</v>
      </c>
      <c r="O169" s="160">
        <f>+[2]data1cf!N169</f>
        <v>7915.9988639394678</v>
      </c>
      <c r="P169" s="160">
        <f>+[2]data1cf!O169</f>
        <v>7808.1870807994201</v>
      </c>
      <c r="Q169" s="160">
        <f>+[2]data1cf!P169</f>
        <v>7779.5838191118737</v>
      </c>
      <c r="R169" s="160">
        <f>+[2]data1cf!Q169</f>
        <v>1063.4190230527693</v>
      </c>
      <c r="S169" s="160">
        <f>+[2]data1cf!R169</f>
        <v>0</v>
      </c>
      <c r="T169" s="160">
        <f>+[2]data1cf!S169</f>
        <v>0</v>
      </c>
      <c r="U169" s="160">
        <f>+[2]data1cf!T169</f>
        <v>0</v>
      </c>
      <c r="V169" s="160">
        <f>+[2]data1cf!U169</f>
        <v>0</v>
      </c>
      <c r="W169" s="160">
        <f>+[2]data1cf!V169</f>
        <v>0</v>
      </c>
      <c r="X169" s="160">
        <f>+[2]data1cf!W169</f>
        <v>0</v>
      </c>
      <c r="Y169" s="160">
        <f>+[2]data1cf!X169</f>
        <v>0</v>
      </c>
      <c r="Z169" s="160">
        <f>+[2]data1cf!Y169</f>
        <v>0</v>
      </c>
      <c r="AA169" s="160">
        <f>+[2]data1cf!Z169</f>
        <v>0</v>
      </c>
      <c r="AB169" s="160"/>
      <c r="AC169" s="161">
        <f t="shared" si="16"/>
        <v>-18478.567858712009</v>
      </c>
      <c r="AD169" s="161">
        <f t="shared" si="18"/>
        <v>43.103883383860648</v>
      </c>
      <c r="AE169" s="162">
        <f t="shared" si="19"/>
        <v>-6139.2887423695574</v>
      </c>
      <c r="AF169" s="163">
        <f t="shared" si="17"/>
        <v>5.9646818041801455E-2</v>
      </c>
      <c r="AG169" s="164">
        <f t="shared" si="22"/>
        <v>0.16774524458487994</v>
      </c>
    </row>
    <row r="170" spans="1:33">
      <c r="A170" s="156"/>
      <c r="B170" s="160">
        <f>+[2]data1cf!A170</f>
        <v>-93222.555411738605</v>
      </c>
      <c r="C170" s="160">
        <f>+[2]data1cf!B170</f>
        <v>14214.572281036493</v>
      </c>
      <c r="D170" s="160">
        <f>+[2]data1cf!C170</f>
        <v>12096.662627350986</v>
      </c>
      <c r="E170" s="160">
        <f>+[2]data1cf!D170</f>
        <v>10060.543313325166</v>
      </c>
      <c r="F170" s="160">
        <f>+[2]data1cf!E170</f>
        <v>9669.8257449924968</v>
      </c>
      <c r="G170" s="160">
        <f>+[2]data1cf!F170</f>
        <v>9449.7487557844979</v>
      </c>
      <c r="H170" s="160">
        <f>+[2]data1cf!G170</f>
        <v>8469.5482812595474</v>
      </c>
      <c r="I170" s="160">
        <f>+[2]data1cf!H170</f>
        <v>8319.7972332679637</v>
      </c>
      <c r="J170" s="160">
        <f>+[2]data1cf!I170</f>
        <v>8307.3630307329731</v>
      </c>
      <c r="K170" s="160">
        <f>+[2]data1cf!J170</f>
        <v>8298.1802950763431</v>
      </c>
      <c r="L170" s="160">
        <f>+[2]data1cf!K170</f>
        <v>8299.4350958525647</v>
      </c>
      <c r="M170" s="160">
        <f>+[2]data1cf!L170</f>
        <v>8271.4016607735193</v>
      </c>
      <c r="N170" s="160">
        <f>+[2]data1cf!M170</f>
        <v>8253.7823633206553</v>
      </c>
      <c r="O170" s="160">
        <f>+[2]data1cf!N170</f>
        <v>7927.6313436416549</v>
      </c>
      <c r="P170" s="160">
        <f>+[2]data1cf!O170</f>
        <v>7819.799877794836</v>
      </c>
      <c r="Q170" s="160">
        <f>+[2]data1cf!P170</f>
        <v>7791.2162988140608</v>
      </c>
      <c r="R170" s="160">
        <f>+[2]data1cf!Q170</f>
        <v>1069.225421550477</v>
      </c>
      <c r="S170" s="160">
        <f>+[2]data1cf!R170</f>
        <v>0</v>
      </c>
      <c r="T170" s="160">
        <f>+[2]data1cf!S170</f>
        <v>0</v>
      </c>
      <c r="U170" s="160">
        <f>+[2]data1cf!T170</f>
        <v>0</v>
      </c>
      <c r="V170" s="160">
        <f>+[2]data1cf!U170</f>
        <v>0</v>
      </c>
      <c r="W170" s="160">
        <f>+[2]data1cf!V170</f>
        <v>0</v>
      </c>
      <c r="X170" s="160">
        <f>+[2]data1cf!W170</f>
        <v>0</v>
      </c>
      <c r="Y170" s="160">
        <f>+[2]data1cf!X170</f>
        <v>0</v>
      </c>
      <c r="Z170" s="160">
        <f>+[2]data1cf!Y170</f>
        <v>0</v>
      </c>
      <c r="AA170" s="160">
        <f>+[2]data1cf!Z170</f>
        <v>0</v>
      </c>
      <c r="AB170" s="160"/>
      <c r="AC170" s="161">
        <f t="shared" si="16"/>
        <v>-18674.495576870999</v>
      </c>
      <c r="AD170" s="161">
        <f t="shared" si="18"/>
        <v>-94.349290053043774</v>
      </c>
      <c r="AE170" s="162">
        <f t="shared" si="19"/>
        <v>-6295.0164406779804</v>
      </c>
      <c r="AF170" s="163">
        <f t="shared" si="17"/>
        <v>5.9392073750495905E-2</v>
      </c>
      <c r="AG170" s="164">
        <f t="shared" si="22"/>
        <v>-0.49468451916601297</v>
      </c>
    </row>
    <row r="171" spans="1:33">
      <c r="A171" s="156"/>
      <c r="B171" s="160">
        <f>+[2]data1cf!A171</f>
        <v>-89746.105154476172</v>
      </c>
      <c r="C171" s="160">
        <f>+[2]data1cf!B171</f>
        <v>14148.39243326179</v>
      </c>
      <c r="D171" s="160">
        <f>+[2]data1cf!C171</f>
        <v>12042.179434277192</v>
      </c>
      <c r="E171" s="160">
        <f>+[2]data1cf!D171</f>
        <v>10087.571686521087</v>
      </c>
      <c r="F171" s="160">
        <f>+[2]data1cf!E171</f>
        <v>9666.9361460429882</v>
      </c>
      <c r="G171" s="160">
        <f>+[2]data1cf!F171</f>
        <v>9233.9134169845129</v>
      </c>
      <c r="H171" s="160">
        <f>+[2]data1cf!G171</f>
        <v>8385.3408687800747</v>
      </c>
      <c r="I171" s="160">
        <f>+[2]data1cf!H171</f>
        <v>8240.0502455265687</v>
      </c>
      <c r="J171" s="160">
        <f>+[2]data1cf!I171</f>
        <v>8227.6160429915799</v>
      </c>
      <c r="K171" s="160">
        <f>+[2]data1cf!J171</f>
        <v>8218.2981429489464</v>
      </c>
      <c r="L171" s="160">
        <f>+[2]data1cf!K171</f>
        <v>8219.6881081111696</v>
      </c>
      <c r="M171" s="160">
        <f>+[2]data1cf!L171</f>
        <v>8191.5195086461235</v>
      </c>
      <c r="N171" s="160">
        <f>+[2]data1cf!M171</f>
        <v>8174.0353755792612</v>
      </c>
      <c r="O171" s="160">
        <f>+[2]data1cf!N171</f>
        <v>7847.7491915142582</v>
      </c>
      <c r="P171" s="160">
        <f>+[2]data1cf!O171</f>
        <v>7740.0528900534409</v>
      </c>
      <c r="Q171" s="160">
        <f>+[2]data1cf!P171</f>
        <v>7711.3341466866641</v>
      </c>
      <c r="R171" s="160">
        <f>+[2]data1cf!Q171</f>
        <v>1029.3519276797797</v>
      </c>
      <c r="S171" s="160">
        <f>+[2]data1cf!R171</f>
        <v>0</v>
      </c>
      <c r="T171" s="160">
        <f>+[2]data1cf!S171</f>
        <v>0</v>
      </c>
      <c r="U171" s="160">
        <f>+[2]data1cf!T171</f>
        <v>0</v>
      </c>
      <c r="V171" s="160">
        <f>+[2]data1cf!U171</f>
        <v>0</v>
      </c>
      <c r="W171" s="160">
        <f>+[2]data1cf!V171</f>
        <v>0</v>
      </c>
      <c r="X171" s="160">
        <f>+[2]data1cf!W171</f>
        <v>0</v>
      </c>
      <c r="Y171" s="160">
        <f>+[2]data1cf!X171</f>
        <v>0</v>
      </c>
      <c r="Z171" s="160">
        <f>+[2]data1cf!Y171</f>
        <v>0</v>
      </c>
      <c r="AA171" s="160">
        <f>+[2]data1cf!Z171</f>
        <v>0</v>
      </c>
      <c r="AB171" s="160"/>
      <c r="AC171" s="161">
        <f t="shared" si="16"/>
        <v>-15734.289351183312</v>
      </c>
      <c r="AD171" s="161">
        <f t="shared" si="18"/>
        <v>2673.8060578268933</v>
      </c>
      <c r="AE171" s="162">
        <f t="shared" si="19"/>
        <v>-3468.0265363174076</v>
      </c>
      <c r="AF171" s="163">
        <f t="shared" si="17"/>
        <v>6.4566305279731742E-2</v>
      </c>
      <c r="AG171" s="164">
        <f t="shared" si="22"/>
        <v>0.99998869257123957</v>
      </c>
    </row>
    <row r="172" spans="1:33">
      <c r="A172" s="156"/>
      <c r="B172" s="160">
        <f>+[2]data1cf!A172</f>
        <v>-94471.645843913604</v>
      </c>
      <c r="C172" s="160">
        <f>+[2]data1cf!B172</f>
        <v>14142.262491828333</v>
      </c>
      <c r="D172" s="160">
        <f>+[2]data1cf!C172</f>
        <v>12214.362508022246</v>
      </c>
      <c r="E172" s="160">
        <f>+[2]data1cf!D172</f>
        <v>10107.427807789305</v>
      </c>
      <c r="F172" s="160">
        <f>+[2]data1cf!E172</f>
        <v>9774.4257570610425</v>
      </c>
      <c r="G172" s="160">
        <f>+[2]data1cf!F172</f>
        <v>9475.0167706068387</v>
      </c>
      <c r="H172" s="160">
        <f>+[2]data1cf!G172</f>
        <v>8499.8040494893939</v>
      </c>
      <c r="I172" s="160">
        <f>+[2]data1cf!H172</f>
        <v>8348.4503685097116</v>
      </c>
      <c r="J172" s="160">
        <f>+[2]data1cf!I172</f>
        <v>8336.0161659747228</v>
      </c>
      <c r="K172" s="160">
        <f>+[2]data1cf!J172</f>
        <v>8326.8819949540939</v>
      </c>
      <c r="L172" s="160">
        <f>+[2]data1cf!K172</f>
        <v>8328.0882310943125</v>
      </c>
      <c r="M172" s="160">
        <f>+[2]data1cf!L172</f>
        <v>8300.1033606512719</v>
      </c>
      <c r="N172" s="160">
        <f>+[2]data1cf!M172</f>
        <v>8282.435498562405</v>
      </c>
      <c r="O172" s="160">
        <f>+[2]data1cf!N172</f>
        <v>7956.3330435194075</v>
      </c>
      <c r="P172" s="160">
        <f>+[2]data1cf!O172</f>
        <v>7848.4530130365847</v>
      </c>
      <c r="Q172" s="160">
        <f>+[2]data1cf!P172</f>
        <v>7819.9179986918134</v>
      </c>
      <c r="R172" s="160">
        <f>+[2]data1cf!Q172</f>
        <v>1083.5519891713514</v>
      </c>
      <c r="S172" s="160">
        <f>+[2]data1cf!R172</f>
        <v>0</v>
      </c>
      <c r="T172" s="160">
        <f>+[2]data1cf!S172</f>
        <v>0</v>
      </c>
      <c r="U172" s="160">
        <f>+[2]data1cf!T172</f>
        <v>0</v>
      </c>
      <c r="V172" s="160">
        <f>+[2]data1cf!U172</f>
        <v>0</v>
      </c>
      <c r="W172" s="160">
        <f>+[2]data1cf!V172</f>
        <v>0</v>
      </c>
      <c r="X172" s="160">
        <f>+[2]data1cf!W172</f>
        <v>0</v>
      </c>
      <c r="Y172" s="160">
        <f>+[2]data1cf!X172</f>
        <v>0</v>
      </c>
      <c r="Z172" s="160">
        <f>+[2]data1cf!Y172</f>
        <v>0</v>
      </c>
      <c r="AA172" s="160">
        <f>+[2]data1cf!Z172</f>
        <v>0</v>
      </c>
      <c r="AB172" s="160"/>
      <c r="AC172" s="161">
        <f t="shared" si="16"/>
        <v>-19656.421703424847</v>
      </c>
      <c r="AD172" s="161">
        <f t="shared" si="18"/>
        <v>-999.90943379386817</v>
      </c>
      <c r="AE172" s="162">
        <f t="shared" si="19"/>
        <v>-7225.806391180824</v>
      </c>
      <c r="AF172" s="163">
        <f t="shared" si="17"/>
        <v>5.777321159839631E-2</v>
      </c>
      <c r="AG172" s="164">
        <f t="shared" si="22"/>
        <v>-69.773056825353379</v>
      </c>
    </row>
    <row r="173" spans="1:33">
      <c r="A173" s="156"/>
      <c r="B173" s="160">
        <f>+[2]data1cf!A173</f>
        <v>-87590.313569423888</v>
      </c>
      <c r="C173" s="160">
        <f>+[2]data1cf!B173</f>
        <v>14096.514228961227</v>
      </c>
      <c r="D173" s="160">
        <f>+[2]data1cf!C173</f>
        <v>11916.335639612375</v>
      </c>
      <c r="E173" s="160">
        <f>+[2]data1cf!D173</f>
        <v>9898.1683819262125</v>
      </c>
      <c r="F173" s="160">
        <f>+[2]data1cf!E173</f>
        <v>9622.6610843467024</v>
      </c>
      <c r="G173" s="160">
        <f>+[2]data1cf!F173</f>
        <v>9166.8266703918198</v>
      </c>
      <c r="H173" s="160">
        <f>+[2]data1cf!G173</f>
        <v>8333.1227676169583</v>
      </c>
      <c r="I173" s="160">
        <f>+[2]data1cf!H173</f>
        <v>8190.5981111987367</v>
      </c>
      <c r="J173" s="160">
        <f>+[2]data1cf!I173</f>
        <v>8178.1639086637479</v>
      </c>
      <c r="K173" s="160">
        <f>+[2]data1cf!J173</f>
        <v>8168.762191444288</v>
      </c>
      <c r="L173" s="160">
        <f>+[2]data1cf!K173</f>
        <v>8170.2359737833376</v>
      </c>
      <c r="M173" s="160">
        <f>+[2]data1cf!L173</f>
        <v>8141.9835571414651</v>
      </c>
      <c r="N173" s="160">
        <f>+[2]data1cf!M173</f>
        <v>8124.5832412514301</v>
      </c>
      <c r="O173" s="160">
        <f>+[2]data1cf!N173</f>
        <v>7798.2132400096007</v>
      </c>
      <c r="P173" s="160">
        <f>+[2]data1cf!O173</f>
        <v>7690.6007557256098</v>
      </c>
      <c r="Q173" s="160">
        <f>+[2]data1cf!P173</f>
        <v>7661.7981951820057</v>
      </c>
      <c r="R173" s="160">
        <f>+[2]data1cf!Q173</f>
        <v>1004.625860515864</v>
      </c>
      <c r="S173" s="160">
        <f>+[2]data1cf!R173</f>
        <v>0</v>
      </c>
      <c r="T173" s="160">
        <f>+[2]data1cf!S173</f>
        <v>0</v>
      </c>
      <c r="U173" s="160">
        <f>+[2]data1cf!T173</f>
        <v>0</v>
      </c>
      <c r="V173" s="160">
        <f>+[2]data1cf!U173</f>
        <v>0</v>
      </c>
      <c r="W173" s="160">
        <f>+[2]data1cf!V173</f>
        <v>0</v>
      </c>
      <c r="X173" s="160">
        <f>+[2]data1cf!W173</f>
        <v>0</v>
      </c>
      <c r="Y173" s="160">
        <f>+[2]data1cf!X173</f>
        <v>0</v>
      </c>
      <c r="Z173" s="160">
        <f>+[2]data1cf!Y173</f>
        <v>0</v>
      </c>
      <c r="AA173" s="160">
        <f>+[2]data1cf!Z173</f>
        <v>0</v>
      </c>
      <c r="AB173" s="160"/>
      <c r="AC173" s="161">
        <f t="shared" si="16"/>
        <v>-14139.368108610801</v>
      </c>
      <c r="AD173" s="161">
        <f t="shared" si="18"/>
        <v>4138.2004854586194</v>
      </c>
      <c r="AE173" s="162">
        <f t="shared" si="19"/>
        <v>-1960.558108838238</v>
      </c>
      <c r="AF173" s="163">
        <f t="shared" si="17"/>
        <v>6.7474433779716528E-2</v>
      </c>
      <c r="AG173" s="164">
        <f t="shared" si="22"/>
        <v>0.99999997791068862</v>
      </c>
    </row>
    <row r="174" spans="1:33">
      <c r="A174" s="156"/>
      <c r="B174" s="160">
        <f>+[2]data1cf!A174</f>
        <v>-89640.348377088245</v>
      </c>
      <c r="C174" s="160">
        <f>+[2]data1cf!B174</f>
        <v>14104.092620119693</v>
      </c>
      <c r="D174" s="160">
        <f>+[2]data1cf!C174</f>
        <v>11936.219940432456</v>
      </c>
      <c r="E174" s="160">
        <f>+[2]data1cf!D174</f>
        <v>9893.7472131390332</v>
      </c>
      <c r="F174" s="160">
        <f>+[2]data1cf!E174</f>
        <v>9611.6705708789195</v>
      </c>
      <c r="G174" s="160">
        <f>+[2]data1cf!F174</f>
        <v>9352.9972270750404</v>
      </c>
      <c r="H174" s="160">
        <f>+[2]data1cf!G174</f>
        <v>8382.7792027365576</v>
      </c>
      <c r="I174" s="160">
        <f>+[2]data1cf!H174</f>
        <v>8237.6242696587124</v>
      </c>
      <c r="J174" s="160">
        <f>+[2]data1cf!I174</f>
        <v>8225.1900671237217</v>
      </c>
      <c r="K174" s="160">
        <f>+[2]data1cf!J174</f>
        <v>8215.8680552575843</v>
      </c>
      <c r="L174" s="160">
        <f>+[2]data1cf!K174</f>
        <v>8217.2621322433115</v>
      </c>
      <c r="M174" s="160">
        <f>+[2]data1cf!L174</f>
        <v>8189.0894209547614</v>
      </c>
      <c r="N174" s="160">
        <f>+[2]data1cf!M174</f>
        <v>8171.609399711404</v>
      </c>
      <c r="O174" s="160">
        <f>+[2]data1cf!N174</f>
        <v>7845.319103822897</v>
      </c>
      <c r="P174" s="160">
        <f>+[2]data1cf!O174</f>
        <v>7737.6269141855846</v>
      </c>
      <c r="Q174" s="160">
        <f>+[2]data1cf!P174</f>
        <v>7708.904058995302</v>
      </c>
      <c r="R174" s="160">
        <f>+[2]data1cf!Q174</f>
        <v>1028.1389397458513</v>
      </c>
      <c r="S174" s="160">
        <f>+[2]data1cf!R174</f>
        <v>0</v>
      </c>
      <c r="T174" s="160">
        <f>+[2]data1cf!S174</f>
        <v>0</v>
      </c>
      <c r="U174" s="160">
        <f>+[2]data1cf!T174</f>
        <v>0</v>
      </c>
      <c r="V174" s="160">
        <f>+[2]data1cf!U174</f>
        <v>0</v>
      </c>
      <c r="W174" s="160">
        <f>+[2]data1cf!V174</f>
        <v>0</v>
      </c>
      <c r="X174" s="160">
        <f>+[2]data1cf!W174</f>
        <v>0</v>
      </c>
      <c r="Y174" s="160">
        <f>+[2]data1cf!X174</f>
        <v>0</v>
      </c>
      <c r="Z174" s="160">
        <f>+[2]data1cf!Y174</f>
        <v>0</v>
      </c>
      <c r="AA174" s="160">
        <f>+[2]data1cf!Z174</f>
        <v>0</v>
      </c>
      <c r="AB174" s="160"/>
      <c r="AC174" s="161">
        <f t="shared" si="16"/>
        <v>-15875.347280660606</v>
      </c>
      <c r="AD174" s="161">
        <f t="shared" si="18"/>
        <v>2509.3675921002841</v>
      </c>
      <c r="AE174" s="162">
        <f t="shared" si="19"/>
        <v>-3625.8494970014212</v>
      </c>
      <c r="AF174" s="163">
        <f t="shared" si="17"/>
        <v>6.4260837435722348E-2</v>
      </c>
      <c r="AG174" s="164">
        <f t="shared" si="22"/>
        <v>0.99997721857636002</v>
      </c>
    </row>
    <row r="175" spans="1:33">
      <c r="A175" s="156"/>
      <c r="B175" s="160">
        <f>+[2]data1cf!A175</f>
        <v>-99485.423285507321</v>
      </c>
      <c r="C175" s="160">
        <f>+[2]data1cf!B175</f>
        <v>14302.461624465081</v>
      </c>
      <c r="D175" s="160">
        <f>+[2]data1cf!C175</f>
        <v>12331.37135044832</v>
      </c>
      <c r="E175" s="160">
        <f>+[2]data1cf!D175</f>
        <v>10231.658417443978</v>
      </c>
      <c r="F175" s="160">
        <f>+[2]data1cf!E175</f>
        <v>9956.2519548309756</v>
      </c>
      <c r="G175" s="160">
        <f>+[2]data1cf!F175</f>
        <v>9513.0074160490367</v>
      </c>
      <c r="H175" s="160">
        <f>+[2]data1cf!G175</f>
        <v>8621.2489699862635</v>
      </c>
      <c r="I175" s="160">
        <f>+[2]data1cf!H175</f>
        <v>8463.462411997918</v>
      </c>
      <c r="J175" s="160">
        <f>+[2]data1cf!I175</f>
        <v>8451.0282094629292</v>
      </c>
      <c r="K175" s="160">
        <f>+[2]data1cf!J175</f>
        <v>8442.0889741092305</v>
      </c>
      <c r="L175" s="160">
        <f>+[2]data1cf!K175</f>
        <v>8443.100274582519</v>
      </c>
      <c r="M175" s="160">
        <f>+[2]data1cf!L175</f>
        <v>8415.3103398064068</v>
      </c>
      <c r="N175" s="160">
        <f>+[2]data1cf!M175</f>
        <v>8397.4475420506114</v>
      </c>
      <c r="O175" s="160">
        <f>+[2]data1cf!N175</f>
        <v>8071.5400226745423</v>
      </c>
      <c r="P175" s="160">
        <f>+[2]data1cf!O175</f>
        <v>7963.4650565247912</v>
      </c>
      <c r="Q175" s="160">
        <f>+[2]data1cf!P175</f>
        <v>7935.1249778469482</v>
      </c>
      <c r="R175" s="160">
        <f>+[2]data1cf!Q175</f>
        <v>1141.0580109154546</v>
      </c>
      <c r="S175" s="160">
        <f>+[2]data1cf!R175</f>
        <v>0</v>
      </c>
      <c r="T175" s="160">
        <f>+[2]data1cf!S175</f>
        <v>0</v>
      </c>
      <c r="U175" s="160">
        <f>+[2]data1cf!T175</f>
        <v>0</v>
      </c>
      <c r="V175" s="160">
        <f>+[2]data1cf!U175</f>
        <v>0</v>
      </c>
      <c r="W175" s="160">
        <f>+[2]data1cf!V175</f>
        <v>0</v>
      </c>
      <c r="X175" s="160">
        <f>+[2]data1cf!W175</f>
        <v>0</v>
      </c>
      <c r="Y175" s="160">
        <f>+[2]data1cf!X175</f>
        <v>0</v>
      </c>
      <c r="Z175" s="160">
        <f>+[2]data1cf!Y175</f>
        <v>0</v>
      </c>
      <c r="AA175" s="160">
        <f>+[2]data1cf!Z175</f>
        <v>0</v>
      </c>
      <c r="AB175" s="160"/>
      <c r="AC175" s="161">
        <f t="shared" si="16"/>
        <v>-23731.944866429872</v>
      </c>
      <c r="AD175" s="161">
        <f t="shared" si="18"/>
        <v>-4821.8052671174792</v>
      </c>
      <c r="AE175" s="162">
        <f t="shared" si="19"/>
        <v>-11133.576007986172</v>
      </c>
      <c r="AF175" s="163">
        <f t="shared" si="17"/>
        <v>5.1325842738151564E-2</v>
      </c>
      <c r="AG175" s="164">
        <f t="shared" si="22"/>
        <v>-832742903.75425196</v>
      </c>
    </row>
    <row r="176" spans="1:33">
      <c r="A176" s="156"/>
      <c r="B176" s="160">
        <f>+[2]data1cf!A176</f>
        <v>-90448.299540499356</v>
      </c>
      <c r="C176" s="160">
        <f>+[2]data1cf!B176</f>
        <v>14068.2781111718</v>
      </c>
      <c r="D176" s="160">
        <f>+[2]data1cf!C176</f>
        <v>11981.159646956854</v>
      </c>
      <c r="E176" s="160">
        <f>+[2]data1cf!D176</f>
        <v>10073.35829847986</v>
      </c>
      <c r="F176" s="160">
        <f>+[2]data1cf!E176</f>
        <v>9516.4067131066895</v>
      </c>
      <c r="G176" s="160">
        <f>+[2]data1cf!F176</f>
        <v>9105.9526696798457</v>
      </c>
      <c r="H176" s="160">
        <f>+[2]data1cf!G176</f>
        <v>8402.3495897249813</v>
      </c>
      <c r="I176" s="160">
        <f>+[2]data1cf!H176</f>
        <v>8256.1580229864321</v>
      </c>
      <c r="J176" s="160">
        <f>+[2]data1cf!I176</f>
        <v>8243.7238204514433</v>
      </c>
      <c r="K176" s="160">
        <f>+[2]data1cf!J176</f>
        <v>8234.4332217265382</v>
      </c>
      <c r="L176" s="160">
        <f>+[2]data1cf!K176</f>
        <v>8235.7958855710331</v>
      </c>
      <c r="M176" s="160">
        <f>+[2]data1cf!L176</f>
        <v>8207.6545874237145</v>
      </c>
      <c r="N176" s="160">
        <f>+[2]data1cf!M176</f>
        <v>8190.1431530391246</v>
      </c>
      <c r="O176" s="160">
        <f>+[2]data1cf!N176</f>
        <v>7863.88427029185</v>
      </c>
      <c r="P176" s="160">
        <f>+[2]data1cf!O176</f>
        <v>7756.1606675133044</v>
      </c>
      <c r="Q176" s="160">
        <f>+[2]data1cf!P176</f>
        <v>7727.4692254642559</v>
      </c>
      <c r="R176" s="160">
        <f>+[2]data1cf!Q176</f>
        <v>1037.4058164097114</v>
      </c>
      <c r="S176" s="160">
        <f>+[2]data1cf!R176</f>
        <v>0</v>
      </c>
      <c r="T176" s="160">
        <f>+[2]data1cf!S176</f>
        <v>0</v>
      </c>
      <c r="U176" s="160">
        <f>+[2]data1cf!T176</f>
        <v>0</v>
      </c>
      <c r="V176" s="160">
        <f>+[2]data1cf!U176</f>
        <v>0</v>
      </c>
      <c r="W176" s="160">
        <f>+[2]data1cf!V176</f>
        <v>0</v>
      </c>
      <c r="X176" s="160">
        <f>+[2]data1cf!W176</f>
        <v>0</v>
      </c>
      <c r="Y176" s="160">
        <f>+[2]data1cf!X176</f>
        <v>0</v>
      </c>
      <c r="Z176" s="160">
        <f>+[2]data1cf!Y176</f>
        <v>0</v>
      </c>
      <c r="AA176" s="160">
        <f>+[2]data1cf!Z176</f>
        <v>0</v>
      </c>
      <c r="AB176" s="160"/>
      <c r="AC176" s="161">
        <f t="shared" si="16"/>
        <v>-16688.918173548256</v>
      </c>
      <c r="AD176" s="161">
        <f t="shared" si="18"/>
        <v>1701.0000436809098</v>
      </c>
      <c r="AE176" s="162">
        <f t="shared" si="19"/>
        <v>-4437.3577234031163</v>
      </c>
      <c r="AF176" s="163">
        <f t="shared" si="17"/>
        <v>6.2728950381279E-2</v>
      </c>
      <c r="AG176" s="164">
        <f t="shared" si="22"/>
        <v>0.99928700000690085</v>
      </c>
    </row>
    <row r="177" spans="1:33">
      <c r="A177" s="156"/>
      <c r="B177" s="160">
        <f>+[2]data1cf!A177</f>
        <v>-103262.47031625477</v>
      </c>
      <c r="C177" s="160">
        <f>+[2]data1cf!B177</f>
        <v>14295.587194209285</v>
      </c>
      <c r="D177" s="160">
        <f>+[2]data1cf!C177</f>
        <v>12472.249154569676</v>
      </c>
      <c r="E177" s="160">
        <f>+[2]data1cf!D177</f>
        <v>10476.823909103859</v>
      </c>
      <c r="F177" s="160">
        <f>+[2]data1cf!E177</f>
        <v>9939.9782603389904</v>
      </c>
      <c r="G177" s="160">
        <f>+[2]data1cf!F177</f>
        <v>9608.5960946624655</v>
      </c>
      <c r="H177" s="160">
        <f>+[2]data1cf!G177</f>
        <v>8712.7375096563155</v>
      </c>
      <c r="I177" s="160">
        <f>+[2]data1cf!H177</f>
        <v>8550.1048492456393</v>
      </c>
      <c r="J177" s="160">
        <f>+[2]data1cf!I177</f>
        <v>8537.6706467106505</v>
      </c>
      <c r="K177" s="160">
        <f>+[2]data1cf!J177</f>
        <v>8528.8782629455072</v>
      </c>
      <c r="L177" s="160">
        <f>+[2]data1cf!K177</f>
        <v>8529.7427118302403</v>
      </c>
      <c r="M177" s="160">
        <f>+[2]data1cf!L177</f>
        <v>8502.0996286426853</v>
      </c>
      <c r="N177" s="160">
        <f>+[2]data1cf!M177</f>
        <v>8484.0899792983328</v>
      </c>
      <c r="O177" s="160">
        <f>+[2]data1cf!N177</f>
        <v>8158.3293115108199</v>
      </c>
      <c r="P177" s="160">
        <f>+[2]data1cf!O177</f>
        <v>8050.1074937725134</v>
      </c>
      <c r="Q177" s="160">
        <f>+[2]data1cf!P177</f>
        <v>8021.9142666832258</v>
      </c>
      <c r="R177" s="160">
        <f>+[2]data1cf!Q177</f>
        <v>1184.3792295393155</v>
      </c>
      <c r="S177" s="160">
        <f>+[2]data1cf!R177</f>
        <v>0</v>
      </c>
      <c r="T177" s="160">
        <f>+[2]data1cf!S177</f>
        <v>0</v>
      </c>
      <c r="U177" s="160">
        <f>+[2]data1cf!T177</f>
        <v>0</v>
      </c>
      <c r="V177" s="160">
        <f>+[2]data1cf!U177</f>
        <v>0</v>
      </c>
      <c r="W177" s="160">
        <f>+[2]data1cf!V177</f>
        <v>0</v>
      </c>
      <c r="X177" s="160">
        <f>+[2]data1cf!W177</f>
        <v>0</v>
      </c>
      <c r="Y177" s="160">
        <f>+[2]data1cf!X177</f>
        <v>0</v>
      </c>
      <c r="Z177" s="160">
        <f>+[2]data1cf!Y177</f>
        <v>0</v>
      </c>
      <c r="AA177" s="160">
        <f>+[2]data1cf!Z177</f>
        <v>0</v>
      </c>
      <c r="AB177" s="160"/>
      <c r="AC177" s="161">
        <f t="shared" si="16"/>
        <v>-26823.786135498718</v>
      </c>
      <c r="AD177" s="161">
        <f t="shared" si="18"/>
        <v>-7718.2691780680661</v>
      </c>
      <c r="AE177" s="162">
        <f t="shared" si="19"/>
        <v>-14096.072556629133</v>
      </c>
      <c r="AF177" s="163">
        <f t="shared" si="17"/>
        <v>4.6808317303657532E-2</v>
      </c>
      <c r="AG177" s="164">
        <f t="shared" si="22"/>
        <v>-190139354178150.03</v>
      </c>
    </row>
    <row r="178" spans="1:33">
      <c r="A178" s="156"/>
      <c r="B178" s="160">
        <f>+[2]data1cf!A178</f>
        <v>-102940.36106143163</v>
      </c>
      <c r="C178" s="160">
        <f>+[2]data1cf!B178</f>
        <v>14363.2044735319</v>
      </c>
      <c r="D178" s="160">
        <f>+[2]data1cf!C178</f>
        <v>12494.944389775204</v>
      </c>
      <c r="E178" s="160">
        <f>+[2]data1cf!D178</f>
        <v>10490.988796459604</v>
      </c>
      <c r="F178" s="160">
        <f>+[2]data1cf!E178</f>
        <v>9962.3531484823907</v>
      </c>
      <c r="G178" s="160">
        <f>+[2]data1cf!F178</f>
        <v>9507.5069297251539</v>
      </c>
      <c r="H178" s="160">
        <f>+[2]data1cf!G178</f>
        <v>8704.9353019797672</v>
      </c>
      <c r="I178" s="160">
        <f>+[2]data1cf!H178</f>
        <v>8542.7159206274009</v>
      </c>
      <c r="J178" s="160">
        <f>+[2]data1cf!I178</f>
        <v>8530.2817180924121</v>
      </c>
      <c r="K178" s="160">
        <f>+[2]data1cf!J178</f>
        <v>8521.4768107194413</v>
      </c>
      <c r="L178" s="160">
        <f>+[2]data1cf!K178</f>
        <v>8522.3537832120019</v>
      </c>
      <c r="M178" s="160">
        <f>+[2]data1cf!L178</f>
        <v>8494.6981764166194</v>
      </c>
      <c r="N178" s="160">
        <f>+[2]data1cf!M178</f>
        <v>8476.7010506800943</v>
      </c>
      <c r="O178" s="160">
        <f>+[2]data1cf!N178</f>
        <v>8150.927859284754</v>
      </c>
      <c r="P178" s="160">
        <f>+[2]data1cf!O178</f>
        <v>8042.7185651542741</v>
      </c>
      <c r="Q178" s="160">
        <f>+[2]data1cf!P178</f>
        <v>8014.512814457159</v>
      </c>
      <c r="R178" s="160">
        <f>+[2]data1cf!Q178</f>
        <v>1180.684765230196</v>
      </c>
      <c r="S178" s="160">
        <f>+[2]data1cf!R178</f>
        <v>0</v>
      </c>
      <c r="T178" s="160">
        <f>+[2]data1cf!S178</f>
        <v>0</v>
      </c>
      <c r="U178" s="160">
        <f>+[2]data1cf!T178</f>
        <v>0</v>
      </c>
      <c r="V178" s="160">
        <f>+[2]data1cf!U178</f>
        <v>0</v>
      </c>
      <c r="W178" s="160">
        <f>+[2]data1cf!V178</f>
        <v>0</v>
      </c>
      <c r="X178" s="160">
        <f>+[2]data1cf!W178</f>
        <v>0</v>
      </c>
      <c r="Y178" s="160">
        <f>+[2]data1cf!X178</f>
        <v>0</v>
      </c>
      <c r="Z178" s="160">
        <f>+[2]data1cf!Y178</f>
        <v>0</v>
      </c>
      <c r="AA178" s="160">
        <f>+[2]data1cf!Z178</f>
        <v>0</v>
      </c>
      <c r="AB178" s="160"/>
      <c r="AC178" s="161">
        <f t="shared" si="16"/>
        <v>-26487.513628181194</v>
      </c>
      <c r="AD178" s="161">
        <f t="shared" si="18"/>
        <v>-7400.3253759128957</v>
      </c>
      <c r="AE178" s="162">
        <f t="shared" si="19"/>
        <v>-13771.7682596413</v>
      </c>
      <c r="AF178" s="163">
        <f t="shared" si="17"/>
        <v>4.7291240096092216E-2</v>
      </c>
      <c r="AG178" s="164">
        <f t="shared" si="22"/>
        <v>-49075495357514.063</v>
      </c>
    </row>
    <row r="179" spans="1:33">
      <c r="A179" s="156"/>
      <c r="B179" s="160">
        <f>+[2]data1cf!A179</f>
        <v>-87852.215859811855</v>
      </c>
      <c r="C179" s="160">
        <f>+[2]data1cf!B179</f>
        <v>14065.969409558904</v>
      </c>
      <c r="D179" s="160">
        <f>+[2]data1cf!C179</f>
        <v>11909.913431543315</v>
      </c>
      <c r="E179" s="160">
        <f>+[2]data1cf!D179</f>
        <v>9989.8787399890061</v>
      </c>
      <c r="F179" s="160">
        <f>+[2]data1cf!E179</f>
        <v>9470.8176861499778</v>
      </c>
      <c r="G179" s="160">
        <f>+[2]data1cf!F179</f>
        <v>9183.1571231937596</v>
      </c>
      <c r="H179" s="160">
        <f>+[2]data1cf!G179</f>
        <v>8339.4666277512861</v>
      </c>
      <c r="I179" s="160">
        <f>+[2]data1cf!H179</f>
        <v>8196.6059402184055</v>
      </c>
      <c r="J179" s="160">
        <f>+[2]data1cf!I179</f>
        <v>8184.1717376834158</v>
      </c>
      <c r="K179" s="160">
        <f>+[2]data1cf!J179</f>
        <v>8174.7802032250056</v>
      </c>
      <c r="L179" s="160">
        <f>+[2]data1cf!K179</f>
        <v>8176.2438028030056</v>
      </c>
      <c r="M179" s="160">
        <f>+[2]data1cf!L179</f>
        <v>8148.0015689221837</v>
      </c>
      <c r="N179" s="160">
        <f>+[2]data1cf!M179</f>
        <v>8130.5910702710971</v>
      </c>
      <c r="O179" s="160">
        <f>+[2]data1cf!N179</f>
        <v>7804.2312517903183</v>
      </c>
      <c r="P179" s="160">
        <f>+[2]data1cf!O179</f>
        <v>7696.6085847452778</v>
      </c>
      <c r="Q179" s="160">
        <f>+[2]data1cf!P179</f>
        <v>7667.8162069627242</v>
      </c>
      <c r="R179" s="160">
        <f>+[2]data1cf!Q179</f>
        <v>1007.629775025698</v>
      </c>
      <c r="S179" s="160">
        <f>+[2]data1cf!R179</f>
        <v>0</v>
      </c>
      <c r="T179" s="160">
        <f>+[2]data1cf!S179</f>
        <v>0</v>
      </c>
      <c r="U179" s="160">
        <f>+[2]data1cf!T179</f>
        <v>0</v>
      </c>
      <c r="V179" s="160">
        <f>+[2]data1cf!U179</f>
        <v>0</v>
      </c>
      <c r="W179" s="160">
        <f>+[2]data1cf!V179</f>
        <v>0</v>
      </c>
      <c r="X179" s="160">
        <f>+[2]data1cf!W179</f>
        <v>0</v>
      </c>
      <c r="Y179" s="160">
        <f>+[2]data1cf!X179</f>
        <v>0</v>
      </c>
      <c r="Z179" s="160">
        <f>+[2]data1cf!Y179</f>
        <v>0</v>
      </c>
      <c r="AA179" s="160">
        <f>+[2]data1cf!Z179</f>
        <v>0</v>
      </c>
      <c r="AB179" s="160"/>
      <c r="AC179" s="161">
        <f t="shared" si="16"/>
        <v>-14435.2441301048</v>
      </c>
      <c r="AD179" s="161">
        <f t="shared" si="18"/>
        <v>3843.5853264669386</v>
      </c>
      <c r="AE179" s="162">
        <f t="shared" si="19"/>
        <v>-2256.2313538809481</v>
      </c>
      <c r="AF179" s="163">
        <f t="shared" si="17"/>
        <v>6.6892340779304518E-2</v>
      </c>
      <c r="AG179" s="164">
        <f t="shared" ref="AG179:AG194" si="23">1-EXP(-(1/0.25)*(AD179/ABS($AD$1010)))</f>
        <v>0.99999992251267289</v>
      </c>
    </row>
    <row r="180" spans="1:33">
      <c r="A180" s="156"/>
      <c r="B180" s="160">
        <f>+[2]data1cf!A180</f>
        <v>-101348.7784807611</v>
      </c>
      <c r="C180" s="160">
        <f>+[2]data1cf!B180</f>
        <v>14336.223740184758</v>
      </c>
      <c r="D180" s="160">
        <f>+[2]data1cf!C180</f>
        <v>12449.261794329008</v>
      </c>
      <c r="E180" s="160">
        <f>+[2]data1cf!D180</f>
        <v>10441.844394569714</v>
      </c>
      <c r="F180" s="160">
        <f>+[2]data1cf!E180</f>
        <v>9930.1625723604884</v>
      </c>
      <c r="G180" s="160">
        <f>+[2]data1cf!F180</f>
        <v>9623.5486975530348</v>
      </c>
      <c r="H180" s="160">
        <f>+[2]data1cf!G180</f>
        <v>8666.3836067309476</v>
      </c>
      <c r="I180" s="160">
        <f>+[2]data1cf!H180</f>
        <v>8506.206289492884</v>
      </c>
      <c r="J180" s="160">
        <f>+[2]data1cf!I180</f>
        <v>8493.7720869578952</v>
      </c>
      <c r="K180" s="160">
        <f>+[2]data1cf!J180</f>
        <v>8484.905298854188</v>
      </c>
      <c r="L180" s="160">
        <f>+[2]data1cf!K180</f>
        <v>8485.844152077485</v>
      </c>
      <c r="M180" s="160">
        <f>+[2]data1cf!L180</f>
        <v>8458.1266645513642</v>
      </c>
      <c r="N180" s="160">
        <f>+[2]data1cf!M180</f>
        <v>8440.1914195455774</v>
      </c>
      <c r="O180" s="160">
        <f>+[2]data1cf!N180</f>
        <v>8114.3563474194998</v>
      </c>
      <c r="P180" s="160">
        <f>+[2]data1cf!O180</f>
        <v>8006.2089340197572</v>
      </c>
      <c r="Q180" s="160">
        <f>+[2]data1cf!P180</f>
        <v>7977.9413025919057</v>
      </c>
      <c r="R180" s="160">
        <f>+[2]data1cf!Q180</f>
        <v>1162.4299496629376</v>
      </c>
      <c r="S180" s="160">
        <f>+[2]data1cf!R180</f>
        <v>0</v>
      </c>
      <c r="T180" s="160">
        <f>+[2]data1cf!S180</f>
        <v>0</v>
      </c>
      <c r="U180" s="160">
        <f>+[2]data1cf!T180</f>
        <v>0</v>
      </c>
      <c r="V180" s="160">
        <f>+[2]data1cf!U180</f>
        <v>0</v>
      </c>
      <c r="W180" s="160">
        <f>+[2]data1cf!V180</f>
        <v>0</v>
      </c>
      <c r="X180" s="160">
        <f>+[2]data1cf!W180</f>
        <v>0</v>
      </c>
      <c r="Y180" s="160">
        <f>+[2]data1cf!X180</f>
        <v>0</v>
      </c>
      <c r="Z180" s="160">
        <f>+[2]data1cf!Y180</f>
        <v>0</v>
      </c>
      <c r="AA180" s="160">
        <f>+[2]data1cf!Z180</f>
        <v>0</v>
      </c>
      <c r="AB180" s="160"/>
      <c r="AC180" s="161">
        <f t="shared" si="16"/>
        <v>-25089.464627712296</v>
      </c>
      <c r="AD180" s="161">
        <f t="shared" si="18"/>
        <v>-6062.2182887496783</v>
      </c>
      <c r="AE180" s="162">
        <f t="shared" si="19"/>
        <v>-12412.513293938591</v>
      </c>
      <c r="AF180" s="163">
        <f t="shared" si="17"/>
        <v>4.9366304278373727E-2</v>
      </c>
      <c r="AG180" s="164">
        <f t="shared" si="23"/>
        <v>-164179554012.94403</v>
      </c>
    </row>
    <row r="181" spans="1:33">
      <c r="A181" s="156"/>
      <c r="B181" s="160">
        <f>+[2]data1cf!A181</f>
        <v>-93694.710043182</v>
      </c>
      <c r="C181" s="160">
        <f>+[2]data1cf!B181</f>
        <v>14233.057634935736</v>
      </c>
      <c r="D181" s="160">
        <f>+[2]data1cf!C181</f>
        <v>12154.976684210511</v>
      </c>
      <c r="E181" s="160">
        <f>+[2]data1cf!D181</f>
        <v>10159.547128266402</v>
      </c>
      <c r="F181" s="160">
        <f>+[2]data1cf!E181</f>
        <v>9723.9803031363153</v>
      </c>
      <c r="G181" s="160">
        <f>+[2]data1cf!F181</f>
        <v>9322.7984874063186</v>
      </c>
      <c r="H181" s="160">
        <f>+[2]data1cf!G181</f>
        <v>8480.9849240594813</v>
      </c>
      <c r="I181" s="160">
        <f>+[2]data1cf!H181</f>
        <v>8330.6280827895698</v>
      </c>
      <c r="J181" s="160">
        <f>+[2]data1cf!I181</f>
        <v>8318.1938802545792</v>
      </c>
      <c r="K181" s="160">
        <f>+[2]data1cf!J181</f>
        <v>8309.0295019700188</v>
      </c>
      <c r="L181" s="160">
        <f>+[2]data1cf!K181</f>
        <v>8310.2659453741708</v>
      </c>
      <c r="M181" s="160">
        <f>+[2]data1cf!L181</f>
        <v>8282.2508676671969</v>
      </c>
      <c r="N181" s="160">
        <f>+[2]data1cf!M181</f>
        <v>8264.6132128422614</v>
      </c>
      <c r="O181" s="160">
        <f>+[2]data1cf!N181</f>
        <v>7938.4805505353324</v>
      </c>
      <c r="P181" s="160">
        <f>+[2]data1cf!O181</f>
        <v>7830.6307273164421</v>
      </c>
      <c r="Q181" s="160">
        <f>+[2]data1cf!P181</f>
        <v>7802.0655057077383</v>
      </c>
      <c r="R181" s="160">
        <f>+[2]data1cf!Q181</f>
        <v>1074.6408463112803</v>
      </c>
      <c r="S181" s="160">
        <f>+[2]data1cf!R181</f>
        <v>0</v>
      </c>
      <c r="T181" s="160">
        <f>+[2]data1cf!S181</f>
        <v>0</v>
      </c>
      <c r="U181" s="160">
        <f>+[2]data1cf!T181</f>
        <v>0</v>
      </c>
      <c r="V181" s="160">
        <f>+[2]data1cf!U181</f>
        <v>0</v>
      </c>
      <c r="W181" s="160">
        <f>+[2]data1cf!V181</f>
        <v>0</v>
      </c>
      <c r="X181" s="160">
        <f>+[2]data1cf!W181</f>
        <v>0</v>
      </c>
      <c r="Y181" s="160">
        <f>+[2]data1cf!X181</f>
        <v>0</v>
      </c>
      <c r="Z181" s="160">
        <f>+[2]data1cf!Y181</f>
        <v>0</v>
      </c>
      <c r="AA181" s="160">
        <f>+[2]data1cf!Z181</f>
        <v>0</v>
      </c>
      <c r="AB181" s="160"/>
      <c r="AC181" s="161">
        <f t="shared" si="16"/>
        <v>-19006.290131952777</v>
      </c>
      <c r="AD181" s="161">
        <f t="shared" si="18"/>
        <v>-403.62636483616114</v>
      </c>
      <c r="AE181" s="162">
        <f t="shared" si="19"/>
        <v>-6611.7086136365324</v>
      </c>
      <c r="AF181" s="163">
        <f t="shared" si="17"/>
        <v>5.8835121989250186E-2</v>
      </c>
      <c r="AG181" s="164">
        <f t="shared" si="23"/>
        <v>-4.5811424273806818</v>
      </c>
    </row>
    <row r="182" spans="1:33">
      <c r="A182" s="156"/>
      <c r="B182" s="160">
        <f>+[2]data1cf!A182</f>
        <v>-93420.157105717881</v>
      </c>
      <c r="C182" s="160">
        <f>+[2]data1cf!B182</f>
        <v>14243.31684155517</v>
      </c>
      <c r="D182" s="160">
        <f>+[2]data1cf!C182</f>
        <v>12070.376780919578</v>
      </c>
      <c r="E182" s="160">
        <f>+[2]data1cf!D182</f>
        <v>10125.24187633536</v>
      </c>
      <c r="F182" s="160">
        <f>+[2]data1cf!E182</f>
        <v>9689.403064021757</v>
      </c>
      <c r="G182" s="160">
        <f>+[2]data1cf!F182</f>
        <v>9367.8072098348493</v>
      </c>
      <c r="H182" s="160">
        <f>+[2]data1cf!G182</f>
        <v>8474.3346369155206</v>
      </c>
      <c r="I182" s="160">
        <f>+[2]data1cf!H182</f>
        <v>8324.3300580464929</v>
      </c>
      <c r="J182" s="160">
        <f>+[2]data1cf!I182</f>
        <v>8311.8958555115023</v>
      </c>
      <c r="K182" s="160">
        <f>+[2]data1cf!J182</f>
        <v>8302.7208026087337</v>
      </c>
      <c r="L182" s="160">
        <f>+[2]data1cf!K182</f>
        <v>8303.9679206310939</v>
      </c>
      <c r="M182" s="160">
        <f>+[2]data1cf!L182</f>
        <v>8275.9421683059118</v>
      </c>
      <c r="N182" s="160">
        <f>+[2]data1cf!M182</f>
        <v>8258.3151880991845</v>
      </c>
      <c r="O182" s="160">
        <f>+[2]data1cf!N182</f>
        <v>7932.1718511740464</v>
      </c>
      <c r="P182" s="160">
        <f>+[2]data1cf!O182</f>
        <v>7824.3327025733652</v>
      </c>
      <c r="Q182" s="160">
        <f>+[2]data1cf!P182</f>
        <v>7795.7568063464523</v>
      </c>
      <c r="R182" s="160">
        <f>+[2]data1cf!Q182</f>
        <v>1071.4918339397416</v>
      </c>
      <c r="S182" s="160">
        <f>+[2]data1cf!R182</f>
        <v>0</v>
      </c>
      <c r="T182" s="160">
        <f>+[2]data1cf!S182</f>
        <v>0</v>
      </c>
      <c r="U182" s="160">
        <f>+[2]data1cf!T182</f>
        <v>0</v>
      </c>
      <c r="V182" s="160">
        <f>+[2]data1cf!U182</f>
        <v>0</v>
      </c>
      <c r="W182" s="160">
        <f>+[2]data1cf!V182</f>
        <v>0</v>
      </c>
      <c r="X182" s="160">
        <f>+[2]data1cf!W182</f>
        <v>0</v>
      </c>
      <c r="Y182" s="160">
        <f>+[2]data1cf!X182</f>
        <v>0</v>
      </c>
      <c r="Z182" s="160">
        <f>+[2]data1cf!Y182</f>
        <v>0</v>
      </c>
      <c r="AA182" s="160">
        <f>+[2]data1cf!Z182</f>
        <v>0</v>
      </c>
      <c r="AB182" s="160"/>
      <c r="AC182" s="161">
        <f t="shared" si="16"/>
        <v>-18838.657599429822</v>
      </c>
      <c r="AD182" s="161">
        <f t="shared" si="18"/>
        <v>-254.07534720477616</v>
      </c>
      <c r="AE182" s="162">
        <f t="shared" si="19"/>
        <v>-6456.3866646319448</v>
      </c>
      <c r="AF182" s="163">
        <f t="shared" si="17"/>
        <v>5.9104648232460019E-2</v>
      </c>
      <c r="AG182" s="164">
        <f t="shared" si="23"/>
        <v>-1.9515382325969033</v>
      </c>
    </row>
    <row r="183" spans="1:33">
      <c r="A183" s="156"/>
      <c r="B183" s="160">
        <f>+[2]data1cf!A183</f>
        <v>-99565.493299991591</v>
      </c>
      <c r="C183" s="160">
        <f>+[2]data1cf!B183</f>
        <v>14275.158891933357</v>
      </c>
      <c r="D183" s="160">
        <f>+[2]data1cf!C183</f>
        <v>12387.271710410572</v>
      </c>
      <c r="E183" s="160">
        <f>+[2]data1cf!D183</f>
        <v>10320.234264500239</v>
      </c>
      <c r="F183" s="160">
        <f>+[2]data1cf!E183</f>
        <v>9968.101142018917</v>
      </c>
      <c r="G183" s="160">
        <f>+[2]data1cf!F183</f>
        <v>9610.6849231617125</v>
      </c>
      <c r="H183" s="160">
        <f>+[2]data1cf!G183</f>
        <v>8623.1884450939051</v>
      </c>
      <c r="I183" s="160">
        <f>+[2]data1cf!H183</f>
        <v>8465.299154074175</v>
      </c>
      <c r="J183" s="160">
        <f>+[2]data1cf!I183</f>
        <v>8452.8649515391862</v>
      </c>
      <c r="K183" s="160">
        <f>+[2]data1cf!J183</f>
        <v>8443.9288293076515</v>
      </c>
      <c r="L183" s="160">
        <f>+[2]data1cf!K183</f>
        <v>8444.937016658776</v>
      </c>
      <c r="M183" s="160">
        <f>+[2]data1cf!L183</f>
        <v>8417.1501950048278</v>
      </c>
      <c r="N183" s="160">
        <f>+[2]data1cf!M183</f>
        <v>8399.2842841268684</v>
      </c>
      <c r="O183" s="160">
        <f>+[2]data1cf!N183</f>
        <v>8073.3798778729633</v>
      </c>
      <c r="P183" s="160">
        <f>+[2]data1cf!O183</f>
        <v>7965.3017986010491</v>
      </c>
      <c r="Q183" s="160">
        <f>+[2]data1cf!P183</f>
        <v>7936.9648330453692</v>
      </c>
      <c r="R183" s="160">
        <f>+[2]data1cf!Q183</f>
        <v>1141.9763819535833</v>
      </c>
      <c r="S183" s="160">
        <f>+[2]data1cf!R183</f>
        <v>0</v>
      </c>
      <c r="T183" s="160">
        <f>+[2]data1cf!S183</f>
        <v>0</v>
      </c>
      <c r="U183" s="160">
        <f>+[2]data1cf!T183</f>
        <v>0</v>
      </c>
      <c r="V183" s="160">
        <f>+[2]data1cf!U183</f>
        <v>0</v>
      </c>
      <c r="W183" s="160">
        <f>+[2]data1cf!V183</f>
        <v>0</v>
      </c>
      <c r="X183" s="160">
        <f>+[2]data1cf!W183</f>
        <v>0</v>
      </c>
      <c r="Y183" s="160">
        <f>+[2]data1cf!X183</f>
        <v>0</v>
      </c>
      <c r="Z183" s="160">
        <f>+[2]data1cf!Y183</f>
        <v>0</v>
      </c>
      <c r="AA183" s="160">
        <f>+[2]data1cf!Z183</f>
        <v>0</v>
      </c>
      <c r="AB183" s="160"/>
      <c r="AC183" s="161">
        <f t="shared" si="16"/>
        <v>-23648.128146763749</v>
      </c>
      <c r="AD183" s="161">
        <f t="shared" si="18"/>
        <v>-4707.6862708476565</v>
      </c>
      <c r="AE183" s="162">
        <f t="shared" si="19"/>
        <v>-11028.48072691221</v>
      </c>
      <c r="AF183" s="163">
        <f t="shared" si="17"/>
        <v>5.1519444584846502E-2</v>
      </c>
      <c r="AG183" s="164">
        <f t="shared" si="23"/>
        <v>-512137698.34646243</v>
      </c>
    </row>
    <row r="184" spans="1:33">
      <c r="A184" s="156"/>
      <c r="B184" s="160">
        <f>+[2]data1cf!A184</f>
        <v>-94363.142460707168</v>
      </c>
      <c r="C184" s="160">
        <f>+[2]data1cf!B184</f>
        <v>14185.960169383256</v>
      </c>
      <c r="D184" s="160">
        <f>+[2]data1cf!C184</f>
        <v>12141.72167412387</v>
      </c>
      <c r="E184" s="160">
        <f>+[2]data1cf!D184</f>
        <v>10098.933647593916</v>
      </c>
      <c r="F184" s="160">
        <f>+[2]data1cf!E184</f>
        <v>9751.2999002764245</v>
      </c>
      <c r="G184" s="160">
        <f>+[2]data1cf!F184</f>
        <v>9445.2220947610531</v>
      </c>
      <c r="H184" s="160">
        <f>+[2]data1cf!G184</f>
        <v>8497.1758545005559</v>
      </c>
      <c r="I184" s="160">
        <f>+[2]data1cf!H184</f>
        <v>8345.9613877016636</v>
      </c>
      <c r="J184" s="160">
        <f>+[2]data1cf!I184</f>
        <v>8333.527185166673</v>
      </c>
      <c r="K184" s="160">
        <f>+[2]data1cf!J184</f>
        <v>8324.3887955345053</v>
      </c>
      <c r="L184" s="160">
        <f>+[2]data1cf!K184</f>
        <v>8325.5992502862628</v>
      </c>
      <c r="M184" s="160">
        <f>+[2]data1cf!L184</f>
        <v>8297.6101612316834</v>
      </c>
      <c r="N184" s="160">
        <f>+[2]data1cf!M184</f>
        <v>8279.9465177543552</v>
      </c>
      <c r="O184" s="160">
        <f>+[2]data1cf!N184</f>
        <v>7953.8398440998189</v>
      </c>
      <c r="P184" s="160">
        <f>+[2]data1cf!O184</f>
        <v>7845.9640322285359</v>
      </c>
      <c r="Q184" s="160">
        <f>+[2]data1cf!P184</f>
        <v>7817.4247992722248</v>
      </c>
      <c r="R184" s="160">
        <f>+[2]data1cf!Q184</f>
        <v>1082.3074987673267</v>
      </c>
      <c r="S184" s="160">
        <f>+[2]data1cf!R184</f>
        <v>0</v>
      </c>
      <c r="T184" s="160">
        <f>+[2]data1cf!S184</f>
        <v>0</v>
      </c>
      <c r="U184" s="160">
        <f>+[2]data1cf!T184</f>
        <v>0</v>
      </c>
      <c r="V184" s="160">
        <f>+[2]data1cf!U184</f>
        <v>0</v>
      </c>
      <c r="W184" s="160">
        <f>+[2]data1cf!V184</f>
        <v>0</v>
      </c>
      <c r="X184" s="160">
        <f>+[2]data1cf!W184</f>
        <v>0</v>
      </c>
      <c r="Y184" s="160">
        <f>+[2]data1cf!X184</f>
        <v>0</v>
      </c>
      <c r="Z184" s="160">
        <f>+[2]data1cf!Y184</f>
        <v>0</v>
      </c>
      <c r="AA184" s="160">
        <f>+[2]data1cf!Z184</f>
        <v>0</v>
      </c>
      <c r="AB184" s="160"/>
      <c r="AC184" s="161">
        <f t="shared" si="16"/>
        <v>-19618.722118484311</v>
      </c>
      <c r="AD184" s="161">
        <f t="shared" si="18"/>
        <v>-978.00440631116942</v>
      </c>
      <c r="AE184" s="162">
        <f t="shared" si="19"/>
        <v>-7199.0562381303016</v>
      </c>
      <c r="AF184" s="163">
        <f t="shared" si="17"/>
        <v>5.7812568545341489E-2</v>
      </c>
      <c r="AG184" s="164">
        <f t="shared" si="23"/>
        <v>-63.467803790455818</v>
      </c>
    </row>
    <row r="185" spans="1:33">
      <c r="A185" s="156"/>
      <c r="B185" s="160">
        <f>+[2]data1cf!A185</f>
        <v>-94615.415247956029</v>
      </c>
      <c r="C185" s="160">
        <f>+[2]data1cf!B185</f>
        <v>14158.597752749083</v>
      </c>
      <c r="D185" s="160">
        <f>+[2]data1cf!C185</f>
        <v>12193.773973905518</v>
      </c>
      <c r="E185" s="160">
        <f>+[2]data1cf!D185</f>
        <v>10199.321711325136</v>
      </c>
      <c r="F185" s="160">
        <f>+[2]data1cf!E185</f>
        <v>9712.3196418977259</v>
      </c>
      <c r="G185" s="160">
        <f>+[2]data1cf!F185</f>
        <v>9507.2433468529052</v>
      </c>
      <c r="H185" s="160">
        <f>+[2]data1cf!G185</f>
        <v>8503.2864664987665</v>
      </c>
      <c r="I185" s="160">
        <f>+[2]data1cf!H185</f>
        <v>8351.7483236229218</v>
      </c>
      <c r="J185" s="160">
        <f>+[2]data1cf!I185</f>
        <v>8339.314121087933</v>
      </c>
      <c r="K185" s="160">
        <f>+[2]data1cf!J185</f>
        <v>8330.185539821734</v>
      </c>
      <c r="L185" s="160">
        <f>+[2]data1cf!K185</f>
        <v>8331.3861862075228</v>
      </c>
      <c r="M185" s="160">
        <f>+[2]data1cf!L185</f>
        <v>8303.4069055189102</v>
      </c>
      <c r="N185" s="160">
        <f>+[2]data1cf!M185</f>
        <v>8285.7334536756152</v>
      </c>
      <c r="O185" s="160">
        <f>+[2]data1cf!N185</f>
        <v>7959.6365883870458</v>
      </c>
      <c r="P185" s="160">
        <f>+[2]data1cf!O185</f>
        <v>7851.750968149795</v>
      </c>
      <c r="Q185" s="160">
        <f>+[2]data1cf!P185</f>
        <v>7823.2215435594517</v>
      </c>
      <c r="R185" s="160">
        <f>+[2]data1cf!Q185</f>
        <v>1085.2009667279565</v>
      </c>
      <c r="S185" s="160">
        <f>+[2]data1cf!R185</f>
        <v>0</v>
      </c>
      <c r="T185" s="160">
        <f>+[2]data1cf!S185</f>
        <v>0</v>
      </c>
      <c r="U185" s="160">
        <f>+[2]data1cf!T185</f>
        <v>0</v>
      </c>
      <c r="V185" s="160">
        <f>+[2]data1cf!U185</f>
        <v>0</v>
      </c>
      <c r="W185" s="160">
        <f>+[2]data1cf!V185</f>
        <v>0</v>
      </c>
      <c r="X185" s="160">
        <f>+[2]data1cf!W185</f>
        <v>0</v>
      </c>
      <c r="Y185" s="160">
        <f>+[2]data1cf!X185</f>
        <v>0</v>
      </c>
      <c r="Z185" s="160">
        <f>+[2]data1cf!Y185</f>
        <v>0</v>
      </c>
      <c r="AA185" s="160">
        <f>+[2]data1cf!Z185</f>
        <v>0</v>
      </c>
      <c r="AB185" s="160"/>
      <c r="AC185" s="161">
        <f t="shared" si="16"/>
        <v>-19742.687899845045</v>
      </c>
      <c r="AD185" s="161">
        <f t="shared" si="18"/>
        <v>-1075.3061100677073</v>
      </c>
      <c r="AE185" s="162">
        <f t="shared" si="19"/>
        <v>-7304.7231462425061</v>
      </c>
      <c r="AF185" s="163">
        <f t="shared" si="17"/>
        <v>5.7640317082405093E-2</v>
      </c>
      <c r="AG185" s="164">
        <f t="shared" si="23"/>
        <v>-96.578577364118374</v>
      </c>
    </row>
    <row r="186" spans="1:33">
      <c r="A186" s="156"/>
      <c r="B186" s="160">
        <f>+[2]data1cf!A186</f>
        <v>-85558.842334905101</v>
      </c>
      <c r="C186" s="160">
        <f>+[2]data1cf!B186</f>
        <v>14030.870698434528</v>
      </c>
      <c r="D186" s="160">
        <f>+[2]data1cf!C186</f>
        <v>11834.656107121449</v>
      </c>
      <c r="E186" s="160">
        <f>+[2]data1cf!D186</f>
        <v>9905.1005375782061</v>
      </c>
      <c r="F186" s="160">
        <f>+[2]data1cf!E186</f>
        <v>9527.9463294045127</v>
      </c>
      <c r="G186" s="160">
        <f>+[2]data1cf!F186</f>
        <v>9241.6581312505969</v>
      </c>
      <c r="H186" s="160">
        <f>+[2]data1cf!G186</f>
        <v>8283.9159838213491</v>
      </c>
      <c r="I186" s="160">
        <f>+[2]data1cf!H186</f>
        <v>8143.9977862558644</v>
      </c>
      <c r="J186" s="160">
        <f>+[2]data1cf!I186</f>
        <v>8131.5635837208747</v>
      </c>
      <c r="K186" s="160">
        <f>+[2]data1cf!J186</f>
        <v>8122.0828828998165</v>
      </c>
      <c r="L186" s="160">
        <f>+[2]data1cf!K186</f>
        <v>8123.6356488404645</v>
      </c>
      <c r="M186" s="160">
        <f>+[2]data1cf!L186</f>
        <v>8095.3042485969936</v>
      </c>
      <c r="N186" s="160">
        <f>+[2]data1cf!M186</f>
        <v>8077.9829163085569</v>
      </c>
      <c r="O186" s="160">
        <f>+[2]data1cf!N186</f>
        <v>7751.5339314651292</v>
      </c>
      <c r="P186" s="160">
        <f>+[2]data1cf!O186</f>
        <v>7644.0004307827367</v>
      </c>
      <c r="Q186" s="160">
        <f>+[2]data1cf!P186</f>
        <v>7615.1188866375342</v>
      </c>
      <c r="R186" s="160">
        <f>+[2]data1cf!Q186</f>
        <v>981.32569804442744</v>
      </c>
      <c r="S186" s="160">
        <f>+[2]data1cf!R186</f>
        <v>0</v>
      </c>
      <c r="T186" s="160">
        <f>+[2]data1cf!S186</f>
        <v>0</v>
      </c>
      <c r="U186" s="160">
        <f>+[2]data1cf!T186</f>
        <v>0</v>
      </c>
      <c r="V186" s="160">
        <f>+[2]data1cf!U186</f>
        <v>0</v>
      </c>
      <c r="W186" s="160">
        <f>+[2]data1cf!V186</f>
        <v>0</v>
      </c>
      <c r="X186" s="160">
        <f>+[2]data1cf!W186</f>
        <v>0</v>
      </c>
      <c r="Y186" s="160">
        <f>+[2]data1cf!X186</f>
        <v>0</v>
      </c>
      <c r="Z186" s="160">
        <f>+[2]data1cf!Y186</f>
        <v>0</v>
      </c>
      <c r="AA186" s="160">
        <f>+[2]data1cf!Z186</f>
        <v>0</v>
      </c>
      <c r="AB186" s="160"/>
      <c r="AC186" s="161">
        <f t="shared" si="16"/>
        <v>-12432.385685067389</v>
      </c>
      <c r="AD186" s="161">
        <f t="shared" si="18"/>
        <v>5755.6989857082317</v>
      </c>
      <c r="AE186" s="162">
        <f t="shared" si="19"/>
        <v>-312.23936363455198</v>
      </c>
      <c r="AF186" s="163">
        <f t="shared" si="17"/>
        <v>7.0793560147285453E-2</v>
      </c>
      <c r="AG186" s="164">
        <f t="shared" si="23"/>
        <v>0.99999999997752231</v>
      </c>
    </row>
    <row r="187" spans="1:33">
      <c r="A187" s="156"/>
      <c r="B187" s="160">
        <f>+[2]data1cf!A187</f>
        <v>-87289.463948807432</v>
      </c>
      <c r="C187" s="160">
        <f>+[2]data1cf!B187</f>
        <v>14051.165438291995</v>
      </c>
      <c r="D187" s="160">
        <f>+[2]data1cf!C187</f>
        <v>11909.711963112923</v>
      </c>
      <c r="E187" s="160">
        <f>+[2]data1cf!D187</f>
        <v>9874.7768715489638</v>
      </c>
      <c r="F187" s="160">
        <f>+[2]data1cf!E187</f>
        <v>9545.1909764498523</v>
      </c>
      <c r="G187" s="160">
        <f>+[2]data1cf!F187</f>
        <v>9231.8939975658377</v>
      </c>
      <c r="H187" s="160">
        <f>+[2]data1cf!G187</f>
        <v>8325.8355159024777</v>
      </c>
      <c r="I187" s="160">
        <f>+[2]data1cf!H187</f>
        <v>8183.6968615814922</v>
      </c>
      <c r="J187" s="160">
        <f>+[2]data1cf!I187</f>
        <v>8171.2626590465024</v>
      </c>
      <c r="K187" s="160">
        <f>+[2]data1cf!J187</f>
        <v>8161.8492447937933</v>
      </c>
      <c r="L187" s="160">
        <f>+[2]data1cf!K187</f>
        <v>8163.3347241660931</v>
      </c>
      <c r="M187" s="160">
        <f>+[2]data1cf!L187</f>
        <v>8135.0706104909705</v>
      </c>
      <c r="N187" s="160">
        <f>+[2]data1cf!M187</f>
        <v>8117.6819916341847</v>
      </c>
      <c r="O187" s="160">
        <f>+[2]data1cf!N187</f>
        <v>7791.300293359106</v>
      </c>
      <c r="P187" s="160">
        <f>+[2]data1cf!O187</f>
        <v>7683.6995061083653</v>
      </c>
      <c r="Q187" s="160">
        <f>+[2]data1cf!P187</f>
        <v>7654.8852485315119</v>
      </c>
      <c r="R187" s="160">
        <f>+[2]data1cf!Q187</f>
        <v>1001.1752357072417</v>
      </c>
      <c r="S187" s="160">
        <f>+[2]data1cf!R187</f>
        <v>0</v>
      </c>
      <c r="T187" s="160">
        <f>+[2]data1cf!S187</f>
        <v>0</v>
      </c>
      <c r="U187" s="160">
        <f>+[2]data1cf!T187</f>
        <v>0</v>
      </c>
      <c r="V187" s="160">
        <f>+[2]data1cf!U187</f>
        <v>0</v>
      </c>
      <c r="W187" s="160">
        <f>+[2]data1cf!V187</f>
        <v>0</v>
      </c>
      <c r="X187" s="160">
        <f>+[2]data1cf!W187</f>
        <v>0</v>
      </c>
      <c r="Y187" s="160">
        <f>+[2]data1cf!X187</f>
        <v>0</v>
      </c>
      <c r="Z187" s="160">
        <f>+[2]data1cf!Y187</f>
        <v>0</v>
      </c>
      <c r="AA187" s="160">
        <f>+[2]data1cf!Z187</f>
        <v>0</v>
      </c>
      <c r="AB187" s="160"/>
      <c r="AC187" s="161">
        <f t="shared" si="16"/>
        <v>-13942.590806014654</v>
      </c>
      <c r="AD187" s="161">
        <f t="shared" si="18"/>
        <v>4317.937541457396</v>
      </c>
      <c r="AE187" s="162">
        <f t="shared" si="19"/>
        <v>-1775.2793900079798</v>
      </c>
      <c r="AF187" s="163">
        <f t="shared" si="17"/>
        <v>6.78405076265335E-2</v>
      </c>
      <c r="AG187" s="164">
        <f t="shared" si="23"/>
        <v>0.999999989727829</v>
      </c>
    </row>
    <row r="188" spans="1:33">
      <c r="A188" s="156"/>
      <c r="B188" s="160">
        <f>+[2]data1cf!A188</f>
        <v>-100883.25751173461</v>
      </c>
      <c r="C188" s="160">
        <f>+[2]data1cf!B188</f>
        <v>14259.308312463521</v>
      </c>
      <c r="D188" s="160">
        <f>+[2]data1cf!C188</f>
        <v>12384.466871074801</v>
      </c>
      <c r="E188" s="160">
        <f>+[2]data1cf!D188</f>
        <v>10401.725062910356</v>
      </c>
      <c r="F188" s="160">
        <f>+[2]data1cf!E188</f>
        <v>9981.9577593113499</v>
      </c>
      <c r="G188" s="160">
        <f>+[2]data1cf!F188</f>
        <v>9558.3357144341917</v>
      </c>
      <c r="H188" s="160">
        <f>+[2]data1cf!G188</f>
        <v>8655.1076460941549</v>
      </c>
      <c r="I188" s="160">
        <f>+[2]data1cf!H188</f>
        <v>8495.5276108801918</v>
      </c>
      <c r="J188" s="160">
        <f>+[2]data1cf!I188</f>
        <v>8483.0934083452012</v>
      </c>
      <c r="K188" s="160">
        <f>+[2]data1cf!J188</f>
        <v>8474.2085207862183</v>
      </c>
      <c r="L188" s="160">
        <f>+[2]data1cf!K188</f>
        <v>8475.1654734647927</v>
      </c>
      <c r="M188" s="160">
        <f>+[2]data1cf!L188</f>
        <v>8447.4298864833963</v>
      </c>
      <c r="N188" s="160">
        <f>+[2]data1cf!M188</f>
        <v>8429.5127409328834</v>
      </c>
      <c r="O188" s="160">
        <f>+[2]data1cf!N188</f>
        <v>8103.6595693515319</v>
      </c>
      <c r="P188" s="160">
        <f>+[2]data1cf!O188</f>
        <v>7995.530255407064</v>
      </c>
      <c r="Q188" s="160">
        <f>+[2]data1cf!P188</f>
        <v>7967.2445245239378</v>
      </c>
      <c r="R188" s="160">
        <f>+[2]data1cf!Q188</f>
        <v>1157.0906103565912</v>
      </c>
      <c r="S188" s="160">
        <f>+[2]data1cf!R188</f>
        <v>0</v>
      </c>
      <c r="T188" s="160">
        <f>+[2]data1cf!S188</f>
        <v>0</v>
      </c>
      <c r="U188" s="160">
        <f>+[2]data1cf!T188</f>
        <v>0</v>
      </c>
      <c r="V188" s="160">
        <f>+[2]data1cf!U188</f>
        <v>0</v>
      </c>
      <c r="W188" s="160">
        <f>+[2]data1cf!V188</f>
        <v>0</v>
      </c>
      <c r="X188" s="160">
        <f>+[2]data1cf!W188</f>
        <v>0</v>
      </c>
      <c r="Y188" s="160">
        <f>+[2]data1cf!X188</f>
        <v>0</v>
      </c>
      <c r="Z188" s="160">
        <f>+[2]data1cf!Y188</f>
        <v>0</v>
      </c>
      <c r="AA188" s="160">
        <f>+[2]data1cf!Z188</f>
        <v>0</v>
      </c>
      <c r="AB188" s="160"/>
      <c r="AC188" s="161">
        <f t="shared" si="16"/>
        <v>-24824.886481236364</v>
      </c>
      <c r="AD188" s="161">
        <f t="shared" si="18"/>
        <v>-5830.6974433779387</v>
      </c>
      <c r="AE188" s="162">
        <f t="shared" si="19"/>
        <v>-12170.313133757862</v>
      </c>
      <c r="AF188" s="163">
        <f t="shared" si="17"/>
        <v>4.9723234772682201E-2</v>
      </c>
      <c r="AG188" s="164">
        <f t="shared" si="23"/>
        <v>-61234656722.897446</v>
      </c>
    </row>
    <row r="189" spans="1:33">
      <c r="A189" s="156"/>
      <c r="B189" s="160">
        <f>+[2]data1cf!A189</f>
        <v>-86781.101306826386</v>
      </c>
      <c r="C189" s="160">
        <f>+[2]data1cf!B189</f>
        <v>13972.260561021052</v>
      </c>
      <c r="D189" s="160">
        <f>+[2]data1cf!C189</f>
        <v>11906.303885910291</v>
      </c>
      <c r="E189" s="160">
        <f>+[2]data1cf!D189</f>
        <v>9880.4844737299718</v>
      </c>
      <c r="F189" s="160">
        <f>+[2]data1cf!E189</f>
        <v>9618.1228625909389</v>
      </c>
      <c r="G189" s="160">
        <f>+[2]data1cf!F189</f>
        <v>9250.257637039942</v>
      </c>
      <c r="H189" s="160">
        <f>+[2]data1cf!G189</f>
        <v>8313.5218339813782</v>
      </c>
      <c r="I189" s="160">
        <f>+[2]data1cf!H189</f>
        <v>8172.0354292645607</v>
      </c>
      <c r="J189" s="160">
        <f>+[2]data1cf!I189</f>
        <v>8159.601226729571</v>
      </c>
      <c r="K189" s="160">
        <f>+[2]data1cf!J189</f>
        <v>8150.1680473373417</v>
      </c>
      <c r="L189" s="160">
        <f>+[2]data1cf!K189</f>
        <v>8151.6732918491616</v>
      </c>
      <c r="M189" s="160">
        <f>+[2]data1cf!L189</f>
        <v>8123.3894130345188</v>
      </c>
      <c r="N189" s="160">
        <f>+[2]data1cf!M189</f>
        <v>8106.0205593172532</v>
      </c>
      <c r="O189" s="160">
        <f>+[2]data1cf!N189</f>
        <v>7779.6190959026535</v>
      </c>
      <c r="P189" s="160">
        <f>+[2]data1cf!O189</f>
        <v>7672.0380737914329</v>
      </c>
      <c r="Q189" s="160">
        <f>+[2]data1cf!P189</f>
        <v>7643.2040510750594</v>
      </c>
      <c r="R189" s="160">
        <f>+[2]data1cf!Q189</f>
        <v>995.34451954877568</v>
      </c>
      <c r="S189" s="160">
        <f>+[2]data1cf!R189</f>
        <v>0</v>
      </c>
      <c r="T189" s="160">
        <f>+[2]data1cf!S189</f>
        <v>0</v>
      </c>
      <c r="U189" s="160">
        <f>+[2]data1cf!T189</f>
        <v>0</v>
      </c>
      <c r="V189" s="160">
        <f>+[2]data1cf!U189</f>
        <v>0</v>
      </c>
      <c r="W189" s="160">
        <f>+[2]data1cf!V189</f>
        <v>0</v>
      </c>
      <c r="X189" s="160">
        <f>+[2]data1cf!W189</f>
        <v>0</v>
      </c>
      <c r="Y189" s="160">
        <f>+[2]data1cf!X189</f>
        <v>0</v>
      </c>
      <c r="Z189" s="160">
        <f>+[2]data1cf!Y189</f>
        <v>0</v>
      </c>
      <c r="AA189" s="160">
        <f>+[2]data1cf!Z189</f>
        <v>0</v>
      </c>
      <c r="AB189" s="160"/>
      <c r="AC189" s="161">
        <f t="shared" si="16"/>
        <v>-13489.411529962514</v>
      </c>
      <c r="AD189" s="161">
        <f t="shared" si="18"/>
        <v>4759.8127760926864</v>
      </c>
      <c r="AE189" s="162">
        <f t="shared" si="19"/>
        <v>-1328.9324560914251</v>
      </c>
      <c r="AF189" s="163">
        <f t="shared" si="17"/>
        <v>6.8729808926582328E-2</v>
      </c>
      <c r="AG189" s="164">
        <f t="shared" si="23"/>
        <v>0.99999999843621379</v>
      </c>
    </row>
    <row r="190" spans="1:33">
      <c r="A190" s="156"/>
      <c r="B190" s="160">
        <f>+[2]data1cf!A190</f>
        <v>-98031.843883307563</v>
      </c>
      <c r="C190" s="160">
        <f>+[2]data1cf!B190</f>
        <v>14177.81428504882</v>
      </c>
      <c r="D190" s="160">
        <f>+[2]data1cf!C190</f>
        <v>12336.554250332738</v>
      </c>
      <c r="E190" s="160">
        <f>+[2]data1cf!D190</f>
        <v>10243.380930562231</v>
      </c>
      <c r="F190" s="160">
        <f>+[2]data1cf!E190</f>
        <v>9912.9585913520132</v>
      </c>
      <c r="G190" s="160">
        <f>+[2]data1cf!F190</f>
        <v>9439.7766293084223</v>
      </c>
      <c r="H190" s="160">
        <f>+[2]data1cf!G190</f>
        <v>8586.0400208471237</v>
      </c>
      <c r="I190" s="160">
        <f>+[2]data1cf!H190</f>
        <v>8430.1184633749781</v>
      </c>
      <c r="J190" s="160">
        <f>+[2]data1cf!I190</f>
        <v>8417.6842608399875</v>
      </c>
      <c r="K190" s="160">
        <f>+[2]data1cf!J190</f>
        <v>8408.6885103191325</v>
      </c>
      <c r="L190" s="160">
        <f>+[2]data1cf!K190</f>
        <v>8409.756325959579</v>
      </c>
      <c r="M190" s="160">
        <f>+[2]data1cf!L190</f>
        <v>8381.9098760163088</v>
      </c>
      <c r="N190" s="160">
        <f>+[2]data1cf!M190</f>
        <v>8364.1035934276697</v>
      </c>
      <c r="O190" s="160">
        <f>+[2]data1cf!N190</f>
        <v>8038.1395588844443</v>
      </c>
      <c r="P190" s="160">
        <f>+[2]data1cf!O190</f>
        <v>7930.1211079018503</v>
      </c>
      <c r="Q190" s="160">
        <f>+[2]data1cf!P190</f>
        <v>7901.7245140568502</v>
      </c>
      <c r="R190" s="160">
        <f>+[2]data1cf!Q190</f>
        <v>1124.3860366039844</v>
      </c>
      <c r="S190" s="160">
        <f>+[2]data1cf!R190</f>
        <v>0</v>
      </c>
      <c r="T190" s="160">
        <f>+[2]data1cf!S190</f>
        <v>0</v>
      </c>
      <c r="U190" s="160">
        <f>+[2]data1cf!T190</f>
        <v>0</v>
      </c>
      <c r="V190" s="160">
        <f>+[2]data1cf!U190</f>
        <v>0</v>
      </c>
      <c r="W190" s="160">
        <f>+[2]data1cf!V190</f>
        <v>0</v>
      </c>
      <c r="X190" s="160">
        <f>+[2]data1cf!W190</f>
        <v>0</v>
      </c>
      <c r="Y190" s="160">
        <f>+[2]data1cf!X190</f>
        <v>0</v>
      </c>
      <c r="Z190" s="160">
        <f>+[2]data1cf!Y190</f>
        <v>0</v>
      </c>
      <c r="AA190" s="160">
        <f>+[2]data1cf!Z190</f>
        <v>0</v>
      </c>
      <c r="AB190" s="160"/>
      <c r="AC190" s="161">
        <f t="shared" si="16"/>
        <v>-22585.495267559272</v>
      </c>
      <c r="AD190" s="161">
        <f t="shared" si="18"/>
        <v>-3751.9636574720093</v>
      </c>
      <c r="AE190" s="162">
        <f t="shared" si="19"/>
        <v>-10037.873922623761</v>
      </c>
      <c r="AF190" s="163">
        <f t="shared" si="17"/>
        <v>5.3070822358131417E-2</v>
      </c>
      <c r="AG190" s="164">
        <f t="shared" si="23"/>
        <v>-8735060.736290412</v>
      </c>
    </row>
    <row r="191" spans="1:33">
      <c r="A191" s="156"/>
      <c r="B191" s="160">
        <f>+[2]data1cf!A191</f>
        <v>-87503.43069959592</v>
      </c>
      <c r="C191" s="160">
        <f>+[2]data1cf!B191</f>
        <v>14045.458795584942</v>
      </c>
      <c r="D191" s="160">
        <f>+[2]data1cf!C191</f>
        <v>11890.409813275804</v>
      </c>
      <c r="E191" s="160">
        <f>+[2]data1cf!D191</f>
        <v>10003.171962569786</v>
      </c>
      <c r="F191" s="160">
        <f>+[2]data1cf!E191</f>
        <v>9536.7711046895674</v>
      </c>
      <c r="G191" s="160">
        <f>+[2]data1cf!F191</f>
        <v>9238.1082011218423</v>
      </c>
      <c r="H191" s="160">
        <f>+[2]data1cf!G191</f>
        <v>8331.0182698920962</v>
      </c>
      <c r="I191" s="160">
        <f>+[2]data1cf!H191</f>
        <v>8188.6050876711797</v>
      </c>
      <c r="J191" s="160">
        <f>+[2]data1cf!I191</f>
        <v>8176.17088513619</v>
      </c>
      <c r="K191" s="160">
        <f>+[2]data1cf!J191</f>
        <v>8166.7657899107508</v>
      </c>
      <c r="L191" s="160">
        <f>+[2]data1cf!K191</f>
        <v>8168.2429502557807</v>
      </c>
      <c r="M191" s="160">
        <f>+[2]data1cf!L191</f>
        <v>8139.9871556079288</v>
      </c>
      <c r="N191" s="160">
        <f>+[2]data1cf!M191</f>
        <v>8122.5902177238722</v>
      </c>
      <c r="O191" s="160">
        <f>+[2]data1cf!N191</f>
        <v>7796.2168384760644</v>
      </c>
      <c r="P191" s="160">
        <f>+[2]data1cf!O191</f>
        <v>7688.607732198052</v>
      </c>
      <c r="Q191" s="160">
        <f>+[2]data1cf!P191</f>
        <v>7659.8017936484703</v>
      </c>
      <c r="R191" s="160">
        <f>+[2]data1cf!Q191</f>
        <v>1003.6293487520853</v>
      </c>
      <c r="S191" s="160">
        <f>+[2]data1cf!R191</f>
        <v>0</v>
      </c>
      <c r="T191" s="160">
        <f>+[2]data1cf!S191</f>
        <v>0</v>
      </c>
      <c r="U191" s="160">
        <f>+[2]data1cf!T191</f>
        <v>0</v>
      </c>
      <c r="V191" s="160">
        <f>+[2]data1cf!U191</f>
        <v>0</v>
      </c>
      <c r="W191" s="160">
        <f>+[2]data1cf!V191</f>
        <v>0</v>
      </c>
      <c r="X191" s="160">
        <f>+[2]data1cf!W191</f>
        <v>0</v>
      </c>
      <c r="Y191" s="160">
        <f>+[2]data1cf!X191</f>
        <v>0</v>
      </c>
      <c r="Z191" s="160">
        <f>+[2]data1cf!Y191</f>
        <v>0</v>
      </c>
      <c r="AA191" s="160">
        <f>+[2]data1cf!Z191</f>
        <v>0</v>
      </c>
      <c r="AB191" s="160"/>
      <c r="AC191" s="161">
        <f t="shared" si="16"/>
        <v>-14063.732571220939</v>
      </c>
      <c r="AD191" s="161">
        <f t="shared" si="18"/>
        <v>4216.3229367747872</v>
      </c>
      <c r="AE191" s="162">
        <f t="shared" si="19"/>
        <v>-1883.0608516658715</v>
      </c>
      <c r="AF191" s="163">
        <f t="shared" si="17"/>
        <v>6.7628028988838199E-2</v>
      </c>
      <c r="AG191" s="164">
        <f t="shared" si="23"/>
        <v>0.99999998416373115</v>
      </c>
    </row>
    <row r="192" spans="1:33">
      <c r="A192" s="156"/>
      <c r="B192" s="160">
        <f>+[2]data1cf!A192</f>
        <v>-94449.845415162781</v>
      </c>
      <c r="C192" s="160">
        <f>+[2]data1cf!B192</f>
        <v>14187.066849348015</v>
      </c>
      <c r="D192" s="160">
        <f>+[2]data1cf!C192</f>
        <v>12170.811055359338</v>
      </c>
      <c r="E192" s="160">
        <f>+[2]data1cf!D192</f>
        <v>10055.775466528867</v>
      </c>
      <c r="F192" s="160">
        <f>+[2]data1cf!E192</f>
        <v>9770.4316072686397</v>
      </c>
      <c r="G192" s="160">
        <f>+[2]data1cf!F192</f>
        <v>9390.5424672922709</v>
      </c>
      <c r="H192" s="160">
        <f>+[2]data1cf!G192</f>
        <v>8499.2759942720895</v>
      </c>
      <c r="I192" s="160">
        <f>+[2]data1cf!H192</f>
        <v>8347.9502841145113</v>
      </c>
      <c r="J192" s="160">
        <f>+[2]data1cf!I192</f>
        <v>8335.5160815795207</v>
      </c>
      <c r="K192" s="160">
        <f>+[2]data1cf!J192</f>
        <v>8326.381062958224</v>
      </c>
      <c r="L192" s="160">
        <f>+[2]data1cf!K192</f>
        <v>8327.5881466991123</v>
      </c>
      <c r="M192" s="160">
        <f>+[2]data1cf!L192</f>
        <v>8299.6024286554002</v>
      </c>
      <c r="N192" s="160">
        <f>+[2]data1cf!M192</f>
        <v>8281.9354141672029</v>
      </c>
      <c r="O192" s="160">
        <f>+[2]data1cf!N192</f>
        <v>7955.8321115235358</v>
      </c>
      <c r="P192" s="160">
        <f>+[2]data1cf!O192</f>
        <v>7847.9529286413836</v>
      </c>
      <c r="Q192" s="160">
        <f>+[2]data1cf!P192</f>
        <v>7819.4170666959417</v>
      </c>
      <c r="R192" s="160">
        <f>+[2]data1cf!Q192</f>
        <v>1083.3019469737508</v>
      </c>
      <c r="S192" s="160">
        <f>+[2]data1cf!R192</f>
        <v>0</v>
      </c>
      <c r="T192" s="160">
        <f>+[2]data1cf!S192</f>
        <v>0</v>
      </c>
      <c r="U192" s="160">
        <f>+[2]data1cf!T192</f>
        <v>0</v>
      </c>
      <c r="V192" s="160">
        <f>+[2]data1cf!U192</f>
        <v>0</v>
      </c>
      <c r="W192" s="160">
        <f>+[2]data1cf!V192</f>
        <v>0</v>
      </c>
      <c r="X192" s="160">
        <f>+[2]data1cf!W192</f>
        <v>0</v>
      </c>
      <c r="Y192" s="160">
        <f>+[2]data1cf!X192</f>
        <v>0</v>
      </c>
      <c r="Z192" s="160">
        <f>+[2]data1cf!Y192</f>
        <v>0</v>
      </c>
      <c r="AA192" s="160">
        <f>+[2]data1cf!Z192</f>
        <v>0</v>
      </c>
      <c r="AB192" s="160"/>
      <c r="AC192" s="161">
        <f t="shared" si="16"/>
        <v>-19725.814072844038</v>
      </c>
      <c r="AD192" s="161">
        <f t="shared" si="18"/>
        <v>-1089.1352799246949</v>
      </c>
      <c r="AE192" s="162">
        <f t="shared" si="19"/>
        <v>-7309.1543052311417</v>
      </c>
      <c r="AF192" s="163">
        <f t="shared" si="17"/>
        <v>5.761660635471344E-2</v>
      </c>
      <c r="AG192" s="164">
        <f t="shared" si="23"/>
        <v>-102.49966338135748</v>
      </c>
    </row>
    <row r="193" spans="1:33">
      <c r="A193" s="156"/>
      <c r="B193" s="160">
        <f>+[2]data1cf!A193</f>
        <v>-94519.618087271054</v>
      </c>
      <c r="C193" s="160">
        <f>+[2]data1cf!B193</f>
        <v>14161.346128917106</v>
      </c>
      <c r="D193" s="160">
        <f>+[2]data1cf!C193</f>
        <v>12210.508159169309</v>
      </c>
      <c r="E193" s="160">
        <f>+[2]data1cf!D193</f>
        <v>10194.272543180061</v>
      </c>
      <c r="F193" s="160">
        <f>+[2]data1cf!E193</f>
        <v>9653.9437740018584</v>
      </c>
      <c r="G193" s="160">
        <f>+[2]data1cf!F193</f>
        <v>9354.0323013427278</v>
      </c>
      <c r="H193" s="160">
        <f>+[2]data1cf!G193</f>
        <v>8500.9660446813359</v>
      </c>
      <c r="I193" s="160">
        <f>+[2]data1cf!H193</f>
        <v>8349.5508133945368</v>
      </c>
      <c r="J193" s="160">
        <f>+[2]data1cf!I193</f>
        <v>8337.116610859548</v>
      </c>
      <c r="K193" s="160">
        <f>+[2]data1cf!J193</f>
        <v>8327.9843049997417</v>
      </c>
      <c r="L193" s="160">
        <f>+[2]data1cf!K193</f>
        <v>8329.1886759791378</v>
      </c>
      <c r="M193" s="160">
        <f>+[2]data1cf!L193</f>
        <v>8301.2056706969197</v>
      </c>
      <c r="N193" s="160">
        <f>+[2]data1cf!M193</f>
        <v>8283.5359434472302</v>
      </c>
      <c r="O193" s="160">
        <f>+[2]data1cf!N193</f>
        <v>7957.4353535650544</v>
      </c>
      <c r="P193" s="160">
        <f>+[2]data1cf!O193</f>
        <v>7849.55345792141</v>
      </c>
      <c r="Q193" s="160">
        <f>+[2]data1cf!P193</f>
        <v>7821.0203087374603</v>
      </c>
      <c r="R193" s="160">
        <f>+[2]data1cf!Q193</f>
        <v>1084.102211613764</v>
      </c>
      <c r="S193" s="160">
        <f>+[2]data1cf!R193</f>
        <v>0</v>
      </c>
      <c r="T193" s="160">
        <f>+[2]data1cf!S193</f>
        <v>0</v>
      </c>
      <c r="U193" s="160">
        <f>+[2]data1cf!T193</f>
        <v>0</v>
      </c>
      <c r="V193" s="160">
        <f>+[2]data1cf!U193</f>
        <v>0</v>
      </c>
      <c r="W193" s="160">
        <f>+[2]data1cf!V193</f>
        <v>0</v>
      </c>
      <c r="X193" s="160">
        <f>+[2]data1cf!W193</f>
        <v>0</v>
      </c>
      <c r="Y193" s="160">
        <f>+[2]data1cf!X193</f>
        <v>0</v>
      </c>
      <c r="Z193" s="160">
        <f>+[2]data1cf!Y193</f>
        <v>0</v>
      </c>
      <c r="AA193" s="160">
        <f>+[2]data1cf!Z193</f>
        <v>0</v>
      </c>
      <c r="AB193" s="160"/>
      <c r="AC193" s="161">
        <f t="shared" si="16"/>
        <v>-19778.018193207321</v>
      </c>
      <c r="AD193" s="161">
        <f t="shared" si="18"/>
        <v>-1142.4088665918857</v>
      </c>
      <c r="AE193" s="162">
        <f t="shared" si="19"/>
        <v>-7362.1695591519456</v>
      </c>
      <c r="AF193" s="163">
        <f t="shared" si="17"/>
        <v>5.7523015141487124E-2</v>
      </c>
      <c r="AG193" s="164">
        <f t="shared" si="23"/>
        <v>-128.86644856186504</v>
      </c>
    </row>
    <row r="194" spans="1:33">
      <c r="A194" s="156"/>
      <c r="B194" s="160">
        <f>+[2]data1cf!A194</f>
        <v>-101041.93749587143</v>
      </c>
      <c r="C194" s="160">
        <f>+[2]data1cf!B194</f>
        <v>14347.683797268</v>
      </c>
      <c r="D194" s="160">
        <f>+[2]data1cf!C194</f>
        <v>12379.238375443931</v>
      </c>
      <c r="E194" s="160">
        <f>+[2]data1cf!D194</f>
        <v>10350.328653772001</v>
      </c>
      <c r="F194" s="160">
        <f>+[2]data1cf!E194</f>
        <v>9850.513128377901</v>
      </c>
      <c r="G194" s="160">
        <f>+[2]data1cf!F194</f>
        <v>9577.9319138677529</v>
      </c>
      <c r="H194" s="160">
        <f>+[2]data1cf!G194</f>
        <v>8658.9512307531131</v>
      </c>
      <c r="I194" s="160">
        <f>+[2]data1cf!H194</f>
        <v>8499.1676027723024</v>
      </c>
      <c r="J194" s="160">
        <f>+[2]data1cf!I194</f>
        <v>8486.7334002373136</v>
      </c>
      <c r="K194" s="160">
        <f>+[2]data1cf!J194</f>
        <v>8477.854682156114</v>
      </c>
      <c r="L194" s="160">
        <f>+[2]data1cf!K194</f>
        <v>8478.8054653569034</v>
      </c>
      <c r="M194" s="160">
        <f>+[2]data1cf!L194</f>
        <v>8451.0760478532902</v>
      </c>
      <c r="N194" s="160">
        <f>+[2]data1cf!M194</f>
        <v>8433.1527328249958</v>
      </c>
      <c r="O194" s="160">
        <f>+[2]data1cf!N194</f>
        <v>8107.3057307214258</v>
      </c>
      <c r="P194" s="160">
        <f>+[2]data1cf!O194</f>
        <v>7999.1702472991756</v>
      </c>
      <c r="Q194" s="160">
        <f>+[2]data1cf!P194</f>
        <v>7970.8906858938317</v>
      </c>
      <c r="R194" s="160">
        <f>+[2]data1cf!Q194</f>
        <v>1158.9106063026468</v>
      </c>
      <c r="S194" s="160">
        <f>+[2]data1cf!R194</f>
        <v>0</v>
      </c>
      <c r="T194" s="160">
        <f>+[2]data1cf!S194</f>
        <v>0</v>
      </c>
      <c r="U194" s="160">
        <f>+[2]data1cf!T194</f>
        <v>0</v>
      </c>
      <c r="V194" s="160">
        <f>+[2]data1cf!U194</f>
        <v>0</v>
      </c>
      <c r="W194" s="160">
        <f>+[2]data1cf!V194</f>
        <v>0</v>
      </c>
      <c r="X194" s="160">
        <f>+[2]data1cf!W194</f>
        <v>0</v>
      </c>
      <c r="Y194" s="160">
        <f>+[2]data1cf!X194</f>
        <v>0</v>
      </c>
      <c r="Z194" s="160">
        <f>+[2]data1cf!Y194</f>
        <v>0</v>
      </c>
      <c r="AA194" s="160">
        <f>+[2]data1cf!Z194</f>
        <v>0</v>
      </c>
      <c r="AB194" s="160"/>
      <c r="AC194" s="161">
        <f t="shared" ref="AC194:AC257" si="24">XNPV(0.1,B194:AA194,$B$1:$AA$1)</f>
        <v>-25009.34362703134</v>
      </c>
      <c r="AD194" s="161">
        <f t="shared" si="18"/>
        <v>-6024.4422670792846</v>
      </c>
      <c r="AE194" s="162">
        <f t="shared" si="19"/>
        <v>-12361.757690067821</v>
      </c>
      <c r="AF194" s="163">
        <f t="shared" ref="AF194:AF257" si="25">XIRR(B194:AA194,$B$1:$AA$1)</f>
        <v>4.941233098506928E-2</v>
      </c>
      <c r="AG194" s="164">
        <f t="shared" si="23"/>
        <v>-139775833365.45349</v>
      </c>
    </row>
    <row r="195" spans="1:33">
      <c r="A195" s="156"/>
      <c r="B195" s="160">
        <f>+[2]data1cf!A195</f>
        <v>-89688.265934841838</v>
      </c>
      <c r="C195" s="160">
        <f>+[2]data1cf!B195</f>
        <v>14083.501921695837</v>
      </c>
      <c r="D195" s="160">
        <f>+[2]data1cf!C195</f>
        <v>11960.395175752605</v>
      </c>
      <c r="E195" s="160">
        <f>+[2]data1cf!D195</f>
        <v>10024.816936650646</v>
      </c>
      <c r="F195" s="160">
        <f>+[2]data1cf!E195</f>
        <v>9584.405094988917</v>
      </c>
      <c r="G195" s="160">
        <f>+[2]data1cf!F195</f>
        <v>9283.904599544192</v>
      </c>
      <c r="H195" s="160">
        <f>+[2]data1cf!G195</f>
        <v>8383.9398733206799</v>
      </c>
      <c r="I195" s="160">
        <f>+[2]data1cf!H195</f>
        <v>8238.7234600995325</v>
      </c>
      <c r="J195" s="160">
        <f>+[2]data1cf!I195</f>
        <v>8226.2892575645437</v>
      </c>
      <c r="K195" s="160">
        <f>+[2]data1cf!J195</f>
        <v>8216.9691087330502</v>
      </c>
      <c r="L195" s="160">
        <f>+[2]data1cf!K195</f>
        <v>8218.3613226841335</v>
      </c>
      <c r="M195" s="160">
        <f>+[2]data1cf!L195</f>
        <v>8190.1904744302283</v>
      </c>
      <c r="N195" s="160">
        <f>+[2]data1cf!M195</f>
        <v>8172.708590152225</v>
      </c>
      <c r="O195" s="160">
        <f>+[2]data1cf!N195</f>
        <v>7846.4201572983638</v>
      </c>
      <c r="P195" s="160">
        <f>+[2]data1cf!O195</f>
        <v>7738.7261046264057</v>
      </c>
      <c r="Q195" s="160">
        <f>+[2]data1cf!P195</f>
        <v>7710.0051124707697</v>
      </c>
      <c r="R195" s="160">
        <f>+[2]data1cf!Q195</f>
        <v>1028.6885349662618</v>
      </c>
      <c r="S195" s="160">
        <f>+[2]data1cf!R195</f>
        <v>0</v>
      </c>
      <c r="T195" s="160">
        <f>+[2]data1cf!S195</f>
        <v>0</v>
      </c>
      <c r="U195" s="160">
        <f>+[2]data1cf!T195</f>
        <v>0</v>
      </c>
      <c r="V195" s="160">
        <f>+[2]data1cf!U195</f>
        <v>0</v>
      </c>
      <c r="W195" s="160">
        <f>+[2]data1cf!V195</f>
        <v>0</v>
      </c>
      <c r="X195" s="160">
        <f>+[2]data1cf!W195</f>
        <v>0</v>
      </c>
      <c r="Y195" s="160">
        <f>+[2]data1cf!X195</f>
        <v>0</v>
      </c>
      <c r="Z195" s="160">
        <f>+[2]data1cf!Y195</f>
        <v>0</v>
      </c>
      <c r="AA195" s="160">
        <f>+[2]data1cf!Z195</f>
        <v>0</v>
      </c>
      <c r="AB195" s="160"/>
      <c r="AC195" s="161">
        <f t="shared" si="24"/>
        <v>-15880.720669593191</v>
      </c>
      <c r="AD195" s="161">
        <f t="shared" ref="AD195:AD258" si="26">SUMPRODUCT(B195:AA195,$B$1010:$AA$1010)</f>
        <v>2506.8896834646825</v>
      </c>
      <c r="AE195" s="162">
        <f t="shared" ref="AE195:AE258" si="27">SUMPRODUCT(B195:AA195,$B$1012:$AA$1012)</f>
        <v>-3629.1251123555371</v>
      </c>
      <c r="AF195" s="163">
        <f t="shared" si="25"/>
        <v>6.4255085587501523E-2</v>
      </c>
      <c r="AG195" s="164">
        <f t="shared" ref="AG195:AG210" si="28">1-EXP(-(1/0.25)*(AD195/ABS($AD$1010)))</f>
        <v>0.99997697683218012</v>
      </c>
    </row>
    <row r="196" spans="1:33">
      <c r="A196" s="156"/>
      <c r="B196" s="160">
        <f>+[2]data1cf!A196</f>
        <v>-95301.634327732783</v>
      </c>
      <c r="C196" s="160">
        <f>+[2]data1cf!B196</f>
        <v>14212.867692974443</v>
      </c>
      <c r="D196" s="160">
        <f>+[2]data1cf!C196</f>
        <v>12195.384715028182</v>
      </c>
      <c r="E196" s="160">
        <f>+[2]data1cf!D196</f>
        <v>10230.952136162121</v>
      </c>
      <c r="F196" s="160">
        <f>+[2]data1cf!E196</f>
        <v>9833.6101807613431</v>
      </c>
      <c r="G196" s="160">
        <f>+[2]data1cf!F196</f>
        <v>9432.0805648194073</v>
      </c>
      <c r="H196" s="160">
        <f>+[2]data1cf!G196</f>
        <v>8519.908229741699</v>
      </c>
      <c r="I196" s="160">
        <f>+[2]data1cf!H196</f>
        <v>8367.489640337737</v>
      </c>
      <c r="J196" s="160">
        <f>+[2]data1cf!I196</f>
        <v>8355.0554378027482</v>
      </c>
      <c r="K196" s="160">
        <f>+[2]data1cf!J196</f>
        <v>8345.9535367343706</v>
      </c>
      <c r="L196" s="160">
        <f>+[2]data1cf!K196</f>
        <v>8347.127502922338</v>
      </c>
      <c r="M196" s="160">
        <f>+[2]data1cf!L196</f>
        <v>8319.1749024315468</v>
      </c>
      <c r="N196" s="160">
        <f>+[2]data1cf!M196</f>
        <v>8301.4747703904286</v>
      </c>
      <c r="O196" s="160">
        <f>+[2]data1cf!N196</f>
        <v>7975.4045852996833</v>
      </c>
      <c r="P196" s="160">
        <f>+[2]data1cf!O196</f>
        <v>7867.4922848646092</v>
      </c>
      <c r="Q196" s="160">
        <f>+[2]data1cf!P196</f>
        <v>7838.9895404720883</v>
      </c>
      <c r="R196" s="160">
        <f>+[2]data1cf!Q196</f>
        <v>1093.0716250853638</v>
      </c>
      <c r="S196" s="160">
        <f>+[2]data1cf!R196</f>
        <v>0</v>
      </c>
      <c r="T196" s="160">
        <f>+[2]data1cf!S196</f>
        <v>0</v>
      </c>
      <c r="U196" s="160">
        <f>+[2]data1cf!T196</f>
        <v>0</v>
      </c>
      <c r="V196" s="160">
        <f>+[2]data1cf!U196</f>
        <v>0</v>
      </c>
      <c r="W196" s="160">
        <f>+[2]data1cf!V196</f>
        <v>0</v>
      </c>
      <c r="X196" s="160">
        <f>+[2]data1cf!W196</f>
        <v>0</v>
      </c>
      <c r="Y196" s="160">
        <f>+[2]data1cf!X196</f>
        <v>0</v>
      </c>
      <c r="Z196" s="160">
        <f>+[2]data1cf!Y196</f>
        <v>0</v>
      </c>
      <c r="AA196" s="160">
        <f>+[2]data1cf!Z196</f>
        <v>0</v>
      </c>
      <c r="AB196" s="160"/>
      <c r="AC196" s="161">
        <f t="shared" si="24"/>
        <v>-20256.058869135315</v>
      </c>
      <c r="AD196" s="161">
        <f t="shared" si="26"/>
        <v>-1551.5647315345304</v>
      </c>
      <c r="AE196" s="162">
        <f t="shared" si="27"/>
        <v>-7793.2902826822656</v>
      </c>
      <c r="AF196" s="163">
        <f t="shared" si="25"/>
        <v>5.6805965304374706E-2</v>
      </c>
      <c r="AG196" s="164">
        <f t="shared" si="28"/>
        <v>-741.07848654042812</v>
      </c>
    </row>
    <row r="197" spans="1:33">
      <c r="A197" s="156"/>
      <c r="B197" s="160">
        <f>+[2]data1cf!A197</f>
        <v>-100260.54205639314</v>
      </c>
      <c r="C197" s="160">
        <f>+[2]data1cf!B197</f>
        <v>14219.507559693267</v>
      </c>
      <c r="D197" s="160">
        <f>+[2]data1cf!C197</f>
        <v>12315.476332664108</v>
      </c>
      <c r="E197" s="160">
        <f>+[2]data1cf!D197</f>
        <v>10237.321054259422</v>
      </c>
      <c r="F197" s="160">
        <f>+[2]data1cf!E197</f>
        <v>9864.0529991284238</v>
      </c>
      <c r="G197" s="160">
        <f>+[2]data1cf!F197</f>
        <v>9613.8264448724949</v>
      </c>
      <c r="H197" s="160">
        <f>+[2]data1cf!G197</f>
        <v>8640.0240828831647</v>
      </c>
      <c r="I197" s="160">
        <f>+[2]data1cf!H197</f>
        <v>8481.2430165070218</v>
      </c>
      <c r="J197" s="160">
        <f>+[2]data1cf!I197</f>
        <v>8468.808813972033</v>
      </c>
      <c r="K197" s="160">
        <f>+[2]data1cf!J197</f>
        <v>8459.8997152361462</v>
      </c>
      <c r="L197" s="160">
        <f>+[2]data1cf!K197</f>
        <v>8460.8808790916228</v>
      </c>
      <c r="M197" s="160">
        <f>+[2]data1cf!L197</f>
        <v>8433.1210809333243</v>
      </c>
      <c r="N197" s="160">
        <f>+[2]data1cf!M197</f>
        <v>8415.2281465597152</v>
      </c>
      <c r="O197" s="160">
        <f>+[2]data1cf!N197</f>
        <v>8089.3507638014589</v>
      </c>
      <c r="P197" s="160">
        <f>+[2]data1cf!O197</f>
        <v>7981.245661033895</v>
      </c>
      <c r="Q197" s="160">
        <f>+[2]data1cf!P197</f>
        <v>7952.9357189738648</v>
      </c>
      <c r="R197" s="160">
        <f>+[2]data1cf!Q197</f>
        <v>1149.9483131700065</v>
      </c>
      <c r="S197" s="160">
        <f>+[2]data1cf!R197</f>
        <v>0</v>
      </c>
      <c r="T197" s="160">
        <f>+[2]data1cf!S197</f>
        <v>0</v>
      </c>
      <c r="U197" s="160">
        <f>+[2]data1cf!T197</f>
        <v>0</v>
      </c>
      <c r="V197" s="160">
        <f>+[2]data1cf!U197</f>
        <v>0</v>
      </c>
      <c r="W197" s="160">
        <f>+[2]data1cf!V197</f>
        <v>0</v>
      </c>
      <c r="X197" s="160">
        <f>+[2]data1cf!W197</f>
        <v>0</v>
      </c>
      <c r="Y197" s="160">
        <f>+[2]data1cf!X197</f>
        <v>0</v>
      </c>
      <c r="Z197" s="160">
        <f>+[2]data1cf!Y197</f>
        <v>0</v>
      </c>
      <c r="AA197" s="160">
        <f>+[2]data1cf!Z197</f>
        <v>0</v>
      </c>
      <c r="AB197" s="160"/>
      <c r="AC197" s="161">
        <f t="shared" si="24"/>
        <v>-24521.403407114889</v>
      </c>
      <c r="AD197" s="161">
        <f t="shared" si="26"/>
        <v>-5581.8918481889232</v>
      </c>
      <c r="AE197" s="162">
        <f t="shared" si="27"/>
        <v>-11904.377679057696</v>
      </c>
      <c r="AF197" s="163">
        <f t="shared" si="25"/>
        <v>5.0104650855064395E-2</v>
      </c>
      <c r="AG197" s="164">
        <f t="shared" si="28"/>
        <v>-21217690136.365654</v>
      </c>
    </row>
    <row r="198" spans="1:33">
      <c r="A198" s="156"/>
      <c r="B198" s="160">
        <f>+[2]data1cf!A198</f>
        <v>-86590.650581517548</v>
      </c>
      <c r="C198" s="160">
        <f>+[2]data1cf!B198</f>
        <v>14024.569212559441</v>
      </c>
      <c r="D198" s="160">
        <f>+[2]data1cf!C198</f>
        <v>11951.783127238356</v>
      </c>
      <c r="E198" s="160">
        <f>+[2]data1cf!D198</f>
        <v>9929.1680749517272</v>
      </c>
      <c r="F198" s="160">
        <f>+[2]data1cf!E198</f>
        <v>9473.9829222038061</v>
      </c>
      <c r="G198" s="160">
        <f>+[2]data1cf!F198</f>
        <v>9332.3562591179234</v>
      </c>
      <c r="H198" s="160">
        <f>+[2]data1cf!G198</f>
        <v>8308.9086908047739</v>
      </c>
      <c r="I198" s="160">
        <f>+[2]data1cf!H198</f>
        <v>8167.666641986556</v>
      </c>
      <c r="J198" s="160">
        <f>+[2]data1cf!I198</f>
        <v>8155.2324394515672</v>
      </c>
      <c r="K198" s="160">
        <f>+[2]data1cf!J198</f>
        <v>8145.7918553351365</v>
      </c>
      <c r="L198" s="160">
        <f>+[2]data1cf!K198</f>
        <v>8147.3045045711569</v>
      </c>
      <c r="M198" s="160">
        <f>+[2]data1cf!L198</f>
        <v>8119.0132210323136</v>
      </c>
      <c r="N198" s="160">
        <f>+[2]data1cf!M198</f>
        <v>8101.6517720392494</v>
      </c>
      <c r="O198" s="160">
        <f>+[2]data1cf!N198</f>
        <v>7775.2429039004492</v>
      </c>
      <c r="P198" s="160">
        <f>+[2]data1cf!O198</f>
        <v>7667.6692865134291</v>
      </c>
      <c r="Q198" s="160">
        <f>+[2]data1cf!P198</f>
        <v>7638.8278590728551</v>
      </c>
      <c r="R198" s="160">
        <f>+[2]data1cf!Q198</f>
        <v>993.16012590977368</v>
      </c>
      <c r="S198" s="160">
        <f>+[2]data1cf!R198</f>
        <v>0</v>
      </c>
      <c r="T198" s="160">
        <f>+[2]data1cf!S198</f>
        <v>0</v>
      </c>
      <c r="U198" s="160">
        <f>+[2]data1cf!T198</f>
        <v>0</v>
      </c>
      <c r="V198" s="160">
        <f>+[2]data1cf!U198</f>
        <v>0</v>
      </c>
      <c r="W198" s="160">
        <f>+[2]data1cf!V198</f>
        <v>0</v>
      </c>
      <c r="X198" s="160">
        <f>+[2]data1cf!W198</f>
        <v>0</v>
      </c>
      <c r="Y198" s="160">
        <f>+[2]data1cf!X198</f>
        <v>0</v>
      </c>
      <c r="Z198" s="160">
        <f>+[2]data1cf!Y198</f>
        <v>0</v>
      </c>
      <c r="AA198" s="160">
        <f>+[2]data1cf!Z198</f>
        <v>0</v>
      </c>
      <c r="AB198" s="160"/>
      <c r="AC198" s="161">
        <f t="shared" si="24"/>
        <v>-13242.003546159924</v>
      </c>
      <c r="AD198" s="161">
        <f t="shared" si="26"/>
        <v>5003.69493293705</v>
      </c>
      <c r="AE198" s="162">
        <f t="shared" si="27"/>
        <v>-1083.540832927604</v>
      </c>
      <c r="AF198" s="163">
        <f t="shared" si="25"/>
        <v>6.9223377108573916E-2</v>
      </c>
      <c r="AG198" s="164">
        <f t="shared" si="28"/>
        <v>0.99999999944666684</v>
      </c>
    </row>
    <row r="199" spans="1:33">
      <c r="A199" s="156"/>
      <c r="B199" s="160">
        <f>+[2]data1cf!A199</f>
        <v>-103148.27459074944</v>
      </c>
      <c r="C199" s="160">
        <f>+[2]data1cf!B199</f>
        <v>14357.414226187388</v>
      </c>
      <c r="D199" s="160">
        <f>+[2]data1cf!C199</f>
        <v>12527.087526080433</v>
      </c>
      <c r="E199" s="160">
        <f>+[2]data1cf!D199</f>
        <v>10386.681293679085</v>
      </c>
      <c r="F199" s="160">
        <f>+[2]data1cf!E199</f>
        <v>10035.946616336958</v>
      </c>
      <c r="G199" s="160">
        <f>+[2]data1cf!F199</f>
        <v>9861.9226821521843</v>
      </c>
      <c r="H199" s="160">
        <f>+[2]data1cf!G199</f>
        <v>8709.9714333861502</v>
      </c>
      <c r="I199" s="160">
        <f>+[2]data1cf!H199</f>
        <v>8547.4852906591277</v>
      </c>
      <c r="J199" s="160">
        <f>+[2]data1cf!I199</f>
        <v>8535.0510881241389</v>
      </c>
      <c r="K199" s="160">
        <f>+[2]data1cf!J199</f>
        <v>8526.254264429188</v>
      </c>
      <c r="L199" s="160">
        <f>+[2]data1cf!K199</f>
        <v>8527.1231532437287</v>
      </c>
      <c r="M199" s="160">
        <f>+[2]data1cf!L199</f>
        <v>8499.475630126366</v>
      </c>
      <c r="N199" s="160">
        <f>+[2]data1cf!M199</f>
        <v>8481.4704207118211</v>
      </c>
      <c r="O199" s="160">
        <f>+[2]data1cf!N199</f>
        <v>8155.7053129945007</v>
      </c>
      <c r="P199" s="160">
        <f>+[2]data1cf!O199</f>
        <v>8047.4879351860009</v>
      </c>
      <c r="Q199" s="160">
        <f>+[2]data1cf!P199</f>
        <v>8019.2902681669066</v>
      </c>
      <c r="R199" s="160">
        <f>+[2]data1cf!Q199</f>
        <v>1183.0694502460597</v>
      </c>
      <c r="S199" s="160">
        <f>+[2]data1cf!R199</f>
        <v>0</v>
      </c>
      <c r="T199" s="160">
        <f>+[2]data1cf!S199</f>
        <v>0</v>
      </c>
      <c r="U199" s="160">
        <f>+[2]data1cf!T199</f>
        <v>0</v>
      </c>
      <c r="V199" s="160">
        <f>+[2]data1cf!U199</f>
        <v>0</v>
      </c>
      <c r="W199" s="160">
        <f>+[2]data1cf!V199</f>
        <v>0</v>
      </c>
      <c r="X199" s="160">
        <f>+[2]data1cf!W199</f>
        <v>0</v>
      </c>
      <c r="Y199" s="160">
        <f>+[2]data1cf!X199</f>
        <v>0</v>
      </c>
      <c r="Z199" s="160">
        <f>+[2]data1cf!Y199</f>
        <v>0</v>
      </c>
      <c r="AA199" s="160">
        <f>+[2]data1cf!Z199</f>
        <v>0</v>
      </c>
      <c r="AB199" s="160"/>
      <c r="AC199" s="161">
        <f t="shared" si="24"/>
        <v>-26463.358057589492</v>
      </c>
      <c r="AD199" s="161">
        <f t="shared" si="26"/>
        <v>-7317.2626336937092</v>
      </c>
      <c r="AE199" s="162">
        <f t="shared" si="27"/>
        <v>-13706.772949475075</v>
      </c>
      <c r="AF199" s="163">
        <f t="shared" si="25"/>
        <v>4.7444835305213928E-2</v>
      </c>
      <c r="AG199" s="164">
        <f t="shared" si="28"/>
        <v>-34450511128374.695</v>
      </c>
    </row>
    <row r="200" spans="1:33">
      <c r="A200" s="156"/>
      <c r="B200" s="160">
        <f>+[2]data1cf!A200</f>
        <v>-90806.366628253076</v>
      </c>
      <c r="C200" s="160">
        <f>+[2]data1cf!B200</f>
        <v>14119.097409809398</v>
      </c>
      <c r="D200" s="160">
        <f>+[2]data1cf!C200</f>
        <v>12050.495993574954</v>
      </c>
      <c r="E200" s="160">
        <f>+[2]data1cf!D200</f>
        <v>10013.663990758712</v>
      </c>
      <c r="F200" s="160">
        <f>+[2]data1cf!E200</f>
        <v>9624.0632133710242</v>
      </c>
      <c r="G200" s="160">
        <f>+[2]data1cf!F200</f>
        <v>9336.4310442509468</v>
      </c>
      <c r="H200" s="160">
        <f>+[2]data1cf!G200</f>
        <v>8411.0227766606531</v>
      </c>
      <c r="I200" s="160">
        <f>+[2]data1cf!H200</f>
        <v>8264.3717955258326</v>
      </c>
      <c r="J200" s="160">
        <f>+[2]data1cf!I200</f>
        <v>8251.9375929908419</v>
      </c>
      <c r="K200" s="160">
        <f>+[2]data1cf!J200</f>
        <v>8242.66091591431</v>
      </c>
      <c r="L200" s="160">
        <f>+[2]data1cf!K200</f>
        <v>8244.0096581104335</v>
      </c>
      <c r="M200" s="160">
        <f>+[2]data1cf!L200</f>
        <v>8215.882281611488</v>
      </c>
      <c r="N200" s="160">
        <f>+[2]data1cf!M200</f>
        <v>8198.3569255785242</v>
      </c>
      <c r="O200" s="160">
        <f>+[2]data1cf!N200</f>
        <v>7872.1119644796227</v>
      </c>
      <c r="P200" s="160">
        <f>+[2]data1cf!O200</f>
        <v>7764.3744400527048</v>
      </c>
      <c r="Q200" s="160">
        <f>+[2]data1cf!P200</f>
        <v>7735.6969196520276</v>
      </c>
      <c r="R200" s="160">
        <f>+[2]data1cf!Q200</f>
        <v>1041.5127026794114</v>
      </c>
      <c r="S200" s="160">
        <f>+[2]data1cf!R200</f>
        <v>0</v>
      </c>
      <c r="T200" s="160">
        <f>+[2]data1cf!S200</f>
        <v>0</v>
      </c>
      <c r="U200" s="160">
        <f>+[2]data1cf!T200</f>
        <v>0</v>
      </c>
      <c r="V200" s="160">
        <f>+[2]data1cf!U200</f>
        <v>0</v>
      </c>
      <c r="W200" s="160">
        <f>+[2]data1cf!V200</f>
        <v>0</v>
      </c>
      <c r="X200" s="160">
        <f>+[2]data1cf!W200</f>
        <v>0</v>
      </c>
      <c r="Y200" s="160">
        <f>+[2]data1cf!X200</f>
        <v>0</v>
      </c>
      <c r="Z200" s="160">
        <f>+[2]data1cf!Y200</f>
        <v>0</v>
      </c>
      <c r="AA200" s="160">
        <f>+[2]data1cf!Z200</f>
        <v>0</v>
      </c>
      <c r="AB200" s="160"/>
      <c r="AC200" s="161">
        <f t="shared" si="24"/>
        <v>-16739.265667370033</v>
      </c>
      <c r="AD200" s="161">
        <f t="shared" si="26"/>
        <v>1711.8060986723915</v>
      </c>
      <c r="AE200" s="162">
        <f t="shared" si="27"/>
        <v>-4445.3655602509652</v>
      </c>
      <c r="AF200" s="163">
        <f t="shared" si="25"/>
        <v>6.2732145190238939E-2</v>
      </c>
      <c r="AG200" s="164">
        <f t="shared" si="28"/>
        <v>0.99931907709977763</v>
      </c>
    </row>
    <row r="201" spans="1:33">
      <c r="A201" s="156"/>
      <c r="B201" s="160">
        <f>+[2]data1cf!A201</f>
        <v>-102671.30309766685</v>
      </c>
      <c r="C201" s="160">
        <f>+[2]data1cf!B201</f>
        <v>14339.318803582373</v>
      </c>
      <c r="D201" s="160">
        <f>+[2]data1cf!C201</f>
        <v>12487.109899237368</v>
      </c>
      <c r="E201" s="160">
        <f>+[2]data1cf!D201</f>
        <v>10439.315035102663</v>
      </c>
      <c r="F201" s="160">
        <f>+[2]data1cf!E201</f>
        <v>10065.877339339868</v>
      </c>
      <c r="G201" s="160">
        <f>+[2]data1cf!F201</f>
        <v>9752.3743030612932</v>
      </c>
      <c r="H201" s="160">
        <f>+[2]data1cf!G201</f>
        <v>8698.4181154075468</v>
      </c>
      <c r="I201" s="160">
        <f>+[2]data1cf!H201</f>
        <v>8536.5439461850074</v>
      </c>
      <c r="J201" s="160">
        <f>+[2]data1cf!I201</f>
        <v>8524.1097436500186</v>
      </c>
      <c r="K201" s="160">
        <f>+[2]data1cf!J201</f>
        <v>8515.294375303416</v>
      </c>
      <c r="L201" s="160">
        <f>+[2]data1cf!K201</f>
        <v>8516.1818087696083</v>
      </c>
      <c r="M201" s="160">
        <f>+[2]data1cf!L201</f>
        <v>8488.5157410005941</v>
      </c>
      <c r="N201" s="160">
        <f>+[2]data1cf!M201</f>
        <v>8470.5290762377008</v>
      </c>
      <c r="O201" s="160">
        <f>+[2]data1cf!N201</f>
        <v>8144.7454238687296</v>
      </c>
      <c r="P201" s="160">
        <f>+[2]data1cf!O201</f>
        <v>8036.5465907118814</v>
      </c>
      <c r="Q201" s="160">
        <f>+[2]data1cf!P201</f>
        <v>8008.3303790411355</v>
      </c>
      <c r="R201" s="160">
        <f>+[2]data1cf!Q201</f>
        <v>1177.5987780089995</v>
      </c>
      <c r="S201" s="160">
        <f>+[2]data1cf!R201</f>
        <v>0</v>
      </c>
      <c r="T201" s="160">
        <f>+[2]data1cf!S201</f>
        <v>0</v>
      </c>
      <c r="U201" s="160">
        <f>+[2]data1cf!T201</f>
        <v>0</v>
      </c>
      <c r="V201" s="160">
        <f>+[2]data1cf!U201</f>
        <v>0</v>
      </c>
      <c r="W201" s="160">
        <f>+[2]data1cf!V201</f>
        <v>0</v>
      </c>
      <c r="X201" s="160">
        <f>+[2]data1cf!W201</f>
        <v>0</v>
      </c>
      <c r="Y201" s="160">
        <f>+[2]data1cf!X201</f>
        <v>0</v>
      </c>
      <c r="Z201" s="160">
        <f>+[2]data1cf!Y201</f>
        <v>0</v>
      </c>
      <c r="AA201" s="160">
        <f>+[2]data1cf!Z201</f>
        <v>0</v>
      </c>
      <c r="AB201" s="160"/>
      <c r="AC201" s="161">
        <f t="shared" si="24"/>
        <v>-26087.173598406931</v>
      </c>
      <c r="AD201" s="161">
        <f t="shared" si="26"/>
        <v>-6970.0095461535257</v>
      </c>
      <c r="AE201" s="162">
        <f t="shared" si="27"/>
        <v>-13349.816398817167</v>
      </c>
      <c r="AF201" s="163">
        <f t="shared" si="25"/>
        <v>4.7971686720848075E-2</v>
      </c>
      <c r="AG201" s="164">
        <f t="shared" si="28"/>
        <v>-7848110851743.3057</v>
      </c>
    </row>
    <row r="202" spans="1:33">
      <c r="A202" s="156"/>
      <c r="B202" s="160">
        <f>+[2]data1cf!A202</f>
        <v>-99781.961615403168</v>
      </c>
      <c r="C202" s="160">
        <f>+[2]data1cf!B202</f>
        <v>14252.020900737658</v>
      </c>
      <c r="D202" s="160">
        <f>+[2]data1cf!C202</f>
        <v>12399.373015093079</v>
      </c>
      <c r="E202" s="160">
        <f>+[2]data1cf!D202</f>
        <v>10309.425491012458</v>
      </c>
      <c r="F202" s="160">
        <f>+[2]data1cf!E202</f>
        <v>9828.2634164480205</v>
      </c>
      <c r="G202" s="160">
        <f>+[2]data1cf!F202</f>
        <v>9538.1163786130946</v>
      </c>
      <c r="H202" s="160">
        <f>+[2]data1cf!G202</f>
        <v>8628.4317925821997</v>
      </c>
      <c r="I202" s="160">
        <f>+[2]data1cf!H202</f>
        <v>8470.2647640550658</v>
      </c>
      <c r="J202" s="160">
        <f>+[2]data1cf!I202</f>
        <v>8457.8305615200752</v>
      </c>
      <c r="K202" s="160">
        <f>+[2]data1cf!J202</f>
        <v>8448.9028555766436</v>
      </c>
      <c r="L202" s="160">
        <f>+[2]data1cf!K202</f>
        <v>8449.9026266396668</v>
      </c>
      <c r="M202" s="160">
        <f>+[2]data1cf!L202</f>
        <v>8422.1242212738216</v>
      </c>
      <c r="N202" s="160">
        <f>+[2]data1cf!M202</f>
        <v>8404.2498941077574</v>
      </c>
      <c r="O202" s="160">
        <f>+[2]data1cf!N202</f>
        <v>8078.3539041419554</v>
      </c>
      <c r="P202" s="160">
        <f>+[2]data1cf!O202</f>
        <v>7970.2674085819381</v>
      </c>
      <c r="Q202" s="160">
        <f>+[2]data1cf!P202</f>
        <v>7941.9388593143613</v>
      </c>
      <c r="R202" s="160">
        <f>+[2]data1cf!Q202</f>
        <v>1144.459186944028</v>
      </c>
      <c r="S202" s="160">
        <f>+[2]data1cf!R202</f>
        <v>0</v>
      </c>
      <c r="T202" s="160">
        <f>+[2]data1cf!S202</f>
        <v>0</v>
      </c>
      <c r="U202" s="160">
        <f>+[2]data1cf!T202</f>
        <v>0</v>
      </c>
      <c r="V202" s="160">
        <f>+[2]data1cf!U202</f>
        <v>0</v>
      </c>
      <c r="W202" s="160">
        <f>+[2]data1cf!V202</f>
        <v>0</v>
      </c>
      <c r="X202" s="160">
        <f>+[2]data1cf!W202</f>
        <v>0</v>
      </c>
      <c r="Y202" s="160">
        <f>+[2]data1cf!X202</f>
        <v>0</v>
      </c>
      <c r="Z202" s="160">
        <f>+[2]data1cf!Y202</f>
        <v>0</v>
      </c>
      <c r="AA202" s="160">
        <f>+[2]data1cf!Z202</f>
        <v>0</v>
      </c>
      <c r="AB202" s="160"/>
      <c r="AC202" s="161">
        <f t="shared" si="24"/>
        <v>-24004.645163590383</v>
      </c>
      <c r="AD202" s="161">
        <f t="shared" si="26"/>
        <v>-5084.3930598636662</v>
      </c>
      <c r="AE202" s="162">
        <f t="shared" si="27"/>
        <v>-11399.827476185934</v>
      </c>
      <c r="AF202" s="163">
        <f t="shared" si="25"/>
        <v>5.090196430683136E-2</v>
      </c>
      <c r="AG202" s="164">
        <f t="shared" si="28"/>
        <v>-2548635220.9758811</v>
      </c>
    </row>
    <row r="203" spans="1:33">
      <c r="A203" s="156"/>
      <c r="B203" s="160">
        <f>+[2]data1cf!A203</f>
        <v>-94349.344094344109</v>
      </c>
      <c r="C203" s="160">
        <f>+[2]data1cf!B203</f>
        <v>14124.400598553886</v>
      </c>
      <c r="D203" s="160">
        <f>+[2]data1cf!C203</f>
        <v>12113.995075655128</v>
      </c>
      <c r="E203" s="160">
        <f>+[2]data1cf!D203</f>
        <v>10151.736710753928</v>
      </c>
      <c r="F203" s="160">
        <f>+[2]data1cf!E203</f>
        <v>9651.0060286964363</v>
      </c>
      <c r="G203" s="160">
        <f>+[2]data1cf!F203</f>
        <v>9467.7910715242178</v>
      </c>
      <c r="H203" s="160">
        <f>+[2]data1cf!G203</f>
        <v>8496.8416271589012</v>
      </c>
      <c r="I203" s="160">
        <f>+[2]data1cf!H203</f>
        <v>8345.6448642159867</v>
      </c>
      <c r="J203" s="160">
        <f>+[2]data1cf!I203</f>
        <v>8333.2106616809979</v>
      </c>
      <c r="K203" s="160">
        <f>+[2]data1cf!J203</f>
        <v>8324.0717355683464</v>
      </c>
      <c r="L203" s="160">
        <f>+[2]data1cf!K203</f>
        <v>8325.2827268005876</v>
      </c>
      <c r="M203" s="160">
        <f>+[2]data1cf!L203</f>
        <v>8297.2931012655245</v>
      </c>
      <c r="N203" s="160">
        <f>+[2]data1cf!M203</f>
        <v>8279.6299942686801</v>
      </c>
      <c r="O203" s="160">
        <f>+[2]data1cf!N203</f>
        <v>7953.5227841336591</v>
      </c>
      <c r="P203" s="160">
        <f>+[2]data1cf!O203</f>
        <v>7845.6475087428598</v>
      </c>
      <c r="Q203" s="160">
        <f>+[2]data1cf!P203</f>
        <v>7817.107739306065</v>
      </c>
      <c r="R203" s="160">
        <f>+[2]data1cf!Q203</f>
        <v>1082.1492370244891</v>
      </c>
      <c r="S203" s="160">
        <f>+[2]data1cf!R203</f>
        <v>0</v>
      </c>
      <c r="T203" s="160">
        <f>+[2]data1cf!S203</f>
        <v>0</v>
      </c>
      <c r="U203" s="160">
        <f>+[2]data1cf!T203</f>
        <v>0</v>
      </c>
      <c r="V203" s="160">
        <f>+[2]data1cf!U203</f>
        <v>0</v>
      </c>
      <c r="W203" s="160">
        <f>+[2]data1cf!V203</f>
        <v>0</v>
      </c>
      <c r="X203" s="160">
        <f>+[2]data1cf!W203</f>
        <v>0</v>
      </c>
      <c r="Y203" s="160">
        <f>+[2]data1cf!X203</f>
        <v>0</v>
      </c>
      <c r="Z203" s="160">
        <f>+[2]data1cf!Y203</f>
        <v>0</v>
      </c>
      <c r="AA203" s="160">
        <f>+[2]data1cf!Z203</f>
        <v>0</v>
      </c>
      <c r="AB203" s="160"/>
      <c r="AC203" s="161">
        <f t="shared" si="24"/>
        <v>-19699.860371822037</v>
      </c>
      <c r="AD203" s="161">
        <f t="shared" si="26"/>
        <v>-1068.2220946410478</v>
      </c>
      <c r="AE203" s="162">
        <f t="shared" si="27"/>
        <v>-7286.7135086842045</v>
      </c>
      <c r="AF203" s="163">
        <f t="shared" si="25"/>
        <v>5.7653775811195365E-2</v>
      </c>
      <c r="AG203" s="164">
        <f t="shared" si="28"/>
        <v>-93.677940441901882</v>
      </c>
    </row>
    <row r="204" spans="1:33">
      <c r="A204" s="156"/>
      <c r="B204" s="160">
        <f>+[2]data1cf!A204</f>
        <v>-89708.27565014748</v>
      </c>
      <c r="C204" s="160">
        <f>+[2]data1cf!B204</f>
        <v>14110.905363056259</v>
      </c>
      <c r="D204" s="160">
        <f>+[2]data1cf!C204</f>
        <v>12074.392326025512</v>
      </c>
      <c r="E204" s="160">
        <f>+[2]data1cf!D204</f>
        <v>10052.921862934174</v>
      </c>
      <c r="F204" s="160">
        <f>+[2]data1cf!E204</f>
        <v>9642.4831121293646</v>
      </c>
      <c r="G204" s="160">
        <f>+[2]data1cf!F204</f>
        <v>9316.7323410085755</v>
      </c>
      <c r="H204" s="160">
        <f>+[2]data1cf!G204</f>
        <v>8384.4245534471447</v>
      </c>
      <c r="I204" s="160">
        <f>+[2]data1cf!H204</f>
        <v>8239.1824669608723</v>
      </c>
      <c r="J204" s="160">
        <f>+[2]data1cf!I204</f>
        <v>8226.7482644258816</v>
      </c>
      <c r="K204" s="160">
        <f>+[2]data1cf!J204</f>
        <v>8217.4288935721215</v>
      </c>
      <c r="L204" s="160">
        <f>+[2]data1cf!K204</f>
        <v>8218.8203295454732</v>
      </c>
      <c r="M204" s="160">
        <f>+[2]data1cf!L204</f>
        <v>8190.6502592692987</v>
      </c>
      <c r="N204" s="160">
        <f>+[2]data1cf!M204</f>
        <v>8173.1675970135648</v>
      </c>
      <c r="O204" s="160">
        <f>+[2]data1cf!N204</f>
        <v>7846.8799421374333</v>
      </c>
      <c r="P204" s="160">
        <f>+[2]data1cf!O204</f>
        <v>7739.1851114877445</v>
      </c>
      <c r="Q204" s="160">
        <f>+[2]data1cf!P204</f>
        <v>7710.4648973098392</v>
      </c>
      <c r="R204" s="160">
        <f>+[2]data1cf!Q204</f>
        <v>1028.9180383969315</v>
      </c>
      <c r="S204" s="160">
        <f>+[2]data1cf!R204</f>
        <v>0</v>
      </c>
      <c r="T204" s="160">
        <f>+[2]data1cf!S204</f>
        <v>0</v>
      </c>
      <c r="U204" s="160">
        <f>+[2]data1cf!T204</f>
        <v>0</v>
      </c>
      <c r="V204" s="160">
        <f>+[2]data1cf!U204</f>
        <v>0</v>
      </c>
      <c r="W204" s="160">
        <f>+[2]data1cf!V204</f>
        <v>0</v>
      </c>
      <c r="X204" s="160">
        <f>+[2]data1cf!W204</f>
        <v>0</v>
      </c>
      <c r="Y204" s="160">
        <f>+[2]data1cf!X204</f>
        <v>0</v>
      </c>
      <c r="Z204" s="160">
        <f>+[2]data1cf!Y204</f>
        <v>0</v>
      </c>
      <c r="AA204" s="160">
        <f>+[2]data1cf!Z204</f>
        <v>0</v>
      </c>
      <c r="AB204" s="160"/>
      <c r="AC204" s="161">
        <f t="shared" si="24"/>
        <v>-15698.668833467511</v>
      </c>
      <c r="AD204" s="161">
        <f t="shared" si="26"/>
        <v>2713.9209756843038</v>
      </c>
      <c r="AE204" s="162">
        <f t="shared" si="27"/>
        <v>-3429.2477901498987</v>
      </c>
      <c r="AF204" s="163">
        <f t="shared" si="25"/>
        <v>6.4641323685646054E-2</v>
      </c>
      <c r="AG204" s="164">
        <f t="shared" si="28"/>
        <v>0.99999046875050623</v>
      </c>
    </row>
    <row r="205" spans="1:33">
      <c r="A205" s="156"/>
      <c r="B205" s="160">
        <f>+[2]data1cf!A205</f>
        <v>-92734.389360581699</v>
      </c>
      <c r="C205" s="160">
        <f>+[2]data1cf!B205</f>
        <v>14158.221023636816</v>
      </c>
      <c r="D205" s="160">
        <f>+[2]data1cf!C205</f>
        <v>12113.98602505712</v>
      </c>
      <c r="E205" s="160">
        <f>+[2]data1cf!D205</f>
        <v>10104.806018747367</v>
      </c>
      <c r="F205" s="160">
        <f>+[2]data1cf!E205</f>
        <v>9631.1197529737328</v>
      </c>
      <c r="G205" s="160">
        <f>+[2]data1cf!F205</f>
        <v>9397.1720681843981</v>
      </c>
      <c r="H205" s="160">
        <f>+[2]data1cf!G205</f>
        <v>8457.7238060085729</v>
      </c>
      <c r="I205" s="160">
        <f>+[2]data1cf!H205</f>
        <v>8308.5990945872654</v>
      </c>
      <c r="J205" s="160">
        <f>+[2]data1cf!I205</f>
        <v>8296.1648920522748</v>
      </c>
      <c r="K205" s="160">
        <f>+[2]data1cf!J205</f>
        <v>8286.9631764995756</v>
      </c>
      <c r="L205" s="160">
        <f>+[2]data1cf!K205</f>
        <v>8288.2369571718664</v>
      </c>
      <c r="M205" s="160">
        <f>+[2]data1cf!L205</f>
        <v>8260.1845421967519</v>
      </c>
      <c r="N205" s="160">
        <f>+[2]data1cf!M205</f>
        <v>8242.584224639957</v>
      </c>
      <c r="O205" s="160">
        <f>+[2]data1cf!N205</f>
        <v>7916.4142250648883</v>
      </c>
      <c r="P205" s="160">
        <f>+[2]data1cf!O205</f>
        <v>7808.6017391141377</v>
      </c>
      <c r="Q205" s="160">
        <f>+[2]data1cf!P205</f>
        <v>7779.9991802372933</v>
      </c>
      <c r="R205" s="160">
        <f>+[2]data1cf!Q205</f>
        <v>1063.6263522101278</v>
      </c>
      <c r="S205" s="160">
        <f>+[2]data1cf!R205</f>
        <v>0</v>
      </c>
      <c r="T205" s="160">
        <f>+[2]data1cf!S205</f>
        <v>0</v>
      </c>
      <c r="U205" s="160">
        <f>+[2]data1cf!T205</f>
        <v>0</v>
      </c>
      <c r="V205" s="160">
        <f>+[2]data1cf!U205</f>
        <v>0</v>
      </c>
      <c r="W205" s="160">
        <f>+[2]data1cf!V205</f>
        <v>0</v>
      </c>
      <c r="X205" s="160">
        <f>+[2]data1cf!W205</f>
        <v>0</v>
      </c>
      <c r="Y205" s="160">
        <f>+[2]data1cf!X205</f>
        <v>0</v>
      </c>
      <c r="Z205" s="160">
        <f>+[2]data1cf!Y205</f>
        <v>0</v>
      </c>
      <c r="AA205" s="160">
        <f>+[2]data1cf!Z205</f>
        <v>0</v>
      </c>
      <c r="AB205" s="160"/>
      <c r="AC205" s="161">
        <f t="shared" si="24"/>
        <v>-18293.35589623102</v>
      </c>
      <c r="AD205" s="161">
        <f t="shared" si="26"/>
        <v>258.73176388234378</v>
      </c>
      <c r="AE205" s="162">
        <f t="shared" si="27"/>
        <v>-5932.5175711702313</v>
      </c>
      <c r="AF205" s="163">
        <f t="shared" si="25"/>
        <v>6.0033300518989557E-2</v>
      </c>
      <c r="AG205" s="164">
        <f t="shared" si="28"/>
        <v>0.66784786325450496</v>
      </c>
    </row>
    <row r="206" spans="1:33">
      <c r="A206" s="156"/>
      <c r="B206" s="160">
        <f>+[2]data1cf!A206</f>
        <v>-91236.221315179122</v>
      </c>
      <c r="C206" s="160">
        <f>+[2]data1cf!B206</f>
        <v>14058.489335401184</v>
      </c>
      <c r="D206" s="160">
        <f>+[2]data1cf!C206</f>
        <v>12011.242579420026</v>
      </c>
      <c r="E206" s="160">
        <f>+[2]data1cf!D206</f>
        <v>10010.800697559263</v>
      </c>
      <c r="F206" s="160">
        <f>+[2]data1cf!E206</f>
        <v>9684.4467020712364</v>
      </c>
      <c r="G206" s="160">
        <f>+[2]data1cf!F206</f>
        <v>9287.0848697029851</v>
      </c>
      <c r="H206" s="160">
        <f>+[2]data1cf!G206</f>
        <v>8421.4348200525001</v>
      </c>
      <c r="I206" s="160">
        <f>+[2]data1cf!H206</f>
        <v>8274.232318160166</v>
      </c>
      <c r="J206" s="160">
        <f>+[2]data1cf!I206</f>
        <v>8261.7981156251772</v>
      </c>
      <c r="K206" s="160">
        <f>+[2]data1cf!J206</f>
        <v>8252.5381512988715</v>
      </c>
      <c r="L206" s="160">
        <f>+[2]data1cf!K206</f>
        <v>8253.8701807447669</v>
      </c>
      <c r="M206" s="160">
        <f>+[2]data1cf!L206</f>
        <v>8225.7595169960478</v>
      </c>
      <c r="N206" s="160">
        <f>+[2]data1cf!M206</f>
        <v>8208.2174482128576</v>
      </c>
      <c r="O206" s="160">
        <f>+[2]data1cf!N206</f>
        <v>7881.9891998641833</v>
      </c>
      <c r="P206" s="160">
        <f>+[2]data1cf!O206</f>
        <v>7774.2349626870382</v>
      </c>
      <c r="Q206" s="160">
        <f>+[2]data1cf!P206</f>
        <v>7745.5741550365892</v>
      </c>
      <c r="R206" s="160">
        <f>+[2]data1cf!Q206</f>
        <v>1046.4429639965783</v>
      </c>
      <c r="S206" s="160">
        <f>+[2]data1cf!R206</f>
        <v>0</v>
      </c>
      <c r="T206" s="160">
        <f>+[2]data1cf!S206</f>
        <v>0</v>
      </c>
      <c r="U206" s="160">
        <f>+[2]data1cf!T206</f>
        <v>0</v>
      </c>
      <c r="V206" s="160">
        <f>+[2]data1cf!U206</f>
        <v>0</v>
      </c>
      <c r="W206" s="160">
        <f>+[2]data1cf!V206</f>
        <v>0</v>
      </c>
      <c r="X206" s="160">
        <f>+[2]data1cf!W206</f>
        <v>0</v>
      </c>
      <c r="Y206" s="160">
        <f>+[2]data1cf!X206</f>
        <v>0</v>
      </c>
      <c r="Z206" s="160">
        <f>+[2]data1cf!Y206</f>
        <v>0</v>
      </c>
      <c r="AA206" s="160">
        <f>+[2]data1cf!Z206</f>
        <v>0</v>
      </c>
      <c r="AB206" s="160"/>
      <c r="AC206" s="161">
        <f t="shared" si="24"/>
        <v>-17209.201901383287</v>
      </c>
      <c r="AD206" s="161">
        <f t="shared" si="26"/>
        <v>1253.7719622743307</v>
      </c>
      <c r="AE206" s="162">
        <f t="shared" si="27"/>
        <v>-4907.9728244721518</v>
      </c>
      <c r="AF206" s="163">
        <f t="shared" si="25"/>
        <v>6.187484562397004E-2</v>
      </c>
      <c r="AG206" s="164">
        <f t="shared" si="28"/>
        <v>0.99520843531981062</v>
      </c>
    </row>
    <row r="207" spans="1:33">
      <c r="A207" s="156"/>
      <c r="B207" s="160">
        <f>+[2]data1cf!A207</f>
        <v>-91610.676683723315</v>
      </c>
      <c r="C207" s="160">
        <f>+[2]data1cf!B207</f>
        <v>14047.72674430687</v>
      </c>
      <c r="D207" s="160">
        <f>+[2]data1cf!C207</f>
        <v>11959.151000772805</v>
      </c>
      <c r="E207" s="160">
        <f>+[2]data1cf!D207</f>
        <v>9965.1268736283637</v>
      </c>
      <c r="F207" s="160">
        <f>+[2]data1cf!E207</f>
        <v>9642.896348987595</v>
      </c>
      <c r="G207" s="160">
        <f>+[2]data1cf!F207</f>
        <v>9378.0374427000716</v>
      </c>
      <c r="H207" s="160">
        <f>+[2]data1cf!G207</f>
        <v>8430.5049678586656</v>
      </c>
      <c r="I207" s="160">
        <f>+[2]data1cf!H207</f>
        <v>8282.8220247502759</v>
      </c>
      <c r="J207" s="160">
        <f>+[2]data1cf!I207</f>
        <v>8270.3878222152853</v>
      </c>
      <c r="K207" s="160">
        <f>+[2]data1cf!J207</f>
        <v>8261.1424167137084</v>
      </c>
      <c r="L207" s="160">
        <f>+[2]data1cf!K207</f>
        <v>8262.459887334875</v>
      </c>
      <c r="M207" s="160">
        <f>+[2]data1cf!L207</f>
        <v>8234.3637824108864</v>
      </c>
      <c r="N207" s="160">
        <f>+[2]data1cf!M207</f>
        <v>8216.8071548029675</v>
      </c>
      <c r="O207" s="160">
        <f>+[2]data1cf!N207</f>
        <v>7890.593465279022</v>
      </c>
      <c r="P207" s="160">
        <f>+[2]data1cf!O207</f>
        <v>7782.8246692771481</v>
      </c>
      <c r="Q207" s="160">
        <f>+[2]data1cf!P207</f>
        <v>7754.1784204514279</v>
      </c>
      <c r="R207" s="160">
        <f>+[2]data1cf!Q207</f>
        <v>1050.7378172916328</v>
      </c>
      <c r="S207" s="160">
        <f>+[2]data1cf!R207</f>
        <v>0</v>
      </c>
      <c r="T207" s="160">
        <f>+[2]data1cf!S207</f>
        <v>0</v>
      </c>
      <c r="U207" s="160">
        <f>+[2]data1cf!T207</f>
        <v>0</v>
      </c>
      <c r="V207" s="160">
        <f>+[2]data1cf!U207</f>
        <v>0</v>
      </c>
      <c r="W207" s="160">
        <f>+[2]data1cf!V207</f>
        <v>0</v>
      </c>
      <c r="X207" s="160">
        <f>+[2]data1cf!W207</f>
        <v>0</v>
      </c>
      <c r="Y207" s="160">
        <f>+[2]data1cf!X207</f>
        <v>0</v>
      </c>
      <c r="Z207" s="160">
        <f>+[2]data1cf!Y207</f>
        <v>0</v>
      </c>
      <c r="AA207" s="160">
        <f>+[2]data1cf!Z207</f>
        <v>0</v>
      </c>
      <c r="AB207" s="160"/>
      <c r="AC207" s="161">
        <f t="shared" si="24"/>
        <v>-17608.726351592533</v>
      </c>
      <c r="AD207" s="161">
        <f t="shared" si="26"/>
        <v>867.80434834160917</v>
      </c>
      <c r="AE207" s="162">
        <f t="shared" si="27"/>
        <v>-5299.0338109255654</v>
      </c>
      <c r="AF207" s="163">
        <f t="shared" si="25"/>
        <v>6.1158636212348932E-2</v>
      </c>
      <c r="AG207" s="164">
        <f t="shared" si="28"/>
        <v>0.97519546188748696</v>
      </c>
    </row>
    <row r="208" spans="1:33">
      <c r="A208" s="156"/>
      <c r="B208" s="160">
        <f>+[2]data1cf!A208</f>
        <v>-86033.835014390686</v>
      </c>
      <c r="C208" s="160">
        <f>+[2]data1cf!B208</f>
        <v>14020.87046404566</v>
      </c>
      <c r="D208" s="160">
        <f>+[2]data1cf!C208</f>
        <v>11802.883876452623</v>
      </c>
      <c r="E208" s="160">
        <f>+[2]data1cf!D208</f>
        <v>9864.1459450980783</v>
      </c>
      <c r="F208" s="160">
        <f>+[2]data1cf!E208</f>
        <v>9416.0453157185202</v>
      </c>
      <c r="G208" s="160">
        <f>+[2]data1cf!F208</f>
        <v>9216.0036617488186</v>
      </c>
      <c r="H208" s="160">
        <f>+[2]data1cf!G208</f>
        <v>8295.4213705020902</v>
      </c>
      <c r="I208" s="160">
        <f>+[2]data1cf!H208</f>
        <v>8154.8937383291195</v>
      </c>
      <c r="J208" s="160">
        <f>+[2]data1cf!I208</f>
        <v>8142.4595357941307</v>
      </c>
      <c r="K208" s="160">
        <f>+[2]data1cf!J208</f>
        <v>8132.9973026884509</v>
      </c>
      <c r="L208" s="160">
        <f>+[2]data1cf!K208</f>
        <v>8134.5316009137205</v>
      </c>
      <c r="M208" s="160">
        <f>+[2]data1cf!L208</f>
        <v>8106.218668385628</v>
      </c>
      <c r="N208" s="160">
        <f>+[2]data1cf!M208</f>
        <v>8088.8788683818129</v>
      </c>
      <c r="O208" s="160">
        <f>+[2]data1cf!N208</f>
        <v>7762.4483512537636</v>
      </c>
      <c r="P208" s="160">
        <f>+[2]data1cf!O208</f>
        <v>7654.8963828559927</v>
      </c>
      <c r="Q208" s="160">
        <f>+[2]data1cf!P208</f>
        <v>7626.0333064261686</v>
      </c>
      <c r="R208" s="160">
        <f>+[2]data1cf!Q208</f>
        <v>986.77367408105533</v>
      </c>
      <c r="S208" s="160">
        <f>+[2]data1cf!R208</f>
        <v>0</v>
      </c>
      <c r="T208" s="160">
        <f>+[2]data1cf!S208</f>
        <v>0</v>
      </c>
      <c r="U208" s="160">
        <f>+[2]data1cf!T208</f>
        <v>0</v>
      </c>
      <c r="V208" s="160">
        <f>+[2]data1cf!U208</f>
        <v>0</v>
      </c>
      <c r="W208" s="160">
        <f>+[2]data1cf!V208</f>
        <v>0</v>
      </c>
      <c r="X208" s="160">
        <f>+[2]data1cf!W208</f>
        <v>0</v>
      </c>
      <c r="Y208" s="160">
        <f>+[2]data1cf!X208</f>
        <v>0</v>
      </c>
      <c r="Z208" s="160">
        <f>+[2]data1cf!Y208</f>
        <v>0</v>
      </c>
      <c r="AA208" s="160">
        <f>+[2]data1cf!Z208</f>
        <v>0</v>
      </c>
      <c r="AB208" s="160"/>
      <c r="AC208" s="161">
        <f t="shared" si="24"/>
        <v>-13022.722472315849</v>
      </c>
      <c r="AD208" s="161">
        <f t="shared" si="26"/>
        <v>5159.7303909131915</v>
      </c>
      <c r="AE208" s="162">
        <f t="shared" si="27"/>
        <v>-907.83033088285504</v>
      </c>
      <c r="AF208" s="163">
        <f t="shared" si="25"/>
        <v>6.9579902291297915E-2</v>
      </c>
      <c r="AG208" s="164">
        <f t="shared" si="28"/>
        <v>0.99999999971534714</v>
      </c>
    </row>
    <row r="209" spans="1:33">
      <c r="A209" s="156"/>
      <c r="B209" s="160">
        <f>+[2]data1cf!A209</f>
        <v>-102691.67075831056</v>
      </c>
      <c r="C209" s="160">
        <f>+[2]data1cf!B209</f>
        <v>14362.39352177348</v>
      </c>
      <c r="D209" s="160">
        <f>+[2]data1cf!C209</f>
        <v>12503.150249126949</v>
      </c>
      <c r="E209" s="160">
        <f>+[2]data1cf!D209</f>
        <v>10414.78073155464</v>
      </c>
      <c r="F209" s="160">
        <f>+[2]data1cf!E209</f>
        <v>10037.847549104456</v>
      </c>
      <c r="G209" s="160">
        <f>+[2]data1cf!F209</f>
        <v>9764.9113904648602</v>
      </c>
      <c r="H209" s="160">
        <f>+[2]data1cf!G209</f>
        <v>8698.9114657718965</v>
      </c>
      <c r="I209" s="160">
        <f>+[2]data1cf!H209</f>
        <v>8537.0111640260475</v>
      </c>
      <c r="J209" s="160">
        <f>+[2]data1cf!I209</f>
        <v>8524.5769614910569</v>
      </c>
      <c r="K209" s="160">
        <f>+[2]data1cf!J209</f>
        <v>8515.762385039101</v>
      </c>
      <c r="L209" s="160">
        <f>+[2]data1cf!K209</f>
        <v>8516.6490266106466</v>
      </c>
      <c r="M209" s="160">
        <f>+[2]data1cf!L209</f>
        <v>8488.983750736279</v>
      </c>
      <c r="N209" s="160">
        <f>+[2]data1cf!M209</f>
        <v>8470.9962940787391</v>
      </c>
      <c r="O209" s="160">
        <f>+[2]data1cf!N209</f>
        <v>8145.2134336044137</v>
      </c>
      <c r="P209" s="160">
        <f>+[2]data1cf!O209</f>
        <v>8037.0138085529197</v>
      </c>
      <c r="Q209" s="160">
        <f>+[2]data1cf!P209</f>
        <v>8008.7983887768196</v>
      </c>
      <c r="R209" s="160">
        <f>+[2]data1cf!Q209</f>
        <v>1177.8323869295186</v>
      </c>
      <c r="S209" s="160">
        <f>+[2]data1cf!R209</f>
        <v>0</v>
      </c>
      <c r="T209" s="160">
        <f>+[2]data1cf!S209</f>
        <v>0</v>
      </c>
      <c r="U209" s="160">
        <f>+[2]data1cf!T209</f>
        <v>0</v>
      </c>
      <c r="V209" s="160">
        <f>+[2]data1cf!U209</f>
        <v>0</v>
      </c>
      <c r="W209" s="160">
        <f>+[2]data1cf!V209</f>
        <v>0</v>
      </c>
      <c r="X209" s="160">
        <f>+[2]data1cf!W209</f>
        <v>0</v>
      </c>
      <c r="Y209" s="160">
        <f>+[2]data1cf!X209</f>
        <v>0</v>
      </c>
      <c r="Z209" s="160">
        <f>+[2]data1cf!Y209</f>
        <v>0</v>
      </c>
      <c r="AA209" s="160">
        <f>+[2]data1cf!Z209</f>
        <v>0</v>
      </c>
      <c r="AB209" s="160"/>
      <c r="AC209" s="161">
        <f t="shared" si="24"/>
        <v>-26101.24868411346</v>
      </c>
      <c r="AD209" s="161">
        <f t="shared" si="26"/>
        <v>-6985.3479653007253</v>
      </c>
      <c r="AE209" s="162">
        <f t="shared" si="27"/>
        <v>-13364.832830494479</v>
      </c>
      <c r="AF209" s="163">
        <f t="shared" si="25"/>
        <v>4.7947540879249587E-2</v>
      </c>
      <c r="AG209" s="164">
        <f t="shared" si="28"/>
        <v>-8378026865775.1045</v>
      </c>
    </row>
    <row r="210" spans="1:33">
      <c r="A210" s="156"/>
      <c r="B210" s="160">
        <f>+[2]data1cf!A210</f>
        <v>-99982.049693838722</v>
      </c>
      <c r="C210" s="160">
        <f>+[2]data1cf!B210</f>
        <v>14324.034067760245</v>
      </c>
      <c r="D210" s="160">
        <f>+[2]data1cf!C210</f>
        <v>12337.446733056255</v>
      </c>
      <c r="E210" s="160">
        <f>+[2]data1cf!D210</f>
        <v>10260.158506652897</v>
      </c>
      <c r="F210" s="160">
        <f>+[2]data1cf!E210</f>
        <v>9960.5832743840274</v>
      </c>
      <c r="G210" s="160">
        <f>+[2]data1cf!F210</f>
        <v>9590.5180640041854</v>
      </c>
      <c r="H210" s="160">
        <f>+[2]data1cf!G210</f>
        <v>8633.2783740392042</v>
      </c>
      <c r="I210" s="160">
        <f>+[2]data1cf!H210</f>
        <v>8474.8546245039142</v>
      </c>
      <c r="J210" s="160">
        <f>+[2]data1cf!I210</f>
        <v>8462.4204219689236</v>
      </c>
      <c r="K210" s="160">
        <f>+[2]data1cf!J210</f>
        <v>8453.5004954499818</v>
      </c>
      <c r="L210" s="160">
        <f>+[2]data1cf!K210</f>
        <v>8454.4924870885152</v>
      </c>
      <c r="M210" s="160">
        <f>+[2]data1cf!L210</f>
        <v>8426.7218611471599</v>
      </c>
      <c r="N210" s="160">
        <f>+[2]data1cf!M210</f>
        <v>8408.8397545566058</v>
      </c>
      <c r="O210" s="160">
        <f>+[2]data1cf!N210</f>
        <v>8082.9515440152945</v>
      </c>
      <c r="P210" s="160">
        <f>+[2]data1cf!O210</f>
        <v>7974.8572690307865</v>
      </c>
      <c r="Q210" s="160">
        <f>+[2]data1cf!P210</f>
        <v>7946.5364991877004</v>
      </c>
      <c r="R210" s="160">
        <f>+[2]data1cf!Q210</f>
        <v>1146.7541171684525</v>
      </c>
      <c r="S210" s="160">
        <f>+[2]data1cf!R210</f>
        <v>0</v>
      </c>
      <c r="T210" s="160">
        <f>+[2]data1cf!S210</f>
        <v>0</v>
      </c>
      <c r="U210" s="160">
        <f>+[2]data1cf!T210</f>
        <v>0</v>
      </c>
      <c r="V210" s="160">
        <f>+[2]data1cf!U210</f>
        <v>0</v>
      </c>
      <c r="W210" s="160">
        <f>+[2]data1cf!V210</f>
        <v>0</v>
      </c>
      <c r="X210" s="160">
        <f>+[2]data1cf!W210</f>
        <v>0</v>
      </c>
      <c r="Y210" s="160">
        <f>+[2]data1cf!X210</f>
        <v>0</v>
      </c>
      <c r="Z210" s="160">
        <f>+[2]data1cf!Y210</f>
        <v>0</v>
      </c>
      <c r="AA210" s="160">
        <f>+[2]data1cf!Z210</f>
        <v>0</v>
      </c>
      <c r="AB210" s="160"/>
      <c r="AC210" s="161">
        <f t="shared" si="24"/>
        <v>-24086.402387418017</v>
      </c>
      <c r="AD210" s="161">
        <f t="shared" si="26"/>
        <v>-5141.0089545730443</v>
      </c>
      <c r="AE210" s="162">
        <f t="shared" si="27"/>
        <v>-11464.309247029729</v>
      </c>
      <c r="AF210" s="163">
        <f t="shared" si="25"/>
        <v>5.0817188620567305E-2</v>
      </c>
      <c r="AG210" s="164">
        <f t="shared" si="28"/>
        <v>-3243762852.3403072</v>
      </c>
    </row>
    <row r="211" spans="1:33">
      <c r="A211" s="156"/>
      <c r="B211" s="160">
        <f>+[2]data1cf!A211</f>
        <v>-100305.53129565228</v>
      </c>
      <c r="C211" s="160">
        <f>+[2]data1cf!B211</f>
        <v>14230.240371610886</v>
      </c>
      <c r="D211" s="160">
        <f>+[2]data1cf!C211</f>
        <v>12358.954945884045</v>
      </c>
      <c r="E211" s="160">
        <f>+[2]data1cf!D211</f>
        <v>10174.525343567966</v>
      </c>
      <c r="F211" s="160">
        <f>+[2]data1cf!E211</f>
        <v>9746.1625688737913</v>
      </c>
      <c r="G211" s="160">
        <f>+[2]data1cf!F211</f>
        <v>9573.3867131900624</v>
      </c>
      <c r="H211" s="160">
        <f>+[2]data1cf!G211</f>
        <v>8641.1138230339166</v>
      </c>
      <c r="I211" s="160">
        <f>+[2]data1cf!H211</f>
        <v>8482.2750336642348</v>
      </c>
      <c r="J211" s="160">
        <f>+[2]data1cf!I211</f>
        <v>8469.840831129246</v>
      </c>
      <c r="K211" s="160">
        <f>+[2]data1cf!J211</f>
        <v>8460.9334815749826</v>
      </c>
      <c r="L211" s="160">
        <f>+[2]data1cf!K211</f>
        <v>8461.9128962488358</v>
      </c>
      <c r="M211" s="160">
        <f>+[2]data1cf!L211</f>
        <v>8434.1548472721588</v>
      </c>
      <c r="N211" s="160">
        <f>+[2]data1cf!M211</f>
        <v>8416.2601637169282</v>
      </c>
      <c r="O211" s="160">
        <f>+[2]data1cf!N211</f>
        <v>8090.3845301402944</v>
      </c>
      <c r="P211" s="160">
        <f>+[2]data1cf!O211</f>
        <v>7982.2776781911089</v>
      </c>
      <c r="Q211" s="160">
        <f>+[2]data1cf!P211</f>
        <v>7953.9694853127003</v>
      </c>
      <c r="R211" s="160">
        <f>+[2]data1cf!Q211</f>
        <v>1150.4643217486134</v>
      </c>
      <c r="S211" s="160">
        <f>+[2]data1cf!R211</f>
        <v>0</v>
      </c>
      <c r="T211" s="160">
        <f>+[2]data1cf!S211</f>
        <v>0</v>
      </c>
      <c r="U211" s="160">
        <f>+[2]data1cf!T211</f>
        <v>0</v>
      </c>
      <c r="V211" s="160">
        <f>+[2]data1cf!U211</f>
        <v>0</v>
      </c>
      <c r="W211" s="160">
        <f>+[2]data1cf!V211</f>
        <v>0</v>
      </c>
      <c r="X211" s="160">
        <f>+[2]data1cf!W211</f>
        <v>0</v>
      </c>
      <c r="Y211" s="160">
        <f>+[2]data1cf!X211</f>
        <v>0</v>
      </c>
      <c r="Z211" s="160">
        <f>+[2]data1cf!Y211</f>
        <v>0</v>
      </c>
      <c r="AA211" s="160">
        <f>+[2]data1cf!Z211</f>
        <v>0</v>
      </c>
      <c r="AB211" s="160"/>
      <c r="AC211" s="161">
        <f t="shared" si="24"/>
        <v>-24669.400494691257</v>
      </c>
      <c r="AD211" s="161">
        <f t="shared" si="26"/>
        <v>-5751.1357976538911</v>
      </c>
      <c r="AE211" s="162">
        <f t="shared" si="27"/>
        <v>-12067.518498582498</v>
      </c>
      <c r="AF211" s="163">
        <f t="shared" si="25"/>
        <v>4.9826815724372864E-2</v>
      </c>
      <c r="AG211" s="164">
        <f t="shared" ref="AG211:AG226" si="29">1-EXP(-(1/0.25)*(AD211/ABS($AD$1010)))</f>
        <v>-43632029894.526985</v>
      </c>
    </row>
    <row r="212" spans="1:33">
      <c r="A212" s="156"/>
      <c r="B212" s="160">
        <f>+[2]data1cf!A212</f>
        <v>-96394.745779416859</v>
      </c>
      <c r="C212" s="160">
        <f>+[2]data1cf!B212</f>
        <v>14261.190172901017</v>
      </c>
      <c r="D212" s="160">
        <f>+[2]data1cf!C212</f>
        <v>12223.289922673603</v>
      </c>
      <c r="E212" s="160">
        <f>+[2]data1cf!D212</f>
        <v>10170.581960542671</v>
      </c>
      <c r="F212" s="160">
        <f>+[2]data1cf!E212</f>
        <v>9895.5987736368443</v>
      </c>
      <c r="G212" s="160">
        <f>+[2]data1cf!F212</f>
        <v>9460.5486834814583</v>
      </c>
      <c r="H212" s="160">
        <f>+[2]data1cf!G212</f>
        <v>8546.3858376711378</v>
      </c>
      <c r="I212" s="160">
        <f>+[2]data1cf!H212</f>
        <v>8392.5647425502084</v>
      </c>
      <c r="J212" s="160">
        <f>+[2]data1cf!I212</f>
        <v>8380.1305400152178</v>
      </c>
      <c r="K212" s="160">
        <f>+[2]data1cf!J212</f>
        <v>8371.0711391200821</v>
      </c>
      <c r="L212" s="160">
        <f>+[2]data1cf!K212</f>
        <v>8372.2026051348093</v>
      </c>
      <c r="M212" s="160">
        <f>+[2]data1cf!L212</f>
        <v>8344.2925048172601</v>
      </c>
      <c r="N212" s="160">
        <f>+[2]data1cf!M212</f>
        <v>8326.5498726029</v>
      </c>
      <c r="O212" s="160">
        <f>+[2]data1cf!N212</f>
        <v>8000.5221876853957</v>
      </c>
      <c r="P212" s="160">
        <f>+[2]data1cf!O212</f>
        <v>7892.5673870770806</v>
      </c>
      <c r="Q212" s="160">
        <f>+[2]data1cf!P212</f>
        <v>7864.1071428578016</v>
      </c>
      <c r="R212" s="160">
        <f>+[2]data1cf!Q212</f>
        <v>1105.6091761915993</v>
      </c>
      <c r="S212" s="160">
        <f>+[2]data1cf!R212</f>
        <v>0</v>
      </c>
      <c r="T212" s="160">
        <f>+[2]data1cf!S212</f>
        <v>0</v>
      </c>
      <c r="U212" s="160">
        <f>+[2]data1cf!T212</f>
        <v>0</v>
      </c>
      <c r="V212" s="160">
        <f>+[2]data1cf!U212</f>
        <v>0</v>
      </c>
      <c r="W212" s="160">
        <f>+[2]data1cf!V212</f>
        <v>0</v>
      </c>
      <c r="X212" s="160">
        <f>+[2]data1cf!W212</f>
        <v>0</v>
      </c>
      <c r="Y212" s="160">
        <f>+[2]data1cf!X212</f>
        <v>0</v>
      </c>
      <c r="Z212" s="160">
        <f>+[2]data1cf!Y212</f>
        <v>0</v>
      </c>
      <c r="AA212" s="160">
        <f>+[2]data1cf!Z212</f>
        <v>0</v>
      </c>
      <c r="AB212" s="160"/>
      <c r="AC212" s="161">
        <f t="shared" si="24"/>
        <v>-21168.354141307678</v>
      </c>
      <c r="AD212" s="161">
        <f t="shared" si="26"/>
        <v>-2411.0116344789385</v>
      </c>
      <c r="AE212" s="162">
        <f t="shared" si="27"/>
        <v>-8670.8049039958933</v>
      </c>
      <c r="AF212" s="163">
        <f t="shared" si="25"/>
        <v>5.5324772000312786E-2</v>
      </c>
      <c r="AG212" s="164">
        <f t="shared" si="29"/>
        <v>-28869.687513438788</v>
      </c>
    </row>
    <row r="213" spans="1:33">
      <c r="A213" s="156"/>
      <c r="B213" s="160">
        <f>+[2]data1cf!A213</f>
        <v>-86842.655676259965</v>
      </c>
      <c r="C213" s="160">
        <f>+[2]data1cf!B213</f>
        <v>13999.805477668033</v>
      </c>
      <c r="D213" s="160">
        <f>+[2]data1cf!C213</f>
        <v>11856.162257233562</v>
      </c>
      <c r="E213" s="160">
        <f>+[2]data1cf!D213</f>
        <v>9800.2449778826158</v>
      </c>
      <c r="F213" s="160">
        <f>+[2]data1cf!E213</f>
        <v>9557.8859287360829</v>
      </c>
      <c r="G213" s="160">
        <f>+[2]data1cf!F213</f>
        <v>9123.2909616553552</v>
      </c>
      <c r="H213" s="160">
        <f>+[2]data1cf!G213</f>
        <v>8315.0128186908478</v>
      </c>
      <c r="I213" s="160">
        <f>+[2]data1cf!H213</f>
        <v>8173.4474372558716</v>
      </c>
      <c r="J213" s="160">
        <f>+[2]data1cf!I213</f>
        <v>8161.0132347208819</v>
      </c>
      <c r="K213" s="160">
        <f>+[2]data1cf!J213</f>
        <v>8151.5824485625353</v>
      </c>
      <c r="L213" s="160">
        <f>+[2]data1cf!K213</f>
        <v>8153.0852998404716</v>
      </c>
      <c r="M213" s="160">
        <f>+[2]data1cf!L213</f>
        <v>8124.8038142597134</v>
      </c>
      <c r="N213" s="160">
        <f>+[2]data1cf!M213</f>
        <v>8107.4325673085641</v>
      </c>
      <c r="O213" s="160">
        <f>+[2]data1cf!N213</f>
        <v>7781.033497127848</v>
      </c>
      <c r="P213" s="160">
        <f>+[2]data1cf!O213</f>
        <v>7673.4500817827447</v>
      </c>
      <c r="Q213" s="160">
        <f>+[2]data1cf!P213</f>
        <v>7644.6184523002539</v>
      </c>
      <c r="R213" s="160">
        <f>+[2]data1cf!Q213</f>
        <v>996.05052354443114</v>
      </c>
      <c r="S213" s="160">
        <f>+[2]data1cf!R213</f>
        <v>0</v>
      </c>
      <c r="T213" s="160">
        <f>+[2]data1cf!S213</f>
        <v>0</v>
      </c>
      <c r="U213" s="160">
        <f>+[2]data1cf!T213</f>
        <v>0</v>
      </c>
      <c r="V213" s="160">
        <f>+[2]data1cf!U213</f>
        <v>0</v>
      </c>
      <c r="W213" s="160">
        <f>+[2]data1cf!V213</f>
        <v>0</v>
      </c>
      <c r="X213" s="160">
        <f>+[2]data1cf!W213</f>
        <v>0</v>
      </c>
      <c r="Y213" s="160">
        <f>+[2]data1cf!X213</f>
        <v>0</v>
      </c>
      <c r="Z213" s="160">
        <f>+[2]data1cf!Y213</f>
        <v>0</v>
      </c>
      <c r="AA213" s="160">
        <f>+[2]data1cf!Z213</f>
        <v>0</v>
      </c>
      <c r="AB213" s="160"/>
      <c r="AC213" s="161">
        <f t="shared" si="24"/>
        <v>-13741.985910783922</v>
      </c>
      <c r="AD213" s="161">
        <f t="shared" si="26"/>
        <v>4473.661481152194</v>
      </c>
      <c r="AE213" s="162">
        <f t="shared" si="27"/>
        <v>-1605.4280877349365</v>
      </c>
      <c r="AF213" s="163">
        <f t="shared" si="25"/>
        <v>6.8176218867301949E-2</v>
      </c>
      <c r="AG213" s="164">
        <f t="shared" si="29"/>
        <v>0.99999999470863865</v>
      </c>
    </row>
    <row r="214" spans="1:33">
      <c r="A214" s="156"/>
      <c r="B214" s="160">
        <f>+[2]data1cf!A214</f>
        <v>-92549.420314212053</v>
      </c>
      <c r="C214" s="160">
        <f>+[2]data1cf!B214</f>
        <v>14077.95293685963</v>
      </c>
      <c r="D214" s="160">
        <f>+[2]data1cf!C214</f>
        <v>11985.736230362028</v>
      </c>
      <c r="E214" s="160">
        <f>+[2]data1cf!D214</f>
        <v>9991.3642483015556</v>
      </c>
      <c r="F214" s="160">
        <f>+[2]data1cf!E214</f>
        <v>9766.1144989439163</v>
      </c>
      <c r="G214" s="160">
        <f>+[2]data1cf!F214</f>
        <v>9417.6794050017888</v>
      </c>
      <c r="H214" s="160">
        <f>+[2]data1cf!G214</f>
        <v>8453.243441374836</v>
      </c>
      <c r="I214" s="160">
        <f>+[2]data1cf!H214</f>
        <v>8304.356052638781</v>
      </c>
      <c r="J214" s="160">
        <f>+[2]data1cf!I214</f>
        <v>8291.9218501037922</v>
      </c>
      <c r="K214" s="160">
        <f>+[2]data1cf!J214</f>
        <v>8282.7129429545694</v>
      </c>
      <c r="L214" s="160">
        <f>+[2]data1cf!K214</f>
        <v>8283.9939152233819</v>
      </c>
      <c r="M214" s="160">
        <f>+[2]data1cf!L214</f>
        <v>8255.9343086517474</v>
      </c>
      <c r="N214" s="160">
        <f>+[2]data1cf!M214</f>
        <v>8238.3411826914744</v>
      </c>
      <c r="O214" s="160">
        <f>+[2]data1cf!N214</f>
        <v>7912.163991519883</v>
      </c>
      <c r="P214" s="160">
        <f>+[2]data1cf!O214</f>
        <v>7804.358697165655</v>
      </c>
      <c r="Q214" s="160">
        <f>+[2]data1cf!P214</f>
        <v>7775.7489466922889</v>
      </c>
      <c r="R214" s="160">
        <f>+[2]data1cf!Q214</f>
        <v>1061.5048312358865</v>
      </c>
      <c r="S214" s="160">
        <f>+[2]data1cf!R214</f>
        <v>0</v>
      </c>
      <c r="T214" s="160">
        <f>+[2]data1cf!S214</f>
        <v>0</v>
      </c>
      <c r="U214" s="160">
        <f>+[2]data1cf!T214</f>
        <v>0</v>
      </c>
      <c r="V214" s="160">
        <f>+[2]data1cf!U214</f>
        <v>0</v>
      </c>
      <c r="W214" s="160">
        <f>+[2]data1cf!V214</f>
        <v>0</v>
      </c>
      <c r="X214" s="160">
        <f>+[2]data1cf!W214</f>
        <v>0</v>
      </c>
      <c r="Y214" s="160">
        <f>+[2]data1cf!X214</f>
        <v>0</v>
      </c>
      <c r="Z214" s="160">
        <f>+[2]data1cf!Y214</f>
        <v>0</v>
      </c>
      <c r="AA214" s="160">
        <f>+[2]data1cf!Z214</f>
        <v>0</v>
      </c>
      <c r="AB214" s="160"/>
      <c r="AC214" s="161">
        <f t="shared" si="24"/>
        <v>-18284.402563012478</v>
      </c>
      <c r="AD214" s="161">
        <f t="shared" si="26"/>
        <v>255.93946956059739</v>
      </c>
      <c r="AE214" s="162">
        <f t="shared" si="27"/>
        <v>-5931.7298668126168</v>
      </c>
      <c r="AF214" s="163">
        <f t="shared" si="25"/>
        <v>6.0029271245002735E-2</v>
      </c>
      <c r="AG214" s="164">
        <f t="shared" si="29"/>
        <v>0.66387339092482189</v>
      </c>
    </row>
    <row r="215" spans="1:33">
      <c r="A215" s="156"/>
      <c r="B215" s="160">
        <f>+[2]data1cf!A215</f>
        <v>-103695.76615229051</v>
      </c>
      <c r="C215" s="160">
        <f>+[2]data1cf!B215</f>
        <v>14365.951720962461</v>
      </c>
      <c r="D215" s="160">
        <f>+[2]data1cf!C215</f>
        <v>12502.333105684284</v>
      </c>
      <c r="E215" s="160">
        <f>+[2]data1cf!D215</f>
        <v>10479.481937120372</v>
      </c>
      <c r="F215" s="160">
        <f>+[2]data1cf!E215</f>
        <v>10029.852974114574</v>
      </c>
      <c r="G215" s="160">
        <f>+[2]data1cf!F215</f>
        <v>9702.1396908020324</v>
      </c>
      <c r="H215" s="160">
        <f>+[2]data1cf!G215</f>
        <v>8723.2329053877729</v>
      </c>
      <c r="I215" s="160">
        <f>+[2]data1cf!H215</f>
        <v>8560.0443090876306</v>
      </c>
      <c r="J215" s="160">
        <f>+[2]data1cf!I215</f>
        <v>8547.6101065526418</v>
      </c>
      <c r="K215" s="160">
        <f>+[2]data1cf!J215</f>
        <v>8538.8345693296033</v>
      </c>
      <c r="L215" s="160">
        <f>+[2]data1cf!K215</f>
        <v>8539.6821716722316</v>
      </c>
      <c r="M215" s="160">
        <f>+[2]data1cf!L215</f>
        <v>8512.0559350267813</v>
      </c>
      <c r="N215" s="160">
        <f>+[2]data1cf!M215</f>
        <v>8494.029439140324</v>
      </c>
      <c r="O215" s="160">
        <f>+[2]data1cf!N215</f>
        <v>8168.2856178949169</v>
      </c>
      <c r="P215" s="160">
        <f>+[2]data1cf!O215</f>
        <v>8060.0469536145038</v>
      </c>
      <c r="Q215" s="160">
        <f>+[2]data1cf!P215</f>
        <v>8031.8705730673219</v>
      </c>
      <c r="R215" s="160">
        <f>+[2]data1cf!Q215</f>
        <v>1189.3489594603111</v>
      </c>
      <c r="S215" s="160">
        <f>+[2]data1cf!R215</f>
        <v>0</v>
      </c>
      <c r="T215" s="160">
        <f>+[2]data1cf!S215</f>
        <v>0</v>
      </c>
      <c r="U215" s="160">
        <f>+[2]data1cf!T215</f>
        <v>0</v>
      </c>
      <c r="V215" s="160">
        <f>+[2]data1cf!U215</f>
        <v>0</v>
      </c>
      <c r="W215" s="160">
        <f>+[2]data1cf!V215</f>
        <v>0</v>
      </c>
      <c r="X215" s="160">
        <f>+[2]data1cf!W215</f>
        <v>0</v>
      </c>
      <c r="Y215" s="160">
        <f>+[2]data1cf!X215</f>
        <v>0</v>
      </c>
      <c r="Z215" s="160">
        <f>+[2]data1cf!Y215</f>
        <v>0</v>
      </c>
      <c r="AA215" s="160">
        <f>+[2]data1cf!Z215</f>
        <v>0</v>
      </c>
      <c r="AB215" s="160"/>
      <c r="AC215" s="161">
        <f t="shared" si="24"/>
        <v>-27007.511710162307</v>
      </c>
      <c r="AD215" s="161">
        <f t="shared" si="26"/>
        <v>-7855.1921065909564</v>
      </c>
      <c r="AE215" s="162">
        <f t="shared" si="27"/>
        <v>-14247.658877167521</v>
      </c>
      <c r="AF215" s="163">
        <f t="shared" si="25"/>
        <v>4.6619024872779843E-2</v>
      </c>
      <c r="AG215" s="164">
        <f t="shared" si="29"/>
        <v>-340709539599775.88</v>
      </c>
    </row>
    <row r="216" spans="1:33">
      <c r="A216" s="156"/>
      <c r="B216" s="160">
        <f>+[2]data1cf!A216</f>
        <v>-98805.120814510214</v>
      </c>
      <c r="C216" s="160">
        <f>+[2]data1cf!B216</f>
        <v>14287.77311610039</v>
      </c>
      <c r="D216" s="160">
        <f>+[2]data1cf!C216</f>
        <v>12292.245945359584</v>
      </c>
      <c r="E216" s="160">
        <f>+[2]data1cf!D216</f>
        <v>10299.72381856532</v>
      </c>
      <c r="F216" s="160">
        <f>+[2]data1cf!E216</f>
        <v>9908.5377176997081</v>
      </c>
      <c r="G216" s="160">
        <f>+[2]data1cf!F216</f>
        <v>9569.7006167231339</v>
      </c>
      <c r="H216" s="160">
        <f>+[2]data1cf!G216</f>
        <v>8604.7705202611778</v>
      </c>
      <c r="I216" s="160">
        <f>+[2]data1cf!H216</f>
        <v>8447.8568175552209</v>
      </c>
      <c r="J216" s="160">
        <f>+[2]data1cf!I216</f>
        <v>8435.4226150202321</v>
      </c>
      <c r="K216" s="160">
        <f>+[2]data1cf!J216</f>
        <v>8426.4569295064612</v>
      </c>
      <c r="L216" s="160">
        <f>+[2]data1cf!K216</f>
        <v>8427.4946801398219</v>
      </c>
      <c r="M216" s="160">
        <f>+[2]data1cf!L216</f>
        <v>8399.6782952036374</v>
      </c>
      <c r="N216" s="160">
        <f>+[2]data1cf!M216</f>
        <v>8381.8419476079143</v>
      </c>
      <c r="O216" s="160">
        <f>+[2]data1cf!N216</f>
        <v>8055.9079780717739</v>
      </c>
      <c r="P216" s="160">
        <f>+[2]data1cf!O216</f>
        <v>7947.8594620820941</v>
      </c>
      <c r="Q216" s="160">
        <f>+[2]data1cf!P216</f>
        <v>7919.4929332441798</v>
      </c>
      <c r="R216" s="160">
        <f>+[2]data1cf!Q216</f>
        <v>1133.2552136941063</v>
      </c>
      <c r="S216" s="160">
        <f>+[2]data1cf!R216</f>
        <v>0</v>
      </c>
      <c r="T216" s="160">
        <f>+[2]data1cf!S216</f>
        <v>0</v>
      </c>
      <c r="U216" s="160">
        <f>+[2]data1cf!T216</f>
        <v>0</v>
      </c>
      <c r="V216" s="160">
        <f>+[2]data1cf!U216</f>
        <v>0</v>
      </c>
      <c r="W216" s="160">
        <f>+[2]data1cf!V216</f>
        <v>0</v>
      </c>
      <c r="X216" s="160">
        <f>+[2]data1cf!W216</f>
        <v>0</v>
      </c>
      <c r="Y216" s="160">
        <f>+[2]data1cf!X216</f>
        <v>0</v>
      </c>
      <c r="Z216" s="160">
        <f>+[2]data1cf!Y216</f>
        <v>0</v>
      </c>
      <c r="AA216" s="160">
        <f>+[2]data1cf!Z216</f>
        <v>0</v>
      </c>
      <c r="AB216" s="160"/>
      <c r="AC216" s="161">
        <f t="shared" si="24"/>
        <v>-23105.30762957739</v>
      </c>
      <c r="AD216" s="161">
        <f t="shared" si="26"/>
        <v>-4216.6368331180256</v>
      </c>
      <c r="AE216" s="162">
        <f t="shared" si="27"/>
        <v>-10520.561262994976</v>
      </c>
      <c r="AF216" s="163">
        <f t="shared" si="25"/>
        <v>5.231254398822785E-2</v>
      </c>
      <c r="AG216" s="164">
        <f t="shared" si="29"/>
        <v>-63230678.919524632</v>
      </c>
    </row>
    <row r="217" spans="1:33">
      <c r="A217" s="156"/>
      <c r="B217" s="160">
        <f>+[2]data1cf!A217</f>
        <v>-97444.522876713658</v>
      </c>
      <c r="C217" s="160">
        <f>+[2]data1cf!B217</f>
        <v>14208.334616373584</v>
      </c>
      <c r="D217" s="160">
        <f>+[2]data1cf!C217</f>
        <v>12352.858424240956</v>
      </c>
      <c r="E217" s="160">
        <f>+[2]data1cf!D217</f>
        <v>10103.931970822463</v>
      </c>
      <c r="F217" s="160">
        <f>+[2]data1cf!E217</f>
        <v>9657.3006188114578</v>
      </c>
      <c r="G217" s="160">
        <f>+[2]data1cf!F217</f>
        <v>9584.4933488457064</v>
      </c>
      <c r="H217" s="160">
        <f>+[2]data1cf!G217</f>
        <v>8571.8137904683645</v>
      </c>
      <c r="I217" s="160">
        <f>+[2]data1cf!H217</f>
        <v>8416.6457893405186</v>
      </c>
      <c r="J217" s="160">
        <f>+[2]data1cf!I217</f>
        <v>8404.2115868055298</v>
      </c>
      <c r="K217" s="160">
        <f>+[2]data1cf!J217</f>
        <v>8395.193001243937</v>
      </c>
      <c r="L217" s="160">
        <f>+[2]data1cf!K217</f>
        <v>8396.2836519251196</v>
      </c>
      <c r="M217" s="160">
        <f>+[2]data1cf!L217</f>
        <v>8368.4143669411133</v>
      </c>
      <c r="N217" s="160">
        <f>+[2]data1cf!M217</f>
        <v>8350.630919393212</v>
      </c>
      <c r="O217" s="160">
        <f>+[2]data1cf!N217</f>
        <v>8024.6440498092488</v>
      </c>
      <c r="P217" s="160">
        <f>+[2]data1cf!O217</f>
        <v>7916.6484338673918</v>
      </c>
      <c r="Q217" s="160">
        <f>+[2]data1cf!P217</f>
        <v>7888.2290049816547</v>
      </c>
      <c r="R217" s="160">
        <f>+[2]data1cf!Q217</f>
        <v>1117.6496995867549</v>
      </c>
      <c r="S217" s="160">
        <f>+[2]data1cf!R217</f>
        <v>0</v>
      </c>
      <c r="T217" s="160">
        <f>+[2]data1cf!S217</f>
        <v>0</v>
      </c>
      <c r="U217" s="160">
        <f>+[2]data1cf!T217</f>
        <v>0</v>
      </c>
      <c r="V217" s="160">
        <f>+[2]data1cf!U217</f>
        <v>0</v>
      </c>
      <c r="W217" s="160">
        <f>+[2]data1cf!V217</f>
        <v>0</v>
      </c>
      <c r="X217" s="160">
        <f>+[2]data1cf!W217</f>
        <v>0</v>
      </c>
      <c r="Y217" s="160">
        <f>+[2]data1cf!X217</f>
        <v>0</v>
      </c>
      <c r="Z217" s="160">
        <f>+[2]data1cf!Y217</f>
        <v>0</v>
      </c>
      <c r="AA217" s="160">
        <f>+[2]data1cf!Z217</f>
        <v>0</v>
      </c>
      <c r="AB217" s="160"/>
      <c r="AC217" s="161">
        <f t="shared" si="24"/>
        <v>-22199.724697871592</v>
      </c>
      <c r="AD217" s="161">
        <f t="shared" si="26"/>
        <v>-3412.3947213122592</v>
      </c>
      <c r="AE217" s="162">
        <f t="shared" si="27"/>
        <v>-9683.675160216786</v>
      </c>
      <c r="AF217" s="163">
        <f t="shared" si="25"/>
        <v>5.363191664218904E-2</v>
      </c>
      <c r="AG217" s="164">
        <f t="shared" si="29"/>
        <v>-2056132.8862978565</v>
      </c>
    </row>
    <row r="218" spans="1:33">
      <c r="A218" s="156"/>
      <c r="B218" s="160">
        <f>+[2]data1cf!A218</f>
        <v>-102618.04215643463</v>
      </c>
      <c r="C218" s="160">
        <f>+[2]data1cf!B218</f>
        <v>14361.806772135973</v>
      </c>
      <c r="D218" s="160">
        <f>+[2]data1cf!C218</f>
        <v>12464.275046008026</v>
      </c>
      <c r="E218" s="160">
        <f>+[2]data1cf!D218</f>
        <v>10297.52634515486</v>
      </c>
      <c r="F218" s="160">
        <f>+[2]data1cf!E218</f>
        <v>9942.7380784000743</v>
      </c>
      <c r="G218" s="160">
        <f>+[2]data1cf!F218</f>
        <v>9644.7906810250479</v>
      </c>
      <c r="H218" s="160">
        <f>+[2]data1cf!G218</f>
        <v>8697.1280161063933</v>
      </c>
      <c r="I218" s="160">
        <f>+[2]data1cf!H218</f>
        <v>8535.3221828018941</v>
      </c>
      <c r="J218" s="160">
        <f>+[2]data1cf!I218</f>
        <v>8522.8879802669053</v>
      </c>
      <c r="K218" s="160">
        <f>+[2]data1cf!J218</f>
        <v>8514.0705411349081</v>
      </c>
      <c r="L218" s="160">
        <f>+[2]data1cf!K218</f>
        <v>8514.960045386495</v>
      </c>
      <c r="M218" s="160">
        <f>+[2]data1cf!L218</f>
        <v>8487.2919068320844</v>
      </c>
      <c r="N218" s="160">
        <f>+[2]data1cf!M218</f>
        <v>8469.3073128545875</v>
      </c>
      <c r="O218" s="160">
        <f>+[2]data1cf!N218</f>
        <v>8143.5215897002199</v>
      </c>
      <c r="P218" s="160">
        <f>+[2]data1cf!O218</f>
        <v>8035.3248273287672</v>
      </c>
      <c r="Q218" s="160">
        <f>+[2]data1cf!P218</f>
        <v>8007.1065448726258</v>
      </c>
      <c r="R218" s="160">
        <f>+[2]data1cf!Q218</f>
        <v>1176.9878963174426</v>
      </c>
      <c r="S218" s="160">
        <f>+[2]data1cf!R218</f>
        <v>0</v>
      </c>
      <c r="T218" s="160">
        <f>+[2]data1cf!S218</f>
        <v>0</v>
      </c>
      <c r="U218" s="160">
        <f>+[2]data1cf!T218</f>
        <v>0</v>
      </c>
      <c r="V218" s="160">
        <f>+[2]data1cf!U218</f>
        <v>0</v>
      </c>
      <c r="W218" s="160">
        <f>+[2]data1cf!V218</f>
        <v>0</v>
      </c>
      <c r="X218" s="160">
        <f>+[2]data1cf!W218</f>
        <v>0</v>
      </c>
      <c r="Y218" s="160">
        <f>+[2]data1cf!X218</f>
        <v>0</v>
      </c>
      <c r="Z218" s="160">
        <f>+[2]data1cf!Y218</f>
        <v>0</v>
      </c>
      <c r="AA218" s="160">
        <f>+[2]data1cf!Z218</f>
        <v>0</v>
      </c>
      <c r="AB218" s="160"/>
      <c r="AC218" s="161">
        <f t="shared" si="24"/>
        <v>-26294.535626767072</v>
      </c>
      <c r="AD218" s="161">
        <f t="shared" si="26"/>
        <v>-7224.955871838747</v>
      </c>
      <c r="AE218" s="162">
        <f t="shared" si="27"/>
        <v>-13590.798647006897</v>
      </c>
      <c r="AF218" s="163">
        <f t="shared" si="25"/>
        <v>4.7556337714195249E-2</v>
      </c>
      <c r="AG218" s="164">
        <f t="shared" si="29"/>
        <v>-23250103095986.254</v>
      </c>
    </row>
    <row r="219" spans="1:33">
      <c r="A219" s="156"/>
      <c r="B219" s="160">
        <f>+[2]data1cf!A219</f>
        <v>-97989.250625897781</v>
      </c>
      <c r="C219" s="160">
        <f>+[2]data1cf!B219</f>
        <v>14295.745496558309</v>
      </c>
      <c r="D219" s="160">
        <f>+[2]data1cf!C219</f>
        <v>12280.384042174443</v>
      </c>
      <c r="E219" s="160">
        <f>+[2]data1cf!D219</f>
        <v>10375.285625109871</v>
      </c>
      <c r="F219" s="160">
        <f>+[2]data1cf!E219</f>
        <v>9824.2880083028722</v>
      </c>
      <c r="G219" s="160">
        <f>+[2]data1cf!F219</f>
        <v>9521.8961642650665</v>
      </c>
      <c r="H219" s="160">
        <f>+[2]data1cf!G219</f>
        <v>8585.0083167437624</v>
      </c>
      <c r="I219" s="160">
        <f>+[2]data1cf!H219</f>
        <v>8429.1414081246039</v>
      </c>
      <c r="J219" s="160">
        <f>+[2]data1cf!I219</f>
        <v>8416.7072055896133</v>
      </c>
      <c r="K219" s="160">
        <f>+[2]data1cf!J219</f>
        <v>8407.7097990429102</v>
      </c>
      <c r="L219" s="160">
        <f>+[2]data1cf!K219</f>
        <v>8408.7792707092049</v>
      </c>
      <c r="M219" s="160">
        <f>+[2]data1cf!L219</f>
        <v>8380.9311647400864</v>
      </c>
      <c r="N219" s="160">
        <f>+[2]data1cf!M219</f>
        <v>8363.1265381772955</v>
      </c>
      <c r="O219" s="160">
        <f>+[2]data1cf!N219</f>
        <v>8037.160847608222</v>
      </c>
      <c r="P219" s="160">
        <f>+[2]data1cf!O219</f>
        <v>7929.1440526514762</v>
      </c>
      <c r="Q219" s="160">
        <f>+[2]data1cf!P219</f>
        <v>7900.7458027806279</v>
      </c>
      <c r="R219" s="160">
        <f>+[2]data1cf!Q219</f>
        <v>1123.8975089787971</v>
      </c>
      <c r="S219" s="160">
        <f>+[2]data1cf!R219</f>
        <v>0</v>
      </c>
      <c r="T219" s="160">
        <f>+[2]data1cf!S219</f>
        <v>0</v>
      </c>
      <c r="U219" s="160">
        <f>+[2]data1cf!T219</f>
        <v>0</v>
      </c>
      <c r="V219" s="160">
        <f>+[2]data1cf!U219</f>
        <v>0</v>
      </c>
      <c r="W219" s="160">
        <f>+[2]data1cf!V219</f>
        <v>0</v>
      </c>
      <c r="X219" s="160">
        <f>+[2]data1cf!W219</f>
        <v>0</v>
      </c>
      <c r="Y219" s="160">
        <f>+[2]data1cf!X219</f>
        <v>0</v>
      </c>
      <c r="Z219" s="160">
        <f>+[2]data1cf!Y219</f>
        <v>0</v>
      </c>
      <c r="AA219" s="160">
        <f>+[2]data1cf!Z219</f>
        <v>0</v>
      </c>
      <c r="AB219" s="160"/>
      <c r="AC219" s="161">
        <f t="shared" si="24"/>
        <v>-22396.460616245302</v>
      </c>
      <c r="AD219" s="161">
        <f t="shared" si="26"/>
        <v>-3550.1832970863643</v>
      </c>
      <c r="AE219" s="162">
        <f t="shared" si="27"/>
        <v>-9839.668589684843</v>
      </c>
      <c r="AF219" s="163">
        <f t="shared" si="25"/>
        <v>5.3410372138023382E-2</v>
      </c>
      <c r="AG219" s="164">
        <f t="shared" si="29"/>
        <v>-3697984.0228515994</v>
      </c>
    </row>
    <row r="220" spans="1:33">
      <c r="A220" s="156"/>
      <c r="B220" s="160">
        <f>+[2]data1cf!A220</f>
        <v>-85530.640034224198</v>
      </c>
      <c r="C220" s="160">
        <f>+[2]data1cf!B220</f>
        <v>14054.705347138297</v>
      </c>
      <c r="D220" s="160">
        <f>+[2]data1cf!C220</f>
        <v>11822.074476699263</v>
      </c>
      <c r="E220" s="160">
        <f>+[2]data1cf!D220</f>
        <v>9948.1129133744289</v>
      </c>
      <c r="F220" s="160">
        <f>+[2]data1cf!E220</f>
        <v>9492.8509442381965</v>
      </c>
      <c r="G220" s="160">
        <f>+[2]data1cf!F220</f>
        <v>9299.0086317364148</v>
      </c>
      <c r="H220" s="160">
        <f>+[2]data1cf!G220</f>
        <v>8283.2328609257038</v>
      </c>
      <c r="I220" s="160">
        <f>+[2]data1cf!H220</f>
        <v>8143.3508480400842</v>
      </c>
      <c r="J220" s="160">
        <f>+[2]data1cf!I220</f>
        <v>8130.9166455050945</v>
      </c>
      <c r="K220" s="160">
        <f>+[2]data1cf!J220</f>
        <v>8121.4348481785864</v>
      </c>
      <c r="L220" s="160">
        <f>+[2]data1cf!K220</f>
        <v>8122.9887106246852</v>
      </c>
      <c r="M220" s="160">
        <f>+[2]data1cf!L220</f>
        <v>8094.6562138757636</v>
      </c>
      <c r="N220" s="160">
        <f>+[2]data1cf!M220</f>
        <v>8077.3359780927767</v>
      </c>
      <c r="O220" s="160">
        <f>+[2]data1cf!N220</f>
        <v>7750.8858967438991</v>
      </c>
      <c r="P220" s="160">
        <f>+[2]data1cf!O220</f>
        <v>7643.3534925669574</v>
      </c>
      <c r="Q220" s="160">
        <f>+[2]data1cf!P220</f>
        <v>7614.470851916305</v>
      </c>
      <c r="R220" s="160">
        <f>+[2]data1cf!Q220</f>
        <v>981.00222893653768</v>
      </c>
      <c r="S220" s="160">
        <f>+[2]data1cf!R220</f>
        <v>0</v>
      </c>
      <c r="T220" s="160">
        <f>+[2]data1cf!S220</f>
        <v>0</v>
      </c>
      <c r="U220" s="160">
        <f>+[2]data1cf!T220</f>
        <v>0</v>
      </c>
      <c r="V220" s="160">
        <f>+[2]data1cf!U220</f>
        <v>0</v>
      </c>
      <c r="W220" s="160">
        <f>+[2]data1cf!V220</f>
        <v>0</v>
      </c>
      <c r="X220" s="160">
        <f>+[2]data1cf!W220</f>
        <v>0</v>
      </c>
      <c r="Y220" s="160">
        <f>+[2]data1cf!X220</f>
        <v>0</v>
      </c>
      <c r="Z220" s="160">
        <f>+[2]data1cf!Y220</f>
        <v>0</v>
      </c>
      <c r="AA220" s="160">
        <f>+[2]data1cf!Z220</f>
        <v>0</v>
      </c>
      <c r="AB220" s="160"/>
      <c r="AC220" s="161">
        <f t="shared" si="24"/>
        <v>-12351.52570131088</v>
      </c>
      <c r="AD220" s="161">
        <f t="shared" si="26"/>
        <v>5843.5140234458704</v>
      </c>
      <c r="AE220" s="162">
        <f t="shared" si="27"/>
        <v>-226.41295406562273</v>
      </c>
      <c r="AF220" s="163">
        <f t="shared" si="25"/>
        <v>7.0969232916831992E-2</v>
      </c>
      <c r="AG220" s="164">
        <f t="shared" si="29"/>
        <v>0.99999999998453704</v>
      </c>
    </row>
    <row r="221" spans="1:33">
      <c r="A221" s="156"/>
      <c r="B221" s="160">
        <f>+[2]data1cf!A221</f>
        <v>-102468.58786361692</v>
      </c>
      <c r="C221" s="160">
        <f>+[2]data1cf!B221</f>
        <v>14266.99604608654</v>
      </c>
      <c r="D221" s="160">
        <f>+[2]data1cf!C221</f>
        <v>12493.68561842742</v>
      </c>
      <c r="E221" s="160">
        <f>+[2]data1cf!D221</f>
        <v>10497.450829927056</v>
      </c>
      <c r="F221" s="160">
        <f>+[2]data1cf!E221</f>
        <v>10013.285117067458</v>
      </c>
      <c r="G221" s="160">
        <f>+[2]data1cf!F221</f>
        <v>9663.0670442827268</v>
      </c>
      <c r="H221" s="160">
        <f>+[2]data1cf!G221</f>
        <v>8693.5078983567328</v>
      </c>
      <c r="I221" s="160">
        <f>+[2]data1cf!H221</f>
        <v>8531.89382088809</v>
      </c>
      <c r="J221" s="160">
        <f>+[2]data1cf!I221</f>
        <v>8519.4596183531012</v>
      </c>
      <c r="K221" s="160">
        <f>+[2]data1cf!J221</f>
        <v>8510.6363684381977</v>
      </c>
      <c r="L221" s="160">
        <f>+[2]data1cf!K221</f>
        <v>8511.5316834726909</v>
      </c>
      <c r="M221" s="160">
        <f>+[2]data1cf!L221</f>
        <v>8483.8577341353757</v>
      </c>
      <c r="N221" s="160">
        <f>+[2]data1cf!M221</f>
        <v>8465.8789509407834</v>
      </c>
      <c r="O221" s="160">
        <f>+[2]data1cf!N221</f>
        <v>8140.0874170035113</v>
      </c>
      <c r="P221" s="160">
        <f>+[2]data1cf!O221</f>
        <v>8031.8964654149631</v>
      </c>
      <c r="Q221" s="160">
        <f>+[2]data1cf!P221</f>
        <v>8003.6723721759172</v>
      </c>
      <c r="R221" s="160">
        <f>+[2]data1cf!Q221</f>
        <v>1175.2737153605406</v>
      </c>
      <c r="S221" s="160">
        <f>+[2]data1cf!R221</f>
        <v>0</v>
      </c>
      <c r="T221" s="160">
        <f>+[2]data1cf!S221</f>
        <v>0</v>
      </c>
      <c r="U221" s="160">
        <f>+[2]data1cf!T221</f>
        <v>0</v>
      </c>
      <c r="V221" s="160">
        <f>+[2]data1cf!U221</f>
        <v>0</v>
      </c>
      <c r="W221" s="160">
        <f>+[2]data1cf!V221</f>
        <v>0</v>
      </c>
      <c r="X221" s="160">
        <f>+[2]data1cf!W221</f>
        <v>0</v>
      </c>
      <c r="Y221" s="160">
        <f>+[2]data1cf!X221</f>
        <v>0</v>
      </c>
      <c r="Z221" s="160">
        <f>+[2]data1cf!Y221</f>
        <v>0</v>
      </c>
      <c r="AA221" s="160">
        <f>+[2]data1cf!Z221</f>
        <v>0</v>
      </c>
      <c r="AB221" s="160"/>
      <c r="AC221" s="161">
        <f t="shared" si="24"/>
        <v>-26010.848460296274</v>
      </c>
      <c r="AD221" s="161">
        <f t="shared" si="26"/>
        <v>-6917.4114294415458</v>
      </c>
      <c r="AE221" s="162">
        <f t="shared" si="27"/>
        <v>-13289.75457353391</v>
      </c>
      <c r="AF221" s="163">
        <f t="shared" si="25"/>
        <v>4.8044028878211978E-2</v>
      </c>
      <c r="AG221" s="164">
        <f t="shared" si="29"/>
        <v>-6272732179046.5508</v>
      </c>
    </row>
    <row r="222" spans="1:33">
      <c r="A222" s="156"/>
      <c r="B222" s="160">
        <f>+[2]data1cf!A222</f>
        <v>-91969.032256318736</v>
      </c>
      <c r="C222" s="160">
        <f>+[2]data1cf!B222</f>
        <v>14153.276406160887</v>
      </c>
      <c r="D222" s="160">
        <f>+[2]data1cf!C222</f>
        <v>12086.438894869323</v>
      </c>
      <c r="E222" s="160">
        <f>+[2]data1cf!D222</f>
        <v>10053.916526828474</v>
      </c>
      <c r="F222" s="160">
        <f>+[2]data1cf!E222</f>
        <v>9603.8322076561963</v>
      </c>
      <c r="G222" s="160">
        <f>+[2]data1cf!F222</f>
        <v>9397.3992690127743</v>
      </c>
      <c r="H222" s="160">
        <f>+[2]data1cf!G222</f>
        <v>8439.1851425434106</v>
      </c>
      <c r="I222" s="160">
        <f>+[2]data1cf!H222</f>
        <v>8291.042414901156</v>
      </c>
      <c r="J222" s="160">
        <f>+[2]data1cf!I222</f>
        <v>8278.6082123661654</v>
      </c>
      <c r="K222" s="160">
        <f>+[2]data1cf!J222</f>
        <v>8269.3767397292522</v>
      </c>
      <c r="L222" s="160">
        <f>+[2]data1cf!K222</f>
        <v>8270.680277485757</v>
      </c>
      <c r="M222" s="160">
        <f>+[2]data1cf!L222</f>
        <v>8242.5981054264303</v>
      </c>
      <c r="N222" s="160">
        <f>+[2]data1cf!M222</f>
        <v>8225.0275449538476</v>
      </c>
      <c r="O222" s="160">
        <f>+[2]data1cf!N222</f>
        <v>7898.8277882945649</v>
      </c>
      <c r="P222" s="160">
        <f>+[2]data1cf!O222</f>
        <v>7791.0450594280283</v>
      </c>
      <c r="Q222" s="160">
        <f>+[2]data1cf!P222</f>
        <v>7762.4127434669708</v>
      </c>
      <c r="R222" s="160">
        <f>+[2]data1cf!Q222</f>
        <v>1054.8480123670734</v>
      </c>
      <c r="S222" s="160">
        <f>+[2]data1cf!R222</f>
        <v>0</v>
      </c>
      <c r="T222" s="160">
        <f>+[2]data1cf!S222</f>
        <v>0</v>
      </c>
      <c r="U222" s="160">
        <f>+[2]data1cf!T222</f>
        <v>0</v>
      </c>
      <c r="V222" s="160">
        <f>+[2]data1cf!U222</f>
        <v>0</v>
      </c>
      <c r="W222" s="160">
        <f>+[2]data1cf!V222</f>
        <v>0</v>
      </c>
      <c r="X222" s="160">
        <f>+[2]data1cf!W222</f>
        <v>0</v>
      </c>
      <c r="Y222" s="160">
        <f>+[2]data1cf!X222</f>
        <v>0</v>
      </c>
      <c r="Z222" s="160">
        <f>+[2]data1cf!Y222</f>
        <v>0</v>
      </c>
      <c r="AA222" s="160">
        <f>+[2]data1cf!Z222</f>
        <v>0</v>
      </c>
      <c r="AB222" s="160"/>
      <c r="AC222" s="161">
        <f t="shared" si="24"/>
        <v>-17681.409422884797</v>
      </c>
      <c r="AD222" s="161">
        <f t="shared" si="26"/>
        <v>829.73726963363902</v>
      </c>
      <c r="AE222" s="162">
        <f t="shared" si="27"/>
        <v>-5347.775207428469</v>
      </c>
      <c r="AF222" s="163">
        <f t="shared" si="25"/>
        <v>6.1082300543785092E-2</v>
      </c>
      <c r="AG222" s="164">
        <f t="shared" si="29"/>
        <v>0.97082864572850047</v>
      </c>
    </row>
    <row r="223" spans="1:33">
      <c r="A223" s="156"/>
      <c r="B223" s="160">
        <f>+[2]data1cf!A223</f>
        <v>-86981.955203973674</v>
      </c>
      <c r="C223" s="160">
        <f>+[2]data1cf!B223</f>
        <v>14070.112524644501</v>
      </c>
      <c r="D223" s="160">
        <f>+[2]data1cf!C223</f>
        <v>11937.182523065032</v>
      </c>
      <c r="E223" s="160">
        <f>+[2]data1cf!D223</f>
        <v>9880.3750764452143</v>
      </c>
      <c r="F223" s="160">
        <f>+[2]data1cf!E223</f>
        <v>9422.2692469831145</v>
      </c>
      <c r="G223" s="160">
        <f>+[2]data1cf!F223</f>
        <v>9346.8556755885984</v>
      </c>
      <c r="H223" s="160">
        <f>+[2]data1cf!G223</f>
        <v>8318.3869652830163</v>
      </c>
      <c r="I223" s="160">
        <f>+[2]data1cf!H223</f>
        <v>8176.6428569820018</v>
      </c>
      <c r="J223" s="160">
        <f>+[2]data1cf!I223</f>
        <v>8164.2086544470121</v>
      </c>
      <c r="K223" s="160">
        <f>+[2]data1cf!J223</f>
        <v>8154.783284254303</v>
      </c>
      <c r="L223" s="160">
        <f>+[2]data1cf!K223</f>
        <v>8156.2807195666028</v>
      </c>
      <c r="M223" s="160">
        <f>+[2]data1cf!L223</f>
        <v>8128.004649951481</v>
      </c>
      <c r="N223" s="160">
        <f>+[2]data1cf!M223</f>
        <v>8110.6279870346943</v>
      </c>
      <c r="O223" s="160">
        <f>+[2]data1cf!N223</f>
        <v>7784.2343328196166</v>
      </c>
      <c r="P223" s="160">
        <f>+[2]data1cf!O223</f>
        <v>7676.6455015088741</v>
      </c>
      <c r="Q223" s="160">
        <f>+[2]data1cf!P223</f>
        <v>7647.8192879920216</v>
      </c>
      <c r="R223" s="160">
        <f>+[2]data1cf!Q223</f>
        <v>997.64823340749638</v>
      </c>
      <c r="S223" s="160">
        <f>+[2]data1cf!R223</f>
        <v>0</v>
      </c>
      <c r="T223" s="160">
        <f>+[2]data1cf!S223</f>
        <v>0</v>
      </c>
      <c r="U223" s="160">
        <f>+[2]data1cf!T223</f>
        <v>0</v>
      </c>
      <c r="V223" s="160">
        <f>+[2]data1cf!U223</f>
        <v>0</v>
      </c>
      <c r="W223" s="160">
        <f>+[2]data1cf!V223</f>
        <v>0</v>
      </c>
      <c r="X223" s="160">
        <f>+[2]data1cf!W223</f>
        <v>0</v>
      </c>
      <c r="Y223" s="160">
        <f>+[2]data1cf!X223</f>
        <v>0</v>
      </c>
      <c r="Z223" s="160">
        <f>+[2]data1cf!Y223</f>
        <v>0</v>
      </c>
      <c r="AA223" s="160">
        <f>+[2]data1cf!Z223</f>
        <v>0</v>
      </c>
      <c r="AB223" s="160"/>
      <c r="AC223" s="161">
        <f t="shared" si="24"/>
        <v>-13631.426923574068</v>
      </c>
      <c r="AD223" s="161">
        <f t="shared" si="26"/>
        <v>4621.2047970280419</v>
      </c>
      <c r="AE223" s="162">
        <f t="shared" si="27"/>
        <v>-1469.0553127255921</v>
      </c>
      <c r="AF223" s="163">
        <f t="shared" si="25"/>
        <v>6.8450561165809637E-2</v>
      </c>
      <c r="AG223" s="164">
        <f t="shared" si="29"/>
        <v>0.99999999717767485</v>
      </c>
    </row>
    <row r="224" spans="1:33">
      <c r="A224" s="156"/>
      <c r="B224" s="160">
        <f>+[2]data1cf!A224</f>
        <v>-87191.182932225609</v>
      </c>
      <c r="C224" s="160">
        <f>+[2]data1cf!B224</f>
        <v>13982.242383553024</v>
      </c>
      <c r="D224" s="160">
        <f>+[2]data1cf!C224</f>
        <v>11928.495149836277</v>
      </c>
      <c r="E224" s="160">
        <f>+[2]data1cf!D224</f>
        <v>9894.3978850501462</v>
      </c>
      <c r="F224" s="160">
        <f>+[2]data1cf!E224</f>
        <v>9468.5310832670239</v>
      </c>
      <c r="G224" s="160">
        <f>+[2]data1cf!F224</f>
        <v>9136.5365188603319</v>
      </c>
      <c r="H224" s="160">
        <f>+[2]data1cf!G224</f>
        <v>8323.4549295313882</v>
      </c>
      <c r="I224" s="160">
        <f>+[2]data1cf!H224</f>
        <v>8181.4423736859189</v>
      </c>
      <c r="J224" s="160">
        <f>+[2]data1cf!I224</f>
        <v>8169.0081711509292</v>
      </c>
      <c r="K224" s="160">
        <f>+[2]data1cf!J224</f>
        <v>8159.5909357322944</v>
      </c>
      <c r="L224" s="160">
        <f>+[2]data1cf!K224</f>
        <v>8161.080236270519</v>
      </c>
      <c r="M224" s="160">
        <f>+[2]data1cf!L224</f>
        <v>8132.8123014294724</v>
      </c>
      <c r="N224" s="160">
        <f>+[2]data1cf!M224</f>
        <v>8115.4275037386105</v>
      </c>
      <c r="O224" s="160">
        <f>+[2]data1cf!N224</f>
        <v>7789.0419842976071</v>
      </c>
      <c r="P224" s="160">
        <f>+[2]data1cf!O224</f>
        <v>7681.4450182127912</v>
      </c>
      <c r="Q224" s="160">
        <f>+[2]data1cf!P224</f>
        <v>7652.626939470013</v>
      </c>
      <c r="R224" s="160">
        <f>+[2]data1cf!Q224</f>
        <v>1000.0479917594547</v>
      </c>
      <c r="S224" s="160">
        <f>+[2]data1cf!R224</f>
        <v>0</v>
      </c>
      <c r="T224" s="160">
        <f>+[2]data1cf!S224</f>
        <v>0</v>
      </c>
      <c r="U224" s="160">
        <f>+[2]data1cf!T224</f>
        <v>0</v>
      </c>
      <c r="V224" s="160">
        <f>+[2]data1cf!U224</f>
        <v>0</v>
      </c>
      <c r="W224" s="160">
        <f>+[2]data1cf!V224</f>
        <v>0</v>
      </c>
      <c r="X224" s="160">
        <f>+[2]data1cf!W224</f>
        <v>0</v>
      </c>
      <c r="Y224" s="160">
        <f>+[2]data1cf!X224</f>
        <v>0</v>
      </c>
      <c r="Z224" s="160">
        <f>+[2]data1cf!Y224</f>
        <v>0</v>
      </c>
      <c r="AA224" s="160">
        <f>+[2]data1cf!Z224</f>
        <v>0</v>
      </c>
      <c r="AB224" s="160"/>
      <c r="AC224" s="161">
        <f t="shared" si="24"/>
        <v>-13997.167104797234</v>
      </c>
      <c r="AD224" s="161">
        <f t="shared" si="26"/>
        <v>4237.0820580294749</v>
      </c>
      <c r="AE224" s="162">
        <f t="shared" si="27"/>
        <v>-1848.1960703824682</v>
      </c>
      <c r="AF224" s="163">
        <f t="shared" si="25"/>
        <v>6.7694142460823087E-2</v>
      </c>
      <c r="AG224" s="164">
        <f t="shared" si="29"/>
        <v>0.99999998550401414</v>
      </c>
    </row>
    <row r="225" spans="1:33">
      <c r="A225" s="156"/>
      <c r="B225" s="160">
        <f>+[2]data1cf!A225</f>
        <v>-85573.816983585159</v>
      </c>
      <c r="C225" s="160">
        <f>+[2]data1cf!B225</f>
        <v>13945.309771589087</v>
      </c>
      <c r="D225" s="160">
        <f>+[2]data1cf!C225</f>
        <v>11812.132107346462</v>
      </c>
      <c r="E225" s="160">
        <f>+[2]data1cf!D225</f>
        <v>9875.7866078146471</v>
      </c>
      <c r="F225" s="160">
        <f>+[2]data1cf!E225</f>
        <v>9499.6859821299477</v>
      </c>
      <c r="G225" s="160">
        <f>+[2]data1cf!F225</f>
        <v>9277.7650886874162</v>
      </c>
      <c r="H225" s="160">
        <f>+[2]data1cf!G225</f>
        <v>8284.2787033555924</v>
      </c>
      <c r="I225" s="160">
        <f>+[2]data1cf!H225</f>
        <v>8144.3412927168656</v>
      </c>
      <c r="J225" s="160">
        <f>+[2]data1cf!I225</f>
        <v>8131.9070901818759</v>
      </c>
      <c r="K225" s="160">
        <f>+[2]data1cf!J225</f>
        <v>8122.4269715751579</v>
      </c>
      <c r="L225" s="160">
        <f>+[2]data1cf!K225</f>
        <v>8123.9791553014657</v>
      </c>
      <c r="M225" s="160">
        <f>+[2]data1cf!L225</f>
        <v>8095.648337272336</v>
      </c>
      <c r="N225" s="160">
        <f>+[2]data1cf!M225</f>
        <v>8078.3264227695581</v>
      </c>
      <c r="O225" s="160">
        <f>+[2]data1cf!N225</f>
        <v>7751.8780201404716</v>
      </c>
      <c r="P225" s="160">
        <f>+[2]data1cf!O225</f>
        <v>7644.3439372437388</v>
      </c>
      <c r="Q225" s="160">
        <f>+[2]data1cf!P225</f>
        <v>7615.4629753128775</v>
      </c>
      <c r="R225" s="160">
        <f>+[2]data1cf!Q225</f>
        <v>981.49745127492815</v>
      </c>
      <c r="S225" s="160">
        <f>+[2]data1cf!R225</f>
        <v>0</v>
      </c>
      <c r="T225" s="160">
        <f>+[2]data1cf!S225</f>
        <v>0</v>
      </c>
      <c r="U225" s="160">
        <f>+[2]data1cf!T225</f>
        <v>0</v>
      </c>
      <c r="V225" s="160">
        <f>+[2]data1cf!U225</f>
        <v>0</v>
      </c>
      <c r="W225" s="160">
        <f>+[2]data1cf!V225</f>
        <v>0</v>
      </c>
      <c r="X225" s="160">
        <f>+[2]data1cf!W225</f>
        <v>0</v>
      </c>
      <c r="Y225" s="160">
        <f>+[2]data1cf!X225</f>
        <v>0</v>
      </c>
      <c r="Z225" s="160">
        <f>+[2]data1cf!Y225</f>
        <v>0</v>
      </c>
      <c r="AA225" s="160">
        <f>+[2]data1cf!Z225</f>
        <v>0</v>
      </c>
      <c r="AB225" s="160"/>
      <c r="AC225" s="161">
        <f t="shared" si="24"/>
        <v>-12561.296060496685</v>
      </c>
      <c r="AD225" s="161">
        <f t="shared" si="26"/>
        <v>5620.8684593600046</v>
      </c>
      <c r="AE225" s="162">
        <f t="shared" si="27"/>
        <v>-445.56861847852917</v>
      </c>
      <c r="AF225" s="163">
        <f t="shared" si="25"/>
        <v>7.0520880818367007E-2</v>
      </c>
      <c r="AG225" s="164">
        <f t="shared" si="29"/>
        <v>0.99999999996007971</v>
      </c>
    </row>
    <row r="226" spans="1:33">
      <c r="A226" s="156"/>
      <c r="B226" s="160">
        <f>+[2]data1cf!A226</f>
        <v>-102628.54971284444</v>
      </c>
      <c r="C226" s="160">
        <f>+[2]data1cf!B226</f>
        <v>14333.177233765564</v>
      </c>
      <c r="D226" s="160">
        <f>+[2]data1cf!C226</f>
        <v>12465.533983658977</v>
      </c>
      <c r="E226" s="160">
        <f>+[2]data1cf!D226</f>
        <v>10316.565806482113</v>
      </c>
      <c r="F226" s="160">
        <f>+[2]data1cf!E226</f>
        <v>9966.3227979695566</v>
      </c>
      <c r="G226" s="160">
        <f>+[2]data1cf!F226</f>
        <v>9603.1352072048285</v>
      </c>
      <c r="H226" s="160">
        <f>+[2]data1cf!G226</f>
        <v>8697.3825326595652</v>
      </c>
      <c r="I226" s="160">
        <f>+[2]data1cf!H226</f>
        <v>8535.5632177398911</v>
      </c>
      <c r="J226" s="160">
        <f>+[2]data1cf!I226</f>
        <v>8523.1290152049005</v>
      </c>
      <c r="K226" s="160">
        <f>+[2]data1cf!J226</f>
        <v>8514.3119846066966</v>
      </c>
      <c r="L226" s="160">
        <f>+[2]data1cf!K226</f>
        <v>8515.2010803244902</v>
      </c>
      <c r="M226" s="160">
        <f>+[2]data1cf!L226</f>
        <v>8487.5333503038746</v>
      </c>
      <c r="N226" s="160">
        <f>+[2]data1cf!M226</f>
        <v>8469.5483477925827</v>
      </c>
      <c r="O226" s="160">
        <f>+[2]data1cf!N226</f>
        <v>8143.7630331720093</v>
      </c>
      <c r="P226" s="160">
        <f>+[2]data1cf!O226</f>
        <v>8035.5658622667634</v>
      </c>
      <c r="Q226" s="160">
        <f>+[2]data1cf!P226</f>
        <v>8007.3479883444152</v>
      </c>
      <c r="R226" s="160">
        <f>+[2]data1cf!Q226</f>
        <v>1177.1084137864405</v>
      </c>
      <c r="S226" s="160">
        <f>+[2]data1cf!R226</f>
        <v>0</v>
      </c>
      <c r="T226" s="160">
        <f>+[2]data1cf!S226</f>
        <v>0</v>
      </c>
      <c r="U226" s="160">
        <f>+[2]data1cf!T226</f>
        <v>0</v>
      </c>
      <c r="V226" s="160">
        <f>+[2]data1cf!U226</f>
        <v>0</v>
      </c>
      <c r="W226" s="160">
        <f>+[2]data1cf!V226</f>
        <v>0</v>
      </c>
      <c r="X226" s="160">
        <f>+[2]data1cf!W226</f>
        <v>0</v>
      </c>
      <c r="Y226" s="160">
        <f>+[2]data1cf!X226</f>
        <v>0</v>
      </c>
      <c r="Z226" s="160">
        <f>+[2]data1cf!Y226</f>
        <v>0</v>
      </c>
      <c r="AA226" s="160">
        <f>+[2]data1cf!Z226</f>
        <v>0</v>
      </c>
      <c r="AB226" s="160"/>
      <c r="AC226" s="161">
        <f t="shared" si="24"/>
        <v>-26324.529183260242</v>
      </c>
      <c r="AD226" s="161">
        <f t="shared" si="26"/>
        <v>-7256.6197221279326</v>
      </c>
      <c r="AE226" s="162">
        <f t="shared" si="27"/>
        <v>-13621.965371124086</v>
      </c>
      <c r="AF226" s="163">
        <f t="shared" si="25"/>
        <v>4.7506156563758839E-2</v>
      </c>
      <c r="AG226" s="164">
        <f t="shared" si="29"/>
        <v>-26607503640071.438</v>
      </c>
    </row>
    <row r="227" spans="1:33">
      <c r="A227" s="156"/>
      <c r="B227" s="160">
        <f>+[2]data1cf!A227</f>
        <v>-85551.384450221158</v>
      </c>
      <c r="C227" s="160">
        <f>+[2]data1cf!B227</f>
        <v>13952.405418794824</v>
      </c>
      <c r="D227" s="160">
        <f>+[2]data1cf!C227</f>
        <v>11856.157371577443</v>
      </c>
      <c r="E227" s="160">
        <f>+[2]data1cf!D227</f>
        <v>9842.3513789987483</v>
      </c>
      <c r="F227" s="160">
        <f>+[2]data1cf!E227</f>
        <v>9481.3357899308212</v>
      </c>
      <c r="G227" s="160">
        <f>+[2]data1cf!F227</f>
        <v>9074.0756895237027</v>
      </c>
      <c r="H227" s="160">
        <f>+[2]data1cf!G227</f>
        <v>8283.7353371486424</v>
      </c>
      <c r="I227" s="160">
        <f>+[2]data1cf!H227</f>
        <v>8143.8267083475221</v>
      </c>
      <c r="J227" s="160">
        <f>+[2]data1cf!I227</f>
        <v>8131.3925058125324</v>
      </c>
      <c r="K227" s="160">
        <f>+[2]data1cf!J227</f>
        <v>8121.9115150289181</v>
      </c>
      <c r="L227" s="160">
        <f>+[2]data1cf!K227</f>
        <v>8123.464570932123</v>
      </c>
      <c r="M227" s="160">
        <f>+[2]data1cf!L227</f>
        <v>8095.1328807260952</v>
      </c>
      <c r="N227" s="160">
        <f>+[2]data1cf!M227</f>
        <v>8077.8118384002146</v>
      </c>
      <c r="O227" s="160">
        <f>+[2]data1cf!N227</f>
        <v>7751.3625635942308</v>
      </c>
      <c r="P227" s="160">
        <f>+[2]data1cf!O227</f>
        <v>7643.8293528743943</v>
      </c>
      <c r="Q227" s="160">
        <f>+[2]data1cf!P227</f>
        <v>7614.9475187666367</v>
      </c>
      <c r="R227" s="160">
        <f>+[2]data1cf!Q227</f>
        <v>981.2401590902565</v>
      </c>
      <c r="S227" s="160">
        <f>+[2]data1cf!R227</f>
        <v>0</v>
      </c>
      <c r="T227" s="160">
        <f>+[2]data1cf!S227</f>
        <v>0</v>
      </c>
      <c r="U227" s="160">
        <f>+[2]data1cf!T227</f>
        <v>0</v>
      </c>
      <c r="V227" s="160">
        <f>+[2]data1cf!U227</f>
        <v>0</v>
      </c>
      <c r="W227" s="160">
        <f>+[2]data1cf!V227</f>
        <v>0</v>
      </c>
      <c r="X227" s="160">
        <f>+[2]data1cf!W227</f>
        <v>0</v>
      </c>
      <c r="Y227" s="160">
        <f>+[2]data1cf!X227</f>
        <v>0</v>
      </c>
      <c r="Z227" s="160">
        <f>+[2]data1cf!Y227</f>
        <v>0</v>
      </c>
      <c r="AA227" s="160">
        <f>+[2]data1cf!Z227</f>
        <v>0</v>
      </c>
      <c r="AB227" s="160"/>
      <c r="AC227" s="161">
        <f t="shared" si="24"/>
        <v>-12662.159231344514</v>
      </c>
      <c r="AD227" s="161">
        <f t="shared" si="26"/>
        <v>5488.3406034954405</v>
      </c>
      <c r="AE227" s="162">
        <f t="shared" si="27"/>
        <v>-568.56834483335911</v>
      </c>
      <c r="AF227" s="163">
        <f t="shared" si="25"/>
        <v>7.0271477103233351E-2</v>
      </c>
      <c r="AG227" s="164">
        <f t="shared" ref="AG227:AG242" si="30">1-EXP(-(1/0.25)*(AD227/ABS($AD$1010)))</f>
        <v>0.99999999992979383</v>
      </c>
    </row>
    <row r="228" spans="1:33">
      <c r="A228" s="156"/>
      <c r="B228" s="160">
        <f>+[2]data1cf!A228</f>
        <v>-100010.92267948711</v>
      </c>
      <c r="C228" s="160">
        <f>+[2]data1cf!B228</f>
        <v>14263.705031785434</v>
      </c>
      <c r="D228" s="160">
        <f>+[2]data1cf!C228</f>
        <v>12390.371162406273</v>
      </c>
      <c r="E228" s="160">
        <f>+[2]data1cf!D228</f>
        <v>10356.538820049722</v>
      </c>
      <c r="F228" s="160">
        <f>+[2]data1cf!E228</f>
        <v>9945.9610492035299</v>
      </c>
      <c r="G228" s="160">
        <f>+[2]data1cf!F228</f>
        <v>9635.2995444901244</v>
      </c>
      <c r="H228" s="160">
        <f>+[2]data1cf!G228</f>
        <v>8633.977742427096</v>
      </c>
      <c r="I228" s="160">
        <f>+[2]data1cf!H228</f>
        <v>8475.5169476963001</v>
      </c>
      <c r="J228" s="160">
        <f>+[2]data1cf!I228</f>
        <v>8463.0827451613095</v>
      </c>
      <c r="K228" s="160">
        <f>+[2]data1cf!J228</f>
        <v>8454.1639412240493</v>
      </c>
      <c r="L228" s="160">
        <f>+[2]data1cf!K228</f>
        <v>8455.1548102809011</v>
      </c>
      <c r="M228" s="160">
        <f>+[2]data1cf!L228</f>
        <v>8427.3853069212273</v>
      </c>
      <c r="N228" s="160">
        <f>+[2]data1cf!M228</f>
        <v>8409.5020777489917</v>
      </c>
      <c r="O228" s="160">
        <f>+[2]data1cf!N228</f>
        <v>8083.614989789362</v>
      </c>
      <c r="P228" s="160">
        <f>+[2]data1cf!O228</f>
        <v>7975.5195922231724</v>
      </c>
      <c r="Q228" s="160">
        <f>+[2]data1cf!P228</f>
        <v>7947.1999449617679</v>
      </c>
      <c r="R228" s="160">
        <f>+[2]data1cf!Q228</f>
        <v>1147.0852787646452</v>
      </c>
      <c r="S228" s="160">
        <f>+[2]data1cf!R228</f>
        <v>0</v>
      </c>
      <c r="T228" s="160">
        <f>+[2]data1cf!S228</f>
        <v>0</v>
      </c>
      <c r="U228" s="160">
        <f>+[2]data1cf!T228</f>
        <v>0</v>
      </c>
      <c r="V228" s="160">
        <f>+[2]data1cf!U228</f>
        <v>0</v>
      </c>
      <c r="W228" s="160">
        <f>+[2]data1cf!V228</f>
        <v>0</v>
      </c>
      <c r="X228" s="160">
        <f>+[2]data1cf!W228</f>
        <v>0</v>
      </c>
      <c r="Y228" s="160">
        <f>+[2]data1cf!X228</f>
        <v>0</v>
      </c>
      <c r="Z228" s="160">
        <f>+[2]data1cf!Y228</f>
        <v>0</v>
      </c>
      <c r="AA228" s="160">
        <f>+[2]data1cf!Z228</f>
        <v>0</v>
      </c>
      <c r="AB228" s="160"/>
      <c r="AC228" s="161">
        <f t="shared" si="24"/>
        <v>-24033.565586926888</v>
      </c>
      <c r="AD228" s="161">
        <f t="shared" si="26"/>
        <v>-5071.4056509967913</v>
      </c>
      <c r="AE228" s="162">
        <f t="shared" si="27"/>
        <v>-11399.645377950632</v>
      </c>
      <c r="AF228" s="163">
        <f t="shared" si="25"/>
        <v>5.0934270024299635E-2</v>
      </c>
      <c r="AG228" s="164">
        <f t="shared" si="30"/>
        <v>-2411462501.7847543</v>
      </c>
    </row>
    <row r="229" spans="1:33">
      <c r="A229" s="156"/>
      <c r="B229" s="160">
        <f>+[2]data1cf!A229</f>
        <v>-93000.709793148897</v>
      </c>
      <c r="C229" s="160">
        <f>+[2]data1cf!B229</f>
        <v>14063.975848496737</v>
      </c>
      <c r="D229" s="160">
        <f>+[2]data1cf!C229</f>
        <v>12053.868003890346</v>
      </c>
      <c r="E229" s="160">
        <f>+[2]data1cf!D229</f>
        <v>10047.098527799193</v>
      </c>
      <c r="F229" s="160">
        <f>+[2]data1cf!E229</f>
        <v>9633.2570918010788</v>
      </c>
      <c r="G229" s="160">
        <f>+[2]data1cf!F229</f>
        <v>9356.4225332859369</v>
      </c>
      <c r="H229" s="160">
        <f>+[2]data1cf!G229</f>
        <v>8464.1746834431196</v>
      </c>
      <c r="I229" s="160">
        <f>+[2]data1cf!H229</f>
        <v>8314.7082722540108</v>
      </c>
      <c r="J229" s="160">
        <f>+[2]data1cf!I229</f>
        <v>8302.2740697190202</v>
      </c>
      <c r="K229" s="160">
        <f>+[2]data1cf!J229</f>
        <v>8293.0827087047383</v>
      </c>
      <c r="L229" s="160">
        <f>+[2]data1cf!K229</f>
        <v>8294.3461348386118</v>
      </c>
      <c r="M229" s="160">
        <f>+[2]data1cf!L229</f>
        <v>8266.3040744019163</v>
      </c>
      <c r="N229" s="160">
        <f>+[2]data1cf!M229</f>
        <v>8248.6934023067024</v>
      </c>
      <c r="O229" s="160">
        <f>+[2]data1cf!N229</f>
        <v>7922.5337572700519</v>
      </c>
      <c r="P229" s="160">
        <f>+[2]data1cf!O229</f>
        <v>7814.7109167808831</v>
      </c>
      <c r="Q229" s="160">
        <f>+[2]data1cf!P229</f>
        <v>7786.1187124424578</v>
      </c>
      <c r="R229" s="160">
        <f>+[2]data1cf!Q229</f>
        <v>1066.6809410435005</v>
      </c>
      <c r="S229" s="160">
        <f>+[2]data1cf!R229</f>
        <v>0</v>
      </c>
      <c r="T229" s="160">
        <f>+[2]data1cf!S229</f>
        <v>0</v>
      </c>
      <c r="U229" s="160">
        <f>+[2]data1cf!T229</f>
        <v>0</v>
      </c>
      <c r="V229" s="160">
        <f>+[2]data1cf!U229</f>
        <v>0</v>
      </c>
      <c r="W229" s="160">
        <f>+[2]data1cf!V229</f>
        <v>0</v>
      </c>
      <c r="X229" s="160">
        <f>+[2]data1cf!W229</f>
        <v>0</v>
      </c>
      <c r="Y229" s="160">
        <f>+[2]data1cf!X229</f>
        <v>0</v>
      </c>
      <c r="Z229" s="160">
        <f>+[2]data1cf!Y229</f>
        <v>0</v>
      </c>
      <c r="AA229" s="160">
        <f>+[2]data1cf!Z229</f>
        <v>0</v>
      </c>
      <c r="AB229" s="160"/>
      <c r="AC229" s="161">
        <f t="shared" si="24"/>
        <v>-18738.043746895448</v>
      </c>
      <c r="AD229" s="161">
        <f t="shared" si="26"/>
        <v>-194.96379573130173</v>
      </c>
      <c r="AE229" s="162">
        <f t="shared" si="27"/>
        <v>-6384.4180508249156</v>
      </c>
      <c r="AF229" s="163">
        <f t="shared" si="25"/>
        <v>5.9214553236961343E-2</v>
      </c>
      <c r="AG229" s="164">
        <f t="shared" si="30"/>
        <v>-1.2945099442590475</v>
      </c>
    </row>
    <row r="230" spans="1:33">
      <c r="A230" s="156"/>
      <c r="B230" s="160">
        <f>+[2]data1cf!A230</f>
        <v>-100866.99843416318</v>
      </c>
      <c r="C230" s="160">
        <f>+[2]data1cf!B230</f>
        <v>14317.882728785975</v>
      </c>
      <c r="D230" s="160">
        <f>+[2]data1cf!C230</f>
        <v>12451.266691107234</v>
      </c>
      <c r="E230" s="160">
        <f>+[2]data1cf!D230</f>
        <v>10423.433310946304</v>
      </c>
      <c r="F230" s="160">
        <f>+[2]data1cf!E230</f>
        <v>9989.6102797300646</v>
      </c>
      <c r="G230" s="160">
        <f>+[2]data1cf!F230</f>
        <v>9565.1393194668799</v>
      </c>
      <c r="H230" s="160">
        <f>+[2]data1cf!G230</f>
        <v>8654.7138148150407</v>
      </c>
      <c r="I230" s="160">
        <f>+[2]data1cf!H230</f>
        <v>8495.1546406479647</v>
      </c>
      <c r="J230" s="160">
        <f>+[2]data1cf!I230</f>
        <v>8482.7204381129759</v>
      </c>
      <c r="K230" s="160">
        <f>+[2]data1cf!J230</f>
        <v>8473.8349184010567</v>
      </c>
      <c r="L230" s="160">
        <f>+[2]data1cf!K230</f>
        <v>8474.7925032325657</v>
      </c>
      <c r="M230" s="160">
        <f>+[2]data1cf!L230</f>
        <v>8447.0562840982348</v>
      </c>
      <c r="N230" s="160">
        <f>+[2]data1cf!M230</f>
        <v>8429.1397707006581</v>
      </c>
      <c r="O230" s="160">
        <f>+[2]data1cf!N230</f>
        <v>8103.2859669663694</v>
      </c>
      <c r="P230" s="160">
        <f>+[2]data1cf!O230</f>
        <v>7995.1572851748379</v>
      </c>
      <c r="Q230" s="160">
        <f>+[2]data1cf!P230</f>
        <v>7966.8709221387753</v>
      </c>
      <c r="R230" s="160">
        <f>+[2]data1cf!Q230</f>
        <v>1156.9041252404779</v>
      </c>
      <c r="S230" s="160">
        <f>+[2]data1cf!R230</f>
        <v>0</v>
      </c>
      <c r="T230" s="160">
        <f>+[2]data1cf!S230</f>
        <v>0</v>
      </c>
      <c r="U230" s="160">
        <f>+[2]data1cf!T230</f>
        <v>0</v>
      </c>
      <c r="V230" s="160">
        <f>+[2]data1cf!U230</f>
        <v>0</v>
      </c>
      <c r="W230" s="160">
        <f>+[2]data1cf!V230</f>
        <v>0</v>
      </c>
      <c r="X230" s="160">
        <f>+[2]data1cf!W230</f>
        <v>0</v>
      </c>
      <c r="Y230" s="160">
        <f>+[2]data1cf!X230</f>
        <v>0</v>
      </c>
      <c r="Z230" s="160">
        <f>+[2]data1cf!Y230</f>
        <v>0</v>
      </c>
      <c r="AA230" s="160">
        <f>+[2]data1cf!Z230</f>
        <v>0</v>
      </c>
      <c r="AB230" s="160"/>
      <c r="AC230" s="161">
        <f t="shared" si="24"/>
        <v>-24675.906759370533</v>
      </c>
      <c r="AD230" s="161">
        <f t="shared" si="26"/>
        <v>-5670.965199781549</v>
      </c>
      <c r="AE230" s="162">
        <f t="shared" si="27"/>
        <v>-12013.518708080042</v>
      </c>
      <c r="AF230" s="163">
        <f t="shared" si="25"/>
        <v>4.9982073903083804E-2</v>
      </c>
      <c r="AG230" s="164">
        <f t="shared" si="30"/>
        <v>-31008943209.381512</v>
      </c>
    </row>
    <row r="231" spans="1:33">
      <c r="A231" s="156"/>
      <c r="B231" s="160">
        <f>+[2]data1cf!A231</f>
        <v>-96615.900766493709</v>
      </c>
      <c r="C231" s="160">
        <f>+[2]data1cf!B231</f>
        <v>14257.214829343233</v>
      </c>
      <c r="D231" s="160">
        <f>+[2]data1cf!C231</f>
        <v>12282.34471301423</v>
      </c>
      <c r="E231" s="160">
        <f>+[2]data1cf!D231</f>
        <v>10239.868814221114</v>
      </c>
      <c r="F231" s="160">
        <f>+[2]data1cf!E231</f>
        <v>9872.1039009358119</v>
      </c>
      <c r="G231" s="160">
        <f>+[2]data1cf!F231</f>
        <v>9695.3573589895132</v>
      </c>
      <c r="H231" s="160">
        <f>+[2]data1cf!G231</f>
        <v>8551.7427068453107</v>
      </c>
      <c r="I231" s="160">
        <f>+[2]data1cf!H231</f>
        <v>8397.6378610297616</v>
      </c>
      <c r="J231" s="160">
        <f>+[2]data1cf!I231</f>
        <v>8385.2036584947728</v>
      </c>
      <c r="K231" s="160">
        <f>+[2]data1cf!J231</f>
        <v>8376.1528561055329</v>
      </c>
      <c r="L231" s="160">
        <f>+[2]data1cf!K231</f>
        <v>8377.2757236143625</v>
      </c>
      <c r="M231" s="160">
        <f>+[2]data1cf!L231</f>
        <v>8349.374221802711</v>
      </c>
      <c r="N231" s="160">
        <f>+[2]data1cf!M231</f>
        <v>8331.622991082455</v>
      </c>
      <c r="O231" s="160">
        <f>+[2]data1cf!N231</f>
        <v>8005.6039046708465</v>
      </c>
      <c r="P231" s="160">
        <f>+[2]data1cf!O231</f>
        <v>7897.6405055566338</v>
      </c>
      <c r="Q231" s="160">
        <f>+[2]data1cf!P231</f>
        <v>7869.1888598432524</v>
      </c>
      <c r="R231" s="160">
        <f>+[2]data1cf!Q231</f>
        <v>1108.1457354313761</v>
      </c>
      <c r="S231" s="160">
        <f>+[2]data1cf!R231</f>
        <v>0</v>
      </c>
      <c r="T231" s="160">
        <f>+[2]data1cf!S231</f>
        <v>0</v>
      </c>
      <c r="U231" s="160">
        <f>+[2]data1cf!T231</f>
        <v>0</v>
      </c>
      <c r="V231" s="160">
        <f>+[2]data1cf!U231</f>
        <v>0</v>
      </c>
      <c r="W231" s="160">
        <f>+[2]data1cf!V231</f>
        <v>0</v>
      </c>
      <c r="X231" s="160">
        <f>+[2]data1cf!W231</f>
        <v>0</v>
      </c>
      <c r="Y231" s="160">
        <f>+[2]data1cf!X231</f>
        <v>0</v>
      </c>
      <c r="Z231" s="160">
        <f>+[2]data1cf!Y231</f>
        <v>0</v>
      </c>
      <c r="AA231" s="160">
        <f>+[2]data1cf!Z231</f>
        <v>0</v>
      </c>
      <c r="AB231" s="160"/>
      <c r="AC231" s="161">
        <f t="shared" si="24"/>
        <v>-21142.506081716234</v>
      </c>
      <c r="AD231" s="161">
        <f t="shared" si="26"/>
        <v>-2335.1412265765084</v>
      </c>
      <c r="AE231" s="162">
        <f t="shared" si="27"/>
        <v>-8610.1942513597623</v>
      </c>
      <c r="AF231" s="163">
        <f t="shared" si="25"/>
        <v>5.5458715558052055E-2</v>
      </c>
      <c r="AG231" s="164">
        <f t="shared" si="30"/>
        <v>-20896.492484634353</v>
      </c>
    </row>
    <row r="232" spans="1:33">
      <c r="A232" s="156"/>
      <c r="B232" s="160">
        <f>+[2]data1cf!A232</f>
        <v>-96031.963738897786</v>
      </c>
      <c r="C232" s="160">
        <f>+[2]data1cf!B232</f>
        <v>14180.952176535648</v>
      </c>
      <c r="D232" s="160">
        <f>+[2]data1cf!C232</f>
        <v>12217.268831028381</v>
      </c>
      <c r="E232" s="160">
        <f>+[2]data1cf!D232</f>
        <v>10219.899262810381</v>
      </c>
      <c r="F232" s="160">
        <f>+[2]data1cf!E232</f>
        <v>9763.783894998096</v>
      </c>
      <c r="G232" s="160">
        <f>+[2]data1cf!F232</f>
        <v>9398.2573481417421</v>
      </c>
      <c r="H232" s="160">
        <f>+[2]data1cf!G232</f>
        <v>8537.5984440179964</v>
      </c>
      <c r="I232" s="160">
        <f>+[2]data1cf!H232</f>
        <v>8384.2428127663334</v>
      </c>
      <c r="J232" s="160">
        <f>+[2]data1cf!I232</f>
        <v>8371.8086102313428</v>
      </c>
      <c r="K232" s="160">
        <f>+[2]data1cf!J232</f>
        <v>8362.735104370473</v>
      </c>
      <c r="L232" s="160">
        <f>+[2]data1cf!K232</f>
        <v>8363.8806753509343</v>
      </c>
      <c r="M232" s="160">
        <f>+[2]data1cf!L232</f>
        <v>8335.9564700676492</v>
      </c>
      <c r="N232" s="160">
        <f>+[2]data1cf!M232</f>
        <v>8318.227942819025</v>
      </c>
      <c r="O232" s="160">
        <f>+[2]data1cf!N232</f>
        <v>7992.1861529357857</v>
      </c>
      <c r="P232" s="160">
        <f>+[2]data1cf!O232</f>
        <v>7884.2454572932056</v>
      </c>
      <c r="Q232" s="160">
        <f>+[2]data1cf!P232</f>
        <v>7855.7711081081907</v>
      </c>
      <c r="R232" s="160">
        <f>+[2]data1cf!Q232</f>
        <v>1101.4482112996618</v>
      </c>
      <c r="S232" s="160">
        <f>+[2]data1cf!R232</f>
        <v>0</v>
      </c>
      <c r="T232" s="160">
        <f>+[2]data1cf!S232</f>
        <v>0</v>
      </c>
      <c r="U232" s="160">
        <f>+[2]data1cf!T232</f>
        <v>0</v>
      </c>
      <c r="V232" s="160">
        <f>+[2]data1cf!U232</f>
        <v>0</v>
      </c>
      <c r="W232" s="160">
        <f>+[2]data1cf!V232</f>
        <v>0</v>
      </c>
      <c r="X232" s="160">
        <f>+[2]data1cf!W232</f>
        <v>0</v>
      </c>
      <c r="Y232" s="160">
        <f>+[2]data1cf!X232</f>
        <v>0</v>
      </c>
      <c r="Z232" s="160">
        <f>+[2]data1cf!Y232</f>
        <v>0</v>
      </c>
      <c r="AA232" s="160">
        <f>+[2]data1cf!Z232</f>
        <v>0</v>
      </c>
      <c r="AB232" s="160"/>
      <c r="AC232" s="161">
        <f t="shared" si="24"/>
        <v>-21008.037647222889</v>
      </c>
      <c r="AD232" s="161">
        <f t="shared" si="26"/>
        <v>-2288.9325401316578</v>
      </c>
      <c r="AE232" s="162">
        <f t="shared" si="27"/>
        <v>-8536.7234404788087</v>
      </c>
      <c r="AF232" s="163">
        <f t="shared" si="25"/>
        <v>5.5531176924705494E-2</v>
      </c>
      <c r="AG232" s="164">
        <f t="shared" si="30"/>
        <v>-17162.524218555471</v>
      </c>
    </row>
    <row r="233" spans="1:33">
      <c r="A233" s="156"/>
      <c r="B233" s="160">
        <f>+[2]data1cf!A233</f>
        <v>-93837.892213527986</v>
      </c>
      <c r="C233" s="160">
        <f>+[2]data1cf!B233</f>
        <v>14148.17682563583</v>
      </c>
      <c r="D233" s="160">
        <f>+[2]data1cf!C233</f>
        <v>12125.579547380918</v>
      </c>
      <c r="E233" s="160">
        <f>+[2]data1cf!D233</f>
        <v>10133.851414658326</v>
      </c>
      <c r="F233" s="160">
        <f>+[2]data1cf!E233</f>
        <v>9764.9987922363398</v>
      </c>
      <c r="G233" s="160">
        <f>+[2]data1cf!F233</f>
        <v>9364.0573831996389</v>
      </c>
      <c r="H233" s="160">
        <f>+[2]data1cf!G233</f>
        <v>8484.453116953322</v>
      </c>
      <c r="I233" s="160">
        <f>+[2]data1cf!H233</f>
        <v>8333.9125672315695</v>
      </c>
      <c r="J233" s="160">
        <f>+[2]data1cf!I233</f>
        <v>8321.4783646965807</v>
      </c>
      <c r="K233" s="160">
        <f>+[2]data1cf!J233</f>
        <v>8312.3195533348025</v>
      </c>
      <c r="L233" s="160">
        <f>+[2]data1cf!K233</f>
        <v>8313.5504298161704</v>
      </c>
      <c r="M233" s="160">
        <f>+[2]data1cf!L233</f>
        <v>8285.5409190319806</v>
      </c>
      <c r="N233" s="160">
        <f>+[2]data1cf!M233</f>
        <v>8267.8976972842629</v>
      </c>
      <c r="O233" s="160">
        <f>+[2]data1cf!N233</f>
        <v>7941.7706019001162</v>
      </c>
      <c r="P233" s="160">
        <f>+[2]data1cf!O233</f>
        <v>7833.9152117584426</v>
      </c>
      <c r="Q233" s="160">
        <f>+[2]data1cf!P233</f>
        <v>7805.3555570725221</v>
      </c>
      <c r="R233" s="160">
        <f>+[2]data1cf!Q233</f>
        <v>1076.2830885322805</v>
      </c>
      <c r="S233" s="160">
        <f>+[2]data1cf!R233</f>
        <v>0</v>
      </c>
      <c r="T233" s="160">
        <f>+[2]data1cf!S233</f>
        <v>0</v>
      </c>
      <c r="U233" s="160">
        <f>+[2]data1cf!T233</f>
        <v>0</v>
      </c>
      <c r="V233" s="160">
        <f>+[2]data1cf!U233</f>
        <v>0</v>
      </c>
      <c r="W233" s="160">
        <f>+[2]data1cf!V233</f>
        <v>0</v>
      </c>
      <c r="X233" s="160">
        <f>+[2]data1cf!W233</f>
        <v>0</v>
      </c>
      <c r="Y233" s="160">
        <f>+[2]data1cf!X233</f>
        <v>0</v>
      </c>
      <c r="Z233" s="160">
        <f>+[2]data1cf!Y233</f>
        <v>0</v>
      </c>
      <c r="AA233" s="160">
        <f>+[2]data1cf!Z233</f>
        <v>0</v>
      </c>
      <c r="AB233" s="160"/>
      <c r="AC233" s="161">
        <f t="shared" si="24"/>
        <v>-19203.614674306056</v>
      </c>
      <c r="AD233" s="161">
        <f t="shared" si="26"/>
        <v>-592.58027668413206</v>
      </c>
      <c r="AE233" s="162">
        <f t="shared" si="27"/>
        <v>-6803.6296560248502</v>
      </c>
      <c r="AF233" s="163">
        <f t="shared" si="25"/>
        <v>5.8497092127799979E-2</v>
      </c>
      <c r="AG233" s="164">
        <f t="shared" si="30"/>
        <v>-11.482298133195988</v>
      </c>
    </row>
    <row r="234" spans="1:33">
      <c r="A234" s="156"/>
      <c r="B234" s="160">
        <f>+[2]data1cf!A234</f>
        <v>-100862.59294359134</v>
      </c>
      <c r="C234" s="160">
        <f>+[2]data1cf!B234</f>
        <v>14299.771047552178</v>
      </c>
      <c r="D234" s="160">
        <f>+[2]data1cf!C234</f>
        <v>12413.399343604497</v>
      </c>
      <c r="E234" s="160">
        <f>+[2]data1cf!D234</f>
        <v>10372.289190890795</v>
      </c>
      <c r="F234" s="160">
        <f>+[2]data1cf!E234</f>
        <v>9966.5067065917556</v>
      </c>
      <c r="G234" s="160">
        <f>+[2]data1cf!F234</f>
        <v>9531.2861304847011</v>
      </c>
      <c r="H234" s="160">
        <f>+[2]data1cf!G234</f>
        <v>8654.6071039650924</v>
      </c>
      <c r="I234" s="160">
        <f>+[2]data1cf!H234</f>
        <v>8495.0535822186393</v>
      </c>
      <c r="J234" s="160">
        <f>+[2]data1cf!I234</f>
        <v>8482.6193796836505</v>
      </c>
      <c r="K234" s="160">
        <f>+[2]data1cf!J234</f>
        <v>8473.7336886862577</v>
      </c>
      <c r="L234" s="160">
        <f>+[2]data1cf!K234</f>
        <v>8474.6914448032403</v>
      </c>
      <c r="M234" s="160">
        <f>+[2]data1cf!L234</f>
        <v>8446.9550543834339</v>
      </c>
      <c r="N234" s="160">
        <f>+[2]data1cf!M234</f>
        <v>8429.0387122713328</v>
      </c>
      <c r="O234" s="160">
        <f>+[2]data1cf!N234</f>
        <v>8103.1847372515704</v>
      </c>
      <c r="P234" s="160">
        <f>+[2]data1cf!O234</f>
        <v>7995.0562267455125</v>
      </c>
      <c r="Q234" s="160">
        <f>+[2]data1cf!P234</f>
        <v>7966.7696924239763</v>
      </c>
      <c r="R234" s="160">
        <f>+[2]data1cf!Q234</f>
        <v>1156.8535960258152</v>
      </c>
      <c r="S234" s="160">
        <f>+[2]data1cf!R234</f>
        <v>0</v>
      </c>
      <c r="T234" s="160">
        <f>+[2]data1cf!S234</f>
        <v>0</v>
      </c>
      <c r="U234" s="160">
        <f>+[2]data1cf!T234</f>
        <v>0</v>
      </c>
      <c r="V234" s="160">
        <f>+[2]data1cf!U234</f>
        <v>0</v>
      </c>
      <c r="W234" s="160">
        <f>+[2]data1cf!V234</f>
        <v>0</v>
      </c>
      <c r="X234" s="160">
        <f>+[2]data1cf!W234</f>
        <v>0</v>
      </c>
      <c r="Y234" s="160">
        <f>+[2]data1cf!X234</f>
        <v>0</v>
      </c>
      <c r="Z234" s="160">
        <f>+[2]data1cf!Y234</f>
        <v>0</v>
      </c>
      <c r="AA234" s="160">
        <f>+[2]data1cf!Z234</f>
        <v>0</v>
      </c>
      <c r="AB234" s="160"/>
      <c r="AC234" s="161">
        <f t="shared" si="24"/>
        <v>-24794.859204632783</v>
      </c>
      <c r="AD234" s="161">
        <f t="shared" si="26"/>
        <v>-5806.3980893369489</v>
      </c>
      <c r="AE234" s="162">
        <f t="shared" si="27"/>
        <v>-12144.212763325149</v>
      </c>
      <c r="AF234" s="163">
        <f t="shared" si="25"/>
        <v>4.9760374426841739E-2</v>
      </c>
      <c r="AG234" s="164">
        <f t="shared" si="30"/>
        <v>-55213162050.912361</v>
      </c>
    </row>
    <row r="235" spans="1:33">
      <c r="A235" s="156"/>
      <c r="B235" s="160">
        <f>+[2]data1cf!A235</f>
        <v>-88392.969964655567</v>
      </c>
      <c r="C235" s="160">
        <f>+[2]data1cf!B235</f>
        <v>14123.053448924784</v>
      </c>
      <c r="D235" s="160">
        <f>+[2]data1cf!C235</f>
        <v>11955.879677905519</v>
      </c>
      <c r="E235" s="160">
        <f>+[2]data1cf!D235</f>
        <v>9956.6866887981741</v>
      </c>
      <c r="F235" s="160">
        <f>+[2]data1cf!E235</f>
        <v>9565.1713659577508</v>
      </c>
      <c r="G235" s="160">
        <f>+[2]data1cf!F235</f>
        <v>9295.8639410487976</v>
      </c>
      <c r="H235" s="160">
        <f>+[2]data1cf!G235</f>
        <v>8352.5649034597955</v>
      </c>
      <c r="I235" s="160">
        <f>+[2]data1cf!H235</f>
        <v>8209.0104067802349</v>
      </c>
      <c r="J235" s="160">
        <f>+[2]data1cf!I235</f>
        <v>8196.5762042452461</v>
      </c>
      <c r="K235" s="160">
        <f>+[2]data1cf!J235</f>
        <v>8187.2056943064326</v>
      </c>
      <c r="L235" s="160">
        <f>+[2]data1cf!K235</f>
        <v>8188.6482693648368</v>
      </c>
      <c r="M235" s="160">
        <f>+[2]data1cf!L235</f>
        <v>8160.4270600036107</v>
      </c>
      <c r="N235" s="160">
        <f>+[2]data1cf!M235</f>
        <v>8142.9955368329283</v>
      </c>
      <c r="O235" s="160">
        <f>+[2]data1cf!N235</f>
        <v>7816.6567428717453</v>
      </c>
      <c r="P235" s="160">
        <f>+[2]data1cf!O235</f>
        <v>7709.013051307109</v>
      </c>
      <c r="Q235" s="160">
        <f>+[2]data1cf!P235</f>
        <v>7680.2416980441512</v>
      </c>
      <c r="R235" s="160">
        <f>+[2]data1cf!Q235</f>
        <v>1013.8320083066134</v>
      </c>
      <c r="S235" s="160">
        <f>+[2]data1cf!R235</f>
        <v>0</v>
      </c>
      <c r="T235" s="160">
        <f>+[2]data1cf!S235</f>
        <v>0</v>
      </c>
      <c r="U235" s="160">
        <f>+[2]data1cf!T235</f>
        <v>0</v>
      </c>
      <c r="V235" s="160">
        <f>+[2]data1cf!U235</f>
        <v>0</v>
      </c>
      <c r="W235" s="160">
        <f>+[2]data1cf!V235</f>
        <v>0</v>
      </c>
      <c r="X235" s="160">
        <f>+[2]data1cf!W235</f>
        <v>0</v>
      </c>
      <c r="Y235" s="160">
        <f>+[2]data1cf!X235</f>
        <v>0</v>
      </c>
      <c r="Z235" s="160">
        <f>+[2]data1cf!Y235</f>
        <v>0</v>
      </c>
      <c r="AA235" s="160">
        <f>+[2]data1cf!Z235</f>
        <v>0</v>
      </c>
      <c r="AB235" s="160"/>
      <c r="AC235" s="161">
        <f t="shared" si="24"/>
        <v>-14727.602751303943</v>
      </c>
      <c r="AD235" s="161">
        <f t="shared" si="26"/>
        <v>3602.5583474258547</v>
      </c>
      <c r="AE235" s="162">
        <f t="shared" si="27"/>
        <v>-2513.5456988871779</v>
      </c>
      <c r="AF235" s="163">
        <f t="shared" si="25"/>
        <v>6.6394510865211503E-2</v>
      </c>
      <c r="AG235" s="164">
        <f t="shared" si="30"/>
        <v>0.99999978365884234</v>
      </c>
    </row>
    <row r="236" spans="1:33">
      <c r="A236" s="156"/>
      <c r="B236" s="160">
        <f>+[2]data1cf!A236</f>
        <v>-99709.858052027354</v>
      </c>
      <c r="C236" s="160">
        <f>+[2]data1cf!B236</f>
        <v>14299.098826372196</v>
      </c>
      <c r="D236" s="160">
        <f>+[2]data1cf!C236</f>
        <v>12339.138199420166</v>
      </c>
      <c r="E236" s="160">
        <f>+[2]data1cf!D236</f>
        <v>10340.778747215239</v>
      </c>
      <c r="F236" s="160">
        <f>+[2]data1cf!E236</f>
        <v>9873.6019899380517</v>
      </c>
      <c r="G236" s="160">
        <f>+[2]data1cf!F236</f>
        <v>9589.6762025070238</v>
      </c>
      <c r="H236" s="160">
        <f>+[2]data1cf!G236</f>
        <v>8626.6852827652547</v>
      </c>
      <c r="I236" s="160">
        <f>+[2]data1cf!H236</f>
        <v>8468.6107659940753</v>
      </c>
      <c r="J236" s="160">
        <f>+[2]data1cf!I236</f>
        <v>8456.1765634590847</v>
      </c>
      <c r="K236" s="160">
        <f>+[2]data1cf!J236</f>
        <v>8447.2460541291093</v>
      </c>
      <c r="L236" s="160">
        <f>+[2]data1cf!K236</f>
        <v>8448.2486285786763</v>
      </c>
      <c r="M236" s="160">
        <f>+[2]data1cf!L236</f>
        <v>8420.4674198262855</v>
      </c>
      <c r="N236" s="160">
        <f>+[2]data1cf!M236</f>
        <v>8402.5958960467669</v>
      </c>
      <c r="O236" s="160">
        <f>+[2]data1cf!N236</f>
        <v>8076.6971026944211</v>
      </c>
      <c r="P236" s="160">
        <f>+[2]data1cf!O236</f>
        <v>7968.6134105209476</v>
      </c>
      <c r="Q236" s="160">
        <f>+[2]data1cf!P236</f>
        <v>7940.282057866827</v>
      </c>
      <c r="R236" s="160">
        <f>+[2]data1cf!Q236</f>
        <v>1143.6321879135328</v>
      </c>
      <c r="S236" s="160">
        <f>+[2]data1cf!R236</f>
        <v>0</v>
      </c>
      <c r="T236" s="160">
        <f>+[2]data1cf!S236</f>
        <v>0</v>
      </c>
      <c r="U236" s="160">
        <f>+[2]data1cf!T236</f>
        <v>0</v>
      </c>
      <c r="V236" s="160">
        <f>+[2]data1cf!U236</f>
        <v>0</v>
      </c>
      <c r="W236" s="160">
        <f>+[2]data1cf!V236</f>
        <v>0</v>
      </c>
      <c r="X236" s="160">
        <f>+[2]data1cf!W236</f>
        <v>0</v>
      </c>
      <c r="Y236" s="160">
        <f>+[2]data1cf!X236</f>
        <v>0</v>
      </c>
      <c r="Z236" s="160">
        <f>+[2]data1cf!Y236</f>
        <v>0</v>
      </c>
      <c r="AA236" s="160">
        <f>+[2]data1cf!Z236</f>
        <v>0</v>
      </c>
      <c r="AB236" s="160"/>
      <c r="AC236" s="161">
        <f t="shared" si="24"/>
        <v>-23859.538121138212</v>
      </c>
      <c r="AD236" s="161">
        <f t="shared" si="26"/>
        <v>-4928.6189826264535</v>
      </c>
      <c r="AE236" s="162">
        <f t="shared" si="27"/>
        <v>-11247.02427987414</v>
      </c>
      <c r="AF236" s="163">
        <f t="shared" si="25"/>
        <v>5.1157769560813901E-2</v>
      </c>
      <c r="AG236" s="164">
        <f t="shared" si="30"/>
        <v>-1312562846.1221106</v>
      </c>
    </row>
    <row r="237" spans="1:33">
      <c r="A237" s="156"/>
      <c r="B237" s="160">
        <f>+[2]data1cf!A237</f>
        <v>-89040.999594824854</v>
      </c>
      <c r="C237" s="160">
        <f>+[2]data1cf!B237</f>
        <v>14010.158331771272</v>
      </c>
      <c r="D237" s="160">
        <f>+[2]data1cf!C237</f>
        <v>11957.02084138743</v>
      </c>
      <c r="E237" s="160">
        <f>+[2]data1cf!D237</f>
        <v>9888.546594137857</v>
      </c>
      <c r="F237" s="160">
        <f>+[2]data1cf!E237</f>
        <v>9581.0422247531587</v>
      </c>
      <c r="G237" s="160">
        <f>+[2]data1cf!F237</f>
        <v>9339.0831068288717</v>
      </c>
      <c r="H237" s="160">
        <f>+[2]data1cf!G237</f>
        <v>8368.2616326888674</v>
      </c>
      <c r="I237" s="160">
        <f>+[2]data1cf!H237</f>
        <v>8223.875688072616</v>
      </c>
      <c r="J237" s="160">
        <f>+[2]data1cf!I237</f>
        <v>8211.4414855376253</v>
      </c>
      <c r="K237" s="160">
        <f>+[2]data1cf!J237</f>
        <v>8202.0961709908333</v>
      </c>
      <c r="L237" s="160">
        <f>+[2]data1cf!K237</f>
        <v>8203.5135506572151</v>
      </c>
      <c r="M237" s="160">
        <f>+[2]data1cf!L237</f>
        <v>8175.3175366880105</v>
      </c>
      <c r="N237" s="160">
        <f>+[2]data1cf!M237</f>
        <v>8157.8608181253076</v>
      </c>
      <c r="O237" s="160">
        <f>+[2]data1cf!N237</f>
        <v>7831.547219556146</v>
      </c>
      <c r="P237" s="160">
        <f>+[2]data1cf!O237</f>
        <v>7723.8783325994882</v>
      </c>
      <c r="Q237" s="160">
        <f>+[2]data1cf!P237</f>
        <v>7695.1321747285519</v>
      </c>
      <c r="R237" s="160">
        <f>+[2]data1cf!Q237</f>
        <v>1021.2646489528031</v>
      </c>
      <c r="S237" s="160">
        <f>+[2]data1cf!R237</f>
        <v>0</v>
      </c>
      <c r="T237" s="160">
        <f>+[2]data1cf!S237</f>
        <v>0</v>
      </c>
      <c r="U237" s="160">
        <f>+[2]data1cf!T237</f>
        <v>0</v>
      </c>
      <c r="V237" s="160">
        <f>+[2]data1cf!U237</f>
        <v>0</v>
      </c>
      <c r="W237" s="160">
        <f>+[2]data1cf!V237</f>
        <v>0</v>
      </c>
      <c r="X237" s="160">
        <f>+[2]data1cf!W237</f>
        <v>0</v>
      </c>
      <c r="Y237" s="160">
        <f>+[2]data1cf!X237</f>
        <v>0</v>
      </c>
      <c r="Z237" s="160">
        <f>+[2]data1cf!Y237</f>
        <v>0</v>
      </c>
      <c r="AA237" s="160">
        <f>+[2]data1cf!Z237</f>
        <v>0</v>
      </c>
      <c r="AB237" s="160"/>
      <c r="AC237" s="161">
        <f t="shared" si="24"/>
        <v>-15432.042411427909</v>
      </c>
      <c r="AD237" s="161">
        <f t="shared" si="26"/>
        <v>2920.4295125360118</v>
      </c>
      <c r="AE237" s="162">
        <f t="shared" si="27"/>
        <v>-3203.984356427266</v>
      </c>
      <c r="AF237" s="163">
        <f t="shared" si="25"/>
        <v>6.5060976147651675E-2</v>
      </c>
      <c r="AG237" s="164">
        <f t="shared" si="30"/>
        <v>0.99999604540773324</v>
      </c>
    </row>
    <row r="238" spans="1:33">
      <c r="A238" s="156"/>
      <c r="B238" s="160">
        <f>+[2]data1cf!A238</f>
        <v>-87679.328376063757</v>
      </c>
      <c r="C238" s="160">
        <f>+[2]data1cf!B238</f>
        <v>14107.206042618676</v>
      </c>
      <c r="D238" s="160">
        <f>+[2]data1cf!C238</f>
        <v>11866.758457743628</v>
      </c>
      <c r="E238" s="160">
        <f>+[2]data1cf!D238</f>
        <v>9884.6041025555351</v>
      </c>
      <c r="F238" s="160">
        <f>+[2]data1cf!E238</f>
        <v>9339.474758785751</v>
      </c>
      <c r="G238" s="160">
        <f>+[2]data1cf!F238</f>
        <v>9131.7939402211687</v>
      </c>
      <c r="H238" s="160">
        <f>+[2]data1cf!G238</f>
        <v>8335.278905626943</v>
      </c>
      <c r="I238" s="160">
        <f>+[2]data1cf!H238</f>
        <v>8192.6400396512108</v>
      </c>
      <c r="J238" s="160">
        <f>+[2]data1cf!I238</f>
        <v>8180.2058371162211</v>
      </c>
      <c r="K238" s="160">
        <f>+[2]data1cf!J238</f>
        <v>8170.8075807924433</v>
      </c>
      <c r="L238" s="160">
        <f>+[2]data1cf!K238</f>
        <v>8172.2779022358118</v>
      </c>
      <c r="M238" s="160">
        <f>+[2]data1cf!L238</f>
        <v>8144.0289464896205</v>
      </c>
      <c r="N238" s="160">
        <f>+[2]data1cf!M238</f>
        <v>8126.6251697039033</v>
      </c>
      <c r="O238" s="160">
        <f>+[2]data1cf!N238</f>
        <v>7800.258629357756</v>
      </c>
      <c r="P238" s="160">
        <f>+[2]data1cf!O238</f>
        <v>7692.6426841780831</v>
      </c>
      <c r="Q238" s="160">
        <f>+[2]data1cf!P238</f>
        <v>7663.8435845301619</v>
      </c>
      <c r="R238" s="160">
        <f>+[2]data1cf!Q238</f>
        <v>1005.6468247421008</v>
      </c>
      <c r="S238" s="160">
        <f>+[2]data1cf!R238</f>
        <v>0</v>
      </c>
      <c r="T238" s="160">
        <f>+[2]data1cf!S238</f>
        <v>0</v>
      </c>
      <c r="U238" s="160">
        <f>+[2]data1cf!T238</f>
        <v>0</v>
      </c>
      <c r="V238" s="160">
        <f>+[2]data1cf!U238</f>
        <v>0</v>
      </c>
      <c r="W238" s="160">
        <f>+[2]data1cf!V238</f>
        <v>0</v>
      </c>
      <c r="X238" s="160">
        <f>+[2]data1cf!W238</f>
        <v>0</v>
      </c>
      <c r="Y238" s="160">
        <f>+[2]data1cf!X238</f>
        <v>0</v>
      </c>
      <c r="Z238" s="160">
        <f>+[2]data1cf!Y238</f>
        <v>0</v>
      </c>
      <c r="AA238" s="160">
        <f>+[2]data1cf!Z238</f>
        <v>0</v>
      </c>
      <c r="AB238" s="160"/>
      <c r="AC238" s="161">
        <f t="shared" si="24"/>
        <v>-14476.853970316788</v>
      </c>
      <c r="AD238" s="161">
        <f t="shared" si="26"/>
        <v>3759.4904817857282</v>
      </c>
      <c r="AE238" s="162">
        <f t="shared" si="27"/>
        <v>-2327.5933400051667</v>
      </c>
      <c r="AF238" s="163">
        <f t="shared" si="25"/>
        <v>6.6748222708702093E-2</v>
      </c>
      <c r="AG238" s="164">
        <f t="shared" si="30"/>
        <v>0.99999988913125559</v>
      </c>
    </row>
    <row r="239" spans="1:33">
      <c r="A239" s="156"/>
      <c r="B239" s="160">
        <f>+[2]data1cf!A239</f>
        <v>-98043.754622798297</v>
      </c>
      <c r="C239" s="160">
        <f>+[2]data1cf!B239</f>
        <v>14263.508715792483</v>
      </c>
      <c r="D239" s="160">
        <f>+[2]data1cf!C239</f>
        <v>12304.168999789334</v>
      </c>
      <c r="E239" s="160">
        <f>+[2]data1cf!D239</f>
        <v>10275.589907359717</v>
      </c>
      <c r="F239" s="160">
        <f>+[2]data1cf!E239</f>
        <v>9874.5192328140001</v>
      </c>
      <c r="G239" s="160">
        <f>+[2]data1cf!F239</f>
        <v>9627.551602759424</v>
      </c>
      <c r="H239" s="160">
        <f>+[2]data1cf!G239</f>
        <v>8586.3285256376457</v>
      </c>
      <c r="I239" s="160">
        <f>+[2]data1cf!H239</f>
        <v>8430.3916862103033</v>
      </c>
      <c r="J239" s="160">
        <f>+[2]data1cf!I239</f>
        <v>8417.9574836753145</v>
      </c>
      <c r="K239" s="160">
        <f>+[2]data1cf!J239</f>
        <v>8408.9621962440087</v>
      </c>
      <c r="L239" s="160">
        <f>+[2]data1cf!K239</f>
        <v>8410.0295487949043</v>
      </c>
      <c r="M239" s="160">
        <f>+[2]data1cf!L239</f>
        <v>8382.1835619411868</v>
      </c>
      <c r="N239" s="160">
        <f>+[2]data1cf!M239</f>
        <v>8364.3768162629967</v>
      </c>
      <c r="O239" s="160">
        <f>+[2]data1cf!N239</f>
        <v>8038.4132448093214</v>
      </c>
      <c r="P239" s="160">
        <f>+[2]data1cf!O239</f>
        <v>7930.3943307371765</v>
      </c>
      <c r="Q239" s="160">
        <f>+[2]data1cf!P239</f>
        <v>7901.9981999817273</v>
      </c>
      <c r="R239" s="160">
        <f>+[2]data1cf!Q239</f>
        <v>1124.5226480216472</v>
      </c>
      <c r="S239" s="160">
        <f>+[2]data1cf!R239</f>
        <v>0</v>
      </c>
      <c r="T239" s="160">
        <f>+[2]data1cf!S239</f>
        <v>0</v>
      </c>
      <c r="U239" s="160">
        <f>+[2]data1cf!T239</f>
        <v>0</v>
      </c>
      <c r="V239" s="160">
        <f>+[2]data1cf!U239</f>
        <v>0</v>
      </c>
      <c r="W239" s="160">
        <f>+[2]data1cf!V239</f>
        <v>0</v>
      </c>
      <c r="X239" s="160">
        <f>+[2]data1cf!W239</f>
        <v>0</v>
      </c>
      <c r="Y239" s="160">
        <f>+[2]data1cf!X239</f>
        <v>0</v>
      </c>
      <c r="Z239" s="160">
        <f>+[2]data1cf!Y239</f>
        <v>0</v>
      </c>
      <c r="AA239" s="160">
        <f>+[2]data1cf!Z239</f>
        <v>0</v>
      </c>
      <c r="AB239" s="160"/>
      <c r="AC239" s="161">
        <f t="shared" si="24"/>
        <v>-22430.670960913943</v>
      </c>
      <c r="AD239" s="161">
        <f t="shared" si="26"/>
        <v>-3570.6935508998104</v>
      </c>
      <c r="AE239" s="162">
        <f t="shared" si="27"/>
        <v>-9864.4756051018649</v>
      </c>
      <c r="AF239" s="163">
        <f t="shared" si="25"/>
        <v>5.3378304839134222E-2</v>
      </c>
      <c r="AG239" s="164">
        <f t="shared" si="30"/>
        <v>-4035615.0971173421</v>
      </c>
    </row>
    <row r="240" spans="1:33">
      <c r="A240" s="156"/>
      <c r="B240" s="160">
        <f>+[2]data1cf!A240</f>
        <v>-91154.147589157408</v>
      </c>
      <c r="C240" s="160">
        <f>+[2]data1cf!B240</f>
        <v>14158.069073547902</v>
      </c>
      <c r="D240" s="160">
        <f>+[2]data1cf!C240</f>
        <v>12098.437112085247</v>
      </c>
      <c r="E240" s="160">
        <f>+[2]data1cf!D240</f>
        <v>10022.065081502231</v>
      </c>
      <c r="F240" s="160">
        <f>+[2]data1cf!E240</f>
        <v>9658.463631889259</v>
      </c>
      <c r="G240" s="160">
        <f>+[2]data1cf!F240</f>
        <v>9290.7868835124191</v>
      </c>
      <c r="H240" s="160">
        <f>+[2]data1cf!G240</f>
        <v>8419.4468105631076</v>
      </c>
      <c r="I240" s="160">
        <f>+[2]data1cf!H240</f>
        <v>8272.3496125442089</v>
      </c>
      <c r="J240" s="160">
        <f>+[2]data1cf!I240</f>
        <v>8259.9154100092182</v>
      </c>
      <c r="K240" s="160">
        <f>+[2]data1cf!J240</f>
        <v>8250.6522546564465</v>
      </c>
      <c r="L240" s="160">
        <f>+[2]data1cf!K240</f>
        <v>8251.9874751288098</v>
      </c>
      <c r="M240" s="160">
        <f>+[2]data1cf!L240</f>
        <v>8223.8736203536246</v>
      </c>
      <c r="N240" s="160">
        <f>+[2]data1cf!M240</f>
        <v>8206.3347425969005</v>
      </c>
      <c r="O240" s="160">
        <f>+[2]data1cf!N240</f>
        <v>7880.1033032217583</v>
      </c>
      <c r="P240" s="160">
        <f>+[2]data1cf!O240</f>
        <v>7772.3522570710811</v>
      </c>
      <c r="Q240" s="160">
        <f>+[2]data1cf!P240</f>
        <v>7743.6882583941642</v>
      </c>
      <c r="R240" s="160">
        <f>+[2]data1cf!Q240</f>
        <v>1045.5016111885998</v>
      </c>
      <c r="S240" s="160">
        <f>+[2]data1cf!R240</f>
        <v>0</v>
      </c>
      <c r="T240" s="160">
        <f>+[2]data1cf!S240</f>
        <v>0</v>
      </c>
      <c r="U240" s="160">
        <f>+[2]data1cf!T240</f>
        <v>0</v>
      </c>
      <c r="V240" s="160">
        <f>+[2]data1cf!U240</f>
        <v>0</v>
      </c>
      <c r="W240" s="160">
        <f>+[2]data1cf!V240</f>
        <v>0</v>
      </c>
      <c r="X240" s="160">
        <f>+[2]data1cf!W240</f>
        <v>0</v>
      </c>
      <c r="Y240" s="160">
        <f>+[2]data1cf!X240</f>
        <v>0</v>
      </c>
      <c r="Z240" s="160">
        <f>+[2]data1cf!Y240</f>
        <v>0</v>
      </c>
      <c r="AA240" s="160">
        <f>+[2]data1cf!Z240</f>
        <v>0</v>
      </c>
      <c r="AB240" s="160"/>
      <c r="AC240" s="161">
        <f t="shared" si="24"/>
        <v>-16978.98795049129</v>
      </c>
      <c r="AD240" s="161">
        <f t="shared" si="26"/>
        <v>1489.6370215856668</v>
      </c>
      <c r="AE240" s="162">
        <f t="shared" si="27"/>
        <v>-4673.3432458871448</v>
      </c>
      <c r="AF240" s="163">
        <f t="shared" si="25"/>
        <v>6.2312427163124087E-2</v>
      </c>
      <c r="AG240" s="164">
        <f t="shared" si="30"/>
        <v>0.99824564038703278</v>
      </c>
    </row>
    <row r="241" spans="1:33">
      <c r="A241" s="156"/>
      <c r="B241" s="160">
        <f>+[2]data1cf!A241</f>
        <v>-86371.37672811345</v>
      </c>
      <c r="C241" s="160">
        <f>+[2]data1cf!B241</f>
        <v>14007.671524965437</v>
      </c>
      <c r="D241" s="160">
        <f>+[2]data1cf!C241</f>
        <v>11880.438803117642</v>
      </c>
      <c r="E241" s="160">
        <f>+[2]data1cf!D241</f>
        <v>9910.5246808650591</v>
      </c>
      <c r="F241" s="160">
        <f>+[2]data1cf!E241</f>
        <v>9487.4298969744814</v>
      </c>
      <c r="G241" s="160">
        <f>+[2]data1cf!F241</f>
        <v>9196.3002331656553</v>
      </c>
      <c r="H241" s="160">
        <f>+[2]data1cf!G241</f>
        <v>8303.5973869018944</v>
      </c>
      <c r="I241" s="160">
        <f>+[2]data1cf!H241</f>
        <v>8162.6366752085487</v>
      </c>
      <c r="J241" s="160">
        <f>+[2]data1cf!I241</f>
        <v>8150.2024726735599</v>
      </c>
      <c r="K241" s="160">
        <f>+[2]data1cf!J241</f>
        <v>8140.7533631897095</v>
      </c>
      <c r="L241" s="160">
        <f>+[2]data1cf!K241</f>
        <v>8142.2745377931496</v>
      </c>
      <c r="M241" s="160">
        <f>+[2]data1cf!L241</f>
        <v>8113.9747288868866</v>
      </c>
      <c r="N241" s="160">
        <f>+[2]data1cf!M241</f>
        <v>8096.6218052612412</v>
      </c>
      <c r="O241" s="160">
        <f>+[2]data1cf!N241</f>
        <v>7770.2044117550222</v>
      </c>
      <c r="P241" s="160">
        <f>+[2]data1cf!O241</f>
        <v>7662.6393197354219</v>
      </c>
      <c r="Q241" s="160">
        <f>+[2]data1cf!P241</f>
        <v>7633.7893669274281</v>
      </c>
      <c r="R241" s="160">
        <f>+[2]data1cf!Q241</f>
        <v>990.64514252076992</v>
      </c>
      <c r="S241" s="160">
        <f>+[2]data1cf!R241</f>
        <v>0</v>
      </c>
      <c r="T241" s="160">
        <f>+[2]data1cf!S241</f>
        <v>0</v>
      </c>
      <c r="U241" s="160">
        <f>+[2]data1cf!T241</f>
        <v>0</v>
      </c>
      <c r="V241" s="160">
        <f>+[2]data1cf!U241</f>
        <v>0</v>
      </c>
      <c r="W241" s="160">
        <f>+[2]data1cf!V241</f>
        <v>0</v>
      </c>
      <c r="X241" s="160">
        <f>+[2]data1cf!W241</f>
        <v>0</v>
      </c>
      <c r="Y241" s="160">
        <f>+[2]data1cf!X241</f>
        <v>0</v>
      </c>
      <c r="Z241" s="160">
        <f>+[2]data1cf!Y241</f>
        <v>0</v>
      </c>
      <c r="AA241" s="160">
        <f>+[2]data1cf!Z241</f>
        <v>0</v>
      </c>
      <c r="AB241" s="160"/>
      <c r="AC241" s="161">
        <f t="shared" si="24"/>
        <v>-13206.211733169361</v>
      </c>
      <c r="AD241" s="161">
        <f t="shared" si="26"/>
        <v>5005.5252953263716</v>
      </c>
      <c r="AE241" s="162">
        <f t="shared" si="27"/>
        <v>-1071.2438447641425</v>
      </c>
      <c r="AF241" s="163">
        <f t="shared" si="25"/>
        <v>6.9248417019844064E-2</v>
      </c>
      <c r="AG241" s="164">
        <f t="shared" si="30"/>
        <v>0.99999999945096441</v>
      </c>
    </row>
    <row r="242" spans="1:33">
      <c r="A242" s="156"/>
      <c r="B242" s="160">
        <f>+[2]data1cf!A242</f>
        <v>-88116.158142600281</v>
      </c>
      <c r="C242" s="160">
        <f>+[2]data1cf!B242</f>
        <v>14012.128206724858</v>
      </c>
      <c r="D242" s="160">
        <f>+[2]data1cf!C242</f>
        <v>11972.794202116078</v>
      </c>
      <c r="E242" s="160">
        <f>+[2]data1cf!D242</f>
        <v>9994.7374387915679</v>
      </c>
      <c r="F242" s="160">
        <f>+[2]data1cf!E242</f>
        <v>9615.6066920049288</v>
      </c>
      <c r="G242" s="160">
        <f>+[2]data1cf!F242</f>
        <v>9259.7702959006219</v>
      </c>
      <c r="H242" s="160">
        <f>+[2]data1cf!G242</f>
        <v>8345.859901071135</v>
      </c>
      <c r="I242" s="160">
        <f>+[2]data1cf!H242</f>
        <v>8202.6605650317451</v>
      </c>
      <c r="J242" s="160">
        <f>+[2]data1cf!I242</f>
        <v>8190.2263624967554</v>
      </c>
      <c r="K242" s="160">
        <f>+[2]data1cf!J242</f>
        <v>8180.8450901143005</v>
      </c>
      <c r="L242" s="160">
        <f>+[2]data1cf!K242</f>
        <v>8182.2984276163461</v>
      </c>
      <c r="M242" s="160">
        <f>+[2]data1cf!L242</f>
        <v>8154.0664558114786</v>
      </c>
      <c r="N242" s="160">
        <f>+[2]data1cf!M242</f>
        <v>8136.6456950844376</v>
      </c>
      <c r="O242" s="160">
        <f>+[2]data1cf!N242</f>
        <v>7810.2961386796133</v>
      </c>
      <c r="P242" s="160">
        <f>+[2]data1cf!O242</f>
        <v>7702.6632095586183</v>
      </c>
      <c r="Q242" s="160">
        <f>+[2]data1cf!P242</f>
        <v>7673.8810938520191</v>
      </c>
      <c r="R242" s="160">
        <f>+[2]data1cf!Q242</f>
        <v>1010.657087432368</v>
      </c>
      <c r="S242" s="160">
        <f>+[2]data1cf!R242</f>
        <v>0</v>
      </c>
      <c r="T242" s="160">
        <f>+[2]data1cf!S242</f>
        <v>0</v>
      </c>
      <c r="U242" s="160">
        <f>+[2]data1cf!T242</f>
        <v>0</v>
      </c>
      <c r="V242" s="160">
        <f>+[2]data1cf!U242</f>
        <v>0</v>
      </c>
      <c r="W242" s="160">
        <f>+[2]data1cf!V242</f>
        <v>0</v>
      </c>
      <c r="X242" s="160">
        <f>+[2]data1cf!W242</f>
        <v>0</v>
      </c>
      <c r="Y242" s="160">
        <f>+[2]data1cf!X242</f>
        <v>0</v>
      </c>
      <c r="Z242" s="160">
        <f>+[2]data1cf!Y242</f>
        <v>0</v>
      </c>
      <c r="AA242" s="160">
        <f>+[2]data1cf!Z242</f>
        <v>0</v>
      </c>
      <c r="AB242" s="160"/>
      <c r="AC242" s="161">
        <f t="shared" si="24"/>
        <v>-14522.157176252453</v>
      </c>
      <c r="AD242" s="161">
        <f t="shared" si="26"/>
        <v>3798.8328043521055</v>
      </c>
      <c r="AE242" s="162">
        <f t="shared" si="27"/>
        <v>-2313.9297068697911</v>
      </c>
      <c r="AF242" s="163">
        <f t="shared" si="25"/>
        <v>6.6782954335212724E-2</v>
      </c>
      <c r="AG242" s="164">
        <f t="shared" si="30"/>
        <v>0.99999990623852397</v>
      </c>
    </row>
    <row r="243" spans="1:33">
      <c r="A243" s="156"/>
      <c r="B243" s="160">
        <f>+[2]data1cf!A243</f>
        <v>-96495.07066493624</v>
      </c>
      <c r="C243" s="160">
        <f>+[2]data1cf!B243</f>
        <v>14232.783310295399</v>
      </c>
      <c r="D243" s="160">
        <f>+[2]data1cf!C243</f>
        <v>12254.231388489579</v>
      </c>
      <c r="E243" s="160">
        <f>+[2]data1cf!D243</f>
        <v>10245.773236273755</v>
      </c>
      <c r="F243" s="160">
        <f>+[2]data1cf!E243</f>
        <v>9810.6741375605634</v>
      </c>
      <c r="G243" s="160">
        <f>+[2]data1cf!F243</f>
        <v>9507.2816037957964</v>
      </c>
      <c r="H243" s="160">
        <f>+[2]data1cf!G243</f>
        <v>8548.8159311261606</v>
      </c>
      <c r="I243" s="160">
        <f>+[2]data1cf!H243</f>
        <v>8394.8661151641136</v>
      </c>
      <c r="J243" s="160">
        <f>+[2]data1cf!I243</f>
        <v>8382.4319126291248</v>
      </c>
      <c r="K243" s="160">
        <f>+[2]data1cf!J243</f>
        <v>8373.3764123655383</v>
      </c>
      <c r="L243" s="160">
        <f>+[2]data1cf!K243</f>
        <v>8374.5039777487145</v>
      </c>
      <c r="M243" s="160">
        <f>+[2]data1cf!L243</f>
        <v>8346.5977780627163</v>
      </c>
      <c r="N243" s="160">
        <f>+[2]data1cf!M243</f>
        <v>8328.851245216807</v>
      </c>
      <c r="O243" s="160">
        <f>+[2]data1cf!N243</f>
        <v>8002.827460930851</v>
      </c>
      <c r="P243" s="160">
        <f>+[2]data1cf!O243</f>
        <v>7894.8687596909867</v>
      </c>
      <c r="Q243" s="160">
        <f>+[2]data1cf!P243</f>
        <v>7866.4124161032569</v>
      </c>
      <c r="R243" s="160">
        <f>+[2]data1cf!Q243</f>
        <v>1106.7598624985526</v>
      </c>
      <c r="S243" s="160">
        <f>+[2]data1cf!R243</f>
        <v>0</v>
      </c>
      <c r="T243" s="160">
        <f>+[2]data1cf!S243</f>
        <v>0</v>
      </c>
      <c r="U243" s="160">
        <f>+[2]data1cf!T243</f>
        <v>0</v>
      </c>
      <c r="V243" s="160">
        <f>+[2]data1cf!U243</f>
        <v>0</v>
      </c>
      <c r="W243" s="160">
        <f>+[2]data1cf!V243</f>
        <v>0</v>
      </c>
      <c r="X243" s="160">
        <f>+[2]data1cf!W243</f>
        <v>0</v>
      </c>
      <c r="Y243" s="160">
        <f>+[2]data1cf!X243</f>
        <v>0</v>
      </c>
      <c r="Z243" s="160">
        <f>+[2]data1cf!Y243</f>
        <v>0</v>
      </c>
      <c r="AA243" s="160">
        <f>+[2]data1cf!Z243</f>
        <v>0</v>
      </c>
      <c r="AB243" s="160"/>
      <c r="AC243" s="161">
        <f t="shared" si="24"/>
        <v>-21232.338450735111</v>
      </c>
      <c r="AD243" s="161">
        <f t="shared" si="26"/>
        <v>-2466.3321576796511</v>
      </c>
      <c r="AE243" s="162">
        <f t="shared" si="27"/>
        <v>-8728.9142776637982</v>
      </c>
      <c r="AF243" s="163">
        <f t="shared" si="25"/>
        <v>5.5231085419654852E-2</v>
      </c>
      <c r="AG243" s="164">
        <f t="shared" ref="AG243:AG258" si="31">1-EXP(-(1/0.25)*(AD243/ABS($AD$1010)))</f>
        <v>-36541.819954042214</v>
      </c>
    </row>
    <row r="244" spans="1:33">
      <c r="A244" s="156"/>
      <c r="B244" s="160">
        <f>+[2]data1cf!A244</f>
        <v>-104001.43409705786</v>
      </c>
      <c r="C244" s="160">
        <f>+[2]data1cf!B244</f>
        <v>14420.183874583265</v>
      </c>
      <c r="D244" s="160">
        <f>+[2]data1cf!C244</f>
        <v>12528.441752998779</v>
      </c>
      <c r="E244" s="160">
        <f>+[2]data1cf!D244</f>
        <v>10340.685150977137</v>
      </c>
      <c r="F244" s="160">
        <f>+[2]data1cf!E244</f>
        <v>10008.197358106276</v>
      </c>
      <c r="G244" s="160">
        <f>+[2]data1cf!F244</f>
        <v>9632.5106868606399</v>
      </c>
      <c r="H244" s="160">
        <f>+[2]data1cf!G244</f>
        <v>8730.6368677062346</v>
      </c>
      <c r="I244" s="160">
        <f>+[2]data1cf!H244</f>
        <v>8567.0560872062379</v>
      </c>
      <c r="J244" s="160">
        <f>+[2]data1cf!I244</f>
        <v>8554.6218846712491</v>
      </c>
      <c r="K244" s="160">
        <f>+[2]data1cf!J244</f>
        <v>8545.8582318179033</v>
      </c>
      <c r="L244" s="160">
        <f>+[2]data1cf!K244</f>
        <v>8546.6939497908388</v>
      </c>
      <c r="M244" s="160">
        <f>+[2]data1cf!L244</f>
        <v>8519.0795975150813</v>
      </c>
      <c r="N244" s="160">
        <f>+[2]data1cf!M244</f>
        <v>8501.0412172589313</v>
      </c>
      <c r="O244" s="160">
        <f>+[2]data1cf!N244</f>
        <v>8175.309280383216</v>
      </c>
      <c r="P244" s="160">
        <f>+[2]data1cf!O244</f>
        <v>8067.0587317331119</v>
      </c>
      <c r="Q244" s="160">
        <f>+[2]data1cf!P244</f>
        <v>8038.8942355556219</v>
      </c>
      <c r="R244" s="160">
        <f>+[2]data1cf!Q244</f>
        <v>1192.8548485196147</v>
      </c>
      <c r="S244" s="160">
        <f>+[2]data1cf!R244</f>
        <v>0</v>
      </c>
      <c r="T244" s="160">
        <f>+[2]data1cf!S244</f>
        <v>0</v>
      </c>
      <c r="U244" s="160">
        <f>+[2]data1cf!T244</f>
        <v>0</v>
      </c>
      <c r="V244" s="160">
        <f>+[2]data1cf!U244</f>
        <v>0</v>
      </c>
      <c r="W244" s="160">
        <f>+[2]data1cf!V244</f>
        <v>0</v>
      </c>
      <c r="X244" s="160">
        <f>+[2]data1cf!W244</f>
        <v>0</v>
      </c>
      <c r="Y244" s="160">
        <f>+[2]data1cf!X244</f>
        <v>0</v>
      </c>
      <c r="Z244" s="160">
        <f>+[2]data1cf!Y244</f>
        <v>0</v>
      </c>
      <c r="AA244" s="160">
        <f>+[2]data1cf!Z244</f>
        <v>0</v>
      </c>
      <c r="AB244" s="160"/>
      <c r="AC244" s="161">
        <f t="shared" si="24"/>
        <v>-27376.836200037556</v>
      </c>
      <c r="AD244" s="161">
        <f t="shared" si="26"/>
        <v>-8234.759047707792</v>
      </c>
      <c r="AE244" s="162">
        <f t="shared" si="27"/>
        <v>-14624.939758947447</v>
      </c>
      <c r="AF244" s="163">
        <f t="shared" si="25"/>
        <v>4.6034607291221621E-2</v>
      </c>
      <c r="AG244" s="164">
        <f t="shared" si="31"/>
        <v>-1716313470765216</v>
      </c>
    </row>
    <row r="245" spans="1:33">
      <c r="A245" s="156"/>
      <c r="B245" s="160">
        <f>+[2]data1cf!A245</f>
        <v>-91374.399299041557</v>
      </c>
      <c r="C245" s="160">
        <f>+[2]data1cf!B245</f>
        <v>14157.485806959314</v>
      </c>
      <c r="D245" s="160">
        <f>+[2]data1cf!C245</f>
        <v>12043.013613625895</v>
      </c>
      <c r="E245" s="160">
        <f>+[2]data1cf!D245</f>
        <v>9990.252487037651</v>
      </c>
      <c r="F245" s="160">
        <f>+[2]data1cf!E245</f>
        <v>9668.2157142348915</v>
      </c>
      <c r="G245" s="160">
        <f>+[2]data1cf!F245</f>
        <v>9329.3866106701644</v>
      </c>
      <c r="H245" s="160">
        <f>+[2]data1cf!G245</f>
        <v>8424.7818003403318</v>
      </c>
      <c r="I245" s="160">
        <f>+[2]data1cf!H245</f>
        <v>8277.4020105675827</v>
      </c>
      <c r="J245" s="160">
        <f>+[2]data1cf!I245</f>
        <v>8264.9678080325939</v>
      </c>
      <c r="K245" s="160">
        <f>+[2]data1cf!J245</f>
        <v>8255.7132160663004</v>
      </c>
      <c r="L245" s="160">
        <f>+[2]data1cf!K245</f>
        <v>8257.0398731521836</v>
      </c>
      <c r="M245" s="160">
        <f>+[2]data1cf!L245</f>
        <v>8228.9345817634785</v>
      </c>
      <c r="N245" s="160">
        <f>+[2]data1cf!M245</f>
        <v>8211.3871406202761</v>
      </c>
      <c r="O245" s="160">
        <f>+[2]data1cf!N245</f>
        <v>7885.1642646316132</v>
      </c>
      <c r="P245" s="160">
        <f>+[2]data1cf!O245</f>
        <v>7777.4046550944558</v>
      </c>
      <c r="Q245" s="160">
        <f>+[2]data1cf!P245</f>
        <v>7748.749219804019</v>
      </c>
      <c r="R245" s="160">
        <f>+[2]data1cf!Q245</f>
        <v>1048.0278102002869</v>
      </c>
      <c r="S245" s="160">
        <f>+[2]data1cf!R245</f>
        <v>0</v>
      </c>
      <c r="T245" s="160">
        <f>+[2]data1cf!S245</f>
        <v>0</v>
      </c>
      <c r="U245" s="160">
        <f>+[2]data1cf!T245</f>
        <v>0</v>
      </c>
      <c r="V245" s="160">
        <f>+[2]data1cf!U245</f>
        <v>0</v>
      </c>
      <c r="W245" s="160">
        <f>+[2]data1cf!V245</f>
        <v>0</v>
      </c>
      <c r="X245" s="160">
        <f>+[2]data1cf!W245</f>
        <v>0</v>
      </c>
      <c r="Y245" s="160">
        <f>+[2]data1cf!X245</f>
        <v>0</v>
      </c>
      <c r="Z245" s="160">
        <f>+[2]data1cf!Y245</f>
        <v>0</v>
      </c>
      <c r="AA245" s="160">
        <f>+[2]data1cf!Z245</f>
        <v>0</v>
      </c>
      <c r="AB245" s="160"/>
      <c r="AC245" s="161">
        <f t="shared" si="24"/>
        <v>-17218.85431663079</v>
      </c>
      <c r="AD245" s="161">
        <f t="shared" si="26"/>
        <v>1257.8085155044005</v>
      </c>
      <c r="AE245" s="162">
        <f t="shared" si="27"/>
        <v>-4908.1869908775143</v>
      </c>
      <c r="AF245" s="163">
        <f t="shared" si="25"/>
        <v>6.1879476904869085E-2</v>
      </c>
      <c r="AG245" s="164">
        <f t="shared" si="31"/>
        <v>0.99529012275450834</v>
      </c>
    </row>
    <row r="246" spans="1:33">
      <c r="A246" s="156"/>
      <c r="B246" s="160">
        <f>+[2]data1cf!A246</f>
        <v>-91306.90399555811</v>
      </c>
      <c r="C246" s="160">
        <f>+[2]data1cf!B246</f>
        <v>14150.438807943729</v>
      </c>
      <c r="D246" s="160">
        <f>+[2]data1cf!C246</f>
        <v>12028.1943921612</v>
      </c>
      <c r="E246" s="160">
        <f>+[2]data1cf!D246</f>
        <v>10007.563690695601</v>
      </c>
      <c r="F246" s="160">
        <f>+[2]data1cf!E246</f>
        <v>9568.8734386110154</v>
      </c>
      <c r="G246" s="160">
        <f>+[2]data1cf!F246</f>
        <v>9394.6909775813347</v>
      </c>
      <c r="H246" s="160">
        <f>+[2]data1cf!G246</f>
        <v>8423.1469129004836</v>
      </c>
      <c r="I246" s="160">
        <f>+[2]data1cf!H246</f>
        <v>8275.8537223019157</v>
      </c>
      <c r="J246" s="160">
        <f>+[2]data1cf!I246</f>
        <v>8263.4195197669251</v>
      </c>
      <c r="K246" s="160">
        <f>+[2]data1cf!J246</f>
        <v>8254.1623035832345</v>
      </c>
      <c r="L246" s="160">
        <f>+[2]data1cf!K246</f>
        <v>8255.4915848865166</v>
      </c>
      <c r="M246" s="160">
        <f>+[2]data1cf!L246</f>
        <v>8227.3836692804107</v>
      </c>
      <c r="N246" s="160">
        <f>+[2]data1cf!M246</f>
        <v>8209.8388523546091</v>
      </c>
      <c r="O246" s="160">
        <f>+[2]data1cf!N246</f>
        <v>7883.6133521485472</v>
      </c>
      <c r="P246" s="160">
        <f>+[2]data1cf!O246</f>
        <v>7775.8563668287879</v>
      </c>
      <c r="Q246" s="160">
        <f>+[2]data1cf!P246</f>
        <v>7747.1983073209522</v>
      </c>
      <c r="R246" s="160">
        <f>+[2]data1cf!Q246</f>
        <v>1047.2536660674532</v>
      </c>
      <c r="S246" s="160">
        <f>+[2]data1cf!R246</f>
        <v>0</v>
      </c>
      <c r="T246" s="160">
        <f>+[2]data1cf!S246</f>
        <v>0</v>
      </c>
      <c r="U246" s="160">
        <f>+[2]data1cf!T246</f>
        <v>0</v>
      </c>
      <c r="V246" s="160">
        <f>+[2]data1cf!U246</f>
        <v>0</v>
      </c>
      <c r="W246" s="160">
        <f>+[2]data1cf!V246</f>
        <v>0</v>
      </c>
      <c r="X246" s="160">
        <f>+[2]data1cf!W246</f>
        <v>0</v>
      </c>
      <c r="Y246" s="160">
        <f>+[2]data1cf!X246</f>
        <v>0</v>
      </c>
      <c r="Z246" s="160">
        <f>+[2]data1cf!Y246</f>
        <v>0</v>
      </c>
      <c r="AA246" s="160">
        <f>+[2]data1cf!Z246</f>
        <v>0</v>
      </c>
      <c r="AB246" s="160"/>
      <c r="AC246" s="161">
        <f t="shared" si="24"/>
        <v>-17190.426525237355</v>
      </c>
      <c r="AD246" s="161">
        <f t="shared" si="26"/>
        <v>1280.7667457616792</v>
      </c>
      <c r="AE246" s="162">
        <f t="shared" si="27"/>
        <v>-4883.5835752872244</v>
      </c>
      <c r="AF246" s="163">
        <f t="shared" si="25"/>
        <v>6.192363798618318E-2</v>
      </c>
      <c r="AG246" s="164">
        <f t="shared" si="31"/>
        <v>0.9957289363158669</v>
      </c>
    </row>
    <row r="247" spans="1:33">
      <c r="A247" s="156"/>
      <c r="B247" s="160">
        <f>+[2]data1cf!A247</f>
        <v>-91709.212767635108</v>
      </c>
      <c r="C247" s="160">
        <f>+[2]data1cf!B247</f>
        <v>14154.643745389261</v>
      </c>
      <c r="D247" s="160">
        <f>+[2]data1cf!C247</f>
        <v>11978.915548240329</v>
      </c>
      <c r="E247" s="160">
        <f>+[2]data1cf!D247</f>
        <v>9957.8759882680661</v>
      </c>
      <c r="F247" s="160">
        <f>+[2]data1cf!E247</f>
        <v>9698.5690402375531</v>
      </c>
      <c r="G247" s="160">
        <f>+[2]data1cf!F247</f>
        <v>9374.8089536401003</v>
      </c>
      <c r="H247" s="160">
        <f>+[2]data1cf!G247</f>
        <v>8432.891732531838</v>
      </c>
      <c r="I247" s="160">
        <f>+[2]data1cf!H247</f>
        <v>8285.0823636863443</v>
      </c>
      <c r="J247" s="160">
        <f>+[2]data1cf!I247</f>
        <v>8272.6481611513555</v>
      </c>
      <c r="K247" s="160">
        <f>+[2]data1cf!J247</f>
        <v>8263.4065867327208</v>
      </c>
      <c r="L247" s="160">
        <f>+[2]data1cf!K247</f>
        <v>8264.7202262709452</v>
      </c>
      <c r="M247" s="160">
        <f>+[2]data1cf!L247</f>
        <v>8236.6279524298989</v>
      </c>
      <c r="N247" s="160">
        <f>+[2]data1cf!M247</f>
        <v>8219.0674937390377</v>
      </c>
      <c r="O247" s="160">
        <f>+[2]data1cf!N247</f>
        <v>7892.8576352980335</v>
      </c>
      <c r="P247" s="160">
        <f>+[2]data1cf!O247</f>
        <v>7785.0850082132174</v>
      </c>
      <c r="Q247" s="160">
        <f>+[2]data1cf!P247</f>
        <v>7756.4425904704394</v>
      </c>
      <c r="R247" s="160">
        <f>+[2]data1cf!Q247</f>
        <v>1051.8679867596675</v>
      </c>
      <c r="S247" s="160">
        <f>+[2]data1cf!R247</f>
        <v>0</v>
      </c>
      <c r="T247" s="160">
        <f>+[2]data1cf!S247</f>
        <v>0</v>
      </c>
      <c r="U247" s="160">
        <f>+[2]data1cf!T247</f>
        <v>0</v>
      </c>
      <c r="V247" s="160">
        <f>+[2]data1cf!U247</f>
        <v>0</v>
      </c>
      <c r="W247" s="160">
        <f>+[2]data1cf!V247</f>
        <v>0</v>
      </c>
      <c r="X247" s="160">
        <f>+[2]data1cf!W247</f>
        <v>0</v>
      </c>
      <c r="Y247" s="160">
        <f>+[2]data1cf!X247</f>
        <v>0</v>
      </c>
      <c r="Z247" s="160">
        <f>+[2]data1cf!Y247</f>
        <v>0</v>
      </c>
      <c r="AA247" s="160">
        <f>+[2]data1cf!Z247</f>
        <v>0</v>
      </c>
      <c r="AB247" s="160"/>
      <c r="AC247" s="161">
        <f t="shared" si="24"/>
        <v>-17554.230225340398</v>
      </c>
      <c r="AD247" s="161">
        <f t="shared" si="26"/>
        <v>937.73039224690694</v>
      </c>
      <c r="AE247" s="162">
        <f t="shared" si="27"/>
        <v>-5233.692710096394</v>
      </c>
      <c r="AF247" s="163">
        <f t="shared" si="25"/>
        <v>6.1284455657005313E-2</v>
      </c>
      <c r="AG247" s="164">
        <f t="shared" si="31"/>
        <v>0.98158526470210039</v>
      </c>
    </row>
    <row r="248" spans="1:33">
      <c r="A248" s="156"/>
      <c r="B248" s="160">
        <f>+[2]data1cf!A248</f>
        <v>-92188.161435596718</v>
      </c>
      <c r="C248" s="160">
        <f>+[2]data1cf!B248</f>
        <v>14066.196104266512</v>
      </c>
      <c r="D248" s="160">
        <f>+[2]data1cf!C248</f>
        <v>12092.058107013594</v>
      </c>
      <c r="E248" s="160">
        <f>+[2]data1cf!D248</f>
        <v>10068.664279791268</v>
      </c>
      <c r="F248" s="160">
        <f>+[2]data1cf!E248</f>
        <v>9636.0699374872111</v>
      </c>
      <c r="G248" s="160">
        <f>+[2]data1cf!F248</f>
        <v>9380.6004676768243</v>
      </c>
      <c r="H248" s="160">
        <f>+[2]data1cf!G248</f>
        <v>8444.4929421148845</v>
      </c>
      <c r="I248" s="160">
        <f>+[2]data1cf!H248</f>
        <v>8296.0690629704495</v>
      </c>
      <c r="J248" s="160">
        <f>+[2]data1cf!I248</f>
        <v>8283.6348604354589</v>
      </c>
      <c r="K248" s="160">
        <f>+[2]data1cf!J248</f>
        <v>8274.4119075410363</v>
      </c>
      <c r="L248" s="160">
        <f>+[2]data1cf!K248</f>
        <v>8275.7069255550505</v>
      </c>
      <c r="M248" s="160">
        <f>+[2]data1cf!L248</f>
        <v>8247.6332732382143</v>
      </c>
      <c r="N248" s="160">
        <f>+[2]data1cf!M248</f>
        <v>8230.0541930231411</v>
      </c>
      <c r="O248" s="160">
        <f>+[2]data1cf!N248</f>
        <v>7903.862956106349</v>
      </c>
      <c r="P248" s="160">
        <f>+[2]data1cf!O248</f>
        <v>7796.0717074973218</v>
      </c>
      <c r="Q248" s="160">
        <f>+[2]data1cf!P248</f>
        <v>7767.4479112787549</v>
      </c>
      <c r="R248" s="160">
        <f>+[2]data1cf!Q248</f>
        <v>1057.3613364017199</v>
      </c>
      <c r="S248" s="160">
        <f>+[2]data1cf!R248</f>
        <v>0</v>
      </c>
      <c r="T248" s="160">
        <f>+[2]data1cf!S248</f>
        <v>0</v>
      </c>
      <c r="U248" s="160">
        <f>+[2]data1cf!T248</f>
        <v>0</v>
      </c>
      <c r="V248" s="160">
        <f>+[2]data1cf!U248</f>
        <v>0</v>
      </c>
      <c r="W248" s="160">
        <f>+[2]data1cf!V248</f>
        <v>0</v>
      </c>
      <c r="X248" s="160">
        <f>+[2]data1cf!W248</f>
        <v>0</v>
      </c>
      <c r="Y248" s="160">
        <f>+[2]data1cf!X248</f>
        <v>0</v>
      </c>
      <c r="Z248" s="160">
        <f>+[2]data1cf!Y248</f>
        <v>0</v>
      </c>
      <c r="AA248" s="160">
        <f>+[2]data1cf!Z248</f>
        <v>0</v>
      </c>
      <c r="AB248" s="160"/>
      <c r="AC248" s="161">
        <f t="shared" si="24"/>
        <v>-17932.516234083494</v>
      </c>
      <c r="AD248" s="161">
        <f t="shared" si="26"/>
        <v>587.29455784642244</v>
      </c>
      <c r="AE248" s="162">
        <f t="shared" si="27"/>
        <v>-5593.3307380317829</v>
      </c>
      <c r="AF248" s="163">
        <f t="shared" si="25"/>
        <v>6.0636201500892647E-2</v>
      </c>
      <c r="AG248" s="164">
        <f t="shared" si="31"/>
        <v>0.9180622156357634</v>
      </c>
    </row>
    <row r="249" spans="1:33">
      <c r="A249" s="156"/>
      <c r="B249" s="160">
        <f>+[2]data1cf!A249</f>
        <v>-93539.593336693753</v>
      </c>
      <c r="C249" s="160">
        <f>+[2]data1cf!B249</f>
        <v>14225.494159447378</v>
      </c>
      <c r="D249" s="160">
        <f>+[2]data1cf!C249</f>
        <v>12058.371521623489</v>
      </c>
      <c r="E249" s="160">
        <f>+[2]data1cf!D249</f>
        <v>10021.709935782827</v>
      </c>
      <c r="F249" s="160">
        <f>+[2]data1cf!E249</f>
        <v>9698.0629891936587</v>
      </c>
      <c r="G249" s="160">
        <f>+[2]data1cf!F249</f>
        <v>9354.5237404472791</v>
      </c>
      <c r="H249" s="160">
        <f>+[2]data1cf!G249</f>
        <v>8477.2276499669133</v>
      </c>
      <c r="I249" s="160">
        <f>+[2]data1cf!H249</f>
        <v>8327.0698296360933</v>
      </c>
      <c r="J249" s="160">
        <f>+[2]data1cf!I249</f>
        <v>8314.6356271011045</v>
      </c>
      <c r="K249" s="160">
        <f>+[2]data1cf!J249</f>
        <v>8305.4652178789966</v>
      </c>
      <c r="L249" s="160">
        <f>+[2]data1cf!K249</f>
        <v>8306.7076922206943</v>
      </c>
      <c r="M249" s="160">
        <f>+[2]data1cf!L249</f>
        <v>8278.6865835761728</v>
      </c>
      <c r="N249" s="160">
        <f>+[2]data1cf!M249</f>
        <v>8261.0549596887868</v>
      </c>
      <c r="O249" s="160">
        <f>+[2]data1cf!N249</f>
        <v>7934.9162664443083</v>
      </c>
      <c r="P249" s="160">
        <f>+[2]data1cf!O249</f>
        <v>7827.0724741629674</v>
      </c>
      <c r="Q249" s="160">
        <f>+[2]data1cf!P249</f>
        <v>7798.5012216167142</v>
      </c>
      <c r="R249" s="160">
        <f>+[2]data1cf!Q249</f>
        <v>1072.8617197345425</v>
      </c>
      <c r="S249" s="160">
        <f>+[2]data1cf!R249</f>
        <v>0</v>
      </c>
      <c r="T249" s="160">
        <f>+[2]data1cf!S249</f>
        <v>0</v>
      </c>
      <c r="U249" s="160">
        <f>+[2]data1cf!T249</f>
        <v>0</v>
      </c>
      <c r="V249" s="160">
        <f>+[2]data1cf!U249</f>
        <v>0</v>
      </c>
      <c r="W249" s="160">
        <f>+[2]data1cf!V249</f>
        <v>0</v>
      </c>
      <c r="X249" s="160">
        <f>+[2]data1cf!W249</f>
        <v>0</v>
      </c>
      <c r="Y249" s="160">
        <f>+[2]data1cf!X249</f>
        <v>0</v>
      </c>
      <c r="Z249" s="160">
        <f>+[2]data1cf!Y249</f>
        <v>0</v>
      </c>
      <c r="AA249" s="160">
        <f>+[2]data1cf!Z249</f>
        <v>0</v>
      </c>
      <c r="AB249" s="160"/>
      <c r="AC249" s="161">
        <f t="shared" si="24"/>
        <v>-19053.476471559636</v>
      </c>
      <c r="AD249" s="161">
        <f t="shared" si="26"/>
        <v>-476.98211254870392</v>
      </c>
      <c r="AE249" s="162">
        <f t="shared" si="27"/>
        <v>-6677.3222507918181</v>
      </c>
      <c r="AF249" s="163">
        <f t="shared" si="25"/>
        <v>5.8706215023994437E-2</v>
      </c>
      <c r="AG249" s="164">
        <f t="shared" si="31"/>
        <v>-6.6284067775897952</v>
      </c>
    </row>
    <row r="250" spans="1:33">
      <c r="A250" s="156"/>
      <c r="B250" s="160">
        <f>+[2]data1cf!A250</f>
        <v>-89576.906283868899</v>
      </c>
      <c r="C250" s="160">
        <f>+[2]data1cf!B250</f>
        <v>14050.911182687025</v>
      </c>
      <c r="D250" s="160">
        <f>+[2]data1cf!C250</f>
        <v>11990.04105736426</v>
      </c>
      <c r="E250" s="160">
        <f>+[2]data1cf!D250</f>
        <v>10002.788557603271</v>
      </c>
      <c r="F250" s="160">
        <f>+[2]data1cf!E250</f>
        <v>9595.9471449965422</v>
      </c>
      <c r="G250" s="160">
        <f>+[2]data1cf!F250</f>
        <v>9278.7088068493431</v>
      </c>
      <c r="H250" s="160">
        <f>+[2]data1cf!G250</f>
        <v>8381.2424931284968</v>
      </c>
      <c r="I250" s="160">
        <f>+[2]data1cf!H250</f>
        <v>8236.1689587939345</v>
      </c>
      <c r="J250" s="160">
        <f>+[2]data1cf!I250</f>
        <v>8223.7347562589457</v>
      </c>
      <c r="K250" s="160">
        <f>+[2]data1cf!J250</f>
        <v>8214.410277764222</v>
      </c>
      <c r="L250" s="160">
        <f>+[2]data1cf!K250</f>
        <v>8215.8068213785355</v>
      </c>
      <c r="M250" s="160">
        <f>+[2]data1cf!L250</f>
        <v>8187.6316434614</v>
      </c>
      <c r="N250" s="160">
        <f>+[2]data1cf!M250</f>
        <v>8170.154088846627</v>
      </c>
      <c r="O250" s="160">
        <f>+[2]data1cf!N250</f>
        <v>7843.8613263295347</v>
      </c>
      <c r="P250" s="160">
        <f>+[2]data1cf!O250</f>
        <v>7736.1716033208068</v>
      </c>
      <c r="Q250" s="160">
        <f>+[2]data1cf!P250</f>
        <v>7707.4462815019406</v>
      </c>
      <c r="R250" s="160">
        <f>+[2]data1cf!Q250</f>
        <v>1027.4112843134626</v>
      </c>
      <c r="S250" s="160">
        <f>+[2]data1cf!R250</f>
        <v>0</v>
      </c>
      <c r="T250" s="160">
        <f>+[2]data1cf!S250</f>
        <v>0</v>
      </c>
      <c r="U250" s="160">
        <f>+[2]data1cf!T250</f>
        <v>0</v>
      </c>
      <c r="V250" s="160">
        <f>+[2]data1cf!U250</f>
        <v>0</v>
      </c>
      <c r="W250" s="160">
        <f>+[2]data1cf!V250</f>
        <v>0</v>
      </c>
      <c r="X250" s="160">
        <f>+[2]data1cf!W250</f>
        <v>0</v>
      </c>
      <c r="Y250" s="160">
        <f>+[2]data1cf!X250</f>
        <v>0</v>
      </c>
      <c r="Z250" s="160">
        <f>+[2]data1cf!Y250</f>
        <v>0</v>
      </c>
      <c r="AA250" s="160">
        <f>+[2]data1cf!Z250</f>
        <v>0</v>
      </c>
      <c r="AB250" s="160"/>
      <c r="AC250" s="161">
        <f t="shared" si="24"/>
        <v>-15796.48801815825</v>
      </c>
      <c r="AD250" s="161">
        <f t="shared" si="26"/>
        <v>2586.0782061039649</v>
      </c>
      <c r="AE250" s="162">
        <f t="shared" si="27"/>
        <v>-3548.1959681147991</v>
      </c>
      <c r="AF250" s="163">
        <f t="shared" si="25"/>
        <v>6.4408001303672802E-2</v>
      </c>
      <c r="AG250" s="164">
        <f t="shared" si="31"/>
        <v>0.99998356901872543</v>
      </c>
    </row>
    <row r="251" spans="1:33">
      <c r="A251" s="156"/>
      <c r="B251" s="160">
        <f>+[2]data1cf!A251</f>
        <v>-102848.25394115795</v>
      </c>
      <c r="C251" s="160">
        <f>+[2]data1cf!B251</f>
        <v>14312.015460079374</v>
      </c>
      <c r="D251" s="160">
        <f>+[2]data1cf!C251</f>
        <v>12551.614945775134</v>
      </c>
      <c r="E251" s="160">
        <f>+[2]data1cf!D251</f>
        <v>10367.028299380196</v>
      </c>
      <c r="F251" s="160">
        <f>+[2]data1cf!E251</f>
        <v>9979.3528956986593</v>
      </c>
      <c r="G251" s="160">
        <f>+[2]data1cf!F251</f>
        <v>9643.2345673889522</v>
      </c>
      <c r="H251" s="160">
        <f>+[2]data1cf!G251</f>
        <v>8702.7042612067908</v>
      </c>
      <c r="I251" s="160">
        <f>+[2]data1cf!H251</f>
        <v>8540.6030569740196</v>
      </c>
      <c r="J251" s="160">
        <f>+[2]data1cf!I251</f>
        <v>8528.1688544390308</v>
      </c>
      <c r="K251" s="160">
        <f>+[2]data1cf!J251</f>
        <v>8519.360365941222</v>
      </c>
      <c r="L251" s="160">
        <f>+[2]data1cf!K251</f>
        <v>8520.2409195586206</v>
      </c>
      <c r="M251" s="160">
        <f>+[2]data1cf!L251</f>
        <v>8492.5817316384</v>
      </c>
      <c r="N251" s="160">
        <f>+[2]data1cf!M251</f>
        <v>8474.5881870267112</v>
      </c>
      <c r="O251" s="160">
        <f>+[2]data1cf!N251</f>
        <v>8148.8114145065356</v>
      </c>
      <c r="P251" s="160">
        <f>+[2]data1cf!O251</f>
        <v>8040.6057015008919</v>
      </c>
      <c r="Q251" s="160">
        <f>+[2]data1cf!P251</f>
        <v>8012.3963696789415</v>
      </c>
      <c r="R251" s="160">
        <f>+[2]data1cf!Q251</f>
        <v>1179.6283334035052</v>
      </c>
      <c r="S251" s="160">
        <f>+[2]data1cf!R251</f>
        <v>0</v>
      </c>
      <c r="T251" s="160">
        <f>+[2]data1cf!S251</f>
        <v>0</v>
      </c>
      <c r="U251" s="160">
        <f>+[2]data1cf!T251</f>
        <v>0</v>
      </c>
      <c r="V251" s="160">
        <f>+[2]data1cf!U251</f>
        <v>0</v>
      </c>
      <c r="W251" s="160">
        <f>+[2]data1cf!V251</f>
        <v>0</v>
      </c>
      <c r="X251" s="160">
        <f>+[2]data1cf!W251</f>
        <v>0</v>
      </c>
      <c r="Y251" s="160">
        <f>+[2]data1cf!X251</f>
        <v>0</v>
      </c>
      <c r="Z251" s="160">
        <f>+[2]data1cf!Y251</f>
        <v>0</v>
      </c>
      <c r="AA251" s="160">
        <f>+[2]data1cf!Z251</f>
        <v>0</v>
      </c>
      <c r="AB251" s="160"/>
      <c r="AC251" s="161">
        <f t="shared" si="24"/>
        <v>-26400.722564827953</v>
      </c>
      <c r="AD251" s="161">
        <f t="shared" si="26"/>
        <v>-7306.3079155307296</v>
      </c>
      <c r="AE251" s="162">
        <f t="shared" si="27"/>
        <v>-13679.838482073803</v>
      </c>
      <c r="AF251" s="163">
        <f t="shared" si="25"/>
        <v>4.7439947724342346E-2</v>
      </c>
      <c r="AG251" s="164">
        <f t="shared" si="31"/>
        <v>-32879791295951.355</v>
      </c>
    </row>
    <row r="252" spans="1:33">
      <c r="A252" s="156"/>
      <c r="B252" s="160">
        <f>+[2]data1cf!A252</f>
        <v>-93916.736898690811</v>
      </c>
      <c r="C252" s="160">
        <f>+[2]data1cf!B252</f>
        <v>14149.531941835548</v>
      </c>
      <c r="D252" s="160">
        <f>+[2]data1cf!C252</f>
        <v>12108.888221149016</v>
      </c>
      <c r="E252" s="160">
        <f>+[2]data1cf!D252</f>
        <v>10135.747685596021</v>
      </c>
      <c r="F252" s="160">
        <f>+[2]data1cf!E252</f>
        <v>9726.1948425886312</v>
      </c>
      <c r="G252" s="160">
        <f>+[2]data1cf!F252</f>
        <v>9439.7353566398833</v>
      </c>
      <c r="H252" s="160">
        <f>+[2]data1cf!G252</f>
        <v>8486.3629118400604</v>
      </c>
      <c r="I252" s="160">
        <f>+[2]data1cf!H252</f>
        <v>8335.7212012334567</v>
      </c>
      <c r="J252" s="160">
        <f>+[2]data1cf!I252</f>
        <v>8323.2869986984679</v>
      </c>
      <c r="K252" s="160">
        <f>+[2]data1cf!J252</f>
        <v>8314.1312528180497</v>
      </c>
      <c r="L252" s="160">
        <f>+[2]data1cf!K252</f>
        <v>8315.3590638180576</v>
      </c>
      <c r="M252" s="160">
        <f>+[2]data1cf!L252</f>
        <v>8287.3526185152259</v>
      </c>
      <c r="N252" s="160">
        <f>+[2]data1cf!M252</f>
        <v>8269.7063312861501</v>
      </c>
      <c r="O252" s="160">
        <f>+[2]data1cf!N252</f>
        <v>7943.5823013833615</v>
      </c>
      <c r="P252" s="160">
        <f>+[2]data1cf!O252</f>
        <v>7835.7238457603298</v>
      </c>
      <c r="Q252" s="160">
        <f>+[2]data1cf!P252</f>
        <v>7807.1672565557674</v>
      </c>
      <c r="R252" s="160">
        <f>+[2]data1cf!Q252</f>
        <v>1077.1874055332239</v>
      </c>
      <c r="S252" s="160">
        <f>+[2]data1cf!R252</f>
        <v>0</v>
      </c>
      <c r="T252" s="160">
        <f>+[2]data1cf!S252</f>
        <v>0</v>
      </c>
      <c r="U252" s="160">
        <f>+[2]data1cf!T252</f>
        <v>0</v>
      </c>
      <c r="V252" s="160">
        <f>+[2]data1cf!U252</f>
        <v>0</v>
      </c>
      <c r="W252" s="160">
        <f>+[2]data1cf!V252</f>
        <v>0</v>
      </c>
      <c r="X252" s="160">
        <f>+[2]data1cf!W252</f>
        <v>0</v>
      </c>
      <c r="Y252" s="160">
        <f>+[2]data1cf!X252</f>
        <v>0</v>
      </c>
      <c r="Z252" s="160">
        <f>+[2]data1cf!Y252</f>
        <v>0</v>
      </c>
      <c r="AA252" s="160">
        <f>+[2]data1cf!Z252</f>
        <v>0</v>
      </c>
      <c r="AB252" s="160"/>
      <c r="AC252" s="161">
        <f t="shared" si="24"/>
        <v>-19265.959472364637</v>
      </c>
      <c r="AD252" s="161">
        <f t="shared" si="26"/>
        <v>-646.97030962264603</v>
      </c>
      <c r="AE252" s="162">
        <f t="shared" si="27"/>
        <v>-6860.642840858045</v>
      </c>
      <c r="AF252" s="163">
        <f t="shared" si="25"/>
        <v>5.8399990200996399E-2</v>
      </c>
      <c r="AG252" s="164">
        <f t="shared" si="31"/>
        <v>-14.736858626244496</v>
      </c>
    </row>
    <row r="253" spans="1:33">
      <c r="A253" s="156"/>
      <c r="B253" s="160">
        <f>+[2]data1cf!A253</f>
        <v>-96475.223244379857</v>
      </c>
      <c r="C253" s="160">
        <f>+[2]data1cf!B253</f>
        <v>14279.391207842189</v>
      </c>
      <c r="D253" s="160">
        <f>+[2]data1cf!C253</f>
        <v>12280.190629194123</v>
      </c>
      <c r="E253" s="160">
        <f>+[2]data1cf!D253</f>
        <v>10223.396794238268</v>
      </c>
      <c r="F253" s="160">
        <f>+[2]data1cf!E253</f>
        <v>9778.3280167427256</v>
      </c>
      <c r="G253" s="160">
        <f>+[2]data1cf!F253</f>
        <v>9461.7163544865944</v>
      </c>
      <c r="H253" s="160">
        <f>+[2]data1cf!G253</f>
        <v>8548.3351821420638</v>
      </c>
      <c r="I253" s="160">
        <f>+[2]data1cf!H253</f>
        <v>8394.4108312144872</v>
      </c>
      <c r="J253" s="160">
        <f>+[2]data1cf!I253</f>
        <v>8381.9766286794984</v>
      </c>
      <c r="K253" s="160">
        <f>+[2]data1cf!J253</f>
        <v>8372.9203567482</v>
      </c>
      <c r="L253" s="160">
        <f>+[2]data1cf!K253</f>
        <v>8374.0486937990881</v>
      </c>
      <c r="M253" s="160">
        <f>+[2]data1cf!L253</f>
        <v>8346.141722445378</v>
      </c>
      <c r="N253" s="160">
        <f>+[2]data1cf!M253</f>
        <v>8328.3959612671806</v>
      </c>
      <c r="O253" s="160">
        <f>+[2]data1cf!N253</f>
        <v>8002.3714053135127</v>
      </c>
      <c r="P253" s="160">
        <f>+[2]data1cf!O253</f>
        <v>7894.4134757413603</v>
      </c>
      <c r="Q253" s="160">
        <f>+[2]data1cf!P253</f>
        <v>7865.9563604859186</v>
      </c>
      <c r="R253" s="160">
        <f>+[2]data1cf!Q253</f>
        <v>1106.5322205237392</v>
      </c>
      <c r="S253" s="160">
        <f>+[2]data1cf!R253</f>
        <v>0</v>
      </c>
      <c r="T253" s="160">
        <f>+[2]data1cf!S253</f>
        <v>0</v>
      </c>
      <c r="U253" s="160">
        <f>+[2]data1cf!T253</f>
        <v>0</v>
      </c>
      <c r="V253" s="160">
        <f>+[2]data1cf!U253</f>
        <v>0</v>
      </c>
      <c r="W253" s="160">
        <f>+[2]data1cf!V253</f>
        <v>0</v>
      </c>
      <c r="X253" s="160">
        <f>+[2]data1cf!W253</f>
        <v>0</v>
      </c>
      <c r="Y253" s="160">
        <f>+[2]data1cf!X253</f>
        <v>0</v>
      </c>
      <c r="Z253" s="160">
        <f>+[2]data1cf!Y253</f>
        <v>0</v>
      </c>
      <c r="AA253" s="160">
        <f>+[2]data1cf!Z253</f>
        <v>0</v>
      </c>
      <c r="AB253" s="160"/>
      <c r="AC253" s="161">
        <f t="shared" si="24"/>
        <v>-21217.652093306857</v>
      </c>
      <c r="AD253" s="161">
        <f t="shared" si="26"/>
        <v>-2461.30963892208</v>
      </c>
      <c r="AE253" s="162">
        <f t="shared" si="27"/>
        <v>-8720.9242036282067</v>
      </c>
      <c r="AF253" s="163">
        <f t="shared" si="25"/>
        <v>5.5239078402519223E-2</v>
      </c>
      <c r="AG253" s="164">
        <f t="shared" si="31"/>
        <v>-35768.281796373725</v>
      </c>
    </row>
    <row r="254" spans="1:33">
      <c r="A254" s="156"/>
      <c r="B254" s="160">
        <f>+[2]data1cf!A254</f>
        <v>-90832.294793693494</v>
      </c>
      <c r="C254" s="160">
        <f>+[2]data1cf!B254</f>
        <v>14089.655057837906</v>
      </c>
      <c r="D254" s="160">
        <f>+[2]data1cf!C254</f>
        <v>11976.59463258253</v>
      </c>
      <c r="E254" s="160">
        <f>+[2]data1cf!D254</f>
        <v>10007.756918798636</v>
      </c>
      <c r="F254" s="160">
        <f>+[2]data1cf!E254</f>
        <v>9494.4255748293035</v>
      </c>
      <c r="G254" s="160">
        <f>+[2]data1cf!F254</f>
        <v>9411.2882365022324</v>
      </c>
      <c r="H254" s="160">
        <f>+[2]data1cf!G254</f>
        <v>8411.6508149067104</v>
      </c>
      <c r="I254" s="160">
        <f>+[2]data1cf!H254</f>
        <v>8264.9665668985035</v>
      </c>
      <c r="J254" s="160">
        <f>+[2]data1cf!I254</f>
        <v>8252.5323643635129</v>
      </c>
      <c r="K254" s="160">
        <f>+[2]data1cf!J254</f>
        <v>8243.2566953740534</v>
      </c>
      <c r="L254" s="160">
        <f>+[2]data1cf!K254</f>
        <v>8244.6044294831045</v>
      </c>
      <c r="M254" s="160">
        <f>+[2]data1cf!L254</f>
        <v>8216.4780610712296</v>
      </c>
      <c r="N254" s="160">
        <f>+[2]data1cf!M254</f>
        <v>8198.9516969511951</v>
      </c>
      <c r="O254" s="160">
        <f>+[2]data1cf!N254</f>
        <v>7872.7077439393652</v>
      </c>
      <c r="P254" s="160">
        <f>+[2]data1cf!O254</f>
        <v>7764.9692114253758</v>
      </c>
      <c r="Q254" s="160">
        <f>+[2]data1cf!P254</f>
        <v>7736.2926991117711</v>
      </c>
      <c r="R254" s="160">
        <f>+[2]data1cf!Q254</f>
        <v>1041.8100883657469</v>
      </c>
      <c r="S254" s="160">
        <f>+[2]data1cf!R254</f>
        <v>0</v>
      </c>
      <c r="T254" s="160">
        <f>+[2]data1cf!S254</f>
        <v>0</v>
      </c>
      <c r="U254" s="160">
        <f>+[2]data1cf!T254</f>
        <v>0</v>
      </c>
      <c r="V254" s="160">
        <f>+[2]data1cf!U254</f>
        <v>0</v>
      </c>
      <c r="W254" s="160">
        <f>+[2]data1cf!V254</f>
        <v>0</v>
      </c>
      <c r="X254" s="160">
        <f>+[2]data1cf!W254</f>
        <v>0</v>
      </c>
      <c r="Y254" s="160">
        <f>+[2]data1cf!X254</f>
        <v>0</v>
      </c>
      <c r="Z254" s="160">
        <f>+[2]data1cf!Y254</f>
        <v>0</v>
      </c>
      <c r="AA254" s="160">
        <f>+[2]data1cf!Z254</f>
        <v>0</v>
      </c>
      <c r="AB254" s="160"/>
      <c r="AC254" s="161">
        <f t="shared" si="24"/>
        <v>-16897.156508777942</v>
      </c>
      <c r="AD254" s="161">
        <f t="shared" si="26"/>
        <v>1542.1127124309817</v>
      </c>
      <c r="AE254" s="162">
        <f t="shared" si="27"/>
        <v>-4611.9324550513784</v>
      </c>
      <c r="AF254" s="163">
        <f t="shared" si="25"/>
        <v>6.2418219447135923E-2</v>
      </c>
      <c r="AG254" s="164">
        <f t="shared" si="31"/>
        <v>0.99859706764985401</v>
      </c>
    </row>
    <row r="255" spans="1:33">
      <c r="A255" s="156"/>
      <c r="B255" s="160">
        <f>+[2]data1cf!A255</f>
        <v>-94081.897774442041</v>
      </c>
      <c r="C255" s="160">
        <f>+[2]data1cf!B255</f>
        <v>14142.907232283198</v>
      </c>
      <c r="D255" s="160">
        <f>+[2]data1cf!C255</f>
        <v>12231.067000813006</v>
      </c>
      <c r="E255" s="160">
        <f>+[2]data1cf!D255</f>
        <v>10070.44112466745</v>
      </c>
      <c r="F255" s="160">
        <f>+[2]data1cf!E255</f>
        <v>9510.5063844407468</v>
      </c>
      <c r="G255" s="160">
        <f>+[2]data1cf!F255</f>
        <v>9332.2967811616745</v>
      </c>
      <c r="H255" s="160">
        <f>+[2]data1cf!G255</f>
        <v>8490.3634782111167</v>
      </c>
      <c r="I255" s="160">
        <f>+[2]data1cf!H255</f>
        <v>8339.5098595944892</v>
      </c>
      <c r="J255" s="160">
        <f>+[2]data1cf!I255</f>
        <v>8327.0756570595004</v>
      </c>
      <c r="K255" s="160">
        <f>+[2]data1cf!J255</f>
        <v>8317.9263326339315</v>
      </c>
      <c r="L255" s="160">
        <f>+[2]data1cf!K255</f>
        <v>8319.1477221790901</v>
      </c>
      <c r="M255" s="160">
        <f>+[2]data1cf!L255</f>
        <v>8291.1476983311077</v>
      </c>
      <c r="N255" s="160">
        <f>+[2]data1cf!M255</f>
        <v>8273.4949896471826</v>
      </c>
      <c r="O255" s="160">
        <f>+[2]data1cf!N255</f>
        <v>7947.3773811992442</v>
      </c>
      <c r="P255" s="160">
        <f>+[2]data1cf!O255</f>
        <v>7839.5125041213623</v>
      </c>
      <c r="Q255" s="160">
        <f>+[2]data1cf!P255</f>
        <v>7810.9623363716501</v>
      </c>
      <c r="R255" s="160">
        <f>+[2]data1cf!Q255</f>
        <v>1079.0817347137404</v>
      </c>
      <c r="S255" s="160">
        <f>+[2]data1cf!R255</f>
        <v>0</v>
      </c>
      <c r="T255" s="160">
        <f>+[2]data1cf!S255</f>
        <v>0</v>
      </c>
      <c r="U255" s="160">
        <f>+[2]data1cf!T255</f>
        <v>0</v>
      </c>
      <c r="V255" s="160">
        <f>+[2]data1cf!U255</f>
        <v>0</v>
      </c>
      <c r="W255" s="160">
        <f>+[2]data1cf!V255</f>
        <v>0</v>
      </c>
      <c r="X255" s="160">
        <f>+[2]data1cf!W255</f>
        <v>0</v>
      </c>
      <c r="Y255" s="160">
        <f>+[2]data1cf!X255</f>
        <v>0</v>
      </c>
      <c r="Z255" s="160">
        <f>+[2]data1cf!Y255</f>
        <v>0</v>
      </c>
      <c r="AA255" s="160">
        <f>+[2]data1cf!Z255</f>
        <v>0</v>
      </c>
      <c r="AB255" s="160"/>
      <c r="AC255" s="161">
        <f t="shared" si="24"/>
        <v>-19584.236371903153</v>
      </c>
      <c r="AD255" s="161">
        <f t="shared" si="26"/>
        <v>-998.49412908500983</v>
      </c>
      <c r="AE255" s="162">
        <f t="shared" si="27"/>
        <v>-7202.7496692638069</v>
      </c>
      <c r="AF255" s="163">
        <f t="shared" si="25"/>
        <v>5.7778713107109081E-2</v>
      </c>
      <c r="AG255" s="164">
        <f t="shared" si="31"/>
        <v>-69.347649334174079</v>
      </c>
    </row>
    <row r="256" spans="1:33">
      <c r="A256" s="156"/>
      <c r="B256" s="160">
        <f>+[2]data1cf!A256</f>
        <v>-98642.36452828272</v>
      </c>
      <c r="C256" s="160">
        <f>+[2]data1cf!B256</f>
        <v>14267.138042968847</v>
      </c>
      <c r="D256" s="160">
        <f>+[2]data1cf!C256</f>
        <v>12328.06462777504</v>
      </c>
      <c r="E256" s="160">
        <f>+[2]data1cf!D256</f>
        <v>10313.606187746294</v>
      </c>
      <c r="F256" s="160">
        <f>+[2]data1cf!E256</f>
        <v>9817.2443659643868</v>
      </c>
      <c r="G256" s="160">
        <f>+[2]data1cf!F256</f>
        <v>9567.0038776640813</v>
      </c>
      <c r="H256" s="160">
        <f>+[2]data1cf!G256</f>
        <v>8600.8281984346668</v>
      </c>
      <c r="I256" s="160">
        <f>+[2]data1cf!H256</f>
        <v>8444.1233185541914</v>
      </c>
      <c r="J256" s="160">
        <f>+[2]data1cf!I256</f>
        <v>8431.6891160192026</v>
      </c>
      <c r="K256" s="160">
        <f>+[2]data1cf!J256</f>
        <v>8422.7171025410225</v>
      </c>
      <c r="L256" s="160">
        <f>+[2]data1cf!K256</f>
        <v>8423.7611811387924</v>
      </c>
      <c r="M256" s="160">
        <f>+[2]data1cf!L256</f>
        <v>8395.9384682382006</v>
      </c>
      <c r="N256" s="160">
        <f>+[2]data1cf!M256</f>
        <v>8378.1084486068848</v>
      </c>
      <c r="O256" s="160">
        <f>+[2]data1cf!N256</f>
        <v>8052.1681511063352</v>
      </c>
      <c r="P256" s="160">
        <f>+[2]data1cf!O256</f>
        <v>7944.1259630810646</v>
      </c>
      <c r="Q256" s="160">
        <f>+[2]data1cf!P256</f>
        <v>7915.7531062787411</v>
      </c>
      <c r="R256" s="160">
        <f>+[2]data1cf!Q256</f>
        <v>1131.3884641935915</v>
      </c>
      <c r="S256" s="160">
        <f>+[2]data1cf!R256</f>
        <v>0</v>
      </c>
      <c r="T256" s="160">
        <f>+[2]data1cf!S256</f>
        <v>0</v>
      </c>
      <c r="U256" s="160">
        <f>+[2]data1cf!T256</f>
        <v>0</v>
      </c>
      <c r="V256" s="160">
        <f>+[2]data1cf!U256</f>
        <v>0</v>
      </c>
      <c r="W256" s="160">
        <f>+[2]data1cf!V256</f>
        <v>0</v>
      </c>
      <c r="X256" s="160">
        <f>+[2]data1cf!W256</f>
        <v>0</v>
      </c>
      <c r="Y256" s="160">
        <f>+[2]data1cf!X256</f>
        <v>0</v>
      </c>
      <c r="Z256" s="160">
        <f>+[2]data1cf!Y256</f>
        <v>0</v>
      </c>
      <c r="AA256" s="160">
        <f>+[2]data1cf!Z256</f>
        <v>0</v>
      </c>
      <c r="AB256" s="160"/>
      <c r="AC256" s="161">
        <f t="shared" si="24"/>
        <v>-23000.067596542183</v>
      </c>
      <c r="AD256" s="161">
        <f t="shared" si="26"/>
        <v>-4126.3609532346845</v>
      </c>
      <c r="AE256" s="162">
        <f t="shared" si="27"/>
        <v>-10425.518494176649</v>
      </c>
      <c r="AF256" s="163">
        <f t="shared" si="25"/>
        <v>5.2458515763282795E-2</v>
      </c>
      <c r="AG256" s="164">
        <f t="shared" si="31"/>
        <v>-43044162.147252321</v>
      </c>
    </row>
    <row r="257" spans="1:33">
      <c r="A257" s="156"/>
      <c r="B257" s="160">
        <f>+[2]data1cf!A257</f>
        <v>-91732.204632438821</v>
      </c>
      <c r="C257" s="160">
        <f>+[2]data1cf!B257</f>
        <v>14127.266192924544</v>
      </c>
      <c r="D257" s="160">
        <f>+[2]data1cf!C257</f>
        <v>12016.301893786789</v>
      </c>
      <c r="E257" s="160">
        <f>+[2]data1cf!D257</f>
        <v>10006.46443696138</v>
      </c>
      <c r="F257" s="160">
        <f>+[2]data1cf!E257</f>
        <v>9692.3221810385912</v>
      </c>
      <c r="G257" s="160">
        <f>+[2]data1cf!F257</f>
        <v>9343.0527947101327</v>
      </c>
      <c r="H257" s="160">
        <f>+[2]data1cf!G257</f>
        <v>8433.4486469991607</v>
      </c>
      <c r="I257" s="160">
        <f>+[2]data1cf!H257</f>
        <v>8285.609778671449</v>
      </c>
      <c r="J257" s="160">
        <f>+[2]data1cf!I257</f>
        <v>8273.1755761364602</v>
      </c>
      <c r="K257" s="160">
        <f>+[2]data1cf!J257</f>
        <v>8263.9348956415306</v>
      </c>
      <c r="L257" s="160">
        <f>+[2]data1cf!K257</f>
        <v>8265.24764125605</v>
      </c>
      <c r="M257" s="160">
        <f>+[2]data1cf!L257</f>
        <v>8237.1562613387068</v>
      </c>
      <c r="N257" s="160">
        <f>+[2]data1cf!M257</f>
        <v>8219.5949087241424</v>
      </c>
      <c r="O257" s="160">
        <f>+[2]data1cf!N257</f>
        <v>7893.3859442068424</v>
      </c>
      <c r="P257" s="160">
        <f>+[2]data1cf!O257</f>
        <v>7785.6124231983222</v>
      </c>
      <c r="Q257" s="160">
        <f>+[2]data1cf!P257</f>
        <v>7756.9708993792483</v>
      </c>
      <c r="R257" s="160">
        <f>+[2]data1cf!Q257</f>
        <v>1052.1316942522203</v>
      </c>
      <c r="S257" s="160">
        <f>+[2]data1cf!R257</f>
        <v>0</v>
      </c>
      <c r="T257" s="160">
        <f>+[2]data1cf!S257</f>
        <v>0</v>
      </c>
      <c r="U257" s="160">
        <f>+[2]data1cf!T257</f>
        <v>0</v>
      </c>
      <c r="V257" s="160">
        <f>+[2]data1cf!U257</f>
        <v>0</v>
      </c>
      <c r="W257" s="160">
        <f>+[2]data1cf!V257</f>
        <v>0</v>
      </c>
      <c r="X257" s="160">
        <f>+[2]data1cf!W257</f>
        <v>0</v>
      </c>
      <c r="Y257" s="160">
        <f>+[2]data1cf!X257</f>
        <v>0</v>
      </c>
      <c r="Z257" s="160">
        <f>+[2]data1cf!Y257</f>
        <v>0</v>
      </c>
      <c r="AA257" s="160">
        <f>+[2]data1cf!Z257</f>
        <v>0</v>
      </c>
      <c r="AB257" s="160"/>
      <c r="AC257" s="161">
        <f t="shared" si="24"/>
        <v>-17556.617841903499</v>
      </c>
      <c r="AD257" s="161">
        <f t="shared" si="26"/>
        <v>937.53351229754935</v>
      </c>
      <c r="AE257" s="162">
        <f t="shared" si="27"/>
        <v>-5234.5020583934611</v>
      </c>
      <c r="AF257" s="163">
        <f t="shared" si="25"/>
        <v>6.1283573508262634E-2</v>
      </c>
      <c r="AG257" s="164">
        <f t="shared" si="31"/>
        <v>0.98156981411980693</v>
      </c>
    </row>
    <row r="258" spans="1:33">
      <c r="A258" s="156"/>
      <c r="B258" s="160">
        <f>+[2]data1cf!A258</f>
        <v>-100466.10239554482</v>
      </c>
      <c r="C258" s="160">
        <f>+[2]data1cf!B258</f>
        <v>14256.348417541845</v>
      </c>
      <c r="D258" s="160">
        <f>+[2]data1cf!C258</f>
        <v>12398.765327170313</v>
      </c>
      <c r="E258" s="160">
        <f>+[2]data1cf!D258</f>
        <v>10313.770078885866</v>
      </c>
      <c r="F258" s="160">
        <f>+[2]data1cf!E258</f>
        <v>9888.5485174964342</v>
      </c>
      <c r="G258" s="160">
        <f>+[2]data1cf!F258</f>
        <v>9577.7121488258654</v>
      </c>
      <c r="H258" s="160">
        <f>+[2]data1cf!G258</f>
        <v>8645.0032147525781</v>
      </c>
      <c r="I258" s="160">
        <f>+[2]data1cf!H258</f>
        <v>8485.9584062388894</v>
      </c>
      <c r="J258" s="160">
        <f>+[2]data1cf!I258</f>
        <v>8473.5242037039006</v>
      </c>
      <c r="K258" s="160">
        <f>+[2]data1cf!J258</f>
        <v>8464.6230971540008</v>
      </c>
      <c r="L258" s="160">
        <f>+[2]data1cf!K258</f>
        <v>8465.5962688234904</v>
      </c>
      <c r="M258" s="160">
        <f>+[2]data1cf!L258</f>
        <v>8437.8444628511788</v>
      </c>
      <c r="N258" s="160">
        <f>+[2]data1cf!M258</f>
        <v>8419.9435362915829</v>
      </c>
      <c r="O258" s="160">
        <f>+[2]data1cf!N258</f>
        <v>8094.0741457193135</v>
      </c>
      <c r="P258" s="160">
        <f>+[2]data1cf!O258</f>
        <v>7985.9610507657635</v>
      </c>
      <c r="Q258" s="160">
        <f>+[2]data1cf!P258</f>
        <v>7957.6591008917185</v>
      </c>
      <c r="R258" s="160">
        <f>+[2]data1cf!Q258</f>
        <v>1152.3060080359407</v>
      </c>
      <c r="S258" s="160">
        <f>+[2]data1cf!R258</f>
        <v>0</v>
      </c>
      <c r="T258" s="160">
        <f>+[2]data1cf!S258</f>
        <v>0</v>
      </c>
      <c r="U258" s="160">
        <f>+[2]data1cf!T258</f>
        <v>0</v>
      </c>
      <c r="V258" s="160">
        <f>+[2]data1cf!U258</f>
        <v>0</v>
      </c>
      <c r="W258" s="160">
        <f>+[2]data1cf!V258</f>
        <v>0</v>
      </c>
      <c r="X258" s="160">
        <f>+[2]data1cf!W258</f>
        <v>0</v>
      </c>
      <c r="Y258" s="160">
        <f>+[2]data1cf!X258</f>
        <v>0</v>
      </c>
      <c r="Z258" s="160">
        <f>+[2]data1cf!Y258</f>
        <v>0</v>
      </c>
      <c r="AA258" s="160">
        <f>+[2]data1cf!Z258</f>
        <v>0</v>
      </c>
      <c r="AB258" s="160"/>
      <c r="AC258" s="161">
        <f t="shared" ref="AC258:AC321" si="32">XNPV(0.1,B258:AA258,$B$1:$AA$1)</f>
        <v>-24554.27565893166</v>
      </c>
      <c r="AD258" s="161">
        <f t="shared" si="26"/>
        <v>-5593.360148416883</v>
      </c>
      <c r="AE258" s="162">
        <f t="shared" si="27"/>
        <v>-11922.348928698517</v>
      </c>
      <c r="AF258" s="163">
        <f t="shared" ref="AF258:AF321" si="33">XIRR(B258:AA258,$B$1:$AA$1)</f>
        <v>5.0092843174934384E-2</v>
      </c>
      <c r="AG258" s="164">
        <f t="shared" si="31"/>
        <v>-22279983520.595604</v>
      </c>
    </row>
    <row r="259" spans="1:33">
      <c r="A259" s="156"/>
      <c r="B259" s="160">
        <f>+[2]data1cf!A259</f>
        <v>-100159.61280112136</v>
      </c>
      <c r="C259" s="160">
        <f>+[2]data1cf!B259</f>
        <v>14227.844408835144</v>
      </c>
      <c r="D259" s="160">
        <f>+[2]data1cf!C259</f>
        <v>12356.727798381182</v>
      </c>
      <c r="E259" s="160">
        <f>+[2]data1cf!D259</f>
        <v>10557.585578613491</v>
      </c>
      <c r="F259" s="160">
        <f>+[2]data1cf!E259</f>
        <v>10008.060564309822</v>
      </c>
      <c r="G259" s="160">
        <f>+[2]data1cf!F259</f>
        <v>9603.8182022460605</v>
      </c>
      <c r="H259" s="160">
        <f>+[2]data1cf!G259</f>
        <v>8637.5793502389497</v>
      </c>
      <c r="I259" s="160">
        <f>+[2]data1cf!H259</f>
        <v>8478.9277801344924</v>
      </c>
      <c r="J259" s="160">
        <f>+[2]data1cf!I259</f>
        <v>8466.4935775995018</v>
      </c>
      <c r="K259" s="160">
        <f>+[2]data1cf!J259</f>
        <v>8457.5805547341715</v>
      </c>
      <c r="L259" s="160">
        <f>+[2]data1cf!K259</f>
        <v>8458.5656427190934</v>
      </c>
      <c r="M259" s="160">
        <f>+[2]data1cf!L259</f>
        <v>8430.8019204313478</v>
      </c>
      <c r="N259" s="160">
        <f>+[2]data1cf!M259</f>
        <v>8412.912910187184</v>
      </c>
      <c r="O259" s="160">
        <f>+[2]data1cf!N259</f>
        <v>8087.0316032994833</v>
      </c>
      <c r="P259" s="160">
        <f>+[2]data1cf!O259</f>
        <v>7978.9304246613647</v>
      </c>
      <c r="Q259" s="160">
        <f>+[2]data1cf!P259</f>
        <v>7950.6165584718892</v>
      </c>
      <c r="R259" s="160">
        <f>+[2]data1cf!Q259</f>
        <v>1148.7906949837416</v>
      </c>
      <c r="S259" s="160">
        <f>+[2]data1cf!R259</f>
        <v>0</v>
      </c>
      <c r="T259" s="160">
        <f>+[2]data1cf!S259</f>
        <v>0</v>
      </c>
      <c r="U259" s="160">
        <f>+[2]data1cf!T259</f>
        <v>0</v>
      </c>
      <c r="V259" s="160">
        <f>+[2]data1cf!U259</f>
        <v>0</v>
      </c>
      <c r="W259" s="160">
        <f>+[2]data1cf!V259</f>
        <v>0</v>
      </c>
      <c r="X259" s="160">
        <f>+[2]data1cf!W259</f>
        <v>0</v>
      </c>
      <c r="Y259" s="160">
        <f>+[2]data1cf!X259</f>
        <v>0</v>
      </c>
      <c r="Z259" s="160">
        <f>+[2]data1cf!Y259</f>
        <v>0</v>
      </c>
      <c r="AA259" s="160">
        <f>+[2]data1cf!Z259</f>
        <v>0</v>
      </c>
      <c r="AB259" s="160"/>
      <c r="AC259" s="161">
        <f t="shared" si="32"/>
        <v>-24055.291721653768</v>
      </c>
      <c r="AD259" s="161">
        <f t="shared" ref="AD259:AD322" si="34">SUMPRODUCT(B259:AA259,$B$1010:$AA$1010)</f>
        <v>-5067.697972304768</v>
      </c>
      <c r="AE259" s="162">
        <f t="shared" ref="AE259:AE322" si="35">SUMPRODUCT(B259:AA259,$B$1012:$AA$1012)</f>
        <v>-11403.599096510283</v>
      </c>
      <c r="AF259" s="163">
        <f t="shared" si="33"/>
        <v>5.0946709513664257E-2</v>
      </c>
      <c r="AG259" s="164">
        <f t="shared" ref="AG259:AG274" si="36">1-EXP(-(1/0.25)*(AD259/ABS($AD$1010)))</f>
        <v>-2373674563.1304507</v>
      </c>
    </row>
    <row r="260" spans="1:33">
      <c r="A260" s="156"/>
      <c r="B260" s="160">
        <f>+[2]data1cf!A260</f>
        <v>-103702.48620862258</v>
      </c>
      <c r="C260" s="160">
        <f>+[2]data1cf!B260</f>
        <v>14289.928542420221</v>
      </c>
      <c r="D260" s="160">
        <f>+[2]data1cf!C260</f>
        <v>12544.024029761487</v>
      </c>
      <c r="E260" s="160">
        <f>+[2]data1cf!D260</f>
        <v>10540.489670147515</v>
      </c>
      <c r="F260" s="160">
        <f>+[2]data1cf!E260</f>
        <v>9988.9042889647608</v>
      </c>
      <c r="G260" s="160">
        <f>+[2]data1cf!F260</f>
        <v>9686.2955467493193</v>
      </c>
      <c r="H260" s="160">
        <f>+[2]data1cf!G260</f>
        <v>8723.3956802050634</v>
      </c>
      <c r="I260" s="160">
        <f>+[2]data1cf!H260</f>
        <v>8560.1984618038441</v>
      </c>
      <c r="J260" s="160">
        <f>+[2]data1cf!I260</f>
        <v>8547.7642592688535</v>
      </c>
      <c r="K260" s="160">
        <f>+[2]data1cf!J260</f>
        <v>8538.9889833216057</v>
      </c>
      <c r="L260" s="160">
        <f>+[2]data1cf!K260</f>
        <v>8539.8363243884451</v>
      </c>
      <c r="M260" s="160">
        <f>+[2]data1cf!L260</f>
        <v>8512.2103490187837</v>
      </c>
      <c r="N260" s="160">
        <f>+[2]data1cf!M260</f>
        <v>8494.1835918565375</v>
      </c>
      <c r="O260" s="160">
        <f>+[2]data1cf!N260</f>
        <v>8168.4400318869193</v>
      </c>
      <c r="P260" s="160">
        <f>+[2]data1cf!O260</f>
        <v>8060.2011063307164</v>
      </c>
      <c r="Q260" s="160">
        <f>+[2]data1cf!P260</f>
        <v>8032.0249870593252</v>
      </c>
      <c r="R260" s="160">
        <f>+[2]data1cf!Q260</f>
        <v>1189.4260358184174</v>
      </c>
      <c r="S260" s="160">
        <f>+[2]data1cf!R260</f>
        <v>0</v>
      </c>
      <c r="T260" s="160">
        <f>+[2]data1cf!S260</f>
        <v>0</v>
      </c>
      <c r="U260" s="160">
        <f>+[2]data1cf!T260</f>
        <v>0</v>
      </c>
      <c r="V260" s="160">
        <f>+[2]data1cf!U260</f>
        <v>0</v>
      </c>
      <c r="W260" s="160">
        <f>+[2]data1cf!V260</f>
        <v>0</v>
      </c>
      <c r="X260" s="160">
        <f>+[2]data1cf!W260</f>
        <v>0</v>
      </c>
      <c r="Y260" s="160">
        <f>+[2]data1cf!X260</f>
        <v>0</v>
      </c>
      <c r="Z260" s="160">
        <f>+[2]data1cf!Y260</f>
        <v>0</v>
      </c>
      <c r="AA260" s="160">
        <f>+[2]data1cf!Z260</f>
        <v>0</v>
      </c>
      <c r="AB260" s="160"/>
      <c r="AC260" s="161">
        <f t="shared" si="32"/>
        <v>-27040.260289757167</v>
      </c>
      <c r="AD260" s="161">
        <f t="shared" si="34"/>
        <v>-7888.8775188737745</v>
      </c>
      <c r="AE260" s="162">
        <f t="shared" si="35"/>
        <v>-14281.071094954801</v>
      </c>
      <c r="AF260" s="163">
        <f t="shared" si="33"/>
        <v>4.6566697955131534E-2</v>
      </c>
      <c r="AG260" s="164">
        <f t="shared" si="36"/>
        <v>-393281486164652.19</v>
      </c>
    </row>
    <row r="261" spans="1:33">
      <c r="A261" s="156"/>
      <c r="B261" s="160">
        <f>+[2]data1cf!A261</f>
        <v>-85753.459897066219</v>
      </c>
      <c r="C261" s="160">
        <f>+[2]data1cf!B261</f>
        <v>13958.084624650139</v>
      </c>
      <c r="D261" s="160">
        <f>+[2]data1cf!C261</f>
        <v>11847.6242546094</v>
      </c>
      <c r="E261" s="160">
        <f>+[2]data1cf!D261</f>
        <v>9887.1867393662687</v>
      </c>
      <c r="F261" s="160">
        <f>+[2]data1cf!E261</f>
        <v>9447.5405699907187</v>
      </c>
      <c r="G261" s="160">
        <f>+[2]data1cf!F261</f>
        <v>9154.3017501704762</v>
      </c>
      <c r="H261" s="160">
        <f>+[2]data1cf!G261</f>
        <v>8288.63005712023</v>
      </c>
      <c r="I261" s="160">
        <f>+[2]data1cf!H261</f>
        <v>8148.4621574377907</v>
      </c>
      <c r="J261" s="160">
        <f>+[2]data1cf!I261</f>
        <v>8136.027954902801</v>
      </c>
      <c r="K261" s="160">
        <f>+[2]data1cf!J261</f>
        <v>8126.5548208125592</v>
      </c>
      <c r="L261" s="160">
        <f>+[2]data1cf!K261</f>
        <v>8128.1000200223907</v>
      </c>
      <c r="M261" s="160">
        <f>+[2]data1cf!L261</f>
        <v>8099.7761865097364</v>
      </c>
      <c r="N261" s="160">
        <f>+[2]data1cf!M261</f>
        <v>8082.4472874904823</v>
      </c>
      <c r="O261" s="160">
        <f>+[2]data1cf!N261</f>
        <v>7756.0058693778719</v>
      </c>
      <c r="P261" s="160">
        <f>+[2]data1cf!O261</f>
        <v>7648.4648019646629</v>
      </c>
      <c r="Q261" s="160">
        <f>+[2]data1cf!P261</f>
        <v>7619.5908245502778</v>
      </c>
      <c r="R261" s="160">
        <f>+[2]data1cf!Q261</f>
        <v>983.55788363539057</v>
      </c>
      <c r="S261" s="160">
        <f>+[2]data1cf!R261</f>
        <v>0</v>
      </c>
      <c r="T261" s="160">
        <f>+[2]data1cf!S261</f>
        <v>0</v>
      </c>
      <c r="U261" s="160">
        <f>+[2]data1cf!T261</f>
        <v>0</v>
      </c>
      <c r="V261" s="160">
        <f>+[2]data1cf!U261</f>
        <v>0</v>
      </c>
      <c r="W261" s="160">
        <f>+[2]data1cf!V261</f>
        <v>0</v>
      </c>
      <c r="X261" s="160">
        <f>+[2]data1cf!W261</f>
        <v>0</v>
      </c>
      <c r="Y261" s="160">
        <f>+[2]data1cf!X261</f>
        <v>0</v>
      </c>
      <c r="Z261" s="160">
        <f>+[2]data1cf!Y261</f>
        <v>0</v>
      </c>
      <c r="AA261" s="160">
        <f>+[2]data1cf!Z261</f>
        <v>0</v>
      </c>
      <c r="AB261" s="160"/>
      <c r="AC261" s="161">
        <f t="shared" si="32"/>
        <v>-12787.387000973906</v>
      </c>
      <c r="AD261" s="161">
        <f t="shared" si="34"/>
        <v>5382.2908526480905</v>
      </c>
      <c r="AE261" s="162">
        <f t="shared" si="35"/>
        <v>-680.77416266787782</v>
      </c>
      <c r="AF261" s="163">
        <f t="shared" si="33"/>
        <v>7.004152238368988E-2</v>
      </c>
      <c r="AG261" s="164">
        <f t="shared" si="36"/>
        <v>0.99999999988970123</v>
      </c>
    </row>
    <row r="262" spans="1:33">
      <c r="A262" s="156"/>
      <c r="B262" s="160">
        <f>+[2]data1cf!A262</f>
        <v>-92764.623283867084</v>
      </c>
      <c r="C262" s="160">
        <f>+[2]data1cf!B262</f>
        <v>14209.673210377172</v>
      </c>
      <c r="D262" s="160">
        <f>+[2]data1cf!C262</f>
        <v>12062.800273046192</v>
      </c>
      <c r="E262" s="160">
        <f>+[2]data1cf!D262</f>
        <v>10134.75781634872</v>
      </c>
      <c r="F262" s="160">
        <f>+[2]data1cf!E262</f>
        <v>9619.2000422975652</v>
      </c>
      <c r="G262" s="160">
        <f>+[2]data1cf!F262</f>
        <v>9321.9120114003381</v>
      </c>
      <c r="H262" s="160">
        <f>+[2]data1cf!G262</f>
        <v>8458.4561393545337</v>
      </c>
      <c r="I262" s="160">
        <f>+[2]data1cf!H262</f>
        <v>8309.2926366002921</v>
      </c>
      <c r="J262" s="160">
        <f>+[2]data1cf!I262</f>
        <v>8296.8584340653033</v>
      </c>
      <c r="K262" s="160">
        <f>+[2]data1cf!J262</f>
        <v>8287.6578940075415</v>
      </c>
      <c r="L262" s="160">
        <f>+[2]data1cf!K262</f>
        <v>8288.9304991848931</v>
      </c>
      <c r="M262" s="160">
        <f>+[2]data1cf!L262</f>
        <v>8260.8792597047177</v>
      </c>
      <c r="N262" s="160">
        <f>+[2]data1cf!M262</f>
        <v>8243.2777666529855</v>
      </c>
      <c r="O262" s="160">
        <f>+[2]data1cf!N262</f>
        <v>7917.1089425728533</v>
      </c>
      <c r="P262" s="160">
        <f>+[2]data1cf!O262</f>
        <v>7809.2952811271653</v>
      </c>
      <c r="Q262" s="160">
        <f>+[2]data1cf!P262</f>
        <v>7780.6938977452592</v>
      </c>
      <c r="R262" s="160">
        <f>+[2]data1cf!Q262</f>
        <v>1063.9731232166419</v>
      </c>
      <c r="S262" s="160">
        <f>+[2]data1cf!R262</f>
        <v>0</v>
      </c>
      <c r="T262" s="160">
        <f>+[2]data1cf!S262</f>
        <v>0</v>
      </c>
      <c r="U262" s="160">
        <f>+[2]data1cf!T262</f>
        <v>0</v>
      </c>
      <c r="V262" s="160">
        <f>+[2]data1cf!U262</f>
        <v>0</v>
      </c>
      <c r="W262" s="160">
        <f>+[2]data1cf!V262</f>
        <v>0</v>
      </c>
      <c r="X262" s="160">
        <f>+[2]data1cf!W262</f>
        <v>0</v>
      </c>
      <c r="Y262" s="160">
        <f>+[2]data1cf!X262</f>
        <v>0</v>
      </c>
      <c r="Z262" s="160">
        <f>+[2]data1cf!Y262</f>
        <v>0</v>
      </c>
      <c r="AA262" s="160">
        <f>+[2]data1cf!Z262</f>
        <v>0</v>
      </c>
      <c r="AB262" s="160"/>
      <c r="AC262" s="161">
        <f t="shared" si="32"/>
        <v>-18348.723486567851</v>
      </c>
      <c r="AD262" s="161">
        <f t="shared" si="34"/>
        <v>193.80477346913955</v>
      </c>
      <c r="AE262" s="162">
        <f t="shared" si="35"/>
        <v>-5994.6457334241413</v>
      </c>
      <c r="AF262" s="163">
        <f t="shared" si="33"/>
        <v>5.9917065501213077E-2</v>
      </c>
      <c r="AG262" s="164">
        <f t="shared" si="36"/>
        <v>0.56201999108145895</v>
      </c>
    </row>
    <row r="263" spans="1:33">
      <c r="A263" s="156"/>
      <c r="B263" s="160">
        <f>+[2]data1cf!A263</f>
        <v>-90804.926503535797</v>
      </c>
      <c r="C263" s="160">
        <f>+[2]data1cf!B263</f>
        <v>14016.43024708295</v>
      </c>
      <c r="D263" s="160">
        <f>+[2]data1cf!C263</f>
        <v>11921.51140331599</v>
      </c>
      <c r="E263" s="160">
        <f>+[2]data1cf!D263</f>
        <v>10051.618358935782</v>
      </c>
      <c r="F263" s="160">
        <f>+[2]data1cf!E263</f>
        <v>9631.2104468946</v>
      </c>
      <c r="G263" s="160">
        <f>+[2]data1cf!F263</f>
        <v>9277.4332052263962</v>
      </c>
      <c r="H263" s="160">
        <f>+[2]data1cf!G263</f>
        <v>8410.9878936141213</v>
      </c>
      <c r="I263" s="160">
        <f>+[2]data1cf!H263</f>
        <v>8264.3387602169169</v>
      </c>
      <c r="J263" s="160">
        <f>+[2]data1cf!I263</f>
        <v>8251.9045576819281</v>
      </c>
      <c r="K263" s="160">
        <f>+[2]data1cf!J263</f>
        <v>8242.6278246133461</v>
      </c>
      <c r="L263" s="160">
        <f>+[2]data1cf!K263</f>
        <v>8243.9766228015178</v>
      </c>
      <c r="M263" s="160">
        <f>+[2]data1cf!L263</f>
        <v>8215.8491903105241</v>
      </c>
      <c r="N263" s="160">
        <f>+[2]data1cf!M263</f>
        <v>8198.3238902696103</v>
      </c>
      <c r="O263" s="160">
        <f>+[2]data1cf!N263</f>
        <v>7872.0788731786588</v>
      </c>
      <c r="P263" s="160">
        <f>+[2]data1cf!O263</f>
        <v>7764.34140474379</v>
      </c>
      <c r="Q263" s="160">
        <f>+[2]data1cf!P263</f>
        <v>7735.6638283510647</v>
      </c>
      <c r="R263" s="160">
        <f>+[2]data1cf!Q263</f>
        <v>1041.496185024954</v>
      </c>
      <c r="S263" s="160">
        <f>+[2]data1cf!R263</f>
        <v>0</v>
      </c>
      <c r="T263" s="160">
        <f>+[2]data1cf!S263</f>
        <v>0</v>
      </c>
      <c r="U263" s="160">
        <f>+[2]data1cf!T263</f>
        <v>0</v>
      </c>
      <c r="V263" s="160">
        <f>+[2]data1cf!U263</f>
        <v>0</v>
      </c>
      <c r="W263" s="160">
        <f>+[2]data1cf!V263</f>
        <v>0</v>
      </c>
      <c r="X263" s="160">
        <f>+[2]data1cf!W263</f>
        <v>0</v>
      </c>
      <c r="Y263" s="160">
        <f>+[2]data1cf!X263</f>
        <v>0</v>
      </c>
      <c r="Z263" s="160">
        <f>+[2]data1cf!Y263</f>
        <v>0</v>
      </c>
      <c r="AA263" s="160">
        <f>+[2]data1cf!Z263</f>
        <v>0</v>
      </c>
      <c r="AB263" s="160"/>
      <c r="AC263" s="161">
        <f t="shared" si="32"/>
        <v>-16941.095825920544</v>
      </c>
      <c r="AD263" s="161">
        <f t="shared" si="34"/>
        <v>1492.6383910266384</v>
      </c>
      <c r="AE263" s="162">
        <f t="shared" si="35"/>
        <v>-4659.6539699528803</v>
      </c>
      <c r="AF263" s="163">
        <f t="shared" si="33"/>
        <v>6.2326624989509583E-2</v>
      </c>
      <c r="AG263" s="164">
        <f t="shared" si="36"/>
        <v>0.99826792784141072</v>
      </c>
    </row>
    <row r="264" spans="1:33">
      <c r="A264" s="156"/>
      <c r="B264" s="160">
        <f>+[2]data1cf!A264</f>
        <v>-87432.92880681013</v>
      </c>
      <c r="C264" s="160">
        <f>+[2]data1cf!B264</f>
        <v>14083.357755881407</v>
      </c>
      <c r="D264" s="160">
        <f>+[2]data1cf!C264</f>
        <v>11905.069125822658</v>
      </c>
      <c r="E264" s="160">
        <f>+[2]data1cf!D264</f>
        <v>9831.5134769750857</v>
      </c>
      <c r="F264" s="160">
        <f>+[2]data1cf!E264</f>
        <v>9659.9880642853095</v>
      </c>
      <c r="G264" s="160">
        <f>+[2]data1cf!F264</f>
        <v>9287.8440046370197</v>
      </c>
      <c r="H264" s="160">
        <f>+[2]data1cf!G264</f>
        <v>8329.3105561245848</v>
      </c>
      <c r="I264" s="160">
        <f>+[2]data1cf!H264</f>
        <v>8186.9878306521878</v>
      </c>
      <c r="J264" s="160">
        <f>+[2]data1cf!I264</f>
        <v>8174.5536281171981</v>
      </c>
      <c r="K264" s="160">
        <f>+[2]data1cf!J264</f>
        <v>8165.1457917781681</v>
      </c>
      <c r="L264" s="160">
        <f>+[2]data1cf!K264</f>
        <v>8166.6256932367887</v>
      </c>
      <c r="M264" s="160">
        <f>+[2]data1cf!L264</f>
        <v>8138.3671574753453</v>
      </c>
      <c r="N264" s="160">
        <f>+[2]data1cf!M264</f>
        <v>8120.9729607048803</v>
      </c>
      <c r="O264" s="160">
        <f>+[2]data1cf!N264</f>
        <v>7794.5968403434808</v>
      </c>
      <c r="P264" s="160">
        <f>+[2]data1cf!O264</f>
        <v>7686.99047517906</v>
      </c>
      <c r="Q264" s="160">
        <f>+[2]data1cf!P264</f>
        <v>7658.1817955158867</v>
      </c>
      <c r="R264" s="160">
        <f>+[2]data1cf!Q264</f>
        <v>1002.8207202425892</v>
      </c>
      <c r="S264" s="160">
        <f>+[2]data1cf!R264</f>
        <v>0</v>
      </c>
      <c r="T264" s="160">
        <f>+[2]data1cf!S264</f>
        <v>0</v>
      </c>
      <c r="U264" s="160">
        <f>+[2]data1cf!T264</f>
        <v>0</v>
      </c>
      <c r="V264" s="160">
        <f>+[2]data1cf!U264</f>
        <v>0</v>
      </c>
      <c r="W264" s="160">
        <f>+[2]data1cf!V264</f>
        <v>0</v>
      </c>
      <c r="X264" s="160">
        <f>+[2]data1cf!W264</f>
        <v>0</v>
      </c>
      <c r="Y264" s="160">
        <f>+[2]data1cf!X264</f>
        <v>0</v>
      </c>
      <c r="Z264" s="160">
        <f>+[2]data1cf!Y264</f>
        <v>0</v>
      </c>
      <c r="AA264" s="160">
        <f>+[2]data1cf!Z264</f>
        <v>0</v>
      </c>
      <c r="AB264" s="160"/>
      <c r="AC264" s="161">
        <f t="shared" si="32"/>
        <v>-13966.986666757357</v>
      </c>
      <c r="AD264" s="161">
        <f t="shared" si="34"/>
        <v>4317.978863022834</v>
      </c>
      <c r="AE264" s="162">
        <f t="shared" si="35"/>
        <v>-1782.7359656583114</v>
      </c>
      <c r="AF264" s="163">
        <f t="shared" si="33"/>
        <v>6.7826887965202337E-2</v>
      </c>
      <c r="AG264" s="164">
        <f t="shared" si="36"/>
        <v>0.999999989729637</v>
      </c>
    </row>
    <row r="265" spans="1:33">
      <c r="A265" s="156"/>
      <c r="B265" s="160">
        <f>+[2]data1cf!A265</f>
        <v>-86821.749317926238</v>
      </c>
      <c r="C265" s="160">
        <f>+[2]data1cf!B265</f>
        <v>14000.538529263167</v>
      </c>
      <c r="D265" s="160">
        <f>+[2]data1cf!C265</f>
        <v>11784.660779542124</v>
      </c>
      <c r="E265" s="160">
        <f>+[2]data1cf!D265</f>
        <v>9887.0012319453854</v>
      </c>
      <c r="F265" s="160">
        <f>+[2]data1cf!E265</f>
        <v>9499.2866916577186</v>
      </c>
      <c r="G265" s="160">
        <f>+[2]data1cf!F265</f>
        <v>9289.3236710834317</v>
      </c>
      <c r="H265" s="160">
        <f>+[2]data1cf!G265</f>
        <v>8314.506419861762</v>
      </c>
      <c r="I265" s="160">
        <f>+[2]data1cf!H265</f>
        <v>8172.9678621207822</v>
      </c>
      <c r="J265" s="160">
        <f>+[2]data1cf!I265</f>
        <v>8160.5336595857934</v>
      </c>
      <c r="K265" s="160">
        <f>+[2]data1cf!J265</f>
        <v>8151.102060588235</v>
      </c>
      <c r="L265" s="160">
        <f>+[2]data1cf!K265</f>
        <v>8152.6057247053832</v>
      </c>
      <c r="M265" s="160">
        <f>+[2]data1cf!L265</f>
        <v>8124.3234262854121</v>
      </c>
      <c r="N265" s="160">
        <f>+[2]data1cf!M265</f>
        <v>8106.9529921734756</v>
      </c>
      <c r="O265" s="160">
        <f>+[2]data1cf!N265</f>
        <v>7780.5531091535468</v>
      </c>
      <c r="P265" s="160">
        <f>+[2]data1cf!O265</f>
        <v>7672.9705066476554</v>
      </c>
      <c r="Q265" s="160">
        <f>+[2]data1cf!P265</f>
        <v>7644.1380643259527</v>
      </c>
      <c r="R265" s="160">
        <f>+[2]data1cf!Q265</f>
        <v>995.8107359768868</v>
      </c>
      <c r="S265" s="160">
        <f>+[2]data1cf!R265</f>
        <v>0</v>
      </c>
      <c r="T265" s="160">
        <f>+[2]data1cf!S265</f>
        <v>0</v>
      </c>
      <c r="U265" s="160">
        <f>+[2]data1cf!T265</f>
        <v>0</v>
      </c>
      <c r="V265" s="160">
        <f>+[2]data1cf!U265</f>
        <v>0</v>
      </c>
      <c r="W265" s="160">
        <f>+[2]data1cf!V265</f>
        <v>0</v>
      </c>
      <c r="X265" s="160">
        <f>+[2]data1cf!W265</f>
        <v>0</v>
      </c>
      <c r="Y265" s="160">
        <f>+[2]data1cf!X265</f>
        <v>0</v>
      </c>
      <c r="Z265" s="160">
        <f>+[2]data1cf!Y265</f>
        <v>0</v>
      </c>
      <c r="AA265" s="160">
        <f>+[2]data1cf!Z265</f>
        <v>0</v>
      </c>
      <c r="AB265" s="160"/>
      <c r="AC265" s="161">
        <f t="shared" si="32"/>
        <v>-13653.169681476427</v>
      </c>
      <c r="AD265" s="161">
        <f t="shared" si="34"/>
        <v>4581.2084524957372</v>
      </c>
      <c r="AE265" s="162">
        <f t="shared" si="35"/>
        <v>-1503.5071679341293</v>
      </c>
      <c r="AF265" s="163">
        <f t="shared" si="33"/>
        <v>6.8380770087242138E-2</v>
      </c>
      <c r="AG265" s="164">
        <f t="shared" si="36"/>
        <v>0.99999999665341621</v>
      </c>
    </row>
    <row r="266" spans="1:33">
      <c r="A266" s="156"/>
      <c r="B266" s="160">
        <f>+[2]data1cf!A266</f>
        <v>-96311.649933909837</v>
      </c>
      <c r="C266" s="160">
        <f>+[2]data1cf!B266</f>
        <v>14191.363856812361</v>
      </c>
      <c r="D266" s="160">
        <f>+[2]data1cf!C266</f>
        <v>12232.667787174421</v>
      </c>
      <c r="E266" s="160">
        <f>+[2]data1cf!D266</f>
        <v>10121.252834709836</v>
      </c>
      <c r="F266" s="160">
        <f>+[2]data1cf!E266</f>
        <v>9843.562916115603</v>
      </c>
      <c r="G266" s="160">
        <f>+[2]data1cf!F266</f>
        <v>9587.0563557325258</v>
      </c>
      <c r="H266" s="160">
        <f>+[2]data1cf!G266</f>
        <v>8544.3730701582645</v>
      </c>
      <c r="I266" s="160">
        <f>+[2]data1cf!H266</f>
        <v>8390.6585903309533</v>
      </c>
      <c r="J266" s="160">
        <f>+[2]data1cf!I266</f>
        <v>8378.2243877959645</v>
      </c>
      <c r="K266" s="160">
        <f>+[2]data1cf!J266</f>
        <v>8369.1617561343555</v>
      </c>
      <c r="L266" s="160">
        <f>+[2]data1cf!K266</f>
        <v>8370.2964529155543</v>
      </c>
      <c r="M266" s="160">
        <f>+[2]data1cf!L266</f>
        <v>8342.3831218315318</v>
      </c>
      <c r="N266" s="160">
        <f>+[2]data1cf!M266</f>
        <v>8324.6437203836467</v>
      </c>
      <c r="O266" s="160">
        <f>+[2]data1cf!N266</f>
        <v>7998.6128046996673</v>
      </c>
      <c r="P266" s="160">
        <f>+[2]data1cf!O266</f>
        <v>7890.6612348578255</v>
      </c>
      <c r="Q266" s="160">
        <f>+[2]data1cf!P266</f>
        <v>7862.1977598720732</v>
      </c>
      <c r="R266" s="160">
        <f>+[2]data1cf!Q266</f>
        <v>1104.656100081972</v>
      </c>
      <c r="S266" s="160">
        <f>+[2]data1cf!R266</f>
        <v>0</v>
      </c>
      <c r="T266" s="160">
        <f>+[2]data1cf!S266</f>
        <v>0</v>
      </c>
      <c r="U266" s="160">
        <f>+[2]data1cf!T266</f>
        <v>0</v>
      </c>
      <c r="V266" s="160">
        <f>+[2]data1cf!U266</f>
        <v>0</v>
      </c>
      <c r="W266" s="160">
        <f>+[2]data1cf!V266</f>
        <v>0</v>
      </c>
      <c r="X266" s="160">
        <f>+[2]data1cf!W266</f>
        <v>0</v>
      </c>
      <c r="Y266" s="160">
        <f>+[2]data1cf!X266</f>
        <v>0</v>
      </c>
      <c r="Z266" s="160">
        <f>+[2]data1cf!Y266</f>
        <v>0</v>
      </c>
      <c r="AA266" s="160">
        <f>+[2]data1cf!Z266</f>
        <v>0</v>
      </c>
      <c r="AB266" s="160"/>
      <c r="AC266" s="161">
        <f t="shared" si="32"/>
        <v>-21142.580744560619</v>
      </c>
      <c r="AD266" s="161">
        <f t="shared" si="34"/>
        <v>-2384.2847576454897</v>
      </c>
      <c r="AE266" s="162">
        <f t="shared" si="35"/>
        <v>-8644.3985530344926</v>
      </c>
      <c r="AF266" s="163">
        <f t="shared" si="33"/>
        <v>5.5370637774467463E-2</v>
      </c>
      <c r="AG266" s="164">
        <f t="shared" si="36"/>
        <v>-25762.891113715006</v>
      </c>
    </row>
    <row r="267" spans="1:33">
      <c r="A267" s="156"/>
      <c r="B267" s="160">
        <f>+[2]data1cf!A267</f>
        <v>-87162.727687499835</v>
      </c>
      <c r="C267" s="160">
        <f>+[2]data1cf!B267</f>
        <v>13990.179172107128</v>
      </c>
      <c r="D267" s="160">
        <f>+[2]data1cf!C267</f>
        <v>11958.170724643562</v>
      </c>
      <c r="E267" s="160">
        <f>+[2]data1cf!D267</f>
        <v>9757.4311254865825</v>
      </c>
      <c r="F267" s="160">
        <f>+[2]data1cf!E267</f>
        <v>9614.0173139477301</v>
      </c>
      <c r="G267" s="160">
        <f>+[2]data1cf!F267</f>
        <v>9348.6116598886783</v>
      </c>
      <c r="H267" s="160">
        <f>+[2]data1cf!G267</f>
        <v>8322.7656797643831</v>
      </c>
      <c r="I267" s="160">
        <f>+[2]data1cf!H267</f>
        <v>8180.7896331361053</v>
      </c>
      <c r="J267" s="160">
        <f>+[2]data1cf!I267</f>
        <v>8168.3554306011156</v>
      </c>
      <c r="K267" s="160">
        <f>+[2]data1cf!J267</f>
        <v>8158.9370888425665</v>
      </c>
      <c r="L267" s="160">
        <f>+[2]data1cf!K267</f>
        <v>8160.4274957207062</v>
      </c>
      <c r="M267" s="160">
        <f>+[2]data1cf!L267</f>
        <v>8132.1584545397436</v>
      </c>
      <c r="N267" s="160">
        <f>+[2]data1cf!M267</f>
        <v>8114.7747631887978</v>
      </c>
      <c r="O267" s="160">
        <f>+[2]data1cf!N267</f>
        <v>7788.3881374078792</v>
      </c>
      <c r="P267" s="160">
        <f>+[2]data1cf!O267</f>
        <v>7680.7922776629784</v>
      </c>
      <c r="Q267" s="160">
        <f>+[2]data1cf!P267</f>
        <v>7651.9730925802851</v>
      </c>
      <c r="R267" s="160">
        <f>+[2]data1cf!Q267</f>
        <v>999.72162148454811</v>
      </c>
      <c r="S267" s="160">
        <f>+[2]data1cf!R267</f>
        <v>0</v>
      </c>
      <c r="T267" s="160">
        <f>+[2]data1cf!S267</f>
        <v>0</v>
      </c>
      <c r="U267" s="160">
        <f>+[2]data1cf!T267</f>
        <v>0</v>
      </c>
      <c r="V267" s="160">
        <f>+[2]data1cf!U267</f>
        <v>0</v>
      </c>
      <c r="W267" s="160">
        <f>+[2]data1cf!V267</f>
        <v>0</v>
      </c>
      <c r="X267" s="160">
        <f>+[2]data1cf!W267</f>
        <v>0</v>
      </c>
      <c r="Y267" s="160">
        <f>+[2]data1cf!X267</f>
        <v>0</v>
      </c>
      <c r="Z267" s="160">
        <f>+[2]data1cf!Y267</f>
        <v>0</v>
      </c>
      <c r="AA267" s="160">
        <f>+[2]data1cf!Z267</f>
        <v>0</v>
      </c>
      <c r="AB267" s="160"/>
      <c r="AC267" s="161">
        <f t="shared" si="32"/>
        <v>-13811.447001849536</v>
      </c>
      <c r="AD267" s="161">
        <f t="shared" si="34"/>
        <v>4458.371839281238</v>
      </c>
      <c r="AE267" s="162">
        <f t="shared" si="35"/>
        <v>-1637.4270561636304</v>
      </c>
      <c r="AF267" s="163">
        <f t="shared" si="33"/>
        <v>6.8114677071571358E-2</v>
      </c>
      <c r="AG267" s="164">
        <f t="shared" si="36"/>
        <v>0.99999999435253162</v>
      </c>
    </row>
    <row r="268" spans="1:33">
      <c r="A268" s="156"/>
      <c r="B268" s="160">
        <f>+[2]data1cf!A268</f>
        <v>-88243.882665365891</v>
      </c>
      <c r="C268" s="160">
        <f>+[2]data1cf!B268</f>
        <v>14080.023005868528</v>
      </c>
      <c r="D268" s="160">
        <f>+[2]data1cf!C268</f>
        <v>11943.447640277143</v>
      </c>
      <c r="E268" s="160">
        <f>+[2]data1cf!D268</f>
        <v>9935.5885598378482</v>
      </c>
      <c r="F268" s="160">
        <f>+[2]data1cf!E268</f>
        <v>9623.2712730834501</v>
      </c>
      <c r="G268" s="160">
        <f>+[2]data1cf!F268</f>
        <v>9252.7304905752189</v>
      </c>
      <c r="H268" s="160">
        <f>+[2]data1cf!G268</f>
        <v>8348.9536751154483</v>
      </c>
      <c r="I268" s="160">
        <f>+[2]data1cf!H268</f>
        <v>8205.5904634043709</v>
      </c>
      <c r="J268" s="160">
        <f>+[2]data1cf!I268</f>
        <v>8193.1562608693803</v>
      </c>
      <c r="K268" s="160">
        <f>+[2]data1cf!J268</f>
        <v>8183.7799544163709</v>
      </c>
      <c r="L268" s="160">
        <f>+[2]data1cf!K268</f>
        <v>8185.2283259889709</v>
      </c>
      <c r="M268" s="160">
        <f>+[2]data1cf!L268</f>
        <v>8157.001320113548</v>
      </c>
      <c r="N268" s="160">
        <f>+[2]data1cf!M268</f>
        <v>8139.5755934570625</v>
      </c>
      <c r="O268" s="160">
        <f>+[2]data1cf!N268</f>
        <v>7813.2310029816836</v>
      </c>
      <c r="P268" s="160">
        <f>+[2]data1cf!O268</f>
        <v>7705.5931079312431</v>
      </c>
      <c r="Q268" s="160">
        <f>+[2]data1cf!P268</f>
        <v>7676.8159581540895</v>
      </c>
      <c r="R268" s="160">
        <f>+[2]data1cf!Q268</f>
        <v>1012.1220366186806</v>
      </c>
      <c r="S268" s="160">
        <f>+[2]data1cf!R268</f>
        <v>0</v>
      </c>
      <c r="T268" s="160">
        <f>+[2]data1cf!S268</f>
        <v>0</v>
      </c>
      <c r="U268" s="160">
        <f>+[2]data1cf!T268</f>
        <v>0</v>
      </c>
      <c r="V268" s="160">
        <f>+[2]data1cf!U268</f>
        <v>0</v>
      </c>
      <c r="W268" s="160">
        <f>+[2]data1cf!V268</f>
        <v>0</v>
      </c>
      <c r="X268" s="160">
        <f>+[2]data1cf!W268</f>
        <v>0</v>
      </c>
      <c r="Y268" s="160">
        <f>+[2]data1cf!X268</f>
        <v>0</v>
      </c>
      <c r="Z268" s="160">
        <f>+[2]data1cf!Y268</f>
        <v>0</v>
      </c>
      <c r="AA268" s="160">
        <f>+[2]data1cf!Z268</f>
        <v>0</v>
      </c>
      <c r="AB268" s="160"/>
      <c r="AC268" s="161">
        <f t="shared" si="32"/>
        <v>-14644.382189063575</v>
      </c>
      <c r="AD268" s="161">
        <f t="shared" si="34"/>
        <v>3676.2617155677058</v>
      </c>
      <c r="AE268" s="162">
        <f t="shared" si="35"/>
        <v>-2436.7117132001035</v>
      </c>
      <c r="AF268" s="163">
        <f t="shared" si="33"/>
        <v>6.6542962193489069E-2</v>
      </c>
      <c r="AG268" s="164">
        <f t="shared" si="36"/>
        <v>0.99999984195334757</v>
      </c>
    </row>
    <row r="269" spans="1:33">
      <c r="A269" s="156"/>
      <c r="B269" s="160">
        <f>+[2]data1cf!A269</f>
        <v>-89389.969859686666</v>
      </c>
      <c r="C269" s="160">
        <f>+[2]data1cf!B269</f>
        <v>14114.437653875506</v>
      </c>
      <c r="D269" s="160">
        <f>+[2]data1cf!C269</f>
        <v>12064.265433254706</v>
      </c>
      <c r="E269" s="160">
        <f>+[2]data1cf!D269</f>
        <v>10010.536589857478</v>
      </c>
      <c r="F269" s="160">
        <f>+[2]data1cf!E269</f>
        <v>9526.312557999503</v>
      </c>
      <c r="G269" s="160">
        <f>+[2]data1cf!F269</f>
        <v>9329.9622421271124</v>
      </c>
      <c r="H269" s="160">
        <f>+[2]data1cf!G269</f>
        <v>8376.7144741972133</v>
      </c>
      <c r="I269" s="160">
        <f>+[2]data1cf!H269</f>
        <v>8231.8807867723335</v>
      </c>
      <c r="J269" s="160">
        <f>+[2]data1cf!I269</f>
        <v>8219.4465842373429</v>
      </c>
      <c r="K269" s="160">
        <f>+[2]data1cf!J269</f>
        <v>8210.1148376544479</v>
      </c>
      <c r="L269" s="160">
        <f>+[2]data1cf!K269</f>
        <v>8211.5186493569345</v>
      </c>
      <c r="M269" s="160">
        <f>+[2]data1cf!L269</f>
        <v>8183.336203351626</v>
      </c>
      <c r="N269" s="160">
        <f>+[2]data1cf!M269</f>
        <v>8165.865916825026</v>
      </c>
      <c r="O269" s="160">
        <f>+[2]data1cf!N269</f>
        <v>7839.5658862197615</v>
      </c>
      <c r="P269" s="160">
        <f>+[2]data1cf!O269</f>
        <v>7731.8834312992058</v>
      </c>
      <c r="Q269" s="160">
        <f>+[2]data1cf!P269</f>
        <v>7703.1508413921674</v>
      </c>
      <c r="R269" s="160">
        <f>+[2]data1cf!Q269</f>
        <v>1025.2671983026621</v>
      </c>
      <c r="S269" s="160">
        <f>+[2]data1cf!R269</f>
        <v>0</v>
      </c>
      <c r="T269" s="160">
        <f>+[2]data1cf!S269</f>
        <v>0</v>
      </c>
      <c r="U269" s="160">
        <f>+[2]data1cf!T269</f>
        <v>0</v>
      </c>
      <c r="V269" s="160">
        <f>+[2]data1cf!U269</f>
        <v>0</v>
      </c>
      <c r="W269" s="160">
        <f>+[2]data1cf!V269</f>
        <v>0</v>
      </c>
      <c r="X269" s="160">
        <f>+[2]data1cf!W269</f>
        <v>0</v>
      </c>
      <c r="Y269" s="160">
        <f>+[2]data1cf!X269</f>
        <v>0</v>
      </c>
      <c r="Z269" s="160">
        <f>+[2]data1cf!Y269</f>
        <v>0</v>
      </c>
      <c r="AA269" s="160">
        <f>+[2]data1cf!Z269</f>
        <v>0</v>
      </c>
      <c r="AB269" s="160"/>
      <c r="AC269" s="161">
        <f t="shared" si="32"/>
        <v>-15517.347395087898</v>
      </c>
      <c r="AD269" s="161">
        <f t="shared" si="34"/>
        <v>2865.2186823415027</v>
      </c>
      <c r="AE269" s="162">
        <f t="shared" si="35"/>
        <v>-3268.506427330622</v>
      </c>
      <c r="AF269" s="163">
        <f t="shared" si="33"/>
        <v>6.4943239092826829E-2</v>
      </c>
      <c r="AG269" s="164">
        <f t="shared" si="36"/>
        <v>0.99999499684786697</v>
      </c>
    </row>
    <row r="270" spans="1:33">
      <c r="A270" s="156"/>
      <c r="B270" s="160">
        <f>+[2]data1cf!A270</f>
        <v>-92684.451272405888</v>
      </c>
      <c r="C270" s="160">
        <f>+[2]data1cf!B270</f>
        <v>14154.053782554116</v>
      </c>
      <c r="D270" s="160">
        <f>+[2]data1cf!C270</f>
        <v>12077.692118090064</v>
      </c>
      <c r="E270" s="160">
        <f>+[2]data1cf!D270</f>
        <v>10037.220350589199</v>
      </c>
      <c r="F270" s="160">
        <f>+[2]data1cf!E270</f>
        <v>9592.9973988282509</v>
      </c>
      <c r="G270" s="160">
        <f>+[2]data1cf!F270</f>
        <v>9380.8775813187494</v>
      </c>
      <c r="H270" s="160">
        <f>+[2]data1cf!G270</f>
        <v>8456.5141936516375</v>
      </c>
      <c r="I270" s="160">
        <f>+[2]data1cf!H270</f>
        <v>8307.4535547949818</v>
      </c>
      <c r="J270" s="160">
        <f>+[2]data1cf!I270</f>
        <v>8295.019352259993</v>
      </c>
      <c r="K270" s="160">
        <f>+[2]data1cf!J270</f>
        <v>8285.8156951144247</v>
      </c>
      <c r="L270" s="160">
        <f>+[2]data1cf!K270</f>
        <v>8287.0914173795827</v>
      </c>
      <c r="M270" s="160">
        <f>+[2]data1cf!L270</f>
        <v>8259.0370608116027</v>
      </c>
      <c r="N270" s="160">
        <f>+[2]data1cf!M270</f>
        <v>8241.4386848476752</v>
      </c>
      <c r="O270" s="160">
        <f>+[2]data1cf!N270</f>
        <v>7915.2667436797374</v>
      </c>
      <c r="P270" s="160">
        <f>+[2]data1cf!O270</f>
        <v>7807.4561993218549</v>
      </c>
      <c r="Q270" s="160">
        <f>+[2]data1cf!P270</f>
        <v>7778.8516988521433</v>
      </c>
      <c r="R270" s="160">
        <f>+[2]data1cf!Q270</f>
        <v>1063.0535823139865</v>
      </c>
      <c r="S270" s="160">
        <f>+[2]data1cf!R270</f>
        <v>0</v>
      </c>
      <c r="T270" s="160">
        <f>+[2]data1cf!S270</f>
        <v>0</v>
      </c>
      <c r="U270" s="160">
        <f>+[2]data1cf!T270</f>
        <v>0</v>
      </c>
      <c r="V270" s="160">
        <f>+[2]data1cf!U270</f>
        <v>0</v>
      </c>
      <c r="W270" s="160">
        <f>+[2]data1cf!V270</f>
        <v>0</v>
      </c>
      <c r="X270" s="160">
        <f>+[2]data1cf!W270</f>
        <v>0</v>
      </c>
      <c r="Y270" s="160">
        <f>+[2]data1cf!X270</f>
        <v>0</v>
      </c>
      <c r="Z270" s="160">
        <f>+[2]data1cf!Y270</f>
        <v>0</v>
      </c>
      <c r="AA270" s="160">
        <f>+[2]data1cf!Z270</f>
        <v>0</v>
      </c>
      <c r="AB270" s="160"/>
      <c r="AC270" s="161">
        <f t="shared" si="32"/>
        <v>-18368.635216875806</v>
      </c>
      <c r="AD270" s="161">
        <f t="shared" si="34"/>
        <v>164.80648549412803</v>
      </c>
      <c r="AE270" s="162">
        <f t="shared" si="35"/>
        <v>-6020.9789041617787</v>
      </c>
      <c r="AF270" s="163">
        <f t="shared" si="33"/>
        <v>5.9865698218345628E-2</v>
      </c>
      <c r="AG270" s="164">
        <f t="shared" si="36"/>
        <v>0.50443326062510296</v>
      </c>
    </row>
    <row r="271" spans="1:33">
      <c r="A271" s="156"/>
      <c r="B271" s="160">
        <f>+[2]data1cf!A271</f>
        <v>-91210.715216524302</v>
      </c>
      <c r="C271" s="160">
        <f>+[2]data1cf!B271</f>
        <v>14037.072290082981</v>
      </c>
      <c r="D271" s="160">
        <f>+[2]data1cf!C271</f>
        <v>12025.668422152628</v>
      </c>
      <c r="E271" s="160">
        <f>+[2]data1cf!D271</f>
        <v>10116.154187334434</v>
      </c>
      <c r="F271" s="160">
        <f>+[2]data1cf!E271</f>
        <v>9643.1076372490061</v>
      </c>
      <c r="G271" s="160">
        <f>+[2]data1cf!F271</f>
        <v>9238.7171066679621</v>
      </c>
      <c r="H271" s="160">
        <f>+[2]data1cf!G271</f>
        <v>8420.8170052094192</v>
      </c>
      <c r="I271" s="160">
        <f>+[2]data1cf!H271</f>
        <v>8273.6472286619028</v>
      </c>
      <c r="J271" s="160">
        <f>+[2]data1cf!I271</f>
        <v>8261.213026126914</v>
      </c>
      <c r="K271" s="160">
        <f>+[2]data1cf!J271</f>
        <v>8251.9520701234924</v>
      </c>
      <c r="L271" s="160">
        <f>+[2]data1cf!K271</f>
        <v>8253.2850912465037</v>
      </c>
      <c r="M271" s="160">
        <f>+[2]data1cf!L271</f>
        <v>8225.1734358206704</v>
      </c>
      <c r="N271" s="160">
        <f>+[2]data1cf!M271</f>
        <v>8207.6323587145962</v>
      </c>
      <c r="O271" s="160">
        <f>+[2]data1cf!N271</f>
        <v>7881.403118688806</v>
      </c>
      <c r="P271" s="160">
        <f>+[2]data1cf!O271</f>
        <v>7773.6498731887759</v>
      </c>
      <c r="Q271" s="160">
        <f>+[2]data1cf!P271</f>
        <v>7744.9880738612119</v>
      </c>
      <c r="R271" s="160">
        <f>+[2]data1cf!Q271</f>
        <v>1046.150419247447</v>
      </c>
      <c r="S271" s="160">
        <f>+[2]data1cf!R271</f>
        <v>0</v>
      </c>
      <c r="T271" s="160">
        <f>+[2]data1cf!S271</f>
        <v>0</v>
      </c>
      <c r="U271" s="160">
        <f>+[2]data1cf!T271</f>
        <v>0</v>
      </c>
      <c r="V271" s="160">
        <f>+[2]data1cf!U271</f>
        <v>0</v>
      </c>
      <c r="W271" s="160">
        <f>+[2]data1cf!V271</f>
        <v>0</v>
      </c>
      <c r="X271" s="160">
        <f>+[2]data1cf!W271</f>
        <v>0</v>
      </c>
      <c r="Y271" s="160">
        <f>+[2]data1cf!X271</f>
        <v>0</v>
      </c>
      <c r="Z271" s="160">
        <f>+[2]data1cf!Y271</f>
        <v>0</v>
      </c>
      <c r="AA271" s="160">
        <f>+[2]data1cf!Z271</f>
        <v>0</v>
      </c>
      <c r="AB271" s="160"/>
      <c r="AC271" s="161">
        <f t="shared" si="32"/>
        <v>-17172.680420490164</v>
      </c>
      <c r="AD271" s="161">
        <f t="shared" si="34"/>
        <v>1288.1183730122887</v>
      </c>
      <c r="AE271" s="162">
        <f t="shared" si="35"/>
        <v>-4872.8227755326452</v>
      </c>
      <c r="AF271" s="163">
        <f t="shared" si="33"/>
        <v>6.193914711475372E-2</v>
      </c>
      <c r="AG271" s="164">
        <f t="shared" si="36"/>
        <v>0.9958606202034328</v>
      </c>
    </row>
    <row r="272" spans="1:33">
      <c r="A272" s="156"/>
      <c r="B272" s="160">
        <f>+[2]data1cf!A272</f>
        <v>-101984.99369457597</v>
      </c>
      <c r="C272" s="160">
        <f>+[2]data1cf!B272</f>
        <v>14345.481035882683</v>
      </c>
      <c r="D272" s="160">
        <f>+[2]data1cf!C272</f>
        <v>12498.723929715732</v>
      </c>
      <c r="E272" s="160">
        <f>+[2]data1cf!D272</f>
        <v>10410.079728801156</v>
      </c>
      <c r="F272" s="160">
        <f>+[2]data1cf!E272</f>
        <v>9976.8411873146033</v>
      </c>
      <c r="G272" s="160">
        <f>+[2]data1cf!F272</f>
        <v>9691.9320269165582</v>
      </c>
      <c r="H272" s="160">
        <f>+[2]data1cf!G272</f>
        <v>8681.7941643316226</v>
      </c>
      <c r="I272" s="160">
        <f>+[2]data1cf!H272</f>
        <v>8520.8005575256266</v>
      </c>
      <c r="J272" s="160">
        <f>+[2]data1cf!I272</f>
        <v>8508.366354990636</v>
      </c>
      <c r="K272" s="160">
        <f>+[2]data1cf!J272</f>
        <v>8499.5243029344419</v>
      </c>
      <c r="L272" s="160">
        <f>+[2]data1cf!K272</f>
        <v>8500.4384201102275</v>
      </c>
      <c r="M272" s="160">
        <f>+[2]data1cf!L272</f>
        <v>8472.74566863162</v>
      </c>
      <c r="N272" s="160">
        <f>+[2]data1cf!M272</f>
        <v>8454.7856875783182</v>
      </c>
      <c r="O272" s="160">
        <f>+[2]data1cf!N272</f>
        <v>8128.9753514997556</v>
      </c>
      <c r="P272" s="160">
        <f>+[2]data1cf!O272</f>
        <v>8020.8032020524988</v>
      </c>
      <c r="Q272" s="160">
        <f>+[2]data1cf!P272</f>
        <v>7992.5603066721615</v>
      </c>
      <c r="R272" s="160">
        <f>+[2]data1cf!Q272</f>
        <v>1169.7270836793084</v>
      </c>
      <c r="S272" s="160">
        <f>+[2]data1cf!R272</f>
        <v>0</v>
      </c>
      <c r="T272" s="160">
        <f>+[2]data1cf!S272</f>
        <v>0</v>
      </c>
      <c r="U272" s="160">
        <f>+[2]data1cf!T272</f>
        <v>0</v>
      </c>
      <c r="V272" s="160">
        <f>+[2]data1cf!U272</f>
        <v>0</v>
      </c>
      <c r="W272" s="160">
        <f>+[2]data1cf!V272</f>
        <v>0</v>
      </c>
      <c r="X272" s="160">
        <f>+[2]data1cf!W272</f>
        <v>0</v>
      </c>
      <c r="Y272" s="160">
        <f>+[2]data1cf!X272</f>
        <v>0</v>
      </c>
      <c r="Z272" s="160">
        <f>+[2]data1cf!Y272</f>
        <v>0</v>
      </c>
      <c r="AA272" s="160">
        <f>+[2]data1cf!Z272</f>
        <v>0</v>
      </c>
      <c r="AB272" s="160"/>
      <c r="AC272" s="161">
        <f t="shared" si="32"/>
        <v>-25568.210094125436</v>
      </c>
      <c r="AD272" s="161">
        <f t="shared" si="34"/>
        <v>-6499.5695125639813</v>
      </c>
      <c r="AE272" s="162">
        <f t="shared" si="35"/>
        <v>-12863.507039408396</v>
      </c>
      <c r="AF272" s="163">
        <f t="shared" si="33"/>
        <v>4.8689833283424383E-2</v>
      </c>
      <c r="AG272" s="164">
        <f t="shared" si="36"/>
        <v>-1057875023870.3862</v>
      </c>
    </row>
    <row r="273" spans="1:33">
      <c r="A273" s="156"/>
      <c r="B273" s="160">
        <f>+[2]data1cf!A273</f>
        <v>-102805.60994516387</v>
      </c>
      <c r="C273" s="160">
        <f>+[2]data1cf!B273</f>
        <v>14358.329081066677</v>
      </c>
      <c r="D273" s="160">
        <f>+[2]data1cf!C273</f>
        <v>12547.279744733421</v>
      </c>
      <c r="E273" s="160">
        <f>+[2]data1cf!D273</f>
        <v>10316.86817074459</v>
      </c>
      <c r="F273" s="160">
        <f>+[2]data1cf!E273</f>
        <v>9967.9818711363205</v>
      </c>
      <c r="G273" s="160">
        <f>+[2]data1cf!F273</f>
        <v>9518.7378208497612</v>
      </c>
      <c r="H273" s="160">
        <f>+[2]data1cf!G273</f>
        <v>8701.6713281012635</v>
      </c>
      <c r="I273" s="160">
        <f>+[2]data1cf!H273</f>
        <v>8539.6248378211112</v>
      </c>
      <c r="J273" s="160">
        <f>+[2]data1cf!I273</f>
        <v>8527.1906352861224</v>
      </c>
      <c r="K273" s="160">
        <f>+[2]data1cf!J273</f>
        <v>8518.3804887897513</v>
      </c>
      <c r="L273" s="160">
        <f>+[2]data1cf!K273</f>
        <v>8519.2627004057122</v>
      </c>
      <c r="M273" s="160">
        <f>+[2]data1cf!L273</f>
        <v>8491.6018544869294</v>
      </c>
      <c r="N273" s="160">
        <f>+[2]data1cf!M273</f>
        <v>8473.6099678738046</v>
      </c>
      <c r="O273" s="160">
        <f>+[2]data1cf!N273</f>
        <v>8147.831537355064</v>
      </c>
      <c r="P273" s="160">
        <f>+[2]data1cf!O273</f>
        <v>8039.6274823479853</v>
      </c>
      <c r="Q273" s="160">
        <f>+[2]data1cf!P273</f>
        <v>8011.4164925274699</v>
      </c>
      <c r="R273" s="160">
        <f>+[2]data1cf!Q273</f>
        <v>1179.1392238270514</v>
      </c>
      <c r="S273" s="160">
        <f>+[2]data1cf!R273</f>
        <v>0</v>
      </c>
      <c r="T273" s="160">
        <f>+[2]data1cf!S273</f>
        <v>0</v>
      </c>
      <c r="U273" s="160">
        <f>+[2]data1cf!T273</f>
        <v>0</v>
      </c>
      <c r="V273" s="160">
        <f>+[2]data1cf!U273</f>
        <v>0</v>
      </c>
      <c r="W273" s="160">
        <f>+[2]data1cf!V273</f>
        <v>0</v>
      </c>
      <c r="X273" s="160">
        <f>+[2]data1cf!W273</f>
        <v>0</v>
      </c>
      <c r="Y273" s="160">
        <f>+[2]data1cf!X273</f>
        <v>0</v>
      </c>
      <c r="Z273" s="160">
        <f>+[2]data1cf!Y273</f>
        <v>0</v>
      </c>
      <c r="AA273" s="160">
        <f>+[2]data1cf!Z273</f>
        <v>0</v>
      </c>
      <c r="AB273" s="160"/>
      <c r="AC273" s="161">
        <f t="shared" si="32"/>
        <v>-26446.14940233911</v>
      </c>
      <c r="AD273" s="161">
        <f t="shared" si="34"/>
        <v>-7375.8389796077499</v>
      </c>
      <c r="AE273" s="162">
        <f t="shared" si="35"/>
        <v>-13742.105145213613</v>
      </c>
      <c r="AF273" s="163">
        <f t="shared" si="33"/>
        <v>4.7322157025337222E-2</v>
      </c>
      <c r="AG273" s="164">
        <f t="shared" si="36"/>
        <v>-44214425809319.844</v>
      </c>
    </row>
    <row r="274" spans="1:33">
      <c r="A274" s="156"/>
      <c r="B274" s="160">
        <f>+[2]data1cf!A274</f>
        <v>-98155.099701515908</v>
      </c>
      <c r="C274" s="160">
        <f>+[2]data1cf!B274</f>
        <v>14093.36337368171</v>
      </c>
      <c r="D274" s="160">
        <f>+[2]data1cf!C274</f>
        <v>12237.211025504432</v>
      </c>
      <c r="E274" s="160">
        <f>+[2]data1cf!D274</f>
        <v>10329.240414509584</v>
      </c>
      <c r="F274" s="160">
        <f>+[2]data1cf!E274</f>
        <v>9877.2798877288951</v>
      </c>
      <c r="G274" s="160">
        <f>+[2]data1cf!F274</f>
        <v>9432.8867071188834</v>
      </c>
      <c r="H274" s="160">
        <f>+[2]data1cf!G274</f>
        <v>8589.0255528571633</v>
      </c>
      <c r="I274" s="160">
        <f>+[2]data1cf!H274</f>
        <v>8432.9458532400222</v>
      </c>
      <c r="J274" s="160">
        <f>+[2]data1cf!I274</f>
        <v>8420.5116507050334</v>
      </c>
      <c r="K274" s="160">
        <f>+[2]data1cf!J274</f>
        <v>8411.5206923703881</v>
      </c>
      <c r="L274" s="160">
        <f>+[2]data1cf!K274</f>
        <v>8412.5837158246231</v>
      </c>
      <c r="M274" s="160">
        <f>+[2]data1cf!L274</f>
        <v>8384.7420580675662</v>
      </c>
      <c r="N274" s="160">
        <f>+[2]data1cf!M274</f>
        <v>8366.9309832927156</v>
      </c>
      <c r="O274" s="160">
        <f>+[2]data1cf!N274</f>
        <v>8040.9717409357017</v>
      </c>
      <c r="P274" s="160">
        <f>+[2]data1cf!O274</f>
        <v>7932.9484977668953</v>
      </c>
      <c r="Q274" s="160">
        <f>+[2]data1cf!P274</f>
        <v>7904.5566961081076</v>
      </c>
      <c r="R274" s="160">
        <f>+[2]data1cf!Q274</f>
        <v>1125.7997315365067</v>
      </c>
      <c r="S274" s="160">
        <f>+[2]data1cf!R274</f>
        <v>0</v>
      </c>
      <c r="T274" s="160">
        <f>+[2]data1cf!S274</f>
        <v>0</v>
      </c>
      <c r="U274" s="160">
        <f>+[2]data1cf!T274</f>
        <v>0</v>
      </c>
      <c r="V274" s="160">
        <f>+[2]data1cf!U274</f>
        <v>0</v>
      </c>
      <c r="W274" s="160">
        <f>+[2]data1cf!V274</f>
        <v>0</v>
      </c>
      <c r="X274" s="160">
        <f>+[2]data1cf!W274</f>
        <v>0</v>
      </c>
      <c r="Y274" s="160">
        <f>+[2]data1cf!X274</f>
        <v>0</v>
      </c>
      <c r="Z274" s="160">
        <f>+[2]data1cf!Y274</f>
        <v>0</v>
      </c>
      <c r="AA274" s="160">
        <f>+[2]data1cf!Z274</f>
        <v>0</v>
      </c>
      <c r="AB274" s="160"/>
      <c r="AC274" s="161">
        <f t="shared" si="32"/>
        <v>-22820.571282821336</v>
      </c>
      <c r="AD274" s="161">
        <f t="shared" si="34"/>
        <v>-3989.7040738880733</v>
      </c>
      <c r="AE274" s="162">
        <f t="shared" si="35"/>
        <v>-10275.298203653865</v>
      </c>
      <c r="AF274" s="163">
        <f t="shared" si="33"/>
        <v>5.2674898505210871E-2</v>
      </c>
      <c r="AG274" s="164">
        <f t="shared" si="36"/>
        <v>-24048842.161950517</v>
      </c>
    </row>
    <row r="275" spans="1:33">
      <c r="A275" s="156"/>
      <c r="B275" s="160">
        <f>+[2]data1cf!A275</f>
        <v>-97217.984295896254</v>
      </c>
      <c r="C275" s="160">
        <f>+[2]data1cf!B275</f>
        <v>14231.452982739949</v>
      </c>
      <c r="D275" s="160">
        <f>+[2]data1cf!C275</f>
        <v>12338.521030184147</v>
      </c>
      <c r="E275" s="160">
        <f>+[2]data1cf!D275</f>
        <v>10150.207094494484</v>
      </c>
      <c r="F275" s="160">
        <f>+[2]data1cf!E275</f>
        <v>9831.0567575592213</v>
      </c>
      <c r="G275" s="160">
        <f>+[2]data1cf!F275</f>
        <v>9580.6453498043884</v>
      </c>
      <c r="H275" s="160">
        <f>+[2]data1cf!G275</f>
        <v>8566.3265185945456</v>
      </c>
      <c r="I275" s="160">
        <f>+[2]data1cf!H275</f>
        <v>8411.4491755274321</v>
      </c>
      <c r="J275" s="160">
        <f>+[2]data1cf!I275</f>
        <v>8399.0149729924433</v>
      </c>
      <c r="K275" s="160">
        <f>+[2]data1cf!J275</f>
        <v>8389.9875796108281</v>
      </c>
      <c r="L275" s="160">
        <f>+[2]data1cf!K275</f>
        <v>8391.087038112033</v>
      </c>
      <c r="M275" s="160">
        <f>+[2]data1cf!L275</f>
        <v>8363.2089453080043</v>
      </c>
      <c r="N275" s="160">
        <f>+[2]data1cf!M275</f>
        <v>8345.4343055801255</v>
      </c>
      <c r="O275" s="160">
        <f>+[2]data1cf!N275</f>
        <v>8019.4386281761399</v>
      </c>
      <c r="P275" s="160">
        <f>+[2]data1cf!O275</f>
        <v>7911.4518200543052</v>
      </c>
      <c r="Q275" s="160">
        <f>+[2]data1cf!P275</f>
        <v>7883.0235833485458</v>
      </c>
      <c r="R275" s="160">
        <f>+[2]data1cf!Q275</f>
        <v>1115.0513926802116</v>
      </c>
      <c r="S275" s="160">
        <f>+[2]data1cf!R275</f>
        <v>0</v>
      </c>
      <c r="T275" s="160">
        <f>+[2]data1cf!S275</f>
        <v>0</v>
      </c>
      <c r="U275" s="160">
        <f>+[2]data1cf!T275</f>
        <v>0</v>
      </c>
      <c r="V275" s="160">
        <f>+[2]data1cf!U275</f>
        <v>0</v>
      </c>
      <c r="W275" s="160">
        <f>+[2]data1cf!V275</f>
        <v>0</v>
      </c>
      <c r="X275" s="160">
        <f>+[2]data1cf!W275</f>
        <v>0</v>
      </c>
      <c r="Y275" s="160">
        <f>+[2]data1cf!X275</f>
        <v>0</v>
      </c>
      <c r="Z275" s="160">
        <f>+[2]data1cf!Y275</f>
        <v>0</v>
      </c>
      <c r="AA275" s="160">
        <f>+[2]data1cf!Z275</f>
        <v>0</v>
      </c>
      <c r="AB275" s="160"/>
      <c r="AC275" s="161">
        <f t="shared" si="32"/>
        <v>-21833.552589249455</v>
      </c>
      <c r="AD275" s="161">
        <f t="shared" si="34"/>
        <v>-3029.569661679051</v>
      </c>
      <c r="AE275" s="162">
        <f t="shared" si="35"/>
        <v>-9305.0405160378268</v>
      </c>
      <c r="AF275" s="163">
        <f t="shared" si="33"/>
        <v>5.4278412461280831E-2</v>
      </c>
      <c r="AG275" s="164">
        <f t="shared" ref="AG275:AG290" si="37">1-EXP(-(1/0.25)*(AD275/ABS($AD$1010)))</f>
        <v>-402541.22071473871</v>
      </c>
    </row>
    <row r="276" spans="1:33">
      <c r="A276" s="156"/>
      <c r="B276" s="160">
        <f>+[2]data1cf!A276</f>
        <v>-88318.693320312857</v>
      </c>
      <c r="C276" s="160">
        <f>+[2]data1cf!B276</f>
        <v>13985.853654764396</v>
      </c>
      <c r="D276" s="160">
        <f>+[2]data1cf!C276</f>
        <v>11934.736475198142</v>
      </c>
      <c r="E276" s="160">
        <f>+[2]data1cf!D276</f>
        <v>10072.83347928588</v>
      </c>
      <c r="F276" s="160">
        <f>+[2]data1cf!E276</f>
        <v>9587.312246263682</v>
      </c>
      <c r="G276" s="160">
        <f>+[2]data1cf!F276</f>
        <v>9320.0578860328187</v>
      </c>
      <c r="H276" s="160">
        <f>+[2]data1cf!G276</f>
        <v>8350.7657567541319</v>
      </c>
      <c r="I276" s="160">
        <f>+[2]data1cf!H276</f>
        <v>8207.3065599803303</v>
      </c>
      <c r="J276" s="160">
        <f>+[2]data1cf!I276</f>
        <v>8194.8723574453397</v>
      </c>
      <c r="K276" s="160">
        <f>+[2]data1cf!J276</f>
        <v>8185.498959630595</v>
      </c>
      <c r="L276" s="160">
        <f>+[2]data1cf!K276</f>
        <v>8186.9444225649304</v>
      </c>
      <c r="M276" s="160">
        <f>+[2]data1cf!L276</f>
        <v>8158.7203253277721</v>
      </c>
      <c r="N276" s="160">
        <f>+[2]data1cf!M276</f>
        <v>8141.291690033022</v>
      </c>
      <c r="O276" s="160">
        <f>+[2]data1cf!N276</f>
        <v>7814.9500081959077</v>
      </c>
      <c r="P276" s="160">
        <f>+[2]data1cf!O276</f>
        <v>7707.3092045072026</v>
      </c>
      <c r="Q276" s="160">
        <f>+[2]data1cf!P276</f>
        <v>7678.5349633683127</v>
      </c>
      <c r="R276" s="160">
        <f>+[2]data1cf!Q276</f>
        <v>1012.9800849066603</v>
      </c>
      <c r="S276" s="160">
        <f>+[2]data1cf!R276</f>
        <v>0</v>
      </c>
      <c r="T276" s="160">
        <f>+[2]data1cf!S276</f>
        <v>0</v>
      </c>
      <c r="U276" s="160">
        <f>+[2]data1cf!T276</f>
        <v>0</v>
      </c>
      <c r="V276" s="160">
        <f>+[2]data1cf!U276</f>
        <v>0</v>
      </c>
      <c r="W276" s="160">
        <f>+[2]data1cf!V276</f>
        <v>0</v>
      </c>
      <c r="X276" s="160">
        <f>+[2]data1cf!W276</f>
        <v>0</v>
      </c>
      <c r="Y276" s="160">
        <f>+[2]data1cf!X276</f>
        <v>0</v>
      </c>
      <c r="Z276" s="160">
        <f>+[2]data1cf!Y276</f>
        <v>0</v>
      </c>
      <c r="AA276" s="160">
        <f>+[2]data1cf!Z276</f>
        <v>0</v>
      </c>
      <c r="AB276" s="160"/>
      <c r="AC276" s="161">
        <f t="shared" si="32"/>
        <v>-14684.884120843879</v>
      </c>
      <c r="AD276" s="161">
        <f t="shared" si="34"/>
        <v>3653.0480246449142</v>
      </c>
      <c r="AE276" s="162">
        <f t="shared" si="35"/>
        <v>-2465.2439879922936</v>
      </c>
      <c r="AF276" s="163">
        <f t="shared" si="33"/>
        <v>6.6489151120185844E-2</v>
      </c>
      <c r="AG276" s="164">
        <f t="shared" si="37"/>
        <v>0.99999982552570432</v>
      </c>
    </row>
    <row r="277" spans="1:33">
      <c r="A277" s="156"/>
      <c r="B277" s="160">
        <f>+[2]data1cf!A277</f>
        <v>-94505.928924719759</v>
      </c>
      <c r="C277" s="160">
        <f>+[2]data1cf!B277</f>
        <v>14238.772461073415</v>
      </c>
      <c r="D277" s="160">
        <f>+[2]data1cf!C277</f>
        <v>12109.616868565958</v>
      </c>
      <c r="E277" s="160">
        <f>+[2]data1cf!D277</f>
        <v>10066.800647051798</v>
      </c>
      <c r="F277" s="160">
        <f>+[2]data1cf!E277</f>
        <v>9726.5120143246204</v>
      </c>
      <c r="G277" s="160">
        <f>+[2]data1cf!F277</f>
        <v>9409.9662541985836</v>
      </c>
      <c r="H277" s="160">
        <f>+[2]data1cf!G277</f>
        <v>8500.6344625006204</v>
      </c>
      <c r="I277" s="160">
        <f>+[2]data1cf!H277</f>
        <v>8349.2367949569398</v>
      </c>
      <c r="J277" s="160">
        <f>+[2]data1cf!I277</f>
        <v>8336.802592421951</v>
      </c>
      <c r="K277" s="160">
        <f>+[2]data1cf!J277</f>
        <v>8327.6697543275041</v>
      </c>
      <c r="L277" s="160">
        <f>+[2]data1cf!K277</f>
        <v>8328.8746575415407</v>
      </c>
      <c r="M277" s="160">
        <f>+[2]data1cf!L277</f>
        <v>8300.8911200246821</v>
      </c>
      <c r="N277" s="160">
        <f>+[2]data1cf!M277</f>
        <v>8283.2219250096332</v>
      </c>
      <c r="O277" s="160">
        <f>+[2]data1cf!N277</f>
        <v>7957.1208028928177</v>
      </c>
      <c r="P277" s="160">
        <f>+[2]data1cf!O277</f>
        <v>7849.2394394838129</v>
      </c>
      <c r="Q277" s="160">
        <f>+[2]data1cf!P277</f>
        <v>7820.7057580652236</v>
      </c>
      <c r="R277" s="160">
        <f>+[2]data1cf!Q277</f>
        <v>1083.9452023949657</v>
      </c>
      <c r="S277" s="160">
        <f>+[2]data1cf!R277</f>
        <v>0</v>
      </c>
      <c r="T277" s="160">
        <f>+[2]data1cf!S277</f>
        <v>0</v>
      </c>
      <c r="U277" s="160">
        <f>+[2]data1cf!T277</f>
        <v>0</v>
      </c>
      <c r="V277" s="160">
        <f>+[2]data1cf!U277</f>
        <v>0</v>
      </c>
      <c r="W277" s="160">
        <f>+[2]data1cf!V277</f>
        <v>0</v>
      </c>
      <c r="X277" s="160">
        <f>+[2]data1cf!W277</f>
        <v>0</v>
      </c>
      <c r="Y277" s="160">
        <f>+[2]data1cf!X277</f>
        <v>0</v>
      </c>
      <c r="Z277" s="160">
        <f>+[2]data1cf!Y277</f>
        <v>0</v>
      </c>
      <c r="AA277" s="160">
        <f>+[2]data1cf!Z277</f>
        <v>0</v>
      </c>
      <c r="AB277" s="160"/>
      <c r="AC277" s="161">
        <f t="shared" si="32"/>
        <v>-19790.015766075387</v>
      </c>
      <c r="AD277" s="161">
        <f t="shared" si="34"/>
        <v>-1155.1578025776887</v>
      </c>
      <c r="AE277" s="162">
        <f t="shared" si="35"/>
        <v>-7374.832599794694</v>
      </c>
      <c r="AF277" s="163">
        <f t="shared" si="33"/>
        <v>5.7500681281089788E-2</v>
      </c>
      <c r="AG277" s="164">
        <f t="shared" si="37"/>
        <v>-136.11436235428977</v>
      </c>
    </row>
    <row r="278" spans="1:33">
      <c r="A278" s="156"/>
      <c r="B278" s="160">
        <f>+[2]data1cf!A278</f>
        <v>-102452.10271345083</v>
      </c>
      <c r="C278" s="160">
        <f>+[2]data1cf!B278</f>
        <v>14367.625586411046</v>
      </c>
      <c r="D278" s="160">
        <f>+[2]data1cf!C278</f>
        <v>12491.562781212579</v>
      </c>
      <c r="E278" s="160">
        <f>+[2]data1cf!D278</f>
        <v>10387.798302288984</v>
      </c>
      <c r="F278" s="160">
        <f>+[2]data1cf!E278</f>
        <v>9944.7363828917005</v>
      </c>
      <c r="G278" s="160">
        <f>+[2]data1cf!F278</f>
        <v>9666.362957394249</v>
      </c>
      <c r="H278" s="160">
        <f>+[2]data1cf!G278</f>
        <v>8693.1085910929742</v>
      </c>
      <c r="I278" s="160">
        <f>+[2]data1cf!H278</f>
        <v>8531.5156647313997</v>
      </c>
      <c r="J278" s="160">
        <f>+[2]data1cf!I278</f>
        <v>8519.0814621964109</v>
      </c>
      <c r="K278" s="160">
        <f>+[2]data1cf!J278</f>
        <v>8510.2575713388705</v>
      </c>
      <c r="L278" s="160">
        <f>+[2]data1cf!K278</f>
        <v>8511.1535273160007</v>
      </c>
      <c r="M278" s="160">
        <f>+[2]data1cf!L278</f>
        <v>8483.4789370360486</v>
      </c>
      <c r="N278" s="160">
        <f>+[2]data1cf!M278</f>
        <v>8465.5007947840932</v>
      </c>
      <c r="O278" s="160">
        <f>+[2]data1cf!N278</f>
        <v>8139.7086199041833</v>
      </c>
      <c r="P278" s="160">
        <f>+[2]data1cf!O278</f>
        <v>8031.5183092582729</v>
      </c>
      <c r="Q278" s="160">
        <f>+[2]data1cf!P278</f>
        <v>8003.2935750765891</v>
      </c>
      <c r="R278" s="160">
        <f>+[2]data1cf!Q278</f>
        <v>1175.0846372821957</v>
      </c>
      <c r="S278" s="160">
        <f>+[2]data1cf!R278</f>
        <v>0</v>
      </c>
      <c r="T278" s="160">
        <f>+[2]data1cf!S278</f>
        <v>0</v>
      </c>
      <c r="U278" s="160">
        <f>+[2]data1cf!T278</f>
        <v>0</v>
      </c>
      <c r="V278" s="160">
        <f>+[2]data1cf!U278</f>
        <v>0</v>
      </c>
      <c r="W278" s="160">
        <f>+[2]data1cf!V278</f>
        <v>0</v>
      </c>
      <c r="X278" s="160">
        <f>+[2]data1cf!W278</f>
        <v>0</v>
      </c>
      <c r="Y278" s="160">
        <f>+[2]data1cf!X278</f>
        <v>0</v>
      </c>
      <c r="Z278" s="160">
        <f>+[2]data1cf!Y278</f>
        <v>0</v>
      </c>
      <c r="AA278" s="160">
        <f>+[2]data1cf!Z278</f>
        <v>0</v>
      </c>
      <c r="AB278" s="160"/>
      <c r="AC278" s="161">
        <f t="shared" si="32"/>
        <v>-26033.255100585717</v>
      </c>
      <c r="AD278" s="161">
        <f t="shared" si="34"/>
        <v>-6955.6244122479675</v>
      </c>
      <c r="AE278" s="162">
        <f t="shared" si="35"/>
        <v>-13323.321150982072</v>
      </c>
      <c r="AF278" s="163">
        <f t="shared" si="33"/>
        <v>4.7978958487510687E-2</v>
      </c>
      <c r="AG278" s="164">
        <f t="shared" si="37"/>
        <v>-7381627409027.834</v>
      </c>
    </row>
    <row r="279" spans="1:33">
      <c r="A279" s="156"/>
      <c r="B279" s="160">
        <f>+[2]data1cf!A279</f>
        <v>-85637.053902268904</v>
      </c>
      <c r="C279" s="160">
        <f>+[2]data1cf!B279</f>
        <v>14006.473112980681</v>
      </c>
      <c r="D279" s="160">
        <f>+[2]data1cf!C279</f>
        <v>11780.937533730108</v>
      </c>
      <c r="E279" s="160">
        <f>+[2]data1cf!D279</f>
        <v>9914.2189444953274</v>
      </c>
      <c r="F279" s="160">
        <f>+[2]data1cf!E279</f>
        <v>9479.715097670769</v>
      </c>
      <c r="G279" s="160">
        <f>+[2]data1cf!F279</f>
        <v>9199.4491953493725</v>
      </c>
      <c r="H279" s="160">
        <f>+[2]data1cf!G279</f>
        <v>8285.8104431768097</v>
      </c>
      <c r="I279" s="160">
        <f>+[2]data1cf!H279</f>
        <v>8145.791897041936</v>
      </c>
      <c r="J279" s="160">
        <f>+[2]data1cf!I279</f>
        <v>8133.3576945069462</v>
      </c>
      <c r="K279" s="160">
        <f>+[2]data1cf!J279</f>
        <v>8123.8800345516274</v>
      </c>
      <c r="L279" s="160">
        <f>+[2]data1cf!K279</f>
        <v>8125.4297596265369</v>
      </c>
      <c r="M279" s="160">
        <f>+[2]data1cf!L279</f>
        <v>8097.1014002488046</v>
      </c>
      <c r="N279" s="160">
        <f>+[2]data1cf!M279</f>
        <v>8079.7770270946285</v>
      </c>
      <c r="O279" s="160">
        <f>+[2]data1cf!N279</f>
        <v>7753.3310831169401</v>
      </c>
      <c r="P279" s="160">
        <f>+[2]data1cf!O279</f>
        <v>7645.7945415688082</v>
      </c>
      <c r="Q279" s="160">
        <f>+[2]data1cf!P279</f>
        <v>7616.916038289346</v>
      </c>
      <c r="R279" s="160">
        <f>+[2]data1cf!Q279</f>
        <v>982.22275343746333</v>
      </c>
      <c r="S279" s="160">
        <f>+[2]data1cf!R279</f>
        <v>0</v>
      </c>
      <c r="T279" s="160">
        <f>+[2]data1cf!S279</f>
        <v>0</v>
      </c>
      <c r="U279" s="160">
        <f>+[2]data1cf!T279</f>
        <v>0</v>
      </c>
      <c r="V279" s="160">
        <f>+[2]data1cf!U279</f>
        <v>0</v>
      </c>
      <c r="W279" s="160">
        <f>+[2]data1cf!V279</f>
        <v>0</v>
      </c>
      <c r="X279" s="160">
        <f>+[2]data1cf!W279</f>
        <v>0</v>
      </c>
      <c r="Y279" s="160">
        <f>+[2]data1cf!X279</f>
        <v>0</v>
      </c>
      <c r="Z279" s="160">
        <f>+[2]data1cf!Y279</f>
        <v>0</v>
      </c>
      <c r="AA279" s="160">
        <f>+[2]data1cf!Z279</f>
        <v>0</v>
      </c>
      <c r="AB279" s="160"/>
      <c r="AC279" s="161">
        <f t="shared" si="32"/>
        <v>-12622.351377667112</v>
      </c>
      <c r="AD279" s="161">
        <f t="shared" si="34"/>
        <v>5552.8466194687717</v>
      </c>
      <c r="AE279" s="162">
        <f t="shared" si="35"/>
        <v>-511.58731326721124</v>
      </c>
      <c r="AF279" s="163">
        <f t="shared" si="33"/>
        <v>7.0386537909507746E-2</v>
      </c>
      <c r="AG279" s="164">
        <f t="shared" si="37"/>
        <v>0.999999999946662</v>
      </c>
    </row>
    <row r="280" spans="1:33">
      <c r="A280" s="156"/>
      <c r="B280" s="160">
        <f>+[2]data1cf!A280</f>
        <v>-93986.651663503915</v>
      </c>
      <c r="C280" s="160">
        <f>+[2]data1cf!B280</f>
        <v>14234.165154960006</v>
      </c>
      <c r="D280" s="160">
        <f>+[2]data1cf!C280</f>
        <v>12076.718607294362</v>
      </c>
      <c r="E280" s="160">
        <f>+[2]data1cf!D280</f>
        <v>10182.16551065063</v>
      </c>
      <c r="F280" s="160">
        <f>+[2]data1cf!E280</f>
        <v>9681.1208421444244</v>
      </c>
      <c r="G280" s="160">
        <f>+[2]data1cf!F280</f>
        <v>9444.0337229280995</v>
      </c>
      <c r="H280" s="160">
        <f>+[2]data1cf!G280</f>
        <v>8488.056404052908</v>
      </c>
      <c r="I280" s="160">
        <f>+[2]data1cf!H280</f>
        <v>8337.3249900064584</v>
      </c>
      <c r="J280" s="160">
        <f>+[2]data1cf!I280</f>
        <v>8324.8907874714678</v>
      </c>
      <c r="K280" s="160">
        <f>+[2]data1cf!J280</f>
        <v>8315.7377598771054</v>
      </c>
      <c r="L280" s="160">
        <f>+[2]data1cf!K280</f>
        <v>8316.9628525910593</v>
      </c>
      <c r="M280" s="160">
        <f>+[2]data1cf!L280</f>
        <v>8288.9591255742835</v>
      </c>
      <c r="N280" s="160">
        <f>+[2]data1cf!M280</f>
        <v>8271.31012005915</v>
      </c>
      <c r="O280" s="160">
        <f>+[2]data1cf!N280</f>
        <v>7945.188808442419</v>
      </c>
      <c r="P280" s="160">
        <f>+[2]data1cf!O280</f>
        <v>7837.3276345333306</v>
      </c>
      <c r="Q280" s="160">
        <f>+[2]data1cf!P280</f>
        <v>7808.7737636148249</v>
      </c>
      <c r="R280" s="160">
        <f>+[2]data1cf!Q280</f>
        <v>1077.9892999197243</v>
      </c>
      <c r="S280" s="160">
        <f>+[2]data1cf!R280</f>
        <v>0</v>
      </c>
      <c r="T280" s="160">
        <f>+[2]data1cf!S280</f>
        <v>0</v>
      </c>
      <c r="U280" s="160">
        <f>+[2]data1cf!T280</f>
        <v>0</v>
      </c>
      <c r="V280" s="160">
        <f>+[2]data1cf!U280</f>
        <v>0</v>
      </c>
      <c r="W280" s="160">
        <f>+[2]data1cf!V280</f>
        <v>0</v>
      </c>
      <c r="X280" s="160">
        <f>+[2]data1cf!W280</f>
        <v>0</v>
      </c>
      <c r="Y280" s="160">
        <f>+[2]data1cf!X280</f>
        <v>0</v>
      </c>
      <c r="Z280" s="160">
        <f>+[2]data1cf!Y280</f>
        <v>0</v>
      </c>
      <c r="AA280" s="160">
        <f>+[2]data1cf!Z280</f>
        <v>0</v>
      </c>
      <c r="AB280" s="160"/>
      <c r="AC280" s="161">
        <f t="shared" si="32"/>
        <v>-19272.415806758723</v>
      </c>
      <c r="AD280" s="161">
        <f t="shared" si="34"/>
        <v>-649.94011798840836</v>
      </c>
      <c r="AE280" s="162">
        <f t="shared" si="35"/>
        <v>-6864.737817979516</v>
      </c>
      <c r="AF280" s="163">
        <f t="shared" si="33"/>
        <v>5.839488804340362E-2</v>
      </c>
      <c r="AG280" s="164">
        <f t="shared" si="37"/>
        <v>-14.937209962392865</v>
      </c>
    </row>
    <row r="281" spans="1:33">
      <c r="A281" s="156"/>
      <c r="B281" s="160">
        <f>+[2]data1cf!A281</f>
        <v>-95069.142451998385</v>
      </c>
      <c r="C281" s="160">
        <f>+[2]data1cf!B281</f>
        <v>14203.568268097879</v>
      </c>
      <c r="D281" s="160">
        <f>+[2]data1cf!C281</f>
        <v>12190.319194528167</v>
      </c>
      <c r="E281" s="160">
        <f>+[2]data1cf!D281</f>
        <v>10107.872748173284</v>
      </c>
      <c r="F281" s="160">
        <f>+[2]data1cf!E281</f>
        <v>9763.8197877525636</v>
      </c>
      <c r="G281" s="160">
        <f>+[2]data1cf!F281</f>
        <v>9413.3130759604428</v>
      </c>
      <c r="H281" s="160">
        <f>+[2]data1cf!G281</f>
        <v>8514.2767557296102</v>
      </c>
      <c r="I281" s="160">
        <f>+[2]data1cf!H281</f>
        <v>8362.1564627018906</v>
      </c>
      <c r="J281" s="160">
        <f>+[2]data1cf!I281</f>
        <v>8349.7222601669018</v>
      </c>
      <c r="K281" s="160">
        <f>+[2]data1cf!J281</f>
        <v>8340.6113198143939</v>
      </c>
      <c r="L281" s="160">
        <f>+[2]data1cf!K281</f>
        <v>8341.7943252864916</v>
      </c>
      <c r="M281" s="160">
        <f>+[2]data1cf!L281</f>
        <v>8313.832685511572</v>
      </c>
      <c r="N281" s="160">
        <f>+[2]data1cf!M281</f>
        <v>8296.1415927545822</v>
      </c>
      <c r="O281" s="160">
        <f>+[2]data1cf!N281</f>
        <v>7970.0623683797076</v>
      </c>
      <c r="P281" s="160">
        <f>+[2]data1cf!O281</f>
        <v>7862.1591072287629</v>
      </c>
      <c r="Q281" s="160">
        <f>+[2]data1cf!P281</f>
        <v>7833.6473235521134</v>
      </c>
      <c r="R281" s="160">
        <f>+[2]data1cf!Q281</f>
        <v>1090.4050362674407</v>
      </c>
      <c r="S281" s="160">
        <f>+[2]data1cf!R281</f>
        <v>0</v>
      </c>
      <c r="T281" s="160">
        <f>+[2]data1cf!S281</f>
        <v>0</v>
      </c>
      <c r="U281" s="160">
        <f>+[2]data1cf!T281</f>
        <v>0</v>
      </c>
      <c r="V281" s="160">
        <f>+[2]data1cf!U281</f>
        <v>0</v>
      </c>
      <c r="W281" s="160">
        <f>+[2]data1cf!V281</f>
        <v>0</v>
      </c>
      <c r="X281" s="160">
        <f>+[2]data1cf!W281</f>
        <v>0</v>
      </c>
      <c r="Y281" s="160">
        <f>+[2]data1cf!X281</f>
        <v>0</v>
      </c>
      <c r="Z281" s="160">
        <f>+[2]data1cf!Y281</f>
        <v>0</v>
      </c>
      <c r="AA281" s="160">
        <f>+[2]data1cf!Z281</f>
        <v>0</v>
      </c>
      <c r="AB281" s="160"/>
      <c r="AC281" s="161">
        <f t="shared" si="32"/>
        <v>-20209.052479144957</v>
      </c>
      <c r="AD281" s="161">
        <f t="shared" si="34"/>
        <v>-1538.1841472411188</v>
      </c>
      <c r="AE281" s="162">
        <f t="shared" si="35"/>
        <v>-7769.644034780099</v>
      </c>
      <c r="AF281" s="163">
        <f t="shared" si="33"/>
        <v>5.682906210422517E-2</v>
      </c>
      <c r="AG281" s="164">
        <f t="shared" si="37"/>
        <v>-699.96330773184161</v>
      </c>
    </row>
    <row r="282" spans="1:33">
      <c r="A282" s="156"/>
      <c r="B282" s="160">
        <f>+[2]data1cf!A282</f>
        <v>-85401.184267616452</v>
      </c>
      <c r="C282" s="160">
        <f>+[2]data1cf!B282</f>
        <v>13960.711049886775</v>
      </c>
      <c r="D282" s="160">
        <f>+[2]data1cf!C282</f>
        <v>11835.004739972173</v>
      </c>
      <c r="E282" s="160">
        <f>+[2]data1cf!D282</f>
        <v>9968.6272776740152</v>
      </c>
      <c r="F282" s="160">
        <f>+[2]data1cf!E282</f>
        <v>9482.7098862564399</v>
      </c>
      <c r="G282" s="160">
        <f>+[2]data1cf!F282</f>
        <v>9288.774999873398</v>
      </c>
      <c r="H282" s="160">
        <f>+[2]data1cf!G282</f>
        <v>8280.0971522775471</v>
      </c>
      <c r="I282" s="160">
        <f>+[2]data1cf!H282</f>
        <v>8140.3812363187162</v>
      </c>
      <c r="J282" s="160">
        <f>+[2]data1cf!I282</f>
        <v>8127.9470337837265</v>
      </c>
      <c r="K282" s="160">
        <f>+[2]data1cf!J282</f>
        <v>8118.4602032170123</v>
      </c>
      <c r="L282" s="160">
        <f>+[2]data1cf!K282</f>
        <v>8120.0190989033172</v>
      </c>
      <c r="M282" s="160">
        <f>+[2]data1cf!L282</f>
        <v>8091.6815689141895</v>
      </c>
      <c r="N282" s="160">
        <f>+[2]data1cf!M282</f>
        <v>8074.3663663714087</v>
      </c>
      <c r="O282" s="160">
        <f>+[2]data1cf!N282</f>
        <v>7747.9112517823251</v>
      </c>
      <c r="P282" s="160">
        <f>+[2]data1cf!O282</f>
        <v>7640.3838808455894</v>
      </c>
      <c r="Q282" s="160">
        <f>+[2]data1cf!P282</f>
        <v>7611.496206954731</v>
      </c>
      <c r="R282" s="160">
        <f>+[2]data1cf!Q282</f>
        <v>979.51742307585357</v>
      </c>
      <c r="S282" s="160">
        <f>+[2]data1cf!R282</f>
        <v>0</v>
      </c>
      <c r="T282" s="160">
        <f>+[2]data1cf!S282</f>
        <v>0</v>
      </c>
      <c r="U282" s="160">
        <f>+[2]data1cf!T282</f>
        <v>0</v>
      </c>
      <c r="V282" s="160">
        <f>+[2]data1cf!U282</f>
        <v>0</v>
      </c>
      <c r="W282" s="160">
        <f>+[2]data1cf!V282</f>
        <v>0</v>
      </c>
      <c r="X282" s="160">
        <f>+[2]data1cf!W282</f>
        <v>0</v>
      </c>
      <c r="Y282" s="160">
        <f>+[2]data1cf!X282</f>
        <v>0</v>
      </c>
      <c r="Z282" s="160">
        <f>+[2]data1cf!Y282</f>
        <v>0</v>
      </c>
      <c r="AA282" s="160">
        <f>+[2]data1cf!Z282</f>
        <v>0</v>
      </c>
      <c r="AB282" s="160"/>
      <c r="AC282" s="161">
        <f t="shared" si="32"/>
        <v>-12306.449754814335</v>
      </c>
      <c r="AD282" s="161">
        <f t="shared" si="34"/>
        <v>5879.9758151869837</v>
      </c>
      <c r="AE282" s="162">
        <f t="shared" si="35"/>
        <v>-187.18304970609705</v>
      </c>
      <c r="AF282" s="163">
        <f t="shared" si="33"/>
        <v>7.1050485968589802E-2</v>
      </c>
      <c r="AG282" s="164">
        <f t="shared" si="37"/>
        <v>0.99999999998676159</v>
      </c>
    </row>
    <row r="283" spans="1:33">
      <c r="A283" s="156"/>
      <c r="B283" s="160">
        <f>+[2]data1cf!A283</f>
        <v>-87424.883635567909</v>
      </c>
      <c r="C283" s="160">
        <f>+[2]data1cf!B283</f>
        <v>14053.996990006752</v>
      </c>
      <c r="D283" s="160">
        <f>+[2]data1cf!C283</f>
        <v>11855.754415943766</v>
      </c>
      <c r="E283" s="160">
        <f>+[2]data1cf!D283</f>
        <v>9745.6569101645782</v>
      </c>
      <c r="F283" s="160">
        <f>+[2]data1cf!E283</f>
        <v>9418.201128650373</v>
      </c>
      <c r="G283" s="160">
        <f>+[2]data1cf!F283</f>
        <v>9395.3354582790671</v>
      </c>
      <c r="H283" s="160">
        <f>+[2]data1cf!G283</f>
        <v>8329.1156840559142</v>
      </c>
      <c r="I283" s="160">
        <f>+[2]data1cf!H283</f>
        <v>8186.8032808600283</v>
      </c>
      <c r="J283" s="160">
        <f>+[2]data1cf!I283</f>
        <v>8174.3690783250386</v>
      </c>
      <c r="K283" s="160">
        <f>+[2]data1cf!J283</f>
        <v>8164.9609291897505</v>
      </c>
      <c r="L283" s="160">
        <f>+[2]data1cf!K283</f>
        <v>8166.4411434446283</v>
      </c>
      <c r="M283" s="160">
        <f>+[2]data1cf!L283</f>
        <v>8138.1822948869276</v>
      </c>
      <c r="N283" s="160">
        <f>+[2]data1cf!M283</f>
        <v>8120.7884109127208</v>
      </c>
      <c r="O283" s="160">
        <f>+[2]data1cf!N283</f>
        <v>7794.4119777550632</v>
      </c>
      <c r="P283" s="160">
        <f>+[2]data1cf!O283</f>
        <v>7686.8059253869014</v>
      </c>
      <c r="Q283" s="160">
        <f>+[2]data1cf!P283</f>
        <v>7657.9969329274691</v>
      </c>
      <c r="R283" s="160">
        <f>+[2]data1cf!Q283</f>
        <v>1002.7284453465095</v>
      </c>
      <c r="S283" s="160">
        <f>+[2]data1cf!R283</f>
        <v>0</v>
      </c>
      <c r="T283" s="160">
        <f>+[2]data1cf!S283</f>
        <v>0</v>
      </c>
      <c r="U283" s="160">
        <f>+[2]data1cf!T283</f>
        <v>0</v>
      </c>
      <c r="V283" s="160">
        <f>+[2]data1cf!U283</f>
        <v>0</v>
      </c>
      <c r="W283" s="160">
        <f>+[2]data1cf!V283</f>
        <v>0</v>
      </c>
      <c r="X283" s="160">
        <f>+[2]data1cf!W283</f>
        <v>0</v>
      </c>
      <c r="Y283" s="160">
        <f>+[2]data1cf!X283</f>
        <v>0</v>
      </c>
      <c r="Z283" s="160">
        <f>+[2]data1cf!Y283</f>
        <v>0</v>
      </c>
      <c r="AA283" s="160">
        <f>+[2]data1cf!Z283</f>
        <v>0</v>
      </c>
      <c r="AB283" s="160"/>
      <c r="AC283" s="161">
        <f t="shared" si="32"/>
        <v>-14189.971112261874</v>
      </c>
      <c r="AD283" s="161">
        <f t="shared" si="34"/>
        <v>4066.2763726957037</v>
      </c>
      <c r="AE283" s="162">
        <f t="shared" si="35"/>
        <v>-2026.3973961544716</v>
      </c>
      <c r="AF283" s="163">
        <f t="shared" si="33"/>
        <v>6.734366714954379E-2</v>
      </c>
      <c r="AG283" s="164">
        <f t="shared" si="37"/>
        <v>0.99999996999149643</v>
      </c>
    </row>
    <row r="284" spans="1:33">
      <c r="A284" s="156"/>
      <c r="B284" s="160">
        <f>+[2]data1cf!A284</f>
        <v>-88036.769103527433</v>
      </c>
      <c r="C284" s="160">
        <f>+[2]data1cf!B284</f>
        <v>14062.873052007977</v>
      </c>
      <c r="D284" s="160">
        <f>+[2]data1cf!C284</f>
        <v>11911.071053858503</v>
      </c>
      <c r="E284" s="160">
        <f>+[2]data1cf!D284</f>
        <v>9901.1959195757991</v>
      </c>
      <c r="F284" s="160">
        <f>+[2]data1cf!E284</f>
        <v>9522.0775385992038</v>
      </c>
      <c r="G284" s="160">
        <f>+[2]data1cf!F284</f>
        <v>9207.4977264305471</v>
      </c>
      <c r="H284" s="160">
        <f>+[2]data1cf!G284</f>
        <v>8343.9369207133423</v>
      </c>
      <c r="I284" s="160">
        <f>+[2]data1cf!H284</f>
        <v>8200.8394439866461</v>
      </c>
      <c r="J284" s="160">
        <f>+[2]data1cf!I284</f>
        <v>8188.4052414516555</v>
      </c>
      <c r="K284" s="160">
        <f>+[2]data1cf!J284</f>
        <v>8179.0208824233614</v>
      </c>
      <c r="L284" s="160">
        <f>+[2]data1cf!K284</f>
        <v>8180.4773065712461</v>
      </c>
      <c r="M284" s="160">
        <f>+[2]data1cf!L284</f>
        <v>8152.2422481205394</v>
      </c>
      <c r="N284" s="160">
        <f>+[2]data1cf!M284</f>
        <v>8134.8245740393377</v>
      </c>
      <c r="O284" s="160">
        <f>+[2]data1cf!N284</f>
        <v>7808.4719309886741</v>
      </c>
      <c r="P284" s="160">
        <f>+[2]data1cf!O284</f>
        <v>7700.8420885135183</v>
      </c>
      <c r="Q284" s="160">
        <f>+[2]data1cf!P284</f>
        <v>7672.05688616108</v>
      </c>
      <c r="R284" s="160">
        <f>+[2]data1cf!Q284</f>
        <v>1009.7465269098182</v>
      </c>
      <c r="S284" s="160">
        <f>+[2]data1cf!R284</f>
        <v>0</v>
      </c>
      <c r="T284" s="160">
        <f>+[2]data1cf!S284</f>
        <v>0</v>
      </c>
      <c r="U284" s="160">
        <f>+[2]data1cf!T284</f>
        <v>0</v>
      </c>
      <c r="V284" s="160">
        <f>+[2]data1cf!U284</f>
        <v>0</v>
      </c>
      <c r="W284" s="160">
        <f>+[2]data1cf!V284</f>
        <v>0</v>
      </c>
      <c r="X284" s="160">
        <f>+[2]data1cf!W284</f>
        <v>0</v>
      </c>
      <c r="Y284" s="160">
        <f>+[2]data1cf!X284</f>
        <v>0</v>
      </c>
      <c r="Z284" s="160">
        <f>+[2]data1cf!Y284</f>
        <v>0</v>
      </c>
      <c r="AA284" s="160">
        <f>+[2]data1cf!Z284</f>
        <v>0</v>
      </c>
      <c r="AB284" s="160"/>
      <c r="AC284" s="161">
        <f t="shared" si="32"/>
        <v>-14621.411267485786</v>
      </c>
      <c r="AD284" s="161">
        <f t="shared" si="34"/>
        <v>3665.5577207927909</v>
      </c>
      <c r="AE284" s="162">
        <f t="shared" si="35"/>
        <v>-2437.1601237752361</v>
      </c>
      <c r="AF284" s="163">
        <f t="shared" si="33"/>
        <v>6.6538372635841378E-2</v>
      </c>
      <c r="AG284" s="164">
        <f t="shared" si="37"/>
        <v>0.99999983457997887</v>
      </c>
    </row>
    <row r="285" spans="1:33">
      <c r="A285" s="156"/>
      <c r="B285" s="160">
        <f>+[2]data1cf!A285</f>
        <v>-95014.658331160754</v>
      </c>
      <c r="C285" s="160">
        <f>+[2]data1cf!B285</f>
        <v>14189.158296970319</v>
      </c>
      <c r="D285" s="160">
        <f>+[2]data1cf!C285</f>
        <v>12194.898785758665</v>
      </c>
      <c r="E285" s="160">
        <f>+[2]data1cf!D285</f>
        <v>10133.97939191815</v>
      </c>
      <c r="F285" s="160">
        <f>+[2]data1cf!E285</f>
        <v>9746.0872426185651</v>
      </c>
      <c r="G285" s="160">
        <f>+[2]data1cf!F285</f>
        <v>9393.0735754272155</v>
      </c>
      <c r="H285" s="160">
        <f>+[2]data1cf!G285</f>
        <v>8512.9570282784916</v>
      </c>
      <c r="I285" s="160">
        <f>+[2]data1cf!H285</f>
        <v>8360.9066405571721</v>
      </c>
      <c r="J285" s="160">
        <f>+[2]data1cf!I285</f>
        <v>8348.4724380221814</v>
      </c>
      <c r="K285" s="160">
        <f>+[2]data1cf!J285</f>
        <v>8339.3593793270593</v>
      </c>
      <c r="L285" s="160">
        <f>+[2]data1cf!K285</f>
        <v>8340.544503141773</v>
      </c>
      <c r="M285" s="160">
        <f>+[2]data1cf!L285</f>
        <v>8312.5807450242355</v>
      </c>
      <c r="N285" s="160">
        <f>+[2]data1cf!M285</f>
        <v>8294.8917706098637</v>
      </c>
      <c r="O285" s="160">
        <f>+[2]data1cf!N285</f>
        <v>7968.8104278923711</v>
      </c>
      <c r="P285" s="160">
        <f>+[2]data1cf!O285</f>
        <v>7860.9092850840443</v>
      </c>
      <c r="Q285" s="160">
        <f>+[2]data1cf!P285</f>
        <v>7832.395383064777</v>
      </c>
      <c r="R285" s="160">
        <f>+[2]data1cf!Q285</f>
        <v>1089.7801251950812</v>
      </c>
      <c r="S285" s="160">
        <f>+[2]data1cf!R285</f>
        <v>0</v>
      </c>
      <c r="T285" s="160">
        <f>+[2]data1cf!S285</f>
        <v>0</v>
      </c>
      <c r="U285" s="160">
        <f>+[2]data1cf!T285</f>
        <v>0</v>
      </c>
      <c r="V285" s="160">
        <f>+[2]data1cf!U285</f>
        <v>0</v>
      </c>
      <c r="W285" s="160">
        <f>+[2]data1cf!V285</f>
        <v>0</v>
      </c>
      <c r="X285" s="160">
        <f>+[2]data1cf!W285</f>
        <v>0</v>
      </c>
      <c r="Y285" s="160">
        <f>+[2]data1cf!X285</f>
        <v>0</v>
      </c>
      <c r="Z285" s="160">
        <f>+[2]data1cf!Y285</f>
        <v>0</v>
      </c>
      <c r="AA285" s="160">
        <f>+[2]data1cf!Z285</f>
        <v>0</v>
      </c>
      <c r="AB285" s="160"/>
      <c r="AC285" s="161">
        <f t="shared" si="32"/>
        <v>-20173.890845235746</v>
      </c>
      <c r="AD285" s="161">
        <f t="shared" si="34"/>
        <v>-1507.8525307208133</v>
      </c>
      <c r="AE285" s="162">
        <f t="shared" si="35"/>
        <v>-7737.7461284192268</v>
      </c>
      <c r="AF285" s="163">
        <f t="shared" si="33"/>
        <v>5.6881943345069894E-2</v>
      </c>
      <c r="AG285" s="164">
        <f t="shared" si="37"/>
        <v>-615.00000788798184</v>
      </c>
    </row>
    <row r="286" spans="1:33">
      <c r="A286" s="156"/>
      <c r="B286" s="160">
        <f>+[2]data1cf!A286</f>
        <v>-85549.537870590357</v>
      </c>
      <c r="C286" s="160">
        <f>+[2]data1cf!B286</f>
        <v>13983.109261177069</v>
      </c>
      <c r="D286" s="160">
        <f>+[2]data1cf!C286</f>
        <v>11895.977429782131</v>
      </c>
      <c r="E286" s="160">
        <f>+[2]data1cf!D286</f>
        <v>9853.8042784954432</v>
      </c>
      <c r="F286" s="160">
        <f>+[2]data1cf!E286</f>
        <v>9450.4649529379076</v>
      </c>
      <c r="G286" s="160">
        <f>+[2]data1cf!F286</f>
        <v>9168.2947284370639</v>
      </c>
      <c r="H286" s="160">
        <f>+[2]data1cf!G286</f>
        <v>8283.6906088536452</v>
      </c>
      <c r="I286" s="160">
        <f>+[2]data1cf!H286</f>
        <v>8143.7843492880547</v>
      </c>
      <c r="J286" s="160">
        <f>+[2]data1cf!I286</f>
        <v>8131.3501467530659</v>
      </c>
      <c r="K286" s="160">
        <f>+[2]data1cf!J286</f>
        <v>8121.8690841744346</v>
      </c>
      <c r="L286" s="160">
        <f>+[2]data1cf!K286</f>
        <v>8123.4222118726557</v>
      </c>
      <c r="M286" s="160">
        <f>+[2]data1cf!L286</f>
        <v>8095.0904498716127</v>
      </c>
      <c r="N286" s="160">
        <f>+[2]data1cf!M286</f>
        <v>8077.7694793407481</v>
      </c>
      <c r="O286" s="160">
        <f>+[2]data1cf!N286</f>
        <v>7751.3201327397474</v>
      </c>
      <c r="P286" s="160">
        <f>+[2]data1cf!O286</f>
        <v>7643.7869938149279</v>
      </c>
      <c r="Q286" s="160">
        <f>+[2]data1cf!P286</f>
        <v>7614.9050879121532</v>
      </c>
      <c r="R286" s="160">
        <f>+[2]data1cf!Q286</f>
        <v>981.21897956052305</v>
      </c>
      <c r="S286" s="160">
        <f>+[2]data1cf!R286</f>
        <v>0</v>
      </c>
      <c r="T286" s="160">
        <f>+[2]data1cf!S286</f>
        <v>0</v>
      </c>
      <c r="U286" s="160">
        <f>+[2]data1cf!T286</f>
        <v>0</v>
      </c>
      <c r="V286" s="160">
        <f>+[2]data1cf!U286</f>
        <v>0</v>
      </c>
      <c r="W286" s="160">
        <f>+[2]data1cf!V286</f>
        <v>0</v>
      </c>
      <c r="X286" s="160">
        <f>+[2]data1cf!W286</f>
        <v>0</v>
      </c>
      <c r="Y286" s="160">
        <f>+[2]data1cf!X286</f>
        <v>0</v>
      </c>
      <c r="Z286" s="160">
        <f>+[2]data1cf!Y286</f>
        <v>0</v>
      </c>
      <c r="AA286" s="160">
        <f>+[2]data1cf!Z286</f>
        <v>0</v>
      </c>
      <c r="AB286" s="160"/>
      <c r="AC286" s="161">
        <f t="shared" si="32"/>
        <v>-12553.656927232416</v>
      </c>
      <c r="AD286" s="161">
        <f t="shared" si="34"/>
        <v>5611.526218070273</v>
      </c>
      <c r="AE286" s="162">
        <f t="shared" si="35"/>
        <v>-449.67644730348138</v>
      </c>
      <c r="AF286" s="163">
        <f t="shared" si="33"/>
        <v>7.0513918995857253E-2</v>
      </c>
      <c r="AG286" s="164">
        <f t="shared" si="37"/>
        <v>0.99999999995845901</v>
      </c>
    </row>
    <row r="287" spans="1:33">
      <c r="A287" s="156"/>
      <c r="B287" s="160">
        <f>+[2]data1cf!A287</f>
        <v>-86484.423359923268</v>
      </c>
      <c r="C287" s="160">
        <f>+[2]data1cf!B287</f>
        <v>14153.915349025569</v>
      </c>
      <c r="D287" s="160">
        <f>+[2]data1cf!C287</f>
        <v>11879.497384259386</v>
      </c>
      <c r="E287" s="160">
        <f>+[2]data1cf!D287</f>
        <v>9937.1227403177854</v>
      </c>
      <c r="F287" s="160">
        <f>+[2]data1cf!E287</f>
        <v>9345.4958843531585</v>
      </c>
      <c r="G287" s="160">
        <f>+[2]data1cf!F287</f>
        <v>9262.6553561536384</v>
      </c>
      <c r="H287" s="160">
        <f>+[2]data1cf!G287</f>
        <v>8306.3356295487847</v>
      </c>
      <c r="I287" s="160">
        <f>+[2]data1cf!H287</f>
        <v>8165.2298745049611</v>
      </c>
      <c r="J287" s="160">
        <f>+[2]data1cf!I287</f>
        <v>8152.7956719699714</v>
      </c>
      <c r="K287" s="160">
        <f>+[2]data1cf!J287</f>
        <v>8143.350957739166</v>
      </c>
      <c r="L287" s="160">
        <f>+[2]data1cf!K287</f>
        <v>8144.8677370895621</v>
      </c>
      <c r="M287" s="160">
        <f>+[2]data1cf!L287</f>
        <v>8116.5723234363431</v>
      </c>
      <c r="N287" s="160">
        <f>+[2]data1cf!M287</f>
        <v>8099.2150045576536</v>
      </c>
      <c r="O287" s="160">
        <f>+[2]data1cf!N287</f>
        <v>7772.8020063044787</v>
      </c>
      <c r="P287" s="160">
        <f>+[2]data1cf!O287</f>
        <v>7665.2325190318334</v>
      </c>
      <c r="Q287" s="160">
        <f>+[2]data1cf!P287</f>
        <v>7636.3869614768846</v>
      </c>
      <c r="R287" s="160">
        <f>+[2]data1cf!Q287</f>
        <v>991.94174216897579</v>
      </c>
      <c r="S287" s="160">
        <f>+[2]data1cf!R287</f>
        <v>0</v>
      </c>
      <c r="T287" s="160">
        <f>+[2]data1cf!S287</f>
        <v>0</v>
      </c>
      <c r="U287" s="160">
        <f>+[2]data1cf!T287</f>
        <v>0</v>
      </c>
      <c r="V287" s="160">
        <f>+[2]data1cf!U287</f>
        <v>0</v>
      </c>
      <c r="W287" s="160">
        <f>+[2]data1cf!V287</f>
        <v>0</v>
      </c>
      <c r="X287" s="160">
        <f>+[2]data1cf!W287</f>
        <v>0</v>
      </c>
      <c r="Y287" s="160">
        <f>+[2]data1cf!X287</f>
        <v>0</v>
      </c>
      <c r="Z287" s="160">
        <f>+[2]data1cf!Y287</f>
        <v>0</v>
      </c>
      <c r="AA287" s="160">
        <f>+[2]data1cf!Z287</f>
        <v>0</v>
      </c>
      <c r="AB287" s="160"/>
      <c r="AC287" s="161">
        <f t="shared" si="32"/>
        <v>-13212.579442774071</v>
      </c>
      <c r="AD287" s="161">
        <f t="shared" si="34"/>
        <v>5003.8467744798363</v>
      </c>
      <c r="AE287" s="162">
        <f t="shared" si="35"/>
        <v>-1074.5126143705047</v>
      </c>
      <c r="AF287" s="163">
        <f t="shared" si="33"/>
        <v>6.9242694973945626E-2</v>
      </c>
      <c r="AG287" s="164">
        <f t="shared" si="37"/>
        <v>0.99999999944702456</v>
      </c>
    </row>
    <row r="288" spans="1:33">
      <c r="A288" s="156"/>
      <c r="B288" s="160">
        <f>+[2]data1cf!A288</f>
        <v>-89495.549884604086</v>
      </c>
      <c r="C288" s="160">
        <f>+[2]data1cf!B288</f>
        <v>14086.423599669586</v>
      </c>
      <c r="D288" s="160">
        <f>+[2]data1cf!C288</f>
        <v>11990.655085050157</v>
      </c>
      <c r="E288" s="160">
        <f>+[2]data1cf!D288</f>
        <v>9945.4719425674848</v>
      </c>
      <c r="F288" s="160">
        <f>+[2]data1cf!E288</f>
        <v>9486.953948733877</v>
      </c>
      <c r="G288" s="160">
        <f>+[2]data1cf!F288</f>
        <v>9231.566707154816</v>
      </c>
      <c r="H288" s="160">
        <f>+[2]data1cf!G288</f>
        <v>8379.2718588999687</v>
      </c>
      <c r="I288" s="160">
        <f>+[2]data1cf!H288</f>
        <v>8234.3027080799184</v>
      </c>
      <c r="J288" s="160">
        <f>+[2]data1cf!I288</f>
        <v>8221.8685055449296</v>
      </c>
      <c r="K288" s="160">
        <f>+[2]data1cf!J288</f>
        <v>8212.5408639134039</v>
      </c>
      <c r="L288" s="160">
        <f>+[2]data1cf!K288</f>
        <v>8213.9405706645193</v>
      </c>
      <c r="M288" s="160">
        <f>+[2]data1cf!L288</f>
        <v>8185.762229610581</v>
      </c>
      <c r="N288" s="160">
        <f>+[2]data1cf!M288</f>
        <v>8168.2878381326118</v>
      </c>
      <c r="O288" s="160">
        <f>+[2]data1cf!N288</f>
        <v>7841.9919124787166</v>
      </c>
      <c r="P288" s="160">
        <f>+[2]data1cf!O288</f>
        <v>7734.3053526067915</v>
      </c>
      <c r="Q288" s="160">
        <f>+[2]data1cf!P288</f>
        <v>7705.5768676511225</v>
      </c>
      <c r="R288" s="160">
        <f>+[2]data1cf!Q288</f>
        <v>1026.4781589564548</v>
      </c>
      <c r="S288" s="160">
        <f>+[2]data1cf!R288</f>
        <v>0</v>
      </c>
      <c r="T288" s="160">
        <f>+[2]data1cf!S288</f>
        <v>0</v>
      </c>
      <c r="U288" s="160">
        <f>+[2]data1cf!T288</f>
        <v>0</v>
      </c>
      <c r="V288" s="160">
        <f>+[2]data1cf!U288</f>
        <v>0</v>
      </c>
      <c r="W288" s="160">
        <f>+[2]data1cf!V288</f>
        <v>0</v>
      </c>
      <c r="X288" s="160">
        <f>+[2]data1cf!W288</f>
        <v>0</v>
      </c>
      <c r="Y288" s="160">
        <f>+[2]data1cf!X288</f>
        <v>0</v>
      </c>
      <c r="Z288" s="160">
        <f>+[2]data1cf!Y288</f>
        <v>0</v>
      </c>
      <c r="AA288" s="160">
        <f>+[2]data1cf!Z288</f>
        <v>0</v>
      </c>
      <c r="AB288" s="160"/>
      <c r="AC288" s="161">
        <f t="shared" si="32"/>
        <v>-15836.461434235103</v>
      </c>
      <c r="AD288" s="161">
        <f t="shared" si="34"/>
        <v>2518.4249335477498</v>
      </c>
      <c r="AE288" s="162">
        <f t="shared" si="35"/>
        <v>-3607.5718071782876</v>
      </c>
      <c r="AF288" s="163">
        <f t="shared" si="33"/>
        <v>6.4289113879203788E-2</v>
      </c>
      <c r="AG288" s="164">
        <f t="shared" si="37"/>
        <v>0.99997808081223472</v>
      </c>
    </row>
    <row r="289" spans="1:33">
      <c r="A289" s="156"/>
      <c r="B289" s="160">
        <f>+[2]data1cf!A289</f>
        <v>-98708.301957234871</v>
      </c>
      <c r="C289" s="160">
        <f>+[2]data1cf!B289</f>
        <v>14247.313914821181</v>
      </c>
      <c r="D289" s="160">
        <f>+[2]data1cf!C289</f>
        <v>12315.740796023694</v>
      </c>
      <c r="E289" s="160">
        <f>+[2]data1cf!D289</f>
        <v>10232.680961289603</v>
      </c>
      <c r="F289" s="160">
        <f>+[2]data1cf!E289</f>
        <v>9728.9146077026708</v>
      </c>
      <c r="G289" s="160">
        <f>+[2]data1cf!F289</f>
        <v>9705.6161983137372</v>
      </c>
      <c r="H289" s="160">
        <f>+[2]data1cf!G289</f>
        <v>8602.4253506637288</v>
      </c>
      <c r="I289" s="160">
        <f>+[2]data1cf!H289</f>
        <v>8445.6358704244103</v>
      </c>
      <c r="J289" s="160">
        <f>+[2]data1cf!I289</f>
        <v>8433.2016678894215</v>
      </c>
      <c r="K289" s="160">
        <f>+[2]data1cf!J289</f>
        <v>8424.2322180584797</v>
      </c>
      <c r="L289" s="160">
        <f>+[2]data1cf!K289</f>
        <v>8425.2737330090113</v>
      </c>
      <c r="M289" s="160">
        <f>+[2]data1cf!L289</f>
        <v>8397.4535837556577</v>
      </c>
      <c r="N289" s="160">
        <f>+[2]data1cf!M289</f>
        <v>8379.6210004771037</v>
      </c>
      <c r="O289" s="160">
        <f>+[2]data1cf!N289</f>
        <v>8053.6832666237924</v>
      </c>
      <c r="P289" s="160">
        <f>+[2]data1cf!O289</f>
        <v>7945.6385149512844</v>
      </c>
      <c r="Q289" s="160">
        <f>+[2]data1cf!P289</f>
        <v>7917.2682217961983</v>
      </c>
      <c r="R289" s="160">
        <f>+[2]data1cf!Q289</f>
        <v>1132.144740128701</v>
      </c>
      <c r="S289" s="160">
        <f>+[2]data1cf!R289</f>
        <v>0</v>
      </c>
      <c r="T289" s="160">
        <f>+[2]data1cf!S289</f>
        <v>0</v>
      </c>
      <c r="U289" s="160">
        <f>+[2]data1cf!T289</f>
        <v>0</v>
      </c>
      <c r="V289" s="160">
        <f>+[2]data1cf!U289</f>
        <v>0</v>
      </c>
      <c r="W289" s="160">
        <f>+[2]data1cf!V289</f>
        <v>0</v>
      </c>
      <c r="X289" s="160">
        <f>+[2]data1cf!W289</f>
        <v>0</v>
      </c>
      <c r="Y289" s="160">
        <f>+[2]data1cf!X289</f>
        <v>0</v>
      </c>
      <c r="Z289" s="160">
        <f>+[2]data1cf!Y289</f>
        <v>0</v>
      </c>
      <c r="AA289" s="160">
        <f>+[2]data1cf!Z289</f>
        <v>0</v>
      </c>
      <c r="AB289" s="160"/>
      <c r="AC289" s="161">
        <f t="shared" si="32"/>
        <v>-23123.281146531488</v>
      </c>
      <c r="AD289" s="161">
        <f t="shared" si="34"/>
        <v>-4248.2914980207333</v>
      </c>
      <c r="AE289" s="162">
        <f t="shared" si="35"/>
        <v>-10548.254920569885</v>
      </c>
      <c r="AF289" s="163">
        <f t="shared" si="33"/>
        <v>5.2258041501045224E-2</v>
      </c>
      <c r="AG289" s="164">
        <f t="shared" si="37"/>
        <v>-72358590.713180631</v>
      </c>
    </row>
    <row r="290" spans="1:33">
      <c r="A290" s="156"/>
      <c r="B290" s="160">
        <f>+[2]data1cf!A290</f>
        <v>-90034.553001697437</v>
      </c>
      <c r="C290" s="160">
        <f>+[2]data1cf!B290</f>
        <v>14110.822586647853</v>
      </c>
      <c r="D290" s="160">
        <f>+[2]data1cf!C290</f>
        <v>11971.29780819163</v>
      </c>
      <c r="E290" s="160">
        <f>+[2]data1cf!D290</f>
        <v>10007.19468055859</v>
      </c>
      <c r="F290" s="160">
        <f>+[2]data1cf!E290</f>
        <v>9565.4461976625553</v>
      </c>
      <c r="G290" s="160">
        <f>+[2]data1cf!F290</f>
        <v>9216.0179002923742</v>
      </c>
      <c r="H290" s="160">
        <f>+[2]data1cf!G290</f>
        <v>8392.3277217629511</v>
      </c>
      <c r="I290" s="160">
        <f>+[2]data1cf!H290</f>
        <v>8246.667008383547</v>
      </c>
      <c r="J290" s="160">
        <f>+[2]data1cf!I290</f>
        <v>8234.2328058485582</v>
      </c>
      <c r="K290" s="160">
        <f>+[2]data1cf!J290</f>
        <v>8224.9261206582232</v>
      </c>
      <c r="L290" s="160">
        <f>+[2]data1cf!K290</f>
        <v>8226.304870968148</v>
      </c>
      <c r="M290" s="160">
        <f>+[2]data1cf!L290</f>
        <v>8198.1474863554013</v>
      </c>
      <c r="N290" s="160">
        <f>+[2]data1cf!M290</f>
        <v>8180.6521384362395</v>
      </c>
      <c r="O290" s="160">
        <f>+[2]data1cf!N290</f>
        <v>7854.3771692235368</v>
      </c>
      <c r="P290" s="160">
        <f>+[2]data1cf!O290</f>
        <v>7746.6696529104192</v>
      </c>
      <c r="Q290" s="160">
        <f>+[2]data1cf!P290</f>
        <v>7717.9621243959427</v>
      </c>
      <c r="R290" s="160">
        <f>+[2]data1cf!Q290</f>
        <v>1032.6603091082688</v>
      </c>
      <c r="S290" s="160">
        <f>+[2]data1cf!R290</f>
        <v>0</v>
      </c>
      <c r="T290" s="160">
        <f>+[2]data1cf!S290</f>
        <v>0</v>
      </c>
      <c r="U290" s="160">
        <f>+[2]data1cf!T290</f>
        <v>0</v>
      </c>
      <c r="V290" s="160">
        <f>+[2]data1cf!U290</f>
        <v>0</v>
      </c>
      <c r="W290" s="160">
        <f>+[2]data1cf!V290</f>
        <v>0</v>
      </c>
      <c r="X290" s="160">
        <f>+[2]data1cf!W290</f>
        <v>0</v>
      </c>
      <c r="Y290" s="160">
        <f>+[2]data1cf!X290</f>
        <v>0</v>
      </c>
      <c r="Z290" s="160">
        <f>+[2]data1cf!Y290</f>
        <v>0</v>
      </c>
      <c r="AA290" s="160">
        <f>+[2]data1cf!Z290</f>
        <v>0</v>
      </c>
      <c r="AB290" s="160"/>
      <c r="AC290" s="161">
        <f t="shared" si="32"/>
        <v>-16230.06823753766</v>
      </c>
      <c r="AD290" s="161">
        <f t="shared" si="34"/>
        <v>2159.4487358804649</v>
      </c>
      <c r="AE290" s="162">
        <f t="shared" si="35"/>
        <v>-3977.8826550029212</v>
      </c>
      <c r="AF290" s="163">
        <f t="shared" si="33"/>
        <v>6.3593986630439761E-2</v>
      </c>
      <c r="AG290" s="164">
        <f t="shared" si="37"/>
        <v>0.99989885529129263</v>
      </c>
    </row>
    <row r="291" spans="1:33">
      <c r="A291" s="156"/>
      <c r="B291" s="160">
        <f>+[2]data1cf!A291</f>
        <v>-86784.796148857466</v>
      </c>
      <c r="C291" s="160">
        <f>+[2]data1cf!B291</f>
        <v>14091.055424221329</v>
      </c>
      <c r="D291" s="160">
        <f>+[2]data1cf!C291</f>
        <v>11818.659012261482</v>
      </c>
      <c r="E291" s="160">
        <f>+[2]data1cf!D291</f>
        <v>9924.7605986931594</v>
      </c>
      <c r="F291" s="160">
        <f>+[2]data1cf!E291</f>
        <v>9416.7731095390773</v>
      </c>
      <c r="G291" s="160">
        <f>+[2]data1cf!F291</f>
        <v>9119.5229832199057</v>
      </c>
      <c r="H291" s="160">
        <f>+[2]data1cf!G291</f>
        <v>8313.6113313318165</v>
      </c>
      <c r="I291" s="160">
        <f>+[2]data1cf!H291</f>
        <v>8172.1201859848807</v>
      </c>
      <c r="J291" s="160">
        <f>+[2]data1cf!I291</f>
        <v>8159.685983449891</v>
      </c>
      <c r="K291" s="160">
        <f>+[2]data1cf!J291</f>
        <v>8150.2529477131193</v>
      </c>
      <c r="L291" s="160">
        <f>+[2]data1cf!K291</f>
        <v>8151.7580485694807</v>
      </c>
      <c r="M291" s="160">
        <f>+[2]data1cf!L291</f>
        <v>8123.4743134102964</v>
      </c>
      <c r="N291" s="160">
        <f>+[2]data1cf!M291</f>
        <v>8106.1053160375723</v>
      </c>
      <c r="O291" s="160">
        <f>+[2]data1cf!N291</f>
        <v>7779.703996278432</v>
      </c>
      <c r="P291" s="160">
        <f>+[2]data1cf!O291</f>
        <v>7672.1228305117529</v>
      </c>
      <c r="Q291" s="160">
        <f>+[2]data1cf!P291</f>
        <v>7643.288951450837</v>
      </c>
      <c r="R291" s="160">
        <f>+[2]data1cf!Q291</f>
        <v>995.38689790893557</v>
      </c>
      <c r="S291" s="160">
        <f>+[2]data1cf!R291</f>
        <v>0</v>
      </c>
      <c r="T291" s="160">
        <f>+[2]data1cf!S291</f>
        <v>0</v>
      </c>
      <c r="U291" s="160">
        <f>+[2]data1cf!T291</f>
        <v>0</v>
      </c>
      <c r="V291" s="160">
        <f>+[2]data1cf!U291</f>
        <v>0</v>
      </c>
      <c r="W291" s="160">
        <f>+[2]data1cf!V291</f>
        <v>0</v>
      </c>
      <c r="X291" s="160">
        <f>+[2]data1cf!W291</f>
        <v>0</v>
      </c>
      <c r="Y291" s="160">
        <f>+[2]data1cf!X291</f>
        <v>0</v>
      </c>
      <c r="Z291" s="160">
        <f>+[2]data1cf!Y291</f>
        <v>0</v>
      </c>
      <c r="AA291" s="160">
        <f>+[2]data1cf!Z291</f>
        <v>0</v>
      </c>
      <c r="AB291" s="160"/>
      <c r="AC291" s="161">
        <f t="shared" si="32"/>
        <v>-13642.577485792965</v>
      </c>
      <c r="AD291" s="161">
        <f t="shared" si="34"/>
        <v>4566.1518871788094</v>
      </c>
      <c r="AE291" s="162">
        <f t="shared" si="35"/>
        <v>-1510.6830850851943</v>
      </c>
      <c r="AF291" s="163">
        <f t="shared" si="33"/>
        <v>6.8365976214408861E-2</v>
      </c>
      <c r="AG291" s="164">
        <f t="shared" ref="AG291:AG306" si="38">1-EXP(-(1/0.25)*(AD291/ABS($AD$1010)))</f>
        <v>0.99999999643173676</v>
      </c>
    </row>
    <row r="292" spans="1:33">
      <c r="A292" s="156"/>
      <c r="B292" s="160">
        <f>+[2]data1cf!A292</f>
        <v>-94977.925252485045</v>
      </c>
      <c r="C292" s="160">
        <f>+[2]data1cf!B292</f>
        <v>14218.597561821196</v>
      </c>
      <c r="D292" s="160">
        <f>+[2]data1cf!C292</f>
        <v>12237.767983209178</v>
      </c>
      <c r="E292" s="160">
        <f>+[2]data1cf!D292</f>
        <v>10259.97696444334</v>
      </c>
      <c r="F292" s="160">
        <f>+[2]data1cf!E292</f>
        <v>9816.9432627195019</v>
      </c>
      <c r="G292" s="160">
        <f>+[2]data1cf!F292</f>
        <v>9496.1238870351935</v>
      </c>
      <c r="H292" s="160">
        <f>+[2]data1cf!G292</f>
        <v>8512.0672708308703</v>
      </c>
      <c r="I292" s="160">
        <f>+[2]data1cf!H292</f>
        <v>8360.0640131188138</v>
      </c>
      <c r="J292" s="160">
        <f>+[2]data1cf!I292</f>
        <v>8347.629810583825</v>
      </c>
      <c r="K292" s="160">
        <f>+[2]data1cf!J292</f>
        <v>8338.5153237066006</v>
      </c>
      <c r="L292" s="160">
        <f>+[2]data1cf!K292</f>
        <v>8339.7018757034148</v>
      </c>
      <c r="M292" s="160">
        <f>+[2]data1cf!L292</f>
        <v>8311.7366894037787</v>
      </c>
      <c r="N292" s="160">
        <f>+[2]data1cf!M292</f>
        <v>8294.0491431715072</v>
      </c>
      <c r="O292" s="160">
        <f>+[2]data1cf!N292</f>
        <v>7967.9663722719142</v>
      </c>
      <c r="P292" s="160">
        <f>+[2]data1cf!O292</f>
        <v>7860.066657645687</v>
      </c>
      <c r="Q292" s="160">
        <f>+[2]data1cf!P292</f>
        <v>7831.5513274443201</v>
      </c>
      <c r="R292" s="160">
        <f>+[2]data1cf!Q292</f>
        <v>1089.3588114759025</v>
      </c>
      <c r="S292" s="160">
        <f>+[2]data1cf!R292</f>
        <v>0</v>
      </c>
      <c r="T292" s="160">
        <f>+[2]data1cf!S292</f>
        <v>0</v>
      </c>
      <c r="U292" s="160">
        <f>+[2]data1cf!T292</f>
        <v>0</v>
      </c>
      <c r="V292" s="160">
        <f>+[2]data1cf!U292</f>
        <v>0</v>
      </c>
      <c r="W292" s="160">
        <f>+[2]data1cf!V292</f>
        <v>0</v>
      </c>
      <c r="X292" s="160">
        <f>+[2]data1cf!W292</f>
        <v>0</v>
      </c>
      <c r="Y292" s="160">
        <f>+[2]data1cf!X292</f>
        <v>0</v>
      </c>
      <c r="Z292" s="160">
        <f>+[2]data1cf!Y292</f>
        <v>0</v>
      </c>
      <c r="AA292" s="160">
        <f>+[2]data1cf!Z292</f>
        <v>0</v>
      </c>
      <c r="AB292" s="160"/>
      <c r="AC292" s="161">
        <f t="shared" si="32"/>
        <v>-19871.316145107023</v>
      </c>
      <c r="AD292" s="161">
        <f t="shared" si="34"/>
        <v>-1166.3917834303625</v>
      </c>
      <c r="AE292" s="162">
        <f t="shared" si="35"/>
        <v>-7407.4366780024911</v>
      </c>
      <c r="AF292" s="163">
        <f t="shared" si="33"/>
        <v>5.7479318976402294E-2</v>
      </c>
      <c r="AG292" s="164">
        <f t="shared" si="38"/>
        <v>-142.83554119721148</v>
      </c>
    </row>
    <row r="293" spans="1:33">
      <c r="A293" s="156"/>
      <c r="B293" s="160">
        <f>+[2]data1cf!A293</f>
        <v>-85934.73888540396</v>
      </c>
      <c r="C293" s="160">
        <f>+[2]data1cf!B293</f>
        <v>14074.75557248535</v>
      </c>
      <c r="D293" s="160">
        <f>+[2]data1cf!C293</f>
        <v>11843.833249382336</v>
      </c>
      <c r="E293" s="160">
        <f>+[2]data1cf!D293</f>
        <v>9974.7832088493615</v>
      </c>
      <c r="F293" s="160">
        <f>+[2]data1cf!E293</f>
        <v>9432.7093894286063</v>
      </c>
      <c r="G293" s="160">
        <f>+[2]data1cf!F293</f>
        <v>9317.4547624772167</v>
      </c>
      <c r="H293" s="160">
        <f>+[2]data1cf!G293</f>
        <v>8293.0210402827033</v>
      </c>
      <c r="I293" s="160">
        <f>+[2]data1cf!H293</f>
        <v>8152.6205524070674</v>
      </c>
      <c r="J293" s="160">
        <f>+[2]data1cf!I293</f>
        <v>8140.1863498720777</v>
      </c>
      <c r="K293" s="160">
        <f>+[2]data1cf!J293</f>
        <v>8130.7202639089028</v>
      </c>
      <c r="L293" s="160">
        <f>+[2]data1cf!K293</f>
        <v>8132.2584149916684</v>
      </c>
      <c r="M293" s="160">
        <f>+[2]data1cf!L293</f>
        <v>8103.9416296060808</v>
      </c>
      <c r="N293" s="160">
        <f>+[2]data1cf!M293</f>
        <v>8086.6056824597599</v>
      </c>
      <c r="O293" s="160">
        <f>+[2]data1cf!N293</f>
        <v>7760.1713124742155</v>
      </c>
      <c r="P293" s="160">
        <f>+[2]data1cf!O293</f>
        <v>7652.6231969339406</v>
      </c>
      <c r="Q293" s="160">
        <f>+[2]data1cf!P293</f>
        <v>7623.7562676466214</v>
      </c>
      <c r="R293" s="160">
        <f>+[2]data1cf!Q293</f>
        <v>985.63708112002928</v>
      </c>
      <c r="S293" s="160">
        <f>+[2]data1cf!R293</f>
        <v>0</v>
      </c>
      <c r="T293" s="160">
        <f>+[2]data1cf!S293</f>
        <v>0</v>
      </c>
      <c r="U293" s="160">
        <f>+[2]data1cf!T293</f>
        <v>0</v>
      </c>
      <c r="V293" s="160">
        <f>+[2]data1cf!U293</f>
        <v>0</v>
      </c>
      <c r="W293" s="160">
        <f>+[2]data1cf!V293</f>
        <v>0</v>
      </c>
      <c r="X293" s="160">
        <f>+[2]data1cf!W293</f>
        <v>0</v>
      </c>
      <c r="Y293" s="160">
        <f>+[2]data1cf!X293</f>
        <v>0</v>
      </c>
      <c r="Z293" s="160">
        <f>+[2]data1cf!Y293</f>
        <v>0</v>
      </c>
      <c r="AA293" s="160">
        <f>+[2]data1cf!Z293</f>
        <v>0</v>
      </c>
      <c r="AB293" s="160"/>
      <c r="AC293" s="161">
        <f t="shared" si="32"/>
        <v>-12692.339825657908</v>
      </c>
      <c r="AD293" s="161">
        <f t="shared" si="34"/>
        <v>5518.8767981378323</v>
      </c>
      <c r="AE293" s="162">
        <f t="shared" si="35"/>
        <v>-556.73537898699124</v>
      </c>
      <c r="AF293" s="163">
        <f t="shared" si="33"/>
        <v>7.0292302966117839E-2</v>
      </c>
      <c r="AG293" s="164">
        <f t="shared" si="38"/>
        <v>0.99999999993835731</v>
      </c>
    </row>
    <row r="294" spans="1:33">
      <c r="A294" s="156"/>
      <c r="B294" s="160">
        <f>+[2]data1cf!A294</f>
        <v>-99572.809928950315</v>
      </c>
      <c r="C294" s="160">
        <f>+[2]data1cf!B294</f>
        <v>14279.418803804061</v>
      </c>
      <c r="D294" s="160">
        <f>+[2]data1cf!C294</f>
        <v>12314.975925756375</v>
      </c>
      <c r="E294" s="160">
        <f>+[2]data1cf!D294</f>
        <v>10288.972248971835</v>
      </c>
      <c r="F294" s="160">
        <f>+[2]data1cf!E294</f>
        <v>9928.7925423007164</v>
      </c>
      <c r="G294" s="160">
        <f>+[2]data1cf!F294</f>
        <v>9392.6894068417823</v>
      </c>
      <c r="H294" s="160">
        <f>+[2]data1cf!G294</f>
        <v>8623.3656702365333</v>
      </c>
      <c r="I294" s="160">
        <f>+[2]data1cf!H294</f>
        <v>8465.4669916891853</v>
      </c>
      <c r="J294" s="160">
        <f>+[2]data1cf!I294</f>
        <v>8453.0327891541965</v>
      </c>
      <c r="K294" s="160">
        <f>+[2]data1cf!J294</f>
        <v>8444.0969513931941</v>
      </c>
      <c r="L294" s="160">
        <f>+[2]data1cf!K294</f>
        <v>8445.1048542737863</v>
      </c>
      <c r="M294" s="160">
        <f>+[2]data1cf!L294</f>
        <v>8417.3183170903721</v>
      </c>
      <c r="N294" s="160">
        <f>+[2]data1cf!M294</f>
        <v>8399.4521217418787</v>
      </c>
      <c r="O294" s="160">
        <f>+[2]data1cf!N294</f>
        <v>8073.5479999585077</v>
      </c>
      <c r="P294" s="160">
        <f>+[2]data1cf!O294</f>
        <v>7965.4696362160585</v>
      </c>
      <c r="Q294" s="160">
        <f>+[2]data1cf!P294</f>
        <v>7937.1329551309136</v>
      </c>
      <c r="R294" s="160">
        <f>+[2]data1cf!Q294</f>
        <v>1142.0603007610885</v>
      </c>
      <c r="S294" s="160">
        <f>+[2]data1cf!R294</f>
        <v>0</v>
      </c>
      <c r="T294" s="160">
        <f>+[2]data1cf!S294</f>
        <v>0</v>
      </c>
      <c r="U294" s="160">
        <f>+[2]data1cf!T294</f>
        <v>0</v>
      </c>
      <c r="V294" s="160">
        <f>+[2]data1cf!U294</f>
        <v>0</v>
      </c>
      <c r="W294" s="160">
        <f>+[2]data1cf!V294</f>
        <v>0</v>
      </c>
      <c r="X294" s="160">
        <f>+[2]data1cf!W294</f>
        <v>0</v>
      </c>
      <c r="Y294" s="160">
        <f>+[2]data1cf!X294</f>
        <v>0</v>
      </c>
      <c r="Z294" s="160">
        <f>+[2]data1cf!Y294</f>
        <v>0</v>
      </c>
      <c r="AA294" s="160">
        <f>+[2]data1cf!Z294</f>
        <v>0</v>
      </c>
      <c r="AB294" s="160"/>
      <c r="AC294" s="161">
        <f t="shared" si="32"/>
        <v>-23896.286786986137</v>
      </c>
      <c r="AD294" s="161">
        <f t="shared" si="34"/>
        <v>-4999.431168563824</v>
      </c>
      <c r="AE294" s="162">
        <f t="shared" si="35"/>
        <v>-11307.43373802942</v>
      </c>
      <c r="AF294" s="163">
        <f t="shared" si="33"/>
        <v>5.1033088564872736E-2</v>
      </c>
      <c r="AG294" s="164">
        <f t="shared" si="38"/>
        <v>-1774700881.5706632</v>
      </c>
    </row>
    <row r="295" spans="1:33">
      <c r="A295" s="156"/>
      <c r="B295" s="160">
        <f>+[2]data1cf!A295</f>
        <v>-103086.73697852844</v>
      </c>
      <c r="C295" s="160">
        <f>+[2]data1cf!B295</f>
        <v>14283.597022818147</v>
      </c>
      <c r="D295" s="160">
        <f>+[2]data1cf!C295</f>
        <v>12479.493488558906</v>
      </c>
      <c r="E295" s="160">
        <f>+[2]data1cf!D295</f>
        <v>10477.386653667681</v>
      </c>
      <c r="F295" s="160">
        <f>+[2]data1cf!E295</f>
        <v>9883.089341890307</v>
      </c>
      <c r="G295" s="160">
        <f>+[2]data1cf!F295</f>
        <v>9647.1559122060899</v>
      </c>
      <c r="H295" s="160">
        <f>+[2]data1cf!G295</f>
        <v>8708.480854573907</v>
      </c>
      <c r="I295" s="160">
        <f>+[2]data1cf!H295</f>
        <v>8546.0736670648694</v>
      </c>
      <c r="J295" s="160">
        <f>+[2]data1cf!I295</f>
        <v>8533.6394645298788</v>
      </c>
      <c r="K295" s="160">
        <f>+[2]data1cf!J295</f>
        <v>8524.8402482525653</v>
      </c>
      <c r="L295" s="160">
        <f>+[2]data1cf!K295</f>
        <v>8525.7115296494685</v>
      </c>
      <c r="M295" s="160">
        <f>+[2]data1cf!L295</f>
        <v>8498.0616139497415</v>
      </c>
      <c r="N295" s="160">
        <f>+[2]data1cf!M295</f>
        <v>8480.058797117561</v>
      </c>
      <c r="O295" s="160">
        <f>+[2]data1cf!N295</f>
        <v>8154.2912968178771</v>
      </c>
      <c r="P295" s="160">
        <f>+[2]data1cf!O295</f>
        <v>8046.0763115917416</v>
      </c>
      <c r="Q295" s="160">
        <f>+[2]data1cf!P295</f>
        <v>8017.876251990283</v>
      </c>
      <c r="R295" s="160">
        <f>+[2]data1cf!Q295</f>
        <v>1182.3636384489296</v>
      </c>
      <c r="S295" s="160">
        <f>+[2]data1cf!R295</f>
        <v>0</v>
      </c>
      <c r="T295" s="160">
        <f>+[2]data1cf!S295</f>
        <v>0</v>
      </c>
      <c r="U295" s="160">
        <f>+[2]data1cf!T295</f>
        <v>0</v>
      </c>
      <c r="V295" s="160">
        <f>+[2]data1cf!U295</f>
        <v>0</v>
      </c>
      <c r="W295" s="160">
        <f>+[2]data1cf!V295</f>
        <v>0</v>
      </c>
      <c r="X295" s="160">
        <f>+[2]data1cf!W295</f>
        <v>0</v>
      </c>
      <c r="Y295" s="160">
        <f>+[2]data1cf!X295</f>
        <v>0</v>
      </c>
      <c r="Z295" s="160">
        <f>+[2]data1cf!Y295</f>
        <v>0</v>
      </c>
      <c r="AA295" s="160">
        <f>+[2]data1cf!Z295</f>
        <v>0</v>
      </c>
      <c r="AB295" s="160"/>
      <c r="AC295" s="161">
        <f t="shared" si="32"/>
        <v>-26683.398105380402</v>
      </c>
      <c r="AD295" s="161">
        <f t="shared" si="34"/>
        <v>-7586.3667137526227</v>
      </c>
      <c r="AE295" s="162">
        <f t="shared" si="35"/>
        <v>-13961.32617446097</v>
      </c>
      <c r="AF295" s="163">
        <f t="shared" si="33"/>
        <v>4.7008064389228832E-2</v>
      </c>
      <c r="AG295" s="164">
        <f t="shared" si="38"/>
        <v>-108404615235700.66</v>
      </c>
    </row>
    <row r="296" spans="1:33">
      <c r="A296" s="156"/>
      <c r="B296" s="160">
        <f>+[2]data1cf!A296</f>
        <v>-103000.99959897855</v>
      </c>
      <c r="C296" s="160">
        <f>+[2]data1cf!B296</f>
        <v>14341.210084362483</v>
      </c>
      <c r="D296" s="160">
        <f>+[2]data1cf!C296</f>
        <v>12520.896289424709</v>
      </c>
      <c r="E296" s="160">
        <f>+[2]data1cf!D296</f>
        <v>10432.004642197713</v>
      </c>
      <c r="F296" s="160">
        <f>+[2]data1cf!E296</f>
        <v>9943.1169996717126</v>
      </c>
      <c r="G296" s="160">
        <f>+[2]data1cf!F296</f>
        <v>9641.7557947460409</v>
      </c>
      <c r="H296" s="160">
        <f>+[2]data1cf!G296</f>
        <v>8706.4041031894794</v>
      </c>
      <c r="I296" s="160">
        <f>+[2]data1cf!H296</f>
        <v>8544.1069201678984</v>
      </c>
      <c r="J296" s="160">
        <f>+[2]data1cf!I296</f>
        <v>8531.6727176329077</v>
      </c>
      <c r="K296" s="160">
        <f>+[2]data1cf!J296</f>
        <v>8522.8701678862781</v>
      </c>
      <c r="L296" s="160">
        <f>+[2]data1cf!K296</f>
        <v>8523.7447827524993</v>
      </c>
      <c r="M296" s="160">
        <f>+[2]data1cf!L296</f>
        <v>8496.0915335834543</v>
      </c>
      <c r="N296" s="160">
        <f>+[2]data1cf!M296</f>
        <v>8478.09205022059</v>
      </c>
      <c r="O296" s="160">
        <f>+[2]data1cf!N296</f>
        <v>8152.3212164515899</v>
      </c>
      <c r="P296" s="160">
        <f>+[2]data1cf!O296</f>
        <v>8044.1095646947706</v>
      </c>
      <c r="Q296" s="160">
        <f>+[2]data1cf!P296</f>
        <v>8015.9061716239958</v>
      </c>
      <c r="R296" s="160">
        <f>+[2]data1cf!Q296</f>
        <v>1181.3802650004443</v>
      </c>
      <c r="S296" s="160">
        <f>+[2]data1cf!R296</f>
        <v>0</v>
      </c>
      <c r="T296" s="160">
        <f>+[2]data1cf!S296</f>
        <v>0</v>
      </c>
      <c r="U296" s="160">
        <f>+[2]data1cf!T296</f>
        <v>0</v>
      </c>
      <c r="V296" s="160">
        <f>+[2]data1cf!U296</f>
        <v>0</v>
      </c>
      <c r="W296" s="160">
        <f>+[2]data1cf!V296</f>
        <v>0</v>
      </c>
      <c r="X296" s="160">
        <f>+[2]data1cf!W296</f>
        <v>0</v>
      </c>
      <c r="Y296" s="160">
        <f>+[2]data1cf!X296</f>
        <v>0</v>
      </c>
      <c r="Z296" s="160">
        <f>+[2]data1cf!Y296</f>
        <v>0</v>
      </c>
      <c r="AA296" s="160">
        <f>+[2]data1cf!Z296</f>
        <v>0</v>
      </c>
      <c r="AB296" s="160"/>
      <c r="AC296" s="161">
        <f t="shared" si="32"/>
        <v>-26515.306195756559</v>
      </c>
      <c r="AD296" s="161">
        <f t="shared" si="34"/>
        <v>-7414.1244699622839</v>
      </c>
      <c r="AE296" s="162">
        <f t="shared" si="35"/>
        <v>-13789.975698935472</v>
      </c>
      <c r="AF296" s="163">
        <f t="shared" si="33"/>
        <v>4.7276034951210022E-2</v>
      </c>
      <c r="AG296" s="164">
        <f t="shared" si="38"/>
        <v>-52046736844303.203</v>
      </c>
    </row>
    <row r="297" spans="1:33">
      <c r="A297" s="156"/>
      <c r="B297" s="160">
        <f>+[2]data1cf!A297</f>
        <v>-92477.058626328158</v>
      </c>
      <c r="C297" s="160">
        <f>+[2]data1cf!B297</f>
        <v>14172.544561715295</v>
      </c>
      <c r="D297" s="160">
        <f>+[2]data1cf!C297</f>
        <v>12106.970247259007</v>
      </c>
      <c r="E297" s="160">
        <f>+[2]data1cf!D297</f>
        <v>10039.004880654054</v>
      </c>
      <c r="F297" s="160">
        <f>+[2]data1cf!E297</f>
        <v>9633.7443666587842</v>
      </c>
      <c r="G297" s="160">
        <f>+[2]data1cf!F297</f>
        <v>9334.0716425487717</v>
      </c>
      <c r="H297" s="160">
        <f>+[2]data1cf!G297</f>
        <v>8451.4906792041074</v>
      </c>
      <c r="I297" s="160">
        <f>+[2]data1cf!H297</f>
        <v>8302.6961334080752</v>
      </c>
      <c r="J297" s="160">
        <f>+[2]data1cf!I297</f>
        <v>8290.2619308730864</v>
      </c>
      <c r="K297" s="160">
        <f>+[2]data1cf!J297</f>
        <v>8281.0502103014387</v>
      </c>
      <c r="L297" s="160">
        <f>+[2]data1cf!K297</f>
        <v>8282.3339959926761</v>
      </c>
      <c r="M297" s="160">
        <f>+[2]data1cf!L297</f>
        <v>8254.2715759986168</v>
      </c>
      <c r="N297" s="160">
        <f>+[2]data1cf!M297</f>
        <v>8236.6812634607686</v>
      </c>
      <c r="O297" s="160">
        <f>+[2]data1cf!N297</f>
        <v>7910.5012588667514</v>
      </c>
      <c r="P297" s="160">
        <f>+[2]data1cf!O297</f>
        <v>7802.6987779349483</v>
      </c>
      <c r="Q297" s="160">
        <f>+[2]data1cf!P297</f>
        <v>7774.0862140391573</v>
      </c>
      <c r="R297" s="160">
        <f>+[2]data1cf!Q297</f>
        <v>1060.6748716205332</v>
      </c>
      <c r="S297" s="160">
        <f>+[2]data1cf!R297</f>
        <v>0</v>
      </c>
      <c r="T297" s="160">
        <f>+[2]data1cf!S297</f>
        <v>0</v>
      </c>
      <c r="U297" s="160">
        <f>+[2]data1cf!T297</f>
        <v>0</v>
      </c>
      <c r="V297" s="160">
        <f>+[2]data1cf!U297</f>
        <v>0</v>
      </c>
      <c r="W297" s="160">
        <f>+[2]data1cf!V297</f>
        <v>0</v>
      </c>
      <c r="X297" s="160">
        <f>+[2]data1cf!W297</f>
        <v>0</v>
      </c>
      <c r="Y297" s="160">
        <f>+[2]data1cf!X297</f>
        <v>0</v>
      </c>
      <c r="Z297" s="160">
        <f>+[2]data1cf!Y297</f>
        <v>0</v>
      </c>
      <c r="AA297" s="160">
        <f>+[2]data1cf!Z297</f>
        <v>0</v>
      </c>
      <c r="AB297" s="160"/>
      <c r="AC297" s="161">
        <f t="shared" si="32"/>
        <v>-18138.949976749587</v>
      </c>
      <c r="AD297" s="161">
        <f t="shared" si="34"/>
        <v>387.86842271680848</v>
      </c>
      <c r="AE297" s="162">
        <f t="shared" si="35"/>
        <v>-5795.3545950294483</v>
      </c>
      <c r="AF297" s="163">
        <f t="shared" si="33"/>
        <v>6.0271653532981861E-2</v>
      </c>
      <c r="AG297" s="164">
        <f t="shared" si="38"/>
        <v>0.8083849367702447</v>
      </c>
    </row>
    <row r="298" spans="1:33">
      <c r="A298" s="156"/>
      <c r="B298" s="160">
        <f>+[2]data1cf!A298</f>
        <v>-89629.992261123843</v>
      </c>
      <c r="C298" s="160">
        <f>+[2]data1cf!B298</f>
        <v>14119.315043267998</v>
      </c>
      <c r="D298" s="160">
        <f>+[2]data1cf!C298</f>
        <v>11877.703250181106</v>
      </c>
      <c r="E298" s="160">
        <f>+[2]data1cf!D298</f>
        <v>9938.2334023486419</v>
      </c>
      <c r="F298" s="160">
        <f>+[2]data1cf!E298</f>
        <v>9650.7915557632514</v>
      </c>
      <c r="G298" s="160">
        <f>+[2]data1cf!F298</f>
        <v>9302.0564440547732</v>
      </c>
      <c r="H298" s="160">
        <f>+[2]data1cf!G298</f>
        <v>8382.5283544102003</v>
      </c>
      <c r="I298" s="160">
        <f>+[2]data1cf!H298</f>
        <v>8237.386708643382</v>
      </c>
      <c r="J298" s="160">
        <f>+[2]data1cf!I298</f>
        <v>8224.9525061083914</v>
      </c>
      <c r="K298" s="160">
        <f>+[2]data1cf!J298</f>
        <v>8215.6300915964639</v>
      </c>
      <c r="L298" s="160">
        <f>+[2]data1cf!K298</f>
        <v>8217.0245712279811</v>
      </c>
      <c r="M298" s="160">
        <f>+[2]data1cf!L298</f>
        <v>8188.8514572936419</v>
      </c>
      <c r="N298" s="160">
        <f>+[2]data1cf!M298</f>
        <v>8171.3718386960736</v>
      </c>
      <c r="O298" s="160">
        <f>+[2]data1cf!N298</f>
        <v>7845.0811401617775</v>
      </c>
      <c r="P298" s="160">
        <f>+[2]data1cf!O298</f>
        <v>7737.3893531702543</v>
      </c>
      <c r="Q298" s="160">
        <f>+[2]data1cf!P298</f>
        <v>7708.6660953341834</v>
      </c>
      <c r="R298" s="160">
        <f>+[2]data1cf!Q298</f>
        <v>1028.0201592381859</v>
      </c>
      <c r="S298" s="160">
        <f>+[2]data1cf!R298</f>
        <v>0</v>
      </c>
      <c r="T298" s="160">
        <f>+[2]data1cf!S298</f>
        <v>0</v>
      </c>
      <c r="U298" s="160">
        <f>+[2]data1cf!T298</f>
        <v>0</v>
      </c>
      <c r="V298" s="160">
        <f>+[2]data1cf!U298</f>
        <v>0</v>
      </c>
      <c r="W298" s="160">
        <f>+[2]data1cf!V298</f>
        <v>0</v>
      </c>
      <c r="X298" s="160">
        <f>+[2]data1cf!W298</f>
        <v>0</v>
      </c>
      <c r="Y298" s="160">
        <f>+[2]data1cf!X298</f>
        <v>0</v>
      </c>
      <c r="Z298" s="160">
        <f>+[2]data1cf!Y298</f>
        <v>0</v>
      </c>
      <c r="AA298" s="160">
        <f>+[2]data1cf!Z298</f>
        <v>0</v>
      </c>
      <c r="AB298" s="160"/>
      <c r="AC298" s="161">
        <f t="shared" si="32"/>
        <v>-15871.934834094622</v>
      </c>
      <c r="AD298" s="161">
        <f t="shared" si="34"/>
        <v>2510.8388234218705</v>
      </c>
      <c r="AE298" s="162">
        <f t="shared" si="35"/>
        <v>-3623.7445545403043</v>
      </c>
      <c r="AF298" s="163">
        <f t="shared" si="33"/>
        <v>6.4264246821403498E-2</v>
      </c>
      <c r="AG298" s="164">
        <f t="shared" si="38"/>
        <v>0.99997736090666167</v>
      </c>
    </row>
    <row r="299" spans="1:33">
      <c r="A299" s="156"/>
      <c r="B299" s="160">
        <f>+[2]data1cf!A299</f>
        <v>-86515.270586616956</v>
      </c>
      <c r="C299" s="160">
        <f>+[2]data1cf!B299</f>
        <v>14042.439589260477</v>
      </c>
      <c r="D299" s="160">
        <f>+[2]data1cf!C299</f>
        <v>11866.992996848387</v>
      </c>
      <c r="E299" s="160">
        <f>+[2]data1cf!D299</f>
        <v>9923.526707449475</v>
      </c>
      <c r="F299" s="160">
        <f>+[2]data1cf!E299</f>
        <v>9553.6525970696111</v>
      </c>
      <c r="G299" s="160">
        <f>+[2]data1cf!F299</f>
        <v>9187.5087173210159</v>
      </c>
      <c r="H299" s="160">
        <f>+[2]data1cf!G299</f>
        <v>8307.0828184770926</v>
      </c>
      <c r="I299" s="160">
        <f>+[2]data1cf!H299</f>
        <v>8165.9374852075325</v>
      </c>
      <c r="J299" s="160">
        <f>+[2]data1cf!I299</f>
        <v>8153.5032826725437</v>
      </c>
      <c r="K299" s="160">
        <f>+[2]data1cf!J299</f>
        <v>8144.0597677819114</v>
      </c>
      <c r="L299" s="160">
        <f>+[2]data1cf!K299</f>
        <v>8145.5753477921335</v>
      </c>
      <c r="M299" s="160">
        <f>+[2]data1cf!L299</f>
        <v>8117.2811334790886</v>
      </c>
      <c r="N299" s="160">
        <f>+[2]data1cf!M299</f>
        <v>8099.922615260225</v>
      </c>
      <c r="O299" s="160">
        <f>+[2]data1cf!N299</f>
        <v>7773.5108163472241</v>
      </c>
      <c r="P299" s="160">
        <f>+[2]data1cf!O299</f>
        <v>7665.9401297344057</v>
      </c>
      <c r="Q299" s="160">
        <f>+[2]data1cf!P299</f>
        <v>7637.09577151963</v>
      </c>
      <c r="R299" s="160">
        <f>+[2]data1cf!Q299</f>
        <v>992.29554752026183</v>
      </c>
      <c r="S299" s="160">
        <f>+[2]data1cf!R299</f>
        <v>0</v>
      </c>
      <c r="T299" s="160">
        <f>+[2]data1cf!S299</f>
        <v>0</v>
      </c>
      <c r="U299" s="160">
        <f>+[2]data1cf!T299</f>
        <v>0</v>
      </c>
      <c r="V299" s="160">
        <f>+[2]data1cf!U299</f>
        <v>0</v>
      </c>
      <c r="W299" s="160">
        <f>+[2]data1cf!V299</f>
        <v>0</v>
      </c>
      <c r="X299" s="160">
        <f>+[2]data1cf!W299</f>
        <v>0</v>
      </c>
      <c r="Y299" s="160">
        <f>+[2]data1cf!X299</f>
        <v>0</v>
      </c>
      <c r="Z299" s="160">
        <f>+[2]data1cf!Y299</f>
        <v>0</v>
      </c>
      <c r="AA299" s="160">
        <f>+[2]data1cf!Z299</f>
        <v>0</v>
      </c>
      <c r="AB299" s="160"/>
      <c r="AC299" s="161">
        <f t="shared" si="32"/>
        <v>-13267.024553658557</v>
      </c>
      <c r="AD299" s="161">
        <f t="shared" si="34"/>
        <v>4959.1215083525985</v>
      </c>
      <c r="AE299" s="162">
        <f t="shared" si="35"/>
        <v>-1122.1408683956181</v>
      </c>
      <c r="AF299" s="163">
        <f t="shared" si="33"/>
        <v>6.914552152156829E-2</v>
      </c>
      <c r="AG299" s="164">
        <f t="shared" si="38"/>
        <v>0.99999999933096451</v>
      </c>
    </row>
    <row r="300" spans="1:33">
      <c r="A300" s="156"/>
      <c r="B300" s="160">
        <f>+[2]data1cf!A300</f>
        <v>-87748.494819443906</v>
      </c>
      <c r="C300" s="160">
        <f>+[2]data1cf!B300</f>
        <v>14102.641779216112</v>
      </c>
      <c r="D300" s="160">
        <f>+[2]data1cf!C300</f>
        <v>11836.669539179309</v>
      </c>
      <c r="E300" s="160">
        <f>+[2]data1cf!D300</f>
        <v>9901.1406071610527</v>
      </c>
      <c r="F300" s="160">
        <f>+[2]data1cf!E300</f>
        <v>9491.6197535589017</v>
      </c>
      <c r="G300" s="160">
        <f>+[2]data1cf!F300</f>
        <v>9345.8306066211335</v>
      </c>
      <c r="H300" s="160">
        <f>+[2]data1cf!G300</f>
        <v>8336.9542718184439</v>
      </c>
      <c r="I300" s="160">
        <f>+[2]data1cf!H300</f>
        <v>8194.2266625291959</v>
      </c>
      <c r="J300" s="160">
        <f>+[2]data1cf!I300</f>
        <v>8181.7924599942071</v>
      </c>
      <c r="K300" s="160">
        <f>+[2]data1cf!J300</f>
        <v>8172.3968928617478</v>
      </c>
      <c r="L300" s="160">
        <f>+[2]data1cf!K300</f>
        <v>8173.8645251137968</v>
      </c>
      <c r="M300" s="160">
        <f>+[2]data1cf!L300</f>
        <v>8145.6182585589249</v>
      </c>
      <c r="N300" s="160">
        <f>+[2]data1cf!M300</f>
        <v>8128.2117925818893</v>
      </c>
      <c r="O300" s="160">
        <f>+[2]data1cf!N300</f>
        <v>7801.8479414270605</v>
      </c>
      <c r="P300" s="160">
        <f>+[2]data1cf!O300</f>
        <v>7694.229307056069</v>
      </c>
      <c r="Q300" s="160">
        <f>+[2]data1cf!P300</f>
        <v>7665.4328965994664</v>
      </c>
      <c r="R300" s="160">
        <f>+[2]data1cf!Q300</f>
        <v>1006.4401361810936</v>
      </c>
      <c r="S300" s="160">
        <f>+[2]data1cf!R300</f>
        <v>0</v>
      </c>
      <c r="T300" s="160">
        <f>+[2]data1cf!S300</f>
        <v>0</v>
      </c>
      <c r="U300" s="160">
        <f>+[2]data1cf!T300</f>
        <v>0</v>
      </c>
      <c r="V300" s="160">
        <f>+[2]data1cf!U300</f>
        <v>0</v>
      </c>
      <c r="W300" s="160">
        <f>+[2]data1cf!V300</f>
        <v>0</v>
      </c>
      <c r="X300" s="160">
        <f>+[2]data1cf!W300</f>
        <v>0</v>
      </c>
      <c r="Y300" s="160">
        <f>+[2]data1cf!X300</f>
        <v>0</v>
      </c>
      <c r="Z300" s="160">
        <f>+[2]data1cf!Y300</f>
        <v>0</v>
      </c>
      <c r="AA300" s="160">
        <f>+[2]data1cf!Z300</f>
        <v>0</v>
      </c>
      <c r="AB300" s="160"/>
      <c r="AC300" s="161">
        <f t="shared" si="32"/>
        <v>-14319.578736301763</v>
      </c>
      <c r="AD300" s="161">
        <f t="shared" si="34"/>
        <v>3967.8068979038499</v>
      </c>
      <c r="AE300" s="162">
        <f t="shared" si="35"/>
        <v>-2134.524814443032</v>
      </c>
      <c r="AF300" s="163">
        <f t="shared" si="33"/>
        <v>6.7132833600044253E-2</v>
      </c>
      <c r="AG300" s="164">
        <f t="shared" si="38"/>
        <v>0.99999995435256672</v>
      </c>
    </row>
    <row r="301" spans="1:33">
      <c r="A301" s="156"/>
      <c r="B301" s="160">
        <f>+[2]data1cf!A301</f>
        <v>-91834.813282869203</v>
      </c>
      <c r="C301" s="160">
        <f>+[2]data1cf!B301</f>
        <v>14086.017582119293</v>
      </c>
      <c r="D301" s="160">
        <f>+[2]data1cf!C301</f>
        <v>11981.380945727329</v>
      </c>
      <c r="E301" s="160">
        <f>+[2]data1cf!D301</f>
        <v>10145.390291902797</v>
      </c>
      <c r="F301" s="160">
        <f>+[2]data1cf!E301</f>
        <v>9638.6574752063134</v>
      </c>
      <c r="G301" s="160">
        <f>+[2]data1cf!F301</f>
        <v>9285.5433085348595</v>
      </c>
      <c r="H301" s="160">
        <f>+[2]data1cf!G301</f>
        <v>8435.9340583559624</v>
      </c>
      <c r="I301" s="160">
        <f>+[2]data1cf!H301</f>
        <v>8287.9635390254025</v>
      </c>
      <c r="J301" s="160">
        <f>+[2]data1cf!I301</f>
        <v>8275.5293364904137</v>
      </c>
      <c r="K301" s="160">
        <f>+[2]data1cf!J301</f>
        <v>8266.2926454198114</v>
      </c>
      <c r="L301" s="160">
        <f>+[2]data1cf!K301</f>
        <v>8267.6014016100034</v>
      </c>
      <c r="M301" s="160">
        <f>+[2]data1cf!L301</f>
        <v>8239.5140111169894</v>
      </c>
      <c r="N301" s="160">
        <f>+[2]data1cf!M301</f>
        <v>8221.9486690780941</v>
      </c>
      <c r="O301" s="160">
        <f>+[2]data1cf!N301</f>
        <v>7895.7436939851241</v>
      </c>
      <c r="P301" s="160">
        <f>+[2]data1cf!O301</f>
        <v>7787.9661835522747</v>
      </c>
      <c r="Q301" s="160">
        <f>+[2]data1cf!P301</f>
        <v>7759.32864915753</v>
      </c>
      <c r="R301" s="160">
        <f>+[2]data1cf!Q301</f>
        <v>1053.3085744291966</v>
      </c>
      <c r="S301" s="160">
        <f>+[2]data1cf!R301</f>
        <v>0</v>
      </c>
      <c r="T301" s="160">
        <f>+[2]data1cf!S301</f>
        <v>0</v>
      </c>
      <c r="U301" s="160">
        <f>+[2]data1cf!T301</f>
        <v>0</v>
      </c>
      <c r="V301" s="160">
        <f>+[2]data1cf!U301</f>
        <v>0</v>
      </c>
      <c r="W301" s="160">
        <f>+[2]data1cf!V301</f>
        <v>0</v>
      </c>
      <c r="X301" s="160">
        <f>+[2]data1cf!W301</f>
        <v>0</v>
      </c>
      <c r="Y301" s="160">
        <f>+[2]data1cf!X301</f>
        <v>0</v>
      </c>
      <c r="Z301" s="160">
        <f>+[2]data1cf!Y301</f>
        <v>0</v>
      </c>
      <c r="AA301" s="160">
        <f>+[2]data1cf!Z301</f>
        <v>0</v>
      </c>
      <c r="AB301" s="160"/>
      <c r="AC301" s="161">
        <f t="shared" si="32"/>
        <v>-17684.26239137648</v>
      </c>
      <c r="AD301" s="161">
        <f t="shared" si="34"/>
        <v>808.88417473321442</v>
      </c>
      <c r="AE301" s="162">
        <f t="shared" si="35"/>
        <v>-5363.0578607846555</v>
      </c>
      <c r="AF301" s="163">
        <f t="shared" si="33"/>
        <v>6.1047086119651789E-2</v>
      </c>
      <c r="AG301" s="164">
        <f t="shared" si="38"/>
        <v>0.96811873409538363</v>
      </c>
    </row>
    <row r="302" spans="1:33">
      <c r="A302" s="156"/>
      <c r="B302" s="160">
        <f>+[2]data1cf!A302</f>
        <v>-91199.006885131355</v>
      </c>
      <c r="C302" s="160">
        <f>+[2]data1cf!B302</f>
        <v>14060.070526587855</v>
      </c>
      <c r="D302" s="160">
        <f>+[2]data1cf!C302</f>
        <v>12066.375674143326</v>
      </c>
      <c r="E302" s="160">
        <f>+[2]data1cf!D302</f>
        <v>9873.2508458665961</v>
      </c>
      <c r="F302" s="160">
        <f>+[2]data1cf!E302</f>
        <v>9608.5034088494776</v>
      </c>
      <c r="G302" s="160">
        <f>+[2]data1cf!F302</f>
        <v>9421.6242463686249</v>
      </c>
      <c r="H302" s="160">
        <f>+[2]data1cf!G302</f>
        <v>8420.5334031964212</v>
      </c>
      <c r="I302" s="160">
        <f>+[2]data1cf!H302</f>
        <v>8273.378648906415</v>
      </c>
      <c r="J302" s="160">
        <f>+[2]data1cf!I302</f>
        <v>8260.9444463714244</v>
      </c>
      <c r="K302" s="160">
        <f>+[2]data1cf!J302</f>
        <v>8251.6830351480785</v>
      </c>
      <c r="L302" s="160">
        <f>+[2]data1cf!K302</f>
        <v>8253.0165114910142</v>
      </c>
      <c r="M302" s="160">
        <f>+[2]data1cf!L302</f>
        <v>8224.9044008452565</v>
      </c>
      <c r="N302" s="160">
        <f>+[2]data1cf!M302</f>
        <v>8207.3637789591066</v>
      </c>
      <c r="O302" s="160">
        <f>+[2]data1cf!N302</f>
        <v>7881.1340837133921</v>
      </c>
      <c r="P302" s="160">
        <f>+[2]data1cf!O302</f>
        <v>7773.3812934332873</v>
      </c>
      <c r="Q302" s="160">
        <f>+[2]data1cf!P302</f>
        <v>7744.719038885798</v>
      </c>
      <c r="R302" s="160">
        <f>+[2]data1cf!Q302</f>
        <v>1046.0161293697024</v>
      </c>
      <c r="S302" s="160">
        <f>+[2]data1cf!R302</f>
        <v>0</v>
      </c>
      <c r="T302" s="160">
        <f>+[2]data1cf!S302</f>
        <v>0</v>
      </c>
      <c r="U302" s="160">
        <f>+[2]data1cf!T302</f>
        <v>0</v>
      </c>
      <c r="V302" s="160">
        <f>+[2]data1cf!U302</f>
        <v>0</v>
      </c>
      <c r="W302" s="160">
        <f>+[2]data1cf!V302</f>
        <v>0</v>
      </c>
      <c r="X302" s="160">
        <f>+[2]data1cf!W302</f>
        <v>0</v>
      </c>
      <c r="Y302" s="160">
        <f>+[2]data1cf!X302</f>
        <v>0</v>
      </c>
      <c r="Z302" s="160">
        <f>+[2]data1cf!Y302</f>
        <v>0</v>
      </c>
      <c r="AA302" s="160">
        <f>+[2]data1cf!Z302</f>
        <v>0</v>
      </c>
      <c r="AB302" s="160"/>
      <c r="AC302" s="161">
        <f t="shared" si="32"/>
        <v>-17200.030221166122</v>
      </c>
      <c r="AD302" s="161">
        <f t="shared" si="34"/>
        <v>1261.2728678575011</v>
      </c>
      <c r="AE302" s="162">
        <f t="shared" si="35"/>
        <v>-4900.0882180447225</v>
      </c>
      <c r="AF302" s="163">
        <f t="shared" si="33"/>
        <v>6.188945472240448E-2</v>
      </c>
      <c r="AG302" s="164">
        <f t="shared" si="38"/>
        <v>0.9953591192052279</v>
      </c>
    </row>
    <row r="303" spans="1:33">
      <c r="A303" s="156"/>
      <c r="B303" s="160">
        <f>+[2]data1cf!A303</f>
        <v>-96219.049171879436</v>
      </c>
      <c r="C303" s="160">
        <f>+[2]data1cf!B303</f>
        <v>14244.851199223689</v>
      </c>
      <c r="D303" s="160">
        <f>+[2]data1cf!C303</f>
        <v>12218.097397955558</v>
      </c>
      <c r="E303" s="160">
        <f>+[2]data1cf!D303</f>
        <v>10297.788649152715</v>
      </c>
      <c r="F303" s="160">
        <f>+[2]data1cf!E303</f>
        <v>9708.3522407380588</v>
      </c>
      <c r="G303" s="160">
        <f>+[2]data1cf!F303</f>
        <v>9475.2340350752602</v>
      </c>
      <c r="H303" s="160">
        <f>+[2]data1cf!G303</f>
        <v>8542.1300722761807</v>
      </c>
      <c r="I303" s="160">
        <f>+[2]data1cf!H303</f>
        <v>8388.5344029305852</v>
      </c>
      <c r="J303" s="160">
        <f>+[2]data1cf!I303</f>
        <v>8376.1002003955964</v>
      </c>
      <c r="K303" s="160">
        <f>+[2]data1cf!J303</f>
        <v>8367.0339684163591</v>
      </c>
      <c r="L303" s="160">
        <f>+[2]data1cf!K303</f>
        <v>8368.1722655151862</v>
      </c>
      <c r="M303" s="160">
        <f>+[2]data1cf!L303</f>
        <v>8340.2553341135372</v>
      </c>
      <c r="N303" s="160">
        <f>+[2]data1cf!M303</f>
        <v>8322.5195329832786</v>
      </c>
      <c r="O303" s="160">
        <f>+[2]data1cf!N303</f>
        <v>7996.4850169816727</v>
      </c>
      <c r="P303" s="160">
        <f>+[2]data1cf!O303</f>
        <v>7888.5370474574584</v>
      </c>
      <c r="Q303" s="160">
        <f>+[2]data1cf!P303</f>
        <v>7860.0699721540786</v>
      </c>
      <c r="R303" s="160">
        <f>+[2]data1cf!Q303</f>
        <v>1103.5940063817882</v>
      </c>
      <c r="S303" s="160">
        <f>+[2]data1cf!R303</f>
        <v>0</v>
      </c>
      <c r="T303" s="160">
        <f>+[2]data1cf!S303</f>
        <v>0</v>
      </c>
      <c r="U303" s="160">
        <f>+[2]data1cf!T303</f>
        <v>0</v>
      </c>
      <c r="V303" s="160">
        <f>+[2]data1cf!U303</f>
        <v>0</v>
      </c>
      <c r="W303" s="160">
        <f>+[2]data1cf!V303</f>
        <v>0</v>
      </c>
      <c r="X303" s="160">
        <f>+[2]data1cf!W303</f>
        <v>0</v>
      </c>
      <c r="Y303" s="160">
        <f>+[2]data1cf!X303</f>
        <v>0</v>
      </c>
      <c r="Z303" s="160">
        <f>+[2]data1cf!Y303</f>
        <v>0</v>
      </c>
      <c r="AA303" s="160">
        <f>+[2]data1cf!Z303</f>
        <v>0</v>
      </c>
      <c r="AB303" s="160"/>
      <c r="AC303" s="161">
        <f t="shared" si="32"/>
        <v>-21050.937103370299</v>
      </c>
      <c r="AD303" s="161">
        <f t="shared" si="34"/>
        <v>-2310.0200296073681</v>
      </c>
      <c r="AE303" s="162">
        <f t="shared" si="35"/>
        <v>-8564.6045130201092</v>
      </c>
      <c r="AF303" s="163">
        <f t="shared" si="33"/>
        <v>5.549701750278474E-2</v>
      </c>
      <c r="AG303" s="164">
        <f t="shared" si="38"/>
        <v>-18775.691521890854</v>
      </c>
    </row>
    <row r="304" spans="1:33">
      <c r="A304" s="156"/>
      <c r="B304" s="160">
        <f>+[2]data1cf!A304</f>
        <v>-96862.089963127903</v>
      </c>
      <c r="C304" s="160">
        <f>+[2]data1cf!B304</f>
        <v>14264.15763533517</v>
      </c>
      <c r="D304" s="160">
        <f>+[2]data1cf!C304</f>
        <v>12280.25614507261</v>
      </c>
      <c r="E304" s="160">
        <f>+[2]data1cf!D304</f>
        <v>10238.804035038465</v>
      </c>
      <c r="F304" s="160">
        <f>+[2]data1cf!E304</f>
        <v>9779.1855224871033</v>
      </c>
      <c r="G304" s="160">
        <f>+[2]data1cf!F304</f>
        <v>9514.7306153842583</v>
      </c>
      <c r="H304" s="160">
        <f>+[2]data1cf!G304</f>
        <v>8557.7059606515904</v>
      </c>
      <c r="I304" s="160">
        <f>+[2]data1cf!H304</f>
        <v>8403.2852442491931</v>
      </c>
      <c r="J304" s="160">
        <f>+[2]data1cf!I304</f>
        <v>8390.8510417142024</v>
      </c>
      <c r="K304" s="160">
        <f>+[2]data1cf!J304</f>
        <v>8381.8098111609306</v>
      </c>
      <c r="L304" s="160">
        <f>+[2]data1cf!K304</f>
        <v>8382.923106833794</v>
      </c>
      <c r="M304" s="160">
        <f>+[2]data1cf!L304</f>
        <v>8355.0311768581068</v>
      </c>
      <c r="N304" s="160">
        <f>+[2]data1cf!M304</f>
        <v>8337.2703743018847</v>
      </c>
      <c r="O304" s="160">
        <f>+[2]data1cf!N304</f>
        <v>8011.2608597262424</v>
      </c>
      <c r="P304" s="160">
        <f>+[2]data1cf!O304</f>
        <v>7903.2878887760653</v>
      </c>
      <c r="Q304" s="160">
        <f>+[2]data1cf!P304</f>
        <v>7874.8458148986483</v>
      </c>
      <c r="R304" s="160">
        <f>+[2]data1cf!Q304</f>
        <v>1110.9694270410916</v>
      </c>
      <c r="S304" s="160">
        <f>+[2]data1cf!R304</f>
        <v>0</v>
      </c>
      <c r="T304" s="160">
        <f>+[2]data1cf!S304</f>
        <v>0</v>
      </c>
      <c r="U304" s="160">
        <f>+[2]data1cf!T304</f>
        <v>0</v>
      </c>
      <c r="V304" s="160">
        <f>+[2]data1cf!U304</f>
        <v>0</v>
      </c>
      <c r="W304" s="160">
        <f>+[2]data1cf!V304</f>
        <v>0</v>
      </c>
      <c r="X304" s="160">
        <f>+[2]data1cf!W304</f>
        <v>0</v>
      </c>
      <c r="Y304" s="160">
        <f>+[2]data1cf!X304</f>
        <v>0</v>
      </c>
      <c r="Z304" s="160">
        <f>+[2]data1cf!Y304</f>
        <v>0</v>
      </c>
      <c r="AA304" s="160">
        <f>+[2]data1cf!Z304</f>
        <v>0</v>
      </c>
      <c r="AB304" s="160"/>
      <c r="AC304" s="161">
        <f t="shared" si="32"/>
        <v>-21538.146436965093</v>
      </c>
      <c r="AD304" s="161">
        <f t="shared" si="34"/>
        <v>-2758.0184305008179</v>
      </c>
      <c r="AE304" s="162">
        <f t="shared" si="35"/>
        <v>-9025.5806821292372</v>
      </c>
      <c r="AF304" s="163">
        <f t="shared" si="33"/>
        <v>5.4735723137855519E-2</v>
      </c>
      <c r="AG304" s="164">
        <f t="shared" si="38"/>
        <v>-126598.50835528702</v>
      </c>
    </row>
    <row r="305" spans="1:33">
      <c r="A305" s="156"/>
      <c r="B305" s="160">
        <f>+[2]data1cf!A305</f>
        <v>-102019.13531701973</v>
      </c>
      <c r="C305" s="160">
        <f>+[2]data1cf!B305</f>
        <v>14308.670101806254</v>
      </c>
      <c r="D305" s="160">
        <f>+[2]data1cf!C305</f>
        <v>12497.789994524162</v>
      </c>
      <c r="E305" s="160">
        <f>+[2]data1cf!D305</f>
        <v>10373.018454466059</v>
      </c>
      <c r="F305" s="160">
        <f>+[2]data1cf!E305</f>
        <v>9961.4122174270615</v>
      </c>
      <c r="G305" s="160">
        <f>+[2]data1cf!F305</f>
        <v>9655.7404459964055</v>
      </c>
      <c r="H305" s="160">
        <f>+[2]data1cf!G305</f>
        <v>8682.6211509044442</v>
      </c>
      <c r="I305" s="160">
        <f>+[2]data1cf!H305</f>
        <v>8521.5837390311881</v>
      </c>
      <c r="J305" s="160">
        <f>+[2]data1cf!I305</f>
        <v>8509.1495364961975</v>
      </c>
      <c r="K305" s="160">
        <f>+[2]data1cf!J305</f>
        <v>8500.3088118662854</v>
      </c>
      <c r="L305" s="160">
        <f>+[2]data1cf!K305</f>
        <v>8501.221601615789</v>
      </c>
      <c r="M305" s="160">
        <f>+[2]data1cf!L305</f>
        <v>8473.5301775634616</v>
      </c>
      <c r="N305" s="160">
        <f>+[2]data1cf!M305</f>
        <v>8455.5688690838797</v>
      </c>
      <c r="O305" s="160">
        <f>+[2]data1cf!N305</f>
        <v>8129.7598604315972</v>
      </c>
      <c r="P305" s="160">
        <f>+[2]data1cf!O305</f>
        <v>8021.5863835580603</v>
      </c>
      <c r="Q305" s="160">
        <f>+[2]data1cf!P305</f>
        <v>7993.3448156040031</v>
      </c>
      <c r="R305" s="160">
        <f>+[2]data1cf!Q305</f>
        <v>1170.1186744320892</v>
      </c>
      <c r="S305" s="160">
        <f>+[2]data1cf!R305</f>
        <v>0</v>
      </c>
      <c r="T305" s="160">
        <f>+[2]data1cf!S305</f>
        <v>0</v>
      </c>
      <c r="U305" s="160">
        <f>+[2]data1cf!T305</f>
        <v>0</v>
      </c>
      <c r="V305" s="160">
        <f>+[2]data1cf!U305</f>
        <v>0</v>
      </c>
      <c r="W305" s="160">
        <f>+[2]data1cf!V305</f>
        <v>0</v>
      </c>
      <c r="X305" s="160">
        <f>+[2]data1cf!W305</f>
        <v>0</v>
      </c>
      <c r="Y305" s="160">
        <f>+[2]data1cf!X305</f>
        <v>0</v>
      </c>
      <c r="Z305" s="160">
        <f>+[2]data1cf!Y305</f>
        <v>0</v>
      </c>
      <c r="AA305" s="160">
        <f>+[2]data1cf!Z305</f>
        <v>0</v>
      </c>
      <c r="AB305" s="160"/>
      <c r="AC305" s="161">
        <f t="shared" si="32"/>
        <v>-25694.329359412262</v>
      </c>
      <c r="AD305" s="161">
        <f t="shared" si="34"/>
        <v>-6636.6405547497261</v>
      </c>
      <c r="AE305" s="162">
        <f t="shared" si="35"/>
        <v>-12997.504906758355</v>
      </c>
      <c r="AF305" s="163">
        <f t="shared" si="33"/>
        <v>4.8470225930213939E-2</v>
      </c>
      <c r="AG305" s="164">
        <f t="shared" si="38"/>
        <v>-1896796145324.9294</v>
      </c>
    </row>
    <row r="306" spans="1:33">
      <c r="A306" s="156"/>
      <c r="B306" s="160">
        <f>+[2]data1cf!A306</f>
        <v>-101228.42851475274</v>
      </c>
      <c r="C306" s="160">
        <f>+[2]data1cf!B306</f>
        <v>14279.882256657003</v>
      </c>
      <c r="D306" s="160">
        <f>+[2]data1cf!C306</f>
        <v>12442.552960370678</v>
      </c>
      <c r="E306" s="160">
        <f>+[2]data1cf!D306</f>
        <v>10439.784954614166</v>
      </c>
      <c r="F306" s="160">
        <f>+[2]data1cf!E306</f>
        <v>9995.4520304295183</v>
      </c>
      <c r="G306" s="160">
        <f>+[2]data1cf!F306</f>
        <v>9635.0435492035758</v>
      </c>
      <c r="H306" s="160">
        <f>+[2]data1cf!G306</f>
        <v>8663.4684609702999</v>
      </c>
      <c r="I306" s="160">
        <f>+[2]data1cf!H306</f>
        <v>8503.4455575526245</v>
      </c>
      <c r="J306" s="160">
        <f>+[2]data1cf!I306</f>
        <v>8491.0113550176357</v>
      </c>
      <c r="K306" s="160">
        <f>+[2]data1cf!J306</f>
        <v>8482.1398877072497</v>
      </c>
      <c r="L306" s="160">
        <f>+[2]data1cf!K306</f>
        <v>8483.0834201372254</v>
      </c>
      <c r="M306" s="160">
        <f>+[2]data1cf!L306</f>
        <v>8455.3612534044278</v>
      </c>
      <c r="N306" s="160">
        <f>+[2]data1cf!M306</f>
        <v>8437.4306876053179</v>
      </c>
      <c r="O306" s="160">
        <f>+[2]data1cf!N306</f>
        <v>8111.5909362725624</v>
      </c>
      <c r="P306" s="160">
        <f>+[2]data1cf!O306</f>
        <v>8003.4482020794976</v>
      </c>
      <c r="Q306" s="160">
        <f>+[2]data1cf!P306</f>
        <v>7975.1758914449683</v>
      </c>
      <c r="R306" s="160">
        <f>+[2]data1cf!Q306</f>
        <v>1161.049583692808</v>
      </c>
      <c r="S306" s="160">
        <f>+[2]data1cf!R306</f>
        <v>0</v>
      </c>
      <c r="T306" s="160">
        <f>+[2]data1cf!S306</f>
        <v>0</v>
      </c>
      <c r="U306" s="160">
        <f>+[2]data1cf!T306</f>
        <v>0</v>
      </c>
      <c r="V306" s="160">
        <f>+[2]data1cf!U306</f>
        <v>0</v>
      </c>
      <c r="W306" s="160">
        <f>+[2]data1cf!V306</f>
        <v>0</v>
      </c>
      <c r="X306" s="160">
        <f>+[2]data1cf!W306</f>
        <v>0</v>
      </c>
      <c r="Y306" s="160">
        <f>+[2]data1cf!X306</f>
        <v>0</v>
      </c>
      <c r="Z306" s="160">
        <f>+[2]data1cf!Y306</f>
        <v>0</v>
      </c>
      <c r="AA306" s="160">
        <f>+[2]data1cf!Z306</f>
        <v>0</v>
      </c>
      <c r="AB306" s="160"/>
      <c r="AC306" s="161">
        <f t="shared" si="32"/>
        <v>-24986.62576394399</v>
      </c>
      <c r="AD306" s="161">
        <f t="shared" si="34"/>
        <v>-5957.382482983593</v>
      </c>
      <c r="AE306" s="162">
        <f t="shared" si="35"/>
        <v>-12308.021589081956</v>
      </c>
      <c r="AF306" s="163">
        <f t="shared" si="33"/>
        <v>4.9533072113990786E-2</v>
      </c>
      <c r="AG306" s="164">
        <f t="shared" si="38"/>
        <v>-105043481845.74788</v>
      </c>
    </row>
    <row r="307" spans="1:33">
      <c r="A307" s="156"/>
      <c r="B307" s="160">
        <f>+[2]data1cf!A307</f>
        <v>-85583.041379788454</v>
      </c>
      <c r="C307" s="160">
        <f>+[2]data1cf!B307</f>
        <v>14032.12162183598</v>
      </c>
      <c r="D307" s="160">
        <f>+[2]data1cf!C307</f>
        <v>11851.48988516285</v>
      </c>
      <c r="E307" s="160">
        <f>+[2]data1cf!D307</f>
        <v>9748.4175850229622</v>
      </c>
      <c r="F307" s="160">
        <f>+[2]data1cf!E307</f>
        <v>9471.9016470478509</v>
      </c>
      <c r="G307" s="160">
        <f>+[2]data1cf!F307</f>
        <v>9144.7649705629756</v>
      </c>
      <c r="H307" s="160">
        <f>+[2]data1cf!G307</f>
        <v>8284.5021388942841</v>
      </c>
      <c r="I307" s="160">
        <f>+[2]data1cf!H307</f>
        <v>8144.5528929862521</v>
      </c>
      <c r="J307" s="160">
        <f>+[2]data1cf!I307</f>
        <v>8132.1186904512633</v>
      </c>
      <c r="K307" s="160">
        <f>+[2]data1cf!J307</f>
        <v>8122.638930489069</v>
      </c>
      <c r="L307" s="160">
        <f>+[2]data1cf!K307</f>
        <v>8124.1907555708531</v>
      </c>
      <c r="M307" s="160">
        <f>+[2]data1cf!L307</f>
        <v>8095.8602961862471</v>
      </c>
      <c r="N307" s="160">
        <f>+[2]data1cf!M307</f>
        <v>8078.5380230389446</v>
      </c>
      <c r="O307" s="160">
        <f>+[2]data1cf!N307</f>
        <v>7752.0899790543826</v>
      </c>
      <c r="P307" s="160">
        <f>+[2]data1cf!O307</f>
        <v>7644.5555375131253</v>
      </c>
      <c r="Q307" s="160">
        <f>+[2]data1cf!P307</f>
        <v>7615.6749342267885</v>
      </c>
      <c r="R307" s="160">
        <f>+[2]data1cf!Q307</f>
        <v>981.60325140962163</v>
      </c>
      <c r="S307" s="160">
        <f>+[2]data1cf!R307</f>
        <v>0</v>
      </c>
      <c r="T307" s="160">
        <f>+[2]data1cf!S307</f>
        <v>0</v>
      </c>
      <c r="U307" s="160">
        <f>+[2]data1cf!T307</f>
        <v>0</v>
      </c>
      <c r="V307" s="160">
        <f>+[2]data1cf!U307</f>
        <v>0</v>
      </c>
      <c r="W307" s="160">
        <f>+[2]data1cf!V307</f>
        <v>0</v>
      </c>
      <c r="X307" s="160">
        <f>+[2]data1cf!W307</f>
        <v>0</v>
      </c>
      <c r="Y307" s="160">
        <f>+[2]data1cf!X307</f>
        <v>0</v>
      </c>
      <c r="Z307" s="160">
        <f>+[2]data1cf!Y307</f>
        <v>0</v>
      </c>
      <c r="AA307" s="160">
        <f>+[2]data1cf!Z307</f>
        <v>0</v>
      </c>
      <c r="AB307" s="160"/>
      <c r="AC307" s="161">
        <f t="shared" si="32"/>
        <v>-12655.447499996226</v>
      </c>
      <c r="AD307" s="161">
        <f t="shared" si="34"/>
        <v>5498.5300294663639</v>
      </c>
      <c r="AE307" s="162">
        <f t="shared" si="35"/>
        <v>-559.53584962282025</v>
      </c>
      <c r="AF307" s="163">
        <f t="shared" si="33"/>
        <v>7.0290091633796695E-2</v>
      </c>
      <c r="AG307" s="164">
        <f t="shared" ref="AG307:AG322" si="39">1-EXP(-(1/0.25)*(AD307/ABS($AD$1010)))</f>
        <v>0.999999999932776</v>
      </c>
    </row>
    <row r="308" spans="1:33">
      <c r="A308" s="156"/>
      <c r="B308" s="160">
        <f>+[2]data1cf!A308</f>
        <v>-94058.718901965171</v>
      </c>
      <c r="C308" s="160">
        <f>+[2]data1cf!B308</f>
        <v>14184.772967368839</v>
      </c>
      <c r="D308" s="160">
        <f>+[2]data1cf!C308</f>
        <v>12205.032291014097</v>
      </c>
      <c r="E308" s="160">
        <f>+[2]data1cf!D308</f>
        <v>10118.027196967547</v>
      </c>
      <c r="F308" s="160">
        <f>+[2]data1cf!E308</f>
        <v>9823.7751567673004</v>
      </c>
      <c r="G308" s="160">
        <f>+[2]data1cf!F308</f>
        <v>9356.6405660739401</v>
      </c>
      <c r="H308" s="160">
        <f>+[2]data1cf!G308</f>
        <v>8489.8020339990526</v>
      </c>
      <c r="I308" s="160">
        <f>+[2]data1cf!H308</f>
        <v>8338.9781548029678</v>
      </c>
      <c r="J308" s="160">
        <f>+[2]data1cf!I308</f>
        <v>8326.543952267979</v>
      </c>
      <c r="K308" s="160">
        <f>+[2]data1cf!J308</f>
        <v>8317.3937266478479</v>
      </c>
      <c r="L308" s="160">
        <f>+[2]data1cf!K308</f>
        <v>8318.6160173875687</v>
      </c>
      <c r="M308" s="160">
        <f>+[2]data1cf!L308</f>
        <v>8290.6150923450259</v>
      </c>
      <c r="N308" s="160">
        <f>+[2]data1cf!M308</f>
        <v>8272.9632848556612</v>
      </c>
      <c r="O308" s="160">
        <f>+[2]data1cf!N308</f>
        <v>7946.8447752131606</v>
      </c>
      <c r="P308" s="160">
        <f>+[2]data1cf!O308</f>
        <v>7838.9807993298409</v>
      </c>
      <c r="Q308" s="160">
        <f>+[2]data1cf!P308</f>
        <v>7810.4297303855665</v>
      </c>
      <c r="R308" s="160">
        <f>+[2]data1cf!Q308</f>
        <v>1078.8158823179795</v>
      </c>
      <c r="S308" s="160">
        <f>+[2]data1cf!R308</f>
        <v>0</v>
      </c>
      <c r="T308" s="160">
        <f>+[2]data1cf!S308</f>
        <v>0</v>
      </c>
      <c r="U308" s="160">
        <f>+[2]data1cf!T308</f>
        <v>0</v>
      </c>
      <c r="V308" s="160">
        <f>+[2]data1cf!U308</f>
        <v>0</v>
      </c>
      <c r="W308" s="160">
        <f>+[2]data1cf!V308</f>
        <v>0</v>
      </c>
      <c r="X308" s="160">
        <f>+[2]data1cf!W308</f>
        <v>0</v>
      </c>
      <c r="Y308" s="160">
        <f>+[2]data1cf!X308</f>
        <v>0</v>
      </c>
      <c r="Z308" s="160">
        <f>+[2]data1cf!Y308</f>
        <v>0</v>
      </c>
      <c r="AA308" s="160">
        <f>+[2]data1cf!Z308</f>
        <v>0</v>
      </c>
      <c r="AB308" s="160"/>
      <c r="AC308" s="161">
        <f t="shared" si="32"/>
        <v>-19281.846048412099</v>
      </c>
      <c r="AD308" s="161">
        <f t="shared" si="34"/>
        <v>-650.06720383583911</v>
      </c>
      <c r="AE308" s="162">
        <f t="shared" si="35"/>
        <v>-6867.5542633385612</v>
      </c>
      <c r="AF308" s="163">
        <f t="shared" si="33"/>
        <v>5.8393475413322446E-2</v>
      </c>
      <c r="AG308" s="164">
        <f t="shared" si="39"/>
        <v>-14.945840200883547</v>
      </c>
    </row>
    <row r="309" spans="1:33">
      <c r="A309" s="156"/>
      <c r="B309" s="160">
        <f>+[2]data1cf!A309</f>
        <v>-103457.01078818973</v>
      </c>
      <c r="C309" s="160">
        <f>+[2]data1cf!B309</f>
        <v>14387.071732906317</v>
      </c>
      <c r="D309" s="160">
        <f>+[2]data1cf!C309</f>
        <v>12547.370630143518</v>
      </c>
      <c r="E309" s="160">
        <f>+[2]data1cf!D309</f>
        <v>10409.408334493433</v>
      </c>
      <c r="F309" s="160">
        <f>+[2]data1cf!E309</f>
        <v>10049.383801027931</v>
      </c>
      <c r="G309" s="160">
        <f>+[2]data1cf!F309</f>
        <v>9661.6585228118583</v>
      </c>
      <c r="H309" s="160">
        <f>+[2]data1cf!G309</f>
        <v>8717.4497156572379</v>
      </c>
      <c r="I309" s="160">
        <f>+[2]data1cf!H309</f>
        <v>8554.5674520394514</v>
      </c>
      <c r="J309" s="160">
        <f>+[2]data1cf!I309</f>
        <v>8542.1332495044608</v>
      </c>
      <c r="K309" s="160">
        <f>+[2]data1cf!J309</f>
        <v>8533.348429472866</v>
      </c>
      <c r="L309" s="160">
        <f>+[2]data1cf!K309</f>
        <v>8534.2053146240505</v>
      </c>
      <c r="M309" s="160">
        <f>+[2]data1cf!L309</f>
        <v>8506.569795170044</v>
      </c>
      <c r="N309" s="160">
        <f>+[2]data1cf!M309</f>
        <v>8488.552582092143</v>
      </c>
      <c r="O309" s="160">
        <f>+[2]data1cf!N309</f>
        <v>8162.7994780381796</v>
      </c>
      <c r="P309" s="160">
        <f>+[2]data1cf!O309</f>
        <v>8054.5700965663236</v>
      </c>
      <c r="Q309" s="160">
        <f>+[2]data1cf!P309</f>
        <v>8026.3844332105855</v>
      </c>
      <c r="R309" s="160">
        <f>+[2]data1cf!Q309</f>
        <v>1186.6105309362208</v>
      </c>
      <c r="S309" s="160">
        <f>+[2]data1cf!R309</f>
        <v>0</v>
      </c>
      <c r="T309" s="160">
        <f>+[2]data1cf!S309</f>
        <v>0</v>
      </c>
      <c r="U309" s="160">
        <f>+[2]data1cf!T309</f>
        <v>0</v>
      </c>
      <c r="V309" s="160">
        <f>+[2]data1cf!U309</f>
        <v>0</v>
      </c>
      <c r="W309" s="160">
        <f>+[2]data1cf!V309</f>
        <v>0</v>
      </c>
      <c r="X309" s="160">
        <f>+[2]data1cf!W309</f>
        <v>0</v>
      </c>
      <c r="Y309" s="160">
        <f>+[2]data1cf!X309</f>
        <v>0</v>
      </c>
      <c r="Z309" s="160">
        <f>+[2]data1cf!Y309</f>
        <v>0</v>
      </c>
      <c r="AA309" s="160">
        <f>+[2]data1cf!Z309</f>
        <v>0</v>
      </c>
      <c r="AB309" s="160"/>
      <c r="AC309" s="161">
        <f t="shared" si="32"/>
        <v>-26798.433074379442</v>
      </c>
      <c r="AD309" s="161">
        <f t="shared" si="34"/>
        <v>-7661.6765951984153</v>
      </c>
      <c r="AE309" s="162">
        <f t="shared" si="35"/>
        <v>-14048.941130002419</v>
      </c>
      <c r="AF309" s="163">
        <f t="shared" si="33"/>
        <v>4.6909305453300479E-2</v>
      </c>
      <c r="AG309" s="164">
        <f t="shared" si="39"/>
        <v>-149407956859513.69</v>
      </c>
    </row>
    <row r="310" spans="1:33">
      <c r="A310" s="156"/>
      <c r="B310" s="160">
        <f>+[2]data1cf!A310</f>
        <v>-85442.095812755681</v>
      </c>
      <c r="C310" s="160">
        <f>+[2]data1cf!B310</f>
        <v>13996.651814960764</v>
      </c>
      <c r="D310" s="160">
        <f>+[2]data1cf!C310</f>
        <v>11829.074547466951</v>
      </c>
      <c r="E310" s="160">
        <f>+[2]data1cf!D310</f>
        <v>9873.3697800144691</v>
      </c>
      <c r="F310" s="160">
        <f>+[2]data1cf!E310</f>
        <v>9593.8441421189582</v>
      </c>
      <c r="G310" s="160">
        <f>+[2]data1cf!F310</f>
        <v>9175.8940165957465</v>
      </c>
      <c r="H310" s="160">
        <f>+[2]data1cf!G310</f>
        <v>8281.0881215426798</v>
      </c>
      <c r="I310" s="160">
        <f>+[2]data1cf!H310</f>
        <v>8141.3197144349742</v>
      </c>
      <c r="J310" s="160">
        <f>+[2]data1cf!I310</f>
        <v>8128.8855118999845</v>
      </c>
      <c r="K310" s="160">
        <f>+[2]data1cf!J310</f>
        <v>8119.4002719741457</v>
      </c>
      <c r="L310" s="160">
        <f>+[2]data1cf!K310</f>
        <v>8120.9575770195752</v>
      </c>
      <c r="M310" s="160">
        <f>+[2]data1cf!L310</f>
        <v>8092.6216376713228</v>
      </c>
      <c r="N310" s="160">
        <f>+[2]data1cf!M310</f>
        <v>8075.3048444876667</v>
      </c>
      <c r="O310" s="160">
        <f>+[2]data1cf!N310</f>
        <v>7748.8513205394574</v>
      </c>
      <c r="P310" s="160">
        <f>+[2]data1cf!O310</f>
        <v>7641.3223589618465</v>
      </c>
      <c r="Q310" s="160">
        <f>+[2]data1cf!P310</f>
        <v>7612.4362757118633</v>
      </c>
      <c r="R310" s="160">
        <f>+[2]data1cf!Q310</f>
        <v>979.98666213398246</v>
      </c>
      <c r="S310" s="160">
        <f>+[2]data1cf!R310</f>
        <v>0</v>
      </c>
      <c r="T310" s="160">
        <f>+[2]data1cf!S310</f>
        <v>0</v>
      </c>
      <c r="U310" s="160">
        <f>+[2]data1cf!T310</f>
        <v>0</v>
      </c>
      <c r="V310" s="160">
        <f>+[2]data1cf!U310</f>
        <v>0</v>
      </c>
      <c r="W310" s="160">
        <f>+[2]data1cf!V310</f>
        <v>0</v>
      </c>
      <c r="X310" s="160">
        <f>+[2]data1cf!W310</f>
        <v>0</v>
      </c>
      <c r="Y310" s="160">
        <f>+[2]data1cf!X310</f>
        <v>0</v>
      </c>
      <c r="Z310" s="160">
        <f>+[2]data1cf!Y310</f>
        <v>0</v>
      </c>
      <c r="AA310" s="160">
        <f>+[2]data1cf!Z310</f>
        <v>0</v>
      </c>
      <c r="AB310" s="160"/>
      <c r="AC310" s="161">
        <f t="shared" si="32"/>
        <v>-12381.610977255956</v>
      </c>
      <c r="AD310" s="161">
        <f t="shared" si="34"/>
        <v>5795.8127188429462</v>
      </c>
      <c r="AE310" s="162">
        <f t="shared" si="35"/>
        <v>-268.70502680725451</v>
      </c>
      <c r="AF310" s="163">
        <f t="shared" si="33"/>
        <v>7.0883551239967368E-2</v>
      </c>
      <c r="AG310" s="164">
        <f t="shared" si="39"/>
        <v>0.99999999998105304</v>
      </c>
    </row>
    <row r="311" spans="1:33">
      <c r="A311" s="156"/>
      <c r="B311" s="160">
        <f>+[2]data1cf!A311</f>
        <v>-100083.89897470544</v>
      </c>
      <c r="C311" s="160">
        <f>+[2]data1cf!B311</f>
        <v>14298.296557443673</v>
      </c>
      <c r="D311" s="160">
        <f>+[2]data1cf!C311</f>
        <v>12358.365307409267</v>
      </c>
      <c r="E311" s="160">
        <f>+[2]data1cf!D311</f>
        <v>10345.920635864204</v>
      </c>
      <c r="F311" s="160">
        <f>+[2]data1cf!E311</f>
        <v>10000.075240776898</v>
      </c>
      <c r="G311" s="160">
        <f>+[2]data1cf!F311</f>
        <v>9505.0603835194943</v>
      </c>
      <c r="H311" s="160">
        <f>+[2]data1cf!G311</f>
        <v>8635.7453917641851</v>
      </c>
      <c r="I311" s="160">
        <f>+[2]data1cf!H311</f>
        <v>8477.1909655275722</v>
      </c>
      <c r="J311" s="160">
        <f>+[2]data1cf!I311</f>
        <v>8464.7567629925834</v>
      </c>
      <c r="K311" s="160">
        <f>+[2]data1cf!J311</f>
        <v>8455.840796373679</v>
      </c>
      <c r="L311" s="160">
        <f>+[2]data1cf!K311</f>
        <v>8456.8288281121731</v>
      </c>
      <c r="M311" s="160">
        <f>+[2]data1cf!L311</f>
        <v>8429.0621620708571</v>
      </c>
      <c r="N311" s="160">
        <f>+[2]data1cf!M311</f>
        <v>8411.1760955802638</v>
      </c>
      <c r="O311" s="160">
        <f>+[2]data1cf!N311</f>
        <v>8085.2918449389927</v>
      </c>
      <c r="P311" s="160">
        <f>+[2]data1cf!O311</f>
        <v>7977.1936100544444</v>
      </c>
      <c r="Q311" s="160">
        <f>+[2]data1cf!P311</f>
        <v>7948.8768001113986</v>
      </c>
      <c r="R311" s="160">
        <f>+[2]data1cf!Q311</f>
        <v>1147.9222876802814</v>
      </c>
      <c r="S311" s="160">
        <f>+[2]data1cf!R311</f>
        <v>0</v>
      </c>
      <c r="T311" s="160">
        <f>+[2]data1cf!S311</f>
        <v>0</v>
      </c>
      <c r="U311" s="160">
        <f>+[2]data1cf!T311</f>
        <v>0</v>
      </c>
      <c r="V311" s="160">
        <f>+[2]data1cf!U311</f>
        <v>0</v>
      </c>
      <c r="W311" s="160">
        <f>+[2]data1cf!V311</f>
        <v>0</v>
      </c>
      <c r="X311" s="160">
        <f>+[2]data1cf!W311</f>
        <v>0</v>
      </c>
      <c r="Y311" s="160">
        <f>+[2]data1cf!X311</f>
        <v>0</v>
      </c>
      <c r="Z311" s="160">
        <f>+[2]data1cf!Y311</f>
        <v>0</v>
      </c>
      <c r="AA311" s="160">
        <f>+[2]data1cf!Z311</f>
        <v>0</v>
      </c>
      <c r="AB311" s="160"/>
      <c r="AC311" s="161">
        <f t="shared" si="32"/>
        <v>-24146.78986237443</v>
      </c>
      <c r="AD311" s="161">
        <f t="shared" si="34"/>
        <v>-5195.3729588204214</v>
      </c>
      <c r="AE311" s="162">
        <f t="shared" si="35"/>
        <v>-11520.517755698893</v>
      </c>
      <c r="AF311" s="163">
        <f t="shared" si="33"/>
        <v>5.0730571150779724E-2</v>
      </c>
      <c r="AG311" s="164">
        <f t="shared" si="39"/>
        <v>-4089068952.887742</v>
      </c>
    </row>
    <row r="312" spans="1:33">
      <c r="A312" s="156"/>
      <c r="B312" s="160">
        <f>+[2]data1cf!A312</f>
        <v>-98325.837275416503</v>
      </c>
      <c r="C312" s="160">
        <f>+[2]data1cf!B312</f>
        <v>14234.618042156333</v>
      </c>
      <c r="D312" s="160">
        <f>+[2]data1cf!C312</f>
        <v>12348.041880996952</v>
      </c>
      <c r="E312" s="160">
        <f>+[2]data1cf!D312</f>
        <v>10349.674900080932</v>
      </c>
      <c r="F312" s="160">
        <f>+[2]data1cf!E312</f>
        <v>9842.8092194205929</v>
      </c>
      <c r="G312" s="160">
        <f>+[2]data1cf!F312</f>
        <v>9496.4705875923337</v>
      </c>
      <c r="H312" s="160">
        <f>+[2]data1cf!G312</f>
        <v>8593.1611993492006</v>
      </c>
      <c r="I312" s="160">
        <f>+[2]data1cf!H312</f>
        <v>8436.8624365952437</v>
      </c>
      <c r="J312" s="160">
        <f>+[2]data1cf!I312</f>
        <v>8424.4282340602531</v>
      </c>
      <c r="K312" s="160">
        <f>+[2]data1cf!J312</f>
        <v>8415.4439140024824</v>
      </c>
      <c r="L312" s="160">
        <f>+[2]data1cf!K312</f>
        <v>8416.5002991798428</v>
      </c>
      <c r="M312" s="160">
        <f>+[2]data1cf!L312</f>
        <v>8388.6652796996605</v>
      </c>
      <c r="N312" s="160">
        <f>+[2]data1cf!M312</f>
        <v>8370.8475666479353</v>
      </c>
      <c r="O312" s="160">
        <f>+[2]data1cf!N312</f>
        <v>8044.8949625677951</v>
      </c>
      <c r="P312" s="160">
        <f>+[2]data1cf!O312</f>
        <v>7936.865081122116</v>
      </c>
      <c r="Q312" s="160">
        <f>+[2]data1cf!P312</f>
        <v>7908.479917740201</v>
      </c>
      <c r="R312" s="160">
        <f>+[2]data1cf!Q312</f>
        <v>1127.758023214117</v>
      </c>
      <c r="S312" s="160">
        <f>+[2]data1cf!R312</f>
        <v>0</v>
      </c>
      <c r="T312" s="160">
        <f>+[2]data1cf!S312</f>
        <v>0</v>
      </c>
      <c r="U312" s="160">
        <f>+[2]data1cf!T312</f>
        <v>0</v>
      </c>
      <c r="V312" s="160">
        <f>+[2]data1cf!U312</f>
        <v>0</v>
      </c>
      <c r="W312" s="160">
        <f>+[2]data1cf!V312</f>
        <v>0</v>
      </c>
      <c r="X312" s="160">
        <f>+[2]data1cf!W312</f>
        <v>0</v>
      </c>
      <c r="Y312" s="160">
        <f>+[2]data1cf!X312</f>
        <v>0</v>
      </c>
      <c r="Z312" s="160">
        <f>+[2]data1cf!Y312</f>
        <v>0</v>
      </c>
      <c r="AA312" s="160">
        <f>+[2]data1cf!Z312</f>
        <v>0</v>
      </c>
      <c r="AB312" s="160"/>
      <c r="AC312" s="161">
        <f t="shared" si="32"/>
        <v>-22724.55178554868</v>
      </c>
      <c r="AD312" s="161">
        <f t="shared" si="34"/>
        <v>-3866.3180446990555</v>
      </c>
      <c r="AE312" s="162">
        <f t="shared" si="35"/>
        <v>-10160.086169963415</v>
      </c>
      <c r="AF312" s="163">
        <f t="shared" si="33"/>
        <v>5.2885738015174877E-2</v>
      </c>
      <c r="AG312" s="164">
        <f t="shared" si="39"/>
        <v>-14217578.169258082</v>
      </c>
    </row>
    <row r="313" spans="1:33">
      <c r="A313" s="156"/>
      <c r="B313" s="160">
        <f>+[2]data1cf!A313</f>
        <v>-101484.52030775347</v>
      </c>
      <c r="C313" s="160">
        <f>+[2]data1cf!B313</f>
        <v>14314.941040047168</v>
      </c>
      <c r="D313" s="160">
        <f>+[2]data1cf!C313</f>
        <v>12424.932394153917</v>
      </c>
      <c r="E313" s="160">
        <f>+[2]data1cf!D313</f>
        <v>10321.217117960099</v>
      </c>
      <c r="F313" s="160">
        <f>+[2]data1cf!E313</f>
        <v>9861.2536668404591</v>
      </c>
      <c r="G313" s="160">
        <f>+[2]data1cf!F313</f>
        <v>9664.5750593160628</v>
      </c>
      <c r="H313" s="160">
        <f>+[2]data1cf!G313</f>
        <v>8669.671577842395</v>
      </c>
      <c r="I313" s="160">
        <f>+[2]data1cf!H313</f>
        <v>8509.3200984106279</v>
      </c>
      <c r="J313" s="160">
        <f>+[2]data1cf!I313</f>
        <v>8496.8858958756373</v>
      </c>
      <c r="K313" s="160">
        <f>+[2]data1cf!J313</f>
        <v>8488.0243854141645</v>
      </c>
      <c r="L313" s="160">
        <f>+[2]data1cf!K313</f>
        <v>8488.957960995227</v>
      </c>
      <c r="M313" s="160">
        <f>+[2]data1cf!L313</f>
        <v>8461.2457511113407</v>
      </c>
      <c r="N313" s="160">
        <f>+[2]data1cf!M313</f>
        <v>8443.3052284633195</v>
      </c>
      <c r="O313" s="160">
        <f>+[2]data1cf!N313</f>
        <v>8117.4754339794763</v>
      </c>
      <c r="P313" s="160">
        <f>+[2]data1cf!O313</f>
        <v>8009.3227429375002</v>
      </c>
      <c r="Q313" s="160">
        <f>+[2]data1cf!P313</f>
        <v>7981.0603891518822</v>
      </c>
      <c r="R313" s="160">
        <f>+[2]data1cf!Q313</f>
        <v>1163.9868541218091</v>
      </c>
      <c r="S313" s="160">
        <f>+[2]data1cf!R313</f>
        <v>0</v>
      </c>
      <c r="T313" s="160">
        <f>+[2]data1cf!S313</f>
        <v>0</v>
      </c>
      <c r="U313" s="160">
        <f>+[2]data1cf!T313</f>
        <v>0</v>
      </c>
      <c r="V313" s="160">
        <f>+[2]data1cf!U313</f>
        <v>0</v>
      </c>
      <c r="W313" s="160">
        <f>+[2]data1cf!V313</f>
        <v>0</v>
      </c>
      <c r="X313" s="160">
        <f>+[2]data1cf!W313</f>
        <v>0</v>
      </c>
      <c r="Y313" s="160">
        <f>+[2]data1cf!X313</f>
        <v>0</v>
      </c>
      <c r="Z313" s="160">
        <f>+[2]data1cf!Y313</f>
        <v>0</v>
      </c>
      <c r="AA313" s="160">
        <f>+[2]data1cf!Z313</f>
        <v>0</v>
      </c>
      <c r="AB313" s="160"/>
      <c r="AC313" s="161">
        <f t="shared" si="32"/>
        <v>-25364.531793610869</v>
      </c>
      <c r="AD313" s="161">
        <f t="shared" si="34"/>
        <v>-6349.5001707504234</v>
      </c>
      <c r="AE313" s="162">
        <f t="shared" si="35"/>
        <v>-12696.775894140266</v>
      </c>
      <c r="AF313" s="163">
        <f t="shared" si="33"/>
        <v>4.8907312750816348E-2</v>
      </c>
      <c r="AG313" s="164">
        <f t="shared" si="39"/>
        <v>-558214036975.25452</v>
      </c>
    </row>
    <row r="314" spans="1:33">
      <c r="A314" s="156"/>
      <c r="B314" s="160">
        <f>+[2]data1cf!A314</f>
        <v>-86714.359672635037</v>
      </c>
      <c r="C314" s="160">
        <f>+[2]data1cf!B314</f>
        <v>14003.728010335373</v>
      </c>
      <c r="D314" s="160">
        <f>+[2]data1cf!C314</f>
        <v>11894.645491238334</v>
      </c>
      <c r="E314" s="160">
        <f>+[2]data1cf!D314</f>
        <v>9817.9859274866358</v>
      </c>
      <c r="F314" s="160">
        <f>+[2]data1cf!E314</f>
        <v>9411.9456613366583</v>
      </c>
      <c r="G314" s="160">
        <f>+[2]data1cf!F314</f>
        <v>9174.7755160891193</v>
      </c>
      <c r="H314" s="160">
        <f>+[2]data1cf!G314</f>
        <v>8311.9052021000043</v>
      </c>
      <c r="I314" s="160">
        <f>+[2]data1cf!H314</f>
        <v>8170.5044295695188</v>
      </c>
      <c r="J314" s="160">
        <f>+[2]data1cf!I314</f>
        <v>8158.0702270345291</v>
      </c>
      <c r="K314" s="160">
        <f>+[2]data1cf!J314</f>
        <v>8148.6344527275614</v>
      </c>
      <c r="L314" s="160">
        <f>+[2]data1cf!K314</f>
        <v>8150.1422921541198</v>
      </c>
      <c r="M314" s="160">
        <f>+[2]data1cf!L314</f>
        <v>8121.8558184247395</v>
      </c>
      <c r="N314" s="160">
        <f>+[2]data1cf!M314</f>
        <v>8104.4895596222113</v>
      </c>
      <c r="O314" s="160">
        <f>+[2]data1cf!N314</f>
        <v>7778.0855012928751</v>
      </c>
      <c r="P314" s="160">
        <f>+[2]data1cf!O314</f>
        <v>7670.5070740963911</v>
      </c>
      <c r="Q314" s="160">
        <f>+[2]data1cf!P314</f>
        <v>7641.6704564652809</v>
      </c>
      <c r="R314" s="160">
        <f>+[2]data1cf!Q314</f>
        <v>994.57901970125477</v>
      </c>
      <c r="S314" s="160">
        <f>+[2]data1cf!R314</f>
        <v>0</v>
      </c>
      <c r="T314" s="160">
        <f>+[2]data1cf!S314</f>
        <v>0</v>
      </c>
      <c r="U314" s="160">
        <f>+[2]data1cf!T314</f>
        <v>0</v>
      </c>
      <c r="V314" s="160">
        <f>+[2]data1cf!U314</f>
        <v>0</v>
      </c>
      <c r="W314" s="160">
        <f>+[2]data1cf!V314</f>
        <v>0</v>
      </c>
      <c r="X314" s="160">
        <f>+[2]data1cf!W314</f>
        <v>0</v>
      </c>
      <c r="Y314" s="160">
        <f>+[2]data1cf!X314</f>
        <v>0</v>
      </c>
      <c r="Z314" s="160">
        <f>+[2]data1cf!Y314</f>
        <v>0</v>
      </c>
      <c r="AA314" s="160">
        <f>+[2]data1cf!Z314</f>
        <v>0</v>
      </c>
      <c r="AB314" s="160"/>
      <c r="AC314" s="161">
        <f t="shared" si="32"/>
        <v>-13644.336062026241</v>
      </c>
      <c r="AD314" s="161">
        <f t="shared" si="34"/>
        <v>4560.1185977194991</v>
      </c>
      <c r="AE314" s="162">
        <f t="shared" si="35"/>
        <v>-1515.4314344216891</v>
      </c>
      <c r="AF314" s="163">
        <f t="shared" si="33"/>
        <v>6.8356201052665724E-2</v>
      </c>
      <c r="AG314" s="164">
        <f t="shared" si="39"/>
        <v>0.99999999633884018</v>
      </c>
    </row>
    <row r="315" spans="1:33">
      <c r="A315" s="156"/>
      <c r="B315" s="160">
        <f>+[2]data1cf!A315</f>
        <v>-103822.83848293258</v>
      </c>
      <c r="C315" s="160">
        <f>+[2]data1cf!B315</f>
        <v>14352.76834544598</v>
      </c>
      <c r="D315" s="160">
        <f>+[2]data1cf!C315</f>
        <v>12535.030702746806</v>
      </c>
      <c r="E315" s="160">
        <f>+[2]data1cf!D315</f>
        <v>10486.666735744928</v>
      </c>
      <c r="F315" s="160">
        <f>+[2]data1cf!E315</f>
        <v>9942.3022946248111</v>
      </c>
      <c r="G315" s="160">
        <f>+[2]data1cf!F315</f>
        <v>9611.1263882641178</v>
      </c>
      <c r="H315" s="160">
        <f>+[2]data1cf!G315</f>
        <v>8726.3108818779456</v>
      </c>
      <c r="I315" s="160">
        <f>+[2]data1cf!H315</f>
        <v>8562.959246694696</v>
      </c>
      <c r="J315" s="160">
        <f>+[2]data1cf!I315</f>
        <v>8550.5250441597072</v>
      </c>
      <c r="K315" s="160">
        <f>+[2]data1cf!J315</f>
        <v>8541.7544475088835</v>
      </c>
      <c r="L315" s="160">
        <f>+[2]data1cf!K315</f>
        <v>8542.597109279297</v>
      </c>
      <c r="M315" s="160">
        <f>+[2]data1cf!L315</f>
        <v>8514.9758132060615</v>
      </c>
      <c r="N315" s="160">
        <f>+[2]data1cf!M315</f>
        <v>8496.9443767473895</v>
      </c>
      <c r="O315" s="160">
        <f>+[2]data1cf!N315</f>
        <v>8171.2054960741962</v>
      </c>
      <c r="P315" s="160">
        <f>+[2]data1cf!O315</f>
        <v>8062.9618912215683</v>
      </c>
      <c r="Q315" s="160">
        <f>+[2]data1cf!P315</f>
        <v>8034.7904512466021</v>
      </c>
      <c r="R315" s="160">
        <f>+[2]data1cf!Q315</f>
        <v>1190.8064282638434</v>
      </c>
      <c r="S315" s="160">
        <f>+[2]data1cf!R315</f>
        <v>0</v>
      </c>
      <c r="T315" s="160">
        <f>+[2]data1cf!S315</f>
        <v>0</v>
      </c>
      <c r="U315" s="160">
        <f>+[2]data1cf!T315</f>
        <v>0</v>
      </c>
      <c r="V315" s="160">
        <f>+[2]data1cf!U315</f>
        <v>0</v>
      </c>
      <c r="W315" s="160">
        <f>+[2]data1cf!V315</f>
        <v>0</v>
      </c>
      <c r="X315" s="160">
        <f>+[2]data1cf!W315</f>
        <v>0</v>
      </c>
      <c r="Y315" s="160">
        <f>+[2]data1cf!X315</f>
        <v>0</v>
      </c>
      <c r="Z315" s="160">
        <f>+[2]data1cf!Y315</f>
        <v>0</v>
      </c>
      <c r="AA315" s="160">
        <f>+[2]data1cf!Z315</f>
        <v>0</v>
      </c>
      <c r="AB315" s="160"/>
      <c r="AC315" s="161">
        <f t="shared" si="32"/>
        <v>-27218.907542178695</v>
      </c>
      <c r="AD315" s="161">
        <f t="shared" si="34"/>
        <v>-8082.6703510519046</v>
      </c>
      <c r="AE315" s="162">
        <f t="shared" si="35"/>
        <v>-14470.667340403428</v>
      </c>
      <c r="AF315" s="163">
        <f t="shared" si="33"/>
        <v>4.6263691782951366E-2</v>
      </c>
      <c r="AG315" s="164">
        <f t="shared" si="39"/>
        <v>-897898244471540.13</v>
      </c>
    </row>
    <row r="316" spans="1:33">
      <c r="A316" s="156"/>
      <c r="B316" s="160">
        <f>+[2]data1cf!A316</f>
        <v>-92806.979905118686</v>
      </c>
      <c r="C316" s="160">
        <f>+[2]data1cf!B316</f>
        <v>14177.464903250275</v>
      </c>
      <c r="D316" s="160">
        <f>+[2]data1cf!C316</f>
        <v>12072.350048341244</v>
      </c>
      <c r="E316" s="160">
        <f>+[2]data1cf!D316</f>
        <v>10107.17741820186</v>
      </c>
      <c r="F316" s="160">
        <f>+[2]data1cf!E316</f>
        <v>9637.6020423916434</v>
      </c>
      <c r="G316" s="160">
        <f>+[2]data1cf!F316</f>
        <v>9428.0675546471466</v>
      </c>
      <c r="H316" s="160">
        <f>+[2]data1cf!G316</f>
        <v>8459.4821116000785</v>
      </c>
      <c r="I316" s="160">
        <f>+[2]data1cf!H316</f>
        <v>8310.2642636065066</v>
      </c>
      <c r="J316" s="160">
        <f>+[2]data1cf!I316</f>
        <v>8297.8300610715178</v>
      </c>
      <c r="K316" s="160">
        <f>+[2]data1cf!J316</f>
        <v>8288.6311678391903</v>
      </c>
      <c r="L316" s="160">
        <f>+[2]data1cf!K316</f>
        <v>8289.9021261911075</v>
      </c>
      <c r="M316" s="160">
        <f>+[2]data1cf!L316</f>
        <v>8261.8525335363665</v>
      </c>
      <c r="N316" s="160">
        <f>+[2]data1cf!M316</f>
        <v>8244.2493936592</v>
      </c>
      <c r="O316" s="160">
        <f>+[2]data1cf!N316</f>
        <v>7918.0822164045021</v>
      </c>
      <c r="P316" s="160">
        <f>+[2]data1cf!O316</f>
        <v>7810.2669081333806</v>
      </c>
      <c r="Q316" s="160">
        <f>+[2]data1cf!P316</f>
        <v>7781.667171576908</v>
      </c>
      <c r="R316" s="160">
        <f>+[2]data1cf!Q316</f>
        <v>1064.4589367197491</v>
      </c>
      <c r="S316" s="160">
        <f>+[2]data1cf!R316</f>
        <v>0</v>
      </c>
      <c r="T316" s="160">
        <f>+[2]data1cf!S316</f>
        <v>0</v>
      </c>
      <c r="U316" s="160">
        <f>+[2]data1cf!T316</f>
        <v>0</v>
      </c>
      <c r="V316" s="160">
        <f>+[2]data1cf!U316</f>
        <v>0</v>
      </c>
      <c r="W316" s="160">
        <f>+[2]data1cf!V316</f>
        <v>0</v>
      </c>
      <c r="X316" s="160">
        <f>+[2]data1cf!W316</f>
        <v>0</v>
      </c>
      <c r="Y316" s="160">
        <f>+[2]data1cf!X316</f>
        <v>0</v>
      </c>
      <c r="Z316" s="160">
        <f>+[2]data1cf!Y316</f>
        <v>0</v>
      </c>
      <c r="AA316" s="160">
        <f>+[2]data1cf!Z316</f>
        <v>0</v>
      </c>
      <c r="AB316" s="160"/>
      <c r="AC316" s="161">
        <f t="shared" si="32"/>
        <v>-18350.880726854532</v>
      </c>
      <c r="AD316" s="161">
        <f t="shared" si="34"/>
        <v>207.17766035746723</v>
      </c>
      <c r="AE316" s="162">
        <f t="shared" si="35"/>
        <v>-5986.0503128628325</v>
      </c>
      <c r="AF316" s="163">
        <f t="shared" si="33"/>
        <v>5.99390834569931E-2</v>
      </c>
      <c r="AG316" s="164">
        <f t="shared" si="39"/>
        <v>0.58627289664839688</v>
      </c>
    </row>
    <row r="317" spans="1:33">
      <c r="A317" s="156"/>
      <c r="B317" s="160">
        <f>+[2]data1cf!A317</f>
        <v>-86197.712192506384</v>
      </c>
      <c r="C317" s="160">
        <f>+[2]data1cf!B317</f>
        <v>14050.967227218885</v>
      </c>
      <c r="D317" s="160">
        <f>+[2]data1cf!C317</f>
        <v>11786.707044708408</v>
      </c>
      <c r="E317" s="160">
        <f>+[2]data1cf!D317</f>
        <v>9782.0051498461853</v>
      </c>
      <c r="F317" s="160">
        <f>+[2]data1cf!E317</f>
        <v>9443.8417965463759</v>
      </c>
      <c r="G317" s="160">
        <f>+[2]data1cf!F317</f>
        <v>9088.909126188144</v>
      </c>
      <c r="H317" s="160">
        <f>+[2]data1cf!G317</f>
        <v>8299.3908428409322</v>
      </c>
      <c r="I317" s="160">
        <f>+[2]data1cf!H317</f>
        <v>8158.6529496933508</v>
      </c>
      <c r="J317" s="160">
        <f>+[2]data1cf!I317</f>
        <v>8146.218747158362</v>
      </c>
      <c r="K317" s="160">
        <f>+[2]data1cf!J317</f>
        <v>8136.7628855973671</v>
      </c>
      <c r="L317" s="160">
        <f>+[2]data1cf!K317</f>
        <v>8138.2908122779518</v>
      </c>
      <c r="M317" s="160">
        <f>+[2]data1cf!L317</f>
        <v>8109.9842512945443</v>
      </c>
      <c r="N317" s="160">
        <f>+[2]data1cf!M317</f>
        <v>8092.6380797460442</v>
      </c>
      <c r="O317" s="160">
        <f>+[2]data1cf!N317</f>
        <v>7766.2139341626798</v>
      </c>
      <c r="P317" s="160">
        <f>+[2]data1cf!O317</f>
        <v>7658.655594220224</v>
      </c>
      <c r="Q317" s="160">
        <f>+[2]data1cf!P317</f>
        <v>7629.7988893350857</v>
      </c>
      <c r="R317" s="160">
        <f>+[2]data1cf!Q317</f>
        <v>988.6532797631711</v>
      </c>
      <c r="S317" s="160">
        <f>+[2]data1cf!R317</f>
        <v>0</v>
      </c>
      <c r="T317" s="160">
        <f>+[2]data1cf!S317</f>
        <v>0</v>
      </c>
      <c r="U317" s="160">
        <f>+[2]data1cf!T317</f>
        <v>0</v>
      </c>
      <c r="V317" s="160">
        <f>+[2]data1cf!U317</f>
        <v>0</v>
      </c>
      <c r="W317" s="160">
        <f>+[2]data1cf!V317</f>
        <v>0</v>
      </c>
      <c r="X317" s="160">
        <f>+[2]data1cf!W317</f>
        <v>0</v>
      </c>
      <c r="Y317" s="160">
        <f>+[2]data1cf!X317</f>
        <v>0</v>
      </c>
      <c r="Z317" s="160">
        <f>+[2]data1cf!Y317</f>
        <v>0</v>
      </c>
      <c r="AA317" s="160">
        <f>+[2]data1cf!Z317</f>
        <v>0</v>
      </c>
      <c r="AB317" s="160"/>
      <c r="AC317" s="161">
        <f t="shared" si="32"/>
        <v>-13279.348667165788</v>
      </c>
      <c r="AD317" s="161">
        <f t="shared" si="34"/>
        <v>4886.9184769778622</v>
      </c>
      <c r="AE317" s="162">
        <f t="shared" si="35"/>
        <v>-1176.2342888473113</v>
      </c>
      <c r="AF317" s="163">
        <f t="shared" si="33"/>
        <v>6.9037231802940385E-2</v>
      </c>
      <c r="AG317" s="164">
        <f t="shared" si="39"/>
        <v>0.99999999909002946</v>
      </c>
    </row>
    <row r="318" spans="1:33">
      <c r="A318" s="156"/>
      <c r="B318" s="160">
        <f>+[2]data1cf!A318</f>
        <v>-99882.401616453382</v>
      </c>
      <c r="C318" s="160">
        <f>+[2]data1cf!B318</f>
        <v>14303.735539656798</v>
      </c>
      <c r="D318" s="160">
        <f>+[2]data1cf!C318</f>
        <v>12349.319821794285</v>
      </c>
      <c r="E318" s="160">
        <f>+[2]data1cf!D318</f>
        <v>10322.362904299946</v>
      </c>
      <c r="F318" s="160">
        <f>+[2]data1cf!E318</f>
        <v>9877.284359686555</v>
      </c>
      <c r="G318" s="160">
        <f>+[2]data1cf!F318</f>
        <v>9553.7787458404709</v>
      </c>
      <c r="H318" s="160">
        <f>+[2]data1cf!G318</f>
        <v>8630.8646743932386</v>
      </c>
      <c r="I318" s="160">
        <f>+[2]data1cf!H318</f>
        <v>8472.5687773271566</v>
      </c>
      <c r="J318" s="160">
        <f>+[2]data1cf!I318</f>
        <v>8460.1345747921659</v>
      </c>
      <c r="K318" s="160">
        <f>+[2]data1cf!J318</f>
        <v>8451.2107739559742</v>
      </c>
      <c r="L318" s="160">
        <f>+[2]data1cf!K318</f>
        <v>8452.2066399117575</v>
      </c>
      <c r="M318" s="160">
        <f>+[2]data1cf!L318</f>
        <v>8424.4321396531523</v>
      </c>
      <c r="N318" s="160">
        <f>+[2]data1cf!M318</f>
        <v>8406.55390737985</v>
      </c>
      <c r="O318" s="160">
        <f>+[2]data1cf!N318</f>
        <v>8080.6618225212878</v>
      </c>
      <c r="P318" s="160">
        <f>+[2]data1cf!O318</f>
        <v>7972.5714218540288</v>
      </c>
      <c r="Q318" s="160">
        <f>+[2]data1cf!P318</f>
        <v>7944.2467776936937</v>
      </c>
      <c r="R318" s="160">
        <f>+[2]data1cf!Q318</f>
        <v>1145.6111935800736</v>
      </c>
      <c r="S318" s="160">
        <f>+[2]data1cf!R318</f>
        <v>0</v>
      </c>
      <c r="T318" s="160">
        <f>+[2]data1cf!S318</f>
        <v>0</v>
      </c>
      <c r="U318" s="160">
        <f>+[2]data1cf!T318</f>
        <v>0</v>
      </c>
      <c r="V318" s="160">
        <f>+[2]data1cf!U318</f>
        <v>0</v>
      </c>
      <c r="W318" s="160">
        <f>+[2]data1cf!V318</f>
        <v>0</v>
      </c>
      <c r="X318" s="160">
        <f>+[2]data1cf!W318</f>
        <v>0</v>
      </c>
      <c r="Y318" s="160">
        <f>+[2]data1cf!X318</f>
        <v>0</v>
      </c>
      <c r="Z318" s="160">
        <f>+[2]data1cf!Y318</f>
        <v>0</v>
      </c>
      <c r="AA318" s="160">
        <f>+[2]data1cf!Z318</f>
        <v>0</v>
      </c>
      <c r="AB318" s="160"/>
      <c r="AC318" s="161">
        <f t="shared" si="32"/>
        <v>-24037.401295403339</v>
      </c>
      <c r="AD318" s="161">
        <f t="shared" si="34"/>
        <v>-5105.1729990146578</v>
      </c>
      <c r="AE318" s="162">
        <f t="shared" si="35"/>
        <v>-11424.342909152372</v>
      </c>
      <c r="AF318" s="163">
        <f t="shared" si="33"/>
        <v>5.0871661305427557E-2</v>
      </c>
      <c r="AG318" s="164">
        <f t="shared" si="39"/>
        <v>-2784526182.1153684</v>
      </c>
    </row>
    <row r="319" spans="1:33">
      <c r="A319" s="156"/>
      <c r="B319" s="160">
        <f>+[2]data1cf!A319</f>
        <v>-85365.093998082491</v>
      </c>
      <c r="C319" s="160">
        <f>+[2]data1cf!B319</f>
        <v>13982.11252159475</v>
      </c>
      <c r="D319" s="160">
        <f>+[2]data1cf!C319</f>
        <v>11815.787803542313</v>
      </c>
      <c r="E319" s="160">
        <f>+[2]data1cf!D319</f>
        <v>9828.6040102399547</v>
      </c>
      <c r="F319" s="160">
        <f>+[2]data1cf!E319</f>
        <v>9323.4292247251196</v>
      </c>
      <c r="G319" s="160">
        <f>+[2]data1cf!F319</f>
        <v>9178.8975015320211</v>
      </c>
      <c r="H319" s="160">
        <f>+[2]data1cf!G319</f>
        <v>8279.2229651072303</v>
      </c>
      <c r="I319" s="160">
        <f>+[2]data1cf!H319</f>
        <v>8139.5533544078226</v>
      </c>
      <c r="J319" s="160">
        <f>+[2]data1cf!I319</f>
        <v>8127.1191518728328</v>
      </c>
      <c r="K319" s="160">
        <f>+[2]data1cf!J319</f>
        <v>8117.6309181164397</v>
      </c>
      <c r="L319" s="160">
        <f>+[2]data1cf!K319</f>
        <v>8119.1912169924235</v>
      </c>
      <c r="M319" s="160">
        <f>+[2]data1cf!L319</f>
        <v>8090.8522838136169</v>
      </c>
      <c r="N319" s="160">
        <f>+[2]data1cf!M319</f>
        <v>8073.5384844605151</v>
      </c>
      <c r="O319" s="160">
        <f>+[2]data1cf!N319</f>
        <v>7747.0819666817524</v>
      </c>
      <c r="P319" s="160">
        <f>+[2]data1cf!O319</f>
        <v>7639.5559989346957</v>
      </c>
      <c r="Q319" s="160">
        <f>+[2]data1cf!P319</f>
        <v>7610.6669218541574</v>
      </c>
      <c r="R319" s="160">
        <f>+[2]data1cf!Q319</f>
        <v>979.10348212040674</v>
      </c>
      <c r="S319" s="160">
        <f>+[2]data1cf!R319</f>
        <v>0</v>
      </c>
      <c r="T319" s="160">
        <f>+[2]data1cf!S319</f>
        <v>0</v>
      </c>
      <c r="U319" s="160">
        <f>+[2]data1cf!T319</f>
        <v>0</v>
      </c>
      <c r="V319" s="160">
        <f>+[2]data1cf!U319</f>
        <v>0</v>
      </c>
      <c r="W319" s="160">
        <f>+[2]data1cf!V319</f>
        <v>0</v>
      </c>
      <c r="X319" s="160">
        <f>+[2]data1cf!W319</f>
        <v>0</v>
      </c>
      <c r="Y319" s="160">
        <f>+[2]data1cf!X319</f>
        <v>0</v>
      </c>
      <c r="Z319" s="160">
        <f>+[2]data1cf!Y319</f>
        <v>0</v>
      </c>
      <c r="AA319" s="160">
        <f>+[2]data1cf!Z319</f>
        <v>0</v>
      </c>
      <c r="AB319" s="160"/>
      <c r="AC319" s="161">
        <f t="shared" si="32"/>
        <v>-12552.199605821668</v>
      </c>
      <c r="AD319" s="161">
        <f t="shared" si="34"/>
        <v>5582.9018898901841</v>
      </c>
      <c r="AE319" s="162">
        <f t="shared" si="35"/>
        <v>-469.25077675777186</v>
      </c>
      <c r="AF319" s="163">
        <f t="shared" si="33"/>
        <v>7.0476600527763375E-2</v>
      </c>
      <c r="AG319" s="164">
        <f t="shared" si="39"/>
        <v>0.99999999995307187</v>
      </c>
    </row>
    <row r="320" spans="1:33">
      <c r="A320" s="156"/>
      <c r="B320" s="160">
        <f>+[2]data1cf!A320</f>
        <v>-89966.664890473083</v>
      </c>
      <c r="C320" s="160">
        <f>+[2]data1cf!B320</f>
        <v>14067.11839712178</v>
      </c>
      <c r="D320" s="160">
        <f>+[2]data1cf!C320</f>
        <v>12021.335730196297</v>
      </c>
      <c r="E320" s="160">
        <f>+[2]data1cf!D320</f>
        <v>10029.157756490538</v>
      </c>
      <c r="F320" s="160">
        <f>+[2]data1cf!E320</f>
        <v>9548.5175252390036</v>
      </c>
      <c r="G320" s="160">
        <f>+[2]data1cf!F320</f>
        <v>9241.096369888468</v>
      </c>
      <c r="H320" s="160">
        <f>+[2]data1cf!G320</f>
        <v>8390.6833196397292</v>
      </c>
      <c r="I320" s="160">
        <f>+[2]data1cf!H320</f>
        <v>8245.1097094225497</v>
      </c>
      <c r="J320" s="160">
        <f>+[2]data1cf!I320</f>
        <v>8232.6755068875591</v>
      </c>
      <c r="K320" s="160">
        <f>+[2]data1cf!J320</f>
        <v>8223.366182207461</v>
      </c>
      <c r="L320" s="160">
        <f>+[2]data1cf!K320</f>
        <v>8224.7475720071488</v>
      </c>
      <c r="M320" s="160">
        <f>+[2]data1cf!L320</f>
        <v>8196.587547904639</v>
      </c>
      <c r="N320" s="160">
        <f>+[2]data1cf!M320</f>
        <v>8179.0948394752413</v>
      </c>
      <c r="O320" s="160">
        <f>+[2]data1cf!N320</f>
        <v>7852.8172307727746</v>
      </c>
      <c r="P320" s="160">
        <f>+[2]data1cf!O320</f>
        <v>7745.112353949422</v>
      </c>
      <c r="Q320" s="160">
        <f>+[2]data1cf!P320</f>
        <v>7716.4021859451805</v>
      </c>
      <c r="R320" s="160">
        <f>+[2]data1cf!Q320</f>
        <v>1031.88165962777</v>
      </c>
      <c r="S320" s="160">
        <f>+[2]data1cf!R320</f>
        <v>0</v>
      </c>
      <c r="T320" s="160">
        <f>+[2]data1cf!S320</f>
        <v>0</v>
      </c>
      <c r="U320" s="160">
        <f>+[2]data1cf!T320</f>
        <v>0</v>
      </c>
      <c r="V320" s="160">
        <f>+[2]data1cf!U320</f>
        <v>0</v>
      </c>
      <c r="W320" s="160">
        <f>+[2]data1cf!V320</f>
        <v>0</v>
      </c>
      <c r="X320" s="160">
        <f>+[2]data1cf!W320</f>
        <v>0</v>
      </c>
      <c r="Y320" s="160">
        <f>+[2]data1cf!X320</f>
        <v>0</v>
      </c>
      <c r="Z320" s="160">
        <f>+[2]data1cf!Y320</f>
        <v>0</v>
      </c>
      <c r="AA320" s="160">
        <f>+[2]data1cf!Z320</f>
        <v>0</v>
      </c>
      <c r="AB320" s="160"/>
      <c r="AC320" s="161">
        <f t="shared" si="32"/>
        <v>-16146.222630239383</v>
      </c>
      <c r="AD320" s="161">
        <f t="shared" si="34"/>
        <v>2246.1615534756756</v>
      </c>
      <c r="AE320" s="162">
        <f t="shared" si="35"/>
        <v>-3891.8388069893854</v>
      </c>
      <c r="AF320" s="163">
        <f t="shared" si="33"/>
        <v>6.3757428526878324E-2</v>
      </c>
      <c r="AG320" s="164">
        <f t="shared" si="39"/>
        <v>0.99993009288546064</v>
      </c>
    </row>
    <row r="321" spans="1:33">
      <c r="A321" s="156"/>
      <c r="B321" s="160">
        <f>+[2]data1cf!A321</f>
        <v>-100025.84782302652</v>
      </c>
      <c r="C321" s="160">
        <f>+[2]data1cf!B321</f>
        <v>14203.995691384802</v>
      </c>
      <c r="D321" s="160">
        <f>+[2]data1cf!C321</f>
        <v>12343.063215509848</v>
      </c>
      <c r="E321" s="160">
        <f>+[2]data1cf!D321</f>
        <v>10236.815183105031</v>
      </c>
      <c r="F321" s="160">
        <f>+[2]data1cf!E321</f>
        <v>9991.6920641949619</v>
      </c>
      <c r="G321" s="160">
        <f>+[2]data1cf!F321</f>
        <v>9661.6960715454134</v>
      </c>
      <c r="H321" s="160">
        <f>+[2]data1cf!G321</f>
        <v>8634.3392628359416</v>
      </c>
      <c r="I321" s="160">
        <f>+[2]data1cf!H321</f>
        <v>8475.859318548979</v>
      </c>
      <c r="J321" s="160">
        <f>+[2]data1cf!I321</f>
        <v>8463.4251160139884</v>
      </c>
      <c r="K321" s="160">
        <f>+[2]data1cf!J321</f>
        <v>8454.5068923663093</v>
      </c>
      <c r="L321" s="160">
        <f>+[2]data1cf!K321</f>
        <v>8455.4971811335799</v>
      </c>
      <c r="M321" s="160">
        <f>+[2]data1cf!L321</f>
        <v>8427.7282580634874</v>
      </c>
      <c r="N321" s="160">
        <f>+[2]data1cf!M321</f>
        <v>8409.8444486016706</v>
      </c>
      <c r="O321" s="160">
        <f>+[2]data1cf!N321</f>
        <v>8083.957940931622</v>
      </c>
      <c r="P321" s="160">
        <f>+[2]data1cf!O321</f>
        <v>7975.8619630758512</v>
      </c>
      <c r="Q321" s="160">
        <f>+[2]data1cf!P321</f>
        <v>7947.5428961040279</v>
      </c>
      <c r="R321" s="160">
        <f>+[2]data1cf!Q321</f>
        <v>1147.2564641909848</v>
      </c>
      <c r="S321" s="160">
        <f>+[2]data1cf!R321</f>
        <v>0</v>
      </c>
      <c r="T321" s="160">
        <f>+[2]data1cf!S321</f>
        <v>0</v>
      </c>
      <c r="U321" s="160">
        <f>+[2]data1cf!T321</f>
        <v>0</v>
      </c>
      <c r="V321" s="160">
        <f>+[2]data1cf!U321</f>
        <v>0</v>
      </c>
      <c r="W321" s="160">
        <f>+[2]data1cf!V321</f>
        <v>0</v>
      </c>
      <c r="X321" s="160">
        <f>+[2]data1cf!W321</f>
        <v>0</v>
      </c>
      <c r="Y321" s="160">
        <f>+[2]data1cf!X321</f>
        <v>0</v>
      </c>
      <c r="Z321" s="160">
        <f>+[2]data1cf!Y321</f>
        <v>0</v>
      </c>
      <c r="AA321" s="160">
        <f>+[2]data1cf!Z321</f>
        <v>0</v>
      </c>
      <c r="AB321" s="160"/>
      <c r="AC321" s="161">
        <f t="shared" si="32"/>
        <v>-24182.819113728889</v>
      </c>
      <c r="AD321" s="161">
        <f t="shared" si="34"/>
        <v>-5228.6096890558729</v>
      </c>
      <c r="AE321" s="162">
        <f t="shared" si="35"/>
        <v>-11554.788597976139</v>
      </c>
      <c r="AF321" s="163">
        <f t="shared" si="33"/>
        <v>5.0677576661109919E-2</v>
      </c>
      <c r="AG321" s="164">
        <f t="shared" si="39"/>
        <v>-4711004998.3190365</v>
      </c>
    </row>
    <row r="322" spans="1:33">
      <c r="A322" s="156"/>
      <c r="B322" s="160">
        <f>+[2]data1cf!A322</f>
        <v>-95039.428892144671</v>
      </c>
      <c r="C322" s="160">
        <f>+[2]data1cf!B322</f>
        <v>14195.149573826424</v>
      </c>
      <c r="D322" s="160">
        <f>+[2]data1cf!C322</f>
        <v>12138.11141236135</v>
      </c>
      <c r="E322" s="160">
        <f>+[2]data1cf!D322</f>
        <v>10041.245109764615</v>
      </c>
      <c r="F322" s="160">
        <f>+[2]data1cf!E322</f>
        <v>9624.304771757892</v>
      </c>
      <c r="G322" s="160">
        <f>+[2]data1cf!F322</f>
        <v>9506.9703048655865</v>
      </c>
      <c r="H322" s="160">
        <f>+[2]data1cf!G322</f>
        <v>8513.5570267515777</v>
      </c>
      <c r="I322" s="160">
        <f>+[2]data1cf!H322</f>
        <v>8361.4748574096939</v>
      </c>
      <c r="J322" s="160">
        <f>+[2]data1cf!I322</f>
        <v>8349.0406548747051</v>
      </c>
      <c r="K322" s="160">
        <f>+[2]data1cf!J322</f>
        <v>8339.9285592589913</v>
      </c>
      <c r="L322" s="160">
        <f>+[2]data1cf!K322</f>
        <v>8341.1127199942948</v>
      </c>
      <c r="M322" s="160">
        <f>+[2]data1cf!L322</f>
        <v>8313.1499249561693</v>
      </c>
      <c r="N322" s="160">
        <f>+[2]data1cf!M322</f>
        <v>8295.4599874623873</v>
      </c>
      <c r="O322" s="160">
        <f>+[2]data1cf!N322</f>
        <v>7969.379607824304</v>
      </c>
      <c r="P322" s="160">
        <f>+[2]data1cf!O322</f>
        <v>7861.477501936567</v>
      </c>
      <c r="Q322" s="160">
        <f>+[2]data1cf!P322</f>
        <v>7832.9645629967099</v>
      </c>
      <c r="R322" s="160">
        <f>+[2]data1cf!Q322</f>
        <v>1090.0642336213425</v>
      </c>
      <c r="S322" s="160">
        <f>+[2]data1cf!R322</f>
        <v>0</v>
      </c>
      <c r="T322" s="160">
        <f>+[2]data1cf!S322</f>
        <v>0</v>
      </c>
      <c r="U322" s="160">
        <f>+[2]data1cf!T322</f>
        <v>0</v>
      </c>
      <c r="V322" s="160">
        <f>+[2]data1cf!U322</f>
        <v>0</v>
      </c>
      <c r="W322" s="160">
        <f>+[2]data1cf!V322</f>
        <v>0</v>
      </c>
      <c r="X322" s="160">
        <f>+[2]data1cf!W322</f>
        <v>0</v>
      </c>
      <c r="Y322" s="160">
        <f>+[2]data1cf!X322</f>
        <v>0</v>
      </c>
      <c r="Z322" s="160">
        <f>+[2]data1cf!Y322</f>
        <v>0</v>
      </c>
      <c r="AA322" s="160">
        <f>+[2]data1cf!Z322</f>
        <v>0</v>
      </c>
      <c r="AB322" s="160"/>
      <c r="AC322" s="161">
        <f t="shared" ref="AC322:AC385" si="40">XNPV(0.1,B322:AA322,$B$1:$AA$1)</f>
        <v>-20319.996220409805</v>
      </c>
      <c r="AD322" s="161">
        <f t="shared" si="34"/>
        <v>-1665.3596144112844</v>
      </c>
      <c r="AE322" s="162">
        <f t="shared" si="35"/>
        <v>-7892.2820658744567</v>
      </c>
      <c r="AF322" s="163">
        <f t="shared" ref="AF322:AF385" si="41">XIRR(B322:AA322,$B$1:$AA$1)</f>
        <v>5.6607517600059512E-2</v>
      </c>
      <c r="AG322" s="164">
        <f t="shared" si="39"/>
        <v>-1203.9649512620842</v>
      </c>
    </row>
    <row r="323" spans="1:33">
      <c r="A323" s="156"/>
      <c r="B323" s="160">
        <f>+[2]data1cf!A323</f>
        <v>-89110.823983461974</v>
      </c>
      <c r="C323" s="160">
        <f>+[2]data1cf!B323</f>
        <v>13960.954311077357</v>
      </c>
      <c r="D323" s="160">
        <f>+[2]data1cf!C323</f>
        <v>11957.357132533314</v>
      </c>
      <c r="E323" s="160">
        <f>+[2]data1cf!D323</f>
        <v>9827.3568332489886</v>
      </c>
      <c r="F323" s="160">
        <f>+[2]data1cf!E323</f>
        <v>9456.9348501456025</v>
      </c>
      <c r="G323" s="160">
        <f>+[2]data1cf!F323</f>
        <v>9278.0484470578249</v>
      </c>
      <c r="H323" s="160">
        <f>+[2]data1cf!G323</f>
        <v>8369.9529357882893</v>
      </c>
      <c r="I323" s="160">
        <f>+[2]data1cf!H323</f>
        <v>8225.4774036884392</v>
      </c>
      <c r="J323" s="160">
        <f>+[2]data1cf!I323</f>
        <v>8213.0432011534504</v>
      </c>
      <c r="K323" s="160">
        <f>+[2]data1cf!J323</f>
        <v>8203.7006013788887</v>
      </c>
      <c r="L323" s="160">
        <f>+[2]data1cf!K323</f>
        <v>8205.1152662730401</v>
      </c>
      <c r="M323" s="160">
        <f>+[2]data1cf!L323</f>
        <v>8176.9219670760658</v>
      </c>
      <c r="N323" s="160">
        <f>+[2]data1cf!M323</f>
        <v>8159.4625337411326</v>
      </c>
      <c r="O323" s="160">
        <f>+[2]data1cf!N323</f>
        <v>7833.1516499442005</v>
      </c>
      <c r="P323" s="160">
        <f>+[2]data1cf!O323</f>
        <v>7725.4800482153132</v>
      </c>
      <c r="Q323" s="160">
        <f>+[2]data1cf!P323</f>
        <v>7696.7366051166064</v>
      </c>
      <c r="R323" s="160">
        <f>+[2]data1cf!Q323</f>
        <v>1022.0655067607154</v>
      </c>
      <c r="S323" s="160">
        <f>+[2]data1cf!R323</f>
        <v>0</v>
      </c>
      <c r="T323" s="160">
        <f>+[2]data1cf!S323</f>
        <v>0</v>
      </c>
      <c r="U323" s="160">
        <f>+[2]data1cf!T323</f>
        <v>0</v>
      </c>
      <c r="V323" s="160">
        <f>+[2]data1cf!U323</f>
        <v>0</v>
      </c>
      <c r="W323" s="160">
        <f>+[2]data1cf!V323</f>
        <v>0</v>
      </c>
      <c r="X323" s="160">
        <f>+[2]data1cf!W323</f>
        <v>0</v>
      </c>
      <c r="Y323" s="160">
        <f>+[2]data1cf!X323</f>
        <v>0</v>
      </c>
      <c r="Z323" s="160">
        <f>+[2]data1cf!Y323</f>
        <v>0</v>
      </c>
      <c r="AA323" s="160">
        <f>+[2]data1cf!Z323</f>
        <v>0</v>
      </c>
      <c r="AB323" s="160"/>
      <c r="AC323" s="161">
        <f t="shared" si="40"/>
        <v>-15708.578316793888</v>
      </c>
      <c r="AD323" s="161">
        <f t="shared" ref="AD323:AD386" si="42">SUMPRODUCT(B323:AA323,$B$1010:$AA$1010)</f>
        <v>2614.5028692770229</v>
      </c>
      <c r="AE323" s="162">
        <f t="shared" ref="AE323:AE386" si="43">SUMPRODUCT(B323:AA323,$B$1012:$AA$1012)</f>
        <v>-3501.5921920301971</v>
      </c>
      <c r="AF323" s="163">
        <f t="shared" si="41"/>
        <v>6.4484450221061709E-2</v>
      </c>
      <c r="AG323" s="164">
        <f t="shared" ref="AG323:AG338" si="44">1-EXP(-(1/0.25)*(AD323/ABS($AD$1010)))</f>
        <v>0.99998544283298785</v>
      </c>
    </row>
    <row r="324" spans="1:33">
      <c r="A324" s="156"/>
      <c r="B324" s="160">
        <f>+[2]data1cf!A324</f>
        <v>-99672.854875630175</v>
      </c>
      <c r="C324" s="160">
        <f>+[2]data1cf!B324</f>
        <v>14263.214046464258</v>
      </c>
      <c r="D324" s="160">
        <f>+[2]data1cf!C324</f>
        <v>12388.557353233269</v>
      </c>
      <c r="E324" s="160">
        <f>+[2]data1cf!D324</f>
        <v>10242.080686124185</v>
      </c>
      <c r="F324" s="160">
        <f>+[2]data1cf!E324</f>
        <v>9851.2536264587252</v>
      </c>
      <c r="G324" s="160">
        <f>+[2]data1cf!F324</f>
        <v>9488.3197740073429</v>
      </c>
      <c r="H324" s="160">
        <f>+[2]data1cf!G324</f>
        <v>8625.7889829457999</v>
      </c>
      <c r="I324" s="160">
        <f>+[2]data1cf!H324</f>
        <v>8467.7619427300651</v>
      </c>
      <c r="J324" s="160">
        <f>+[2]data1cf!I324</f>
        <v>8455.3277401950745</v>
      </c>
      <c r="K324" s="160">
        <f>+[2]data1cf!J324</f>
        <v>8446.3957921816</v>
      </c>
      <c r="L324" s="160">
        <f>+[2]data1cf!K324</f>
        <v>8447.3998053146661</v>
      </c>
      <c r="M324" s="160">
        <f>+[2]data1cf!L324</f>
        <v>8419.617157878778</v>
      </c>
      <c r="N324" s="160">
        <f>+[2]data1cf!M324</f>
        <v>8401.7470727827567</v>
      </c>
      <c r="O324" s="160">
        <f>+[2]data1cf!N324</f>
        <v>8075.8468407469127</v>
      </c>
      <c r="P324" s="160">
        <f>+[2]data1cf!O324</f>
        <v>7967.7645872569374</v>
      </c>
      <c r="Q324" s="160">
        <f>+[2]data1cf!P324</f>
        <v>7939.4317959193186</v>
      </c>
      <c r="R324" s="160">
        <f>+[2]data1cf!Q324</f>
        <v>1143.2077762815279</v>
      </c>
      <c r="S324" s="160">
        <f>+[2]data1cf!R324</f>
        <v>0</v>
      </c>
      <c r="T324" s="160">
        <f>+[2]data1cf!S324</f>
        <v>0</v>
      </c>
      <c r="U324" s="160">
        <f>+[2]data1cf!T324</f>
        <v>0</v>
      </c>
      <c r="V324" s="160">
        <f>+[2]data1cf!U324</f>
        <v>0</v>
      </c>
      <c r="W324" s="160">
        <f>+[2]data1cf!V324</f>
        <v>0</v>
      </c>
      <c r="X324" s="160">
        <f>+[2]data1cf!W324</f>
        <v>0</v>
      </c>
      <c r="Y324" s="160">
        <f>+[2]data1cf!X324</f>
        <v>0</v>
      </c>
      <c r="Z324" s="160">
        <f>+[2]data1cf!Y324</f>
        <v>0</v>
      </c>
      <c r="AA324" s="160">
        <f>+[2]data1cf!Z324</f>
        <v>0</v>
      </c>
      <c r="AB324" s="160"/>
      <c r="AC324" s="161">
        <f t="shared" si="40"/>
        <v>-23969.995222052174</v>
      </c>
      <c r="AD324" s="161">
        <f t="shared" si="42"/>
        <v>-5065.3140718699706</v>
      </c>
      <c r="AE324" s="162">
        <f t="shared" si="43"/>
        <v>-11375.930769100025</v>
      </c>
      <c r="AF324" s="163">
        <f t="shared" si="41"/>
        <v>5.0928571820259103E-2</v>
      </c>
      <c r="AG324" s="164">
        <f t="shared" si="44"/>
        <v>-2349691659.8154268</v>
      </c>
    </row>
    <row r="325" spans="1:33">
      <c r="A325" s="156"/>
      <c r="B325" s="160">
        <f>+[2]data1cf!A325</f>
        <v>-91526.147946764788</v>
      </c>
      <c r="C325" s="160">
        <f>+[2]data1cf!B325</f>
        <v>14135.156985437361</v>
      </c>
      <c r="D325" s="160">
        <f>+[2]data1cf!C325</f>
        <v>11977.50989986774</v>
      </c>
      <c r="E325" s="160">
        <f>+[2]data1cf!D325</f>
        <v>9897.6453567325443</v>
      </c>
      <c r="F325" s="160">
        <f>+[2]data1cf!E325</f>
        <v>9620.6788888946267</v>
      </c>
      <c r="G325" s="160">
        <f>+[2]data1cf!F325</f>
        <v>9372.9928601230004</v>
      </c>
      <c r="H325" s="160">
        <f>+[2]data1cf!G325</f>
        <v>8428.4574925051602</v>
      </c>
      <c r="I325" s="160">
        <f>+[2]data1cf!H325</f>
        <v>8280.8830031474354</v>
      </c>
      <c r="J325" s="160">
        <f>+[2]data1cf!I325</f>
        <v>8268.4488006124466</v>
      </c>
      <c r="K325" s="160">
        <f>+[2]data1cf!J325</f>
        <v>8259.2001086335767</v>
      </c>
      <c r="L325" s="160">
        <f>+[2]data1cf!K325</f>
        <v>8260.5208657320363</v>
      </c>
      <c r="M325" s="160">
        <f>+[2]data1cf!L325</f>
        <v>8232.4214743307548</v>
      </c>
      <c r="N325" s="160">
        <f>+[2]data1cf!M325</f>
        <v>8214.8681332001288</v>
      </c>
      <c r="O325" s="160">
        <f>+[2]data1cf!N325</f>
        <v>7888.6511571988904</v>
      </c>
      <c r="P325" s="160">
        <f>+[2]data1cf!O325</f>
        <v>7780.8856476743085</v>
      </c>
      <c r="Q325" s="160">
        <f>+[2]data1cf!P325</f>
        <v>7752.2361123712953</v>
      </c>
      <c r="R325" s="160">
        <f>+[2]data1cf!Q325</f>
        <v>1049.7683064902133</v>
      </c>
      <c r="S325" s="160">
        <f>+[2]data1cf!R325</f>
        <v>0</v>
      </c>
      <c r="T325" s="160">
        <f>+[2]data1cf!S325</f>
        <v>0</v>
      </c>
      <c r="U325" s="160">
        <f>+[2]data1cf!T325</f>
        <v>0</v>
      </c>
      <c r="V325" s="160">
        <f>+[2]data1cf!U325</f>
        <v>0</v>
      </c>
      <c r="W325" s="160">
        <f>+[2]data1cf!V325</f>
        <v>0</v>
      </c>
      <c r="X325" s="160">
        <f>+[2]data1cf!W325</f>
        <v>0</v>
      </c>
      <c r="Y325" s="160">
        <f>+[2]data1cf!X325</f>
        <v>0</v>
      </c>
      <c r="Z325" s="160">
        <f>+[2]data1cf!Y325</f>
        <v>0</v>
      </c>
      <c r="AA325" s="160">
        <f>+[2]data1cf!Z325</f>
        <v>0</v>
      </c>
      <c r="AB325" s="160"/>
      <c r="AC325" s="161">
        <f t="shared" si="40"/>
        <v>-17506.204978960588</v>
      </c>
      <c r="AD325" s="161">
        <f t="shared" si="42"/>
        <v>961.63341046102835</v>
      </c>
      <c r="AE325" s="162">
        <f t="shared" si="43"/>
        <v>-5202.3976621251468</v>
      </c>
      <c r="AF325" s="163">
        <f t="shared" si="41"/>
        <v>6.1333653330802915E-2</v>
      </c>
      <c r="AG325" s="164">
        <f t="shared" si="44"/>
        <v>0.98336801639889349</v>
      </c>
    </row>
    <row r="326" spans="1:33">
      <c r="A326" s="156"/>
      <c r="B326" s="160">
        <f>+[2]data1cf!A326</f>
        <v>-99385.600631798428</v>
      </c>
      <c r="C326" s="160">
        <f>+[2]data1cf!B326</f>
        <v>14178.224550334497</v>
      </c>
      <c r="D326" s="160">
        <f>+[2]data1cf!C326</f>
        <v>12389.329582423643</v>
      </c>
      <c r="E326" s="160">
        <f>+[2]data1cf!D326</f>
        <v>10338.50987979853</v>
      </c>
      <c r="F326" s="160">
        <f>+[2]data1cf!E326</f>
        <v>10009.586413958179</v>
      </c>
      <c r="G326" s="160">
        <f>+[2]data1cf!F326</f>
        <v>9667.6426025457677</v>
      </c>
      <c r="H326" s="160">
        <f>+[2]data1cf!G326</f>
        <v>8618.8310417106895</v>
      </c>
      <c r="I326" s="160">
        <f>+[2]data1cf!H326</f>
        <v>8461.172560179959</v>
      </c>
      <c r="J326" s="160">
        <f>+[2]data1cf!I326</f>
        <v>8448.7383576449702</v>
      </c>
      <c r="K326" s="160">
        <f>+[2]data1cf!J326</f>
        <v>8439.7952411864953</v>
      </c>
      <c r="L326" s="160">
        <f>+[2]data1cf!K326</f>
        <v>8440.8104227645599</v>
      </c>
      <c r="M326" s="160">
        <f>+[2]data1cf!L326</f>
        <v>8413.0166068836734</v>
      </c>
      <c r="N326" s="160">
        <f>+[2]data1cf!M326</f>
        <v>8395.1576902326524</v>
      </c>
      <c r="O326" s="160">
        <f>+[2]data1cf!N326</f>
        <v>8069.2462897518071</v>
      </c>
      <c r="P326" s="160">
        <f>+[2]data1cf!O326</f>
        <v>7961.1752047068321</v>
      </c>
      <c r="Q326" s="160">
        <f>+[2]data1cf!P326</f>
        <v>7932.831244924213</v>
      </c>
      <c r="R326" s="160">
        <f>+[2]data1cf!Q326</f>
        <v>1139.9130850064751</v>
      </c>
      <c r="S326" s="160">
        <f>+[2]data1cf!R326</f>
        <v>0</v>
      </c>
      <c r="T326" s="160">
        <f>+[2]data1cf!S326</f>
        <v>0</v>
      </c>
      <c r="U326" s="160">
        <f>+[2]data1cf!T326</f>
        <v>0</v>
      </c>
      <c r="V326" s="160">
        <f>+[2]data1cf!U326</f>
        <v>0</v>
      </c>
      <c r="W326" s="160">
        <f>+[2]data1cf!V326</f>
        <v>0</v>
      </c>
      <c r="X326" s="160">
        <f>+[2]data1cf!W326</f>
        <v>0</v>
      </c>
      <c r="Y326" s="160">
        <f>+[2]data1cf!X326</f>
        <v>0</v>
      </c>
      <c r="Z326" s="160">
        <f>+[2]data1cf!Y326</f>
        <v>0</v>
      </c>
      <c r="AA326" s="160">
        <f>+[2]data1cf!Z326</f>
        <v>0</v>
      </c>
      <c r="AB326" s="160"/>
      <c r="AC326" s="161">
        <f t="shared" si="40"/>
        <v>-23493.566877690573</v>
      </c>
      <c r="AD326" s="161">
        <f t="shared" si="42"/>
        <v>-4548.9984918975852</v>
      </c>
      <c r="AE326" s="162">
        <f t="shared" si="43"/>
        <v>-10870.684059565274</v>
      </c>
      <c r="AF326" s="163">
        <f t="shared" si="41"/>
        <v>5.177904069423675E-2</v>
      </c>
      <c r="AG326" s="164">
        <f t="shared" si="44"/>
        <v>-260500594.81942633</v>
      </c>
    </row>
    <row r="327" spans="1:33">
      <c r="A327" s="156"/>
      <c r="B327" s="160">
        <f>+[2]data1cf!A327</f>
        <v>-93341.956930086919</v>
      </c>
      <c r="C327" s="160">
        <f>+[2]data1cf!B327</f>
        <v>14191.996816251776</v>
      </c>
      <c r="D327" s="160">
        <f>+[2]data1cf!C327</f>
        <v>12107.267446761341</v>
      </c>
      <c r="E327" s="160">
        <f>+[2]data1cf!D327</f>
        <v>10188.228524313619</v>
      </c>
      <c r="F327" s="160">
        <f>+[2]data1cf!E327</f>
        <v>9576.737716684107</v>
      </c>
      <c r="G327" s="160">
        <f>+[2]data1cf!F327</f>
        <v>9282.7744996340862</v>
      </c>
      <c r="H327" s="160">
        <f>+[2]data1cf!G327</f>
        <v>8472.4404534933456</v>
      </c>
      <c r="I327" s="160">
        <f>+[2]data1cf!H327</f>
        <v>8322.5362085776578</v>
      </c>
      <c r="J327" s="160">
        <f>+[2]data1cf!I327</f>
        <v>8310.102006042669</v>
      </c>
      <c r="K327" s="160">
        <f>+[2]data1cf!J327</f>
        <v>8300.9239127170713</v>
      </c>
      <c r="L327" s="160">
        <f>+[2]data1cf!K327</f>
        <v>8302.1740711622588</v>
      </c>
      <c r="M327" s="160">
        <f>+[2]data1cf!L327</f>
        <v>8274.1452784142493</v>
      </c>
      <c r="N327" s="160">
        <f>+[2]data1cf!M327</f>
        <v>8256.5213386303512</v>
      </c>
      <c r="O327" s="160">
        <f>+[2]data1cf!N327</f>
        <v>7930.3749612823849</v>
      </c>
      <c r="P327" s="160">
        <f>+[2]data1cf!O327</f>
        <v>7822.5388531045319</v>
      </c>
      <c r="Q327" s="160">
        <f>+[2]data1cf!P327</f>
        <v>7793.9599164547908</v>
      </c>
      <c r="R327" s="160">
        <f>+[2]data1cf!Q327</f>
        <v>1070.5949092053249</v>
      </c>
      <c r="S327" s="160">
        <f>+[2]data1cf!R327</f>
        <v>0</v>
      </c>
      <c r="T327" s="160">
        <f>+[2]data1cf!S327</f>
        <v>0</v>
      </c>
      <c r="U327" s="160">
        <f>+[2]data1cf!T327</f>
        <v>0</v>
      </c>
      <c r="V327" s="160">
        <f>+[2]data1cf!U327</f>
        <v>0</v>
      </c>
      <c r="W327" s="160">
        <f>+[2]data1cf!V327</f>
        <v>0</v>
      </c>
      <c r="X327" s="160">
        <f>+[2]data1cf!W327</f>
        <v>0</v>
      </c>
      <c r="Y327" s="160">
        <f>+[2]data1cf!X327</f>
        <v>0</v>
      </c>
      <c r="Z327" s="160">
        <f>+[2]data1cf!Y327</f>
        <v>0</v>
      </c>
      <c r="AA327" s="160">
        <f>+[2]data1cf!Z327</f>
        <v>0</v>
      </c>
      <c r="AB327" s="160"/>
      <c r="AC327" s="161">
        <f t="shared" si="40"/>
        <v>-18866.132995776756</v>
      </c>
      <c r="AD327" s="161">
        <f t="shared" si="42"/>
        <v>-303.65397392646139</v>
      </c>
      <c r="AE327" s="162">
        <f t="shared" si="43"/>
        <v>-6499.244141211283</v>
      </c>
      <c r="AF327" s="163">
        <f t="shared" si="41"/>
        <v>5.9017911553382874E-2</v>
      </c>
      <c r="AG327" s="164">
        <f t="shared" si="44"/>
        <v>-2.6456135764771682</v>
      </c>
    </row>
    <row r="328" spans="1:33">
      <c r="A328" s="156"/>
      <c r="B328" s="160">
        <f>+[2]data1cf!A328</f>
        <v>-90943.91970552686</v>
      </c>
      <c r="C328" s="160">
        <f>+[2]data1cf!B328</f>
        <v>14076.737590237641</v>
      </c>
      <c r="D328" s="160">
        <f>+[2]data1cf!C328</f>
        <v>12114.490899981702</v>
      </c>
      <c r="E328" s="160">
        <f>+[2]data1cf!D328</f>
        <v>10038.638143382987</v>
      </c>
      <c r="F328" s="160">
        <f>+[2]data1cf!E328</f>
        <v>9576.7465911048475</v>
      </c>
      <c r="G328" s="160">
        <f>+[2]data1cf!F328</f>
        <v>9331.0419703820226</v>
      </c>
      <c r="H328" s="160">
        <f>+[2]data1cf!G328</f>
        <v>8414.3546203111164</v>
      </c>
      <c r="I328" s="160">
        <f>+[2]data1cf!H328</f>
        <v>8267.527153076031</v>
      </c>
      <c r="J328" s="160">
        <f>+[2]data1cf!I328</f>
        <v>8255.0929505410404</v>
      </c>
      <c r="K328" s="160">
        <f>+[2]data1cf!J328</f>
        <v>8245.8216215281518</v>
      </c>
      <c r="L328" s="160">
        <f>+[2]data1cf!K328</f>
        <v>8247.165015660632</v>
      </c>
      <c r="M328" s="160">
        <f>+[2]data1cf!L328</f>
        <v>8219.0429872253299</v>
      </c>
      <c r="N328" s="160">
        <f>+[2]data1cf!M328</f>
        <v>8201.5122831287226</v>
      </c>
      <c r="O328" s="160">
        <f>+[2]data1cf!N328</f>
        <v>7875.2726700934654</v>
      </c>
      <c r="P328" s="160">
        <f>+[2]data1cf!O328</f>
        <v>7767.5297976029033</v>
      </c>
      <c r="Q328" s="160">
        <f>+[2]data1cf!P328</f>
        <v>7738.8576252658713</v>
      </c>
      <c r="R328" s="160">
        <f>+[2]data1cf!Q328</f>
        <v>1043.0903814545109</v>
      </c>
      <c r="S328" s="160">
        <f>+[2]data1cf!R328</f>
        <v>0</v>
      </c>
      <c r="T328" s="160">
        <f>+[2]data1cf!S328</f>
        <v>0</v>
      </c>
      <c r="U328" s="160">
        <f>+[2]data1cf!T328</f>
        <v>0</v>
      </c>
      <c r="V328" s="160">
        <f>+[2]data1cf!U328</f>
        <v>0</v>
      </c>
      <c r="W328" s="160">
        <f>+[2]data1cf!V328</f>
        <v>0</v>
      </c>
      <c r="X328" s="160">
        <f>+[2]data1cf!W328</f>
        <v>0</v>
      </c>
      <c r="Y328" s="160">
        <f>+[2]data1cf!X328</f>
        <v>0</v>
      </c>
      <c r="Z328" s="160">
        <f>+[2]data1cf!Y328</f>
        <v>0</v>
      </c>
      <c r="AA328" s="160">
        <f>+[2]data1cf!Z328</f>
        <v>0</v>
      </c>
      <c r="AB328" s="160"/>
      <c r="AC328" s="161">
        <f t="shared" si="40"/>
        <v>-16866.869425633631</v>
      </c>
      <c r="AD328" s="161">
        <f t="shared" si="42"/>
        <v>1588.5029489746271</v>
      </c>
      <c r="AE328" s="162">
        <f t="shared" si="43"/>
        <v>-4570.220588968039</v>
      </c>
      <c r="AF328" s="163">
        <f t="shared" si="41"/>
        <v>6.2500366568565363E-2</v>
      </c>
      <c r="AG328" s="164">
        <f t="shared" si="44"/>
        <v>0.99884863467735407</v>
      </c>
    </row>
    <row r="329" spans="1:33">
      <c r="A329" s="156"/>
      <c r="B329" s="160">
        <f>+[2]data1cf!A329</f>
        <v>-100748.33731677772</v>
      </c>
      <c r="C329" s="160">
        <f>+[2]data1cf!B329</f>
        <v>14243.407340806309</v>
      </c>
      <c r="D329" s="160">
        <f>+[2]data1cf!C329</f>
        <v>12372.535880470783</v>
      </c>
      <c r="E329" s="160">
        <f>+[2]data1cf!D329</f>
        <v>10458.246897682504</v>
      </c>
      <c r="F329" s="160">
        <f>+[2]data1cf!E329</f>
        <v>9990.5257375072888</v>
      </c>
      <c r="G329" s="160">
        <f>+[2]data1cf!F329</f>
        <v>9539.098701628267</v>
      </c>
      <c r="H329" s="160">
        <f>+[2]data1cf!G329</f>
        <v>8651.8395767510629</v>
      </c>
      <c r="I329" s="160">
        <f>+[2]data1cf!H329</f>
        <v>8492.4326495440364</v>
      </c>
      <c r="J329" s="160">
        <f>+[2]data1cf!I329</f>
        <v>8479.9984470090458</v>
      </c>
      <c r="K329" s="160">
        <f>+[2]data1cf!J329</f>
        <v>8471.108313752884</v>
      </c>
      <c r="L329" s="160">
        <f>+[2]data1cf!K329</f>
        <v>8472.0705121286373</v>
      </c>
      <c r="M329" s="160">
        <f>+[2]data1cf!L329</f>
        <v>8444.3296794500602</v>
      </c>
      <c r="N329" s="160">
        <f>+[2]data1cf!M329</f>
        <v>8426.417779596728</v>
      </c>
      <c r="O329" s="160">
        <f>+[2]data1cf!N329</f>
        <v>8100.5593623181967</v>
      </c>
      <c r="P329" s="160">
        <f>+[2]data1cf!O329</f>
        <v>7992.4352940709086</v>
      </c>
      <c r="Q329" s="160">
        <f>+[2]data1cf!P329</f>
        <v>7964.1443174906017</v>
      </c>
      <c r="R329" s="160">
        <f>+[2]data1cf!Q329</f>
        <v>1155.5431296885135</v>
      </c>
      <c r="S329" s="160">
        <f>+[2]data1cf!R329</f>
        <v>0</v>
      </c>
      <c r="T329" s="160">
        <f>+[2]data1cf!S329</f>
        <v>0</v>
      </c>
      <c r="U329" s="160">
        <f>+[2]data1cf!T329</f>
        <v>0</v>
      </c>
      <c r="V329" s="160">
        <f>+[2]data1cf!U329</f>
        <v>0</v>
      </c>
      <c r="W329" s="160">
        <f>+[2]data1cf!V329</f>
        <v>0</v>
      </c>
      <c r="X329" s="160">
        <f>+[2]data1cf!W329</f>
        <v>0</v>
      </c>
      <c r="Y329" s="160">
        <f>+[2]data1cf!X329</f>
        <v>0</v>
      </c>
      <c r="Z329" s="160">
        <f>+[2]data1cf!Y329</f>
        <v>0</v>
      </c>
      <c r="AA329" s="160">
        <f>+[2]data1cf!Z329</f>
        <v>0</v>
      </c>
      <c r="AB329" s="160"/>
      <c r="AC329" s="161">
        <f t="shared" si="40"/>
        <v>-24690.156939419394</v>
      </c>
      <c r="AD329" s="161">
        <f t="shared" si="42"/>
        <v>-5698.7844993194949</v>
      </c>
      <c r="AE329" s="162">
        <f t="shared" si="43"/>
        <v>-12037.21428925542</v>
      </c>
      <c r="AF329" s="163">
        <f t="shared" si="41"/>
        <v>4.9932923913002011E-2</v>
      </c>
      <c r="AG329" s="164">
        <f t="shared" si="44"/>
        <v>-34910306157.097816</v>
      </c>
    </row>
    <row r="330" spans="1:33">
      <c r="A330" s="156"/>
      <c r="B330" s="160">
        <f>+[2]data1cf!A330</f>
        <v>-96457.467929216786</v>
      </c>
      <c r="C330" s="160">
        <f>+[2]data1cf!B330</f>
        <v>14242.297705138455</v>
      </c>
      <c r="D330" s="160">
        <f>+[2]data1cf!C330</f>
        <v>12191.655009405102</v>
      </c>
      <c r="E330" s="160">
        <f>+[2]data1cf!D330</f>
        <v>10154.497485753176</v>
      </c>
      <c r="F330" s="160">
        <f>+[2]data1cf!E330</f>
        <v>9669.7821757667552</v>
      </c>
      <c r="G330" s="160">
        <f>+[2]data1cf!F330</f>
        <v>9474.731651759088</v>
      </c>
      <c r="H330" s="160">
        <f>+[2]data1cf!G330</f>
        <v>8547.9051086369072</v>
      </c>
      <c r="I330" s="160">
        <f>+[2]data1cf!H330</f>
        <v>8394.0035384888979</v>
      </c>
      <c r="J330" s="160">
        <f>+[2]data1cf!I330</f>
        <v>8381.5693359539091</v>
      </c>
      <c r="K330" s="160">
        <f>+[2]data1cf!J330</f>
        <v>8372.5123736959576</v>
      </c>
      <c r="L330" s="160">
        <f>+[2]data1cf!K330</f>
        <v>8373.6414010734989</v>
      </c>
      <c r="M330" s="160">
        <f>+[2]data1cf!L330</f>
        <v>8345.7337393931357</v>
      </c>
      <c r="N330" s="160">
        <f>+[2]data1cf!M330</f>
        <v>8327.9886685415913</v>
      </c>
      <c r="O330" s="160">
        <f>+[2]data1cf!N330</f>
        <v>8001.9634222612704</v>
      </c>
      <c r="P330" s="160">
        <f>+[2]data1cf!O330</f>
        <v>7894.0061830157711</v>
      </c>
      <c r="Q330" s="160">
        <f>+[2]data1cf!P330</f>
        <v>7865.5483774336763</v>
      </c>
      <c r="R330" s="160">
        <f>+[2]data1cf!Q330</f>
        <v>1106.3285741609448</v>
      </c>
      <c r="S330" s="160">
        <f>+[2]data1cf!R330</f>
        <v>0</v>
      </c>
      <c r="T330" s="160">
        <f>+[2]data1cf!S330</f>
        <v>0</v>
      </c>
      <c r="U330" s="160">
        <f>+[2]data1cf!T330</f>
        <v>0</v>
      </c>
      <c r="V330" s="160">
        <f>+[2]data1cf!U330</f>
        <v>0</v>
      </c>
      <c r="W330" s="160">
        <f>+[2]data1cf!V330</f>
        <v>0</v>
      </c>
      <c r="X330" s="160">
        <f>+[2]data1cf!W330</f>
        <v>0</v>
      </c>
      <c r="Y330" s="160">
        <f>+[2]data1cf!X330</f>
        <v>0</v>
      </c>
      <c r="Z330" s="160">
        <f>+[2]data1cf!Y330</f>
        <v>0</v>
      </c>
      <c r="AA330" s="160">
        <f>+[2]data1cf!Z330</f>
        <v>0</v>
      </c>
      <c r="AB330" s="160"/>
      <c r="AC330" s="161">
        <f t="shared" si="40"/>
        <v>-21426.170981248601</v>
      </c>
      <c r="AD330" s="161">
        <f t="shared" si="42"/>
        <v>-2697.1582344740873</v>
      </c>
      <c r="AE330" s="162">
        <f t="shared" si="43"/>
        <v>-8949.0126387897344</v>
      </c>
      <c r="AF330" s="163">
        <f t="shared" si="41"/>
        <v>5.4834106564521798E-2</v>
      </c>
      <c r="AG330" s="164">
        <f t="shared" si="44"/>
        <v>-97686.387596157001</v>
      </c>
    </row>
    <row r="331" spans="1:33">
      <c r="A331" s="156"/>
      <c r="B331" s="160">
        <f>+[2]data1cf!A331</f>
        <v>-102089.81335436449</v>
      </c>
      <c r="C331" s="160">
        <f>+[2]data1cf!B331</f>
        <v>14309.585017322908</v>
      </c>
      <c r="D331" s="160">
        <f>+[2]data1cf!C331</f>
        <v>12357.623081196449</v>
      </c>
      <c r="E331" s="160">
        <f>+[2]data1cf!D331</f>
        <v>10315.400947281609</v>
      </c>
      <c r="F331" s="160">
        <f>+[2]data1cf!E331</f>
        <v>10029.074975114201</v>
      </c>
      <c r="G331" s="160">
        <f>+[2]data1cf!F331</f>
        <v>9741.8355905732915</v>
      </c>
      <c r="H331" s="160">
        <f>+[2]data1cf!G331</f>
        <v>8684.3331312877381</v>
      </c>
      <c r="I331" s="160">
        <f>+[2]data1cf!H331</f>
        <v>8523.2050366654476</v>
      </c>
      <c r="J331" s="160">
        <f>+[2]data1cf!I331</f>
        <v>8510.7708341304569</v>
      </c>
      <c r="K331" s="160">
        <f>+[2]data1cf!J331</f>
        <v>8501.9328574626361</v>
      </c>
      <c r="L331" s="160">
        <f>+[2]data1cf!K331</f>
        <v>8502.8428992500485</v>
      </c>
      <c r="M331" s="160">
        <f>+[2]data1cf!L331</f>
        <v>8475.1542231598141</v>
      </c>
      <c r="N331" s="160">
        <f>+[2]data1cf!M331</f>
        <v>8457.1901667181392</v>
      </c>
      <c r="O331" s="160">
        <f>+[2]data1cf!N331</f>
        <v>8131.3839060279488</v>
      </c>
      <c r="P331" s="160">
        <f>+[2]data1cf!O331</f>
        <v>8023.2076811923198</v>
      </c>
      <c r="Q331" s="160">
        <f>+[2]data1cf!P331</f>
        <v>7994.9688612003547</v>
      </c>
      <c r="R331" s="160">
        <f>+[2]data1cf!Q331</f>
        <v>1170.9293232492189</v>
      </c>
      <c r="S331" s="160">
        <f>+[2]data1cf!R331</f>
        <v>0</v>
      </c>
      <c r="T331" s="160">
        <f>+[2]data1cf!S331</f>
        <v>0</v>
      </c>
      <c r="U331" s="160">
        <f>+[2]data1cf!T331</f>
        <v>0</v>
      </c>
      <c r="V331" s="160">
        <f>+[2]data1cf!U331</f>
        <v>0</v>
      </c>
      <c r="W331" s="160">
        <f>+[2]data1cf!V331</f>
        <v>0</v>
      </c>
      <c r="X331" s="160">
        <f>+[2]data1cf!W331</f>
        <v>0</v>
      </c>
      <c r="Y331" s="160">
        <f>+[2]data1cf!X331</f>
        <v>0</v>
      </c>
      <c r="Z331" s="160">
        <f>+[2]data1cf!Y331</f>
        <v>0</v>
      </c>
      <c r="AA331" s="160">
        <f>+[2]data1cf!Z331</f>
        <v>0</v>
      </c>
      <c r="AB331" s="160"/>
      <c r="AC331" s="161">
        <f t="shared" si="40"/>
        <v>-25817.204078081042</v>
      </c>
      <c r="AD331" s="161">
        <f t="shared" si="42"/>
        <v>-6752.280146750828</v>
      </c>
      <c r="AE331" s="162">
        <f t="shared" si="43"/>
        <v>-13115.707584948248</v>
      </c>
      <c r="AF331" s="163">
        <f t="shared" si="41"/>
        <v>4.829154908657074E-2</v>
      </c>
      <c r="AG331" s="164">
        <f t="shared" si="44"/>
        <v>-3104259431952.1758</v>
      </c>
    </row>
    <row r="332" spans="1:33">
      <c r="A332" s="156"/>
      <c r="B332" s="160">
        <f>+[2]data1cf!A332</f>
        <v>-96243.625571217228</v>
      </c>
      <c r="C332" s="160">
        <f>+[2]data1cf!B332</f>
        <v>14246.900898154818</v>
      </c>
      <c r="D332" s="160">
        <f>+[2]data1cf!C332</f>
        <v>12204.227480031332</v>
      </c>
      <c r="E332" s="160">
        <f>+[2]data1cf!D332</f>
        <v>10172.283698163217</v>
      </c>
      <c r="F332" s="160">
        <f>+[2]data1cf!E332</f>
        <v>9794.6262695551504</v>
      </c>
      <c r="G332" s="160">
        <f>+[2]data1cf!F332</f>
        <v>9503.1585480365411</v>
      </c>
      <c r="H332" s="160">
        <f>+[2]data1cf!G332</f>
        <v>8542.7253677192766</v>
      </c>
      <c r="I332" s="160">
        <f>+[2]data1cf!H332</f>
        <v>8389.0981658702749</v>
      </c>
      <c r="J332" s="160">
        <f>+[2]data1cf!I332</f>
        <v>8376.6639633352861</v>
      </c>
      <c r="K332" s="160">
        <f>+[2]data1cf!J332</f>
        <v>8367.5986868864547</v>
      </c>
      <c r="L332" s="160">
        <f>+[2]data1cf!K332</f>
        <v>8368.7360284548759</v>
      </c>
      <c r="M332" s="160">
        <f>+[2]data1cf!L332</f>
        <v>8340.8200525836328</v>
      </c>
      <c r="N332" s="160">
        <f>+[2]data1cf!M332</f>
        <v>8323.0832959229683</v>
      </c>
      <c r="O332" s="160">
        <f>+[2]data1cf!N332</f>
        <v>7997.0497354517684</v>
      </c>
      <c r="P332" s="160">
        <f>+[2]data1cf!O332</f>
        <v>7889.1008103971481</v>
      </c>
      <c r="Q332" s="160">
        <f>+[2]data1cf!P332</f>
        <v>7860.6346906241743</v>
      </c>
      <c r="R332" s="160">
        <f>+[2]data1cf!Q332</f>
        <v>1103.875887851633</v>
      </c>
      <c r="S332" s="160">
        <f>+[2]data1cf!R332</f>
        <v>0</v>
      </c>
      <c r="T332" s="160">
        <f>+[2]data1cf!S332</f>
        <v>0</v>
      </c>
      <c r="U332" s="160">
        <f>+[2]data1cf!T332</f>
        <v>0</v>
      </c>
      <c r="V332" s="160">
        <f>+[2]data1cf!U332</f>
        <v>0</v>
      </c>
      <c r="W332" s="160">
        <f>+[2]data1cf!V332</f>
        <v>0</v>
      </c>
      <c r="X332" s="160">
        <f>+[2]data1cf!W332</f>
        <v>0</v>
      </c>
      <c r="Y332" s="160">
        <f>+[2]data1cf!X332</f>
        <v>0</v>
      </c>
      <c r="Z332" s="160">
        <f>+[2]data1cf!Y332</f>
        <v>0</v>
      </c>
      <c r="AA332" s="160">
        <f>+[2]data1cf!Z332</f>
        <v>0</v>
      </c>
      <c r="AB332" s="160"/>
      <c r="AC332" s="161">
        <f t="shared" si="40"/>
        <v>-21100.903893209583</v>
      </c>
      <c r="AD332" s="161">
        <f t="shared" si="42"/>
        <v>-2357.9069470079085</v>
      </c>
      <c r="AE332" s="162">
        <f t="shared" si="43"/>
        <v>-8613.2626383826755</v>
      </c>
      <c r="AF332" s="163">
        <f t="shared" si="41"/>
        <v>5.5414870381355286E-2</v>
      </c>
      <c r="AG332" s="164">
        <f t="shared" si="44"/>
        <v>-23024.632498452804</v>
      </c>
    </row>
    <row r="333" spans="1:33">
      <c r="A333" s="156"/>
      <c r="B333" s="160">
        <f>+[2]data1cf!A333</f>
        <v>-102742.68437408037</v>
      </c>
      <c r="C333" s="160">
        <f>+[2]data1cf!B333</f>
        <v>14361.76413382144</v>
      </c>
      <c r="D333" s="160">
        <f>+[2]data1cf!C333</f>
        <v>12453.297680450247</v>
      </c>
      <c r="E333" s="160">
        <f>+[2]data1cf!D333</f>
        <v>10498.241846213456</v>
      </c>
      <c r="F333" s="160">
        <f>+[2]data1cf!E333</f>
        <v>10050.723265471424</v>
      </c>
      <c r="G333" s="160">
        <f>+[2]data1cf!F333</f>
        <v>9665.9340406865485</v>
      </c>
      <c r="H333" s="160">
        <f>+[2]data1cf!G333</f>
        <v>8700.1471298163415</v>
      </c>
      <c r="I333" s="160">
        <f>+[2]data1cf!H333</f>
        <v>8538.1813755609128</v>
      </c>
      <c r="J333" s="160">
        <f>+[2]data1cf!I333</f>
        <v>8525.747173025924</v>
      </c>
      <c r="K333" s="160">
        <f>+[2]data1cf!J333</f>
        <v>8516.9345799833482</v>
      </c>
      <c r="L333" s="160">
        <f>+[2]data1cf!K333</f>
        <v>8517.8192381455137</v>
      </c>
      <c r="M333" s="160">
        <f>+[2]data1cf!L333</f>
        <v>8490.1559456805262</v>
      </c>
      <c r="N333" s="160">
        <f>+[2]data1cf!M333</f>
        <v>8472.1665056136062</v>
      </c>
      <c r="O333" s="160">
        <f>+[2]data1cf!N333</f>
        <v>8146.3856285486618</v>
      </c>
      <c r="P333" s="160">
        <f>+[2]data1cf!O333</f>
        <v>8038.1840200877859</v>
      </c>
      <c r="Q333" s="160">
        <f>+[2]data1cf!P333</f>
        <v>8009.9705837210677</v>
      </c>
      <c r="R333" s="160">
        <f>+[2]data1cf!Q333</f>
        <v>1178.417492696952</v>
      </c>
      <c r="S333" s="160">
        <f>+[2]data1cf!R333</f>
        <v>0</v>
      </c>
      <c r="T333" s="160">
        <f>+[2]data1cf!S333</f>
        <v>0</v>
      </c>
      <c r="U333" s="160">
        <f>+[2]data1cf!T333</f>
        <v>0</v>
      </c>
      <c r="V333" s="160">
        <f>+[2]data1cf!U333</f>
        <v>0</v>
      </c>
      <c r="W333" s="160">
        <f>+[2]data1cf!V333</f>
        <v>0</v>
      </c>
      <c r="X333" s="160">
        <f>+[2]data1cf!W333</f>
        <v>0</v>
      </c>
      <c r="Y333" s="160">
        <f>+[2]data1cf!X333</f>
        <v>0</v>
      </c>
      <c r="Z333" s="160">
        <f>+[2]data1cf!Y333</f>
        <v>0</v>
      </c>
      <c r="AA333" s="160">
        <f>+[2]data1cf!Z333</f>
        <v>0</v>
      </c>
      <c r="AB333" s="160"/>
      <c r="AC333" s="161">
        <f t="shared" si="40"/>
        <v>-26179.355729667954</v>
      </c>
      <c r="AD333" s="161">
        <f t="shared" si="42"/>
        <v>-7069.0854733014557</v>
      </c>
      <c r="AE333" s="162">
        <f t="shared" si="43"/>
        <v>-13446.950107093337</v>
      </c>
      <c r="AF333" s="163">
        <f t="shared" si="41"/>
        <v>4.7814711928367615E-2</v>
      </c>
      <c r="AG333" s="164">
        <f t="shared" si="44"/>
        <v>-11969034300139.152</v>
      </c>
    </row>
    <row r="334" spans="1:33">
      <c r="A334" s="156"/>
      <c r="B334" s="160">
        <f>+[2]data1cf!A334</f>
        <v>-103532.62314624742</v>
      </c>
      <c r="C334" s="160">
        <f>+[2]data1cf!B334</f>
        <v>14360.259189843791</v>
      </c>
      <c r="D334" s="160">
        <f>+[2]data1cf!C334</f>
        <v>12507.423496097439</v>
      </c>
      <c r="E334" s="160">
        <f>+[2]data1cf!D334</f>
        <v>10480.45129545067</v>
      </c>
      <c r="F334" s="160">
        <f>+[2]data1cf!E334</f>
        <v>10056.943087737853</v>
      </c>
      <c r="G334" s="160">
        <f>+[2]data1cf!F334</f>
        <v>9751.6768823756574</v>
      </c>
      <c r="H334" s="160">
        <f>+[2]data1cf!G334</f>
        <v>8719.2812163410763</v>
      </c>
      <c r="I334" s="160">
        <f>+[2]data1cf!H334</f>
        <v>8556.3019390434074</v>
      </c>
      <c r="J334" s="160">
        <f>+[2]data1cf!I334</f>
        <v>8543.8677365084186</v>
      </c>
      <c r="K334" s="160">
        <f>+[2]data1cf!J334</f>
        <v>8535.0858562853045</v>
      </c>
      <c r="L334" s="160">
        <f>+[2]data1cf!K334</f>
        <v>8535.9398016280084</v>
      </c>
      <c r="M334" s="160">
        <f>+[2]data1cf!L334</f>
        <v>8508.3072219824826</v>
      </c>
      <c r="N334" s="160">
        <f>+[2]data1cf!M334</f>
        <v>8490.2870690961008</v>
      </c>
      <c r="O334" s="160">
        <f>+[2]data1cf!N334</f>
        <v>8164.5369048506182</v>
      </c>
      <c r="P334" s="160">
        <f>+[2]data1cf!O334</f>
        <v>8056.3045835702806</v>
      </c>
      <c r="Q334" s="160">
        <f>+[2]data1cf!P334</f>
        <v>8028.1218600230241</v>
      </c>
      <c r="R334" s="160">
        <f>+[2]data1cf!Q334</f>
        <v>1187.4777744381993</v>
      </c>
      <c r="S334" s="160">
        <f>+[2]data1cf!R334</f>
        <v>0</v>
      </c>
      <c r="T334" s="160">
        <f>+[2]data1cf!S334</f>
        <v>0</v>
      </c>
      <c r="U334" s="160">
        <f>+[2]data1cf!T334</f>
        <v>0</v>
      </c>
      <c r="V334" s="160">
        <f>+[2]data1cf!U334</f>
        <v>0</v>
      </c>
      <c r="W334" s="160">
        <f>+[2]data1cf!V334</f>
        <v>0</v>
      </c>
      <c r="X334" s="160">
        <f>+[2]data1cf!W334</f>
        <v>0</v>
      </c>
      <c r="Y334" s="160">
        <f>+[2]data1cf!X334</f>
        <v>0</v>
      </c>
      <c r="Z334" s="160">
        <f>+[2]data1cf!Y334</f>
        <v>0</v>
      </c>
      <c r="AA334" s="160">
        <f>+[2]data1cf!Z334</f>
        <v>0</v>
      </c>
      <c r="AB334" s="160"/>
      <c r="AC334" s="161">
        <f t="shared" si="40"/>
        <v>-26810.162687862463</v>
      </c>
      <c r="AD334" s="161">
        <f t="shared" si="42"/>
        <v>-7653.7031739519343</v>
      </c>
      <c r="AE334" s="162">
        <f t="shared" si="43"/>
        <v>-14047.01510524902</v>
      </c>
      <c r="AF334" s="163">
        <f t="shared" si="41"/>
        <v>4.6930113434791573E-2</v>
      </c>
      <c r="AG334" s="164">
        <f t="shared" si="44"/>
        <v>-144418428358624.44</v>
      </c>
    </row>
    <row r="335" spans="1:33">
      <c r="A335" s="156"/>
      <c r="B335" s="160">
        <f>+[2]data1cf!A335</f>
        <v>-102088.24639640201</v>
      </c>
      <c r="C335" s="160">
        <f>+[2]data1cf!B335</f>
        <v>14367.827909326512</v>
      </c>
      <c r="D335" s="160">
        <f>+[2]data1cf!C335</f>
        <v>12483.652205379603</v>
      </c>
      <c r="E335" s="160">
        <f>+[2]data1cf!D335</f>
        <v>10427.324274878476</v>
      </c>
      <c r="F335" s="160">
        <f>+[2]data1cf!E335</f>
        <v>9983.7971266381428</v>
      </c>
      <c r="G335" s="160">
        <f>+[2]data1cf!F335</f>
        <v>9624.3441305604629</v>
      </c>
      <c r="H335" s="160">
        <f>+[2]data1cf!G335</f>
        <v>8684.2951760559008</v>
      </c>
      <c r="I335" s="160">
        <f>+[2]data1cf!H335</f>
        <v>8523.1690919033535</v>
      </c>
      <c r="J335" s="160">
        <f>+[2]data1cf!I335</f>
        <v>8510.7348893683647</v>
      </c>
      <c r="K335" s="160">
        <f>+[2]data1cf!J335</f>
        <v>8501.8968517772173</v>
      </c>
      <c r="L335" s="160">
        <f>+[2]data1cf!K335</f>
        <v>8502.8069544879545</v>
      </c>
      <c r="M335" s="160">
        <f>+[2]data1cf!L335</f>
        <v>8475.1182174743954</v>
      </c>
      <c r="N335" s="160">
        <f>+[2]data1cf!M335</f>
        <v>8457.154221956047</v>
      </c>
      <c r="O335" s="160">
        <f>+[2]data1cf!N335</f>
        <v>8131.34790034253</v>
      </c>
      <c r="P335" s="160">
        <f>+[2]data1cf!O335</f>
        <v>8023.1717364302267</v>
      </c>
      <c r="Q335" s="160">
        <f>+[2]data1cf!P335</f>
        <v>7994.9328555149359</v>
      </c>
      <c r="R335" s="160">
        <f>+[2]data1cf!Q335</f>
        <v>1170.9113508681723</v>
      </c>
      <c r="S335" s="160">
        <f>+[2]data1cf!R335</f>
        <v>0</v>
      </c>
      <c r="T335" s="160">
        <f>+[2]data1cf!S335</f>
        <v>0</v>
      </c>
      <c r="U335" s="160">
        <f>+[2]data1cf!T335</f>
        <v>0</v>
      </c>
      <c r="V335" s="160">
        <f>+[2]data1cf!U335</f>
        <v>0</v>
      </c>
      <c r="W335" s="160">
        <f>+[2]data1cf!V335</f>
        <v>0</v>
      </c>
      <c r="X335" s="160">
        <f>+[2]data1cf!W335</f>
        <v>0</v>
      </c>
      <c r="Y335" s="160">
        <f>+[2]data1cf!X335</f>
        <v>0</v>
      </c>
      <c r="Z335" s="160">
        <f>+[2]data1cf!Y335</f>
        <v>0</v>
      </c>
      <c r="AA335" s="160">
        <f>+[2]data1cf!Z335</f>
        <v>0</v>
      </c>
      <c r="AB335" s="160"/>
      <c r="AC335" s="161">
        <f t="shared" si="40"/>
        <v>-25678.485609973053</v>
      </c>
      <c r="AD335" s="161">
        <f t="shared" si="42"/>
        <v>-6612.8867669733854</v>
      </c>
      <c r="AE335" s="162">
        <f t="shared" si="43"/>
        <v>-12976.102354929077</v>
      </c>
      <c r="AF335" s="163">
        <f t="shared" si="41"/>
        <v>4.8510584235191348E-2</v>
      </c>
      <c r="AG335" s="164">
        <f t="shared" si="44"/>
        <v>-1714254537323.8516</v>
      </c>
    </row>
    <row r="336" spans="1:33">
      <c r="A336" s="156"/>
      <c r="B336" s="160">
        <f>+[2]data1cf!A336</f>
        <v>-94390.831358102529</v>
      </c>
      <c r="C336" s="160">
        <f>+[2]data1cf!B336</f>
        <v>14224.980611481127</v>
      </c>
      <c r="D336" s="160">
        <f>+[2]data1cf!C336</f>
        <v>12148.477712003989</v>
      </c>
      <c r="E336" s="160">
        <f>+[2]data1cf!D336</f>
        <v>10218.629112765604</v>
      </c>
      <c r="F336" s="160">
        <f>+[2]data1cf!E336</f>
        <v>9657.2948494871071</v>
      </c>
      <c r="G336" s="160">
        <f>+[2]data1cf!F336</f>
        <v>9364.2804286598512</v>
      </c>
      <c r="H336" s="160">
        <f>+[2]data1cf!G336</f>
        <v>8497.8465416186009</v>
      </c>
      <c r="I336" s="160">
        <f>+[2]data1cf!H336</f>
        <v>8346.5965488567945</v>
      </c>
      <c r="J336" s="160">
        <f>+[2]data1cf!I336</f>
        <v>8334.1623463218057</v>
      </c>
      <c r="K336" s="160">
        <f>+[2]data1cf!J336</f>
        <v>8325.0250332339674</v>
      </c>
      <c r="L336" s="160">
        <f>+[2]data1cf!K336</f>
        <v>8326.2344114413954</v>
      </c>
      <c r="M336" s="160">
        <f>+[2]data1cf!L336</f>
        <v>8298.2463989311454</v>
      </c>
      <c r="N336" s="160">
        <f>+[2]data1cf!M336</f>
        <v>8280.5816789094861</v>
      </c>
      <c r="O336" s="160">
        <f>+[2]data1cf!N336</f>
        <v>7954.476081799281</v>
      </c>
      <c r="P336" s="160">
        <f>+[2]data1cf!O336</f>
        <v>7846.5991933836667</v>
      </c>
      <c r="Q336" s="160">
        <f>+[2]data1cf!P336</f>
        <v>7818.0610369716869</v>
      </c>
      <c r="R336" s="160">
        <f>+[2]data1cf!Q336</f>
        <v>1082.6250793448926</v>
      </c>
      <c r="S336" s="160">
        <f>+[2]data1cf!R336</f>
        <v>0</v>
      </c>
      <c r="T336" s="160">
        <f>+[2]data1cf!S336</f>
        <v>0</v>
      </c>
      <c r="U336" s="160">
        <f>+[2]data1cf!T336</f>
        <v>0</v>
      </c>
      <c r="V336" s="160">
        <f>+[2]data1cf!U336</f>
        <v>0</v>
      </c>
      <c r="W336" s="160">
        <f>+[2]data1cf!V336</f>
        <v>0</v>
      </c>
      <c r="X336" s="160">
        <f>+[2]data1cf!W336</f>
        <v>0</v>
      </c>
      <c r="Y336" s="160">
        <f>+[2]data1cf!X336</f>
        <v>0</v>
      </c>
      <c r="Z336" s="160">
        <f>+[2]data1cf!Y336</f>
        <v>0</v>
      </c>
      <c r="AA336" s="160">
        <f>+[2]data1cf!Z336</f>
        <v>0</v>
      </c>
      <c r="AB336" s="160"/>
      <c r="AC336" s="161">
        <f t="shared" si="40"/>
        <v>-19627.373423282781</v>
      </c>
      <c r="AD336" s="161">
        <f t="shared" si="42"/>
        <v>-994.53733553483369</v>
      </c>
      <c r="AE336" s="162">
        <f t="shared" si="43"/>
        <v>-7213.1727135991805</v>
      </c>
      <c r="AF336" s="163">
        <f t="shared" si="41"/>
        <v>5.7783970236778254E-2</v>
      </c>
      <c r="AG336" s="164">
        <f t="shared" si="44"/>
        <v>-68.171848484184466</v>
      </c>
    </row>
    <row r="337" spans="1:33">
      <c r="A337" s="156"/>
      <c r="B337" s="160">
        <f>+[2]data1cf!A337</f>
        <v>-91316.440400134976</v>
      </c>
      <c r="C337" s="160">
        <f>+[2]data1cf!B337</f>
        <v>14173.090762056005</v>
      </c>
      <c r="D337" s="160">
        <f>+[2]data1cf!C337</f>
        <v>12116.074583686379</v>
      </c>
      <c r="E337" s="160">
        <f>+[2]data1cf!D337</f>
        <v>10195.097924054149</v>
      </c>
      <c r="F337" s="160">
        <f>+[2]data1cf!E337</f>
        <v>9579.3417973633041</v>
      </c>
      <c r="G337" s="160">
        <f>+[2]data1cf!F337</f>
        <v>9411.3274236491216</v>
      </c>
      <c r="H337" s="160">
        <f>+[2]data1cf!G337</f>
        <v>8423.3779059808821</v>
      </c>
      <c r="I337" s="160">
        <f>+[2]data1cf!H337</f>
        <v>8276.0724797937855</v>
      </c>
      <c r="J337" s="160">
        <f>+[2]data1cf!I337</f>
        <v>8263.6382772587949</v>
      </c>
      <c r="K337" s="160">
        <f>+[2]data1cf!J337</f>
        <v>8254.3814318505138</v>
      </c>
      <c r="L337" s="160">
        <f>+[2]data1cf!K337</f>
        <v>8255.7103423783865</v>
      </c>
      <c r="M337" s="160">
        <f>+[2]data1cf!L337</f>
        <v>8227.60279754769</v>
      </c>
      <c r="N337" s="160">
        <f>+[2]data1cf!M337</f>
        <v>8210.0576098464771</v>
      </c>
      <c r="O337" s="160">
        <f>+[2]data1cf!N337</f>
        <v>7883.8324804158265</v>
      </c>
      <c r="P337" s="160">
        <f>+[2]data1cf!O337</f>
        <v>7776.0751243206578</v>
      </c>
      <c r="Q337" s="160">
        <f>+[2]data1cf!P337</f>
        <v>7747.4174355882315</v>
      </c>
      <c r="R337" s="160">
        <f>+[2]data1cf!Q337</f>
        <v>1047.3630448133881</v>
      </c>
      <c r="S337" s="160">
        <f>+[2]data1cf!R337</f>
        <v>0</v>
      </c>
      <c r="T337" s="160">
        <f>+[2]data1cf!S337</f>
        <v>0</v>
      </c>
      <c r="U337" s="160">
        <f>+[2]data1cf!T337</f>
        <v>0</v>
      </c>
      <c r="V337" s="160">
        <f>+[2]data1cf!U337</f>
        <v>0</v>
      </c>
      <c r="W337" s="160">
        <f>+[2]data1cf!V337</f>
        <v>0</v>
      </c>
      <c r="X337" s="160">
        <f>+[2]data1cf!W337</f>
        <v>0</v>
      </c>
      <c r="Y337" s="160">
        <f>+[2]data1cf!X337</f>
        <v>0</v>
      </c>
      <c r="Z337" s="160">
        <f>+[2]data1cf!Y337</f>
        <v>0</v>
      </c>
      <c r="AA337" s="160">
        <f>+[2]data1cf!Z337</f>
        <v>0</v>
      </c>
      <c r="AB337" s="160"/>
      <c r="AC337" s="161">
        <f t="shared" si="40"/>
        <v>-16947.559881568126</v>
      </c>
      <c r="AD337" s="161">
        <f t="shared" si="42"/>
        <v>1553.9010494563763</v>
      </c>
      <c r="AE337" s="162">
        <f t="shared" si="43"/>
        <v>-4619.0411889386396</v>
      </c>
      <c r="AF337" s="163">
        <f t="shared" si="41"/>
        <v>6.242394149303436E-2</v>
      </c>
      <c r="AG337" s="164">
        <f t="shared" si="44"/>
        <v>0.99866577864450268</v>
      </c>
    </row>
    <row r="338" spans="1:33">
      <c r="A338" s="156"/>
      <c r="B338" s="160">
        <f>+[2]data1cf!A338</f>
        <v>-85978.475888650151</v>
      </c>
      <c r="C338" s="160">
        <f>+[2]data1cf!B338</f>
        <v>14031.960616611275</v>
      </c>
      <c r="D338" s="160">
        <f>+[2]data1cf!C338</f>
        <v>11864.148670776351</v>
      </c>
      <c r="E338" s="160">
        <f>+[2]data1cf!D338</f>
        <v>9840.555226371589</v>
      </c>
      <c r="F338" s="160">
        <f>+[2]data1cf!E338</f>
        <v>9555.905689379877</v>
      </c>
      <c r="G338" s="160">
        <f>+[2]data1cf!F338</f>
        <v>9315.8771269398985</v>
      </c>
      <c r="H338" s="160">
        <f>+[2]data1cf!G338</f>
        <v>8294.0804484722139</v>
      </c>
      <c r="I338" s="160">
        <f>+[2]data1cf!H338</f>
        <v>8153.6238442719323</v>
      </c>
      <c r="J338" s="160">
        <f>+[2]data1cf!I338</f>
        <v>8141.1896417369426</v>
      </c>
      <c r="K338" s="160">
        <f>+[2]data1cf!J338</f>
        <v>8131.7252562684544</v>
      </c>
      <c r="L338" s="160">
        <f>+[2]data1cf!K338</f>
        <v>8133.2617068565332</v>
      </c>
      <c r="M338" s="160">
        <f>+[2]data1cf!L338</f>
        <v>8104.9466219656315</v>
      </c>
      <c r="N338" s="160">
        <f>+[2]data1cf!M338</f>
        <v>8087.6089743246248</v>
      </c>
      <c r="O338" s="160">
        <f>+[2]data1cf!N338</f>
        <v>7761.1763048337671</v>
      </c>
      <c r="P338" s="160">
        <f>+[2]data1cf!O338</f>
        <v>7653.6264887988054</v>
      </c>
      <c r="Q338" s="160">
        <f>+[2]data1cf!P338</f>
        <v>7624.761260006173</v>
      </c>
      <c r="R338" s="160">
        <f>+[2]data1cf!Q338</f>
        <v>986.1387270524616</v>
      </c>
      <c r="S338" s="160">
        <f>+[2]data1cf!R338</f>
        <v>0</v>
      </c>
      <c r="T338" s="160">
        <f>+[2]data1cf!S338</f>
        <v>0</v>
      </c>
      <c r="U338" s="160">
        <f>+[2]data1cf!T338</f>
        <v>0</v>
      </c>
      <c r="V338" s="160">
        <f>+[2]data1cf!U338</f>
        <v>0</v>
      </c>
      <c r="W338" s="160">
        <f>+[2]data1cf!V338</f>
        <v>0</v>
      </c>
      <c r="X338" s="160">
        <f>+[2]data1cf!W338</f>
        <v>0</v>
      </c>
      <c r="Y338" s="160">
        <f>+[2]data1cf!X338</f>
        <v>0</v>
      </c>
      <c r="Z338" s="160">
        <f>+[2]data1cf!Y338</f>
        <v>0</v>
      </c>
      <c r="AA338" s="160">
        <f>+[2]data1cf!Z338</f>
        <v>0</v>
      </c>
      <c r="AB338" s="160"/>
      <c r="AC338" s="161">
        <f t="shared" si="40"/>
        <v>-12771.905651573898</v>
      </c>
      <c r="AD338" s="161">
        <f t="shared" si="42"/>
        <v>5442.4125898434067</v>
      </c>
      <c r="AE338" s="162">
        <f t="shared" si="43"/>
        <v>-634.28421749075949</v>
      </c>
      <c r="AF338" s="163">
        <f t="shared" si="41"/>
        <v>7.0133718848228443E-2</v>
      </c>
      <c r="AG338" s="164">
        <f t="shared" si="44"/>
        <v>0.99999999991462252</v>
      </c>
    </row>
    <row r="339" spans="1:33">
      <c r="A339" s="156"/>
      <c r="B339" s="160">
        <f>+[2]data1cf!A339</f>
        <v>-94979.802870843472</v>
      </c>
      <c r="C339" s="160">
        <f>+[2]data1cf!B339</f>
        <v>14095.777089500109</v>
      </c>
      <c r="D339" s="160">
        <f>+[2]data1cf!C339</f>
        <v>12281.002618979666</v>
      </c>
      <c r="E339" s="160">
        <f>+[2]data1cf!D339</f>
        <v>10227.999345658724</v>
      </c>
      <c r="F339" s="160">
        <f>+[2]data1cf!E339</f>
        <v>9693.4700749892618</v>
      </c>
      <c r="G339" s="160">
        <f>+[2]data1cf!F339</f>
        <v>9448.0526353420373</v>
      </c>
      <c r="H339" s="160">
        <f>+[2]data1cf!G339</f>
        <v>8512.1127509533762</v>
      </c>
      <c r="I339" s="160">
        <f>+[2]data1cf!H339</f>
        <v>8360.1070841818619</v>
      </c>
      <c r="J339" s="160">
        <f>+[2]data1cf!I339</f>
        <v>8347.6728816468712</v>
      </c>
      <c r="K339" s="160">
        <f>+[2]data1cf!J339</f>
        <v>8338.5584677714505</v>
      </c>
      <c r="L339" s="160">
        <f>+[2]data1cf!K339</f>
        <v>8339.7449467664628</v>
      </c>
      <c r="M339" s="160">
        <f>+[2]data1cf!L339</f>
        <v>8311.7798334686286</v>
      </c>
      <c r="N339" s="160">
        <f>+[2]data1cf!M339</f>
        <v>8294.0922142345535</v>
      </c>
      <c r="O339" s="160">
        <f>+[2]data1cf!N339</f>
        <v>7968.0095163367641</v>
      </c>
      <c r="P339" s="160">
        <f>+[2]data1cf!O339</f>
        <v>7860.1097287087341</v>
      </c>
      <c r="Q339" s="160">
        <f>+[2]data1cf!P339</f>
        <v>7831.59447150917</v>
      </c>
      <c r="R339" s="160">
        <f>+[2]data1cf!Q339</f>
        <v>1089.3803470074261</v>
      </c>
      <c r="S339" s="160">
        <f>+[2]data1cf!R339</f>
        <v>0</v>
      </c>
      <c r="T339" s="160">
        <f>+[2]data1cf!S339</f>
        <v>0</v>
      </c>
      <c r="U339" s="160">
        <f>+[2]data1cf!T339</f>
        <v>0</v>
      </c>
      <c r="V339" s="160">
        <f>+[2]data1cf!U339</f>
        <v>0</v>
      </c>
      <c r="W339" s="160">
        <f>+[2]data1cf!V339</f>
        <v>0</v>
      </c>
      <c r="X339" s="160">
        <f>+[2]data1cf!W339</f>
        <v>0</v>
      </c>
      <c r="Y339" s="160">
        <f>+[2]data1cf!X339</f>
        <v>0</v>
      </c>
      <c r="Z339" s="160">
        <f>+[2]data1cf!Y339</f>
        <v>0</v>
      </c>
      <c r="AA339" s="160">
        <f>+[2]data1cf!Z339</f>
        <v>0</v>
      </c>
      <c r="AB339" s="160"/>
      <c r="AC339" s="161">
        <f t="shared" si="40"/>
        <v>-20087.128098287882</v>
      </c>
      <c r="AD339" s="161">
        <f t="shared" si="42"/>
        <v>-1409.2622291852056</v>
      </c>
      <c r="AE339" s="162">
        <f t="shared" si="43"/>
        <v>-7642.5180083807727</v>
      </c>
      <c r="AF339" s="163">
        <f t="shared" si="41"/>
        <v>5.7054165005683902E-2</v>
      </c>
      <c r="AG339" s="164">
        <f t="shared" ref="AG339:AG354" si="45">1-EXP(-(1/0.25)*(AD339/ABS($AD$1010)))</f>
        <v>-403.74841755087056</v>
      </c>
    </row>
    <row r="340" spans="1:33">
      <c r="A340" s="156"/>
      <c r="B340" s="160">
        <f>+[2]data1cf!A340</f>
        <v>-103729.97260981704</v>
      </c>
      <c r="C340" s="160">
        <f>+[2]data1cf!B340</f>
        <v>14360.755635156509</v>
      </c>
      <c r="D340" s="160">
        <f>+[2]data1cf!C340</f>
        <v>12551.308215371066</v>
      </c>
      <c r="E340" s="160">
        <f>+[2]data1cf!D340</f>
        <v>10522.950364055983</v>
      </c>
      <c r="F340" s="160">
        <f>+[2]data1cf!E340</f>
        <v>10025.94239350914</v>
      </c>
      <c r="G340" s="160">
        <f>+[2]data1cf!F340</f>
        <v>9720.4437387273938</v>
      </c>
      <c r="H340" s="160">
        <f>+[2]data1cf!G340</f>
        <v>8724.0614624115315</v>
      </c>
      <c r="I340" s="160">
        <f>+[2]data1cf!H340</f>
        <v>8560.8289778581238</v>
      </c>
      <c r="J340" s="160">
        <f>+[2]data1cf!I340</f>
        <v>8548.3947753231332</v>
      </c>
      <c r="K340" s="160">
        <f>+[2]data1cf!J340</f>
        <v>8539.6205680471649</v>
      </c>
      <c r="L340" s="160">
        <f>+[2]data1cf!K340</f>
        <v>8540.4668404427248</v>
      </c>
      <c r="M340" s="160">
        <f>+[2]data1cf!L340</f>
        <v>8512.8419337443429</v>
      </c>
      <c r="N340" s="160">
        <f>+[2]data1cf!M340</f>
        <v>8494.8141079108173</v>
      </c>
      <c r="O340" s="160">
        <f>+[2]data1cf!N340</f>
        <v>8169.0716166124776</v>
      </c>
      <c r="P340" s="160">
        <f>+[2]data1cf!O340</f>
        <v>8060.8316223849961</v>
      </c>
      <c r="Q340" s="160">
        <f>+[2]data1cf!P340</f>
        <v>8032.6565717848835</v>
      </c>
      <c r="R340" s="160">
        <f>+[2]data1cf!Q340</f>
        <v>1189.7412938455573</v>
      </c>
      <c r="S340" s="160">
        <f>+[2]data1cf!R340</f>
        <v>0</v>
      </c>
      <c r="T340" s="160">
        <f>+[2]data1cf!S340</f>
        <v>0</v>
      </c>
      <c r="U340" s="160">
        <f>+[2]data1cf!T340</f>
        <v>0</v>
      </c>
      <c r="V340" s="160">
        <f>+[2]data1cf!U340</f>
        <v>0</v>
      </c>
      <c r="W340" s="160">
        <f>+[2]data1cf!V340</f>
        <v>0</v>
      </c>
      <c r="X340" s="160">
        <f>+[2]data1cf!W340</f>
        <v>0</v>
      </c>
      <c r="Y340" s="160">
        <f>+[2]data1cf!X340</f>
        <v>0</v>
      </c>
      <c r="Z340" s="160">
        <f>+[2]data1cf!Y340</f>
        <v>0</v>
      </c>
      <c r="AA340" s="160">
        <f>+[2]data1cf!Z340</f>
        <v>0</v>
      </c>
      <c r="AB340" s="160"/>
      <c r="AC340" s="161">
        <f t="shared" si="40"/>
        <v>-26961.531597810914</v>
      </c>
      <c r="AD340" s="161">
        <f t="shared" si="42"/>
        <v>-7798.0009816271204</v>
      </c>
      <c r="AE340" s="162">
        <f t="shared" si="43"/>
        <v>-14193.754038147106</v>
      </c>
      <c r="AF340" s="163">
        <f t="shared" si="41"/>
        <v>4.6711686253547671E-2</v>
      </c>
      <c r="AG340" s="164">
        <f t="shared" si="45"/>
        <v>-267041452706056.44</v>
      </c>
    </row>
    <row r="341" spans="1:33">
      <c r="A341" s="156"/>
      <c r="B341" s="160">
        <f>+[2]data1cf!A341</f>
        <v>-92943.732292467597</v>
      </c>
      <c r="C341" s="160">
        <f>+[2]data1cf!B341</f>
        <v>14167.690231446108</v>
      </c>
      <c r="D341" s="160">
        <f>+[2]data1cf!C341</f>
        <v>12093.694967870666</v>
      </c>
      <c r="E341" s="160">
        <f>+[2]data1cf!D341</f>
        <v>10108.576799656958</v>
      </c>
      <c r="F341" s="160">
        <f>+[2]data1cf!E341</f>
        <v>9763.0234686470012</v>
      </c>
      <c r="G341" s="160">
        <f>+[2]data1cf!F341</f>
        <v>9456.8140404231035</v>
      </c>
      <c r="H341" s="160">
        <f>+[2]data1cf!G341</f>
        <v>8462.7945607470174</v>
      </c>
      <c r="I341" s="160">
        <f>+[2]data1cf!H341</f>
        <v>8313.4012539703817</v>
      </c>
      <c r="J341" s="160">
        <f>+[2]data1cf!I341</f>
        <v>8300.9670514353929</v>
      </c>
      <c r="K341" s="160">
        <f>+[2]data1cf!J341</f>
        <v>8291.7734751358839</v>
      </c>
      <c r="L341" s="160">
        <f>+[2]data1cf!K341</f>
        <v>8293.0391165549827</v>
      </c>
      <c r="M341" s="160">
        <f>+[2]data1cf!L341</f>
        <v>8264.994840833062</v>
      </c>
      <c r="N341" s="160">
        <f>+[2]data1cf!M341</f>
        <v>8247.3863840230733</v>
      </c>
      <c r="O341" s="160">
        <f>+[2]data1cf!N341</f>
        <v>7921.2245237011966</v>
      </c>
      <c r="P341" s="160">
        <f>+[2]data1cf!O341</f>
        <v>7813.403898497254</v>
      </c>
      <c r="Q341" s="160">
        <f>+[2]data1cf!P341</f>
        <v>7784.8094788736025</v>
      </c>
      <c r="R341" s="160">
        <f>+[2]data1cf!Q341</f>
        <v>1066.0274319016862</v>
      </c>
      <c r="S341" s="160">
        <f>+[2]data1cf!R341</f>
        <v>0</v>
      </c>
      <c r="T341" s="160">
        <f>+[2]data1cf!S341</f>
        <v>0</v>
      </c>
      <c r="U341" s="160">
        <f>+[2]data1cf!T341</f>
        <v>0</v>
      </c>
      <c r="V341" s="160">
        <f>+[2]data1cf!U341</f>
        <v>0</v>
      </c>
      <c r="W341" s="160">
        <f>+[2]data1cf!V341</f>
        <v>0</v>
      </c>
      <c r="X341" s="160">
        <f>+[2]data1cf!W341</f>
        <v>0</v>
      </c>
      <c r="Y341" s="160">
        <f>+[2]data1cf!X341</f>
        <v>0</v>
      </c>
      <c r="Z341" s="160">
        <f>+[2]data1cf!Y341</f>
        <v>0</v>
      </c>
      <c r="AA341" s="160">
        <f>+[2]data1cf!Z341</f>
        <v>0</v>
      </c>
      <c r="AB341" s="160"/>
      <c r="AC341" s="161">
        <f t="shared" si="40"/>
        <v>-18361.938178507113</v>
      </c>
      <c r="AD341" s="161">
        <f t="shared" si="42"/>
        <v>222.48684626258711</v>
      </c>
      <c r="AE341" s="162">
        <f t="shared" si="43"/>
        <v>-5978.7333532337661</v>
      </c>
      <c r="AF341" s="163">
        <f t="shared" si="41"/>
        <v>5.996279418468474E-2</v>
      </c>
      <c r="AG341" s="164">
        <f t="shared" si="45"/>
        <v>0.61239315754728163</v>
      </c>
    </row>
    <row r="342" spans="1:33">
      <c r="A342" s="156"/>
      <c r="B342" s="160">
        <f>+[2]data1cf!A342</f>
        <v>-96004.032637227327</v>
      </c>
      <c r="C342" s="160">
        <f>+[2]data1cf!B342</f>
        <v>14187.318843594865</v>
      </c>
      <c r="D342" s="160">
        <f>+[2]data1cf!C342</f>
        <v>12204.149353574796</v>
      </c>
      <c r="E342" s="160">
        <f>+[2]data1cf!D342</f>
        <v>10208.04556641863</v>
      </c>
      <c r="F342" s="160">
        <f>+[2]data1cf!E342</f>
        <v>9835.0138202611197</v>
      </c>
      <c r="G342" s="160">
        <f>+[2]data1cf!F342</f>
        <v>9411.3807883543595</v>
      </c>
      <c r="H342" s="160">
        <f>+[2]data1cf!G342</f>
        <v>8536.9218901698696</v>
      </c>
      <c r="I342" s="160">
        <f>+[2]data1cf!H342</f>
        <v>8383.6020956388948</v>
      </c>
      <c r="J342" s="160">
        <f>+[2]data1cf!I342</f>
        <v>8371.1678931039041</v>
      </c>
      <c r="K342" s="160">
        <f>+[2]data1cf!J342</f>
        <v>8362.0933012818004</v>
      </c>
      <c r="L342" s="160">
        <f>+[2]data1cf!K342</f>
        <v>8363.2399582234939</v>
      </c>
      <c r="M342" s="160">
        <f>+[2]data1cf!L342</f>
        <v>8335.3146669789785</v>
      </c>
      <c r="N342" s="160">
        <f>+[2]data1cf!M342</f>
        <v>8317.5872256915864</v>
      </c>
      <c r="O342" s="160">
        <f>+[2]data1cf!N342</f>
        <v>7991.5443498471132</v>
      </c>
      <c r="P342" s="160">
        <f>+[2]data1cf!O342</f>
        <v>7883.604740165767</v>
      </c>
      <c r="Q342" s="160">
        <f>+[2]data1cf!P342</f>
        <v>7855.1293050195191</v>
      </c>
      <c r="R342" s="160">
        <f>+[2]data1cf!Q342</f>
        <v>1101.1278527359425</v>
      </c>
      <c r="S342" s="160">
        <f>+[2]data1cf!R342</f>
        <v>0</v>
      </c>
      <c r="T342" s="160">
        <f>+[2]data1cf!S342</f>
        <v>0</v>
      </c>
      <c r="U342" s="160">
        <f>+[2]data1cf!T342</f>
        <v>0</v>
      </c>
      <c r="V342" s="160">
        <f>+[2]data1cf!U342</f>
        <v>0</v>
      </c>
      <c r="W342" s="160">
        <f>+[2]data1cf!V342</f>
        <v>0</v>
      </c>
      <c r="X342" s="160">
        <f>+[2]data1cf!W342</f>
        <v>0</v>
      </c>
      <c r="Y342" s="160">
        <f>+[2]data1cf!X342</f>
        <v>0</v>
      </c>
      <c r="Z342" s="160">
        <f>+[2]data1cf!Y342</f>
        <v>0</v>
      </c>
      <c r="AA342" s="160">
        <f>+[2]data1cf!Z342</f>
        <v>0</v>
      </c>
      <c r="AB342" s="160"/>
      <c r="AC342" s="161">
        <f t="shared" si="40"/>
        <v>-20939.811253551208</v>
      </c>
      <c r="AD342" s="161">
        <f t="shared" si="42"/>
        <v>-2213.0030621517817</v>
      </c>
      <c r="AE342" s="162">
        <f t="shared" si="43"/>
        <v>-8462.9772059752959</v>
      </c>
      <c r="AF342" s="163">
        <f t="shared" si="41"/>
        <v>5.5662021040916443E-2</v>
      </c>
      <c r="AG342" s="164">
        <f t="shared" si="45"/>
        <v>-12419.36151991656</v>
      </c>
    </row>
    <row r="343" spans="1:33">
      <c r="A343" s="156"/>
      <c r="B343" s="160">
        <f>+[2]data1cf!A343</f>
        <v>-90929.460847726776</v>
      </c>
      <c r="C343" s="160">
        <f>+[2]data1cf!B343</f>
        <v>14072.864277913231</v>
      </c>
      <c r="D343" s="160">
        <f>+[2]data1cf!C343</f>
        <v>12130.709917591759</v>
      </c>
      <c r="E343" s="160">
        <f>+[2]data1cf!D343</f>
        <v>10166.132532878253</v>
      </c>
      <c r="F343" s="160">
        <f>+[2]data1cf!E343</f>
        <v>9679.8313964670651</v>
      </c>
      <c r="G343" s="160">
        <f>+[2]data1cf!F343</f>
        <v>9139.5946908963488</v>
      </c>
      <c r="H343" s="160">
        <f>+[2]data1cf!G343</f>
        <v>8414.004394387357</v>
      </c>
      <c r="I343" s="160">
        <f>+[2]data1cf!H343</f>
        <v>8267.1954784451827</v>
      </c>
      <c r="J343" s="160">
        <f>+[2]data1cf!I343</f>
        <v>8254.7612759101939</v>
      </c>
      <c r="K343" s="160">
        <f>+[2]data1cf!J343</f>
        <v>8245.4893847369131</v>
      </c>
      <c r="L343" s="160">
        <f>+[2]data1cf!K343</f>
        <v>8246.8333410297837</v>
      </c>
      <c r="M343" s="160">
        <f>+[2]data1cf!L343</f>
        <v>8218.7107504340911</v>
      </c>
      <c r="N343" s="160">
        <f>+[2]data1cf!M343</f>
        <v>8201.1806084978762</v>
      </c>
      <c r="O343" s="160">
        <f>+[2]data1cf!N343</f>
        <v>7874.9404333022267</v>
      </c>
      <c r="P343" s="160">
        <f>+[2]data1cf!O343</f>
        <v>7767.1981229720559</v>
      </c>
      <c r="Q343" s="160">
        <f>+[2]data1cf!P343</f>
        <v>7738.5253884746326</v>
      </c>
      <c r="R343" s="160">
        <f>+[2]data1cf!Q343</f>
        <v>1042.9245441390869</v>
      </c>
      <c r="S343" s="160">
        <f>+[2]data1cf!R343</f>
        <v>0</v>
      </c>
      <c r="T343" s="160">
        <f>+[2]data1cf!S343</f>
        <v>0</v>
      </c>
      <c r="U343" s="160">
        <f>+[2]data1cf!T343</f>
        <v>0</v>
      </c>
      <c r="V343" s="160">
        <f>+[2]data1cf!U343</f>
        <v>0</v>
      </c>
      <c r="W343" s="160">
        <f>+[2]data1cf!V343</f>
        <v>0</v>
      </c>
      <c r="X343" s="160">
        <f>+[2]data1cf!W343</f>
        <v>0</v>
      </c>
      <c r="Y343" s="160">
        <f>+[2]data1cf!X343</f>
        <v>0</v>
      </c>
      <c r="Z343" s="160">
        <f>+[2]data1cf!Y343</f>
        <v>0</v>
      </c>
      <c r="AA343" s="160">
        <f>+[2]data1cf!Z343</f>
        <v>0</v>
      </c>
      <c r="AB343" s="160"/>
      <c r="AC343" s="161">
        <f t="shared" si="40"/>
        <v>-16796.532260086398</v>
      </c>
      <c r="AD343" s="161">
        <f t="shared" si="42"/>
        <v>1657.9945116908029</v>
      </c>
      <c r="AE343" s="162">
        <f t="shared" si="43"/>
        <v>-4500.1046311721439</v>
      </c>
      <c r="AF343" s="163">
        <f t="shared" si="41"/>
        <v>6.2630131840705872E-2</v>
      </c>
      <c r="AG343" s="164">
        <f t="shared" si="45"/>
        <v>0.99914365003023287</v>
      </c>
    </row>
    <row r="344" spans="1:33">
      <c r="A344" s="156"/>
      <c r="B344" s="160">
        <f>+[2]data1cf!A344</f>
        <v>-94290.657965890437</v>
      </c>
      <c r="C344" s="160">
        <f>+[2]data1cf!B344</f>
        <v>14163.711129560157</v>
      </c>
      <c r="D344" s="160">
        <f>+[2]data1cf!C344</f>
        <v>12101.029001641309</v>
      </c>
      <c r="E344" s="160">
        <f>+[2]data1cf!D344</f>
        <v>10106.092398947705</v>
      </c>
      <c r="F344" s="160">
        <f>+[2]data1cf!E344</f>
        <v>9726.4799048008044</v>
      </c>
      <c r="G344" s="160">
        <f>+[2]data1cf!F344</f>
        <v>9456.2352491108559</v>
      </c>
      <c r="H344" s="160">
        <f>+[2]data1cf!G344</f>
        <v>8495.4201176708266</v>
      </c>
      <c r="I344" s="160">
        <f>+[2]data1cf!H344</f>
        <v>8344.2986513781634</v>
      </c>
      <c r="J344" s="160">
        <f>+[2]data1cf!I344</f>
        <v>8331.8644488431728</v>
      </c>
      <c r="K344" s="160">
        <f>+[2]data1cf!J344</f>
        <v>8322.7232410138477</v>
      </c>
      <c r="L344" s="160">
        <f>+[2]data1cf!K344</f>
        <v>8323.9365139627644</v>
      </c>
      <c r="M344" s="160">
        <f>+[2]data1cf!L344</f>
        <v>8295.9446067110257</v>
      </c>
      <c r="N344" s="160">
        <f>+[2]data1cf!M344</f>
        <v>8278.283781430855</v>
      </c>
      <c r="O344" s="160">
        <f>+[2]data1cf!N344</f>
        <v>7952.1742895791604</v>
      </c>
      <c r="P344" s="160">
        <f>+[2]data1cf!O344</f>
        <v>7844.3012959050357</v>
      </c>
      <c r="Q344" s="160">
        <f>+[2]data1cf!P344</f>
        <v>7815.7592447515663</v>
      </c>
      <c r="R344" s="160">
        <f>+[2]data1cf!Q344</f>
        <v>1081.4761306055768</v>
      </c>
      <c r="S344" s="160">
        <f>+[2]data1cf!R344</f>
        <v>0</v>
      </c>
      <c r="T344" s="160">
        <f>+[2]data1cf!S344</f>
        <v>0</v>
      </c>
      <c r="U344" s="160">
        <f>+[2]data1cf!T344</f>
        <v>0</v>
      </c>
      <c r="V344" s="160">
        <f>+[2]data1cf!U344</f>
        <v>0</v>
      </c>
      <c r="W344" s="160">
        <f>+[2]data1cf!V344</f>
        <v>0</v>
      </c>
      <c r="X344" s="160">
        <f>+[2]data1cf!W344</f>
        <v>0</v>
      </c>
      <c r="Y344" s="160">
        <f>+[2]data1cf!X344</f>
        <v>0</v>
      </c>
      <c r="Z344" s="160">
        <f>+[2]data1cf!Y344</f>
        <v>0</v>
      </c>
      <c r="AA344" s="160">
        <f>+[2]data1cf!Z344</f>
        <v>0</v>
      </c>
      <c r="AB344" s="160"/>
      <c r="AC344" s="161">
        <f t="shared" si="40"/>
        <v>-19611.396302383746</v>
      </c>
      <c r="AD344" s="161">
        <f t="shared" si="42"/>
        <v>-978.26347754074141</v>
      </c>
      <c r="AE344" s="162">
        <f t="shared" si="43"/>
        <v>-7197.0144832979504</v>
      </c>
      <c r="AF344" s="163">
        <f t="shared" si="41"/>
        <v>5.7812371850013741E-2</v>
      </c>
      <c r="AG344" s="164">
        <f t="shared" si="45"/>
        <v>-63.538990264313981</v>
      </c>
    </row>
    <row r="345" spans="1:33">
      <c r="A345" s="156"/>
      <c r="B345" s="160">
        <f>+[2]data1cf!A345</f>
        <v>-86919.053870057236</v>
      </c>
      <c r="C345" s="160">
        <f>+[2]data1cf!B345</f>
        <v>14077.2462205837</v>
      </c>
      <c r="D345" s="160">
        <f>+[2]data1cf!C345</f>
        <v>11922.623252543988</v>
      </c>
      <c r="E345" s="160">
        <f>+[2]data1cf!D345</f>
        <v>9876.4716681806658</v>
      </c>
      <c r="F345" s="160">
        <f>+[2]data1cf!E345</f>
        <v>9536.0881871461024</v>
      </c>
      <c r="G345" s="160">
        <f>+[2]data1cf!F345</f>
        <v>9340.7374947832759</v>
      </c>
      <c r="H345" s="160">
        <f>+[2]data1cf!G345</f>
        <v>8316.8633540765713</v>
      </c>
      <c r="I345" s="160">
        <f>+[2]data1cf!H345</f>
        <v>8175.1999507030259</v>
      </c>
      <c r="J345" s="160">
        <f>+[2]data1cf!I345</f>
        <v>8162.7657481680362</v>
      </c>
      <c r="K345" s="160">
        <f>+[2]data1cf!J345</f>
        <v>8153.3379323714653</v>
      </c>
      <c r="L345" s="160">
        <f>+[2]data1cf!K345</f>
        <v>8154.8378132876269</v>
      </c>
      <c r="M345" s="160">
        <f>+[2]data1cf!L345</f>
        <v>8126.5592980686424</v>
      </c>
      <c r="N345" s="160">
        <f>+[2]data1cf!M345</f>
        <v>8109.1850807557184</v>
      </c>
      <c r="O345" s="160">
        <f>+[2]data1cf!N345</f>
        <v>7782.7889809367771</v>
      </c>
      <c r="P345" s="160">
        <f>+[2]data1cf!O345</f>
        <v>7675.2025952298991</v>
      </c>
      <c r="Q345" s="160">
        <f>+[2]data1cf!P345</f>
        <v>7646.373936109183</v>
      </c>
      <c r="R345" s="160">
        <f>+[2]data1cf!Q345</f>
        <v>996.92678026800832</v>
      </c>
      <c r="S345" s="160">
        <f>+[2]data1cf!R345</f>
        <v>0</v>
      </c>
      <c r="T345" s="160">
        <f>+[2]data1cf!S345</f>
        <v>0</v>
      </c>
      <c r="U345" s="160">
        <f>+[2]data1cf!T345</f>
        <v>0</v>
      </c>
      <c r="V345" s="160">
        <f>+[2]data1cf!U345</f>
        <v>0</v>
      </c>
      <c r="W345" s="160">
        <f>+[2]data1cf!V345</f>
        <v>0</v>
      </c>
      <c r="X345" s="160">
        <f>+[2]data1cf!W345</f>
        <v>0</v>
      </c>
      <c r="Y345" s="160">
        <f>+[2]data1cf!X345</f>
        <v>0</v>
      </c>
      <c r="Z345" s="160">
        <f>+[2]data1cf!Y345</f>
        <v>0</v>
      </c>
      <c r="AA345" s="160">
        <f>+[2]data1cf!Z345</f>
        <v>0</v>
      </c>
      <c r="AB345" s="160"/>
      <c r="AC345" s="161">
        <f t="shared" si="40"/>
        <v>-13508.786908235759</v>
      </c>
      <c r="AD345" s="161">
        <f t="shared" si="42"/>
        <v>4753.479288684016</v>
      </c>
      <c r="AE345" s="162">
        <f t="shared" si="43"/>
        <v>-1339.4012001572223</v>
      </c>
      <c r="AF345" s="163">
        <f t="shared" si="41"/>
        <v>6.8709674477577226E-2</v>
      </c>
      <c r="AG345" s="164">
        <f t="shared" si="45"/>
        <v>0.99999999839344889</v>
      </c>
    </row>
    <row r="346" spans="1:33">
      <c r="A346" s="156"/>
      <c r="B346" s="160">
        <f>+[2]data1cf!A346</f>
        <v>-92236.42152064314</v>
      </c>
      <c r="C346" s="160">
        <f>+[2]data1cf!B346</f>
        <v>14070.44777315771</v>
      </c>
      <c r="D346" s="160">
        <f>+[2]data1cf!C346</f>
        <v>12041.888740301893</v>
      </c>
      <c r="E346" s="160">
        <f>+[2]data1cf!D346</f>
        <v>10033.474882099688</v>
      </c>
      <c r="F346" s="160">
        <f>+[2]data1cf!E346</f>
        <v>9715.5480634344276</v>
      </c>
      <c r="G346" s="160">
        <f>+[2]data1cf!F346</f>
        <v>9408.7128939757549</v>
      </c>
      <c r="H346" s="160">
        <f>+[2]data1cf!G346</f>
        <v>8445.6619094772996</v>
      </c>
      <c r="I346" s="160">
        <f>+[2]data1cf!H346</f>
        <v>8297.1761107133461</v>
      </c>
      <c r="J346" s="160">
        <f>+[2]data1cf!I346</f>
        <v>8284.7419081783555</v>
      </c>
      <c r="K346" s="160">
        <f>+[2]data1cf!J346</f>
        <v>8275.5208316360404</v>
      </c>
      <c r="L346" s="160">
        <f>+[2]data1cf!K346</f>
        <v>8276.8139732979471</v>
      </c>
      <c r="M346" s="160">
        <f>+[2]data1cf!L346</f>
        <v>8248.7421973332166</v>
      </c>
      <c r="N346" s="160">
        <f>+[2]data1cf!M346</f>
        <v>8231.1612407660396</v>
      </c>
      <c r="O346" s="160">
        <f>+[2]data1cf!N346</f>
        <v>7904.9718802013522</v>
      </c>
      <c r="P346" s="160">
        <f>+[2]data1cf!O346</f>
        <v>7797.1787552402184</v>
      </c>
      <c r="Q346" s="160">
        <f>+[2]data1cf!P346</f>
        <v>7768.5568353737581</v>
      </c>
      <c r="R346" s="160">
        <f>+[2]data1cf!Q346</f>
        <v>1057.9148602731684</v>
      </c>
      <c r="S346" s="160">
        <f>+[2]data1cf!R346</f>
        <v>0</v>
      </c>
      <c r="T346" s="160">
        <f>+[2]data1cf!S346</f>
        <v>0</v>
      </c>
      <c r="U346" s="160">
        <f>+[2]data1cf!T346</f>
        <v>0</v>
      </c>
      <c r="V346" s="160">
        <f>+[2]data1cf!U346</f>
        <v>0</v>
      </c>
      <c r="W346" s="160">
        <f>+[2]data1cf!V346</f>
        <v>0</v>
      </c>
      <c r="X346" s="160">
        <f>+[2]data1cf!W346</f>
        <v>0</v>
      </c>
      <c r="Y346" s="160">
        <f>+[2]data1cf!X346</f>
        <v>0</v>
      </c>
      <c r="Z346" s="160">
        <f>+[2]data1cf!Y346</f>
        <v>0</v>
      </c>
      <c r="AA346" s="160">
        <f>+[2]data1cf!Z346</f>
        <v>0</v>
      </c>
      <c r="AB346" s="160"/>
      <c r="AC346" s="161">
        <f t="shared" si="40"/>
        <v>-17968.693993193454</v>
      </c>
      <c r="AD346" s="161">
        <f t="shared" si="42"/>
        <v>559.80164577779374</v>
      </c>
      <c r="AE346" s="162">
        <f t="shared" si="43"/>
        <v>-5623.5586696974369</v>
      </c>
      <c r="AF346" s="163">
        <f t="shared" si="41"/>
        <v>6.0584297776222235E-2</v>
      </c>
      <c r="AG346" s="164">
        <f t="shared" si="45"/>
        <v>0.90788145288249278</v>
      </c>
    </row>
    <row r="347" spans="1:33">
      <c r="A347" s="156"/>
      <c r="B347" s="160">
        <f>+[2]data1cf!A347</f>
        <v>-91513.274751218618</v>
      </c>
      <c r="C347" s="160">
        <f>+[2]data1cf!B347</f>
        <v>14120.045665641999</v>
      </c>
      <c r="D347" s="160">
        <f>+[2]data1cf!C347</f>
        <v>12055.024048096086</v>
      </c>
      <c r="E347" s="160">
        <f>+[2]data1cf!D347</f>
        <v>9945.5266561060853</v>
      </c>
      <c r="F347" s="160">
        <f>+[2]data1cf!E347</f>
        <v>9616.1337185419616</v>
      </c>
      <c r="G347" s="160">
        <f>+[2]data1cf!F347</f>
        <v>9313.8790517991692</v>
      </c>
      <c r="H347" s="160">
        <f>+[2]data1cf!G347</f>
        <v>8428.1456748730743</v>
      </c>
      <c r="I347" s="160">
        <f>+[2]data1cf!H347</f>
        <v>8280.5877023401627</v>
      </c>
      <c r="J347" s="160">
        <f>+[2]data1cf!I347</f>
        <v>8268.1534998051739</v>
      </c>
      <c r="K347" s="160">
        <f>+[2]data1cf!J347</f>
        <v>8258.9043073164612</v>
      </c>
      <c r="L347" s="160">
        <f>+[2]data1cf!K347</f>
        <v>8260.2255649247636</v>
      </c>
      <c r="M347" s="160">
        <f>+[2]data1cf!L347</f>
        <v>8232.1256730136392</v>
      </c>
      <c r="N347" s="160">
        <f>+[2]data1cf!M347</f>
        <v>8214.5728323928561</v>
      </c>
      <c r="O347" s="160">
        <f>+[2]data1cf!N347</f>
        <v>7888.3553558817748</v>
      </c>
      <c r="P347" s="160">
        <f>+[2]data1cf!O347</f>
        <v>7780.5903468670358</v>
      </c>
      <c r="Q347" s="160">
        <f>+[2]data1cf!P347</f>
        <v>7751.9403110541798</v>
      </c>
      <c r="R347" s="160">
        <f>+[2]data1cf!Q347</f>
        <v>1049.6206560865769</v>
      </c>
      <c r="S347" s="160">
        <f>+[2]data1cf!R347</f>
        <v>0</v>
      </c>
      <c r="T347" s="160">
        <f>+[2]data1cf!S347</f>
        <v>0</v>
      </c>
      <c r="U347" s="160">
        <f>+[2]data1cf!T347</f>
        <v>0</v>
      </c>
      <c r="V347" s="160">
        <f>+[2]data1cf!U347</f>
        <v>0</v>
      </c>
      <c r="W347" s="160">
        <f>+[2]data1cf!V347</f>
        <v>0</v>
      </c>
      <c r="X347" s="160">
        <f>+[2]data1cf!W347</f>
        <v>0</v>
      </c>
      <c r="Y347" s="160">
        <f>+[2]data1cf!X347</f>
        <v>0</v>
      </c>
      <c r="Z347" s="160">
        <f>+[2]data1cf!Y347</f>
        <v>0</v>
      </c>
      <c r="AA347" s="160">
        <f>+[2]data1cf!Z347</f>
        <v>0</v>
      </c>
      <c r="AB347" s="160"/>
      <c r="AC347" s="161">
        <f t="shared" si="40"/>
        <v>-17448.027258999009</v>
      </c>
      <c r="AD347" s="161">
        <f t="shared" si="42"/>
        <v>1020.3323375607197</v>
      </c>
      <c r="AE347" s="162">
        <f t="shared" si="43"/>
        <v>-5143.6448642563209</v>
      </c>
      <c r="AF347" s="163">
        <f t="shared" si="41"/>
        <v>6.1441859602928153E-2</v>
      </c>
      <c r="AG347" s="164">
        <f t="shared" si="45"/>
        <v>0.9870476387435998</v>
      </c>
    </row>
    <row r="348" spans="1:33">
      <c r="A348" s="156"/>
      <c r="B348" s="160">
        <f>+[2]data1cf!A348</f>
        <v>-96652.8016816046</v>
      </c>
      <c r="C348" s="160">
        <f>+[2]data1cf!B348</f>
        <v>14218.661312206179</v>
      </c>
      <c r="D348" s="160">
        <f>+[2]data1cf!C348</f>
        <v>12241.655899543826</v>
      </c>
      <c r="E348" s="160">
        <f>+[2]data1cf!D348</f>
        <v>10199.667566367725</v>
      </c>
      <c r="F348" s="160">
        <f>+[2]data1cf!E348</f>
        <v>9794.8485218293226</v>
      </c>
      <c r="G348" s="160">
        <f>+[2]data1cf!F348</f>
        <v>9427.4591325583842</v>
      </c>
      <c r="H348" s="160">
        <f>+[2]data1cf!G348</f>
        <v>8552.6365296673466</v>
      </c>
      <c r="I348" s="160">
        <f>+[2]data1cf!H348</f>
        <v>8398.4843385016738</v>
      </c>
      <c r="J348" s="160">
        <f>+[2]data1cf!I348</f>
        <v>8386.0501359666832</v>
      </c>
      <c r="K348" s="160">
        <f>+[2]data1cf!J348</f>
        <v>8377.0007682850246</v>
      </c>
      <c r="L348" s="160">
        <f>+[2]data1cf!K348</f>
        <v>8378.122201086273</v>
      </c>
      <c r="M348" s="160">
        <f>+[2]data1cf!L348</f>
        <v>8350.2221339822026</v>
      </c>
      <c r="N348" s="160">
        <f>+[2]data1cf!M348</f>
        <v>8332.4694685543654</v>
      </c>
      <c r="O348" s="160">
        <f>+[2]data1cf!N348</f>
        <v>8006.4518168503382</v>
      </c>
      <c r="P348" s="160">
        <f>+[2]data1cf!O348</f>
        <v>7898.4869830285461</v>
      </c>
      <c r="Q348" s="160">
        <f>+[2]data1cf!P348</f>
        <v>7870.0367720227441</v>
      </c>
      <c r="R348" s="160">
        <f>+[2]data1cf!Q348</f>
        <v>1108.568974167332</v>
      </c>
      <c r="S348" s="160">
        <f>+[2]data1cf!R348</f>
        <v>0</v>
      </c>
      <c r="T348" s="160">
        <f>+[2]data1cf!S348</f>
        <v>0</v>
      </c>
      <c r="U348" s="160">
        <f>+[2]data1cf!T348</f>
        <v>0</v>
      </c>
      <c r="V348" s="160">
        <f>+[2]data1cf!U348</f>
        <v>0</v>
      </c>
      <c r="W348" s="160">
        <f>+[2]data1cf!V348</f>
        <v>0</v>
      </c>
      <c r="X348" s="160">
        <f>+[2]data1cf!W348</f>
        <v>0</v>
      </c>
      <c r="Y348" s="160">
        <f>+[2]data1cf!X348</f>
        <v>0</v>
      </c>
      <c r="Z348" s="160">
        <f>+[2]data1cf!Y348</f>
        <v>0</v>
      </c>
      <c r="AA348" s="160">
        <f>+[2]data1cf!Z348</f>
        <v>0</v>
      </c>
      <c r="AB348" s="160"/>
      <c r="AC348" s="161">
        <f t="shared" si="40"/>
        <v>-21493.974924205675</v>
      </c>
      <c r="AD348" s="161">
        <f t="shared" si="42"/>
        <v>-2741.0762153929231</v>
      </c>
      <c r="AE348" s="162">
        <f t="shared" si="43"/>
        <v>-9000.2133815532852</v>
      </c>
      <c r="AF348" s="163">
        <f t="shared" si="41"/>
        <v>5.4761299490928658E-2</v>
      </c>
      <c r="AG348" s="164">
        <f t="shared" si="45"/>
        <v>-117783.54799272516</v>
      </c>
    </row>
    <row r="349" spans="1:33">
      <c r="A349" s="156"/>
      <c r="B349" s="160">
        <f>+[2]data1cf!A349</f>
        <v>-102242.85343517683</v>
      </c>
      <c r="C349" s="160">
        <f>+[2]data1cf!B349</f>
        <v>14340.298054731509</v>
      </c>
      <c r="D349" s="160">
        <f>+[2]data1cf!C349</f>
        <v>12381.604657929041</v>
      </c>
      <c r="E349" s="160">
        <f>+[2]data1cf!D349</f>
        <v>10336.031522824491</v>
      </c>
      <c r="F349" s="160">
        <f>+[2]data1cf!E349</f>
        <v>10030.251945632681</v>
      </c>
      <c r="G349" s="160">
        <f>+[2]data1cf!F349</f>
        <v>9718.0520925347628</v>
      </c>
      <c r="H349" s="160">
        <f>+[2]data1cf!G349</f>
        <v>8688.0401048547938</v>
      </c>
      <c r="I349" s="160">
        <f>+[2]data1cf!H349</f>
        <v>8526.7156536872171</v>
      </c>
      <c r="J349" s="160">
        <f>+[2]data1cf!I349</f>
        <v>8514.2814511522283</v>
      </c>
      <c r="K349" s="160">
        <f>+[2]data1cf!J349</f>
        <v>8505.4494246827471</v>
      </c>
      <c r="L349" s="160">
        <f>+[2]data1cf!K349</f>
        <v>8506.3535162718181</v>
      </c>
      <c r="M349" s="160">
        <f>+[2]data1cf!L349</f>
        <v>8478.6707903799252</v>
      </c>
      <c r="N349" s="160">
        <f>+[2]data1cf!M349</f>
        <v>8460.7007837399105</v>
      </c>
      <c r="O349" s="160">
        <f>+[2]data1cf!N349</f>
        <v>8134.9004732480607</v>
      </c>
      <c r="P349" s="160">
        <f>+[2]data1cf!O349</f>
        <v>8026.7182982140903</v>
      </c>
      <c r="Q349" s="160">
        <f>+[2]data1cf!P349</f>
        <v>7998.4854284204666</v>
      </c>
      <c r="R349" s="160">
        <f>+[2]data1cf!Q349</f>
        <v>1172.6846317601041</v>
      </c>
      <c r="S349" s="160">
        <f>+[2]data1cf!R349</f>
        <v>0</v>
      </c>
      <c r="T349" s="160">
        <f>+[2]data1cf!S349</f>
        <v>0</v>
      </c>
      <c r="U349" s="160">
        <f>+[2]data1cf!T349</f>
        <v>0</v>
      </c>
      <c r="V349" s="160">
        <f>+[2]data1cf!U349</f>
        <v>0</v>
      </c>
      <c r="W349" s="160">
        <f>+[2]data1cf!V349</f>
        <v>0</v>
      </c>
      <c r="X349" s="160">
        <f>+[2]data1cf!W349</f>
        <v>0</v>
      </c>
      <c r="Y349" s="160">
        <f>+[2]data1cf!X349</f>
        <v>0</v>
      </c>
      <c r="Z349" s="160">
        <f>+[2]data1cf!Y349</f>
        <v>0</v>
      </c>
      <c r="AA349" s="160">
        <f>+[2]data1cf!Z349</f>
        <v>0</v>
      </c>
      <c r="AB349" s="160"/>
      <c r="AC349" s="161">
        <f t="shared" si="40"/>
        <v>-25907.088019411094</v>
      </c>
      <c r="AD349" s="161">
        <f t="shared" si="42"/>
        <v>-6834.2319079565677</v>
      </c>
      <c r="AE349" s="162">
        <f t="shared" si="43"/>
        <v>-13200.246827539324</v>
      </c>
      <c r="AF349" s="163">
        <f t="shared" si="41"/>
        <v>4.816641509532929E-2</v>
      </c>
      <c r="AG349" s="164">
        <f t="shared" si="45"/>
        <v>-4401205806549.7852</v>
      </c>
    </row>
    <row r="350" spans="1:33">
      <c r="A350" s="156"/>
      <c r="B350" s="160">
        <f>+[2]data1cf!A350</f>
        <v>-103054.45696610698</v>
      </c>
      <c r="C350" s="160">
        <f>+[2]data1cf!B350</f>
        <v>14366.765487997203</v>
      </c>
      <c r="D350" s="160">
        <f>+[2]data1cf!C350</f>
        <v>12463.524916862985</v>
      </c>
      <c r="E350" s="160">
        <f>+[2]data1cf!D350</f>
        <v>10228.082627092372</v>
      </c>
      <c r="F350" s="160">
        <f>+[2]data1cf!E350</f>
        <v>10028.078875584557</v>
      </c>
      <c r="G350" s="160">
        <f>+[2]data1cf!F350</f>
        <v>9646.3769034623747</v>
      </c>
      <c r="H350" s="160">
        <f>+[2]data1cf!G350</f>
        <v>8707.6989603658312</v>
      </c>
      <c r="I350" s="160">
        <f>+[2]data1cf!H350</f>
        <v>8545.3331894039293</v>
      </c>
      <c r="J350" s="160">
        <f>+[2]data1cf!I350</f>
        <v>8532.8989868689405</v>
      </c>
      <c r="K350" s="160">
        <f>+[2]data1cf!J350</f>
        <v>8524.0985155447433</v>
      </c>
      <c r="L350" s="160">
        <f>+[2]data1cf!K350</f>
        <v>8524.9710519885302</v>
      </c>
      <c r="M350" s="160">
        <f>+[2]data1cf!L350</f>
        <v>8497.3198812419214</v>
      </c>
      <c r="N350" s="160">
        <f>+[2]data1cf!M350</f>
        <v>8479.3183194566227</v>
      </c>
      <c r="O350" s="160">
        <f>+[2]data1cf!N350</f>
        <v>8153.5495641100561</v>
      </c>
      <c r="P350" s="160">
        <f>+[2]data1cf!O350</f>
        <v>8045.3358339308033</v>
      </c>
      <c r="Q350" s="160">
        <f>+[2]data1cf!P350</f>
        <v>8017.134519282462</v>
      </c>
      <c r="R350" s="160">
        <f>+[2]data1cf!Q350</f>
        <v>1181.9933996184607</v>
      </c>
      <c r="S350" s="160">
        <f>+[2]data1cf!R350</f>
        <v>0</v>
      </c>
      <c r="T350" s="160">
        <f>+[2]data1cf!S350</f>
        <v>0</v>
      </c>
      <c r="U350" s="160">
        <f>+[2]data1cf!T350</f>
        <v>0</v>
      </c>
      <c r="V350" s="160">
        <f>+[2]data1cf!U350</f>
        <v>0</v>
      </c>
      <c r="W350" s="160">
        <f>+[2]data1cf!V350</f>
        <v>0</v>
      </c>
      <c r="X350" s="160">
        <f>+[2]data1cf!W350</f>
        <v>0</v>
      </c>
      <c r="Y350" s="160">
        <f>+[2]data1cf!X350</f>
        <v>0</v>
      </c>
      <c r="Z350" s="160">
        <f>+[2]data1cf!Y350</f>
        <v>0</v>
      </c>
      <c r="AA350" s="160">
        <f>+[2]data1cf!Z350</f>
        <v>0</v>
      </c>
      <c r="AB350" s="160"/>
      <c r="AC350" s="161">
        <f t="shared" si="40"/>
        <v>-26680.369351870424</v>
      </c>
      <c r="AD350" s="161">
        <f t="shared" si="42"/>
        <v>-7589.5455728801708</v>
      </c>
      <c r="AE350" s="162">
        <f t="shared" si="43"/>
        <v>-13962.675329303669</v>
      </c>
      <c r="AF350" s="163">
        <f t="shared" si="41"/>
        <v>4.7000536322593683E-2</v>
      </c>
      <c r="AG350" s="164">
        <f t="shared" si="45"/>
        <v>-109882561438257.73</v>
      </c>
    </row>
    <row r="351" spans="1:33">
      <c r="A351" s="156"/>
      <c r="B351" s="160">
        <f>+[2]data1cf!A351</f>
        <v>-92429.802960851142</v>
      </c>
      <c r="C351" s="160">
        <f>+[2]data1cf!B351</f>
        <v>14113.822828140423</v>
      </c>
      <c r="D351" s="160">
        <f>+[2]data1cf!C351</f>
        <v>12158.261895396121</v>
      </c>
      <c r="E351" s="160">
        <f>+[2]data1cf!D351</f>
        <v>10131.189695823392</v>
      </c>
      <c r="F351" s="160">
        <f>+[2]data1cf!E351</f>
        <v>9583.4646846492942</v>
      </c>
      <c r="G351" s="160">
        <f>+[2]data1cf!F351</f>
        <v>9439.3626493688462</v>
      </c>
      <c r="H351" s="160">
        <f>+[2]data1cf!G351</f>
        <v>8450.3460411335636</v>
      </c>
      <c r="I351" s="160">
        <f>+[2]data1cf!H351</f>
        <v>8301.6121262465658</v>
      </c>
      <c r="J351" s="160">
        <f>+[2]data1cf!I351</f>
        <v>8289.1779237115752</v>
      </c>
      <c r="K351" s="160">
        <f>+[2]data1cf!J351</f>
        <v>8279.9643658396544</v>
      </c>
      <c r="L351" s="160">
        <f>+[2]data1cf!K351</f>
        <v>8281.2499888311668</v>
      </c>
      <c r="M351" s="160">
        <f>+[2]data1cf!L351</f>
        <v>8253.1857315368325</v>
      </c>
      <c r="N351" s="160">
        <f>+[2]data1cf!M351</f>
        <v>8235.5972562992574</v>
      </c>
      <c r="O351" s="160">
        <f>+[2]data1cf!N351</f>
        <v>7909.4154144049671</v>
      </c>
      <c r="P351" s="160">
        <f>+[2]data1cf!O351</f>
        <v>7801.6147707734381</v>
      </c>
      <c r="Q351" s="160">
        <f>+[2]data1cf!P351</f>
        <v>7773.000369577373</v>
      </c>
      <c r="R351" s="160">
        <f>+[2]data1cf!Q351</f>
        <v>1060.132868039778</v>
      </c>
      <c r="S351" s="160">
        <f>+[2]data1cf!R351</f>
        <v>0</v>
      </c>
      <c r="T351" s="160">
        <f>+[2]data1cf!S351</f>
        <v>0</v>
      </c>
      <c r="U351" s="160">
        <f>+[2]data1cf!T351</f>
        <v>0</v>
      </c>
      <c r="V351" s="160">
        <f>+[2]data1cf!U351</f>
        <v>0</v>
      </c>
      <c r="W351" s="160">
        <f>+[2]data1cf!V351</f>
        <v>0</v>
      </c>
      <c r="X351" s="160">
        <f>+[2]data1cf!W351</f>
        <v>0</v>
      </c>
      <c r="Y351" s="160">
        <f>+[2]data1cf!X351</f>
        <v>0</v>
      </c>
      <c r="Z351" s="160">
        <f>+[2]data1cf!Y351</f>
        <v>0</v>
      </c>
      <c r="AA351" s="160">
        <f>+[2]data1cf!Z351</f>
        <v>0</v>
      </c>
      <c r="AB351" s="160"/>
      <c r="AC351" s="161">
        <f t="shared" si="40"/>
        <v>-18006.717032659679</v>
      </c>
      <c r="AD351" s="161">
        <f t="shared" si="42"/>
        <v>537.46602213383699</v>
      </c>
      <c r="AE351" s="162">
        <f t="shared" si="43"/>
        <v>-5650.7614230837553</v>
      </c>
      <c r="AF351" s="163">
        <f t="shared" si="41"/>
        <v>6.0541442036628715E-2</v>
      </c>
      <c r="AG351" s="164">
        <f t="shared" si="45"/>
        <v>0.89868615996279333</v>
      </c>
    </row>
    <row r="352" spans="1:33">
      <c r="A352" s="156"/>
      <c r="B352" s="160">
        <f>+[2]data1cf!A352</f>
        <v>-95505.06360229339</v>
      </c>
      <c r="C352" s="160">
        <f>+[2]data1cf!B352</f>
        <v>14203.792412725641</v>
      </c>
      <c r="D352" s="160">
        <f>+[2]data1cf!C352</f>
        <v>12197.574075907061</v>
      </c>
      <c r="E352" s="160">
        <f>+[2]data1cf!D352</f>
        <v>10162.922875589489</v>
      </c>
      <c r="F352" s="160">
        <f>+[2]data1cf!E352</f>
        <v>9701.4129787699803</v>
      </c>
      <c r="G352" s="160">
        <f>+[2]data1cf!F352</f>
        <v>9319.6371797019401</v>
      </c>
      <c r="H352" s="160">
        <f>+[2]data1cf!G352</f>
        <v>8524.8357424531314</v>
      </c>
      <c r="I352" s="160">
        <f>+[2]data1cf!H352</f>
        <v>8372.1561451527377</v>
      </c>
      <c r="J352" s="160">
        <f>+[2]data1cf!I352</f>
        <v>8359.7219426177471</v>
      </c>
      <c r="K352" s="160">
        <f>+[2]data1cf!J352</f>
        <v>8350.6279508795651</v>
      </c>
      <c r="L352" s="160">
        <f>+[2]data1cf!K352</f>
        <v>8351.7940077373387</v>
      </c>
      <c r="M352" s="160">
        <f>+[2]data1cf!L352</f>
        <v>8323.8493165767431</v>
      </c>
      <c r="N352" s="160">
        <f>+[2]data1cf!M352</f>
        <v>8306.1412752054312</v>
      </c>
      <c r="O352" s="160">
        <f>+[2]data1cf!N352</f>
        <v>7980.0789994448787</v>
      </c>
      <c r="P352" s="160">
        <f>+[2]data1cf!O352</f>
        <v>7872.15878967961</v>
      </c>
      <c r="Q352" s="160">
        <f>+[2]data1cf!P352</f>
        <v>7843.6639546172846</v>
      </c>
      <c r="R352" s="160">
        <f>+[2]data1cf!Q352</f>
        <v>1095.4048774928642</v>
      </c>
      <c r="S352" s="160">
        <f>+[2]data1cf!R352</f>
        <v>0</v>
      </c>
      <c r="T352" s="160">
        <f>+[2]data1cf!S352</f>
        <v>0</v>
      </c>
      <c r="U352" s="160">
        <f>+[2]data1cf!T352</f>
        <v>0</v>
      </c>
      <c r="V352" s="160">
        <f>+[2]data1cf!U352</f>
        <v>0</v>
      </c>
      <c r="W352" s="160">
        <f>+[2]data1cf!V352</f>
        <v>0</v>
      </c>
      <c r="X352" s="160">
        <f>+[2]data1cf!W352</f>
        <v>0</v>
      </c>
      <c r="Y352" s="160">
        <f>+[2]data1cf!X352</f>
        <v>0</v>
      </c>
      <c r="Z352" s="160">
        <f>+[2]data1cf!Y352</f>
        <v>0</v>
      </c>
      <c r="AA352" s="160">
        <f>+[2]data1cf!Z352</f>
        <v>0</v>
      </c>
      <c r="AB352" s="160"/>
      <c r="AC352" s="161">
        <f t="shared" si="40"/>
        <v>-20658.639950207122</v>
      </c>
      <c r="AD352" s="161">
        <f t="shared" si="42"/>
        <v>-1985.4238780043092</v>
      </c>
      <c r="AE352" s="162">
        <f t="shared" si="43"/>
        <v>-8218.5195606716879</v>
      </c>
      <c r="AF352" s="163">
        <f t="shared" si="41"/>
        <v>5.6051972508430498E-2</v>
      </c>
      <c r="AG352" s="164">
        <f t="shared" si="45"/>
        <v>-4709.9084698891902</v>
      </c>
    </row>
    <row r="353" spans="1:33">
      <c r="A353" s="156"/>
      <c r="B353" s="160">
        <f>+[2]data1cf!A353</f>
        <v>-93697.395434955775</v>
      </c>
      <c r="C353" s="160">
        <f>+[2]data1cf!B353</f>
        <v>14197.848678924202</v>
      </c>
      <c r="D353" s="160">
        <f>+[2]data1cf!C353</f>
        <v>12166.685998423152</v>
      </c>
      <c r="E353" s="160">
        <f>+[2]data1cf!D353</f>
        <v>10118.854724281136</v>
      </c>
      <c r="F353" s="160">
        <f>+[2]data1cf!E353</f>
        <v>9828.2990995042219</v>
      </c>
      <c r="G353" s="160">
        <f>+[2]data1cf!F353</f>
        <v>9379.1035326338715</v>
      </c>
      <c r="H353" s="160">
        <f>+[2]data1cf!G353</f>
        <v>8481.0499702635188</v>
      </c>
      <c r="I353" s="160">
        <f>+[2]data1cf!H353</f>
        <v>8330.6896835285461</v>
      </c>
      <c r="J353" s="160">
        <f>+[2]data1cf!I353</f>
        <v>8318.2554809935573</v>
      </c>
      <c r="K353" s="160">
        <f>+[2]data1cf!J353</f>
        <v>8309.0912071170278</v>
      </c>
      <c r="L353" s="160">
        <f>+[2]data1cf!K353</f>
        <v>8310.327546113147</v>
      </c>
      <c r="M353" s="160">
        <f>+[2]data1cf!L353</f>
        <v>8282.3125728142059</v>
      </c>
      <c r="N353" s="160">
        <f>+[2]data1cf!M353</f>
        <v>8264.6748135812395</v>
      </c>
      <c r="O353" s="160">
        <f>+[2]data1cf!N353</f>
        <v>7938.5422556823414</v>
      </c>
      <c r="P353" s="160">
        <f>+[2]data1cf!O353</f>
        <v>7830.6923280554192</v>
      </c>
      <c r="Q353" s="160">
        <f>+[2]data1cf!P353</f>
        <v>7802.1272108547473</v>
      </c>
      <c r="R353" s="160">
        <f>+[2]data1cf!Q353</f>
        <v>1074.6716466807686</v>
      </c>
      <c r="S353" s="160">
        <f>+[2]data1cf!R353</f>
        <v>0</v>
      </c>
      <c r="T353" s="160">
        <f>+[2]data1cf!S353</f>
        <v>0</v>
      </c>
      <c r="U353" s="160">
        <f>+[2]data1cf!T353</f>
        <v>0</v>
      </c>
      <c r="V353" s="160">
        <f>+[2]data1cf!U353</f>
        <v>0</v>
      </c>
      <c r="W353" s="160">
        <f>+[2]data1cf!V353</f>
        <v>0</v>
      </c>
      <c r="X353" s="160">
        <f>+[2]data1cf!W353</f>
        <v>0</v>
      </c>
      <c r="Y353" s="160">
        <f>+[2]data1cf!X353</f>
        <v>0</v>
      </c>
      <c r="Z353" s="160">
        <f>+[2]data1cf!Y353</f>
        <v>0</v>
      </c>
      <c r="AA353" s="160">
        <f>+[2]data1cf!Z353</f>
        <v>0</v>
      </c>
      <c r="AB353" s="160"/>
      <c r="AC353" s="161">
        <f t="shared" si="40"/>
        <v>-18955.445841970835</v>
      </c>
      <c r="AD353" s="161">
        <f t="shared" si="42"/>
        <v>-336.429611758742</v>
      </c>
      <c r="AE353" s="162">
        <f t="shared" si="43"/>
        <v>-6549.359480398537</v>
      </c>
      <c r="AF353" s="163">
        <f t="shared" si="41"/>
        <v>5.8953461050987241E-2</v>
      </c>
      <c r="AG353" s="164">
        <f t="shared" si="45"/>
        <v>-3.1918595846816746</v>
      </c>
    </row>
    <row r="354" spans="1:33">
      <c r="A354" s="156"/>
      <c r="B354" s="160">
        <f>+[2]data1cf!A354</f>
        <v>-85743.526024093633</v>
      </c>
      <c r="C354" s="160">
        <f>+[2]data1cf!B354</f>
        <v>13993.58108593947</v>
      </c>
      <c r="D354" s="160">
        <f>+[2]data1cf!C354</f>
        <v>11794.409449521179</v>
      </c>
      <c r="E354" s="160">
        <f>+[2]data1cf!D354</f>
        <v>9845.5184044674752</v>
      </c>
      <c r="F354" s="160">
        <f>+[2]data1cf!E354</f>
        <v>9467.8068418594303</v>
      </c>
      <c r="G354" s="160">
        <f>+[2]data1cf!F354</f>
        <v>9314.165942558564</v>
      </c>
      <c r="H354" s="160">
        <f>+[2]data1cf!G354</f>
        <v>8288.3894364649586</v>
      </c>
      <c r="I354" s="160">
        <f>+[2]data1cf!H354</f>
        <v>8148.2342823388972</v>
      </c>
      <c r="J354" s="160">
        <f>+[2]data1cf!I354</f>
        <v>8135.8000798039084</v>
      </c>
      <c r="K354" s="160">
        <f>+[2]data1cf!J354</f>
        <v>8126.3265594846853</v>
      </c>
      <c r="L354" s="160">
        <f>+[2]data1cf!K354</f>
        <v>8127.8721449234981</v>
      </c>
      <c r="M354" s="160">
        <f>+[2]data1cf!L354</f>
        <v>8099.5479251818633</v>
      </c>
      <c r="N354" s="160">
        <f>+[2]data1cf!M354</f>
        <v>8082.2194123915906</v>
      </c>
      <c r="O354" s="160">
        <f>+[2]data1cf!N354</f>
        <v>7755.777608049998</v>
      </c>
      <c r="P354" s="160">
        <f>+[2]data1cf!O354</f>
        <v>7648.2369268657703</v>
      </c>
      <c r="Q354" s="160">
        <f>+[2]data1cf!P354</f>
        <v>7619.3625632224039</v>
      </c>
      <c r="R354" s="160">
        <f>+[2]data1cf!Q354</f>
        <v>983.44394608594416</v>
      </c>
      <c r="S354" s="160">
        <f>+[2]data1cf!R354</f>
        <v>0</v>
      </c>
      <c r="T354" s="160">
        <f>+[2]data1cf!S354</f>
        <v>0</v>
      </c>
      <c r="U354" s="160">
        <f>+[2]data1cf!T354</f>
        <v>0</v>
      </c>
      <c r="V354" s="160">
        <f>+[2]data1cf!U354</f>
        <v>0</v>
      </c>
      <c r="W354" s="160">
        <f>+[2]data1cf!V354</f>
        <v>0</v>
      </c>
      <c r="X354" s="160">
        <f>+[2]data1cf!W354</f>
        <v>0</v>
      </c>
      <c r="Y354" s="160">
        <f>+[2]data1cf!X354</f>
        <v>0</v>
      </c>
      <c r="Z354" s="160">
        <f>+[2]data1cf!Y354</f>
        <v>0</v>
      </c>
      <c r="AA354" s="160">
        <f>+[2]data1cf!Z354</f>
        <v>0</v>
      </c>
      <c r="AB354" s="160"/>
      <c r="AC354" s="161">
        <f t="shared" si="40"/>
        <v>-12708.274765138902</v>
      </c>
      <c r="AD354" s="161">
        <f t="shared" si="42"/>
        <v>5479.3617163700128</v>
      </c>
      <c r="AE354" s="162">
        <f t="shared" si="43"/>
        <v>-589.13033608396017</v>
      </c>
      <c r="AF354" s="163">
        <f t="shared" si="41"/>
        <v>7.0227536559104936E-2</v>
      </c>
      <c r="AG354" s="164">
        <f t="shared" si="45"/>
        <v>0.99999999992705657</v>
      </c>
    </row>
    <row r="355" spans="1:33">
      <c r="A355" s="156"/>
      <c r="B355" s="160">
        <f>+[2]data1cf!A355</f>
        <v>-100000.87369979398</v>
      </c>
      <c r="C355" s="160">
        <f>+[2]data1cf!B355</f>
        <v>14301.363937377926</v>
      </c>
      <c r="D355" s="160">
        <f>+[2]data1cf!C355</f>
        <v>12414.591604007433</v>
      </c>
      <c r="E355" s="160">
        <f>+[2]data1cf!D355</f>
        <v>10385.426717173243</v>
      </c>
      <c r="F355" s="160">
        <f>+[2]data1cf!E355</f>
        <v>9972.0809635355708</v>
      </c>
      <c r="G355" s="160">
        <f>+[2]data1cf!F355</f>
        <v>9508.3864377063328</v>
      </c>
      <c r="H355" s="160">
        <f>+[2]data1cf!G355</f>
        <v>8633.7343336292142</v>
      </c>
      <c r="I355" s="160">
        <f>+[2]data1cf!H355</f>
        <v>8475.2864321413235</v>
      </c>
      <c r="J355" s="160">
        <f>+[2]data1cf!I355</f>
        <v>8462.8522296063329</v>
      </c>
      <c r="K355" s="160">
        <f>+[2]data1cf!J355</f>
        <v>8453.9330349647425</v>
      </c>
      <c r="L355" s="160">
        <f>+[2]data1cf!K355</f>
        <v>8454.9242947259227</v>
      </c>
      <c r="M355" s="160">
        <f>+[2]data1cf!L355</f>
        <v>8427.1544006619188</v>
      </c>
      <c r="N355" s="160">
        <f>+[2]data1cf!M355</f>
        <v>8409.2715621940151</v>
      </c>
      <c r="O355" s="160">
        <f>+[2]data1cf!N355</f>
        <v>8083.3840835300552</v>
      </c>
      <c r="P355" s="160">
        <f>+[2]data1cf!O355</f>
        <v>7975.2890766681958</v>
      </c>
      <c r="Q355" s="160">
        <f>+[2]data1cf!P355</f>
        <v>7946.9690387024611</v>
      </c>
      <c r="R355" s="160">
        <f>+[2]data1cf!Q355</f>
        <v>1146.9700209871569</v>
      </c>
      <c r="S355" s="160">
        <f>+[2]data1cf!R355</f>
        <v>0</v>
      </c>
      <c r="T355" s="160">
        <f>+[2]data1cf!S355</f>
        <v>0</v>
      </c>
      <c r="U355" s="160">
        <f>+[2]data1cf!T355</f>
        <v>0</v>
      </c>
      <c r="V355" s="160">
        <f>+[2]data1cf!U355</f>
        <v>0</v>
      </c>
      <c r="W355" s="160">
        <f>+[2]data1cf!V355</f>
        <v>0</v>
      </c>
      <c r="X355" s="160">
        <f>+[2]data1cf!W355</f>
        <v>0</v>
      </c>
      <c r="Y355" s="160">
        <f>+[2]data1cf!X355</f>
        <v>0</v>
      </c>
      <c r="Z355" s="160">
        <f>+[2]data1cf!Y355</f>
        <v>0</v>
      </c>
      <c r="AA355" s="160">
        <f>+[2]data1cf!Z355</f>
        <v>0</v>
      </c>
      <c r="AB355" s="160"/>
      <c r="AC355" s="161">
        <f t="shared" si="40"/>
        <v>-24009.429941418588</v>
      </c>
      <c r="AD355" s="161">
        <f t="shared" si="42"/>
        <v>-5056.064714489391</v>
      </c>
      <c r="AE355" s="162">
        <f t="shared" si="43"/>
        <v>-11381.48444273769</v>
      </c>
      <c r="AF355" s="163">
        <f t="shared" si="41"/>
        <v>5.0956597924232488E-2</v>
      </c>
      <c r="AG355" s="164">
        <f t="shared" ref="AG355:AG370" si="46">1-EXP(-(1/0.25)*(AD355/ABS($AD$1010)))</f>
        <v>-2258911600.9848638</v>
      </c>
    </row>
    <row r="356" spans="1:33">
      <c r="A356" s="156"/>
      <c r="B356" s="160">
        <f>+[2]data1cf!A356</f>
        <v>-89055.786848178032</v>
      </c>
      <c r="C356" s="160">
        <f>+[2]data1cf!B356</f>
        <v>14188.211424249637</v>
      </c>
      <c r="D356" s="160">
        <f>+[2]data1cf!C356</f>
        <v>11930.414459366264</v>
      </c>
      <c r="E356" s="160">
        <f>+[2]data1cf!D356</f>
        <v>9864.0140113078523</v>
      </c>
      <c r="F356" s="160">
        <f>+[2]data1cf!E356</f>
        <v>9561.0406505151168</v>
      </c>
      <c r="G356" s="160">
        <f>+[2]data1cf!F356</f>
        <v>9348.582146250159</v>
      </c>
      <c r="H356" s="160">
        <f>+[2]data1cf!G356</f>
        <v>8368.6198130885277</v>
      </c>
      <c r="I356" s="160">
        <f>+[2]data1cf!H356</f>
        <v>8224.2148958347352</v>
      </c>
      <c r="J356" s="160">
        <f>+[2]data1cf!I356</f>
        <v>8211.7806932997446</v>
      </c>
      <c r="K356" s="160">
        <f>+[2]data1cf!J356</f>
        <v>8202.4359536813627</v>
      </c>
      <c r="L356" s="160">
        <f>+[2]data1cf!K356</f>
        <v>8203.8527584193344</v>
      </c>
      <c r="M356" s="160">
        <f>+[2]data1cf!L356</f>
        <v>8175.6573193785407</v>
      </c>
      <c r="N356" s="160">
        <f>+[2]data1cf!M356</f>
        <v>8158.2000258874268</v>
      </c>
      <c r="O356" s="160">
        <f>+[2]data1cf!N356</f>
        <v>7831.8870022466754</v>
      </c>
      <c r="P356" s="160">
        <f>+[2]data1cf!O356</f>
        <v>7724.2175403616075</v>
      </c>
      <c r="Q356" s="160">
        <f>+[2]data1cf!P356</f>
        <v>7695.4719574190813</v>
      </c>
      <c r="R356" s="160">
        <f>+[2]data1cf!Q356</f>
        <v>1021.4342528338626</v>
      </c>
      <c r="S356" s="160">
        <f>+[2]data1cf!R356</f>
        <v>0</v>
      </c>
      <c r="T356" s="160">
        <f>+[2]data1cf!S356</f>
        <v>0</v>
      </c>
      <c r="U356" s="160">
        <f>+[2]data1cf!T356</f>
        <v>0</v>
      </c>
      <c r="V356" s="160">
        <f>+[2]data1cf!U356</f>
        <v>0</v>
      </c>
      <c r="W356" s="160">
        <f>+[2]data1cf!V356</f>
        <v>0</v>
      </c>
      <c r="X356" s="160">
        <f>+[2]data1cf!W356</f>
        <v>0</v>
      </c>
      <c r="Y356" s="160">
        <f>+[2]data1cf!X356</f>
        <v>0</v>
      </c>
      <c r="Z356" s="160">
        <f>+[2]data1cf!Y356</f>
        <v>0</v>
      </c>
      <c r="AA356" s="160">
        <f>+[2]data1cf!Z356</f>
        <v>0</v>
      </c>
      <c r="AB356" s="160"/>
      <c r="AC356" s="161">
        <f t="shared" si="40"/>
        <v>-15331.79264474185</v>
      </c>
      <c r="AD356" s="161">
        <f t="shared" si="42"/>
        <v>3022.909643213507</v>
      </c>
      <c r="AE356" s="162">
        <f t="shared" si="43"/>
        <v>-3102.0685367349802</v>
      </c>
      <c r="AF356" s="163">
        <f t="shared" si="41"/>
        <v>6.5258148312568667E-2</v>
      </c>
      <c r="AG356" s="164">
        <f t="shared" si="46"/>
        <v>0.99999744430023829</v>
      </c>
    </row>
    <row r="357" spans="1:33">
      <c r="A357" s="156"/>
      <c r="B357" s="160">
        <f>+[2]data1cf!A357</f>
        <v>-93345.772270749221</v>
      </c>
      <c r="C357" s="160">
        <f>+[2]data1cf!B357</f>
        <v>14127.59481279869</v>
      </c>
      <c r="D357" s="160">
        <f>+[2]data1cf!C357</f>
        <v>12121.579613159229</v>
      </c>
      <c r="E357" s="160">
        <f>+[2]data1cf!D357</f>
        <v>10105.27999370539</v>
      </c>
      <c r="F357" s="160">
        <f>+[2]data1cf!E357</f>
        <v>9732.6209278657025</v>
      </c>
      <c r="G357" s="160">
        <f>+[2]data1cf!F357</f>
        <v>9495.1990121652307</v>
      </c>
      <c r="H357" s="160">
        <f>+[2]data1cf!G357</f>
        <v>8472.5328695905482</v>
      </c>
      <c r="I357" s="160">
        <f>+[2]data1cf!H357</f>
        <v>8322.6237294401799</v>
      </c>
      <c r="J357" s="160">
        <f>+[2]data1cf!I357</f>
        <v>8310.1895269051893</v>
      </c>
      <c r="K357" s="160">
        <f>+[2]data1cf!J357</f>
        <v>8301.0115819200364</v>
      </c>
      <c r="L357" s="160">
        <f>+[2]data1cf!K357</f>
        <v>8302.2615920247808</v>
      </c>
      <c r="M357" s="160">
        <f>+[2]data1cf!L357</f>
        <v>8274.2329476172144</v>
      </c>
      <c r="N357" s="160">
        <f>+[2]data1cf!M357</f>
        <v>8256.6088594928715</v>
      </c>
      <c r="O357" s="160">
        <f>+[2]data1cf!N357</f>
        <v>7930.46263048535</v>
      </c>
      <c r="P357" s="160">
        <f>+[2]data1cf!O357</f>
        <v>7822.6263739670521</v>
      </c>
      <c r="Q357" s="160">
        <f>+[2]data1cf!P357</f>
        <v>7794.0475856577559</v>
      </c>
      <c r="R357" s="160">
        <f>+[2]data1cf!Q357</f>
        <v>1070.6386696365851</v>
      </c>
      <c r="S357" s="160">
        <f>+[2]data1cf!R357</f>
        <v>0</v>
      </c>
      <c r="T357" s="160">
        <f>+[2]data1cf!S357</f>
        <v>0</v>
      </c>
      <c r="U357" s="160">
        <f>+[2]data1cf!T357</f>
        <v>0</v>
      </c>
      <c r="V357" s="160">
        <f>+[2]data1cf!U357</f>
        <v>0</v>
      </c>
      <c r="W357" s="160">
        <f>+[2]data1cf!V357</f>
        <v>0</v>
      </c>
      <c r="X357" s="160">
        <f>+[2]data1cf!W357</f>
        <v>0</v>
      </c>
      <c r="Y357" s="160">
        <f>+[2]data1cf!X357</f>
        <v>0</v>
      </c>
      <c r="Z357" s="160">
        <f>+[2]data1cf!Y357</f>
        <v>0</v>
      </c>
      <c r="AA357" s="160">
        <f>+[2]data1cf!Z357</f>
        <v>0</v>
      </c>
      <c r="AB357" s="160"/>
      <c r="AC357" s="161">
        <f t="shared" si="40"/>
        <v>-18740.321488713456</v>
      </c>
      <c r="AD357" s="161">
        <f t="shared" si="42"/>
        <v>-138.29556236209146</v>
      </c>
      <c r="AE357" s="162">
        <f t="shared" si="43"/>
        <v>-6345.6993786569901</v>
      </c>
      <c r="AF357" s="163">
        <f t="shared" si="41"/>
        <v>5.9310284256935117E-2</v>
      </c>
      <c r="AG357" s="164">
        <f t="shared" si="46"/>
        <v>-0.80240216556594213</v>
      </c>
    </row>
    <row r="358" spans="1:33">
      <c r="A358" s="156"/>
      <c r="B358" s="160">
        <f>+[2]data1cf!A358</f>
        <v>-85272.975988263715</v>
      </c>
      <c r="C358" s="160">
        <f>+[2]data1cf!B358</f>
        <v>13989.813800346508</v>
      </c>
      <c r="D358" s="160">
        <f>+[2]data1cf!C358</f>
        <v>11803.105034440961</v>
      </c>
      <c r="E358" s="160">
        <f>+[2]data1cf!D358</f>
        <v>9814.2845902618428</v>
      </c>
      <c r="F358" s="160">
        <f>+[2]data1cf!E358</f>
        <v>9466.950904220379</v>
      </c>
      <c r="G358" s="160">
        <f>+[2]data1cf!F358</f>
        <v>9164.1534114031383</v>
      </c>
      <c r="H358" s="160">
        <f>+[2]data1cf!G358</f>
        <v>8276.9916605650778</v>
      </c>
      <c r="I358" s="160">
        <f>+[2]data1cf!H358</f>
        <v>8137.4402409569875</v>
      </c>
      <c r="J358" s="160">
        <f>+[2]data1cf!I358</f>
        <v>8125.0060384219987</v>
      </c>
      <c r="K358" s="160">
        <f>+[2]data1cf!J358</f>
        <v>8115.5142231173832</v>
      </c>
      <c r="L358" s="160">
        <f>+[2]data1cf!K358</f>
        <v>8117.0781035415885</v>
      </c>
      <c r="M358" s="160">
        <f>+[2]data1cf!L358</f>
        <v>8088.7355888145603</v>
      </c>
      <c r="N358" s="160">
        <f>+[2]data1cf!M358</f>
        <v>8071.42537100968</v>
      </c>
      <c r="O358" s="160">
        <f>+[2]data1cf!N358</f>
        <v>7744.9652716826949</v>
      </c>
      <c r="P358" s="160">
        <f>+[2]data1cf!O358</f>
        <v>7637.4428854838607</v>
      </c>
      <c r="Q358" s="160">
        <f>+[2]data1cf!P358</f>
        <v>7608.5502268551008</v>
      </c>
      <c r="R358" s="160">
        <f>+[2]data1cf!Q358</f>
        <v>978.04692539498933</v>
      </c>
      <c r="S358" s="160">
        <f>+[2]data1cf!R358</f>
        <v>0</v>
      </c>
      <c r="T358" s="160">
        <f>+[2]data1cf!S358</f>
        <v>0</v>
      </c>
      <c r="U358" s="160">
        <f>+[2]data1cf!T358</f>
        <v>0</v>
      </c>
      <c r="V358" s="160">
        <f>+[2]data1cf!U358</f>
        <v>0</v>
      </c>
      <c r="W358" s="160">
        <f>+[2]data1cf!V358</f>
        <v>0</v>
      </c>
      <c r="X358" s="160">
        <f>+[2]data1cf!W358</f>
        <v>0</v>
      </c>
      <c r="Y358" s="160">
        <f>+[2]data1cf!X358</f>
        <v>0</v>
      </c>
      <c r="Z358" s="160">
        <f>+[2]data1cf!Y358</f>
        <v>0</v>
      </c>
      <c r="AA358" s="160">
        <f>+[2]data1cf!Z358</f>
        <v>0</v>
      </c>
      <c r="AB358" s="160"/>
      <c r="AC358" s="161">
        <f t="shared" si="40"/>
        <v>-12393.823478288768</v>
      </c>
      <c r="AD358" s="161">
        <f t="shared" si="42"/>
        <v>5751.3533845322618</v>
      </c>
      <c r="AE358" s="162">
        <f t="shared" si="43"/>
        <v>-303.46136348826832</v>
      </c>
      <c r="AF358" s="163">
        <f t="shared" si="41"/>
        <v>7.0815625786781314E-2</v>
      </c>
      <c r="AG358" s="164">
        <f t="shared" si="46"/>
        <v>0.99999999997710232</v>
      </c>
    </row>
    <row r="359" spans="1:33">
      <c r="A359" s="156"/>
      <c r="B359" s="160">
        <f>+[2]data1cf!A359</f>
        <v>-86900.645807721026</v>
      </c>
      <c r="C359" s="160">
        <f>+[2]data1cf!B359</f>
        <v>13902.106375999199</v>
      </c>
      <c r="D359" s="160">
        <f>+[2]data1cf!C359</f>
        <v>11869.972780810633</v>
      </c>
      <c r="E359" s="160">
        <f>+[2]data1cf!D359</f>
        <v>9991.2053051273888</v>
      </c>
      <c r="F359" s="160">
        <f>+[2]data1cf!E359</f>
        <v>9478.7290801473137</v>
      </c>
      <c r="G359" s="160">
        <f>+[2]data1cf!F359</f>
        <v>9185.0224967996437</v>
      </c>
      <c r="H359" s="160">
        <f>+[2]data1cf!G359</f>
        <v>8316.4174695727288</v>
      </c>
      <c r="I359" s="160">
        <f>+[2]data1cf!H359</f>
        <v>8174.7776844794826</v>
      </c>
      <c r="J359" s="160">
        <f>+[2]data1cf!I359</f>
        <v>8162.3434819444938</v>
      </c>
      <c r="K359" s="160">
        <f>+[2]data1cf!J359</f>
        <v>8152.9149504424586</v>
      </c>
      <c r="L359" s="160">
        <f>+[2]data1cf!K359</f>
        <v>8154.4155470640835</v>
      </c>
      <c r="M359" s="160">
        <f>+[2]data1cf!L359</f>
        <v>8126.1363161396357</v>
      </c>
      <c r="N359" s="160">
        <f>+[2]data1cf!M359</f>
        <v>8108.762814532176</v>
      </c>
      <c r="O359" s="160">
        <f>+[2]data1cf!N359</f>
        <v>7782.3659990077713</v>
      </c>
      <c r="P359" s="160">
        <f>+[2]data1cf!O359</f>
        <v>7674.7803290063557</v>
      </c>
      <c r="Q359" s="160">
        <f>+[2]data1cf!P359</f>
        <v>7645.9509541801772</v>
      </c>
      <c r="R359" s="160">
        <f>+[2]data1cf!Q359</f>
        <v>996.71564715623697</v>
      </c>
      <c r="S359" s="160">
        <f>+[2]data1cf!R359</f>
        <v>0</v>
      </c>
      <c r="T359" s="160">
        <f>+[2]data1cf!S359</f>
        <v>0</v>
      </c>
      <c r="U359" s="160">
        <f>+[2]data1cf!T359</f>
        <v>0</v>
      </c>
      <c r="V359" s="160">
        <f>+[2]data1cf!U359</f>
        <v>0</v>
      </c>
      <c r="W359" s="160">
        <f>+[2]data1cf!V359</f>
        <v>0</v>
      </c>
      <c r="X359" s="160">
        <f>+[2]data1cf!W359</f>
        <v>0</v>
      </c>
      <c r="Y359" s="160">
        <f>+[2]data1cf!X359</f>
        <v>0</v>
      </c>
      <c r="Z359" s="160">
        <f>+[2]data1cf!Y359</f>
        <v>0</v>
      </c>
      <c r="AA359" s="160">
        <f>+[2]data1cf!Z359</f>
        <v>0</v>
      </c>
      <c r="AB359" s="160"/>
      <c r="AC359" s="161">
        <f t="shared" si="40"/>
        <v>-13744.418197868312</v>
      </c>
      <c r="AD359" s="161">
        <f t="shared" si="42"/>
        <v>4488.6083577010886</v>
      </c>
      <c r="AE359" s="162">
        <f t="shared" si="43"/>
        <v>-1595.7312304591969</v>
      </c>
      <c r="AF359" s="163">
        <f t="shared" si="41"/>
        <v>6.8196168541908284E-2</v>
      </c>
      <c r="AG359" s="164">
        <f t="shared" si="46"/>
        <v>0.99999999503504666</v>
      </c>
    </row>
    <row r="360" spans="1:33">
      <c r="A360" s="156"/>
      <c r="B360" s="160">
        <f>+[2]data1cf!A360</f>
        <v>-98315.744032718125</v>
      </c>
      <c r="C360" s="160">
        <f>+[2]data1cf!B360</f>
        <v>14289.205887538708</v>
      </c>
      <c r="D360" s="160">
        <f>+[2]data1cf!C360</f>
        <v>12349.573810917562</v>
      </c>
      <c r="E360" s="160">
        <f>+[2]data1cf!D360</f>
        <v>10251.415103954485</v>
      </c>
      <c r="F360" s="160">
        <f>+[2]data1cf!E360</f>
        <v>9791.6632829579703</v>
      </c>
      <c r="G360" s="160">
        <f>+[2]data1cf!F360</f>
        <v>9567.2152239035859</v>
      </c>
      <c r="H360" s="160">
        <f>+[2]data1cf!G360</f>
        <v>8592.9167184021826</v>
      </c>
      <c r="I360" s="160">
        <f>+[2]data1cf!H360</f>
        <v>8436.6309056823357</v>
      </c>
      <c r="J360" s="160">
        <f>+[2]data1cf!I360</f>
        <v>8424.1967031473469</v>
      </c>
      <c r="K360" s="160">
        <f>+[2]data1cf!J360</f>
        <v>8415.2119906643002</v>
      </c>
      <c r="L360" s="160">
        <f>+[2]data1cf!K360</f>
        <v>8416.2687682669366</v>
      </c>
      <c r="M360" s="160">
        <f>+[2]data1cf!L360</f>
        <v>8388.4333563614782</v>
      </c>
      <c r="N360" s="160">
        <f>+[2]data1cf!M360</f>
        <v>8370.6160357350291</v>
      </c>
      <c r="O360" s="160">
        <f>+[2]data1cf!N360</f>
        <v>8044.6630392296129</v>
      </c>
      <c r="P360" s="160">
        <f>+[2]data1cf!O360</f>
        <v>7936.6335502092097</v>
      </c>
      <c r="Q360" s="160">
        <f>+[2]data1cf!P360</f>
        <v>7908.2479944020188</v>
      </c>
      <c r="R360" s="160">
        <f>+[2]data1cf!Q360</f>
        <v>1127.6422577576636</v>
      </c>
      <c r="S360" s="160">
        <f>+[2]data1cf!R360</f>
        <v>0</v>
      </c>
      <c r="T360" s="160">
        <f>+[2]data1cf!S360</f>
        <v>0</v>
      </c>
      <c r="U360" s="160">
        <f>+[2]data1cf!T360</f>
        <v>0</v>
      </c>
      <c r="V360" s="160">
        <f>+[2]data1cf!U360</f>
        <v>0</v>
      </c>
      <c r="W360" s="160">
        <f>+[2]data1cf!V360</f>
        <v>0</v>
      </c>
      <c r="X360" s="160">
        <f>+[2]data1cf!W360</f>
        <v>0</v>
      </c>
      <c r="Y360" s="160">
        <f>+[2]data1cf!X360</f>
        <v>0</v>
      </c>
      <c r="Z360" s="160">
        <f>+[2]data1cf!Y360</f>
        <v>0</v>
      </c>
      <c r="AA360" s="160">
        <f>+[2]data1cf!Z360</f>
        <v>0</v>
      </c>
      <c r="AB360" s="160"/>
      <c r="AC360" s="161">
        <f t="shared" si="40"/>
        <v>-22729.296863838397</v>
      </c>
      <c r="AD360" s="161">
        <f t="shared" si="42"/>
        <v>-3875.4121060784214</v>
      </c>
      <c r="AE360" s="162">
        <f t="shared" si="43"/>
        <v>-10167.989533948208</v>
      </c>
      <c r="AF360" s="163">
        <f t="shared" si="41"/>
        <v>5.2870318293571472E-2</v>
      </c>
      <c r="AG360" s="164">
        <f t="shared" si="46"/>
        <v>-14779167.195740914</v>
      </c>
    </row>
    <row r="361" spans="1:33">
      <c r="A361" s="156"/>
      <c r="B361" s="160">
        <f>+[2]data1cf!A361</f>
        <v>-90736.654245106809</v>
      </c>
      <c r="C361" s="160">
        <f>+[2]data1cf!B361</f>
        <v>14195.738518682792</v>
      </c>
      <c r="D361" s="160">
        <f>+[2]data1cf!C361</f>
        <v>12092.049527824212</v>
      </c>
      <c r="E361" s="160">
        <f>+[2]data1cf!D361</f>
        <v>10051.26813943906</v>
      </c>
      <c r="F361" s="160">
        <f>+[2]data1cf!E361</f>
        <v>9635.8647296546114</v>
      </c>
      <c r="G361" s="160">
        <f>+[2]data1cf!F361</f>
        <v>9341.0419199601147</v>
      </c>
      <c r="H361" s="160">
        <f>+[2]data1cf!G361</f>
        <v>8409.3341865851125</v>
      </c>
      <c r="I361" s="160">
        <f>+[2]data1cf!H361</f>
        <v>8262.7726492263628</v>
      </c>
      <c r="J361" s="160">
        <f>+[2]data1cf!I361</f>
        <v>8250.338446691374</v>
      </c>
      <c r="K361" s="160">
        <f>+[2]data1cf!J361</f>
        <v>8241.0590591973832</v>
      </c>
      <c r="L361" s="160">
        <f>+[2]data1cf!K361</f>
        <v>8242.4105118109637</v>
      </c>
      <c r="M361" s="160">
        <f>+[2]data1cf!L361</f>
        <v>8214.2804248945613</v>
      </c>
      <c r="N361" s="160">
        <f>+[2]data1cf!M361</f>
        <v>8196.7577792790562</v>
      </c>
      <c r="O361" s="160">
        <f>+[2]data1cf!N361</f>
        <v>7870.5101077626969</v>
      </c>
      <c r="P361" s="160">
        <f>+[2]data1cf!O361</f>
        <v>7762.7752937532359</v>
      </c>
      <c r="Q361" s="160">
        <f>+[2]data1cf!P361</f>
        <v>7734.0950629351028</v>
      </c>
      <c r="R361" s="160">
        <f>+[2]data1cf!Q361</f>
        <v>1040.713129529677</v>
      </c>
      <c r="S361" s="160">
        <f>+[2]data1cf!R361</f>
        <v>0</v>
      </c>
      <c r="T361" s="160">
        <f>+[2]data1cf!S361</f>
        <v>0</v>
      </c>
      <c r="U361" s="160">
        <f>+[2]data1cf!T361</f>
        <v>0</v>
      </c>
      <c r="V361" s="160">
        <f>+[2]data1cf!U361</f>
        <v>0</v>
      </c>
      <c r="W361" s="160">
        <f>+[2]data1cf!V361</f>
        <v>0</v>
      </c>
      <c r="X361" s="160">
        <f>+[2]data1cf!W361</f>
        <v>0</v>
      </c>
      <c r="Y361" s="160">
        <f>+[2]data1cf!X361</f>
        <v>0</v>
      </c>
      <c r="Z361" s="160">
        <f>+[2]data1cf!Y361</f>
        <v>0</v>
      </c>
      <c r="AA361" s="160">
        <f>+[2]data1cf!Z361</f>
        <v>0</v>
      </c>
      <c r="AB361" s="160"/>
      <c r="AC361" s="161">
        <f t="shared" si="40"/>
        <v>-16532.705707973502</v>
      </c>
      <c r="AD361" s="161">
        <f t="shared" si="42"/>
        <v>1927.6829977516334</v>
      </c>
      <c r="AE361" s="162">
        <f t="shared" si="43"/>
        <v>-4231.8729324252608</v>
      </c>
      <c r="AF361" s="163">
        <f t="shared" si="41"/>
        <v>6.313467919826507E-2</v>
      </c>
      <c r="AG361" s="164">
        <f t="shared" si="46"/>
        <v>0.99972853239445125</v>
      </c>
    </row>
    <row r="362" spans="1:33">
      <c r="A362" s="156"/>
      <c r="B362" s="160">
        <f>+[2]data1cf!A362</f>
        <v>-91030.399142378199</v>
      </c>
      <c r="C362" s="160">
        <f>+[2]data1cf!B362</f>
        <v>14061.399725045078</v>
      </c>
      <c r="D362" s="160">
        <f>+[2]data1cf!C362</f>
        <v>12027.392819671166</v>
      </c>
      <c r="E362" s="160">
        <f>+[2]data1cf!D362</f>
        <v>10055.964280795632</v>
      </c>
      <c r="F362" s="160">
        <f>+[2]data1cf!E362</f>
        <v>9600.9239150863468</v>
      </c>
      <c r="G362" s="160">
        <f>+[2]data1cf!F362</f>
        <v>9297.8493641138102</v>
      </c>
      <c r="H362" s="160">
        <f>+[2]data1cf!G362</f>
        <v>8416.4493459855948</v>
      </c>
      <c r="I362" s="160">
        <f>+[2]data1cf!H362</f>
        <v>8269.5109221738512</v>
      </c>
      <c r="J362" s="160">
        <f>+[2]data1cf!I362</f>
        <v>8257.0767196388606</v>
      </c>
      <c r="K362" s="160">
        <f>+[2]data1cf!J362</f>
        <v>8247.8087529464774</v>
      </c>
      <c r="L362" s="160">
        <f>+[2]data1cf!K362</f>
        <v>8249.1487847584522</v>
      </c>
      <c r="M362" s="160">
        <f>+[2]data1cf!L362</f>
        <v>8221.0301186436554</v>
      </c>
      <c r="N362" s="160">
        <f>+[2]data1cf!M362</f>
        <v>8203.4960522265428</v>
      </c>
      <c r="O362" s="160">
        <f>+[2]data1cf!N362</f>
        <v>7877.2598015117901</v>
      </c>
      <c r="P362" s="160">
        <f>+[2]data1cf!O362</f>
        <v>7769.5135667007235</v>
      </c>
      <c r="Q362" s="160">
        <f>+[2]data1cf!P362</f>
        <v>7740.844756684196</v>
      </c>
      <c r="R362" s="160">
        <f>+[2]data1cf!Q362</f>
        <v>1044.0822660034207</v>
      </c>
      <c r="S362" s="160">
        <f>+[2]data1cf!R362</f>
        <v>0</v>
      </c>
      <c r="T362" s="160">
        <f>+[2]data1cf!S362</f>
        <v>0</v>
      </c>
      <c r="U362" s="160">
        <f>+[2]data1cf!T362</f>
        <v>0</v>
      </c>
      <c r="V362" s="160">
        <f>+[2]data1cf!U362</f>
        <v>0</v>
      </c>
      <c r="W362" s="160">
        <f>+[2]data1cf!V362</f>
        <v>0</v>
      </c>
      <c r="X362" s="160">
        <f>+[2]data1cf!W362</f>
        <v>0</v>
      </c>
      <c r="Y362" s="160">
        <f>+[2]data1cf!X362</f>
        <v>0</v>
      </c>
      <c r="Z362" s="160">
        <f>+[2]data1cf!Y362</f>
        <v>0</v>
      </c>
      <c r="AA362" s="160">
        <f>+[2]data1cf!Z362</f>
        <v>0</v>
      </c>
      <c r="AB362" s="160"/>
      <c r="AC362" s="161">
        <f t="shared" si="40"/>
        <v>-17022.490863346608</v>
      </c>
      <c r="AD362" s="161">
        <f t="shared" si="42"/>
        <v>1429.3273354323942</v>
      </c>
      <c r="AE362" s="162">
        <f t="shared" si="43"/>
        <v>-4728.642398059761</v>
      </c>
      <c r="AF362" s="163">
        <f t="shared" si="41"/>
        <v>6.2204203009605413E-2</v>
      </c>
      <c r="AG362" s="164">
        <f t="shared" si="46"/>
        <v>0.99773173557434724</v>
      </c>
    </row>
    <row r="363" spans="1:33">
      <c r="A363" s="156"/>
      <c r="B363" s="160">
        <f>+[2]data1cf!A363</f>
        <v>-96125.023465298596</v>
      </c>
      <c r="C363" s="160">
        <f>+[2]data1cf!B363</f>
        <v>14216.258810414962</v>
      </c>
      <c r="D363" s="160">
        <f>+[2]data1cf!C363</f>
        <v>12252.293141202235</v>
      </c>
      <c r="E363" s="160">
        <f>+[2]data1cf!D363</f>
        <v>10228.263870431081</v>
      </c>
      <c r="F363" s="160">
        <f>+[2]data1cf!E363</f>
        <v>9894.8969817529833</v>
      </c>
      <c r="G363" s="160">
        <f>+[2]data1cf!F363</f>
        <v>9421.1739934234993</v>
      </c>
      <c r="H363" s="160">
        <f>+[2]data1cf!G363</f>
        <v>8539.85255904521</v>
      </c>
      <c r="I363" s="160">
        <f>+[2]data1cf!H363</f>
        <v>8386.3775284421863</v>
      </c>
      <c r="J363" s="160">
        <f>+[2]data1cf!I363</f>
        <v>8373.9433259071975</v>
      </c>
      <c r="K363" s="160">
        <f>+[2]data1cf!J363</f>
        <v>8364.8734382084876</v>
      </c>
      <c r="L363" s="160">
        <f>+[2]data1cf!K363</f>
        <v>8366.0153910267873</v>
      </c>
      <c r="M363" s="160">
        <f>+[2]data1cf!L363</f>
        <v>8338.0948039056657</v>
      </c>
      <c r="N363" s="160">
        <f>+[2]data1cf!M363</f>
        <v>8320.3626584948797</v>
      </c>
      <c r="O363" s="160">
        <f>+[2]data1cf!N363</f>
        <v>7994.3244867738013</v>
      </c>
      <c r="P363" s="160">
        <f>+[2]data1cf!O363</f>
        <v>7886.3801729690585</v>
      </c>
      <c r="Q363" s="160">
        <f>+[2]data1cf!P363</f>
        <v>7857.9094419462072</v>
      </c>
      <c r="R363" s="160">
        <f>+[2]data1cf!Q363</f>
        <v>1102.5155691375885</v>
      </c>
      <c r="S363" s="160">
        <f>+[2]data1cf!R363</f>
        <v>0</v>
      </c>
      <c r="T363" s="160">
        <f>+[2]data1cf!S363</f>
        <v>0</v>
      </c>
      <c r="U363" s="160">
        <f>+[2]data1cf!T363</f>
        <v>0</v>
      </c>
      <c r="V363" s="160">
        <f>+[2]data1cf!U363</f>
        <v>0</v>
      </c>
      <c r="W363" s="160">
        <f>+[2]data1cf!V363</f>
        <v>0</v>
      </c>
      <c r="X363" s="160">
        <f>+[2]data1cf!W363</f>
        <v>0</v>
      </c>
      <c r="Y363" s="160">
        <f>+[2]data1cf!X363</f>
        <v>0</v>
      </c>
      <c r="Z363" s="160">
        <f>+[2]data1cf!Y363</f>
        <v>0</v>
      </c>
      <c r="AA363" s="160">
        <f>+[2]data1cf!Z363</f>
        <v>0</v>
      </c>
      <c r="AB363" s="160"/>
      <c r="AC363" s="161">
        <f t="shared" si="40"/>
        <v>-20921.582002160012</v>
      </c>
      <c r="AD363" s="161">
        <f t="shared" si="42"/>
        <v>-2174.4106545725999</v>
      </c>
      <c r="AE363" s="162">
        <f t="shared" si="43"/>
        <v>-8430.5033691937861</v>
      </c>
      <c r="AF363" s="163">
        <f t="shared" si="41"/>
        <v>5.5729618668556219E-2</v>
      </c>
      <c r="AG363" s="164">
        <f t="shared" si="46"/>
        <v>-10536.483626590041</v>
      </c>
    </row>
    <row r="364" spans="1:33">
      <c r="A364" s="156"/>
      <c r="B364" s="160">
        <f>+[2]data1cf!A364</f>
        <v>-100081.88357188454</v>
      </c>
      <c r="C364" s="160">
        <f>+[2]data1cf!B364</f>
        <v>14202.078342324612</v>
      </c>
      <c r="D364" s="160">
        <f>+[2]data1cf!C364</f>
        <v>12366.368752691753</v>
      </c>
      <c r="E364" s="160">
        <f>+[2]data1cf!D364</f>
        <v>10245.823110538255</v>
      </c>
      <c r="F364" s="160">
        <f>+[2]data1cf!E364</f>
        <v>9989.4701144092705</v>
      </c>
      <c r="G364" s="160">
        <f>+[2]data1cf!F364</f>
        <v>9589.8778032633581</v>
      </c>
      <c r="H364" s="160">
        <f>+[2]data1cf!G364</f>
        <v>8635.69657419336</v>
      </c>
      <c r="I364" s="160">
        <f>+[2]data1cf!H364</f>
        <v>8477.1447337991831</v>
      </c>
      <c r="J364" s="160">
        <f>+[2]data1cf!I364</f>
        <v>8464.7105312641943</v>
      </c>
      <c r="K364" s="160">
        <f>+[2]data1cf!J364</f>
        <v>8455.7944862864279</v>
      </c>
      <c r="L364" s="160">
        <f>+[2]data1cf!K364</f>
        <v>8456.782596383784</v>
      </c>
      <c r="M364" s="160">
        <f>+[2]data1cf!L364</f>
        <v>8429.0158519836059</v>
      </c>
      <c r="N364" s="160">
        <f>+[2]data1cf!M364</f>
        <v>8411.1298638518747</v>
      </c>
      <c r="O364" s="160">
        <f>+[2]data1cf!N364</f>
        <v>8085.2455348517415</v>
      </c>
      <c r="P364" s="160">
        <f>+[2]data1cf!O364</f>
        <v>7977.1473783260553</v>
      </c>
      <c r="Q364" s="160">
        <f>+[2]data1cf!P364</f>
        <v>7948.8304900241474</v>
      </c>
      <c r="R364" s="160">
        <f>+[2]data1cf!Q364</f>
        <v>1147.8991718160869</v>
      </c>
      <c r="S364" s="160">
        <f>+[2]data1cf!R364</f>
        <v>0</v>
      </c>
      <c r="T364" s="160">
        <f>+[2]data1cf!S364</f>
        <v>0</v>
      </c>
      <c r="U364" s="160">
        <f>+[2]data1cf!T364</f>
        <v>0</v>
      </c>
      <c r="V364" s="160">
        <f>+[2]data1cf!U364</f>
        <v>0</v>
      </c>
      <c r="W364" s="160">
        <f>+[2]data1cf!V364</f>
        <v>0</v>
      </c>
      <c r="X364" s="160">
        <f>+[2]data1cf!W364</f>
        <v>0</v>
      </c>
      <c r="Y364" s="160">
        <f>+[2]data1cf!X364</f>
        <v>0</v>
      </c>
      <c r="Z364" s="160">
        <f>+[2]data1cf!Y364</f>
        <v>0</v>
      </c>
      <c r="AA364" s="160">
        <f>+[2]data1cf!Z364</f>
        <v>0</v>
      </c>
      <c r="AB364" s="160"/>
      <c r="AC364" s="161">
        <f t="shared" si="40"/>
        <v>-24255.591202829899</v>
      </c>
      <c r="AD364" s="161">
        <f t="shared" si="42"/>
        <v>-5307.0073727898889</v>
      </c>
      <c r="AE364" s="162">
        <f t="shared" si="43"/>
        <v>-11631.577761115981</v>
      </c>
      <c r="AF364" s="163">
        <f t="shared" si="41"/>
        <v>5.0549319386482244E-2</v>
      </c>
      <c r="AG364" s="164">
        <f t="shared" si="46"/>
        <v>-6578881493.4101572</v>
      </c>
    </row>
    <row r="365" spans="1:33">
      <c r="A365" s="156"/>
      <c r="B365" s="160">
        <f>+[2]data1cf!A365</f>
        <v>-99795.922620117621</v>
      </c>
      <c r="C365" s="160">
        <f>+[2]data1cf!B365</f>
        <v>14392.633392901484</v>
      </c>
      <c r="D365" s="160">
        <f>+[2]data1cf!C365</f>
        <v>12287.892259681792</v>
      </c>
      <c r="E365" s="160">
        <f>+[2]data1cf!D365</f>
        <v>10408.205461833746</v>
      </c>
      <c r="F365" s="160">
        <f>+[2]data1cf!E365</f>
        <v>9901.7382894728908</v>
      </c>
      <c r="G365" s="160">
        <f>+[2]data1cf!F365</f>
        <v>9469.2268402023165</v>
      </c>
      <c r="H365" s="160">
        <f>+[2]data1cf!G365</f>
        <v>8628.7699593890338</v>
      </c>
      <c r="I365" s="160">
        <f>+[2]data1cf!H365</f>
        <v>8470.5850183344119</v>
      </c>
      <c r="J365" s="160">
        <f>+[2]data1cf!I365</f>
        <v>8458.1508157994213</v>
      </c>
      <c r="K365" s="160">
        <f>+[2]data1cf!J365</f>
        <v>8449.2236526598517</v>
      </c>
      <c r="L365" s="160">
        <f>+[2]data1cf!K365</f>
        <v>8450.222880919011</v>
      </c>
      <c r="M365" s="160">
        <f>+[2]data1cf!L365</f>
        <v>8422.4450183570298</v>
      </c>
      <c r="N365" s="160">
        <f>+[2]data1cf!M365</f>
        <v>8404.5701483871035</v>
      </c>
      <c r="O365" s="160">
        <f>+[2]data1cf!N365</f>
        <v>8078.6747012251653</v>
      </c>
      <c r="P365" s="160">
        <f>+[2]data1cf!O365</f>
        <v>7970.5876628612841</v>
      </c>
      <c r="Q365" s="160">
        <f>+[2]data1cf!P365</f>
        <v>7942.2596563975712</v>
      </c>
      <c r="R365" s="160">
        <f>+[2]data1cf!Q365</f>
        <v>1144.6193140837008</v>
      </c>
      <c r="S365" s="160">
        <f>+[2]data1cf!R365</f>
        <v>0</v>
      </c>
      <c r="T365" s="160">
        <f>+[2]data1cf!S365</f>
        <v>0</v>
      </c>
      <c r="U365" s="160">
        <f>+[2]data1cf!T365</f>
        <v>0</v>
      </c>
      <c r="V365" s="160">
        <f>+[2]data1cf!U365</f>
        <v>0</v>
      </c>
      <c r="W365" s="160">
        <f>+[2]data1cf!V365</f>
        <v>0</v>
      </c>
      <c r="X365" s="160">
        <f>+[2]data1cf!W365</f>
        <v>0</v>
      </c>
      <c r="Y365" s="160">
        <f>+[2]data1cf!X365</f>
        <v>0</v>
      </c>
      <c r="Z365" s="160">
        <f>+[2]data1cf!Y365</f>
        <v>0</v>
      </c>
      <c r="AA365" s="160">
        <f>+[2]data1cf!Z365</f>
        <v>0</v>
      </c>
      <c r="AB365" s="160"/>
      <c r="AC365" s="161">
        <f t="shared" si="40"/>
        <v>-23900.015889863025</v>
      </c>
      <c r="AD365" s="161">
        <f t="shared" si="42"/>
        <v>-4972.3602009291653</v>
      </c>
      <c r="AE365" s="162">
        <f t="shared" si="43"/>
        <v>-11289.807080893253</v>
      </c>
      <c r="AF365" s="163">
        <f t="shared" si="41"/>
        <v>5.1085945963859555E-2</v>
      </c>
      <c r="AG365" s="164">
        <f t="shared" si="46"/>
        <v>-1581404294.103024</v>
      </c>
    </row>
    <row r="366" spans="1:33">
      <c r="A366" s="156"/>
      <c r="B366" s="160">
        <f>+[2]data1cf!A366</f>
        <v>-90505.784444644014</v>
      </c>
      <c r="C366" s="160">
        <f>+[2]data1cf!B366</f>
        <v>14139.630100965413</v>
      </c>
      <c r="D366" s="160">
        <f>+[2]data1cf!C366</f>
        <v>11965.040476276492</v>
      </c>
      <c r="E366" s="160">
        <f>+[2]data1cf!D366</f>
        <v>9978.0687981717947</v>
      </c>
      <c r="F366" s="160">
        <f>+[2]data1cf!E366</f>
        <v>9571.6528210948873</v>
      </c>
      <c r="G366" s="160">
        <f>+[2]data1cf!F366</f>
        <v>9331.2726956374991</v>
      </c>
      <c r="H366" s="160">
        <f>+[2]data1cf!G366</f>
        <v>8403.7420028695506</v>
      </c>
      <c r="I366" s="160">
        <f>+[2]data1cf!H366</f>
        <v>8257.4766806995867</v>
      </c>
      <c r="J366" s="160">
        <f>+[2]data1cf!I366</f>
        <v>8245.0424781645979</v>
      </c>
      <c r="K366" s="160">
        <f>+[2]data1cf!J366</f>
        <v>8235.7541144527659</v>
      </c>
      <c r="L366" s="160">
        <f>+[2]data1cf!K366</f>
        <v>8237.1145432841877</v>
      </c>
      <c r="M366" s="160">
        <f>+[2]data1cf!L366</f>
        <v>8208.9754801499439</v>
      </c>
      <c r="N366" s="160">
        <f>+[2]data1cf!M366</f>
        <v>8191.4618107522801</v>
      </c>
      <c r="O366" s="160">
        <f>+[2]data1cf!N366</f>
        <v>7865.2051630180786</v>
      </c>
      <c r="P366" s="160">
        <f>+[2]data1cf!O366</f>
        <v>7757.4793252264599</v>
      </c>
      <c r="Q366" s="160">
        <f>+[2]data1cf!P366</f>
        <v>7728.7901181904845</v>
      </c>
      <c r="R366" s="160">
        <f>+[2]data1cf!Q366</f>
        <v>1038.0651452662889</v>
      </c>
      <c r="S366" s="160">
        <f>+[2]data1cf!R366</f>
        <v>0</v>
      </c>
      <c r="T366" s="160">
        <f>+[2]data1cf!S366</f>
        <v>0</v>
      </c>
      <c r="U366" s="160">
        <f>+[2]data1cf!T366</f>
        <v>0</v>
      </c>
      <c r="V366" s="160">
        <f>+[2]data1cf!U366</f>
        <v>0</v>
      </c>
      <c r="W366" s="160">
        <f>+[2]data1cf!V366</f>
        <v>0</v>
      </c>
      <c r="X366" s="160">
        <f>+[2]data1cf!W366</f>
        <v>0</v>
      </c>
      <c r="Y366" s="160">
        <f>+[2]data1cf!X366</f>
        <v>0</v>
      </c>
      <c r="Z366" s="160">
        <f>+[2]data1cf!Y366</f>
        <v>0</v>
      </c>
      <c r="AA366" s="160">
        <f>+[2]data1cf!Z366</f>
        <v>0</v>
      </c>
      <c r="AB366" s="160"/>
      <c r="AC366" s="161">
        <f t="shared" si="40"/>
        <v>-16583.620547010582</v>
      </c>
      <c r="AD366" s="161">
        <f t="shared" si="42"/>
        <v>1839.2860555097971</v>
      </c>
      <c r="AE366" s="162">
        <f t="shared" si="43"/>
        <v>-4309.0563724010317</v>
      </c>
      <c r="AF366" s="163">
        <f t="shared" si="41"/>
        <v>6.2979546189308164E-2</v>
      </c>
      <c r="AG366" s="164">
        <f t="shared" si="46"/>
        <v>0.99960440071867163</v>
      </c>
    </row>
    <row r="367" spans="1:33">
      <c r="A367" s="156"/>
      <c r="B367" s="160">
        <f>+[2]data1cf!A367</f>
        <v>-96379.439633954069</v>
      </c>
      <c r="C367" s="160">
        <f>+[2]data1cf!B367</f>
        <v>14185.260666384433</v>
      </c>
      <c r="D367" s="160">
        <f>+[2]data1cf!C367</f>
        <v>12150.563585670065</v>
      </c>
      <c r="E367" s="160">
        <f>+[2]data1cf!D367</f>
        <v>10249.896466229746</v>
      </c>
      <c r="F367" s="160">
        <f>+[2]data1cf!E367</f>
        <v>9829.6017929759346</v>
      </c>
      <c r="G367" s="160">
        <f>+[2]data1cf!F367</f>
        <v>9548.6417939185667</v>
      </c>
      <c r="H367" s="160">
        <f>+[2]data1cf!G367</f>
        <v>8546.0150885422645</v>
      </c>
      <c r="I367" s="160">
        <f>+[2]data1cf!H367</f>
        <v>8392.2136318182074</v>
      </c>
      <c r="J367" s="160">
        <f>+[2]data1cf!I367</f>
        <v>8379.7794292832186</v>
      </c>
      <c r="K367" s="160">
        <f>+[2]data1cf!J367</f>
        <v>8370.7194332851468</v>
      </c>
      <c r="L367" s="160">
        <f>+[2]data1cf!K367</f>
        <v>8371.8514944028084</v>
      </c>
      <c r="M367" s="160">
        <f>+[2]data1cf!L367</f>
        <v>8343.9407989823248</v>
      </c>
      <c r="N367" s="160">
        <f>+[2]data1cf!M367</f>
        <v>8326.1987618709009</v>
      </c>
      <c r="O367" s="160">
        <f>+[2]data1cf!N367</f>
        <v>8000.1704818504604</v>
      </c>
      <c r="P367" s="160">
        <f>+[2]data1cf!O367</f>
        <v>7892.2162763450806</v>
      </c>
      <c r="Q367" s="160">
        <f>+[2]data1cf!P367</f>
        <v>7863.7554370228663</v>
      </c>
      <c r="R367" s="160">
        <f>+[2]data1cf!Q367</f>
        <v>1105.4336208255995</v>
      </c>
      <c r="S367" s="160">
        <f>+[2]data1cf!R367</f>
        <v>0</v>
      </c>
      <c r="T367" s="160">
        <f>+[2]data1cf!S367</f>
        <v>0</v>
      </c>
      <c r="U367" s="160">
        <f>+[2]data1cf!T367</f>
        <v>0</v>
      </c>
      <c r="V367" s="160">
        <f>+[2]data1cf!U367</f>
        <v>0</v>
      </c>
      <c r="W367" s="160">
        <f>+[2]data1cf!V367</f>
        <v>0</v>
      </c>
      <c r="X367" s="160">
        <f>+[2]data1cf!W367</f>
        <v>0</v>
      </c>
      <c r="Y367" s="160">
        <f>+[2]data1cf!X367</f>
        <v>0</v>
      </c>
      <c r="Z367" s="160">
        <f>+[2]data1cf!Y367</f>
        <v>0</v>
      </c>
      <c r="AA367" s="160">
        <f>+[2]data1cf!Z367</f>
        <v>0</v>
      </c>
      <c r="AB367" s="160"/>
      <c r="AC367" s="161">
        <f t="shared" si="40"/>
        <v>-21214.358078131689</v>
      </c>
      <c r="AD367" s="161">
        <f t="shared" si="42"/>
        <v>-2453.9033896196092</v>
      </c>
      <c r="AE367" s="162">
        <f t="shared" si="43"/>
        <v>-8714.7941734657306</v>
      </c>
      <c r="AF367" s="163">
        <f t="shared" si="41"/>
        <v>5.5251649022102362E-2</v>
      </c>
      <c r="AG367" s="164">
        <f t="shared" si="46"/>
        <v>-34657.390923635707</v>
      </c>
    </row>
    <row r="368" spans="1:33">
      <c r="A368" s="156"/>
      <c r="B368" s="160">
        <f>+[2]data1cf!A368</f>
        <v>-96462.725200710236</v>
      </c>
      <c r="C368" s="160">
        <f>+[2]data1cf!B368</f>
        <v>14235.071408841703</v>
      </c>
      <c r="D368" s="160">
        <f>+[2]data1cf!C368</f>
        <v>12240.292082872889</v>
      </c>
      <c r="E368" s="160">
        <f>+[2]data1cf!D368</f>
        <v>10266.283685743751</v>
      </c>
      <c r="F368" s="160">
        <f>+[2]data1cf!E368</f>
        <v>9889.3639630279049</v>
      </c>
      <c r="G368" s="160">
        <f>+[2]data1cf!F368</f>
        <v>9431.0380487670336</v>
      </c>
      <c r="H368" s="160">
        <f>+[2]data1cf!G368</f>
        <v>8548.0324515287684</v>
      </c>
      <c r="I368" s="160">
        <f>+[2]data1cf!H368</f>
        <v>8394.1241360911408</v>
      </c>
      <c r="J368" s="160">
        <f>+[2]data1cf!I368</f>
        <v>8381.689933556152</v>
      </c>
      <c r="K368" s="160">
        <f>+[2]data1cf!J368</f>
        <v>8372.6331757009157</v>
      </c>
      <c r="L368" s="160">
        <f>+[2]data1cf!K368</f>
        <v>8373.7619986757418</v>
      </c>
      <c r="M368" s="160">
        <f>+[2]data1cf!L368</f>
        <v>8345.8545413980937</v>
      </c>
      <c r="N368" s="160">
        <f>+[2]data1cf!M368</f>
        <v>8328.1092661438342</v>
      </c>
      <c r="O368" s="160">
        <f>+[2]data1cf!N368</f>
        <v>8002.0842242662293</v>
      </c>
      <c r="P368" s="160">
        <f>+[2]data1cf!O368</f>
        <v>7894.126780618014</v>
      </c>
      <c r="Q368" s="160">
        <f>+[2]data1cf!P368</f>
        <v>7865.6691794386352</v>
      </c>
      <c r="R368" s="160">
        <f>+[2]data1cf!Q368</f>
        <v>1106.388872962066</v>
      </c>
      <c r="S368" s="160">
        <f>+[2]data1cf!R368</f>
        <v>0</v>
      </c>
      <c r="T368" s="160">
        <f>+[2]data1cf!S368</f>
        <v>0</v>
      </c>
      <c r="U368" s="160">
        <f>+[2]data1cf!T368</f>
        <v>0</v>
      </c>
      <c r="V368" s="160">
        <f>+[2]data1cf!U368</f>
        <v>0</v>
      </c>
      <c r="W368" s="160">
        <f>+[2]data1cf!V368</f>
        <v>0</v>
      </c>
      <c r="X368" s="160">
        <f>+[2]data1cf!W368</f>
        <v>0</v>
      </c>
      <c r="Y368" s="160">
        <f>+[2]data1cf!X368</f>
        <v>0</v>
      </c>
      <c r="Z368" s="160">
        <f>+[2]data1cf!Y368</f>
        <v>0</v>
      </c>
      <c r="AA368" s="160">
        <f>+[2]data1cf!Z368</f>
        <v>0</v>
      </c>
      <c r="AB368" s="160"/>
      <c r="AC368" s="161">
        <f t="shared" si="40"/>
        <v>-21190.555547460466</v>
      </c>
      <c r="AD368" s="161">
        <f t="shared" si="42"/>
        <v>-2425.6454215657122</v>
      </c>
      <c r="AE368" s="162">
        <f t="shared" si="43"/>
        <v>-8687.7217590571017</v>
      </c>
      <c r="AF368" s="163">
        <f t="shared" si="41"/>
        <v>5.5300226807594291E-2</v>
      </c>
      <c r="AG368" s="164">
        <f t="shared" si="46"/>
        <v>-30726.706911944842</v>
      </c>
    </row>
    <row r="369" spans="1:33">
      <c r="A369" s="156"/>
      <c r="B369" s="160">
        <f>+[2]data1cf!A369</f>
        <v>-86014.317434278462</v>
      </c>
      <c r="C369" s="160">
        <f>+[2]data1cf!B369</f>
        <v>13958.756999537849</v>
      </c>
      <c r="D369" s="160">
        <f>+[2]data1cf!C369</f>
        <v>11865.761481400326</v>
      </c>
      <c r="E369" s="160">
        <f>+[2]data1cf!D369</f>
        <v>9950.3128197150436</v>
      </c>
      <c r="F369" s="160">
        <f>+[2]data1cf!E369</f>
        <v>9481.1699887272734</v>
      </c>
      <c r="G369" s="160">
        <f>+[2]data1cf!F369</f>
        <v>9155.3246012603722</v>
      </c>
      <c r="H369" s="160">
        <f>+[2]data1cf!G369</f>
        <v>8294.9486109923928</v>
      </c>
      <c r="I369" s="160">
        <f>+[2]data1cf!H369</f>
        <v>8154.4460206554095</v>
      </c>
      <c r="J369" s="160">
        <f>+[2]data1cf!I369</f>
        <v>8142.0118181204198</v>
      </c>
      <c r="K369" s="160">
        <f>+[2]data1cf!J369</f>
        <v>8132.5488261712253</v>
      </c>
      <c r="L369" s="160">
        <f>+[2]data1cf!K369</f>
        <v>8134.0838832400104</v>
      </c>
      <c r="M369" s="160">
        <f>+[2]data1cf!L369</f>
        <v>8105.7701918684033</v>
      </c>
      <c r="N369" s="160">
        <f>+[2]data1cf!M369</f>
        <v>8088.431150708102</v>
      </c>
      <c r="O369" s="160">
        <f>+[2]data1cf!N369</f>
        <v>7761.999874736538</v>
      </c>
      <c r="P369" s="160">
        <f>+[2]data1cf!O369</f>
        <v>7654.4486651822826</v>
      </c>
      <c r="Q369" s="160">
        <f>+[2]data1cf!P369</f>
        <v>7625.5848299089439</v>
      </c>
      <c r="R369" s="160">
        <f>+[2]data1cf!Q369</f>
        <v>986.5498152442002</v>
      </c>
      <c r="S369" s="160">
        <f>+[2]data1cf!R369</f>
        <v>0</v>
      </c>
      <c r="T369" s="160">
        <f>+[2]data1cf!S369</f>
        <v>0</v>
      </c>
      <c r="U369" s="160">
        <f>+[2]data1cf!T369</f>
        <v>0</v>
      </c>
      <c r="V369" s="160">
        <f>+[2]data1cf!U369</f>
        <v>0</v>
      </c>
      <c r="W369" s="160">
        <f>+[2]data1cf!V369</f>
        <v>0</v>
      </c>
      <c r="X369" s="160">
        <f>+[2]data1cf!W369</f>
        <v>0</v>
      </c>
      <c r="Y369" s="160">
        <f>+[2]data1cf!X369</f>
        <v>0</v>
      </c>
      <c r="Z369" s="160">
        <f>+[2]data1cf!Y369</f>
        <v>0</v>
      </c>
      <c r="AA369" s="160">
        <f>+[2]data1cf!Z369</f>
        <v>0</v>
      </c>
      <c r="AB369" s="160"/>
      <c r="AC369" s="161">
        <f t="shared" si="40"/>
        <v>-12937.967199794772</v>
      </c>
      <c r="AD369" s="161">
        <f t="shared" si="42"/>
        <v>5254.0505084900706</v>
      </c>
      <c r="AE369" s="162">
        <f t="shared" si="43"/>
        <v>-816.09081233873076</v>
      </c>
      <c r="AF369" s="163">
        <f t="shared" si="41"/>
        <v>6.9765123724937442E-2</v>
      </c>
      <c r="AG369" s="164">
        <f t="shared" si="46"/>
        <v>0.99999999980953291</v>
      </c>
    </row>
    <row r="370" spans="1:33">
      <c r="A370" s="156"/>
      <c r="B370" s="160">
        <f>+[2]data1cf!A370</f>
        <v>-102566.15691011127</v>
      </c>
      <c r="C370" s="160">
        <f>+[2]data1cf!B370</f>
        <v>14388.299099081745</v>
      </c>
      <c r="D370" s="160">
        <f>+[2]data1cf!C370</f>
        <v>12347.05537611557</v>
      </c>
      <c r="E370" s="160">
        <f>+[2]data1cf!D370</f>
        <v>10350.617403535995</v>
      </c>
      <c r="F370" s="160">
        <f>+[2]data1cf!E370</f>
        <v>10058.60649494029</v>
      </c>
      <c r="G370" s="160">
        <f>+[2]data1cf!F370</f>
        <v>9672.0246232581649</v>
      </c>
      <c r="H370" s="160">
        <f>+[2]data1cf!G370</f>
        <v>8695.8712392174893</v>
      </c>
      <c r="I370" s="160">
        <f>+[2]data1cf!H370</f>
        <v>8534.1319767594323</v>
      </c>
      <c r="J370" s="160">
        <f>+[2]data1cf!I370</f>
        <v>8521.6977742244435</v>
      </c>
      <c r="K370" s="160">
        <f>+[2]data1cf!J370</f>
        <v>8512.8783177940695</v>
      </c>
      <c r="L370" s="160">
        <f>+[2]data1cf!K370</f>
        <v>8513.7698393440332</v>
      </c>
      <c r="M370" s="160">
        <f>+[2]data1cf!L370</f>
        <v>8486.0996834912476</v>
      </c>
      <c r="N370" s="160">
        <f>+[2]data1cf!M370</f>
        <v>8468.1171068121257</v>
      </c>
      <c r="O370" s="160">
        <f>+[2]data1cf!N370</f>
        <v>8142.3293663593822</v>
      </c>
      <c r="P370" s="160">
        <f>+[2]data1cf!O370</f>
        <v>8034.1346212863064</v>
      </c>
      <c r="Q370" s="160">
        <f>+[2]data1cf!P370</f>
        <v>8005.9143215317881</v>
      </c>
      <c r="R370" s="160">
        <f>+[2]data1cf!Q370</f>
        <v>1176.3927932962122</v>
      </c>
      <c r="S370" s="160">
        <f>+[2]data1cf!R370</f>
        <v>0</v>
      </c>
      <c r="T370" s="160">
        <f>+[2]data1cf!S370</f>
        <v>0</v>
      </c>
      <c r="U370" s="160">
        <f>+[2]data1cf!T370</f>
        <v>0</v>
      </c>
      <c r="V370" s="160">
        <f>+[2]data1cf!U370</f>
        <v>0</v>
      </c>
      <c r="W370" s="160">
        <f>+[2]data1cf!V370</f>
        <v>0</v>
      </c>
      <c r="X370" s="160">
        <f>+[2]data1cf!W370</f>
        <v>0</v>
      </c>
      <c r="Y370" s="160">
        <f>+[2]data1cf!X370</f>
        <v>0</v>
      </c>
      <c r="Z370" s="160">
        <f>+[2]data1cf!Y370</f>
        <v>0</v>
      </c>
      <c r="AA370" s="160">
        <f>+[2]data1cf!Z370</f>
        <v>0</v>
      </c>
      <c r="AB370" s="160"/>
      <c r="AC370" s="161">
        <f t="shared" si="40"/>
        <v>-26184.221930998396</v>
      </c>
      <c r="AD370" s="161">
        <f t="shared" si="42"/>
        <v>-7100.681749201106</v>
      </c>
      <c r="AE370" s="162">
        <f t="shared" si="43"/>
        <v>-13470.532292149335</v>
      </c>
      <c r="AF370" s="163">
        <f t="shared" si="41"/>
        <v>4.7755005955696109E-2</v>
      </c>
      <c r="AG370" s="164">
        <f t="shared" si="46"/>
        <v>-13693464611971.98</v>
      </c>
    </row>
    <row r="371" spans="1:33">
      <c r="A371" s="156"/>
      <c r="B371" s="160">
        <f>+[2]data1cf!A371</f>
        <v>-93967.569497799297</v>
      </c>
      <c r="C371" s="160">
        <f>+[2]data1cf!B371</f>
        <v>14176.8304475037</v>
      </c>
      <c r="D371" s="160">
        <f>+[2]data1cf!C371</f>
        <v>12102.482479825021</v>
      </c>
      <c r="E371" s="160">
        <f>+[2]data1cf!D371</f>
        <v>10108.733750456062</v>
      </c>
      <c r="F371" s="160">
        <f>+[2]data1cf!E371</f>
        <v>9837.4547845027355</v>
      </c>
      <c r="G371" s="160">
        <f>+[2]data1cf!F371</f>
        <v>9512.0341692562779</v>
      </c>
      <c r="H371" s="160">
        <f>+[2]data1cf!G371</f>
        <v>8487.5941912554899</v>
      </c>
      <c r="I371" s="160">
        <f>+[2]data1cf!H371</f>
        <v>8336.8872603909258</v>
      </c>
      <c r="J371" s="160">
        <f>+[2]data1cf!I371</f>
        <v>8324.453057855937</v>
      </c>
      <c r="K371" s="160">
        <f>+[2]data1cf!J371</f>
        <v>8315.2992883469724</v>
      </c>
      <c r="L371" s="160">
        <f>+[2]data1cf!K371</f>
        <v>8316.5251229755268</v>
      </c>
      <c r="M371" s="160">
        <f>+[2]data1cf!L371</f>
        <v>8288.5206540441504</v>
      </c>
      <c r="N371" s="160">
        <f>+[2]data1cf!M371</f>
        <v>8270.8723904436192</v>
      </c>
      <c r="O371" s="160">
        <f>+[2]data1cf!N371</f>
        <v>7944.7503369122851</v>
      </c>
      <c r="P371" s="160">
        <f>+[2]data1cf!O371</f>
        <v>7836.8899049177999</v>
      </c>
      <c r="Q371" s="160">
        <f>+[2]data1cf!P371</f>
        <v>7808.335292084691</v>
      </c>
      <c r="R371" s="160">
        <f>+[2]data1cf!Q371</f>
        <v>1077.7704351119587</v>
      </c>
      <c r="S371" s="160">
        <f>+[2]data1cf!R371</f>
        <v>0</v>
      </c>
      <c r="T371" s="160">
        <f>+[2]data1cf!S371</f>
        <v>0</v>
      </c>
      <c r="U371" s="160">
        <f>+[2]data1cf!T371</f>
        <v>0</v>
      </c>
      <c r="V371" s="160">
        <f>+[2]data1cf!U371</f>
        <v>0</v>
      </c>
      <c r="W371" s="160">
        <f>+[2]data1cf!V371</f>
        <v>0</v>
      </c>
      <c r="X371" s="160">
        <f>+[2]data1cf!W371</f>
        <v>0</v>
      </c>
      <c r="Y371" s="160">
        <f>+[2]data1cf!X371</f>
        <v>0</v>
      </c>
      <c r="Z371" s="160">
        <f>+[2]data1cf!Y371</f>
        <v>0</v>
      </c>
      <c r="AA371" s="160">
        <f>+[2]data1cf!Z371</f>
        <v>0</v>
      </c>
      <c r="AB371" s="160"/>
      <c r="AC371" s="161">
        <f t="shared" si="40"/>
        <v>-19192.094245528329</v>
      </c>
      <c r="AD371" s="161">
        <f t="shared" si="42"/>
        <v>-549.16128262850361</v>
      </c>
      <c r="AE371" s="162">
        <f t="shared" si="43"/>
        <v>-6769.9731814730931</v>
      </c>
      <c r="AF371" s="163">
        <f t="shared" si="41"/>
        <v>5.8572152256965646E-2</v>
      </c>
      <c r="AG371" s="164">
        <f t="shared" ref="AG371:AG386" si="47">1-EXP(-(1/0.25)*(AD371/ABS($AD$1010)))</f>
        <v>-9.3745166180283412</v>
      </c>
    </row>
    <row r="372" spans="1:33">
      <c r="A372" s="156"/>
      <c r="B372" s="160">
        <f>+[2]data1cf!A372</f>
        <v>-88346.242019220372</v>
      </c>
      <c r="C372" s="160">
        <f>+[2]data1cf!B372</f>
        <v>14132.180764528823</v>
      </c>
      <c r="D372" s="160">
        <f>+[2]data1cf!C372</f>
        <v>11945.174622625385</v>
      </c>
      <c r="E372" s="160">
        <f>+[2]data1cf!D372</f>
        <v>9964.9338364283121</v>
      </c>
      <c r="F372" s="160">
        <f>+[2]data1cf!E372</f>
        <v>9641.1161330134855</v>
      </c>
      <c r="G372" s="160">
        <f>+[2]data1cf!F372</f>
        <v>9258.9358376353412</v>
      </c>
      <c r="H372" s="160">
        <f>+[2]data1cf!G372</f>
        <v>8351.4330479507571</v>
      </c>
      <c r="I372" s="160">
        <f>+[2]data1cf!H372</f>
        <v>8207.9385050943092</v>
      </c>
      <c r="J372" s="160">
        <f>+[2]data1cf!I372</f>
        <v>8195.5043025593186</v>
      </c>
      <c r="K372" s="160">
        <f>+[2]data1cf!J372</f>
        <v>8186.1319758379868</v>
      </c>
      <c r="L372" s="160">
        <f>+[2]data1cf!K372</f>
        <v>8187.5763676789102</v>
      </c>
      <c r="M372" s="160">
        <f>+[2]data1cf!L372</f>
        <v>8159.3533415351649</v>
      </c>
      <c r="N372" s="160">
        <f>+[2]data1cf!M372</f>
        <v>8141.9236351470017</v>
      </c>
      <c r="O372" s="160">
        <f>+[2]data1cf!N372</f>
        <v>7815.5830244033004</v>
      </c>
      <c r="P372" s="160">
        <f>+[2]data1cf!O372</f>
        <v>7707.9411496211815</v>
      </c>
      <c r="Q372" s="160">
        <f>+[2]data1cf!P372</f>
        <v>7679.1679795757054</v>
      </c>
      <c r="R372" s="160">
        <f>+[2]data1cf!Q372</f>
        <v>1013.29605746365</v>
      </c>
      <c r="S372" s="160">
        <f>+[2]data1cf!R372</f>
        <v>0</v>
      </c>
      <c r="T372" s="160">
        <f>+[2]data1cf!S372</f>
        <v>0</v>
      </c>
      <c r="U372" s="160">
        <f>+[2]data1cf!T372</f>
        <v>0</v>
      </c>
      <c r="V372" s="160">
        <f>+[2]data1cf!U372</f>
        <v>0</v>
      </c>
      <c r="W372" s="160">
        <f>+[2]data1cf!V372</f>
        <v>0</v>
      </c>
      <c r="X372" s="160">
        <f>+[2]data1cf!W372</f>
        <v>0</v>
      </c>
      <c r="Y372" s="160">
        <f>+[2]data1cf!X372</f>
        <v>0</v>
      </c>
      <c r="Z372" s="160">
        <f>+[2]data1cf!Y372</f>
        <v>0</v>
      </c>
      <c r="AA372" s="160">
        <f>+[2]data1cf!Z372</f>
        <v>0</v>
      </c>
      <c r="AB372" s="160"/>
      <c r="AC372" s="161">
        <f t="shared" si="40"/>
        <v>-14650.532743001129</v>
      </c>
      <c r="AD372" s="161">
        <f t="shared" si="42"/>
        <v>3682.4403041985929</v>
      </c>
      <c r="AE372" s="162">
        <f t="shared" si="43"/>
        <v>-2434.3009207290447</v>
      </c>
      <c r="AF372" s="163">
        <f t="shared" si="41"/>
        <v>6.6549214720726002E-2</v>
      </c>
      <c r="AG372" s="164">
        <f t="shared" si="47"/>
        <v>0.99999984605886183</v>
      </c>
    </row>
    <row r="373" spans="1:33">
      <c r="A373" s="156"/>
      <c r="B373" s="160">
        <f>+[2]data1cf!A373</f>
        <v>-90524.490498148123</v>
      </c>
      <c r="C373" s="160">
        <f>+[2]data1cf!B373</f>
        <v>14102.305267313975</v>
      </c>
      <c r="D373" s="160">
        <f>+[2]data1cf!C373</f>
        <v>12025.639828101797</v>
      </c>
      <c r="E373" s="160">
        <f>+[2]data1cf!D373</f>
        <v>10108.061665870417</v>
      </c>
      <c r="F373" s="160">
        <f>+[2]data1cf!E373</f>
        <v>9633.1647533783471</v>
      </c>
      <c r="G373" s="160">
        <f>+[2]data1cf!F373</f>
        <v>9339.9709062509264</v>
      </c>
      <c r="H373" s="160">
        <f>+[2]data1cf!G373</f>
        <v>8404.1951053869798</v>
      </c>
      <c r="I373" s="160">
        <f>+[2]data1cf!H373</f>
        <v>8257.905782602129</v>
      </c>
      <c r="J373" s="160">
        <f>+[2]data1cf!I373</f>
        <v>8245.4715800671383</v>
      </c>
      <c r="K373" s="160">
        <f>+[2]data1cf!J373</f>
        <v>8236.1839436466671</v>
      </c>
      <c r="L373" s="160">
        <f>+[2]data1cf!K373</f>
        <v>8237.5436451867281</v>
      </c>
      <c r="M373" s="160">
        <f>+[2]data1cf!L373</f>
        <v>8209.4053093438451</v>
      </c>
      <c r="N373" s="160">
        <f>+[2]data1cf!M373</f>
        <v>8191.8909126548206</v>
      </c>
      <c r="O373" s="160">
        <f>+[2]data1cf!N373</f>
        <v>7865.6349922119807</v>
      </c>
      <c r="P373" s="160">
        <f>+[2]data1cf!O373</f>
        <v>7757.9084271290012</v>
      </c>
      <c r="Q373" s="160">
        <f>+[2]data1cf!P373</f>
        <v>7729.2199473843866</v>
      </c>
      <c r="R373" s="160">
        <f>+[2]data1cf!Q373</f>
        <v>1038.2796962175596</v>
      </c>
      <c r="S373" s="160">
        <f>+[2]data1cf!R373</f>
        <v>0</v>
      </c>
      <c r="T373" s="160">
        <f>+[2]data1cf!S373</f>
        <v>0</v>
      </c>
      <c r="U373" s="160">
        <f>+[2]data1cf!T373</f>
        <v>0</v>
      </c>
      <c r="V373" s="160">
        <f>+[2]data1cf!U373</f>
        <v>0</v>
      </c>
      <c r="W373" s="160">
        <f>+[2]data1cf!V373</f>
        <v>0</v>
      </c>
      <c r="X373" s="160">
        <f>+[2]data1cf!W373</f>
        <v>0</v>
      </c>
      <c r="Y373" s="160">
        <f>+[2]data1cf!X373</f>
        <v>0</v>
      </c>
      <c r="Z373" s="160">
        <f>+[2]data1cf!Y373</f>
        <v>0</v>
      </c>
      <c r="AA373" s="160">
        <f>+[2]data1cf!Z373</f>
        <v>0</v>
      </c>
      <c r="AB373" s="160"/>
      <c r="AC373" s="161">
        <f t="shared" si="40"/>
        <v>-16439.450002592974</v>
      </c>
      <c r="AD373" s="161">
        <f t="shared" si="42"/>
        <v>2009.0895436479468</v>
      </c>
      <c r="AE373" s="162">
        <f t="shared" si="43"/>
        <v>-4146.6295573365333</v>
      </c>
      <c r="AF373" s="163">
        <f t="shared" si="41"/>
        <v>6.3291183114051824E-2</v>
      </c>
      <c r="AG373" s="164">
        <f t="shared" si="47"/>
        <v>0.99980808319185344</v>
      </c>
    </row>
    <row r="374" spans="1:33">
      <c r="A374" s="156"/>
      <c r="B374" s="160">
        <f>+[2]data1cf!A374</f>
        <v>-86790.77390119934</v>
      </c>
      <c r="C374" s="160">
        <f>+[2]data1cf!B374</f>
        <v>14038.216326487569</v>
      </c>
      <c r="D374" s="160">
        <f>+[2]data1cf!C374</f>
        <v>11916.887291381456</v>
      </c>
      <c r="E374" s="160">
        <f>+[2]data1cf!D374</f>
        <v>9895.7234615022735</v>
      </c>
      <c r="F374" s="160">
        <f>+[2]data1cf!E374</f>
        <v>9493.3440055714873</v>
      </c>
      <c r="G374" s="160">
        <f>+[2]data1cf!F374</f>
        <v>9224.4741288534442</v>
      </c>
      <c r="H374" s="160">
        <f>+[2]data1cf!G374</f>
        <v>8313.7561258837031</v>
      </c>
      <c r="I374" s="160">
        <f>+[2]data1cf!H374</f>
        <v>8172.2573108414008</v>
      </c>
      <c r="J374" s="160">
        <f>+[2]data1cf!I374</f>
        <v>8159.8231083064111</v>
      </c>
      <c r="K374" s="160">
        <f>+[2]data1cf!J374</f>
        <v>8150.3903049846504</v>
      </c>
      <c r="L374" s="160">
        <f>+[2]data1cf!K374</f>
        <v>8151.8951734260017</v>
      </c>
      <c r="M374" s="160">
        <f>+[2]data1cf!L374</f>
        <v>8123.6116706818284</v>
      </c>
      <c r="N374" s="160">
        <f>+[2]data1cf!M374</f>
        <v>8106.2424408940933</v>
      </c>
      <c r="O374" s="160">
        <f>+[2]data1cf!N374</f>
        <v>7779.8413535499631</v>
      </c>
      <c r="P374" s="160">
        <f>+[2]data1cf!O374</f>
        <v>7672.2599553682739</v>
      </c>
      <c r="Q374" s="160">
        <f>+[2]data1cf!P374</f>
        <v>7643.426308722369</v>
      </c>
      <c r="R374" s="160">
        <f>+[2]data1cf!Q374</f>
        <v>995.45546033719586</v>
      </c>
      <c r="S374" s="160">
        <f>+[2]data1cf!R374</f>
        <v>0</v>
      </c>
      <c r="T374" s="160">
        <f>+[2]data1cf!S374</f>
        <v>0</v>
      </c>
      <c r="U374" s="160">
        <f>+[2]data1cf!T374</f>
        <v>0</v>
      </c>
      <c r="V374" s="160">
        <f>+[2]data1cf!U374</f>
        <v>0</v>
      </c>
      <c r="W374" s="160">
        <f>+[2]data1cf!V374</f>
        <v>0</v>
      </c>
      <c r="X374" s="160">
        <f>+[2]data1cf!W374</f>
        <v>0</v>
      </c>
      <c r="Y374" s="160">
        <f>+[2]data1cf!X374</f>
        <v>0</v>
      </c>
      <c r="Z374" s="160">
        <f>+[2]data1cf!Y374</f>
        <v>0</v>
      </c>
      <c r="AA374" s="160">
        <f>+[2]data1cf!Z374</f>
        <v>0</v>
      </c>
      <c r="AB374" s="160"/>
      <c r="AC374" s="161">
        <f t="shared" si="40"/>
        <v>-13519.264878757396</v>
      </c>
      <c r="AD374" s="161">
        <f t="shared" si="42"/>
        <v>4716.1803498701902</v>
      </c>
      <c r="AE374" s="162">
        <f t="shared" si="43"/>
        <v>-1368.4946429161146</v>
      </c>
      <c r="AF374" s="163">
        <f t="shared" si="41"/>
        <v>6.8650916218757643E-2</v>
      </c>
      <c r="AG374" s="164">
        <f t="shared" si="47"/>
        <v>0.9999999981167893</v>
      </c>
    </row>
    <row r="375" spans="1:33">
      <c r="A375" s="156"/>
      <c r="B375" s="160">
        <f>+[2]data1cf!A375</f>
        <v>-99219.22111375221</v>
      </c>
      <c r="C375" s="160">
        <f>+[2]data1cf!B375</f>
        <v>14289.754518673293</v>
      </c>
      <c r="D375" s="160">
        <f>+[2]data1cf!C375</f>
        <v>12246.790720370516</v>
      </c>
      <c r="E375" s="160">
        <f>+[2]data1cf!D375</f>
        <v>10240.255455439827</v>
      </c>
      <c r="F375" s="160">
        <f>+[2]data1cf!E375</f>
        <v>9830.4940458954534</v>
      </c>
      <c r="G375" s="160">
        <f>+[2]data1cf!F375</f>
        <v>9355.4371111313412</v>
      </c>
      <c r="H375" s="160">
        <f>+[2]data1cf!G375</f>
        <v>8614.8009570934901</v>
      </c>
      <c r="I375" s="160">
        <f>+[2]data1cf!H375</f>
        <v>8457.3559471395929</v>
      </c>
      <c r="J375" s="160">
        <f>+[2]data1cf!I375</f>
        <v>8444.9217446046041</v>
      </c>
      <c r="K375" s="160">
        <f>+[2]data1cf!J375</f>
        <v>8435.9721593104678</v>
      </c>
      <c r="L375" s="160">
        <f>+[2]data1cf!K375</f>
        <v>8436.9938097241939</v>
      </c>
      <c r="M375" s="160">
        <f>+[2]data1cf!L375</f>
        <v>8409.1935250076458</v>
      </c>
      <c r="N375" s="160">
        <f>+[2]data1cf!M375</f>
        <v>8391.3410771922863</v>
      </c>
      <c r="O375" s="160">
        <f>+[2]data1cf!N375</f>
        <v>8065.4232078757805</v>
      </c>
      <c r="P375" s="160">
        <f>+[2]data1cf!O375</f>
        <v>7957.358591666467</v>
      </c>
      <c r="Q375" s="160">
        <f>+[2]data1cf!P375</f>
        <v>7929.0081630481864</v>
      </c>
      <c r="R375" s="160">
        <f>+[2]data1cf!Q375</f>
        <v>1138.0047784862923</v>
      </c>
      <c r="S375" s="160">
        <f>+[2]data1cf!R375</f>
        <v>0</v>
      </c>
      <c r="T375" s="160">
        <f>+[2]data1cf!S375</f>
        <v>0</v>
      </c>
      <c r="U375" s="160">
        <f>+[2]data1cf!T375</f>
        <v>0</v>
      </c>
      <c r="V375" s="160">
        <f>+[2]data1cf!U375</f>
        <v>0</v>
      </c>
      <c r="W375" s="160">
        <f>+[2]data1cf!V375</f>
        <v>0</v>
      </c>
      <c r="X375" s="160">
        <f>+[2]data1cf!W375</f>
        <v>0</v>
      </c>
      <c r="Y375" s="160">
        <f>+[2]data1cf!X375</f>
        <v>0</v>
      </c>
      <c r="Z375" s="160">
        <f>+[2]data1cf!Y375</f>
        <v>0</v>
      </c>
      <c r="AA375" s="160">
        <f>+[2]data1cf!Z375</f>
        <v>0</v>
      </c>
      <c r="AB375" s="160"/>
      <c r="AC375" s="161">
        <f t="shared" si="40"/>
        <v>-23748.557443800004</v>
      </c>
      <c r="AD375" s="161">
        <f t="shared" si="42"/>
        <v>-4892.6445677434021</v>
      </c>
      <c r="AE375" s="162">
        <f t="shared" si="43"/>
        <v>-11187.944197016106</v>
      </c>
      <c r="AF375" s="163">
        <f t="shared" si="41"/>
        <v>5.1196375489234933E-2</v>
      </c>
      <c r="AG375" s="164">
        <f t="shared" si="47"/>
        <v>-1126072005.5966895</v>
      </c>
    </row>
    <row r="376" spans="1:33">
      <c r="A376" s="156"/>
      <c r="B376" s="160">
        <f>+[2]data1cf!A376</f>
        <v>-103900.17613787211</v>
      </c>
      <c r="C376" s="160">
        <f>+[2]data1cf!B376</f>
        <v>14342.910761511757</v>
      </c>
      <c r="D376" s="160">
        <f>+[2]data1cf!C376</f>
        <v>12525.589105676267</v>
      </c>
      <c r="E376" s="160">
        <f>+[2]data1cf!D376</f>
        <v>10413.104699513618</v>
      </c>
      <c r="F376" s="160">
        <f>+[2]data1cf!E376</f>
        <v>9977.6515120946224</v>
      </c>
      <c r="G376" s="160">
        <f>+[2]data1cf!F376</f>
        <v>9718.8122879975726</v>
      </c>
      <c r="H376" s="160">
        <f>+[2]data1cf!G376</f>
        <v>8728.1841731169279</v>
      </c>
      <c r="I376" s="160">
        <f>+[2]data1cf!H376</f>
        <v>8564.7333106288843</v>
      </c>
      <c r="J376" s="160">
        <f>+[2]data1cf!I376</f>
        <v>8552.2991080938955</v>
      </c>
      <c r="K376" s="160">
        <f>+[2]data1cf!J376</f>
        <v>8543.5315183310959</v>
      </c>
      <c r="L376" s="160">
        <f>+[2]data1cf!K376</f>
        <v>8544.3711732134852</v>
      </c>
      <c r="M376" s="160">
        <f>+[2]data1cf!L376</f>
        <v>8516.7528840282739</v>
      </c>
      <c r="N376" s="160">
        <f>+[2]data1cf!M376</f>
        <v>8498.7184406815777</v>
      </c>
      <c r="O376" s="160">
        <f>+[2]data1cf!N376</f>
        <v>8172.9825668964095</v>
      </c>
      <c r="P376" s="160">
        <f>+[2]data1cf!O376</f>
        <v>8064.7359551557583</v>
      </c>
      <c r="Q376" s="160">
        <f>+[2]data1cf!P376</f>
        <v>8036.5675220688154</v>
      </c>
      <c r="R376" s="160">
        <f>+[2]data1cf!Q376</f>
        <v>1191.6934602309379</v>
      </c>
      <c r="S376" s="160">
        <f>+[2]data1cf!R376</f>
        <v>0</v>
      </c>
      <c r="T376" s="160">
        <f>+[2]data1cf!S376</f>
        <v>0</v>
      </c>
      <c r="U376" s="160">
        <f>+[2]data1cf!T376</f>
        <v>0</v>
      </c>
      <c r="V376" s="160">
        <f>+[2]data1cf!U376</f>
        <v>0</v>
      </c>
      <c r="W376" s="160">
        <f>+[2]data1cf!V376</f>
        <v>0</v>
      </c>
      <c r="X376" s="160">
        <f>+[2]data1cf!W376</f>
        <v>0</v>
      </c>
      <c r="Y376" s="160">
        <f>+[2]data1cf!X376</f>
        <v>0</v>
      </c>
      <c r="Z376" s="160">
        <f>+[2]data1cf!Y376</f>
        <v>0</v>
      </c>
      <c r="AA376" s="160">
        <f>+[2]data1cf!Z376</f>
        <v>0</v>
      </c>
      <c r="AB376" s="160"/>
      <c r="AC376" s="161">
        <f t="shared" si="40"/>
        <v>-27270.259995085478</v>
      </c>
      <c r="AD376" s="161">
        <f t="shared" si="42"/>
        <v>-8119.902309035172</v>
      </c>
      <c r="AE376" s="162">
        <f t="shared" si="43"/>
        <v>-14512.380685104925</v>
      </c>
      <c r="AF376" s="163">
        <f t="shared" si="41"/>
        <v>4.6213456988334664E-2</v>
      </c>
      <c r="AG376" s="164">
        <f t="shared" si="47"/>
        <v>-1052222457392200.6</v>
      </c>
    </row>
    <row r="377" spans="1:33">
      <c r="A377" s="156"/>
      <c r="B377" s="160">
        <f>+[2]data1cf!A377</f>
        <v>-92899.39284011694</v>
      </c>
      <c r="C377" s="160">
        <f>+[2]data1cf!B377</f>
        <v>14099.413639893002</v>
      </c>
      <c r="D377" s="160">
        <f>+[2]data1cf!C377</f>
        <v>12090.713791675686</v>
      </c>
      <c r="E377" s="160">
        <f>+[2]data1cf!D377</f>
        <v>10039.276836587009</v>
      </c>
      <c r="F377" s="160">
        <f>+[2]data1cf!E377</f>
        <v>9657.0273587451084</v>
      </c>
      <c r="G377" s="160">
        <f>+[2]data1cf!F377</f>
        <v>9453.0588856621271</v>
      </c>
      <c r="H377" s="160">
        <f>+[2]data1cf!G377</f>
        <v>8461.7205598907094</v>
      </c>
      <c r="I377" s="160">
        <f>+[2]data1cf!H377</f>
        <v>8312.3841424050188</v>
      </c>
      <c r="J377" s="160">
        <f>+[2]data1cf!I377</f>
        <v>8299.94993987003</v>
      </c>
      <c r="K377" s="160">
        <f>+[2]data1cf!J377</f>
        <v>8290.7546396526141</v>
      </c>
      <c r="L377" s="160">
        <f>+[2]data1cf!K377</f>
        <v>8292.0220049896197</v>
      </c>
      <c r="M377" s="160">
        <f>+[2]data1cf!L377</f>
        <v>8263.9760053497921</v>
      </c>
      <c r="N377" s="160">
        <f>+[2]data1cf!M377</f>
        <v>8246.3692724577122</v>
      </c>
      <c r="O377" s="160">
        <f>+[2]data1cf!N377</f>
        <v>7920.2056882179268</v>
      </c>
      <c r="P377" s="160">
        <f>+[2]data1cf!O377</f>
        <v>7812.3867869318919</v>
      </c>
      <c r="Q377" s="160">
        <f>+[2]data1cf!P377</f>
        <v>7783.7906433903327</v>
      </c>
      <c r="R377" s="160">
        <f>+[2]data1cf!Q377</f>
        <v>1065.5188761190052</v>
      </c>
      <c r="S377" s="160">
        <f>+[2]data1cf!R377</f>
        <v>0</v>
      </c>
      <c r="T377" s="160">
        <f>+[2]data1cf!S377</f>
        <v>0</v>
      </c>
      <c r="U377" s="160">
        <f>+[2]data1cf!T377</f>
        <v>0</v>
      </c>
      <c r="V377" s="160">
        <f>+[2]data1cf!U377</f>
        <v>0</v>
      </c>
      <c r="W377" s="160">
        <f>+[2]data1cf!V377</f>
        <v>0</v>
      </c>
      <c r="X377" s="160">
        <f>+[2]data1cf!W377</f>
        <v>0</v>
      </c>
      <c r="Y377" s="160">
        <f>+[2]data1cf!X377</f>
        <v>0</v>
      </c>
      <c r="Z377" s="160">
        <f>+[2]data1cf!Y377</f>
        <v>0</v>
      </c>
      <c r="AA377" s="160">
        <f>+[2]data1cf!Z377</f>
        <v>0</v>
      </c>
      <c r="AB377" s="160"/>
      <c r="AC377" s="161">
        <f t="shared" si="40"/>
        <v>-18512.915732819838</v>
      </c>
      <c r="AD377" s="161">
        <f t="shared" si="42"/>
        <v>46.090679831452576</v>
      </c>
      <c r="AE377" s="162">
        <f t="shared" si="43"/>
        <v>-6147.7701903977886</v>
      </c>
      <c r="AF377" s="163">
        <f t="shared" si="41"/>
        <v>5.9647366404533386E-2</v>
      </c>
      <c r="AG377" s="164">
        <f t="shared" si="47"/>
        <v>0.17826723139376488</v>
      </c>
    </row>
    <row r="378" spans="1:33">
      <c r="A378" s="156"/>
      <c r="B378" s="160">
        <f>+[2]data1cf!A378</f>
        <v>-86231.220503324279</v>
      </c>
      <c r="C378" s="160">
        <f>+[2]data1cf!B378</f>
        <v>13935.115461402929</v>
      </c>
      <c r="D378" s="160">
        <f>+[2]data1cf!C378</f>
        <v>11877.278561768457</v>
      </c>
      <c r="E378" s="160">
        <f>+[2]data1cf!D378</f>
        <v>9880.7971731652451</v>
      </c>
      <c r="F378" s="160">
        <f>+[2]data1cf!E378</f>
        <v>9550.9360212967313</v>
      </c>
      <c r="G378" s="160">
        <f>+[2]data1cf!F378</f>
        <v>9272.2065829278145</v>
      </c>
      <c r="H378" s="160">
        <f>+[2]data1cf!G378</f>
        <v>8300.2024891875571</v>
      </c>
      <c r="I378" s="160">
        <f>+[2]data1cf!H378</f>
        <v>8159.4216035368645</v>
      </c>
      <c r="J378" s="160">
        <f>+[2]data1cf!I378</f>
        <v>8146.9874010018757</v>
      </c>
      <c r="K378" s="160">
        <f>+[2]data1cf!J378</f>
        <v>8137.5328422440052</v>
      </c>
      <c r="L378" s="160">
        <f>+[2]data1cf!K378</f>
        <v>8139.0594661214654</v>
      </c>
      <c r="M378" s="160">
        <f>+[2]data1cf!L378</f>
        <v>8110.7542079411833</v>
      </c>
      <c r="N378" s="160">
        <f>+[2]data1cf!M378</f>
        <v>8093.4067335895579</v>
      </c>
      <c r="O378" s="160">
        <f>+[2]data1cf!N378</f>
        <v>7766.9838908093188</v>
      </c>
      <c r="P378" s="160">
        <f>+[2]data1cf!O378</f>
        <v>7659.4242480637377</v>
      </c>
      <c r="Q378" s="160">
        <f>+[2]data1cf!P378</f>
        <v>7630.5688459817247</v>
      </c>
      <c r="R378" s="160">
        <f>+[2]data1cf!Q378</f>
        <v>989.03760668492805</v>
      </c>
      <c r="S378" s="160">
        <f>+[2]data1cf!R378</f>
        <v>0</v>
      </c>
      <c r="T378" s="160">
        <f>+[2]data1cf!S378</f>
        <v>0</v>
      </c>
      <c r="U378" s="160">
        <f>+[2]data1cf!T378</f>
        <v>0</v>
      </c>
      <c r="V378" s="160">
        <f>+[2]data1cf!U378</f>
        <v>0</v>
      </c>
      <c r="W378" s="160">
        <f>+[2]data1cf!V378</f>
        <v>0</v>
      </c>
      <c r="X378" s="160">
        <f>+[2]data1cf!W378</f>
        <v>0</v>
      </c>
      <c r="Y378" s="160">
        <f>+[2]data1cf!X378</f>
        <v>0</v>
      </c>
      <c r="Z378" s="160">
        <f>+[2]data1cf!Y378</f>
        <v>0</v>
      </c>
      <c r="AA378" s="160">
        <f>+[2]data1cf!Z378</f>
        <v>0</v>
      </c>
      <c r="AB378" s="160"/>
      <c r="AC378" s="161">
        <f t="shared" si="40"/>
        <v>-13079.187859148677</v>
      </c>
      <c r="AD378" s="161">
        <f t="shared" si="42"/>
        <v>5139.4317385789191</v>
      </c>
      <c r="AE378" s="162">
        <f t="shared" si="43"/>
        <v>-939.15697878328228</v>
      </c>
      <c r="AF378" s="163">
        <f t="shared" si="41"/>
        <v>6.9514766335487366E-2</v>
      </c>
      <c r="AG378" s="164">
        <f t="shared" si="47"/>
        <v>0.99999999968963782</v>
      </c>
    </row>
    <row r="379" spans="1:33">
      <c r="A379" s="156"/>
      <c r="B379" s="160">
        <f>+[2]data1cf!A379</f>
        <v>-98243.354935954965</v>
      </c>
      <c r="C379" s="160">
        <f>+[2]data1cf!B379</f>
        <v>14284.067791135258</v>
      </c>
      <c r="D379" s="160">
        <f>+[2]data1cf!C379</f>
        <v>12401.171141133269</v>
      </c>
      <c r="E379" s="160">
        <f>+[2]data1cf!D379</f>
        <v>10306.451845774965</v>
      </c>
      <c r="F379" s="160">
        <f>+[2]data1cf!E379</f>
        <v>9761.0306180431544</v>
      </c>
      <c r="G379" s="160">
        <f>+[2]data1cf!F379</f>
        <v>9569.2470812660049</v>
      </c>
      <c r="H379" s="160">
        <f>+[2]data1cf!G379</f>
        <v>8591.1632923270026</v>
      </c>
      <c r="I379" s="160">
        <f>+[2]data1cf!H379</f>
        <v>8434.970357713868</v>
      </c>
      <c r="J379" s="160">
        <f>+[2]data1cf!I379</f>
        <v>8422.5361551788774</v>
      </c>
      <c r="K379" s="160">
        <f>+[2]data1cf!J379</f>
        <v>8413.5486282077472</v>
      </c>
      <c r="L379" s="160">
        <f>+[2]data1cf!K379</f>
        <v>8414.6082202984671</v>
      </c>
      <c r="M379" s="160">
        <f>+[2]data1cf!L379</f>
        <v>8386.7699939049253</v>
      </c>
      <c r="N379" s="160">
        <f>+[2]data1cf!M379</f>
        <v>8368.9554877665596</v>
      </c>
      <c r="O379" s="160">
        <f>+[2]data1cf!N379</f>
        <v>8042.9996767730609</v>
      </c>
      <c r="P379" s="160">
        <f>+[2]data1cf!O379</f>
        <v>7934.9730022407402</v>
      </c>
      <c r="Q379" s="160">
        <f>+[2]data1cf!P379</f>
        <v>7906.5846319454668</v>
      </c>
      <c r="R379" s="160">
        <f>+[2]data1cf!Q379</f>
        <v>1126.8119837734291</v>
      </c>
      <c r="S379" s="160">
        <f>+[2]data1cf!R379</f>
        <v>0</v>
      </c>
      <c r="T379" s="160">
        <f>+[2]data1cf!S379</f>
        <v>0</v>
      </c>
      <c r="U379" s="160">
        <f>+[2]data1cf!T379</f>
        <v>0</v>
      </c>
      <c r="V379" s="160">
        <f>+[2]data1cf!U379</f>
        <v>0</v>
      </c>
      <c r="W379" s="160">
        <f>+[2]data1cf!V379</f>
        <v>0</v>
      </c>
      <c r="X379" s="160">
        <f>+[2]data1cf!W379</f>
        <v>0</v>
      </c>
      <c r="Y379" s="160">
        <f>+[2]data1cf!X379</f>
        <v>0</v>
      </c>
      <c r="Z379" s="160">
        <f>+[2]data1cf!Y379</f>
        <v>0</v>
      </c>
      <c r="AA379" s="160">
        <f>+[2]data1cf!Z379</f>
        <v>0</v>
      </c>
      <c r="AB379" s="160"/>
      <c r="AC379" s="161">
        <f t="shared" si="40"/>
        <v>-22603.831838496801</v>
      </c>
      <c r="AD379" s="161">
        <f t="shared" si="42"/>
        <v>-3747.2025702782321</v>
      </c>
      <c r="AE379" s="162">
        <f t="shared" si="43"/>
        <v>-10040.316118878558</v>
      </c>
      <c r="AF379" s="163">
        <f t="shared" si="41"/>
        <v>5.3083983063697826E-2</v>
      </c>
      <c r="AG379" s="164">
        <f t="shared" si="47"/>
        <v>-8559684.3087704647</v>
      </c>
    </row>
    <row r="380" spans="1:33">
      <c r="A380" s="156"/>
      <c r="B380" s="160">
        <f>+[2]data1cf!A380</f>
        <v>-92787.482403706512</v>
      </c>
      <c r="C380" s="160">
        <f>+[2]data1cf!B380</f>
        <v>14127.36077805037</v>
      </c>
      <c r="D380" s="160">
        <f>+[2]data1cf!C380</f>
        <v>12067.815173509758</v>
      </c>
      <c r="E380" s="160">
        <f>+[2]data1cf!D380</f>
        <v>10191.64578454818</v>
      </c>
      <c r="F380" s="160">
        <f>+[2]data1cf!E380</f>
        <v>9676.449475514919</v>
      </c>
      <c r="G380" s="160">
        <f>+[2]data1cf!F380</f>
        <v>9337.1761017362187</v>
      </c>
      <c r="H380" s="160">
        <f>+[2]data1cf!G380</f>
        <v>8459.0098384414723</v>
      </c>
      <c r="I380" s="160">
        <f>+[2]data1cf!H380</f>
        <v>8309.8170065221129</v>
      </c>
      <c r="J380" s="160">
        <f>+[2]data1cf!I380</f>
        <v>8297.3828039871241</v>
      </c>
      <c r="K380" s="160">
        <f>+[2]data1cf!J380</f>
        <v>8288.1831526919414</v>
      </c>
      <c r="L380" s="160">
        <f>+[2]data1cf!K380</f>
        <v>8289.4548691067139</v>
      </c>
      <c r="M380" s="160">
        <f>+[2]data1cf!L380</f>
        <v>8261.4045183891176</v>
      </c>
      <c r="N380" s="160">
        <f>+[2]data1cf!M380</f>
        <v>8243.8021365748064</v>
      </c>
      <c r="O380" s="160">
        <f>+[2]data1cf!N380</f>
        <v>7917.6342012572532</v>
      </c>
      <c r="P380" s="160">
        <f>+[2]data1cf!O380</f>
        <v>7809.8196510489861</v>
      </c>
      <c r="Q380" s="160">
        <f>+[2]data1cf!P380</f>
        <v>7781.2191564296591</v>
      </c>
      <c r="R380" s="160">
        <f>+[2]data1cf!Q380</f>
        <v>1064.2353081775523</v>
      </c>
      <c r="S380" s="160">
        <f>+[2]data1cf!R380</f>
        <v>0</v>
      </c>
      <c r="T380" s="160">
        <f>+[2]data1cf!S380</f>
        <v>0</v>
      </c>
      <c r="U380" s="160">
        <f>+[2]data1cf!T380</f>
        <v>0</v>
      </c>
      <c r="V380" s="160">
        <f>+[2]data1cf!U380</f>
        <v>0</v>
      </c>
      <c r="W380" s="160">
        <f>+[2]data1cf!V380</f>
        <v>0</v>
      </c>
      <c r="X380" s="160">
        <f>+[2]data1cf!W380</f>
        <v>0</v>
      </c>
      <c r="Y380" s="160">
        <f>+[2]data1cf!X380</f>
        <v>0</v>
      </c>
      <c r="Z380" s="160">
        <f>+[2]data1cf!Y380</f>
        <v>0</v>
      </c>
      <c r="AA380" s="160">
        <f>+[2]data1cf!Z380</f>
        <v>0</v>
      </c>
      <c r="AB380" s="160"/>
      <c r="AC380" s="161">
        <f t="shared" si="40"/>
        <v>-18348.89780174533</v>
      </c>
      <c r="AD380" s="161">
        <f t="shared" si="42"/>
        <v>206.54962610726818</v>
      </c>
      <c r="AE380" s="162">
        <f t="shared" si="43"/>
        <v>-5985.7595252247775</v>
      </c>
      <c r="AF380" s="163">
        <f t="shared" si="41"/>
        <v>5.9937974810600272E-2</v>
      </c>
      <c r="AG380" s="164">
        <f t="shared" si="47"/>
        <v>0.58516455379403398</v>
      </c>
    </row>
    <row r="381" spans="1:33">
      <c r="A381" s="156"/>
      <c r="B381" s="160">
        <f>+[2]data1cf!A381</f>
        <v>-102162.13409192029</v>
      </c>
      <c r="C381" s="160">
        <f>+[2]data1cf!B381</f>
        <v>14364.751251760659</v>
      </c>
      <c r="D381" s="160">
        <f>+[2]data1cf!C381</f>
        <v>12497.149688956137</v>
      </c>
      <c r="E381" s="160">
        <f>+[2]data1cf!D381</f>
        <v>10388.78432881486</v>
      </c>
      <c r="F381" s="160">
        <f>+[2]data1cf!E381</f>
        <v>9955.6556643716922</v>
      </c>
      <c r="G381" s="160">
        <f>+[2]data1cf!F381</f>
        <v>9690.8888087458254</v>
      </c>
      <c r="H381" s="160">
        <f>+[2]data1cf!G381</f>
        <v>8686.0849015497915</v>
      </c>
      <c r="I381" s="160">
        <f>+[2]data1cf!H381</f>
        <v>8524.8640165283869</v>
      </c>
      <c r="J381" s="160">
        <f>+[2]data1cf!I381</f>
        <v>8512.4298139933962</v>
      </c>
      <c r="K381" s="160">
        <f>+[2]data1cf!J381</f>
        <v>8503.5946491558516</v>
      </c>
      <c r="L381" s="160">
        <f>+[2]data1cf!K381</f>
        <v>8504.5018791129878</v>
      </c>
      <c r="M381" s="160">
        <f>+[2]data1cf!L381</f>
        <v>8476.8160148530296</v>
      </c>
      <c r="N381" s="160">
        <f>+[2]data1cf!M381</f>
        <v>8458.8491465810803</v>
      </c>
      <c r="O381" s="160">
        <f>+[2]data1cf!N381</f>
        <v>8133.0456977211643</v>
      </c>
      <c r="P381" s="160">
        <f>+[2]data1cf!O381</f>
        <v>8024.8666610552591</v>
      </c>
      <c r="Q381" s="160">
        <f>+[2]data1cf!P381</f>
        <v>7996.6306528935702</v>
      </c>
      <c r="R381" s="160">
        <f>+[2]data1cf!Q381</f>
        <v>1171.7588131806888</v>
      </c>
      <c r="S381" s="160">
        <f>+[2]data1cf!R381</f>
        <v>0</v>
      </c>
      <c r="T381" s="160">
        <f>+[2]data1cf!S381</f>
        <v>0</v>
      </c>
      <c r="U381" s="160">
        <f>+[2]data1cf!T381</f>
        <v>0</v>
      </c>
      <c r="V381" s="160">
        <f>+[2]data1cf!U381</f>
        <v>0</v>
      </c>
      <c r="W381" s="160">
        <f>+[2]data1cf!V381</f>
        <v>0</v>
      </c>
      <c r="X381" s="160">
        <f>+[2]data1cf!W381</f>
        <v>0</v>
      </c>
      <c r="Y381" s="160">
        <f>+[2]data1cf!X381</f>
        <v>0</v>
      </c>
      <c r="Z381" s="160">
        <f>+[2]data1cf!Y381</f>
        <v>0</v>
      </c>
      <c r="AA381" s="160">
        <f>+[2]data1cf!Z381</f>
        <v>0</v>
      </c>
      <c r="AB381" s="160"/>
      <c r="AC381" s="161">
        <f t="shared" si="40"/>
        <v>-25744.170378495233</v>
      </c>
      <c r="AD381" s="161">
        <f t="shared" si="42"/>
        <v>-6672.7887900275</v>
      </c>
      <c r="AE381" s="162">
        <f t="shared" si="43"/>
        <v>-13037.965480760884</v>
      </c>
      <c r="AF381" s="163">
        <f t="shared" si="41"/>
        <v>4.8418971896171573E-2</v>
      </c>
      <c r="AG381" s="164">
        <f t="shared" si="47"/>
        <v>-2212565708035.8901</v>
      </c>
    </row>
    <row r="382" spans="1:33">
      <c r="A382" s="156"/>
      <c r="B382" s="160">
        <f>+[2]data1cf!A382</f>
        <v>-100897.04290050876</v>
      </c>
      <c r="C382" s="160">
        <f>+[2]data1cf!B382</f>
        <v>14359.189166650161</v>
      </c>
      <c r="D382" s="160">
        <f>+[2]data1cf!C382</f>
        <v>12484.8315493188</v>
      </c>
      <c r="E382" s="160">
        <f>+[2]data1cf!D382</f>
        <v>10462.453819706931</v>
      </c>
      <c r="F382" s="160">
        <f>+[2]data1cf!E382</f>
        <v>9927.722428661913</v>
      </c>
      <c r="G382" s="160">
        <f>+[2]data1cf!F382</f>
        <v>9667.4299706976199</v>
      </c>
      <c r="H382" s="160">
        <f>+[2]data1cf!G382</f>
        <v>8655.4415590895351</v>
      </c>
      <c r="I382" s="160">
        <f>+[2]data1cf!H382</f>
        <v>8495.8438366703595</v>
      </c>
      <c r="J382" s="160">
        <f>+[2]data1cf!I382</f>
        <v>8483.4096341353707</v>
      </c>
      <c r="K382" s="160">
        <f>+[2]data1cf!J382</f>
        <v>8474.5252825523021</v>
      </c>
      <c r="L382" s="160">
        <f>+[2]data1cf!K382</f>
        <v>8475.4816992549604</v>
      </c>
      <c r="M382" s="160">
        <f>+[2]data1cf!L382</f>
        <v>8447.7466482494801</v>
      </c>
      <c r="N382" s="160">
        <f>+[2]data1cf!M382</f>
        <v>8429.8289667230529</v>
      </c>
      <c r="O382" s="160">
        <f>+[2]data1cf!N382</f>
        <v>8103.9763311176157</v>
      </c>
      <c r="P382" s="160">
        <f>+[2]data1cf!O382</f>
        <v>7995.8464811972326</v>
      </c>
      <c r="Q382" s="160">
        <f>+[2]data1cf!P382</f>
        <v>7967.5612862900216</v>
      </c>
      <c r="R382" s="160">
        <f>+[2]data1cf!Q382</f>
        <v>1157.2487232516751</v>
      </c>
      <c r="S382" s="160">
        <f>+[2]data1cf!R382</f>
        <v>0</v>
      </c>
      <c r="T382" s="160">
        <f>+[2]data1cf!S382</f>
        <v>0</v>
      </c>
      <c r="U382" s="160">
        <f>+[2]data1cf!T382</f>
        <v>0</v>
      </c>
      <c r="V382" s="160">
        <f>+[2]data1cf!U382</f>
        <v>0</v>
      </c>
      <c r="W382" s="160">
        <f>+[2]data1cf!V382</f>
        <v>0</v>
      </c>
      <c r="X382" s="160">
        <f>+[2]data1cf!W382</f>
        <v>0</v>
      </c>
      <c r="Y382" s="160">
        <f>+[2]data1cf!X382</f>
        <v>0</v>
      </c>
      <c r="Z382" s="160">
        <f>+[2]data1cf!Y382</f>
        <v>0</v>
      </c>
      <c r="AA382" s="160">
        <f>+[2]data1cf!Z382</f>
        <v>0</v>
      </c>
      <c r="AB382" s="160"/>
      <c r="AC382" s="161">
        <f t="shared" si="40"/>
        <v>-24587.394037292292</v>
      </c>
      <c r="AD382" s="161">
        <f t="shared" si="42"/>
        <v>-5566.4919714064799</v>
      </c>
      <c r="AE382" s="162">
        <f t="shared" si="43"/>
        <v>-11913.78594479379</v>
      </c>
      <c r="AF382" s="163">
        <f t="shared" si="41"/>
        <v>5.0154706835746785E-2</v>
      </c>
      <c r="AG382" s="164">
        <f t="shared" si="47"/>
        <v>-19870453719.811993</v>
      </c>
    </row>
    <row r="383" spans="1:33">
      <c r="A383" s="156"/>
      <c r="B383" s="160">
        <f>+[2]data1cf!A383</f>
        <v>-87412.894387390887</v>
      </c>
      <c r="C383" s="160">
        <f>+[2]data1cf!B383</f>
        <v>14000.520217881109</v>
      </c>
      <c r="D383" s="160">
        <f>+[2]data1cf!C383</f>
        <v>11905.411333854952</v>
      </c>
      <c r="E383" s="160">
        <f>+[2]data1cf!D383</f>
        <v>10024.602909715457</v>
      </c>
      <c r="F383" s="160">
        <f>+[2]data1cf!E383</f>
        <v>9515.3347884151517</v>
      </c>
      <c r="G383" s="160">
        <f>+[2]data1cf!F383</f>
        <v>9203.2285208661087</v>
      </c>
      <c r="H383" s="160">
        <f>+[2]data1cf!G383</f>
        <v>8328.8252776091522</v>
      </c>
      <c r="I383" s="160">
        <f>+[2]data1cf!H383</f>
        <v>8186.5282570982463</v>
      </c>
      <c r="J383" s="160">
        <f>+[2]data1cf!I383</f>
        <v>8174.0940545632566</v>
      </c>
      <c r="K383" s="160">
        <f>+[2]data1cf!J383</f>
        <v>8164.6854392859987</v>
      </c>
      <c r="L383" s="160">
        <f>+[2]data1cf!K383</f>
        <v>8166.1661196828463</v>
      </c>
      <c r="M383" s="160">
        <f>+[2]data1cf!L383</f>
        <v>8137.9068049831767</v>
      </c>
      <c r="N383" s="160">
        <f>+[2]data1cf!M383</f>
        <v>8120.5133871509388</v>
      </c>
      <c r="O383" s="160">
        <f>+[2]data1cf!N383</f>
        <v>7794.1364878513114</v>
      </c>
      <c r="P383" s="160">
        <f>+[2]data1cf!O383</f>
        <v>7686.5309016251185</v>
      </c>
      <c r="Q383" s="160">
        <f>+[2]data1cf!P383</f>
        <v>7657.7214430237173</v>
      </c>
      <c r="R383" s="160">
        <f>+[2]data1cf!Q383</f>
        <v>1002.5909334656185</v>
      </c>
      <c r="S383" s="160">
        <f>+[2]data1cf!R383</f>
        <v>0</v>
      </c>
      <c r="T383" s="160">
        <f>+[2]data1cf!S383</f>
        <v>0</v>
      </c>
      <c r="U383" s="160">
        <f>+[2]data1cf!T383</f>
        <v>0</v>
      </c>
      <c r="V383" s="160">
        <f>+[2]data1cf!U383</f>
        <v>0</v>
      </c>
      <c r="W383" s="160">
        <f>+[2]data1cf!V383</f>
        <v>0</v>
      </c>
      <c r="X383" s="160">
        <f>+[2]data1cf!W383</f>
        <v>0</v>
      </c>
      <c r="Y383" s="160">
        <f>+[2]data1cf!X383</f>
        <v>0</v>
      </c>
      <c r="Z383" s="160">
        <f>+[2]data1cf!Y383</f>
        <v>0</v>
      </c>
      <c r="AA383" s="160">
        <f>+[2]data1cf!Z383</f>
        <v>0</v>
      </c>
      <c r="AB383" s="160"/>
      <c r="AC383" s="161">
        <f t="shared" si="40"/>
        <v>-14030.061147228917</v>
      </c>
      <c r="AD383" s="161">
        <f t="shared" si="42"/>
        <v>4240.2788806753369</v>
      </c>
      <c r="AE383" s="162">
        <f t="shared" si="43"/>
        <v>-1856.0346912249252</v>
      </c>
      <c r="AF383" s="163">
        <f t="shared" si="41"/>
        <v>6.7680785059928888E-2</v>
      </c>
      <c r="AG383" s="164">
        <f t="shared" si="47"/>
        <v>0.99999998570008286</v>
      </c>
    </row>
    <row r="384" spans="1:33">
      <c r="A384" s="156"/>
      <c r="B384" s="160">
        <f>+[2]data1cf!A384</f>
        <v>-85557.917111226314</v>
      </c>
      <c r="C384" s="160">
        <f>+[2]data1cf!B384</f>
        <v>14018.201751461951</v>
      </c>
      <c r="D384" s="160">
        <f>+[2]data1cf!C384</f>
        <v>11810.141617206045</v>
      </c>
      <c r="E384" s="160">
        <f>+[2]data1cf!D384</f>
        <v>9909.6959895369182</v>
      </c>
      <c r="F384" s="160">
        <f>+[2]data1cf!E384</f>
        <v>9459.3095371843101</v>
      </c>
      <c r="G384" s="160">
        <f>+[2]data1cf!F384</f>
        <v>9222.6796145590379</v>
      </c>
      <c r="H384" s="160">
        <f>+[2]data1cf!G384</f>
        <v>8283.8935728313463</v>
      </c>
      <c r="I384" s="160">
        <f>+[2]data1cf!H384</f>
        <v>8143.9765623648518</v>
      </c>
      <c r="J384" s="160">
        <f>+[2]data1cf!I384</f>
        <v>8131.5423598298621</v>
      </c>
      <c r="K384" s="160">
        <f>+[2]data1cf!J384</f>
        <v>8122.0616230361074</v>
      </c>
      <c r="L384" s="160">
        <f>+[2]data1cf!K384</f>
        <v>8123.6144249494519</v>
      </c>
      <c r="M384" s="160">
        <f>+[2]data1cf!L384</f>
        <v>8095.2829887332846</v>
      </c>
      <c r="N384" s="160">
        <f>+[2]data1cf!M384</f>
        <v>8077.9616924175443</v>
      </c>
      <c r="O384" s="160">
        <f>+[2]data1cf!N384</f>
        <v>7751.5126716014202</v>
      </c>
      <c r="P384" s="160">
        <f>+[2]data1cf!O384</f>
        <v>7643.979206891725</v>
      </c>
      <c r="Q384" s="160">
        <f>+[2]data1cf!P384</f>
        <v>7615.0976267738261</v>
      </c>
      <c r="R384" s="160">
        <f>+[2]data1cf!Q384</f>
        <v>981.31508609892126</v>
      </c>
      <c r="S384" s="160">
        <f>+[2]data1cf!R384</f>
        <v>0</v>
      </c>
      <c r="T384" s="160">
        <f>+[2]data1cf!S384</f>
        <v>0</v>
      </c>
      <c r="U384" s="160">
        <f>+[2]data1cf!T384</f>
        <v>0</v>
      </c>
      <c r="V384" s="160">
        <f>+[2]data1cf!U384</f>
        <v>0</v>
      </c>
      <c r="W384" s="160">
        <f>+[2]data1cf!V384</f>
        <v>0</v>
      </c>
      <c r="X384" s="160">
        <f>+[2]data1cf!W384</f>
        <v>0</v>
      </c>
      <c r="Y384" s="160">
        <f>+[2]data1cf!X384</f>
        <v>0</v>
      </c>
      <c r="Z384" s="160">
        <f>+[2]data1cf!Y384</f>
        <v>0</v>
      </c>
      <c r="AA384" s="160">
        <f>+[2]data1cf!Z384</f>
        <v>0</v>
      </c>
      <c r="AB384" s="160"/>
      <c r="AC384" s="161">
        <f t="shared" si="40"/>
        <v>-12518.513221113213</v>
      </c>
      <c r="AD384" s="161">
        <f t="shared" si="42"/>
        <v>5656.4659924751377</v>
      </c>
      <c r="AE384" s="162">
        <f t="shared" si="43"/>
        <v>-407.6946996939177</v>
      </c>
      <c r="AF384" s="163">
        <f t="shared" si="41"/>
        <v>7.0599237084388755E-2</v>
      </c>
      <c r="AG384" s="164">
        <f t="shared" si="47"/>
        <v>0.99999999996569666</v>
      </c>
    </row>
    <row r="385" spans="1:33">
      <c r="A385" s="156"/>
      <c r="B385" s="160">
        <f>+[2]data1cf!A385</f>
        <v>-101605.60529162438</v>
      </c>
      <c r="C385" s="160">
        <f>+[2]data1cf!B385</f>
        <v>14393.884227146777</v>
      </c>
      <c r="D385" s="160">
        <f>+[2]data1cf!C385</f>
        <v>12425.729712497598</v>
      </c>
      <c r="E385" s="160">
        <f>+[2]data1cf!D385</f>
        <v>10408.096279612484</v>
      </c>
      <c r="F385" s="160">
        <f>+[2]data1cf!E385</f>
        <v>9923.5349223341454</v>
      </c>
      <c r="G385" s="160">
        <f>+[2]data1cf!F385</f>
        <v>9639.0964832727332</v>
      </c>
      <c r="H385" s="160">
        <f>+[2]data1cf!G385</f>
        <v>8672.604527382111</v>
      </c>
      <c r="I385" s="160">
        <f>+[2]data1cf!H385</f>
        <v>8512.0976910726386</v>
      </c>
      <c r="J385" s="160">
        <f>+[2]data1cf!I385</f>
        <v>8499.6634885376498</v>
      </c>
      <c r="K385" s="160">
        <f>+[2]data1cf!J385</f>
        <v>8490.8066858603488</v>
      </c>
      <c r="L385" s="160">
        <f>+[2]data1cf!K385</f>
        <v>8491.7355536572395</v>
      </c>
      <c r="M385" s="160">
        <f>+[2]data1cf!L385</f>
        <v>8464.028051557525</v>
      </c>
      <c r="N385" s="160">
        <f>+[2]data1cf!M385</f>
        <v>8446.082821125332</v>
      </c>
      <c r="O385" s="160">
        <f>+[2]data1cf!N385</f>
        <v>8120.2577344256606</v>
      </c>
      <c r="P385" s="160">
        <f>+[2]data1cf!O385</f>
        <v>8012.1003355995117</v>
      </c>
      <c r="Q385" s="160">
        <f>+[2]data1cf!P385</f>
        <v>7983.8426895980665</v>
      </c>
      <c r="R385" s="160">
        <f>+[2]data1cf!Q385</f>
        <v>1165.3756504528149</v>
      </c>
      <c r="S385" s="160">
        <f>+[2]data1cf!R385</f>
        <v>0</v>
      </c>
      <c r="T385" s="160">
        <f>+[2]data1cf!S385</f>
        <v>0</v>
      </c>
      <c r="U385" s="160">
        <f>+[2]data1cf!T385</f>
        <v>0</v>
      </c>
      <c r="V385" s="160">
        <f>+[2]data1cf!U385</f>
        <v>0</v>
      </c>
      <c r="W385" s="160">
        <f>+[2]data1cf!V385</f>
        <v>0</v>
      </c>
      <c r="X385" s="160">
        <f>+[2]data1cf!W385</f>
        <v>0</v>
      </c>
      <c r="Y385" s="160">
        <f>+[2]data1cf!X385</f>
        <v>0</v>
      </c>
      <c r="Z385" s="160">
        <f>+[2]data1cf!Y385</f>
        <v>0</v>
      </c>
      <c r="AA385" s="160">
        <f>+[2]data1cf!Z385</f>
        <v>0</v>
      </c>
      <c r="AB385" s="160"/>
      <c r="AC385" s="161">
        <f t="shared" si="40"/>
        <v>-25310.237346955608</v>
      </c>
      <c r="AD385" s="161">
        <f t="shared" si="42"/>
        <v>-6274.2694703792749</v>
      </c>
      <c r="AE385" s="162">
        <f t="shared" si="43"/>
        <v>-12627.750924900585</v>
      </c>
      <c r="AF385" s="163">
        <f t="shared" si="41"/>
        <v>4.9033710360527047E-2</v>
      </c>
      <c r="AG385" s="164">
        <f t="shared" si="47"/>
        <v>-405155077933.52106</v>
      </c>
    </row>
    <row r="386" spans="1:33">
      <c r="A386" s="156"/>
      <c r="B386" s="160">
        <f>+[2]data1cf!A386</f>
        <v>-94734.478230082663</v>
      </c>
      <c r="C386" s="160">
        <f>+[2]data1cf!B386</f>
        <v>14257.43768163429</v>
      </c>
      <c r="D386" s="160">
        <f>+[2]data1cf!C386</f>
        <v>12115.560172838652</v>
      </c>
      <c r="E386" s="160">
        <f>+[2]data1cf!D386</f>
        <v>9989.0874711579581</v>
      </c>
      <c r="F386" s="160">
        <f>+[2]data1cf!E386</f>
        <v>9610.5986456489281</v>
      </c>
      <c r="G386" s="160">
        <f>+[2]data1cf!F386</f>
        <v>9284.1608379103145</v>
      </c>
      <c r="H386" s="160">
        <f>+[2]data1cf!G386</f>
        <v>8506.1704386269539</v>
      </c>
      <c r="I386" s="160">
        <f>+[2]data1cf!H386</f>
        <v>8354.4795331825208</v>
      </c>
      <c r="J386" s="160">
        <f>+[2]data1cf!I386</f>
        <v>8342.045330647532</v>
      </c>
      <c r="K386" s="160">
        <f>+[2]data1cf!J386</f>
        <v>8332.9213785500779</v>
      </c>
      <c r="L386" s="160">
        <f>+[2]data1cf!K386</f>
        <v>8334.1173957671217</v>
      </c>
      <c r="M386" s="160">
        <f>+[2]data1cf!L386</f>
        <v>8306.1427442472559</v>
      </c>
      <c r="N386" s="160">
        <f>+[2]data1cf!M386</f>
        <v>8288.4646632352142</v>
      </c>
      <c r="O386" s="160">
        <f>+[2]data1cf!N386</f>
        <v>7962.3724271153906</v>
      </c>
      <c r="P386" s="160">
        <f>+[2]data1cf!O386</f>
        <v>7854.4821777093939</v>
      </c>
      <c r="Q386" s="160">
        <f>+[2]data1cf!P386</f>
        <v>7825.9573822877965</v>
      </c>
      <c r="R386" s="160">
        <f>+[2]data1cf!Q386</f>
        <v>1086.566571507756</v>
      </c>
      <c r="S386" s="160">
        <f>+[2]data1cf!R386</f>
        <v>0</v>
      </c>
      <c r="T386" s="160">
        <f>+[2]data1cf!S386</f>
        <v>0</v>
      </c>
      <c r="U386" s="160">
        <f>+[2]data1cf!T386</f>
        <v>0</v>
      </c>
      <c r="V386" s="160">
        <f>+[2]data1cf!U386</f>
        <v>0</v>
      </c>
      <c r="W386" s="160">
        <f>+[2]data1cf!V386</f>
        <v>0</v>
      </c>
      <c r="X386" s="160">
        <f>+[2]data1cf!W386</f>
        <v>0</v>
      </c>
      <c r="Y386" s="160">
        <f>+[2]data1cf!X386</f>
        <v>0</v>
      </c>
      <c r="Z386" s="160">
        <f>+[2]data1cf!Y386</f>
        <v>0</v>
      </c>
      <c r="AA386" s="160">
        <f>+[2]data1cf!Z386</f>
        <v>0</v>
      </c>
      <c r="AB386" s="160"/>
      <c r="AC386" s="161">
        <f t="shared" ref="AC386:AC449" si="48">XNPV(0.1,B386:AA386,$B$1:$AA$1)</f>
        <v>-20191.56672720996</v>
      </c>
      <c r="AD386" s="161">
        <f t="shared" si="42"/>
        <v>-1586.4206723761868</v>
      </c>
      <c r="AE386" s="162">
        <f t="shared" si="43"/>
        <v>-7797.9373536643534</v>
      </c>
      <c r="AF386" s="163">
        <f t="shared" ref="AF386:AF449" si="49">XIRR(B386:AA386,$B$1:$AA$1)</f>
        <v>5.6744435429573067E-2</v>
      </c>
      <c r="AG386" s="164">
        <f t="shared" si="47"/>
        <v>-859.86404490485916</v>
      </c>
    </row>
    <row r="387" spans="1:33">
      <c r="A387" s="156"/>
      <c r="B387" s="160">
        <f>+[2]data1cf!A387</f>
        <v>-102219.77325581004</v>
      </c>
      <c r="C387" s="160">
        <f>+[2]data1cf!B387</f>
        <v>14350.073191611747</v>
      </c>
      <c r="D387" s="160">
        <f>+[2]data1cf!C387</f>
        <v>12460.244078689269</v>
      </c>
      <c r="E387" s="160">
        <f>+[2]data1cf!D387</f>
        <v>10450.220016413718</v>
      </c>
      <c r="F387" s="160">
        <f>+[2]data1cf!E387</f>
        <v>9941.9239498091592</v>
      </c>
      <c r="G387" s="160">
        <f>+[2]data1cf!F387</f>
        <v>9581.7590327893577</v>
      </c>
      <c r="H387" s="160">
        <f>+[2]data1cf!G387</f>
        <v>8687.4810512109289</v>
      </c>
      <c r="I387" s="160">
        <f>+[2]data1cf!H387</f>
        <v>8526.1862128366865</v>
      </c>
      <c r="J387" s="160">
        <f>+[2]data1cf!I387</f>
        <v>8513.7520103016977</v>
      </c>
      <c r="K387" s="160">
        <f>+[2]data1cf!J387</f>
        <v>8504.9190864748434</v>
      </c>
      <c r="L387" s="160">
        <f>+[2]data1cf!K387</f>
        <v>8505.8240754212875</v>
      </c>
      <c r="M387" s="160">
        <f>+[2]data1cf!L387</f>
        <v>8478.1404521720215</v>
      </c>
      <c r="N387" s="160">
        <f>+[2]data1cf!M387</f>
        <v>8460.1713428893781</v>
      </c>
      <c r="O387" s="160">
        <f>+[2]data1cf!N387</f>
        <v>8134.3701350401561</v>
      </c>
      <c r="P387" s="160">
        <f>+[2]data1cf!O387</f>
        <v>8026.1888573635588</v>
      </c>
      <c r="Q387" s="160">
        <f>+[2]data1cf!P387</f>
        <v>7997.955090212562</v>
      </c>
      <c r="R387" s="160">
        <f>+[2]data1cf!Q387</f>
        <v>1172.4199113348386</v>
      </c>
      <c r="S387" s="160">
        <f>+[2]data1cf!R387</f>
        <v>0</v>
      </c>
      <c r="T387" s="160">
        <f>+[2]data1cf!S387</f>
        <v>0</v>
      </c>
      <c r="U387" s="160">
        <f>+[2]data1cf!T387</f>
        <v>0</v>
      </c>
      <c r="V387" s="160">
        <f>+[2]data1cf!U387</f>
        <v>0</v>
      </c>
      <c r="W387" s="160">
        <f>+[2]data1cf!V387</f>
        <v>0</v>
      </c>
      <c r="X387" s="160">
        <f>+[2]data1cf!W387</f>
        <v>0</v>
      </c>
      <c r="Y387" s="160">
        <f>+[2]data1cf!X387</f>
        <v>0</v>
      </c>
      <c r="Z387" s="160">
        <f>+[2]data1cf!Y387</f>
        <v>0</v>
      </c>
      <c r="AA387" s="160">
        <f>+[2]data1cf!Z387</f>
        <v>0</v>
      </c>
      <c r="AB387" s="160"/>
      <c r="AC387" s="161">
        <f t="shared" si="48"/>
        <v>-25871.390606793429</v>
      </c>
      <c r="AD387" s="161">
        <f t="shared" ref="AD387:AD450" si="50">SUMPRODUCT(B387:AA387,$B$1010:$AA$1010)</f>
        <v>-6811.9448569030101</v>
      </c>
      <c r="AE387" s="162">
        <f t="shared" ref="AE387:AE450" si="51">SUMPRODUCT(B387:AA387,$B$1012:$AA$1012)</f>
        <v>-13173.693258710269</v>
      </c>
      <c r="AF387" s="163">
        <f t="shared" si="49"/>
        <v>4.819615781307221E-2</v>
      </c>
      <c r="AG387" s="164">
        <f t="shared" ref="AG387:AG402" si="52">1-EXP(-(1/0.25)*(AD387/ABS($AD$1010)))</f>
        <v>-4002578346069.8867</v>
      </c>
    </row>
    <row r="388" spans="1:33">
      <c r="A388" s="156"/>
      <c r="B388" s="160">
        <f>+[2]data1cf!A388</f>
        <v>-103304.9432688602</v>
      </c>
      <c r="C388" s="160">
        <f>+[2]data1cf!B388</f>
        <v>14399.599406989297</v>
      </c>
      <c r="D388" s="160">
        <f>+[2]data1cf!C388</f>
        <v>12532.926121387029</v>
      </c>
      <c r="E388" s="160">
        <f>+[2]data1cf!D388</f>
        <v>10465.649530682756</v>
      </c>
      <c r="F388" s="160">
        <f>+[2]data1cf!E388</f>
        <v>10028.037938347992</v>
      </c>
      <c r="G388" s="160">
        <f>+[2]data1cf!F388</f>
        <v>9727.2999087101653</v>
      </c>
      <c r="H388" s="160">
        <f>+[2]data1cf!G388</f>
        <v>8713.7662997078332</v>
      </c>
      <c r="I388" s="160">
        <f>+[2]data1cf!H388</f>
        <v>8551.0791448000473</v>
      </c>
      <c r="J388" s="160">
        <f>+[2]data1cf!I388</f>
        <v>8538.6449422650567</v>
      </c>
      <c r="K388" s="160">
        <f>+[2]data1cf!J388</f>
        <v>8529.8542098483103</v>
      </c>
      <c r="L388" s="160">
        <f>+[2]data1cf!K388</f>
        <v>8530.7170073846464</v>
      </c>
      <c r="M388" s="160">
        <f>+[2]data1cf!L388</f>
        <v>8503.0755755454884</v>
      </c>
      <c r="N388" s="160">
        <f>+[2]data1cf!M388</f>
        <v>8485.0642748527389</v>
      </c>
      <c r="O388" s="160">
        <f>+[2]data1cf!N388</f>
        <v>8159.305258413624</v>
      </c>
      <c r="P388" s="160">
        <f>+[2]data1cf!O388</f>
        <v>8051.0817893269195</v>
      </c>
      <c r="Q388" s="160">
        <f>+[2]data1cf!P388</f>
        <v>8022.8902135860299</v>
      </c>
      <c r="R388" s="160">
        <f>+[2]data1cf!Q388</f>
        <v>1184.8663773165188</v>
      </c>
      <c r="S388" s="160">
        <f>+[2]data1cf!R388</f>
        <v>0</v>
      </c>
      <c r="T388" s="160">
        <f>+[2]data1cf!S388</f>
        <v>0</v>
      </c>
      <c r="U388" s="160">
        <f>+[2]data1cf!T388</f>
        <v>0</v>
      </c>
      <c r="V388" s="160">
        <f>+[2]data1cf!U388</f>
        <v>0</v>
      </c>
      <c r="W388" s="160">
        <f>+[2]data1cf!V388</f>
        <v>0</v>
      </c>
      <c r="X388" s="160">
        <f>+[2]data1cf!W388</f>
        <v>0</v>
      </c>
      <c r="Y388" s="160">
        <f>+[2]data1cf!X388</f>
        <v>0</v>
      </c>
      <c r="Z388" s="160">
        <f>+[2]data1cf!Y388</f>
        <v>0</v>
      </c>
      <c r="AA388" s="160">
        <f>+[2]data1cf!Z388</f>
        <v>0</v>
      </c>
      <c r="AB388" s="160"/>
      <c r="AC388" s="161">
        <f t="shared" si="48"/>
        <v>-26592.292439859106</v>
      </c>
      <c r="AD388" s="161">
        <f t="shared" si="50"/>
        <v>-7449.8632603884953</v>
      </c>
      <c r="AE388" s="162">
        <f t="shared" si="51"/>
        <v>-13838.445597066519</v>
      </c>
      <c r="AF388" s="163">
        <f t="shared" si="49"/>
        <v>4.7238352894783023E-2</v>
      </c>
      <c r="AG388" s="164">
        <f t="shared" si="52"/>
        <v>-60605430020910.602</v>
      </c>
    </row>
    <row r="389" spans="1:33">
      <c r="A389" s="156"/>
      <c r="B389" s="160">
        <f>+[2]data1cf!A389</f>
        <v>-94713.747426017071</v>
      </c>
      <c r="C389" s="160">
        <f>+[2]data1cf!B389</f>
        <v>14171.233827461994</v>
      </c>
      <c r="D389" s="160">
        <f>+[2]data1cf!C389</f>
        <v>12137.878919147644</v>
      </c>
      <c r="E389" s="160">
        <f>+[2]data1cf!D389</f>
        <v>10114.356536993751</v>
      </c>
      <c r="F389" s="160">
        <f>+[2]data1cf!E389</f>
        <v>9665.8623842875641</v>
      </c>
      <c r="G389" s="160">
        <f>+[2]data1cf!F389</f>
        <v>9530.3414162648132</v>
      </c>
      <c r="H389" s="160">
        <f>+[2]data1cf!G389</f>
        <v>8505.6682921154843</v>
      </c>
      <c r="I389" s="160">
        <f>+[2]data1cf!H389</f>
        <v>8354.0039851218989</v>
      </c>
      <c r="J389" s="160">
        <f>+[2]data1cf!I389</f>
        <v>8341.5697825869102</v>
      </c>
      <c r="K389" s="160">
        <f>+[2]data1cf!J389</f>
        <v>8332.4450244757936</v>
      </c>
      <c r="L389" s="160">
        <f>+[2]data1cf!K389</f>
        <v>8333.6418477064999</v>
      </c>
      <c r="M389" s="160">
        <f>+[2]data1cf!L389</f>
        <v>8305.6663901729717</v>
      </c>
      <c r="N389" s="160">
        <f>+[2]data1cf!M389</f>
        <v>8287.9891151745924</v>
      </c>
      <c r="O389" s="160">
        <f>+[2]data1cf!N389</f>
        <v>7961.8960730411072</v>
      </c>
      <c r="P389" s="160">
        <f>+[2]data1cf!O389</f>
        <v>7854.0066296487721</v>
      </c>
      <c r="Q389" s="160">
        <f>+[2]data1cf!P389</f>
        <v>7825.4810282135131</v>
      </c>
      <c r="R389" s="160">
        <f>+[2]data1cf!Q389</f>
        <v>1086.3287974774453</v>
      </c>
      <c r="S389" s="160">
        <f>+[2]data1cf!R389</f>
        <v>0</v>
      </c>
      <c r="T389" s="160">
        <f>+[2]data1cf!S389</f>
        <v>0</v>
      </c>
      <c r="U389" s="160">
        <f>+[2]data1cf!T389</f>
        <v>0</v>
      </c>
      <c r="V389" s="160">
        <f>+[2]data1cf!U389</f>
        <v>0</v>
      </c>
      <c r="W389" s="160">
        <f>+[2]data1cf!V389</f>
        <v>0</v>
      </c>
      <c r="X389" s="160">
        <f>+[2]data1cf!W389</f>
        <v>0</v>
      </c>
      <c r="Y389" s="160">
        <f>+[2]data1cf!X389</f>
        <v>0</v>
      </c>
      <c r="Z389" s="160">
        <f>+[2]data1cf!Y389</f>
        <v>0</v>
      </c>
      <c r="AA389" s="160">
        <f>+[2]data1cf!Z389</f>
        <v>0</v>
      </c>
      <c r="AB389" s="160"/>
      <c r="AC389" s="161">
        <f t="shared" si="48"/>
        <v>-19947.996686261184</v>
      </c>
      <c r="AD389" s="161">
        <f t="shared" si="50"/>
        <v>-1291.4063333531292</v>
      </c>
      <c r="AE389" s="162">
        <f t="shared" si="51"/>
        <v>-7518.0774614951506</v>
      </c>
      <c r="AF389" s="163">
        <f t="shared" si="49"/>
        <v>5.7261034846305847E-2</v>
      </c>
      <c r="AG389" s="164">
        <f t="shared" si="52"/>
        <v>-243.98955437296308</v>
      </c>
    </row>
    <row r="390" spans="1:33">
      <c r="A390" s="156"/>
      <c r="B390" s="160">
        <f>+[2]data1cf!A390</f>
        <v>-99826.563130471186</v>
      </c>
      <c r="C390" s="160">
        <f>+[2]data1cf!B390</f>
        <v>14245.173638113225</v>
      </c>
      <c r="D390" s="160">
        <f>+[2]data1cf!C390</f>
        <v>12320.483005034299</v>
      </c>
      <c r="E390" s="160">
        <f>+[2]data1cf!D390</f>
        <v>10272.504283030185</v>
      </c>
      <c r="F390" s="160">
        <f>+[2]data1cf!E390</f>
        <v>9954.4801049672969</v>
      </c>
      <c r="G390" s="160">
        <f>+[2]data1cf!F390</f>
        <v>9559.969085002318</v>
      </c>
      <c r="H390" s="160">
        <f>+[2]data1cf!G390</f>
        <v>8629.5121411845412</v>
      </c>
      <c r="I390" s="160">
        <f>+[2]data1cf!H390</f>
        <v>8471.2878871295143</v>
      </c>
      <c r="J390" s="160">
        <f>+[2]data1cf!I390</f>
        <v>8458.8536845945237</v>
      </c>
      <c r="K390" s="160">
        <f>+[2]data1cf!J390</f>
        <v>8449.9277127579971</v>
      </c>
      <c r="L390" s="160">
        <f>+[2]data1cf!K390</f>
        <v>8450.9257497141152</v>
      </c>
      <c r="M390" s="160">
        <f>+[2]data1cf!L390</f>
        <v>8423.1490784551752</v>
      </c>
      <c r="N390" s="160">
        <f>+[2]data1cf!M390</f>
        <v>8405.2730171822059</v>
      </c>
      <c r="O390" s="160">
        <f>+[2]data1cf!N390</f>
        <v>8079.3787613233108</v>
      </c>
      <c r="P390" s="160">
        <f>+[2]data1cf!O390</f>
        <v>7971.2905316563865</v>
      </c>
      <c r="Q390" s="160">
        <f>+[2]data1cf!P390</f>
        <v>7942.9637164957157</v>
      </c>
      <c r="R390" s="160">
        <f>+[2]data1cf!Q390</f>
        <v>1144.9707484812523</v>
      </c>
      <c r="S390" s="160">
        <f>+[2]data1cf!R390</f>
        <v>0</v>
      </c>
      <c r="T390" s="160">
        <f>+[2]data1cf!S390</f>
        <v>0</v>
      </c>
      <c r="U390" s="160">
        <f>+[2]data1cf!T390</f>
        <v>0</v>
      </c>
      <c r="V390" s="160">
        <f>+[2]data1cf!U390</f>
        <v>0</v>
      </c>
      <c r="W390" s="160">
        <f>+[2]data1cf!V390</f>
        <v>0</v>
      </c>
      <c r="X390" s="160">
        <f>+[2]data1cf!W390</f>
        <v>0</v>
      </c>
      <c r="Y390" s="160">
        <f>+[2]data1cf!X390</f>
        <v>0</v>
      </c>
      <c r="Z390" s="160">
        <f>+[2]data1cf!Y390</f>
        <v>0</v>
      </c>
      <c r="AA390" s="160">
        <f>+[2]data1cf!Z390</f>
        <v>0</v>
      </c>
      <c r="AB390" s="160"/>
      <c r="AC390" s="161">
        <f t="shared" si="48"/>
        <v>-24044.587938364799</v>
      </c>
      <c r="AD390" s="161">
        <f t="shared" si="50"/>
        <v>-5113.6059383544662</v>
      </c>
      <c r="AE390" s="162">
        <f t="shared" si="51"/>
        <v>-11432.388303084153</v>
      </c>
      <c r="AF390" s="163">
        <f t="shared" si="49"/>
        <v>5.0857189297676089E-2</v>
      </c>
      <c r="AG390" s="164">
        <f t="shared" si="52"/>
        <v>-2886373595.6731319</v>
      </c>
    </row>
    <row r="391" spans="1:33">
      <c r="A391" s="156"/>
      <c r="B391" s="160">
        <f>+[2]data1cf!A391</f>
        <v>-89802.365821778003</v>
      </c>
      <c r="C391" s="160">
        <f>+[2]data1cf!B391</f>
        <v>14047.054367100234</v>
      </c>
      <c r="D391" s="160">
        <f>+[2]data1cf!C391</f>
        <v>11971.240136822898</v>
      </c>
      <c r="E391" s="160">
        <f>+[2]data1cf!D391</f>
        <v>10001.027921380683</v>
      </c>
      <c r="F391" s="160">
        <f>+[2]data1cf!E391</f>
        <v>9682.3080667005852</v>
      </c>
      <c r="G391" s="160">
        <f>+[2]data1cf!F391</f>
        <v>9271.4109785979472</v>
      </c>
      <c r="H391" s="160">
        <f>+[2]data1cf!G391</f>
        <v>8386.7036281660203</v>
      </c>
      <c r="I391" s="160">
        <f>+[2]data1cf!H391</f>
        <v>8241.3408202259379</v>
      </c>
      <c r="J391" s="160">
        <f>+[2]data1cf!I391</f>
        <v>8228.9066176909491</v>
      </c>
      <c r="K391" s="160">
        <f>+[2]data1cf!J391</f>
        <v>8219.5909050630617</v>
      </c>
      <c r="L391" s="160">
        <f>+[2]data1cf!K391</f>
        <v>8220.9786828105389</v>
      </c>
      <c r="M391" s="160">
        <f>+[2]data1cf!L391</f>
        <v>8192.8122707602379</v>
      </c>
      <c r="N391" s="160">
        <f>+[2]data1cf!M391</f>
        <v>8175.3259502786314</v>
      </c>
      <c r="O391" s="160">
        <f>+[2]data1cf!N391</f>
        <v>7849.0419536283734</v>
      </c>
      <c r="P391" s="160">
        <f>+[2]data1cf!O391</f>
        <v>7741.343464752812</v>
      </c>
      <c r="Q391" s="160">
        <f>+[2]data1cf!P391</f>
        <v>7712.6269088007793</v>
      </c>
      <c r="R391" s="160">
        <f>+[2]data1cf!Q391</f>
        <v>1029.9972150294648</v>
      </c>
      <c r="S391" s="160">
        <f>+[2]data1cf!R391</f>
        <v>0</v>
      </c>
      <c r="T391" s="160">
        <f>+[2]data1cf!S391</f>
        <v>0</v>
      </c>
      <c r="U391" s="160">
        <f>+[2]data1cf!T391</f>
        <v>0</v>
      </c>
      <c r="V391" s="160">
        <f>+[2]data1cf!U391</f>
        <v>0</v>
      </c>
      <c r="W391" s="160">
        <f>+[2]data1cf!V391</f>
        <v>0</v>
      </c>
      <c r="X391" s="160">
        <f>+[2]data1cf!W391</f>
        <v>0</v>
      </c>
      <c r="Y391" s="160">
        <f>+[2]data1cf!X391</f>
        <v>0</v>
      </c>
      <c r="Z391" s="160">
        <f>+[2]data1cf!Y391</f>
        <v>0</v>
      </c>
      <c r="AA391" s="160">
        <f>+[2]data1cf!Z391</f>
        <v>0</v>
      </c>
      <c r="AB391" s="160"/>
      <c r="AC391" s="161">
        <f t="shared" si="48"/>
        <v>-15967.414516443108</v>
      </c>
      <c r="AD391" s="161">
        <f t="shared" si="50"/>
        <v>2432.0519154746926</v>
      </c>
      <c r="AE391" s="162">
        <f t="shared" si="51"/>
        <v>-3707.6958842559861</v>
      </c>
      <c r="AF391" s="163">
        <f t="shared" si="49"/>
        <v>6.4107921719551084E-2</v>
      </c>
      <c r="AG391" s="164">
        <f t="shared" si="52"/>
        <v>0.99996833222088577</v>
      </c>
    </row>
    <row r="392" spans="1:33">
      <c r="A392" s="156"/>
      <c r="B392" s="160">
        <f>+[2]data1cf!A392</f>
        <v>-91851.533765267362</v>
      </c>
      <c r="C392" s="160">
        <f>+[2]data1cf!B392</f>
        <v>14041.507386267022</v>
      </c>
      <c r="D392" s="160">
        <f>+[2]data1cf!C392</f>
        <v>12054.64592522589</v>
      </c>
      <c r="E392" s="160">
        <f>+[2]data1cf!D392</f>
        <v>10063.604351178552</v>
      </c>
      <c r="F392" s="160">
        <f>+[2]data1cf!E392</f>
        <v>9717.9094942997181</v>
      </c>
      <c r="G392" s="160">
        <f>+[2]data1cf!F392</f>
        <v>9227.5507323138172</v>
      </c>
      <c r="H392" s="160">
        <f>+[2]data1cf!G392</f>
        <v>8436.3390658935259</v>
      </c>
      <c r="I392" s="160">
        <f>+[2]data1cf!H392</f>
        <v>8288.3470935152291</v>
      </c>
      <c r="J392" s="160">
        <f>+[2]data1cf!I392</f>
        <v>8275.9128909802403</v>
      </c>
      <c r="K392" s="160">
        <f>+[2]data1cf!J392</f>
        <v>8266.6768500019953</v>
      </c>
      <c r="L392" s="160">
        <f>+[2]data1cf!K392</f>
        <v>8267.98495609983</v>
      </c>
      <c r="M392" s="160">
        <f>+[2]data1cf!L392</f>
        <v>8239.8982156991715</v>
      </c>
      <c r="N392" s="160">
        <f>+[2]data1cf!M392</f>
        <v>8222.3322235679225</v>
      </c>
      <c r="O392" s="160">
        <f>+[2]data1cf!N392</f>
        <v>7896.1278985673071</v>
      </c>
      <c r="P392" s="160">
        <f>+[2]data1cf!O392</f>
        <v>7788.3497380421031</v>
      </c>
      <c r="Q392" s="160">
        <f>+[2]data1cf!P392</f>
        <v>7759.712853739713</v>
      </c>
      <c r="R392" s="160">
        <f>+[2]data1cf!Q392</f>
        <v>1053.5003516741103</v>
      </c>
      <c r="S392" s="160">
        <f>+[2]data1cf!R392</f>
        <v>0</v>
      </c>
      <c r="T392" s="160">
        <f>+[2]data1cf!S392</f>
        <v>0</v>
      </c>
      <c r="U392" s="160">
        <f>+[2]data1cf!T392</f>
        <v>0</v>
      </c>
      <c r="V392" s="160">
        <f>+[2]data1cf!U392</f>
        <v>0</v>
      </c>
      <c r="W392" s="160">
        <f>+[2]data1cf!V392</f>
        <v>0</v>
      </c>
      <c r="X392" s="160">
        <f>+[2]data1cf!W392</f>
        <v>0</v>
      </c>
      <c r="Y392" s="160">
        <f>+[2]data1cf!X392</f>
        <v>0</v>
      </c>
      <c r="Z392" s="160">
        <f>+[2]data1cf!Y392</f>
        <v>0</v>
      </c>
      <c r="AA392" s="160">
        <f>+[2]data1cf!Z392</f>
        <v>0</v>
      </c>
      <c r="AB392" s="160"/>
      <c r="AC392" s="161">
        <f t="shared" si="48"/>
        <v>-17722.710218460685</v>
      </c>
      <c r="AD392" s="161">
        <f t="shared" si="50"/>
        <v>768.16995906406919</v>
      </c>
      <c r="AE392" s="162">
        <f t="shared" si="51"/>
        <v>-5403.0806409351217</v>
      </c>
      <c r="AF392" s="163">
        <f t="shared" si="49"/>
        <v>6.0972371697425837E-2</v>
      </c>
      <c r="AG392" s="164">
        <f t="shared" si="52"/>
        <v>0.96208087545263388</v>
      </c>
    </row>
    <row r="393" spans="1:33">
      <c r="A393" s="156"/>
      <c r="B393" s="160">
        <f>+[2]data1cf!A393</f>
        <v>-98636.078908413692</v>
      </c>
      <c r="C393" s="160">
        <f>+[2]data1cf!B393</f>
        <v>14255.397374435128</v>
      </c>
      <c r="D393" s="160">
        <f>+[2]data1cf!C393</f>
        <v>12302.926443838809</v>
      </c>
      <c r="E393" s="160">
        <f>+[2]data1cf!D393</f>
        <v>10364.295848642741</v>
      </c>
      <c r="F393" s="160">
        <f>+[2]data1cf!E393</f>
        <v>9890.5267379056677</v>
      </c>
      <c r="G393" s="160">
        <f>+[2]data1cf!F393</f>
        <v>9504.2423644383834</v>
      </c>
      <c r="H393" s="160">
        <f>+[2]data1cf!G393</f>
        <v>8600.6759466416515</v>
      </c>
      <c r="I393" s="160">
        <f>+[2]data1cf!H393</f>
        <v>8443.9791314628928</v>
      </c>
      <c r="J393" s="160">
        <f>+[2]data1cf!I393</f>
        <v>8431.5449289279022</v>
      </c>
      <c r="K393" s="160">
        <f>+[2]data1cf!J393</f>
        <v>8422.5726710648232</v>
      </c>
      <c r="L393" s="160">
        <f>+[2]data1cf!K393</f>
        <v>8423.6169940474938</v>
      </c>
      <c r="M393" s="160">
        <f>+[2]data1cf!L393</f>
        <v>8395.7940367619995</v>
      </c>
      <c r="N393" s="160">
        <f>+[2]data1cf!M393</f>
        <v>8377.9642615155844</v>
      </c>
      <c r="O393" s="160">
        <f>+[2]data1cf!N393</f>
        <v>8052.023719630135</v>
      </c>
      <c r="P393" s="160">
        <f>+[2]data1cf!O393</f>
        <v>7943.9817759897651</v>
      </c>
      <c r="Q393" s="160">
        <f>+[2]data1cf!P393</f>
        <v>7915.6086748025409</v>
      </c>
      <c r="R393" s="160">
        <f>+[2]data1cf!Q393</f>
        <v>1131.3163706479415</v>
      </c>
      <c r="S393" s="160">
        <f>+[2]data1cf!R393</f>
        <v>0</v>
      </c>
      <c r="T393" s="160">
        <f>+[2]data1cf!S393</f>
        <v>0</v>
      </c>
      <c r="U393" s="160">
        <f>+[2]data1cf!T393</f>
        <v>0</v>
      </c>
      <c r="V393" s="160">
        <f>+[2]data1cf!U393</f>
        <v>0</v>
      </c>
      <c r="W393" s="160">
        <f>+[2]data1cf!V393</f>
        <v>0</v>
      </c>
      <c r="X393" s="160">
        <f>+[2]data1cf!W393</f>
        <v>0</v>
      </c>
      <c r="Y393" s="160">
        <f>+[2]data1cf!X393</f>
        <v>0</v>
      </c>
      <c r="Z393" s="160">
        <f>+[2]data1cf!Y393</f>
        <v>0</v>
      </c>
      <c r="AA393" s="160">
        <f>+[2]data1cf!Z393</f>
        <v>0</v>
      </c>
      <c r="AB393" s="160"/>
      <c r="AC393" s="161">
        <f t="shared" si="48"/>
        <v>-22976.641588203947</v>
      </c>
      <c r="AD393" s="161">
        <f t="shared" si="50"/>
        <v>-4100.1389641678916</v>
      </c>
      <c r="AE393" s="162">
        <f t="shared" si="51"/>
        <v>-10400.01248927959</v>
      </c>
      <c r="AF393" s="163">
        <f t="shared" si="49"/>
        <v>5.250202715396883E-2</v>
      </c>
      <c r="AG393" s="164">
        <f t="shared" si="52"/>
        <v>-38494851.33461298</v>
      </c>
    </row>
    <row r="394" spans="1:33">
      <c r="A394" s="156"/>
      <c r="B394" s="160">
        <f>+[2]data1cf!A394</f>
        <v>-93012.099006246819</v>
      </c>
      <c r="C394" s="160">
        <f>+[2]data1cf!B394</f>
        <v>14123.428772057738</v>
      </c>
      <c r="D394" s="160">
        <f>+[2]data1cf!C394</f>
        <v>12116.606527990809</v>
      </c>
      <c r="E394" s="160">
        <f>+[2]data1cf!D394</f>
        <v>10056.419726134105</v>
      </c>
      <c r="F394" s="160">
        <f>+[2]data1cf!E394</f>
        <v>9709.6323460765179</v>
      </c>
      <c r="G394" s="160">
        <f>+[2]data1cf!F394</f>
        <v>9440.5695078156696</v>
      </c>
      <c r="H394" s="160">
        <f>+[2]data1cf!G394</f>
        <v>8464.4505556961885</v>
      </c>
      <c r="I394" s="160">
        <f>+[2]data1cf!H394</f>
        <v>8314.9695316911057</v>
      </c>
      <c r="J394" s="160">
        <f>+[2]data1cf!I394</f>
        <v>8302.5353291561169</v>
      </c>
      <c r="K394" s="160">
        <f>+[2]data1cf!J394</f>
        <v>8293.3444109544398</v>
      </c>
      <c r="L394" s="160">
        <f>+[2]data1cf!K394</f>
        <v>8294.6073942757066</v>
      </c>
      <c r="M394" s="160">
        <f>+[2]data1cf!L394</f>
        <v>8266.5657766516179</v>
      </c>
      <c r="N394" s="160">
        <f>+[2]data1cf!M394</f>
        <v>8248.9546617437991</v>
      </c>
      <c r="O394" s="160">
        <f>+[2]data1cf!N394</f>
        <v>7922.7954595197525</v>
      </c>
      <c r="P394" s="160">
        <f>+[2]data1cf!O394</f>
        <v>7814.9721762179788</v>
      </c>
      <c r="Q394" s="160">
        <f>+[2]data1cf!P394</f>
        <v>7786.3804146921584</v>
      </c>
      <c r="R394" s="160">
        <f>+[2]data1cf!Q394</f>
        <v>1066.8115707620484</v>
      </c>
      <c r="S394" s="160">
        <f>+[2]data1cf!R394</f>
        <v>0</v>
      </c>
      <c r="T394" s="160">
        <f>+[2]data1cf!S394</f>
        <v>0</v>
      </c>
      <c r="U394" s="160">
        <f>+[2]data1cf!T394</f>
        <v>0</v>
      </c>
      <c r="V394" s="160">
        <f>+[2]data1cf!U394</f>
        <v>0</v>
      </c>
      <c r="W394" s="160">
        <f>+[2]data1cf!V394</f>
        <v>0</v>
      </c>
      <c r="X394" s="160">
        <f>+[2]data1cf!W394</f>
        <v>0</v>
      </c>
      <c r="Y394" s="160">
        <f>+[2]data1cf!X394</f>
        <v>0</v>
      </c>
      <c r="Z394" s="160">
        <f>+[2]data1cf!Y394</f>
        <v>0</v>
      </c>
      <c r="AA394" s="160">
        <f>+[2]data1cf!Z394</f>
        <v>0</v>
      </c>
      <c r="AB394" s="160"/>
      <c r="AC394" s="161">
        <f t="shared" si="48"/>
        <v>-18531.127002908928</v>
      </c>
      <c r="AD394" s="161">
        <f t="shared" si="50"/>
        <v>41.723501042586634</v>
      </c>
      <c r="AE394" s="162">
        <f t="shared" si="51"/>
        <v>-6156.3496712336637</v>
      </c>
      <c r="AF394" s="163">
        <f t="shared" si="49"/>
        <v>5.963770449161529E-2</v>
      </c>
      <c r="AG394" s="164">
        <f t="shared" si="52"/>
        <v>0.16283696903475453</v>
      </c>
    </row>
    <row r="395" spans="1:33">
      <c r="A395" s="156"/>
      <c r="B395" s="160">
        <f>+[2]data1cf!A395</f>
        <v>-89084.94683853582</v>
      </c>
      <c r="C395" s="160">
        <f>+[2]data1cf!B395</f>
        <v>14128.062805194684</v>
      </c>
      <c r="D395" s="160">
        <f>+[2]data1cf!C395</f>
        <v>11919.687366208391</v>
      </c>
      <c r="E395" s="160">
        <f>+[2]data1cf!D395</f>
        <v>9869.3667738951845</v>
      </c>
      <c r="F395" s="160">
        <f>+[2]data1cf!E395</f>
        <v>9473.4682576468458</v>
      </c>
      <c r="G395" s="160">
        <f>+[2]data1cf!F395</f>
        <v>9428.8232529608285</v>
      </c>
      <c r="H395" s="160">
        <f>+[2]data1cf!G395</f>
        <v>8369.3261333733717</v>
      </c>
      <c r="I395" s="160">
        <f>+[2]data1cf!H395</f>
        <v>8224.8838026855501</v>
      </c>
      <c r="J395" s="160">
        <f>+[2]data1cf!I395</f>
        <v>8212.4496001505595</v>
      </c>
      <c r="K395" s="160">
        <f>+[2]data1cf!J395</f>
        <v>8203.1059942726024</v>
      </c>
      <c r="L395" s="160">
        <f>+[2]data1cf!K395</f>
        <v>8204.5216652701511</v>
      </c>
      <c r="M395" s="160">
        <f>+[2]data1cf!L395</f>
        <v>8176.3273599697804</v>
      </c>
      <c r="N395" s="160">
        <f>+[2]data1cf!M395</f>
        <v>8158.8689327382417</v>
      </c>
      <c r="O395" s="160">
        <f>+[2]data1cf!N395</f>
        <v>7832.557042837916</v>
      </c>
      <c r="P395" s="160">
        <f>+[2]data1cf!O395</f>
        <v>7724.8864472124224</v>
      </c>
      <c r="Q395" s="160">
        <f>+[2]data1cf!P395</f>
        <v>7696.1419980103219</v>
      </c>
      <c r="R395" s="160">
        <f>+[2]data1cf!Q395</f>
        <v>1021.7687062592703</v>
      </c>
      <c r="S395" s="160">
        <f>+[2]data1cf!R395</f>
        <v>0</v>
      </c>
      <c r="T395" s="160">
        <f>+[2]data1cf!S395</f>
        <v>0</v>
      </c>
      <c r="U395" s="160">
        <f>+[2]data1cf!T395</f>
        <v>0</v>
      </c>
      <c r="V395" s="160">
        <f>+[2]data1cf!U395</f>
        <v>0</v>
      </c>
      <c r="W395" s="160">
        <f>+[2]data1cf!V395</f>
        <v>0</v>
      </c>
      <c r="X395" s="160">
        <f>+[2]data1cf!W395</f>
        <v>0</v>
      </c>
      <c r="Y395" s="160">
        <f>+[2]data1cf!X395</f>
        <v>0</v>
      </c>
      <c r="Z395" s="160">
        <f>+[2]data1cf!Y395</f>
        <v>0</v>
      </c>
      <c r="AA395" s="160">
        <f>+[2]data1cf!Z395</f>
        <v>0</v>
      </c>
      <c r="AB395" s="160"/>
      <c r="AC395" s="161">
        <f t="shared" si="48"/>
        <v>-15427.817161561004</v>
      </c>
      <c r="AD395" s="161">
        <f t="shared" si="50"/>
        <v>2925.7453490745015</v>
      </c>
      <c r="AE395" s="162">
        <f t="shared" si="51"/>
        <v>-3199.1597806456234</v>
      </c>
      <c r="AF395" s="163">
        <f t="shared" si="49"/>
        <v>6.5071359276771545E-2</v>
      </c>
      <c r="AG395" s="164">
        <f t="shared" si="52"/>
        <v>0.99999613395213716</v>
      </c>
    </row>
    <row r="396" spans="1:33">
      <c r="A396" s="156"/>
      <c r="B396" s="160">
        <f>+[2]data1cf!A396</f>
        <v>-98393.22555123514</v>
      </c>
      <c r="C396" s="160">
        <f>+[2]data1cf!B396</f>
        <v>14286.699881709699</v>
      </c>
      <c r="D396" s="160">
        <f>+[2]data1cf!C396</f>
        <v>12312.197711151935</v>
      </c>
      <c r="E396" s="160">
        <f>+[2]data1cf!D396</f>
        <v>10297.731100967841</v>
      </c>
      <c r="F396" s="160">
        <f>+[2]data1cf!E396</f>
        <v>9845.3545289215181</v>
      </c>
      <c r="G396" s="160">
        <f>+[2]data1cf!F396</f>
        <v>9586.4181352550877</v>
      </c>
      <c r="H396" s="160">
        <f>+[2]data1cf!G396</f>
        <v>8594.7934943392665</v>
      </c>
      <c r="I396" s="160">
        <f>+[2]data1cf!H396</f>
        <v>8438.4082697319027</v>
      </c>
      <c r="J396" s="160">
        <f>+[2]data1cf!I396</f>
        <v>8425.9740671969121</v>
      </c>
      <c r="K396" s="160">
        <f>+[2]data1cf!J396</f>
        <v>8416.9923671953056</v>
      </c>
      <c r="L396" s="160">
        <f>+[2]data1cf!K396</f>
        <v>8418.0461323165036</v>
      </c>
      <c r="M396" s="160">
        <f>+[2]data1cf!L396</f>
        <v>8390.2137328924819</v>
      </c>
      <c r="N396" s="160">
        <f>+[2]data1cf!M396</f>
        <v>8372.3933997845943</v>
      </c>
      <c r="O396" s="160">
        <f>+[2]data1cf!N396</f>
        <v>8046.4434157606174</v>
      </c>
      <c r="P396" s="160">
        <f>+[2]data1cf!O396</f>
        <v>7938.4109142587749</v>
      </c>
      <c r="Q396" s="160">
        <f>+[2]data1cf!P396</f>
        <v>7910.0283709330233</v>
      </c>
      <c r="R396" s="160">
        <f>+[2]data1cf!Q396</f>
        <v>1128.5309397824465</v>
      </c>
      <c r="S396" s="160">
        <f>+[2]data1cf!R396</f>
        <v>0</v>
      </c>
      <c r="T396" s="160">
        <f>+[2]data1cf!S396</f>
        <v>0</v>
      </c>
      <c r="U396" s="160">
        <f>+[2]data1cf!T396</f>
        <v>0</v>
      </c>
      <c r="V396" s="160">
        <f>+[2]data1cf!U396</f>
        <v>0</v>
      </c>
      <c r="W396" s="160">
        <f>+[2]data1cf!V396</f>
        <v>0</v>
      </c>
      <c r="X396" s="160">
        <f>+[2]data1cf!W396</f>
        <v>0</v>
      </c>
      <c r="Y396" s="160">
        <f>+[2]data1cf!X396</f>
        <v>0</v>
      </c>
      <c r="Z396" s="160">
        <f>+[2]data1cf!Y396</f>
        <v>0</v>
      </c>
      <c r="AA396" s="160">
        <f>+[2]data1cf!Z396</f>
        <v>0</v>
      </c>
      <c r="AB396" s="160"/>
      <c r="AC396" s="161">
        <f t="shared" si="48"/>
        <v>-22749.536636279194</v>
      </c>
      <c r="AD396" s="161">
        <f t="shared" si="50"/>
        <v>-3881.4139952713203</v>
      </c>
      <c r="AE396" s="162">
        <f t="shared" si="51"/>
        <v>-10178.349612817123</v>
      </c>
      <c r="AF396" s="163">
        <f t="shared" si="49"/>
        <v>5.2862891554832467E-2</v>
      </c>
      <c r="AG396" s="164">
        <f t="shared" si="52"/>
        <v>-15161901.508839829</v>
      </c>
    </row>
    <row r="397" spans="1:33">
      <c r="A397" s="156"/>
      <c r="B397" s="160">
        <f>+[2]data1cf!A397</f>
        <v>-102458.62023834075</v>
      </c>
      <c r="C397" s="160">
        <f>+[2]data1cf!B397</f>
        <v>14328.540455126109</v>
      </c>
      <c r="D397" s="160">
        <f>+[2]data1cf!C397</f>
        <v>12488.428997381456</v>
      </c>
      <c r="E397" s="160">
        <f>+[2]data1cf!D397</f>
        <v>10328.121914635056</v>
      </c>
      <c r="F397" s="160">
        <f>+[2]data1cf!E397</f>
        <v>9955.8174141351337</v>
      </c>
      <c r="G397" s="160">
        <f>+[2]data1cf!F397</f>
        <v>9709.8443639110246</v>
      </c>
      <c r="H397" s="160">
        <f>+[2]data1cf!G397</f>
        <v>8693.2664601450633</v>
      </c>
      <c r="I397" s="160">
        <f>+[2]data1cf!H397</f>
        <v>8531.6651715383559</v>
      </c>
      <c r="J397" s="160">
        <f>+[2]data1cf!I397</f>
        <v>8519.2309690033653</v>
      </c>
      <c r="K397" s="160">
        <f>+[2]data1cf!J397</f>
        <v>8510.4073315471924</v>
      </c>
      <c r="L397" s="160">
        <f>+[2]data1cf!K397</f>
        <v>8511.3030341229551</v>
      </c>
      <c r="M397" s="160">
        <f>+[2]data1cf!L397</f>
        <v>8483.6286972443704</v>
      </c>
      <c r="N397" s="160">
        <f>+[2]data1cf!M397</f>
        <v>8465.6503015910475</v>
      </c>
      <c r="O397" s="160">
        <f>+[2]data1cf!N397</f>
        <v>8139.858380112506</v>
      </c>
      <c r="P397" s="160">
        <f>+[2]data1cf!O397</f>
        <v>8031.6678160652282</v>
      </c>
      <c r="Q397" s="160">
        <f>+[2]data1cf!P397</f>
        <v>8003.4433352849119</v>
      </c>
      <c r="R397" s="160">
        <f>+[2]data1cf!Q397</f>
        <v>1175.1593906856729</v>
      </c>
      <c r="S397" s="160">
        <f>+[2]data1cf!R397</f>
        <v>0</v>
      </c>
      <c r="T397" s="160">
        <f>+[2]data1cf!S397</f>
        <v>0</v>
      </c>
      <c r="U397" s="160">
        <f>+[2]data1cf!T397</f>
        <v>0</v>
      </c>
      <c r="V397" s="160">
        <f>+[2]data1cf!U397</f>
        <v>0</v>
      </c>
      <c r="W397" s="160">
        <f>+[2]data1cf!V397</f>
        <v>0</v>
      </c>
      <c r="X397" s="160">
        <f>+[2]data1cf!W397</f>
        <v>0</v>
      </c>
      <c r="Y397" s="160">
        <f>+[2]data1cf!X397</f>
        <v>0</v>
      </c>
      <c r="Z397" s="160">
        <f>+[2]data1cf!Y397</f>
        <v>0</v>
      </c>
      <c r="AA397" s="160">
        <f>+[2]data1cf!Z397</f>
        <v>0</v>
      </c>
      <c r="AB397" s="160"/>
      <c r="AC397" s="161">
        <f t="shared" si="48"/>
        <v>-26087.568514965395</v>
      </c>
      <c r="AD397" s="161">
        <f t="shared" si="50"/>
        <v>-7009.9959572384178</v>
      </c>
      <c r="AE397" s="162">
        <f t="shared" si="51"/>
        <v>-13377.821580639553</v>
      </c>
      <c r="AF397" s="163">
        <f t="shared" si="49"/>
        <v>4.7894027829170224E-2</v>
      </c>
      <c r="AG397" s="164">
        <f t="shared" si="52"/>
        <v>-9305536327406.7734</v>
      </c>
    </row>
    <row r="398" spans="1:33">
      <c r="A398" s="156"/>
      <c r="B398" s="160">
        <f>+[2]data1cf!A398</f>
        <v>-91588.248088568565</v>
      </c>
      <c r="C398" s="160">
        <f>+[2]data1cf!B398</f>
        <v>14174.128171561475</v>
      </c>
      <c r="D398" s="160">
        <f>+[2]data1cf!C398</f>
        <v>12037.959246769151</v>
      </c>
      <c r="E398" s="160">
        <f>+[2]data1cf!D398</f>
        <v>10010.104300536079</v>
      </c>
      <c r="F398" s="160">
        <f>+[2]data1cf!E398</f>
        <v>9613.9405672611683</v>
      </c>
      <c r="G398" s="160">
        <f>+[2]data1cf!F398</f>
        <v>9340.4875502683808</v>
      </c>
      <c r="H398" s="160">
        <f>+[2]data1cf!G398</f>
        <v>8429.9616970439656</v>
      </c>
      <c r="I398" s="160">
        <f>+[2]data1cf!H398</f>
        <v>8282.3075307202998</v>
      </c>
      <c r="J398" s="160">
        <f>+[2]data1cf!I398</f>
        <v>8269.873328185311</v>
      </c>
      <c r="K398" s="160">
        <f>+[2]data1cf!J398</f>
        <v>8260.6270506599558</v>
      </c>
      <c r="L398" s="160">
        <f>+[2]data1cf!K398</f>
        <v>8261.9453933049008</v>
      </c>
      <c r="M398" s="160">
        <f>+[2]data1cf!L398</f>
        <v>8233.8484163571338</v>
      </c>
      <c r="N398" s="160">
        <f>+[2]data1cf!M398</f>
        <v>8216.2926607729933</v>
      </c>
      <c r="O398" s="160">
        <f>+[2]data1cf!N398</f>
        <v>7890.0780992252685</v>
      </c>
      <c r="P398" s="160">
        <f>+[2]data1cf!O398</f>
        <v>7782.3101752471739</v>
      </c>
      <c r="Q398" s="160">
        <f>+[2]data1cf!P398</f>
        <v>7753.6630543976744</v>
      </c>
      <c r="R398" s="160">
        <f>+[2]data1cf!Q398</f>
        <v>1050.4805702766459</v>
      </c>
      <c r="S398" s="160">
        <f>+[2]data1cf!R398</f>
        <v>0</v>
      </c>
      <c r="T398" s="160">
        <f>+[2]data1cf!S398</f>
        <v>0</v>
      </c>
      <c r="U398" s="160">
        <f>+[2]data1cf!T398</f>
        <v>0</v>
      </c>
      <c r="V398" s="160">
        <f>+[2]data1cf!U398</f>
        <v>0</v>
      </c>
      <c r="W398" s="160">
        <f>+[2]data1cf!V398</f>
        <v>0</v>
      </c>
      <c r="X398" s="160">
        <f>+[2]data1cf!W398</f>
        <v>0</v>
      </c>
      <c r="Y398" s="160">
        <f>+[2]data1cf!X398</f>
        <v>0</v>
      </c>
      <c r="Z398" s="160">
        <f>+[2]data1cf!Y398</f>
        <v>0</v>
      </c>
      <c r="AA398" s="160">
        <f>+[2]data1cf!Z398</f>
        <v>0</v>
      </c>
      <c r="AB398" s="160"/>
      <c r="AC398" s="161">
        <f t="shared" si="48"/>
        <v>-17417.606576021357</v>
      </c>
      <c r="AD398" s="161">
        <f t="shared" si="50"/>
        <v>1064.6127173823863</v>
      </c>
      <c r="AE398" s="162">
        <f t="shared" si="51"/>
        <v>-5103.5348043883296</v>
      </c>
      <c r="AF398" s="163">
        <f t="shared" si="49"/>
        <v>6.1520841717720029E-2</v>
      </c>
      <c r="AG398" s="164">
        <f t="shared" si="52"/>
        <v>0.98927422520372466</v>
      </c>
    </row>
    <row r="399" spans="1:33">
      <c r="A399" s="156"/>
      <c r="B399" s="160">
        <f>+[2]data1cf!A399</f>
        <v>-89353.155065371262</v>
      </c>
      <c r="C399" s="160">
        <f>+[2]data1cf!B399</f>
        <v>14059.602222014892</v>
      </c>
      <c r="D399" s="160">
        <f>+[2]data1cf!C399</f>
        <v>11992.573932028559</v>
      </c>
      <c r="E399" s="160">
        <f>+[2]data1cf!D399</f>
        <v>10047.111199017925</v>
      </c>
      <c r="F399" s="160">
        <f>+[2]data1cf!E399</f>
        <v>9526.4331975852438</v>
      </c>
      <c r="G399" s="160">
        <f>+[2]data1cf!F399</f>
        <v>9284.3909617867557</v>
      </c>
      <c r="H399" s="160">
        <f>+[2]data1cf!G399</f>
        <v>8375.822737413755</v>
      </c>
      <c r="I399" s="160">
        <f>+[2]data1cf!H399</f>
        <v>8231.0362848425739</v>
      </c>
      <c r="J399" s="160">
        <f>+[2]data1cf!I399</f>
        <v>8218.6020823075833</v>
      </c>
      <c r="K399" s="160">
        <f>+[2]data1cf!J399</f>
        <v>8209.2689043654864</v>
      </c>
      <c r="L399" s="160">
        <f>+[2]data1cf!K399</f>
        <v>8210.6741474271748</v>
      </c>
      <c r="M399" s="160">
        <f>+[2]data1cf!L399</f>
        <v>8182.4902700626635</v>
      </c>
      <c r="N399" s="160">
        <f>+[2]data1cf!M399</f>
        <v>8165.0214148952655</v>
      </c>
      <c r="O399" s="160">
        <f>+[2]data1cf!N399</f>
        <v>7838.7199529307991</v>
      </c>
      <c r="P399" s="160">
        <f>+[2]data1cf!O399</f>
        <v>7731.0389293694461</v>
      </c>
      <c r="Q399" s="160">
        <f>+[2]data1cf!P399</f>
        <v>7702.304908103205</v>
      </c>
      <c r="R399" s="160">
        <f>+[2]data1cf!Q399</f>
        <v>1024.8449473377821</v>
      </c>
      <c r="S399" s="160">
        <f>+[2]data1cf!R399</f>
        <v>0</v>
      </c>
      <c r="T399" s="160">
        <f>+[2]data1cf!S399</f>
        <v>0</v>
      </c>
      <c r="U399" s="160">
        <f>+[2]data1cf!T399</f>
        <v>0</v>
      </c>
      <c r="V399" s="160">
        <f>+[2]data1cf!U399</f>
        <v>0</v>
      </c>
      <c r="W399" s="160">
        <f>+[2]data1cf!V399</f>
        <v>0</v>
      </c>
      <c r="X399" s="160">
        <f>+[2]data1cf!W399</f>
        <v>0</v>
      </c>
      <c r="Y399" s="160">
        <f>+[2]data1cf!X399</f>
        <v>0</v>
      </c>
      <c r="Z399" s="160">
        <f>+[2]data1cf!Y399</f>
        <v>0</v>
      </c>
      <c r="AA399" s="160">
        <f>+[2]data1cf!Z399</f>
        <v>0</v>
      </c>
      <c r="AB399" s="160"/>
      <c r="AC399" s="161">
        <f t="shared" si="48"/>
        <v>-15593.691376500707</v>
      </c>
      <c r="AD399" s="161">
        <f t="shared" si="50"/>
        <v>2777.1837012255783</v>
      </c>
      <c r="AE399" s="162">
        <f t="shared" si="51"/>
        <v>-3353.1162348266703</v>
      </c>
      <c r="AF399" s="163">
        <f t="shared" si="49"/>
        <v>6.4778587222099324E-2</v>
      </c>
      <c r="AG399" s="164">
        <f t="shared" si="52"/>
        <v>0.99999272033239461</v>
      </c>
    </row>
    <row r="400" spans="1:33">
      <c r="A400" s="156"/>
      <c r="B400" s="160">
        <f>+[2]data1cf!A400</f>
        <v>-93133.109014366346</v>
      </c>
      <c r="C400" s="160">
        <f>+[2]data1cf!B400</f>
        <v>14146.716131495661</v>
      </c>
      <c r="D400" s="160">
        <f>+[2]data1cf!C400</f>
        <v>12144.386117050675</v>
      </c>
      <c r="E400" s="160">
        <f>+[2]data1cf!D400</f>
        <v>10182.553031290219</v>
      </c>
      <c r="F400" s="160">
        <f>+[2]data1cf!E400</f>
        <v>9673.2777525343736</v>
      </c>
      <c r="G400" s="160">
        <f>+[2]data1cf!F400</f>
        <v>9371.2666467905783</v>
      </c>
      <c r="H400" s="160">
        <f>+[2]data1cf!G400</f>
        <v>8467.3816891552615</v>
      </c>
      <c r="I400" s="160">
        <f>+[2]data1cf!H400</f>
        <v>8317.7454044693623</v>
      </c>
      <c r="J400" s="160">
        <f>+[2]data1cf!I400</f>
        <v>8305.3112019343716</v>
      </c>
      <c r="K400" s="160">
        <f>+[2]data1cf!J400</f>
        <v>8296.1249886018104</v>
      </c>
      <c r="L400" s="160">
        <f>+[2]data1cf!K400</f>
        <v>8297.3832670539614</v>
      </c>
      <c r="M400" s="160">
        <f>+[2]data1cf!L400</f>
        <v>8269.3463542989884</v>
      </c>
      <c r="N400" s="160">
        <f>+[2]data1cf!M400</f>
        <v>8251.7305345220539</v>
      </c>
      <c r="O400" s="160">
        <f>+[2]data1cf!N400</f>
        <v>7925.576037167124</v>
      </c>
      <c r="P400" s="160">
        <f>+[2]data1cf!O400</f>
        <v>7817.7480489962345</v>
      </c>
      <c r="Q400" s="160">
        <f>+[2]data1cf!P400</f>
        <v>7789.1609923395299</v>
      </c>
      <c r="R400" s="160">
        <f>+[2]data1cf!Q400</f>
        <v>1068.199507151176</v>
      </c>
      <c r="S400" s="160">
        <f>+[2]data1cf!R400</f>
        <v>0</v>
      </c>
      <c r="T400" s="160">
        <f>+[2]data1cf!S400</f>
        <v>0</v>
      </c>
      <c r="U400" s="160">
        <f>+[2]data1cf!T400</f>
        <v>0</v>
      </c>
      <c r="V400" s="160">
        <f>+[2]data1cf!U400</f>
        <v>0</v>
      </c>
      <c r="W400" s="160">
        <f>+[2]data1cf!V400</f>
        <v>0</v>
      </c>
      <c r="X400" s="160">
        <f>+[2]data1cf!W400</f>
        <v>0</v>
      </c>
      <c r="Y400" s="160">
        <f>+[2]data1cf!X400</f>
        <v>0</v>
      </c>
      <c r="Z400" s="160">
        <f>+[2]data1cf!Y400</f>
        <v>0</v>
      </c>
      <c r="AA400" s="160">
        <f>+[2]data1cf!Z400</f>
        <v>0</v>
      </c>
      <c r="AB400" s="160"/>
      <c r="AC400" s="161">
        <f t="shared" si="48"/>
        <v>-18570.138846779537</v>
      </c>
      <c r="AD400" s="161">
        <f t="shared" si="50"/>
        <v>8.8844326824631139</v>
      </c>
      <c r="AE400" s="162">
        <f t="shared" si="51"/>
        <v>-6191.0774094153412</v>
      </c>
      <c r="AF400" s="163">
        <f t="shared" si="49"/>
        <v>5.9577849507331845E-2</v>
      </c>
      <c r="AG400" s="164">
        <f t="shared" si="52"/>
        <v>3.713924869935592E-2</v>
      </c>
    </row>
    <row r="401" spans="1:33">
      <c r="A401" s="156"/>
      <c r="B401" s="160">
        <f>+[2]data1cf!A401</f>
        <v>-85527.643567969862</v>
      </c>
      <c r="C401" s="160">
        <f>+[2]data1cf!B401</f>
        <v>14040.590642643183</v>
      </c>
      <c r="D401" s="160">
        <f>+[2]data1cf!C401</f>
        <v>11835.545809140172</v>
      </c>
      <c r="E401" s="160">
        <f>+[2]data1cf!D401</f>
        <v>9933.6283303005512</v>
      </c>
      <c r="F401" s="160">
        <f>+[2]data1cf!E401</f>
        <v>9389.591399972509</v>
      </c>
      <c r="G401" s="160">
        <f>+[2]data1cf!F401</f>
        <v>9159.6482321253061</v>
      </c>
      <c r="H401" s="160">
        <f>+[2]data1cf!G401</f>
        <v>8283.160279800939</v>
      </c>
      <c r="I401" s="160">
        <f>+[2]data1cf!H401</f>
        <v>8143.282111501383</v>
      </c>
      <c r="J401" s="160">
        <f>+[2]data1cf!I401</f>
        <v>8130.8479089663933</v>
      </c>
      <c r="K401" s="160">
        <f>+[2]data1cf!J401</f>
        <v>8121.3659951372774</v>
      </c>
      <c r="L401" s="160">
        <f>+[2]data1cf!K401</f>
        <v>8122.919974085984</v>
      </c>
      <c r="M401" s="160">
        <f>+[2]data1cf!L401</f>
        <v>8094.5873608344546</v>
      </c>
      <c r="N401" s="160">
        <f>+[2]data1cf!M401</f>
        <v>8077.2672415540756</v>
      </c>
      <c r="O401" s="160">
        <f>+[2]data1cf!N401</f>
        <v>7750.8170437025892</v>
      </c>
      <c r="P401" s="160">
        <f>+[2]data1cf!O401</f>
        <v>7643.2847560282553</v>
      </c>
      <c r="Q401" s="160">
        <f>+[2]data1cf!P401</f>
        <v>7614.4019988749951</v>
      </c>
      <c r="R401" s="160">
        <f>+[2]data1cf!Q401</f>
        <v>980.96786066718698</v>
      </c>
      <c r="S401" s="160">
        <f>+[2]data1cf!R401</f>
        <v>0</v>
      </c>
      <c r="T401" s="160">
        <f>+[2]data1cf!S401</f>
        <v>0</v>
      </c>
      <c r="U401" s="160">
        <f>+[2]data1cf!T401</f>
        <v>0</v>
      </c>
      <c r="V401" s="160">
        <f>+[2]data1cf!U401</f>
        <v>0</v>
      </c>
      <c r="W401" s="160">
        <f>+[2]data1cf!V401</f>
        <v>0</v>
      </c>
      <c r="X401" s="160">
        <f>+[2]data1cf!W401</f>
        <v>0</v>
      </c>
      <c r="Y401" s="160">
        <f>+[2]data1cf!X401</f>
        <v>0</v>
      </c>
      <c r="Z401" s="160">
        <f>+[2]data1cf!Y401</f>
        <v>0</v>
      </c>
      <c r="AA401" s="160">
        <f>+[2]data1cf!Z401</f>
        <v>0</v>
      </c>
      <c r="AB401" s="160"/>
      <c r="AC401" s="161">
        <f t="shared" si="48"/>
        <v>-12518.400357841447</v>
      </c>
      <c r="AD401" s="161">
        <f t="shared" si="50"/>
        <v>5643.0264008395825</v>
      </c>
      <c r="AE401" s="162">
        <f t="shared" si="51"/>
        <v>-416.99554905487554</v>
      </c>
      <c r="AF401" s="163">
        <f t="shared" si="49"/>
        <v>7.0581486821174627E-2</v>
      </c>
      <c r="AG401" s="164">
        <f t="shared" si="52"/>
        <v>0.99999999996367539</v>
      </c>
    </row>
    <row r="402" spans="1:33">
      <c r="A402" s="156"/>
      <c r="B402" s="160">
        <f>+[2]data1cf!A402</f>
        <v>-95341.45670691572</v>
      </c>
      <c r="C402" s="160">
        <f>+[2]data1cf!B402</f>
        <v>14162.017819219654</v>
      </c>
      <c r="D402" s="160">
        <f>+[2]data1cf!C402</f>
        <v>12184.167274907917</v>
      </c>
      <c r="E402" s="160">
        <f>+[2]data1cf!D402</f>
        <v>10208.718692765566</v>
      </c>
      <c r="F402" s="160">
        <f>+[2]data1cf!E402</f>
        <v>9777.6282541786986</v>
      </c>
      <c r="G402" s="160">
        <f>+[2]data1cf!F402</f>
        <v>9396.5832292098657</v>
      </c>
      <c r="H402" s="160">
        <f>+[2]data1cf!G402</f>
        <v>8520.8728169676378</v>
      </c>
      <c r="I402" s="160">
        <f>+[2]data1cf!H402</f>
        <v>8368.4031338582899</v>
      </c>
      <c r="J402" s="160">
        <f>+[2]data1cf!I402</f>
        <v>8355.9689313233011</v>
      </c>
      <c r="K402" s="160">
        <f>+[2]data1cf!J402</f>
        <v>8346.868578549027</v>
      </c>
      <c r="L402" s="160">
        <f>+[2]data1cf!K402</f>
        <v>8348.0409964428909</v>
      </c>
      <c r="M402" s="160">
        <f>+[2]data1cf!L402</f>
        <v>8320.0899442462032</v>
      </c>
      <c r="N402" s="160">
        <f>+[2]data1cf!M402</f>
        <v>8302.3882639109834</v>
      </c>
      <c r="O402" s="160">
        <f>+[2]data1cf!N402</f>
        <v>7976.3196271143388</v>
      </c>
      <c r="P402" s="160">
        <f>+[2]data1cf!O402</f>
        <v>7868.4057783851631</v>
      </c>
      <c r="Q402" s="160">
        <f>+[2]data1cf!P402</f>
        <v>7839.9045822867447</v>
      </c>
      <c r="R402" s="160">
        <f>+[2]data1cf!Q402</f>
        <v>1093.5283718456405</v>
      </c>
      <c r="S402" s="160">
        <f>+[2]data1cf!R402</f>
        <v>0</v>
      </c>
      <c r="T402" s="160">
        <f>+[2]data1cf!S402</f>
        <v>0</v>
      </c>
      <c r="U402" s="160">
        <f>+[2]data1cf!T402</f>
        <v>0</v>
      </c>
      <c r="V402" s="160">
        <f>+[2]data1cf!U402</f>
        <v>0</v>
      </c>
      <c r="W402" s="160">
        <f>+[2]data1cf!V402</f>
        <v>0</v>
      </c>
      <c r="X402" s="160">
        <f>+[2]data1cf!W402</f>
        <v>0</v>
      </c>
      <c r="Y402" s="160">
        <f>+[2]data1cf!X402</f>
        <v>0</v>
      </c>
      <c r="Z402" s="160">
        <f>+[2]data1cf!Y402</f>
        <v>0</v>
      </c>
      <c r="AA402" s="160">
        <f>+[2]data1cf!Z402</f>
        <v>0</v>
      </c>
      <c r="AB402" s="160"/>
      <c r="AC402" s="161">
        <f t="shared" si="48"/>
        <v>-20424.725269176208</v>
      </c>
      <c r="AD402" s="161">
        <f t="shared" si="50"/>
        <v>-1735.7428431063772</v>
      </c>
      <c r="AE402" s="162">
        <f t="shared" si="51"/>
        <v>-7973.1119059564189</v>
      </c>
      <c r="AF402" s="163">
        <f t="shared" si="49"/>
        <v>5.648521482944488E-2</v>
      </c>
      <c r="AG402" s="164">
        <f t="shared" si="52"/>
        <v>-1625.2446724185531</v>
      </c>
    </row>
    <row r="403" spans="1:33">
      <c r="A403" s="156"/>
      <c r="B403" s="160">
        <f>+[2]data1cf!A403</f>
        <v>-101024.38287079539</v>
      </c>
      <c r="C403" s="160">
        <f>+[2]data1cf!B403</f>
        <v>14360.038762736012</v>
      </c>
      <c r="D403" s="160">
        <f>+[2]data1cf!C403</f>
        <v>12504.708463525953</v>
      </c>
      <c r="E403" s="160">
        <f>+[2]data1cf!D403</f>
        <v>10332.818174642161</v>
      </c>
      <c r="F403" s="160">
        <f>+[2]data1cf!E403</f>
        <v>9979.7523280656442</v>
      </c>
      <c r="G403" s="160">
        <f>+[2]data1cf!F403</f>
        <v>9542.8862576794527</v>
      </c>
      <c r="H403" s="160">
        <f>+[2]data1cf!G403</f>
        <v>8658.5260184114122</v>
      </c>
      <c r="I403" s="160">
        <f>+[2]data1cf!H403</f>
        <v>8498.7649137167591</v>
      </c>
      <c r="J403" s="160">
        <f>+[2]data1cf!I403</f>
        <v>8486.3307111817685</v>
      </c>
      <c r="K403" s="160">
        <f>+[2]data1cf!J403</f>
        <v>8477.4513105767455</v>
      </c>
      <c r="L403" s="160">
        <f>+[2]data1cf!K403</f>
        <v>8478.4027763013582</v>
      </c>
      <c r="M403" s="160">
        <f>+[2]data1cf!L403</f>
        <v>8450.6726762739236</v>
      </c>
      <c r="N403" s="160">
        <f>+[2]data1cf!M403</f>
        <v>8432.7500437694507</v>
      </c>
      <c r="O403" s="160">
        <f>+[2]data1cf!N403</f>
        <v>8106.9023591420591</v>
      </c>
      <c r="P403" s="160">
        <f>+[2]data1cf!O403</f>
        <v>7998.7675582436314</v>
      </c>
      <c r="Q403" s="160">
        <f>+[2]data1cf!P403</f>
        <v>7970.487314314465</v>
      </c>
      <c r="R403" s="160">
        <f>+[2]data1cf!Q403</f>
        <v>1158.7092617748747</v>
      </c>
      <c r="S403" s="160">
        <f>+[2]data1cf!R403</f>
        <v>0</v>
      </c>
      <c r="T403" s="160">
        <f>+[2]data1cf!S403</f>
        <v>0</v>
      </c>
      <c r="U403" s="160">
        <f>+[2]data1cf!T403</f>
        <v>0</v>
      </c>
      <c r="V403" s="160">
        <f>+[2]data1cf!U403</f>
        <v>0</v>
      </c>
      <c r="W403" s="160">
        <f>+[2]data1cf!V403</f>
        <v>0</v>
      </c>
      <c r="X403" s="160">
        <f>+[2]data1cf!W403</f>
        <v>0</v>
      </c>
      <c r="Y403" s="160">
        <f>+[2]data1cf!X403</f>
        <v>0</v>
      </c>
      <c r="Z403" s="160">
        <f>+[2]data1cf!Y403</f>
        <v>0</v>
      </c>
      <c r="AA403" s="160">
        <f>+[2]data1cf!Z403</f>
        <v>0</v>
      </c>
      <c r="AB403" s="160"/>
      <c r="AC403" s="161">
        <f t="shared" si="48"/>
        <v>-24825.140993141784</v>
      </c>
      <c r="AD403" s="161">
        <f t="shared" si="50"/>
        <v>-5821.7951979867212</v>
      </c>
      <c r="AE403" s="162">
        <f t="shared" si="51"/>
        <v>-12164.206515254333</v>
      </c>
      <c r="AF403" s="163">
        <f t="shared" si="49"/>
        <v>4.9740871787071234E-2</v>
      </c>
      <c r="AG403" s="164">
        <f t="shared" ref="AG403:AG418" si="53">1-EXP(-(1/0.25)*(AD403/ABS($AD$1010)))</f>
        <v>-58955973845.298073</v>
      </c>
    </row>
    <row r="404" spans="1:33">
      <c r="A404" s="156"/>
      <c r="B404" s="160">
        <f>+[2]data1cf!A404</f>
        <v>-91533.929495864519</v>
      </c>
      <c r="C404" s="160">
        <f>+[2]data1cf!B404</f>
        <v>14109.430897531356</v>
      </c>
      <c r="D404" s="160">
        <f>+[2]data1cf!C404</f>
        <v>12026.175351439173</v>
      </c>
      <c r="E404" s="160">
        <f>+[2]data1cf!D404</f>
        <v>10137.526810743122</v>
      </c>
      <c r="F404" s="160">
        <f>+[2]data1cf!E404</f>
        <v>9628.4825273799943</v>
      </c>
      <c r="G404" s="160">
        <f>+[2]data1cf!F404</f>
        <v>9295.1148165036848</v>
      </c>
      <c r="H404" s="160">
        <f>+[2]data1cf!G404</f>
        <v>8428.6459790550252</v>
      </c>
      <c r="I404" s="160">
        <f>+[2]data1cf!H404</f>
        <v>8281.0615056585448</v>
      </c>
      <c r="J404" s="160">
        <f>+[2]data1cf!I404</f>
        <v>8268.6273031235542</v>
      </c>
      <c r="K404" s="160">
        <f>+[2]data1cf!J404</f>
        <v>8259.3789136913147</v>
      </c>
      <c r="L404" s="160">
        <f>+[2]data1cf!K404</f>
        <v>8260.6993682431457</v>
      </c>
      <c r="M404" s="160">
        <f>+[2]data1cf!L404</f>
        <v>8232.6002793884927</v>
      </c>
      <c r="N404" s="160">
        <f>+[2]data1cf!M404</f>
        <v>8215.0466357112364</v>
      </c>
      <c r="O404" s="160">
        <f>+[2]data1cf!N404</f>
        <v>7888.8299622566274</v>
      </c>
      <c r="P404" s="160">
        <f>+[2]data1cf!O404</f>
        <v>7781.064150185417</v>
      </c>
      <c r="Q404" s="160">
        <f>+[2]data1cf!P404</f>
        <v>7752.4149174290333</v>
      </c>
      <c r="R404" s="160">
        <f>+[2]data1cf!Q404</f>
        <v>1049.8575577457675</v>
      </c>
      <c r="S404" s="160">
        <f>+[2]data1cf!R404</f>
        <v>0</v>
      </c>
      <c r="T404" s="160">
        <f>+[2]data1cf!S404</f>
        <v>0</v>
      </c>
      <c r="U404" s="160">
        <f>+[2]data1cf!T404</f>
        <v>0</v>
      </c>
      <c r="V404" s="160">
        <f>+[2]data1cf!U404</f>
        <v>0</v>
      </c>
      <c r="W404" s="160">
        <f>+[2]data1cf!V404</f>
        <v>0</v>
      </c>
      <c r="X404" s="160">
        <f>+[2]data1cf!W404</f>
        <v>0</v>
      </c>
      <c r="Y404" s="160">
        <f>+[2]data1cf!X404</f>
        <v>0</v>
      </c>
      <c r="Z404" s="160">
        <f>+[2]data1cf!Y404</f>
        <v>0</v>
      </c>
      <c r="AA404" s="160">
        <f>+[2]data1cf!Z404</f>
        <v>0</v>
      </c>
      <c r="AB404" s="160"/>
      <c r="AC404" s="161">
        <f t="shared" si="48"/>
        <v>-17359.294478022424</v>
      </c>
      <c r="AD404" s="161">
        <f t="shared" si="50"/>
        <v>1125.5122868220164</v>
      </c>
      <c r="AE404" s="162">
        <f t="shared" si="51"/>
        <v>-5043.1950295162314</v>
      </c>
      <c r="AF404" s="163">
        <f t="shared" si="49"/>
        <v>6.1632576584815982E-2</v>
      </c>
      <c r="AG404" s="164">
        <f t="shared" si="53"/>
        <v>0.99172510849357154</v>
      </c>
    </row>
    <row r="405" spans="1:33">
      <c r="A405" s="156"/>
      <c r="B405" s="160">
        <f>+[2]data1cf!A405</f>
        <v>-98374.120892805106</v>
      </c>
      <c r="C405" s="160">
        <f>+[2]data1cf!B405</f>
        <v>14345.358999254779</v>
      </c>
      <c r="D405" s="160">
        <f>+[2]data1cf!C405</f>
        <v>12284.598900001354</v>
      </c>
      <c r="E405" s="160">
        <f>+[2]data1cf!D405</f>
        <v>10279.302166964522</v>
      </c>
      <c r="F405" s="160">
        <f>+[2]data1cf!E405</f>
        <v>9889.2648935699963</v>
      </c>
      <c r="G405" s="160">
        <f>+[2]data1cf!F405</f>
        <v>9618.8897267025786</v>
      </c>
      <c r="H405" s="160">
        <f>+[2]data1cf!G405</f>
        <v>8594.3307367176567</v>
      </c>
      <c r="I405" s="160">
        <f>+[2]data1cf!H405</f>
        <v>8437.9700241512437</v>
      </c>
      <c r="J405" s="160">
        <f>+[2]data1cf!I405</f>
        <v>8425.5358216162549</v>
      </c>
      <c r="K405" s="160">
        <f>+[2]data1cf!J405</f>
        <v>8416.553378825527</v>
      </c>
      <c r="L405" s="160">
        <f>+[2]data1cf!K405</f>
        <v>8417.6078867358447</v>
      </c>
      <c r="M405" s="160">
        <f>+[2]data1cf!L405</f>
        <v>8389.7747445227051</v>
      </c>
      <c r="N405" s="160">
        <f>+[2]data1cf!M405</f>
        <v>8371.9551542039371</v>
      </c>
      <c r="O405" s="160">
        <f>+[2]data1cf!N405</f>
        <v>8046.0044273908397</v>
      </c>
      <c r="P405" s="160">
        <f>+[2]data1cf!O405</f>
        <v>7937.9726686781169</v>
      </c>
      <c r="Q405" s="160">
        <f>+[2]data1cf!P405</f>
        <v>7909.5893825632456</v>
      </c>
      <c r="R405" s="160">
        <f>+[2]data1cf!Q405</f>
        <v>1128.3118169921174</v>
      </c>
      <c r="S405" s="160">
        <f>+[2]data1cf!R405</f>
        <v>0</v>
      </c>
      <c r="T405" s="160">
        <f>+[2]data1cf!S405</f>
        <v>0</v>
      </c>
      <c r="U405" s="160">
        <f>+[2]data1cf!T405</f>
        <v>0</v>
      </c>
      <c r="V405" s="160">
        <f>+[2]data1cf!U405</f>
        <v>0</v>
      </c>
      <c r="W405" s="160">
        <f>+[2]data1cf!V405</f>
        <v>0</v>
      </c>
      <c r="X405" s="160">
        <f>+[2]data1cf!W405</f>
        <v>0</v>
      </c>
      <c r="Y405" s="160">
        <f>+[2]data1cf!X405</f>
        <v>0</v>
      </c>
      <c r="Z405" s="160">
        <f>+[2]data1cf!Y405</f>
        <v>0</v>
      </c>
      <c r="AA405" s="160">
        <f>+[2]data1cf!Z405</f>
        <v>0</v>
      </c>
      <c r="AB405" s="160"/>
      <c r="AC405" s="161">
        <f t="shared" si="48"/>
        <v>-22665.34355206164</v>
      </c>
      <c r="AD405" s="161">
        <f t="shared" si="50"/>
        <v>-3789.4506669661278</v>
      </c>
      <c r="AE405" s="162">
        <f t="shared" si="51"/>
        <v>-10088.607399886252</v>
      </c>
      <c r="AF405" s="163">
        <f t="shared" si="49"/>
        <v>5.3017154335975661E-2</v>
      </c>
      <c r="AG405" s="164">
        <f t="shared" si="53"/>
        <v>-10247507.265812814</v>
      </c>
    </row>
    <row r="406" spans="1:33">
      <c r="A406" s="156"/>
      <c r="B406" s="160">
        <f>+[2]data1cf!A406</f>
        <v>-85428.028925716892</v>
      </c>
      <c r="C406" s="160">
        <f>+[2]data1cf!B406</f>
        <v>14066.38171216784</v>
      </c>
      <c r="D406" s="160">
        <f>+[2]data1cf!C406</f>
        <v>11852.375041987732</v>
      </c>
      <c r="E406" s="160">
        <f>+[2]data1cf!D406</f>
        <v>9838.094580673569</v>
      </c>
      <c r="F406" s="160">
        <f>+[2]data1cf!E406</f>
        <v>9442.2156636179752</v>
      </c>
      <c r="G406" s="160">
        <f>+[2]data1cf!F406</f>
        <v>9187.627006536266</v>
      </c>
      <c r="H406" s="160">
        <f>+[2]data1cf!G406</f>
        <v>8280.7473900287732</v>
      </c>
      <c r="I406" s="160">
        <f>+[2]data1cf!H406</f>
        <v>8140.9970312998139</v>
      </c>
      <c r="J406" s="160">
        <f>+[2]data1cf!I406</f>
        <v>8128.5628287648242</v>
      </c>
      <c r="K406" s="160">
        <f>+[2]data1cf!J406</f>
        <v>8119.0770419184164</v>
      </c>
      <c r="L406" s="160">
        <f>+[2]data1cf!K406</f>
        <v>8120.6348938844149</v>
      </c>
      <c r="M406" s="160">
        <f>+[2]data1cf!L406</f>
        <v>8092.2984076155944</v>
      </c>
      <c r="N406" s="160">
        <f>+[2]data1cf!M406</f>
        <v>8074.9821613525064</v>
      </c>
      <c r="O406" s="160">
        <f>+[2]data1cf!N406</f>
        <v>7748.5280904837291</v>
      </c>
      <c r="P406" s="160">
        <f>+[2]data1cf!O406</f>
        <v>7640.9996758266861</v>
      </c>
      <c r="Q406" s="160">
        <f>+[2]data1cf!P406</f>
        <v>7612.113045656135</v>
      </c>
      <c r="R406" s="160">
        <f>+[2]data1cf!Q406</f>
        <v>979.8253205664023</v>
      </c>
      <c r="S406" s="160">
        <f>+[2]data1cf!R406</f>
        <v>0</v>
      </c>
      <c r="T406" s="160">
        <f>+[2]data1cf!S406</f>
        <v>0</v>
      </c>
      <c r="U406" s="160">
        <f>+[2]data1cf!T406</f>
        <v>0</v>
      </c>
      <c r="V406" s="160">
        <f>+[2]data1cf!U406</f>
        <v>0</v>
      </c>
      <c r="W406" s="160">
        <f>+[2]data1cf!V406</f>
        <v>0</v>
      </c>
      <c r="X406" s="160">
        <f>+[2]data1cf!W406</f>
        <v>0</v>
      </c>
      <c r="Y406" s="160">
        <f>+[2]data1cf!X406</f>
        <v>0</v>
      </c>
      <c r="Z406" s="160">
        <f>+[2]data1cf!Y406</f>
        <v>0</v>
      </c>
      <c r="AA406" s="160">
        <f>+[2]data1cf!Z406</f>
        <v>0</v>
      </c>
      <c r="AB406" s="160"/>
      <c r="AC406" s="161">
        <f t="shared" si="48"/>
        <v>-12408.927705867274</v>
      </c>
      <c r="AD406" s="161">
        <f t="shared" si="50"/>
        <v>5751.7350634415234</v>
      </c>
      <c r="AE406" s="162">
        <f t="shared" si="51"/>
        <v>-307.84956581310428</v>
      </c>
      <c r="AF406" s="163">
        <f t="shared" si="49"/>
        <v>7.0805445313453674E-2</v>
      </c>
      <c r="AG406" s="164">
        <f t="shared" si="53"/>
        <v>0.99999999997713951</v>
      </c>
    </row>
    <row r="407" spans="1:33">
      <c r="A407" s="156"/>
      <c r="B407" s="160">
        <f>+[2]data1cf!A407</f>
        <v>-91028.027961555883</v>
      </c>
      <c r="C407" s="160">
        <f>+[2]data1cf!B407</f>
        <v>14137.569864816087</v>
      </c>
      <c r="D407" s="160">
        <f>+[2]data1cf!C407</f>
        <v>11986.184258566926</v>
      </c>
      <c r="E407" s="160">
        <f>+[2]data1cf!D407</f>
        <v>10006.872615289964</v>
      </c>
      <c r="F407" s="160">
        <f>+[2]data1cf!E407</f>
        <v>9769.8880448738328</v>
      </c>
      <c r="G407" s="160">
        <f>+[2]data1cf!F407</f>
        <v>9376.5096105233715</v>
      </c>
      <c r="H407" s="160">
        <f>+[2]data1cf!G407</f>
        <v>8416.3919106746343</v>
      </c>
      <c r="I407" s="160">
        <f>+[2]data1cf!H407</f>
        <v>8269.4565291827312</v>
      </c>
      <c r="J407" s="160">
        <f>+[2]data1cf!I407</f>
        <v>8257.0223266477424</v>
      </c>
      <c r="K407" s="160">
        <f>+[2]data1cf!J407</f>
        <v>8247.7542677638485</v>
      </c>
      <c r="L407" s="160">
        <f>+[2]data1cf!K407</f>
        <v>8249.0943917673321</v>
      </c>
      <c r="M407" s="160">
        <f>+[2]data1cf!L407</f>
        <v>8220.9756334610247</v>
      </c>
      <c r="N407" s="160">
        <f>+[2]data1cf!M407</f>
        <v>8203.4416592354246</v>
      </c>
      <c r="O407" s="160">
        <f>+[2]data1cf!N407</f>
        <v>7877.2053163291603</v>
      </c>
      <c r="P407" s="160">
        <f>+[2]data1cf!O407</f>
        <v>7769.4591737096043</v>
      </c>
      <c r="Q407" s="160">
        <f>+[2]data1cf!P407</f>
        <v>7740.7902715015662</v>
      </c>
      <c r="R407" s="160">
        <f>+[2]data1cf!Q407</f>
        <v>1044.0550695078612</v>
      </c>
      <c r="S407" s="160">
        <f>+[2]data1cf!R407</f>
        <v>0</v>
      </c>
      <c r="T407" s="160">
        <f>+[2]data1cf!S407</f>
        <v>0</v>
      </c>
      <c r="U407" s="160">
        <f>+[2]data1cf!T407</f>
        <v>0</v>
      </c>
      <c r="V407" s="160">
        <f>+[2]data1cf!U407</f>
        <v>0</v>
      </c>
      <c r="W407" s="160">
        <f>+[2]data1cf!V407</f>
        <v>0</v>
      </c>
      <c r="X407" s="160">
        <f>+[2]data1cf!W407</f>
        <v>0</v>
      </c>
      <c r="Y407" s="160">
        <f>+[2]data1cf!X407</f>
        <v>0</v>
      </c>
      <c r="Z407" s="160">
        <f>+[2]data1cf!Y407</f>
        <v>0</v>
      </c>
      <c r="AA407" s="160">
        <f>+[2]data1cf!Z407</f>
        <v>0</v>
      </c>
      <c r="AB407" s="160"/>
      <c r="AC407" s="161">
        <f t="shared" si="48"/>
        <v>-16857.806953451563</v>
      </c>
      <c r="AD407" s="161">
        <f t="shared" si="50"/>
        <v>1621.1236214252535</v>
      </c>
      <c r="AE407" s="162">
        <f t="shared" si="51"/>
        <v>-4544.771192943299</v>
      </c>
      <c r="AF407" s="163">
        <f t="shared" si="49"/>
        <v>6.2554612755775466E-2</v>
      </c>
      <c r="AG407" s="164">
        <f t="shared" si="53"/>
        <v>0.99899800917962012</v>
      </c>
    </row>
    <row r="408" spans="1:33">
      <c r="A408" s="156"/>
      <c r="B408" s="160">
        <f>+[2]data1cf!A408</f>
        <v>-90780.678068045847</v>
      </c>
      <c r="C408" s="160">
        <f>+[2]data1cf!B408</f>
        <v>14139.42968102401</v>
      </c>
      <c r="D408" s="160">
        <f>+[2]data1cf!C408</f>
        <v>12014.70385702666</v>
      </c>
      <c r="E408" s="160">
        <f>+[2]data1cf!D408</f>
        <v>10168.045504440985</v>
      </c>
      <c r="F408" s="160">
        <f>+[2]data1cf!E408</f>
        <v>9646.6857337889669</v>
      </c>
      <c r="G408" s="160">
        <f>+[2]data1cf!F408</f>
        <v>9225.6232138379601</v>
      </c>
      <c r="H408" s="160">
        <f>+[2]data1cf!G408</f>
        <v>8410.4005421900583</v>
      </c>
      <c r="I408" s="160">
        <f>+[2]data1cf!H408</f>
        <v>8263.7825205055269</v>
      </c>
      <c r="J408" s="160">
        <f>+[2]data1cf!I408</f>
        <v>8251.3483179705363</v>
      </c>
      <c r="K408" s="160">
        <f>+[2]data1cf!J408</f>
        <v>8242.0706421227824</v>
      </c>
      <c r="L408" s="160">
        <f>+[2]data1cf!K408</f>
        <v>8243.4203830901261</v>
      </c>
      <c r="M408" s="160">
        <f>+[2]data1cf!L408</f>
        <v>8215.2920078199604</v>
      </c>
      <c r="N408" s="160">
        <f>+[2]data1cf!M408</f>
        <v>8197.7676505582185</v>
      </c>
      <c r="O408" s="160">
        <f>+[2]data1cf!N408</f>
        <v>7871.521690688096</v>
      </c>
      <c r="P408" s="160">
        <f>+[2]data1cf!O408</f>
        <v>7763.7851650323992</v>
      </c>
      <c r="Q408" s="160">
        <f>+[2]data1cf!P408</f>
        <v>7735.1066458605019</v>
      </c>
      <c r="R408" s="160">
        <f>+[2]data1cf!Q408</f>
        <v>1041.2180651692586</v>
      </c>
      <c r="S408" s="160">
        <f>+[2]data1cf!R408</f>
        <v>0</v>
      </c>
      <c r="T408" s="160">
        <f>+[2]data1cf!S408</f>
        <v>0</v>
      </c>
      <c r="U408" s="160">
        <f>+[2]data1cf!T408</f>
        <v>0</v>
      </c>
      <c r="V408" s="160">
        <f>+[2]data1cf!U408</f>
        <v>0</v>
      </c>
      <c r="W408" s="160">
        <f>+[2]data1cf!V408</f>
        <v>0</v>
      </c>
      <c r="X408" s="160">
        <f>+[2]data1cf!W408</f>
        <v>0</v>
      </c>
      <c r="Y408" s="160">
        <f>+[2]data1cf!X408</f>
        <v>0</v>
      </c>
      <c r="Z408" s="160">
        <f>+[2]data1cf!Y408</f>
        <v>0</v>
      </c>
      <c r="AA408" s="160">
        <f>+[2]data1cf!Z408</f>
        <v>0</v>
      </c>
      <c r="AB408" s="160"/>
      <c r="AC408" s="161">
        <f t="shared" si="48"/>
        <v>-16664.375148361036</v>
      </c>
      <c r="AD408" s="161">
        <f t="shared" si="50"/>
        <v>1786.5981768906445</v>
      </c>
      <c r="AE408" s="162">
        <f t="shared" si="51"/>
        <v>-4370.2700199625597</v>
      </c>
      <c r="AF408" s="163">
        <f t="shared" si="49"/>
        <v>6.2872287631034848E-2</v>
      </c>
      <c r="AG408" s="164">
        <f t="shared" si="53"/>
        <v>0.9995048578021718</v>
      </c>
    </row>
    <row r="409" spans="1:33">
      <c r="A409" s="156"/>
      <c r="B409" s="160">
        <f>+[2]data1cf!A409</f>
        <v>-93629.839437236005</v>
      </c>
      <c r="C409" s="160">
        <f>+[2]data1cf!B409</f>
        <v>14227.415762576247</v>
      </c>
      <c r="D409" s="160">
        <f>+[2]data1cf!C409</f>
        <v>12114.968351079131</v>
      </c>
      <c r="E409" s="160">
        <f>+[2]data1cf!D409</f>
        <v>10173.15430375673</v>
      </c>
      <c r="F409" s="160">
        <f>+[2]data1cf!E409</f>
        <v>9663.5074062346066</v>
      </c>
      <c r="G409" s="160">
        <f>+[2]data1cf!F409</f>
        <v>9411.7599974665663</v>
      </c>
      <c r="H409" s="160">
        <f>+[2]data1cf!G409</f>
        <v>8479.4136126733119</v>
      </c>
      <c r="I409" s="160">
        <f>+[2]data1cf!H409</f>
        <v>8329.1400029856522</v>
      </c>
      <c r="J409" s="160">
        <f>+[2]data1cf!I409</f>
        <v>8316.7058004506634</v>
      </c>
      <c r="K409" s="160">
        <f>+[2]data1cf!J409</f>
        <v>8307.5388999969437</v>
      </c>
      <c r="L409" s="160">
        <f>+[2]data1cf!K409</f>
        <v>8308.7778655702532</v>
      </c>
      <c r="M409" s="160">
        <f>+[2]data1cf!L409</f>
        <v>8280.7602656941217</v>
      </c>
      <c r="N409" s="160">
        <f>+[2]data1cf!M409</f>
        <v>8263.1251330383457</v>
      </c>
      <c r="O409" s="160">
        <f>+[2]data1cf!N409</f>
        <v>7936.9899485622573</v>
      </c>
      <c r="P409" s="160">
        <f>+[2]data1cf!O409</f>
        <v>7829.1426475125263</v>
      </c>
      <c r="Q409" s="160">
        <f>+[2]data1cf!P409</f>
        <v>7800.5749037346623</v>
      </c>
      <c r="R409" s="160">
        <f>+[2]data1cf!Q409</f>
        <v>1073.8968064093222</v>
      </c>
      <c r="S409" s="160">
        <f>+[2]data1cf!R409</f>
        <v>0</v>
      </c>
      <c r="T409" s="160">
        <f>+[2]data1cf!S409</f>
        <v>0</v>
      </c>
      <c r="U409" s="160">
        <f>+[2]data1cf!T409</f>
        <v>0</v>
      </c>
      <c r="V409" s="160">
        <f>+[2]data1cf!U409</f>
        <v>0</v>
      </c>
      <c r="W409" s="160">
        <f>+[2]data1cf!V409</f>
        <v>0</v>
      </c>
      <c r="X409" s="160">
        <f>+[2]data1cf!W409</f>
        <v>0</v>
      </c>
      <c r="Y409" s="160">
        <f>+[2]data1cf!X409</f>
        <v>0</v>
      </c>
      <c r="Z409" s="160">
        <f>+[2]data1cf!Y409</f>
        <v>0</v>
      </c>
      <c r="AA409" s="160">
        <f>+[2]data1cf!Z409</f>
        <v>0</v>
      </c>
      <c r="AB409" s="160"/>
      <c r="AC409" s="161">
        <f t="shared" si="48"/>
        <v>-18961.338927034361</v>
      </c>
      <c r="AD409" s="161">
        <f t="shared" si="50"/>
        <v>-358.04953498938175</v>
      </c>
      <c r="AE409" s="162">
        <f t="shared" si="51"/>
        <v>-6566.3131042995483</v>
      </c>
      <c r="AF409" s="163">
        <f t="shared" si="49"/>
        <v>5.8916762471199036E-2</v>
      </c>
      <c r="AG409" s="164">
        <f t="shared" si="53"/>
        <v>-3.5962575067561922</v>
      </c>
    </row>
    <row r="410" spans="1:33">
      <c r="A410" s="156"/>
      <c r="B410" s="160">
        <f>+[2]data1cf!A410</f>
        <v>-87079.631674596865</v>
      </c>
      <c r="C410" s="160">
        <f>+[2]data1cf!B410</f>
        <v>14083.77014531269</v>
      </c>
      <c r="D410" s="160">
        <f>+[2]data1cf!C410</f>
        <v>11947.819937738324</v>
      </c>
      <c r="E410" s="160">
        <f>+[2]data1cf!D410</f>
        <v>9943.7117468443375</v>
      </c>
      <c r="F410" s="160">
        <f>+[2]data1cf!E410</f>
        <v>9517.8391967079515</v>
      </c>
      <c r="G410" s="160">
        <f>+[2]data1cf!F410</f>
        <v>9300.2426771086775</v>
      </c>
      <c r="H410" s="160">
        <f>+[2]data1cf!G410</f>
        <v>8320.7529081968041</v>
      </c>
      <c r="I410" s="160">
        <f>+[2]data1cf!H410</f>
        <v>8178.8834770769208</v>
      </c>
      <c r="J410" s="160">
        <f>+[2]data1cf!I410</f>
        <v>8166.449274541932</v>
      </c>
      <c r="K410" s="160">
        <f>+[2]data1cf!J410</f>
        <v>8157.0277020104004</v>
      </c>
      <c r="L410" s="160">
        <f>+[2]data1cf!K410</f>
        <v>8158.5213396615218</v>
      </c>
      <c r="M410" s="160">
        <f>+[2]data1cf!L410</f>
        <v>8130.2490677075784</v>
      </c>
      <c r="N410" s="160">
        <f>+[2]data1cf!M410</f>
        <v>8112.8686071296142</v>
      </c>
      <c r="O410" s="160">
        <f>+[2]data1cf!N410</f>
        <v>7786.478750575714</v>
      </c>
      <c r="P410" s="160">
        <f>+[2]data1cf!O410</f>
        <v>7678.886121603794</v>
      </c>
      <c r="Q410" s="160">
        <f>+[2]data1cf!P410</f>
        <v>7650.063705748119</v>
      </c>
      <c r="R410" s="160">
        <f>+[2]data1cf!Q410</f>
        <v>998.7685434549561</v>
      </c>
      <c r="S410" s="160">
        <f>+[2]data1cf!R410</f>
        <v>0</v>
      </c>
      <c r="T410" s="160">
        <f>+[2]data1cf!S410</f>
        <v>0</v>
      </c>
      <c r="U410" s="160">
        <f>+[2]data1cf!T410</f>
        <v>0</v>
      </c>
      <c r="V410" s="160">
        <f>+[2]data1cf!U410</f>
        <v>0</v>
      </c>
      <c r="W410" s="160">
        <f>+[2]data1cf!V410</f>
        <v>0</v>
      </c>
      <c r="X410" s="160">
        <f>+[2]data1cf!W410</f>
        <v>0</v>
      </c>
      <c r="Y410" s="160">
        <f>+[2]data1cf!X410</f>
        <v>0</v>
      </c>
      <c r="Z410" s="160">
        <f>+[2]data1cf!Y410</f>
        <v>0</v>
      </c>
      <c r="AA410" s="160">
        <f>+[2]data1cf!Z410</f>
        <v>0</v>
      </c>
      <c r="AB410" s="160"/>
      <c r="AC410" s="161">
        <f t="shared" si="48"/>
        <v>-13615.140000676962</v>
      </c>
      <c r="AD410" s="161">
        <f t="shared" si="50"/>
        <v>4654.3797500042583</v>
      </c>
      <c r="AE410" s="162">
        <f t="shared" si="51"/>
        <v>-1440.889139418872</v>
      </c>
      <c r="AF410" s="163">
        <f t="shared" si="49"/>
        <v>6.8506857752799993E-2</v>
      </c>
      <c r="AG410" s="164">
        <f t="shared" si="53"/>
        <v>0.99999999754962698</v>
      </c>
    </row>
    <row r="411" spans="1:33">
      <c r="A411" s="156"/>
      <c r="B411" s="160">
        <f>+[2]data1cf!A411</f>
        <v>-104002.8883447046</v>
      </c>
      <c r="C411" s="160">
        <f>+[2]data1cf!B411</f>
        <v>14493.131303696769</v>
      </c>
      <c r="D411" s="160">
        <f>+[2]data1cf!C411</f>
        <v>12560.671484854347</v>
      </c>
      <c r="E411" s="160">
        <f>+[2]data1cf!D411</f>
        <v>10472.6254876439</v>
      </c>
      <c r="F411" s="160">
        <f>+[2]data1cf!E411</f>
        <v>9856.6684116005235</v>
      </c>
      <c r="G411" s="160">
        <f>+[2]data1cf!F411</f>
        <v>9524.6841126591316</v>
      </c>
      <c r="H411" s="160">
        <f>+[2]data1cf!G411</f>
        <v>8730.6720928417544</v>
      </c>
      <c r="I411" s="160">
        <f>+[2]data1cf!H411</f>
        <v>8567.0894464838566</v>
      </c>
      <c r="J411" s="160">
        <f>+[2]data1cf!I411</f>
        <v>8554.6552439488678</v>
      </c>
      <c r="K411" s="160">
        <f>+[2]data1cf!J411</f>
        <v>8545.8916476366703</v>
      </c>
      <c r="L411" s="160">
        <f>+[2]data1cf!K411</f>
        <v>8546.7273090684575</v>
      </c>
      <c r="M411" s="160">
        <f>+[2]data1cf!L411</f>
        <v>8519.1130133338465</v>
      </c>
      <c r="N411" s="160">
        <f>+[2]data1cf!M411</f>
        <v>8501.07457653655</v>
      </c>
      <c r="O411" s="160">
        <f>+[2]data1cf!N411</f>
        <v>8175.3426962019821</v>
      </c>
      <c r="P411" s="160">
        <f>+[2]data1cf!O411</f>
        <v>8067.0920910107297</v>
      </c>
      <c r="Q411" s="160">
        <f>+[2]data1cf!P411</f>
        <v>8038.927651374388</v>
      </c>
      <c r="R411" s="160">
        <f>+[2]data1cf!Q411</f>
        <v>1192.8715281584239</v>
      </c>
      <c r="S411" s="160">
        <f>+[2]data1cf!R411</f>
        <v>0</v>
      </c>
      <c r="T411" s="160">
        <f>+[2]data1cf!S411</f>
        <v>0</v>
      </c>
      <c r="U411" s="160">
        <f>+[2]data1cf!T411</f>
        <v>0</v>
      </c>
      <c r="V411" s="160">
        <f>+[2]data1cf!U411</f>
        <v>0</v>
      </c>
      <c r="W411" s="160">
        <f>+[2]data1cf!V411</f>
        <v>0</v>
      </c>
      <c r="X411" s="160">
        <f>+[2]data1cf!W411</f>
        <v>0</v>
      </c>
      <c r="Y411" s="160">
        <f>+[2]data1cf!X411</f>
        <v>0</v>
      </c>
      <c r="Z411" s="160">
        <f>+[2]data1cf!Y411</f>
        <v>0</v>
      </c>
      <c r="AA411" s="160">
        <f>+[2]data1cf!Z411</f>
        <v>0</v>
      </c>
      <c r="AB411" s="160"/>
      <c r="AC411" s="161">
        <f t="shared" si="48"/>
        <v>-27356.514254326896</v>
      </c>
      <c r="AD411" s="161">
        <f t="shared" si="50"/>
        <v>-8229.8081811069715</v>
      </c>
      <c r="AE411" s="162">
        <f t="shared" si="51"/>
        <v>-14615.24025051957</v>
      </c>
      <c r="AF411" s="163">
        <f t="shared" si="49"/>
        <v>4.6035501360893252E-2</v>
      </c>
      <c r="AG411" s="164">
        <f t="shared" si="53"/>
        <v>-1680495415945469.8</v>
      </c>
    </row>
    <row r="412" spans="1:33">
      <c r="A412" s="156"/>
      <c r="B412" s="160">
        <f>+[2]data1cf!A412</f>
        <v>-100238.46695736911</v>
      </c>
      <c r="C412" s="160">
        <f>+[2]data1cf!B412</f>
        <v>14272.302311880121</v>
      </c>
      <c r="D412" s="160">
        <f>+[2]data1cf!C412</f>
        <v>12477.090575535292</v>
      </c>
      <c r="E412" s="160">
        <f>+[2]data1cf!D412</f>
        <v>10266.568683436162</v>
      </c>
      <c r="F412" s="160">
        <f>+[2]data1cf!E412</f>
        <v>9894.4417327372903</v>
      </c>
      <c r="G412" s="160">
        <f>+[2]data1cf!F412</f>
        <v>9720.809803620461</v>
      </c>
      <c r="H412" s="160">
        <f>+[2]data1cf!G412</f>
        <v>8639.4893745365807</v>
      </c>
      <c r="I412" s="160">
        <f>+[2]data1cf!H412</f>
        <v>8480.7366313954899</v>
      </c>
      <c r="J412" s="160">
        <f>+[2]data1cf!I412</f>
        <v>8468.3024288605011</v>
      </c>
      <c r="K412" s="160">
        <f>+[2]data1cf!J412</f>
        <v>8459.3924718447633</v>
      </c>
      <c r="L412" s="160">
        <f>+[2]data1cf!K412</f>
        <v>8460.3744939800908</v>
      </c>
      <c r="M412" s="160">
        <f>+[2]data1cf!L412</f>
        <v>8432.6138375419414</v>
      </c>
      <c r="N412" s="160">
        <f>+[2]data1cf!M412</f>
        <v>8414.7217614481833</v>
      </c>
      <c r="O412" s="160">
        <f>+[2]data1cf!N412</f>
        <v>8088.843520410077</v>
      </c>
      <c r="P412" s="160">
        <f>+[2]data1cf!O412</f>
        <v>7980.739275922363</v>
      </c>
      <c r="Q412" s="160">
        <f>+[2]data1cf!P412</f>
        <v>7952.4284755824829</v>
      </c>
      <c r="R412" s="160">
        <f>+[2]data1cf!Q412</f>
        <v>1149.6951206142405</v>
      </c>
      <c r="S412" s="160">
        <f>+[2]data1cf!R412</f>
        <v>0</v>
      </c>
      <c r="T412" s="160">
        <f>+[2]data1cf!S412</f>
        <v>0</v>
      </c>
      <c r="U412" s="160">
        <f>+[2]data1cf!T412</f>
        <v>0</v>
      </c>
      <c r="V412" s="160">
        <f>+[2]data1cf!U412</f>
        <v>0</v>
      </c>
      <c r="W412" s="160">
        <f>+[2]data1cf!V412</f>
        <v>0</v>
      </c>
      <c r="X412" s="160">
        <f>+[2]data1cf!W412</f>
        <v>0</v>
      </c>
      <c r="Y412" s="160">
        <f>+[2]data1cf!X412</f>
        <v>0</v>
      </c>
      <c r="Z412" s="160">
        <f>+[2]data1cf!Y412</f>
        <v>0</v>
      </c>
      <c r="AA412" s="160">
        <f>+[2]data1cf!Z412</f>
        <v>0</v>
      </c>
      <c r="AB412" s="160"/>
      <c r="AC412" s="161">
        <f t="shared" si="48"/>
        <v>-24210.675452465901</v>
      </c>
      <c r="AD412" s="161">
        <f t="shared" si="50"/>
        <v>-5236.1955634215565</v>
      </c>
      <c r="AE412" s="162">
        <f t="shared" si="51"/>
        <v>-11568.642922692963</v>
      </c>
      <c r="AF412" s="163">
        <f t="shared" si="49"/>
        <v>5.0671783089637767E-2</v>
      </c>
      <c r="AG412" s="164">
        <f t="shared" si="53"/>
        <v>-4865726591.0139103</v>
      </c>
    </row>
    <row r="413" spans="1:33">
      <c r="A413" s="156"/>
      <c r="B413" s="160">
        <f>+[2]data1cf!A413</f>
        <v>-100121.8358326805</v>
      </c>
      <c r="C413" s="160">
        <f>+[2]data1cf!B413</f>
        <v>14256.019103917519</v>
      </c>
      <c r="D413" s="160">
        <f>+[2]data1cf!C413</f>
        <v>12404.843283157006</v>
      </c>
      <c r="E413" s="160">
        <f>+[2]data1cf!D413</f>
        <v>10213.327135926989</v>
      </c>
      <c r="F413" s="160">
        <f>+[2]data1cf!E413</f>
        <v>9897.3567223255886</v>
      </c>
      <c r="G413" s="160">
        <f>+[2]data1cf!F413</f>
        <v>9530.9019397854645</v>
      </c>
      <c r="H413" s="160">
        <f>+[2]data1cf!G413</f>
        <v>8636.664307442903</v>
      </c>
      <c r="I413" s="160">
        <f>+[2]data1cf!H413</f>
        <v>8478.0612067000329</v>
      </c>
      <c r="J413" s="160">
        <f>+[2]data1cf!I413</f>
        <v>8465.6270041650441</v>
      </c>
      <c r="K413" s="160">
        <f>+[2]data1cf!J413</f>
        <v>8456.7125125311795</v>
      </c>
      <c r="L413" s="160">
        <f>+[2]data1cf!K413</f>
        <v>8457.6990692846339</v>
      </c>
      <c r="M413" s="160">
        <f>+[2]data1cf!L413</f>
        <v>8429.9338782283558</v>
      </c>
      <c r="N413" s="160">
        <f>+[2]data1cf!M413</f>
        <v>8412.0463367527263</v>
      </c>
      <c r="O413" s="160">
        <f>+[2]data1cf!N413</f>
        <v>8086.1635610964922</v>
      </c>
      <c r="P413" s="160">
        <f>+[2]data1cf!O413</f>
        <v>7978.0638512269061</v>
      </c>
      <c r="Q413" s="160">
        <f>+[2]data1cf!P413</f>
        <v>7949.7485162688972</v>
      </c>
      <c r="R413" s="160">
        <f>+[2]data1cf!Q413</f>
        <v>1148.3574082665123</v>
      </c>
      <c r="S413" s="160">
        <f>+[2]data1cf!R413</f>
        <v>0</v>
      </c>
      <c r="T413" s="160">
        <f>+[2]data1cf!S413</f>
        <v>0</v>
      </c>
      <c r="U413" s="160">
        <f>+[2]data1cf!T413</f>
        <v>0</v>
      </c>
      <c r="V413" s="160">
        <f>+[2]data1cf!U413</f>
        <v>0</v>
      </c>
      <c r="W413" s="160">
        <f>+[2]data1cf!V413</f>
        <v>0</v>
      </c>
      <c r="X413" s="160">
        <f>+[2]data1cf!W413</f>
        <v>0</v>
      </c>
      <c r="Y413" s="160">
        <f>+[2]data1cf!X413</f>
        <v>0</v>
      </c>
      <c r="Z413" s="160">
        <f>+[2]data1cf!Y413</f>
        <v>0</v>
      </c>
      <c r="AA413" s="160">
        <f>+[2]data1cf!Z413</f>
        <v>0</v>
      </c>
      <c r="AB413" s="160"/>
      <c r="AC413" s="161">
        <f t="shared" si="48"/>
        <v>-24335.009189394645</v>
      </c>
      <c r="AD413" s="161">
        <f t="shared" si="50"/>
        <v>-5402.8450041122051</v>
      </c>
      <c r="AE413" s="162">
        <f t="shared" si="51"/>
        <v>-11722.617047714242</v>
      </c>
      <c r="AF413" s="163">
        <f t="shared" si="49"/>
        <v>5.0390443205833427E-2</v>
      </c>
      <c r="AG413" s="164">
        <f t="shared" si="53"/>
        <v>-9895895125.7389088</v>
      </c>
    </row>
    <row r="414" spans="1:33">
      <c r="A414" s="156"/>
      <c r="B414" s="160">
        <f>+[2]data1cf!A414</f>
        <v>-93422.343208325256</v>
      </c>
      <c r="C414" s="160">
        <f>+[2]data1cf!B414</f>
        <v>14116.023725557625</v>
      </c>
      <c r="D414" s="160">
        <f>+[2]data1cf!C414</f>
        <v>11931.679125819022</v>
      </c>
      <c r="E414" s="160">
        <f>+[2]data1cf!D414</f>
        <v>10025.556195522639</v>
      </c>
      <c r="F414" s="160">
        <f>+[2]data1cf!E414</f>
        <v>9763.8174792635291</v>
      </c>
      <c r="G414" s="160">
        <f>+[2]data1cf!F414</f>
        <v>9384.6758034601426</v>
      </c>
      <c r="H414" s="160">
        <f>+[2]data1cf!G414</f>
        <v>8474.3875892175402</v>
      </c>
      <c r="I414" s="160">
        <f>+[2]data1cf!H414</f>
        <v>8324.3802054914231</v>
      </c>
      <c r="J414" s="160">
        <f>+[2]data1cf!I414</f>
        <v>8311.9460029564343</v>
      </c>
      <c r="K414" s="160">
        <f>+[2]data1cf!J414</f>
        <v>8302.7710350493344</v>
      </c>
      <c r="L414" s="160">
        <f>+[2]data1cf!K414</f>
        <v>8304.0180680760241</v>
      </c>
      <c r="M414" s="160">
        <f>+[2]data1cf!L414</f>
        <v>8275.9924007465124</v>
      </c>
      <c r="N414" s="160">
        <f>+[2]data1cf!M414</f>
        <v>8258.3653355441165</v>
      </c>
      <c r="O414" s="160">
        <f>+[2]data1cf!N414</f>
        <v>7932.2220836146471</v>
      </c>
      <c r="P414" s="160">
        <f>+[2]data1cf!O414</f>
        <v>7824.3828500182963</v>
      </c>
      <c r="Q414" s="160">
        <f>+[2]data1cf!P414</f>
        <v>7795.807038787053</v>
      </c>
      <c r="R414" s="160">
        <f>+[2]data1cf!Q414</f>
        <v>1071.5169076622071</v>
      </c>
      <c r="S414" s="160">
        <f>+[2]data1cf!R414</f>
        <v>0</v>
      </c>
      <c r="T414" s="160">
        <f>+[2]data1cf!S414</f>
        <v>0</v>
      </c>
      <c r="U414" s="160">
        <f>+[2]data1cf!T414</f>
        <v>0</v>
      </c>
      <c r="V414" s="160">
        <f>+[2]data1cf!U414</f>
        <v>0</v>
      </c>
      <c r="W414" s="160">
        <f>+[2]data1cf!V414</f>
        <v>0</v>
      </c>
      <c r="X414" s="160">
        <f>+[2]data1cf!W414</f>
        <v>0</v>
      </c>
      <c r="Y414" s="160">
        <f>+[2]data1cf!X414</f>
        <v>0</v>
      </c>
      <c r="Z414" s="160">
        <f>+[2]data1cf!Y414</f>
        <v>0</v>
      </c>
      <c r="AA414" s="160">
        <f>+[2]data1cf!Z414</f>
        <v>0</v>
      </c>
      <c r="AB414" s="160"/>
      <c r="AC414" s="161">
        <f t="shared" si="48"/>
        <v>-19084.554270839188</v>
      </c>
      <c r="AD414" s="161">
        <f t="shared" si="50"/>
        <v>-513.66841324351662</v>
      </c>
      <c r="AE414" s="162">
        <f t="shared" si="51"/>
        <v>-6712.3634015264815</v>
      </c>
      <c r="AF414" s="163">
        <f t="shared" si="49"/>
        <v>5.8640548586845392E-2</v>
      </c>
      <c r="AG414" s="164">
        <f t="shared" si="53"/>
        <v>-7.9187666692017622</v>
      </c>
    </row>
    <row r="415" spans="1:33">
      <c r="A415" s="156"/>
      <c r="B415" s="160">
        <f>+[2]data1cf!A415</f>
        <v>-94447.437398427835</v>
      </c>
      <c r="C415" s="160">
        <f>+[2]data1cf!B415</f>
        <v>14234.026600924853</v>
      </c>
      <c r="D415" s="160">
        <f>+[2]data1cf!C415</f>
        <v>12236.040998441031</v>
      </c>
      <c r="E415" s="160">
        <f>+[2]data1cf!D415</f>
        <v>10150.364619218359</v>
      </c>
      <c r="F415" s="160">
        <f>+[2]data1cf!E415</f>
        <v>9732.8256793181245</v>
      </c>
      <c r="G415" s="160">
        <f>+[2]data1cf!F415</f>
        <v>9506.9489336590414</v>
      </c>
      <c r="H415" s="160">
        <f>+[2]data1cf!G415</f>
        <v>8499.2176667128115</v>
      </c>
      <c r="I415" s="160">
        <f>+[2]data1cf!H415</f>
        <v>8347.8950461370241</v>
      </c>
      <c r="J415" s="160">
        <f>+[2]data1cf!I415</f>
        <v>8335.4608436020353</v>
      </c>
      <c r="K415" s="160">
        <f>+[2]data1cf!J415</f>
        <v>8326.3257313570466</v>
      </c>
      <c r="L415" s="160">
        <f>+[2]data1cf!K415</f>
        <v>8327.5329087216251</v>
      </c>
      <c r="M415" s="160">
        <f>+[2]data1cf!L415</f>
        <v>8299.5470970542247</v>
      </c>
      <c r="N415" s="160">
        <f>+[2]data1cf!M415</f>
        <v>8281.8801761897175</v>
      </c>
      <c r="O415" s="160">
        <f>+[2]data1cf!N415</f>
        <v>7955.7767799223593</v>
      </c>
      <c r="P415" s="160">
        <f>+[2]data1cf!O415</f>
        <v>7847.8976906638973</v>
      </c>
      <c r="Q415" s="160">
        <f>+[2]data1cf!P415</f>
        <v>7819.3617350947652</v>
      </c>
      <c r="R415" s="160">
        <f>+[2]data1cf!Q415</f>
        <v>1083.2743279850076</v>
      </c>
      <c r="S415" s="160">
        <f>+[2]data1cf!R415</f>
        <v>0</v>
      </c>
      <c r="T415" s="160">
        <f>+[2]data1cf!S415</f>
        <v>0</v>
      </c>
      <c r="U415" s="160">
        <f>+[2]data1cf!T415</f>
        <v>0</v>
      </c>
      <c r="V415" s="160">
        <f>+[2]data1cf!U415</f>
        <v>0</v>
      </c>
      <c r="W415" s="160">
        <f>+[2]data1cf!V415</f>
        <v>0</v>
      </c>
      <c r="X415" s="160">
        <f>+[2]data1cf!W415</f>
        <v>0</v>
      </c>
      <c r="Y415" s="160">
        <f>+[2]data1cf!X415</f>
        <v>0</v>
      </c>
      <c r="Z415" s="160">
        <f>+[2]data1cf!Y415</f>
        <v>0</v>
      </c>
      <c r="AA415" s="160">
        <f>+[2]data1cf!Z415</f>
        <v>0</v>
      </c>
      <c r="AB415" s="160"/>
      <c r="AC415" s="161">
        <f t="shared" si="48"/>
        <v>-19509.409465805333</v>
      </c>
      <c r="AD415" s="161">
        <f t="shared" si="50"/>
        <v>-844.89563422517028</v>
      </c>
      <c r="AE415" s="162">
        <f t="shared" si="51"/>
        <v>-7072.9573054065731</v>
      </c>
      <c r="AF415" s="163">
        <f t="shared" si="49"/>
        <v>5.8047005534172053E-2</v>
      </c>
      <c r="AG415" s="164">
        <f t="shared" si="53"/>
        <v>-35.566797026252502</v>
      </c>
    </row>
    <row r="416" spans="1:33">
      <c r="A416" s="156"/>
      <c r="B416" s="160">
        <f>+[2]data1cf!A416</f>
        <v>-96091.580844163705</v>
      </c>
      <c r="C416" s="160">
        <f>+[2]data1cf!B416</f>
        <v>14203.283665020832</v>
      </c>
      <c r="D416" s="160">
        <f>+[2]data1cf!C416</f>
        <v>12133.965441630489</v>
      </c>
      <c r="E416" s="160">
        <f>+[2]data1cf!D416</f>
        <v>10236.993229150847</v>
      </c>
      <c r="F416" s="160">
        <f>+[2]data1cf!E416</f>
        <v>9789.1336232401518</v>
      </c>
      <c r="G416" s="160">
        <f>+[2]data1cf!F416</f>
        <v>9349.0101238522166</v>
      </c>
      <c r="H416" s="160">
        <f>+[2]data1cf!G416</f>
        <v>8539.0425038498524</v>
      </c>
      <c r="I416" s="160">
        <f>+[2]data1cf!H416</f>
        <v>8385.6103814674498</v>
      </c>
      <c r="J416" s="160">
        <f>+[2]data1cf!I416</f>
        <v>8373.1761789324592</v>
      </c>
      <c r="K416" s="160">
        <f>+[2]data1cf!J416</f>
        <v>8364.1049909846406</v>
      </c>
      <c r="L416" s="160">
        <f>+[2]data1cf!K416</f>
        <v>8365.2482440520489</v>
      </c>
      <c r="M416" s="160">
        <f>+[2]data1cf!L416</f>
        <v>8337.3263566818187</v>
      </c>
      <c r="N416" s="160">
        <f>+[2]data1cf!M416</f>
        <v>8319.5955115201414</v>
      </c>
      <c r="O416" s="160">
        <f>+[2]data1cf!N416</f>
        <v>7993.5560395499542</v>
      </c>
      <c r="P416" s="160">
        <f>+[2]data1cf!O416</f>
        <v>7885.613025994322</v>
      </c>
      <c r="Q416" s="160">
        <f>+[2]data1cf!P416</f>
        <v>7857.1409947223601</v>
      </c>
      <c r="R416" s="160">
        <f>+[2]data1cf!Q416</f>
        <v>1102.1319956502198</v>
      </c>
      <c r="S416" s="160">
        <f>+[2]data1cf!R416</f>
        <v>0</v>
      </c>
      <c r="T416" s="160">
        <f>+[2]data1cf!S416</f>
        <v>0</v>
      </c>
      <c r="U416" s="160">
        <f>+[2]data1cf!T416</f>
        <v>0</v>
      </c>
      <c r="V416" s="160">
        <f>+[2]data1cf!U416</f>
        <v>0</v>
      </c>
      <c r="W416" s="160">
        <f>+[2]data1cf!V416</f>
        <v>0</v>
      </c>
      <c r="X416" s="160">
        <f>+[2]data1cf!W416</f>
        <v>0</v>
      </c>
      <c r="Y416" s="160">
        <f>+[2]data1cf!X416</f>
        <v>0</v>
      </c>
      <c r="Z416" s="160">
        <f>+[2]data1cf!Y416</f>
        <v>0</v>
      </c>
      <c r="AA416" s="160">
        <f>+[2]data1cf!Z416</f>
        <v>0</v>
      </c>
      <c r="AB416" s="160"/>
      <c r="AC416" s="161">
        <f t="shared" si="48"/>
        <v>-21111.193644534611</v>
      </c>
      <c r="AD416" s="161">
        <f t="shared" si="50"/>
        <v>-2397.0327595322378</v>
      </c>
      <c r="AE416" s="162">
        <f t="shared" si="51"/>
        <v>-8643.5366556695917</v>
      </c>
      <c r="AF416" s="163">
        <f t="shared" si="49"/>
        <v>5.5345192551612854E-2</v>
      </c>
      <c r="AG416" s="164">
        <f t="shared" si="53"/>
        <v>-27200.678988525287</v>
      </c>
    </row>
    <row r="417" spans="1:33">
      <c r="A417" s="156"/>
      <c r="B417" s="160">
        <f>+[2]data1cf!A417</f>
        <v>-86170.595013848782</v>
      </c>
      <c r="C417" s="160">
        <f>+[2]data1cf!B417</f>
        <v>13998.508120820545</v>
      </c>
      <c r="D417" s="160">
        <f>+[2]data1cf!C417</f>
        <v>11851.615738541086</v>
      </c>
      <c r="E417" s="160">
        <f>+[2]data1cf!D417</f>
        <v>9902.5850369103791</v>
      </c>
      <c r="F417" s="160">
        <f>+[2]data1cf!E417</f>
        <v>9466.8544160508536</v>
      </c>
      <c r="G417" s="160">
        <f>+[2]data1cf!F417</f>
        <v>9203.1892873490615</v>
      </c>
      <c r="H417" s="160">
        <f>+[2]data1cf!G417</f>
        <v>8298.7340040313647</v>
      </c>
      <c r="I417" s="160">
        <f>+[2]data1cf!H417</f>
        <v>8158.0309033086887</v>
      </c>
      <c r="J417" s="160">
        <f>+[2]data1cf!I417</f>
        <v>8145.5967007736999</v>
      </c>
      <c r="K417" s="160">
        <f>+[2]data1cf!J417</f>
        <v>8136.139784896799</v>
      </c>
      <c r="L417" s="160">
        <f>+[2]data1cf!K417</f>
        <v>8137.6687658932897</v>
      </c>
      <c r="M417" s="160">
        <f>+[2]data1cf!L417</f>
        <v>8109.3611505939762</v>
      </c>
      <c r="N417" s="160">
        <f>+[2]data1cf!M417</f>
        <v>8092.0160333613812</v>
      </c>
      <c r="O417" s="160">
        <f>+[2]data1cf!N417</f>
        <v>7765.5908334621117</v>
      </c>
      <c r="P417" s="160">
        <f>+[2]data1cf!O417</f>
        <v>7658.0335478355619</v>
      </c>
      <c r="Q417" s="160">
        <f>+[2]data1cf!P417</f>
        <v>7629.1757886345167</v>
      </c>
      <c r="R417" s="160">
        <f>+[2]data1cf!Q417</f>
        <v>988.34225657083994</v>
      </c>
      <c r="S417" s="160">
        <f>+[2]data1cf!R417</f>
        <v>0</v>
      </c>
      <c r="T417" s="160">
        <f>+[2]data1cf!S417</f>
        <v>0</v>
      </c>
      <c r="U417" s="160">
        <f>+[2]data1cf!T417</f>
        <v>0</v>
      </c>
      <c r="V417" s="160">
        <f>+[2]data1cf!U417</f>
        <v>0</v>
      </c>
      <c r="W417" s="160">
        <f>+[2]data1cf!V417</f>
        <v>0</v>
      </c>
      <c r="X417" s="160">
        <f>+[2]data1cf!W417</f>
        <v>0</v>
      </c>
      <c r="Y417" s="160">
        <f>+[2]data1cf!X417</f>
        <v>0</v>
      </c>
      <c r="Z417" s="160">
        <f>+[2]data1cf!Y417</f>
        <v>0</v>
      </c>
      <c r="AA417" s="160">
        <f>+[2]data1cf!Z417</f>
        <v>0</v>
      </c>
      <c r="AB417" s="160"/>
      <c r="AC417" s="161">
        <f t="shared" si="48"/>
        <v>-13071.528242547207</v>
      </c>
      <c r="AD417" s="161">
        <f t="shared" si="50"/>
        <v>5127.39259657816</v>
      </c>
      <c r="AE417" s="162">
        <f t="shared" si="51"/>
        <v>-945.21072729814375</v>
      </c>
      <c r="AF417" s="163">
        <f t="shared" si="49"/>
        <v>6.9503423571586606E-2</v>
      </c>
      <c r="AG417" s="164">
        <f t="shared" si="53"/>
        <v>0.99999999967330566</v>
      </c>
    </row>
    <row r="418" spans="1:33">
      <c r="A418" s="156"/>
      <c r="B418" s="160">
        <f>+[2]data1cf!A418</f>
        <v>-101222.44112393002</v>
      </c>
      <c r="C418" s="160">
        <f>+[2]data1cf!B418</f>
        <v>14335.067163302898</v>
      </c>
      <c r="D418" s="160">
        <f>+[2]data1cf!C418</f>
        <v>12425.621919650177</v>
      </c>
      <c r="E418" s="160">
        <f>+[2]data1cf!D418</f>
        <v>10339.432024463007</v>
      </c>
      <c r="F418" s="160">
        <f>+[2]data1cf!E418</f>
        <v>9917.9245638981956</v>
      </c>
      <c r="G418" s="160">
        <f>+[2]data1cf!F418</f>
        <v>9514.0845812246589</v>
      </c>
      <c r="H418" s="160">
        <f>+[2]data1cf!G418</f>
        <v>8663.3234329528186</v>
      </c>
      <c r="I418" s="160">
        <f>+[2]data1cf!H418</f>
        <v>8503.3082115970647</v>
      </c>
      <c r="J418" s="160">
        <f>+[2]data1cf!I418</f>
        <v>8490.874009062074</v>
      </c>
      <c r="K418" s="160">
        <f>+[2]data1cf!J418</f>
        <v>8482.0023089619335</v>
      </c>
      <c r="L418" s="160">
        <f>+[2]data1cf!K418</f>
        <v>8482.9460741816656</v>
      </c>
      <c r="M418" s="160">
        <f>+[2]data1cf!L418</f>
        <v>8455.2236746591116</v>
      </c>
      <c r="N418" s="160">
        <f>+[2]data1cf!M418</f>
        <v>8437.2933416497563</v>
      </c>
      <c r="O418" s="160">
        <f>+[2]data1cf!N418</f>
        <v>8111.4533575272471</v>
      </c>
      <c r="P418" s="160">
        <f>+[2]data1cf!O418</f>
        <v>8003.3108561239369</v>
      </c>
      <c r="Q418" s="160">
        <f>+[2]data1cf!P418</f>
        <v>7975.038312699653</v>
      </c>
      <c r="R418" s="160">
        <f>+[2]data1cf!Q418</f>
        <v>1160.9809107150277</v>
      </c>
      <c r="S418" s="160">
        <f>+[2]data1cf!R418</f>
        <v>0</v>
      </c>
      <c r="T418" s="160">
        <f>+[2]data1cf!S418</f>
        <v>0</v>
      </c>
      <c r="U418" s="160">
        <f>+[2]data1cf!T418</f>
        <v>0</v>
      </c>
      <c r="V418" s="160">
        <f>+[2]data1cf!U418</f>
        <v>0</v>
      </c>
      <c r="W418" s="160">
        <f>+[2]data1cf!V418</f>
        <v>0</v>
      </c>
      <c r="X418" s="160">
        <f>+[2]data1cf!W418</f>
        <v>0</v>
      </c>
      <c r="Y418" s="160">
        <f>+[2]data1cf!X418</f>
        <v>0</v>
      </c>
      <c r="Z418" s="160">
        <f>+[2]data1cf!Y418</f>
        <v>0</v>
      </c>
      <c r="AA418" s="160">
        <f>+[2]data1cf!Z418</f>
        <v>0</v>
      </c>
      <c r="AB418" s="160"/>
      <c r="AC418" s="161">
        <f t="shared" si="48"/>
        <v>-25148.404269633575</v>
      </c>
      <c r="AD418" s="161">
        <f t="shared" si="50"/>
        <v>-6155.1611034116249</v>
      </c>
      <c r="AE418" s="162">
        <f t="shared" si="51"/>
        <v>-12495.227723609109</v>
      </c>
      <c r="AF418" s="163">
        <f t="shared" si="49"/>
        <v>4.9207082390785223E-2</v>
      </c>
      <c r="AG418" s="164">
        <f t="shared" si="53"/>
        <v>-243930765466.31949</v>
      </c>
    </row>
    <row r="419" spans="1:33">
      <c r="A419" s="156"/>
      <c r="B419" s="160">
        <f>+[2]data1cf!A419</f>
        <v>-97318.701187418163</v>
      </c>
      <c r="C419" s="160">
        <f>+[2]data1cf!B419</f>
        <v>14216.605874839439</v>
      </c>
      <c r="D419" s="160">
        <f>+[2]data1cf!C419</f>
        <v>12249.380099010916</v>
      </c>
      <c r="E419" s="160">
        <f>+[2]data1cf!D419</f>
        <v>10354.61566859019</v>
      </c>
      <c r="F419" s="160">
        <f>+[2]data1cf!E419</f>
        <v>9938.237088587166</v>
      </c>
      <c r="G419" s="160">
        <f>+[2]data1cf!F419</f>
        <v>9630.3800267428796</v>
      </c>
      <c r="H419" s="160">
        <f>+[2]data1cf!G419</f>
        <v>8568.7661073130439</v>
      </c>
      <c r="I419" s="160">
        <f>+[2]data1cf!H419</f>
        <v>8413.7595404454314</v>
      </c>
      <c r="J419" s="160">
        <f>+[2]data1cf!I419</f>
        <v>8401.3253379104426</v>
      </c>
      <c r="K419" s="160">
        <f>+[2]data1cf!J419</f>
        <v>8392.3018604015688</v>
      </c>
      <c r="L419" s="160">
        <f>+[2]data1cf!K419</f>
        <v>8393.3974030300324</v>
      </c>
      <c r="M419" s="160">
        <f>+[2]data1cf!L419</f>
        <v>8365.5232260987468</v>
      </c>
      <c r="N419" s="160">
        <f>+[2]data1cf!M419</f>
        <v>8347.7446704981248</v>
      </c>
      <c r="O419" s="160">
        <f>+[2]data1cf!N419</f>
        <v>8021.7529089668824</v>
      </c>
      <c r="P419" s="160">
        <f>+[2]data1cf!O419</f>
        <v>7913.7621849723046</v>
      </c>
      <c r="Q419" s="160">
        <f>+[2]data1cf!P419</f>
        <v>7885.3378641392883</v>
      </c>
      <c r="R419" s="160">
        <f>+[2]data1cf!Q419</f>
        <v>1116.2065751392113</v>
      </c>
      <c r="S419" s="160">
        <f>+[2]data1cf!R419</f>
        <v>0</v>
      </c>
      <c r="T419" s="160">
        <f>+[2]data1cf!S419</f>
        <v>0</v>
      </c>
      <c r="U419" s="160">
        <f>+[2]data1cf!T419</f>
        <v>0</v>
      </c>
      <c r="V419" s="160">
        <f>+[2]data1cf!U419</f>
        <v>0</v>
      </c>
      <c r="W419" s="160">
        <f>+[2]data1cf!V419</f>
        <v>0</v>
      </c>
      <c r="X419" s="160">
        <f>+[2]data1cf!W419</f>
        <v>0</v>
      </c>
      <c r="Y419" s="160">
        <f>+[2]data1cf!X419</f>
        <v>0</v>
      </c>
      <c r="Z419" s="160">
        <f>+[2]data1cf!Y419</f>
        <v>0</v>
      </c>
      <c r="AA419" s="160">
        <f>+[2]data1cf!Z419</f>
        <v>0</v>
      </c>
      <c r="AB419" s="160"/>
      <c r="AC419" s="161">
        <f t="shared" si="48"/>
        <v>-21754.685119205165</v>
      </c>
      <c r="AD419" s="161">
        <f t="shared" si="50"/>
        <v>-2913.0270549570373</v>
      </c>
      <c r="AE419" s="162">
        <f t="shared" si="51"/>
        <v>-9199.7215446169321</v>
      </c>
      <c r="AF419" s="163">
        <f t="shared" si="49"/>
        <v>5.4479518532752985E-2</v>
      </c>
      <c r="AG419" s="164">
        <f t="shared" ref="AG419:AG434" si="54">1-EXP(-(1/0.25)*(AD419/ABS($AD$1010)))</f>
        <v>-245020.09584865384</v>
      </c>
    </row>
    <row r="420" spans="1:33">
      <c r="A420" s="156"/>
      <c r="B420" s="160">
        <f>+[2]data1cf!A420</f>
        <v>-89434.49643424456</v>
      </c>
      <c r="C420" s="160">
        <f>+[2]data1cf!B420</f>
        <v>14171.006887287262</v>
      </c>
      <c r="D420" s="160">
        <f>+[2]data1cf!C420</f>
        <v>12097.415593267055</v>
      </c>
      <c r="E420" s="160">
        <f>+[2]data1cf!D420</f>
        <v>10078.253796752297</v>
      </c>
      <c r="F420" s="160">
        <f>+[2]data1cf!E420</f>
        <v>9591.4466423003851</v>
      </c>
      <c r="G420" s="160">
        <f>+[2]data1cf!F420</f>
        <v>9254.0822882665288</v>
      </c>
      <c r="H420" s="160">
        <f>+[2]data1cf!G420</f>
        <v>8377.7930075725326</v>
      </c>
      <c r="I420" s="160">
        <f>+[2]data1cf!H420</f>
        <v>8232.9021907714323</v>
      </c>
      <c r="J420" s="160">
        <f>+[2]data1cf!I420</f>
        <v>8220.4679882364417</v>
      </c>
      <c r="K420" s="160">
        <f>+[2]data1cf!J420</f>
        <v>8211.1379728467655</v>
      </c>
      <c r="L420" s="160">
        <f>+[2]data1cf!K420</f>
        <v>8212.5400533560332</v>
      </c>
      <c r="M420" s="160">
        <f>+[2]data1cf!L420</f>
        <v>8184.3593385439435</v>
      </c>
      <c r="N420" s="160">
        <f>+[2]data1cf!M420</f>
        <v>8166.8873208241239</v>
      </c>
      <c r="O420" s="160">
        <f>+[2]data1cf!N420</f>
        <v>7840.5890214120791</v>
      </c>
      <c r="P420" s="160">
        <f>+[2]data1cf!O420</f>
        <v>7732.9048352983045</v>
      </c>
      <c r="Q420" s="160">
        <f>+[2]data1cf!P420</f>
        <v>7704.173976584485</v>
      </c>
      <c r="R420" s="160">
        <f>+[2]data1cf!Q420</f>
        <v>1025.7779003022113</v>
      </c>
      <c r="S420" s="160">
        <f>+[2]data1cf!R420</f>
        <v>0</v>
      </c>
      <c r="T420" s="160">
        <f>+[2]data1cf!S420</f>
        <v>0</v>
      </c>
      <c r="U420" s="160">
        <f>+[2]data1cf!T420</f>
        <v>0</v>
      </c>
      <c r="V420" s="160">
        <f>+[2]data1cf!U420</f>
        <v>0</v>
      </c>
      <c r="W420" s="160">
        <f>+[2]data1cf!V420</f>
        <v>0</v>
      </c>
      <c r="X420" s="160">
        <f>+[2]data1cf!W420</f>
        <v>0</v>
      </c>
      <c r="Y420" s="160">
        <f>+[2]data1cf!X420</f>
        <v>0</v>
      </c>
      <c r="Z420" s="160">
        <f>+[2]data1cf!Y420</f>
        <v>0</v>
      </c>
      <c r="AA420" s="160">
        <f>+[2]data1cf!Z420</f>
        <v>0</v>
      </c>
      <c r="AB420" s="160"/>
      <c r="AC420" s="161">
        <f t="shared" si="48"/>
        <v>-15430.781594893726</v>
      </c>
      <c r="AD420" s="161">
        <f t="shared" si="50"/>
        <v>2962.5096886147148</v>
      </c>
      <c r="AE420" s="162">
        <f t="shared" si="51"/>
        <v>-3174.2001446350214</v>
      </c>
      <c r="AF420" s="163">
        <f t="shared" si="49"/>
        <v>6.5125975012779239E-2</v>
      </c>
      <c r="AG420" s="164">
        <f t="shared" si="54"/>
        <v>0.99999669438787397</v>
      </c>
    </row>
    <row r="421" spans="1:33">
      <c r="A421" s="156"/>
      <c r="B421" s="160">
        <f>+[2]data1cf!A421</f>
        <v>-97057.932969144516</v>
      </c>
      <c r="C421" s="160">
        <f>+[2]data1cf!B421</f>
        <v>14161.100832621916</v>
      </c>
      <c r="D421" s="160">
        <f>+[2]data1cf!C421</f>
        <v>12273.246147211623</v>
      </c>
      <c r="E421" s="160">
        <f>+[2]data1cf!D421</f>
        <v>10261.19038860573</v>
      </c>
      <c r="F421" s="160">
        <f>+[2]data1cf!E421</f>
        <v>9911.2043304049403</v>
      </c>
      <c r="G421" s="160">
        <f>+[2]data1cf!F421</f>
        <v>9397.1827838934296</v>
      </c>
      <c r="H421" s="160">
        <f>+[2]data1cf!G421</f>
        <v>8562.4497169456481</v>
      </c>
      <c r="I421" s="160">
        <f>+[2]data1cf!H421</f>
        <v>8407.7777261328083</v>
      </c>
      <c r="J421" s="160">
        <f>+[2]data1cf!I421</f>
        <v>8395.3435235978195</v>
      </c>
      <c r="K421" s="160">
        <f>+[2]data1cf!J421</f>
        <v>8386.3099074206202</v>
      </c>
      <c r="L421" s="160">
        <f>+[2]data1cf!K421</f>
        <v>8387.4155887174093</v>
      </c>
      <c r="M421" s="160">
        <f>+[2]data1cf!L421</f>
        <v>8359.5312731177983</v>
      </c>
      <c r="N421" s="160">
        <f>+[2]data1cf!M421</f>
        <v>8341.7628561855017</v>
      </c>
      <c r="O421" s="160">
        <f>+[2]data1cf!N421</f>
        <v>8015.7609559859329</v>
      </c>
      <c r="P421" s="160">
        <f>+[2]data1cf!O421</f>
        <v>7907.7803706596815</v>
      </c>
      <c r="Q421" s="160">
        <f>+[2]data1cf!P421</f>
        <v>7879.3459111583388</v>
      </c>
      <c r="R421" s="160">
        <f>+[2]data1cf!Q421</f>
        <v>1113.2156679829</v>
      </c>
      <c r="S421" s="160">
        <f>+[2]data1cf!R421</f>
        <v>0</v>
      </c>
      <c r="T421" s="160">
        <f>+[2]data1cf!S421</f>
        <v>0</v>
      </c>
      <c r="U421" s="160">
        <f>+[2]data1cf!T421</f>
        <v>0</v>
      </c>
      <c r="V421" s="160">
        <f>+[2]data1cf!U421</f>
        <v>0</v>
      </c>
      <c r="W421" s="160">
        <f>+[2]data1cf!V421</f>
        <v>0</v>
      </c>
      <c r="X421" s="160">
        <f>+[2]data1cf!W421</f>
        <v>0</v>
      </c>
      <c r="Y421" s="160">
        <f>+[2]data1cf!X421</f>
        <v>0</v>
      </c>
      <c r="Z421" s="160">
        <f>+[2]data1cf!Y421</f>
        <v>0</v>
      </c>
      <c r="AA421" s="160">
        <f>+[2]data1cf!Z421</f>
        <v>0</v>
      </c>
      <c r="AB421" s="160"/>
      <c r="AC421" s="161">
        <f t="shared" si="48"/>
        <v>-21781.70788127483</v>
      </c>
      <c r="AD421" s="161">
        <f t="shared" si="50"/>
        <v>-2996.4181449579751</v>
      </c>
      <c r="AE421" s="162">
        <f t="shared" si="51"/>
        <v>-9265.9027555275479</v>
      </c>
      <c r="AF421" s="163">
        <f t="shared" si="49"/>
        <v>5.4331293702125555E-2</v>
      </c>
      <c r="AG421" s="164">
        <f t="shared" si="54"/>
        <v>-349525.37686988182</v>
      </c>
    </row>
    <row r="422" spans="1:33">
      <c r="A422" s="156"/>
      <c r="B422" s="160">
        <f>+[2]data1cf!A422</f>
        <v>-96344.942497818236</v>
      </c>
      <c r="C422" s="160">
        <f>+[2]data1cf!B422</f>
        <v>14283.191923452836</v>
      </c>
      <c r="D422" s="160">
        <f>+[2]data1cf!C422</f>
        <v>12219.053465878651</v>
      </c>
      <c r="E422" s="160">
        <f>+[2]data1cf!D422</f>
        <v>10268.05209933591</v>
      </c>
      <c r="F422" s="160">
        <f>+[2]data1cf!E422</f>
        <v>9786.1656386876293</v>
      </c>
      <c r="G422" s="160">
        <f>+[2]data1cf!F422</f>
        <v>9439.6193699767646</v>
      </c>
      <c r="H422" s="160">
        <f>+[2]data1cf!G422</f>
        <v>8545.1794906314699</v>
      </c>
      <c r="I422" s="160">
        <f>+[2]data1cf!H422</f>
        <v>8391.4222951129614</v>
      </c>
      <c r="J422" s="160">
        <f>+[2]data1cf!I422</f>
        <v>8378.9880925779707</v>
      </c>
      <c r="K422" s="160">
        <f>+[2]data1cf!J422</f>
        <v>8369.9267553312475</v>
      </c>
      <c r="L422" s="160">
        <f>+[2]data1cf!K422</f>
        <v>8371.0601576975623</v>
      </c>
      <c r="M422" s="160">
        <f>+[2]data1cf!L422</f>
        <v>8343.1481210284255</v>
      </c>
      <c r="N422" s="160">
        <f>+[2]data1cf!M422</f>
        <v>8325.407425165653</v>
      </c>
      <c r="O422" s="160">
        <f>+[2]data1cf!N422</f>
        <v>7999.3778038965602</v>
      </c>
      <c r="P422" s="160">
        <f>+[2]data1cf!O422</f>
        <v>7891.4249396398336</v>
      </c>
      <c r="Q422" s="160">
        <f>+[2]data1cf!P422</f>
        <v>7862.9627590689661</v>
      </c>
      <c r="R422" s="160">
        <f>+[2]data1cf!Q422</f>
        <v>1105.0379524729758</v>
      </c>
      <c r="S422" s="160">
        <f>+[2]data1cf!R422</f>
        <v>0</v>
      </c>
      <c r="T422" s="160">
        <f>+[2]data1cf!S422</f>
        <v>0</v>
      </c>
      <c r="U422" s="160">
        <f>+[2]data1cf!T422</f>
        <v>0</v>
      </c>
      <c r="V422" s="160">
        <f>+[2]data1cf!U422</f>
        <v>0</v>
      </c>
      <c r="W422" s="160">
        <f>+[2]data1cf!V422</f>
        <v>0</v>
      </c>
      <c r="X422" s="160">
        <f>+[2]data1cf!W422</f>
        <v>0</v>
      </c>
      <c r="Y422" s="160">
        <f>+[2]data1cf!X422</f>
        <v>0</v>
      </c>
      <c r="Z422" s="160">
        <f>+[2]data1cf!Y422</f>
        <v>0</v>
      </c>
      <c r="AA422" s="160">
        <f>+[2]data1cf!Z422</f>
        <v>0</v>
      </c>
      <c r="AB422" s="160"/>
      <c r="AC422" s="161">
        <f t="shared" si="48"/>
        <v>-21121.07332629235</v>
      </c>
      <c r="AD422" s="161">
        <f t="shared" si="50"/>
        <v>-2371.8800038211984</v>
      </c>
      <c r="AE422" s="162">
        <f t="shared" si="51"/>
        <v>-8629.1029557565162</v>
      </c>
      <c r="AF422" s="163">
        <f t="shared" si="49"/>
        <v>5.5391475558280945E-2</v>
      </c>
      <c r="AG422" s="164">
        <f t="shared" si="54"/>
        <v>-24436.806404729217</v>
      </c>
    </row>
    <row r="423" spans="1:33">
      <c r="A423" s="156"/>
      <c r="B423" s="160">
        <f>+[2]data1cf!A423</f>
        <v>-96642.492700807037</v>
      </c>
      <c r="C423" s="160">
        <f>+[2]data1cf!B423</f>
        <v>14245.995943515125</v>
      </c>
      <c r="D423" s="160">
        <f>+[2]data1cf!C423</f>
        <v>12266.865268394671</v>
      </c>
      <c r="E423" s="160">
        <f>+[2]data1cf!D423</f>
        <v>10265.072278867206</v>
      </c>
      <c r="F423" s="160">
        <f>+[2]data1cf!E423</f>
        <v>9883.7367813282344</v>
      </c>
      <c r="G423" s="160">
        <f>+[2]data1cf!F423</f>
        <v>9466.3291219267157</v>
      </c>
      <c r="H423" s="160">
        <f>+[2]data1cf!G423</f>
        <v>8552.386823060313</v>
      </c>
      <c r="I423" s="160">
        <f>+[2]data1cf!H423</f>
        <v>8398.2478587293626</v>
      </c>
      <c r="J423" s="160">
        <f>+[2]data1cf!I423</f>
        <v>8385.813656194372</v>
      </c>
      <c r="K423" s="160">
        <f>+[2]data1cf!J423</f>
        <v>8376.7638876995406</v>
      </c>
      <c r="L423" s="160">
        <f>+[2]data1cf!K423</f>
        <v>8377.8857213139618</v>
      </c>
      <c r="M423" s="160">
        <f>+[2]data1cf!L423</f>
        <v>8349.9852533967169</v>
      </c>
      <c r="N423" s="160">
        <f>+[2]data1cf!M423</f>
        <v>8332.2329887820542</v>
      </c>
      <c r="O423" s="160">
        <f>+[2]data1cf!N423</f>
        <v>8006.2149362648533</v>
      </c>
      <c r="P423" s="160">
        <f>+[2]data1cf!O423</f>
        <v>7898.2505032562349</v>
      </c>
      <c r="Q423" s="160">
        <f>+[2]data1cf!P423</f>
        <v>7869.7998914372592</v>
      </c>
      <c r="R423" s="160">
        <f>+[2]data1cf!Q423</f>
        <v>1108.4507342811762</v>
      </c>
      <c r="S423" s="160">
        <f>+[2]data1cf!R423</f>
        <v>0</v>
      </c>
      <c r="T423" s="160">
        <f>+[2]data1cf!S423</f>
        <v>0</v>
      </c>
      <c r="U423" s="160">
        <f>+[2]data1cf!T423</f>
        <v>0</v>
      </c>
      <c r="V423" s="160">
        <f>+[2]data1cf!U423</f>
        <v>0</v>
      </c>
      <c r="W423" s="160">
        <f>+[2]data1cf!V423</f>
        <v>0</v>
      </c>
      <c r="X423" s="160">
        <f>+[2]data1cf!W423</f>
        <v>0</v>
      </c>
      <c r="Y423" s="160">
        <f>+[2]data1cf!X423</f>
        <v>0</v>
      </c>
      <c r="Z423" s="160">
        <f>+[2]data1cf!Y423</f>
        <v>0</v>
      </c>
      <c r="AA423" s="160">
        <f>+[2]data1cf!Z423</f>
        <v>0</v>
      </c>
      <c r="AB423" s="160"/>
      <c r="AC423" s="161">
        <f t="shared" si="48"/>
        <v>-21304.971214033048</v>
      </c>
      <c r="AD423" s="161">
        <f t="shared" si="50"/>
        <v>-2526.410985977056</v>
      </c>
      <c r="AE423" s="162">
        <f t="shared" si="51"/>
        <v>-8792.9047295464443</v>
      </c>
      <c r="AF423" s="163">
        <f t="shared" si="49"/>
        <v>5.5129393935203538E-2</v>
      </c>
      <c r="AG423" s="164">
        <f t="shared" si="54"/>
        <v>-47199.872176377823</v>
      </c>
    </row>
    <row r="424" spans="1:33">
      <c r="A424" s="156"/>
      <c r="B424" s="160">
        <f>+[2]data1cf!A424</f>
        <v>-88460.484562721322</v>
      </c>
      <c r="C424" s="160">
        <f>+[2]data1cf!B424</f>
        <v>14115.270527652076</v>
      </c>
      <c r="D424" s="160">
        <f>+[2]data1cf!C424</f>
        <v>11920.140481251938</v>
      </c>
      <c r="E424" s="160">
        <f>+[2]data1cf!D424</f>
        <v>9988.5674739295973</v>
      </c>
      <c r="F424" s="160">
        <f>+[2]data1cf!E424</f>
        <v>9499.7161813099447</v>
      </c>
      <c r="G424" s="160">
        <f>+[2]data1cf!F424</f>
        <v>9217.2419893105143</v>
      </c>
      <c r="H424" s="160">
        <f>+[2]data1cf!G424</f>
        <v>8354.2002582576479</v>
      </c>
      <c r="I424" s="160">
        <f>+[2]data1cf!H424</f>
        <v>8210.5591376481862</v>
      </c>
      <c r="J424" s="160">
        <f>+[2]data1cf!I424</f>
        <v>8198.1249351131955</v>
      </c>
      <c r="K424" s="160">
        <f>+[2]data1cf!J424</f>
        <v>8188.7570501419559</v>
      </c>
      <c r="L424" s="160">
        <f>+[2]data1cf!K424</f>
        <v>8190.1970002327871</v>
      </c>
      <c r="M424" s="160">
        <f>+[2]data1cf!L424</f>
        <v>8161.978415839133</v>
      </c>
      <c r="N424" s="160">
        <f>+[2]data1cf!M424</f>
        <v>8144.5442677008787</v>
      </c>
      <c r="O424" s="160">
        <f>+[2]data1cf!N424</f>
        <v>7818.2080987072686</v>
      </c>
      <c r="P424" s="160">
        <f>+[2]data1cf!O424</f>
        <v>7710.5617821750584</v>
      </c>
      <c r="Q424" s="160">
        <f>+[2]data1cf!P424</f>
        <v>7681.7930538796736</v>
      </c>
      <c r="R424" s="160">
        <f>+[2]data1cf!Q424</f>
        <v>1014.6063737405884</v>
      </c>
      <c r="S424" s="160">
        <f>+[2]data1cf!R424</f>
        <v>0</v>
      </c>
      <c r="T424" s="160">
        <f>+[2]data1cf!S424</f>
        <v>0</v>
      </c>
      <c r="U424" s="160">
        <f>+[2]data1cf!T424</f>
        <v>0</v>
      </c>
      <c r="V424" s="160">
        <f>+[2]data1cf!U424</f>
        <v>0</v>
      </c>
      <c r="W424" s="160">
        <f>+[2]data1cf!V424</f>
        <v>0</v>
      </c>
      <c r="X424" s="160">
        <f>+[2]data1cf!W424</f>
        <v>0</v>
      </c>
      <c r="Y424" s="160">
        <f>+[2]data1cf!X424</f>
        <v>0</v>
      </c>
      <c r="Z424" s="160">
        <f>+[2]data1cf!Y424</f>
        <v>0</v>
      </c>
      <c r="AA424" s="160">
        <f>+[2]data1cf!Z424</f>
        <v>0</v>
      </c>
      <c r="AB424" s="160"/>
      <c r="AC424" s="161">
        <f t="shared" si="48"/>
        <v>-14895.150228210914</v>
      </c>
      <c r="AD424" s="161">
        <f t="shared" si="50"/>
        <v>3418.7216214070504</v>
      </c>
      <c r="AE424" s="162">
        <f t="shared" si="51"/>
        <v>-2692.7716785940993</v>
      </c>
      <c r="AF424" s="163">
        <f t="shared" si="49"/>
        <v>6.6043409705162051E-2</v>
      </c>
      <c r="AG424" s="164">
        <f t="shared" si="54"/>
        <v>0.99999952658325009</v>
      </c>
    </row>
    <row r="425" spans="1:33">
      <c r="A425" s="156"/>
      <c r="B425" s="160">
        <f>+[2]data1cf!A425</f>
        <v>-98252.109205123081</v>
      </c>
      <c r="C425" s="160">
        <f>+[2]data1cf!B425</f>
        <v>14259.316783327478</v>
      </c>
      <c r="D425" s="160">
        <f>+[2]data1cf!C425</f>
        <v>12315.983727664718</v>
      </c>
      <c r="E425" s="160">
        <f>+[2]data1cf!D425</f>
        <v>10308.297452497953</v>
      </c>
      <c r="F425" s="160">
        <f>+[2]data1cf!E425</f>
        <v>9853.6210016645164</v>
      </c>
      <c r="G425" s="160">
        <f>+[2]data1cf!F425</f>
        <v>9453.2078707912005</v>
      </c>
      <c r="H425" s="160">
        <f>+[2]data1cf!G425</f>
        <v>8591.3753403358169</v>
      </c>
      <c r="I425" s="160">
        <f>+[2]data1cf!H425</f>
        <v>8435.1711736451689</v>
      </c>
      <c r="J425" s="160">
        <f>+[2]data1cf!I425</f>
        <v>8422.7369711101783</v>
      </c>
      <c r="K425" s="160">
        <f>+[2]data1cf!J425</f>
        <v>8413.7497845050348</v>
      </c>
      <c r="L425" s="160">
        <f>+[2]data1cf!K425</f>
        <v>8414.8090362297698</v>
      </c>
      <c r="M425" s="160">
        <f>+[2]data1cf!L425</f>
        <v>8386.971150202211</v>
      </c>
      <c r="N425" s="160">
        <f>+[2]data1cf!M425</f>
        <v>8369.1563036978605</v>
      </c>
      <c r="O425" s="160">
        <f>+[2]data1cf!N425</f>
        <v>8043.2008330703475</v>
      </c>
      <c r="P425" s="160">
        <f>+[2]data1cf!O425</f>
        <v>7935.1738181720411</v>
      </c>
      <c r="Q425" s="160">
        <f>+[2]data1cf!P425</f>
        <v>7906.7857882427534</v>
      </c>
      <c r="R425" s="160">
        <f>+[2]data1cf!Q425</f>
        <v>1126.9123917390796</v>
      </c>
      <c r="S425" s="160">
        <f>+[2]data1cf!R425</f>
        <v>0</v>
      </c>
      <c r="T425" s="160">
        <f>+[2]data1cf!S425</f>
        <v>0</v>
      </c>
      <c r="U425" s="160">
        <f>+[2]data1cf!T425</f>
        <v>0</v>
      </c>
      <c r="V425" s="160">
        <f>+[2]data1cf!U425</f>
        <v>0</v>
      </c>
      <c r="W425" s="160">
        <f>+[2]data1cf!V425</f>
        <v>0</v>
      </c>
      <c r="X425" s="160">
        <f>+[2]data1cf!W425</f>
        <v>0</v>
      </c>
      <c r="Y425" s="160">
        <f>+[2]data1cf!X425</f>
        <v>0</v>
      </c>
      <c r="Z425" s="160">
        <f>+[2]data1cf!Y425</f>
        <v>0</v>
      </c>
      <c r="AA425" s="160">
        <f>+[2]data1cf!Z425</f>
        <v>0</v>
      </c>
      <c r="AB425" s="160"/>
      <c r="AC425" s="161">
        <f t="shared" si="48"/>
        <v>-22712.099378103907</v>
      </c>
      <c r="AD425" s="161">
        <f t="shared" si="50"/>
        <v>-3867.0433432200471</v>
      </c>
      <c r="AE425" s="162">
        <f t="shared" si="51"/>
        <v>-10156.782872286336</v>
      </c>
      <c r="AF425" s="163">
        <f t="shared" si="49"/>
        <v>5.2882054448127755E-2</v>
      </c>
      <c r="AG425" s="164">
        <f t="shared" si="54"/>
        <v>-14261573.773400892</v>
      </c>
    </row>
    <row r="426" spans="1:33">
      <c r="A426" s="156"/>
      <c r="B426" s="160">
        <f>+[2]data1cf!A426</f>
        <v>-85752.428843924965</v>
      </c>
      <c r="C426" s="160">
        <f>+[2]data1cf!B426</f>
        <v>13950.528910487206</v>
      </c>
      <c r="D426" s="160">
        <f>+[2]data1cf!C426</f>
        <v>11836.666780273532</v>
      </c>
      <c r="E426" s="160">
        <f>+[2]data1cf!D426</f>
        <v>9976.3787643297819</v>
      </c>
      <c r="F426" s="160">
        <f>+[2]data1cf!E426</f>
        <v>9399.6374451707979</v>
      </c>
      <c r="G426" s="160">
        <f>+[2]data1cf!F426</f>
        <v>9143.9575572825051</v>
      </c>
      <c r="H426" s="160">
        <f>+[2]data1cf!G426</f>
        <v>8288.6050827035888</v>
      </c>
      <c r="I426" s="160">
        <f>+[2]data1cf!H426</f>
        <v>8148.4385059035721</v>
      </c>
      <c r="J426" s="160">
        <f>+[2]data1cf!I426</f>
        <v>8136.0043033685834</v>
      </c>
      <c r="K426" s="160">
        <f>+[2]data1cf!J426</f>
        <v>8126.5311291909957</v>
      </c>
      <c r="L426" s="160">
        <f>+[2]data1cf!K426</f>
        <v>8128.0763684881731</v>
      </c>
      <c r="M426" s="160">
        <f>+[2]data1cf!L426</f>
        <v>8099.7524948881728</v>
      </c>
      <c r="N426" s="160">
        <f>+[2]data1cf!M426</f>
        <v>8082.4236359562647</v>
      </c>
      <c r="O426" s="160">
        <f>+[2]data1cf!N426</f>
        <v>7755.9821777563084</v>
      </c>
      <c r="P426" s="160">
        <f>+[2]data1cf!O426</f>
        <v>7648.4411504304453</v>
      </c>
      <c r="Q426" s="160">
        <f>+[2]data1cf!P426</f>
        <v>7619.5671329287143</v>
      </c>
      <c r="R426" s="160">
        <f>+[2]data1cf!Q426</f>
        <v>983.54605786828165</v>
      </c>
      <c r="S426" s="160">
        <f>+[2]data1cf!R426</f>
        <v>0</v>
      </c>
      <c r="T426" s="160">
        <f>+[2]data1cf!S426</f>
        <v>0</v>
      </c>
      <c r="U426" s="160">
        <f>+[2]data1cf!T426</f>
        <v>0</v>
      </c>
      <c r="V426" s="160">
        <f>+[2]data1cf!U426</f>
        <v>0</v>
      </c>
      <c r="W426" s="160">
        <f>+[2]data1cf!V426</f>
        <v>0</v>
      </c>
      <c r="X426" s="160">
        <f>+[2]data1cf!W426</f>
        <v>0</v>
      </c>
      <c r="Y426" s="160">
        <f>+[2]data1cf!X426</f>
        <v>0</v>
      </c>
      <c r="Z426" s="160">
        <f>+[2]data1cf!Y426</f>
        <v>0</v>
      </c>
      <c r="AA426" s="160">
        <f>+[2]data1cf!Z426</f>
        <v>0</v>
      </c>
      <c r="AB426" s="160"/>
      <c r="AC426" s="161">
        <f t="shared" si="48"/>
        <v>-12774.509120657123</v>
      </c>
      <c r="AD426" s="161">
        <f t="shared" si="50"/>
        <v>5395.5622776167284</v>
      </c>
      <c r="AE426" s="162">
        <f t="shared" si="51"/>
        <v>-667.57822661831119</v>
      </c>
      <c r="AF426" s="163">
        <f t="shared" si="49"/>
        <v>7.006846964359284E-2</v>
      </c>
      <c r="AG426" s="164">
        <f t="shared" si="54"/>
        <v>0.99999999989576394</v>
      </c>
    </row>
    <row r="427" spans="1:33">
      <c r="A427" s="156"/>
      <c r="B427" s="160">
        <f>+[2]data1cf!A427</f>
        <v>-91371.453298251829</v>
      </c>
      <c r="C427" s="160">
        <f>+[2]data1cf!B427</f>
        <v>14078.814063010683</v>
      </c>
      <c r="D427" s="160">
        <f>+[2]data1cf!C427</f>
        <v>11978.730409019845</v>
      </c>
      <c r="E427" s="160">
        <f>+[2]data1cf!D427</f>
        <v>10087.736889409198</v>
      </c>
      <c r="F427" s="160">
        <f>+[2]data1cf!E427</f>
        <v>9697.7365860613281</v>
      </c>
      <c r="G427" s="160">
        <f>+[2]data1cf!F427</f>
        <v>9373.9483717718722</v>
      </c>
      <c r="H427" s="160">
        <f>+[2]data1cf!G427</f>
        <v>8424.710441602163</v>
      </c>
      <c r="I427" s="160">
        <f>+[2]data1cf!H427</f>
        <v>8277.3344316662678</v>
      </c>
      <c r="J427" s="160">
        <f>+[2]data1cf!I427</f>
        <v>8264.9002291312772</v>
      </c>
      <c r="K427" s="160">
        <f>+[2]data1cf!J427</f>
        <v>8255.6455226244743</v>
      </c>
      <c r="L427" s="160">
        <f>+[2]data1cf!K427</f>
        <v>8256.972294250867</v>
      </c>
      <c r="M427" s="160">
        <f>+[2]data1cf!L427</f>
        <v>8228.8668883216524</v>
      </c>
      <c r="N427" s="160">
        <f>+[2]data1cf!M427</f>
        <v>8211.3195617189594</v>
      </c>
      <c r="O427" s="160">
        <f>+[2]data1cf!N427</f>
        <v>7885.096571189787</v>
      </c>
      <c r="P427" s="160">
        <f>+[2]data1cf!O427</f>
        <v>7777.3370761931401</v>
      </c>
      <c r="Q427" s="160">
        <f>+[2]data1cf!P427</f>
        <v>7748.6815263621929</v>
      </c>
      <c r="R427" s="160">
        <f>+[2]data1cf!Q427</f>
        <v>1047.994020749629</v>
      </c>
      <c r="S427" s="160">
        <f>+[2]data1cf!R427</f>
        <v>0</v>
      </c>
      <c r="T427" s="160">
        <f>+[2]data1cf!S427</f>
        <v>0</v>
      </c>
      <c r="U427" s="160">
        <f>+[2]data1cf!T427</f>
        <v>0</v>
      </c>
      <c r="V427" s="160">
        <f>+[2]data1cf!U427</f>
        <v>0</v>
      </c>
      <c r="W427" s="160">
        <f>+[2]data1cf!V427</f>
        <v>0</v>
      </c>
      <c r="X427" s="160">
        <f>+[2]data1cf!W427</f>
        <v>0</v>
      </c>
      <c r="Y427" s="160">
        <f>+[2]data1cf!X427</f>
        <v>0</v>
      </c>
      <c r="Z427" s="160">
        <f>+[2]data1cf!Y427</f>
        <v>0</v>
      </c>
      <c r="AA427" s="160">
        <f>+[2]data1cf!Z427</f>
        <v>0</v>
      </c>
      <c r="AB427" s="160"/>
      <c r="AC427" s="161">
        <f t="shared" si="48"/>
        <v>-17219.765748952002</v>
      </c>
      <c r="AD427" s="161">
        <f t="shared" si="50"/>
        <v>1268.5881801504925</v>
      </c>
      <c r="AE427" s="162">
        <f t="shared" si="51"/>
        <v>-4900.9369907575165</v>
      </c>
      <c r="AF427" s="163">
        <f t="shared" si="49"/>
        <v>6.1896416544914262E-2</v>
      </c>
      <c r="AG427" s="164">
        <f t="shared" si="54"/>
        <v>0.99550150931168624</v>
      </c>
    </row>
    <row r="428" spans="1:33">
      <c r="A428" s="156"/>
      <c r="B428" s="160">
        <f>+[2]data1cf!A428</f>
        <v>-89412.793130368358</v>
      </c>
      <c r="C428" s="160">
        <f>+[2]data1cf!B428</f>
        <v>14070.58657131729</v>
      </c>
      <c r="D428" s="160">
        <f>+[2]data1cf!C428</f>
        <v>12028.45173182466</v>
      </c>
      <c r="E428" s="160">
        <f>+[2]data1cf!D428</f>
        <v>9959.4570396420713</v>
      </c>
      <c r="F428" s="160">
        <f>+[2]data1cf!E428</f>
        <v>9561.9574068340335</v>
      </c>
      <c r="G428" s="160">
        <f>+[2]data1cf!F428</f>
        <v>9277.7563438986072</v>
      </c>
      <c r="H428" s="160">
        <f>+[2]data1cf!G428</f>
        <v>8377.2673049372497</v>
      </c>
      <c r="I428" s="160">
        <f>+[2]data1cf!H428</f>
        <v>8232.4043343431549</v>
      </c>
      <c r="J428" s="160">
        <f>+[2]data1cf!I428</f>
        <v>8219.9701318081643</v>
      </c>
      <c r="K428" s="160">
        <f>+[2]data1cf!J428</f>
        <v>8210.639272594035</v>
      </c>
      <c r="L428" s="160">
        <f>+[2]data1cf!K428</f>
        <v>8212.0421969277559</v>
      </c>
      <c r="M428" s="160">
        <f>+[2]data1cf!L428</f>
        <v>8183.8606382912121</v>
      </c>
      <c r="N428" s="160">
        <f>+[2]data1cf!M428</f>
        <v>8166.3894643958474</v>
      </c>
      <c r="O428" s="160">
        <f>+[2]data1cf!N428</f>
        <v>7840.0903211593477</v>
      </c>
      <c r="P428" s="160">
        <f>+[2]data1cf!O428</f>
        <v>7732.4069788700272</v>
      </c>
      <c r="Q428" s="160">
        <f>+[2]data1cf!P428</f>
        <v>7703.6752763317536</v>
      </c>
      <c r="R428" s="160">
        <f>+[2]data1cf!Q428</f>
        <v>1025.5289720880728</v>
      </c>
      <c r="S428" s="160">
        <f>+[2]data1cf!R428</f>
        <v>0</v>
      </c>
      <c r="T428" s="160">
        <f>+[2]data1cf!S428</f>
        <v>0</v>
      </c>
      <c r="U428" s="160">
        <f>+[2]data1cf!T428</f>
        <v>0</v>
      </c>
      <c r="V428" s="160">
        <f>+[2]data1cf!U428</f>
        <v>0</v>
      </c>
      <c r="W428" s="160">
        <f>+[2]data1cf!V428</f>
        <v>0</v>
      </c>
      <c r="X428" s="160">
        <f>+[2]data1cf!W428</f>
        <v>0</v>
      </c>
      <c r="Y428" s="160">
        <f>+[2]data1cf!X428</f>
        <v>0</v>
      </c>
      <c r="Z428" s="160">
        <f>+[2]data1cf!Y428</f>
        <v>0</v>
      </c>
      <c r="AA428" s="160">
        <f>+[2]data1cf!Z428</f>
        <v>0</v>
      </c>
      <c r="AB428" s="160"/>
      <c r="AC428" s="161">
        <f t="shared" si="48"/>
        <v>-15653.989487899802</v>
      </c>
      <c r="AD428" s="161">
        <f t="shared" si="50"/>
        <v>2717.0091564996483</v>
      </c>
      <c r="AE428" s="162">
        <f t="shared" si="51"/>
        <v>-3413.4617544564489</v>
      </c>
      <c r="AF428" s="163">
        <f t="shared" si="49"/>
        <v>6.4663055539131167E-2</v>
      </c>
      <c r="AG428" s="164">
        <f t="shared" si="54"/>
        <v>0.99999059331515849</v>
      </c>
    </row>
    <row r="429" spans="1:33">
      <c r="A429" s="156"/>
      <c r="B429" s="160">
        <f>+[2]data1cf!A429</f>
        <v>-94966.048238866977</v>
      </c>
      <c r="C429" s="160">
        <f>+[2]data1cf!B429</f>
        <v>14146.888572192904</v>
      </c>
      <c r="D429" s="160">
        <f>+[2]data1cf!C429</f>
        <v>12180.713083311784</v>
      </c>
      <c r="E429" s="160">
        <f>+[2]data1cf!D429</f>
        <v>10289.731640818416</v>
      </c>
      <c r="F429" s="160">
        <f>+[2]data1cf!E429</f>
        <v>9786.1094025536731</v>
      </c>
      <c r="G429" s="160">
        <f>+[2]data1cf!F429</f>
        <v>9363.4338089801222</v>
      </c>
      <c r="H429" s="160">
        <f>+[2]data1cf!G429</f>
        <v>8511.7795829565293</v>
      </c>
      <c r="I429" s="160">
        <f>+[2]data1cf!H429</f>
        <v>8359.7915639280254</v>
      </c>
      <c r="J429" s="160">
        <f>+[2]data1cf!I429</f>
        <v>8347.3573613930366</v>
      </c>
      <c r="K429" s="160">
        <f>+[2]data1cf!J429</f>
        <v>8338.2424127375234</v>
      </c>
      <c r="L429" s="160">
        <f>+[2]data1cf!K429</f>
        <v>8339.4294265126264</v>
      </c>
      <c r="M429" s="160">
        <f>+[2]data1cf!L429</f>
        <v>8311.4637784347015</v>
      </c>
      <c r="N429" s="160">
        <f>+[2]data1cf!M429</f>
        <v>8293.7766939807188</v>
      </c>
      <c r="O429" s="160">
        <f>+[2]data1cf!N429</f>
        <v>7967.693461302837</v>
      </c>
      <c r="P429" s="160">
        <f>+[2]data1cf!O429</f>
        <v>7859.7942084548995</v>
      </c>
      <c r="Q429" s="160">
        <f>+[2]data1cf!P429</f>
        <v>7831.2784164752429</v>
      </c>
      <c r="R429" s="160">
        <f>+[2]data1cf!Q429</f>
        <v>1089.2225868805085</v>
      </c>
      <c r="S429" s="160">
        <f>+[2]data1cf!R429</f>
        <v>0</v>
      </c>
      <c r="T429" s="160">
        <f>+[2]data1cf!S429</f>
        <v>0</v>
      </c>
      <c r="U429" s="160">
        <f>+[2]data1cf!T429</f>
        <v>0</v>
      </c>
      <c r="V429" s="160">
        <f>+[2]data1cf!U429</f>
        <v>0</v>
      </c>
      <c r="W429" s="160">
        <f>+[2]data1cf!V429</f>
        <v>0</v>
      </c>
      <c r="X429" s="160">
        <f>+[2]data1cf!W429</f>
        <v>0</v>
      </c>
      <c r="Y429" s="160">
        <f>+[2]data1cf!X429</f>
        <v>0</v>
      </c>
      <c r="Z429" s="160">
        <f>+[2]data1cf!Y429</f>
        <v>0</v>
      </c>
      <c r="AA429" s="160">
        <f>+[2]data1cf!Z429</f>
        <v>0</v>
      </c>
      <c r="AB429" s="160"/>
      <c r="AC429" s="161">
        <f t="shared" si="48"/>
        <v>-20053.920937208564</v>
      </c>
      <c r="AD429" s="161">
        <f t="shared" si="50"/>
        <v>-1376.1059474734354</v>
      </c>
      <c r="AE429" s="162">
        <f t="shared" si="51"/>
        <v>-7609.2181055510109</v>
      </c>
      <c r="AF429" s="163">
        <f t="shared" si="49"/>
        <v>5.7111945748329174E-2</v>
      </c>
      <c r="AG429" s="164">
        <f t="shared" si="54"/>
        <v>-350.43487834664063</v>
      </c>
    </row>
    <row r="430" spans="1:33">
      <c r="A430" s="156"/>
      <c r="B430" s="160">
        <f>+[2]data1cf!A430</f>
        <v>-88164.244083028403</v>
      </c>
      <c r="C430" s="160">
        <f>+[2]data1cf!B430</f>
        <v>14029.748303705255</v>
      </c>
      <c r="D430" s="160">
        <f>+[2]data1cf!C430</f>
        <v>11977.729301546204</v>
      </c>
      <c r="E430" s="160">
        <f>+[2]data1cf!D430</f>
        <v>9944.1653088365019</v>
      </c>
      <c r="F430" s="160">
        <f>+[2]data1cf!E430</f>
        <v>9599.7784431368345</v>
      </c>
      <c r="G430" s="160">
        <f>+[2]data1cf!F430</f>
        <v>9203.9351313042007</v>
      </c>
      <c r="H430" s="160">
        <f>+[2]data1cf!G430</f>
        <v>8347.0246502608097</v>
      </c>
      <c r="I430" s="160">
        <f>+[2]data1cf!H430</f>
        <v>8203.7636180364134</v>
      </c>
      <c r="J430" s="160">
        <f>+[2]data1cf!I430</f>
        <v>8191.3294155014246</v>
      </c>
      <c r="K430" s="160">
        <f>+[2]data1cf!J430</f>
        <v>8181.950012700333</v>
      </c>
      <c r="L430" s="160">
        <f>+[2]data1cf!K430</f>
        <v>8183.4014806210143</v>
      </c>
      <c r="M430" s="160">
        <f>+[2]data1cf!L430</f>
        <v>8155.171378397511</v>
      </c>
      <c r="N430" s="160">
        <f>+[2]data1cf!M430</f>
        <v>8137.7487480891068</v>
      </c>
      <c r="O430" s="160">
        <f>+[2]data1cf!N430</f>
        <v>7811.4010612656457</v>
      </c>
      <c r="P430" s="160">
        <f>+[2]data1cf!O430</f>
        <v>7703.7662625632875</v>
      </c>
      <c r="Q430" s="160">
        <f>+[2]data1cf!P430</f>
        <v>7674.9860164380516</v>
      </c>
      <c r="R430" s="160">
        <f>+[2]data1cf!Q430</f>
        <v>1011.2086139347025</v>
      </c>
      <c r="S430" s="160">
        <f>+[2]data1cf!R430</f>
        <v>0</v>
      </c>
      <c r="T430" s="160">
        <f>+[2]data1cf!S430</f>
        <v>0</v>
      </c>
      <c r="U430" s="160">
        <f>+[2]data1cf!T430</f>
        <v>0</v>
      </c>
      <c r="V430" s="160">
        <f>+[2]data1cf!U430</f>
        <v>0</v>
      </c>
      <c r="W430" s="160">
        <f>+[2]data1cf!V430</f>
        <v>0</v>
      </c>
      <c r="X430" s="160">
        <f>+[2]data1cf!W430</f>
        <v>0</v>
      </c>
      <c r="Y430" s="160">
        <f>+[2]data1cf!X430</f>
        <v>0</v>
      </c>
      <c r="Z430" s="160">
        <f>+[2]data1cf!Y430</f>
        <v>0</v>
      </c>
      <c r="AA430" s="160">
        <f>+[2]data1cf!Z430</f>
        <v>0</v>
      </c>
      <c r="AB430" s="160"/>
      <c r="AC430" s="161">
        <f t="shared" si="48"/>
        <v>-14629.238520738694</v>
      </c>
      <c r="AD430" s="161">
        <f t="shared" si="50"/>
        <v>3679.819557576056</v>
      </c>
      <c r="AE430" s="162">
        <f t="shared" si="51"/>
        <v>-2429.5427301407713</v>
      </c>
      <c r="AF430" s="163">
        <f t="shared" si="49"/>
        <v>6.6555449366569513E-2</v>
      </c>
      <c r="AG430" s="164">
        <f t="shared" si="54"/>
        <v>0.99999984433063016</v>
      </c>
    </row>
    <row r="431" spans="1:33">
      <c r="A431" s="156"/>
      <c r="B431" s="160">
        <f>+[2]data1cf!A431</f>
        <v>-98162.813358354761</v>
      </c>
      <c r="C431" s="160">
        <f>+[2]data1cf!B431</f>
        <v>14241.727823527608</v>
      </c>
      <c r="D431" s="160">
        <f>+[2]data1cf!C431</f>
        <v>12303.970276522225</v>
      </c>
      <c r="E431" s="160">
        <f>+[2]data1cf!D431</f>
        <v>10283.314468834889</v>
      </c>
      <c r="F431" s="160">
        <f>+[2]data1cf!E431</f>
        <v>9810.8374886864785</v>
      </c>
      <c r="G431" s="160">
        <f>+[2]data1cf!F431</f>
        <v>9560.1820238957334</v>
      </c>
      <c r="H431" s="160">
        <f>+[2]data1cf!G431</f>
        <v>8589.2123949043907</v>
      </c>
      <c r="I431" s="160">
        <f>+[2]data1cf!H431</f>
        <v>8433.1227983569806</v>
      </c>
      <c r="J431" s="160">
        <f>+[2]data1cf!I431</f>
        <v>8420.6885958219918</v>
      </c>
      <c r="K431" s="160">
        <f>+[2]data1cf!J431</f>
        <v>8411.697937394325</v>
      </c>
      <c r="L431" s="160">
        <f>+[2]data1cf!K431</f>
        <v>8412.7606609415816</v>
      </c>
      <c r="M431" s="160">
        <f>+[2]data1cf!L431</f>
        <v>8384.9193030915012</v>
      </c>
      <c r="N431" s="160">
        <f>+[2]data1cf!M431</f>
        <v>8367.1079284096741</v>
      </c>
      <c r="O431" s="160">
        <f>+[2]data1cf!N431</f>
        <v>8041.1489859596368</v>
      </c>
      <c r="P431" s="160">
        <f>+[2]data1cf!O431</f>
        <v>7933.1254428838529</v>
      </c>
      <c r="Q431" s="160">
        <f>+[2]data1cf!P431</f>
        <v>7904.7339411320427</v>
      </c>
      <c r="R431" s="160">
        <f>+[2]data1cf!Q431</f>
        <v>1125.8882040949857</v>
      </c>
      <c r="S431" s="160">
        <f>+[2]data1cf!R431</f>
        <v>0</v>
      </c>
      <c r="T431" s="160">
        <f>+[2]data1cf!S431</f>
        <v>0</v>
      </c>
      <c r="U431" s="160">
        <f>+[2]data1cf!T431</f>
        <v>0</v>
      </c>
      <c r="V431" s="160">
        <f>+[2]data1cf!U431</f>
        <v>0</v>
      </c>
      <c r="W431" s="160">
        <f>+[2]data1cf!V431</f>
        <v>0</v>
      </c>
      <c r="X431" s="160">
        <f>+[2]data1cf!W431</f>
        <v>0</v>
      </c>
      <c r="Y431" s="160">
        <f>+[2]data1cf!X431</f>
        <v>0</v>
      </c>
      <c r="Z431" s="160">
        <f>+[2]data1cf!Y431</f>
        <v>0</v>
      </c>
      <c r="AA431" s="160">
        <f>+[2]data1cf!Z431</f>
        <v>0</v>
      </c>
      <c r="AB431" s="160"/>
      <c r="AC431" s="161">
        <f t="shared" si="48"/>
        <v>-22638.395090567228</v>
      </c>
      <c r="AD431" s="161">
        <f t="shared" si="50"/>
        <v>-3791.2406509876864</v>
      </c>
      <c r="AE431" s="162">
        <f t="shared" si="51"/>
        <v>-10081.548932922857</v>
      </c>
      <c r="AF431" s="163">
        <f t="shared" si="49"/>
        <v>5.3008654713630685E-2</v>
      </c>
      <c r="AG431" s="164">
        <f t="shared" si="54"/>
        <v>-10325944.090224076</v>
      </c>
    </row>
    <row r="432" spans="1:33">
      <c r="A432" s="156"/>
      <c r="B432" s="160">
        <f>+[2]data1cf!A432</f>
        <v>-98151.569048451056</v>
      </c>
      <c r="C432" s="160">
        <f>+[2]data1cf!B432</f>
        <v>14198.143093072822</v>
      </c>
      <c r="D432" s="160">
        <f>+[2]data1cf!C432</f>
        <v>12315.454154797953</v>
      </c>
      <c r="E432" s="160">
        <f>+[2]data1cf!D432</f>
        <v>10189.877833685143</v>
      </c>
      <c r="F432" s="160">
        <f>+[2]data1cf!E432</f>
        <v>9790.1467597383307</v>
      </c>
      <c r="G432" s="160">
        <f>+[2]data1cf!F432</f>
        <v>9537.2335718654649</v>
      </c>
      <c r="H432" s="160">
        <f>+[2]data1cf!G432</f>
        <v>8588.940032531269</v>
      </c>
      <c r="I432" s="160">
        <f>+[2]data1cf!H432</f>
        <v>8432.8648628832379</v>
      </c>
      <c r="J432" s="160">
        <f>+[2]data1cf!I432</f>
        <v>8420.4306603482473</v>
      </c>
      <c r="K432" s="160">
        <f>+[2]data1cf!J432</f>
        <v>8411.4395647418132</v>
      </c>
      <c r="L432" s="160">
        <f>+[2]data1cf!K432</f>
        <v>8412.5027254678389</v>
      </c>
      <c r="M432" s="160">
        <f>+[2]data1cf!L432</f>
        <v>8384.6609304389895</v>
      </c>
      <c r="N432" s="160">
        <f>+[2]data1cf!M432</f>
        <v>8366.8499929359295</v>
      </c>
      <c r="O432" s="160">
        <f>+[2]data1cf!N432</f>
        <v>8040.890613307125</v>
      </c>
      <c r="P432" s="160">
        <f>+[2]data1cf!O432</f>
        <v>7932.8675074101102</v>
      </c>
      <c r="Q432" s="160">
        <f>+[2]data1cf!P432</f>
        <v>7904.4755684795309</v>
      </c>
      <c r="R432" s="160">
        <f>+[2]data1cf!Q432</f>
        <v>1125.7592363581141</v>
      </c>
      <c r="S432" s="160">
        <f>+[2]data1cf!R432</f>
        <v>0</v>
      </c>
      <c r="T432" s="160">
        <f>+[2]data1cf!S432</f>
        <v>0</v>
      </c>
      <c r="U432" s="160">
        <f>+[2]data1cf!T432</f>
        <v>0</v>
      </c>
      <c r="V432" s="160">
        <f>+[2]data1cf!U432</f>
        <v>0</v>
      </c>
      <c r="W432" s="160">
        <f>+[2]data1cf!V432</f>
        <v>0</v>
      </c>
      <c r="X432" s="160">
        <f>+[2]data1cf!W432</f>
        <v>0</v>
      </c>
      <c r="Y432" s="160">
        <f>+[2]data1cf!X432</f>
        <v>0</v>
      </c>
      <c r="Z432" s="160">
        <f>+[2]data1cf!Y432</f>
        <v>0</v>
      </c>
      <c r="AA432" s="160">
        <f>+[2]data1cf!Z432</f>
        <v>0</v>
      </c>
      <c r="AB432" s="160"/>
      <c r="AC432" s="161">
        <f t="shared" si="48"/>
        <v>-22756.860924203807</v>
      </c>
      <c r="AD432" s="161">
        <f t="shared" si="50"/>
        <v>-3926.2658253221571</v>
      </c>
      <c r="AE432" s="162">
        <f t="shared" si="51"/>
        <v>-10211.802405672555</v>
      </c>
      <c r="AF432" s="163">
        <f t="shared" si="49"/>
        <v>5.2781018614768999E-2</v>
      </c>
      <c r="AG432" s="164">
        <f t="shared" si="54"/>
        <v>-18354018.037743874</v>
      </c>
    </row>
    <row r="433" spans="1:33">
      <c r="A433" s="156"/>
      <c r="B433" s="160">
        <f>+[2]data1cf!A433</f>
        <v>-99546.361637956623</v>
      </c>
      <c r="C433" s="160">
        <f>+[2]data1cf!B433</f>
        <v>14231.132183264885</v>
      </c>
      <c r="D433" s="160">
        <f>+[2]data1cf!C433</f>
        <v>12393.44142096565</v>
      </c>
      <c r="E433" s="160">
        <f>+[2]data1cf!D433</f>
        <v>10273.357598851013</v>
      </c>
      <c r="F433" s="160">
        <f>+[2]data1cf!E433</f>
        <v>9863.4620757570392</v>
      </c>
      <c r="G433" s="160">
        <f>+[2]data1cf!F433</f>
        <v>9653.3430554996885</v>
      </c>
      <c r="H433" s="160">
        <f>+[2]data1cf!G433</f>
        <v>8622.725033384495</v>
      </c>
      <c r="I433" s="160">
        <f>+[2]data1cf!H433</f>
        <v>8464.8602890524235</v>
      </c>
      <c r="J433" s="160">
        <f>+[2]data1cf!I433</f>
        <v>8452.4260865174329</v>
      </c>
      <c r="K433" s="160">
        <f>+[2]data1cf!J433</f>
        <v>8443.4892204468779</v>
      </c>
      <c r="L433" s="160">
        <f>+[2]data1cf!K433</f>
        <v>8444.4981516370244</v>
      </c>
      <c r="M433" s="160">
        <f>+[2]data1cf!L433</f>
        <v>8416.7105861440559</v>
      </c>
      <c r="N433" s="160">
        <f>+[2]data1cf!M433</f>
        <v>8398.8454191051151</v>
      </c>
      <c r="O433" s="160">
        <f>+[2]data1cf!N433</f>
        <v>8072.9402690121915</v>
      </c>
      <c r="P433" s="160">
        <f>+[2]data1cf!O433</f>
        <v>7964.8629335792957</v>
      </c>
      <c r="Q433" s="160">
        <f>+[2]data1cf!P433</f>
        <v>7936.5252241845974</v>
      </c>
      <c r="R433" s="160">
        <f>+[2]data1cf!Q433</f>
        <v>1141.7569494427071</v>
      </c>
      <c r="S433" s="160">
        <f>+[2]data1cf!R433</f>
        <v>0</v>
      </c>
      <c r="T433" s="160">
        <f>+[2]data1cf!S433</f>
        <v>0</v>
      </c>
      <c r="U433" s="160">
        <f>+[2]data1cf!T433</f>
        <v>0</v>
      </c>
      <c r="V433" s="160">
        <f>+[2]data1cf!U433</f>
        <v>0</v>
      </c>
      <c r="W433" s="160">
        <f>+[2]data1cf!V433</f>
        <v>0</v>
      </c>
      <c r="X433" s="160">
        <f>+[2]data1cf!W433</f>
        <v>0</v>
      </c>
      <c r="Y433" s="160">
        <f>+[2]data1cf!X433</f>
        <v>0</v>
      </c>
      <c r="Z433" s="160">
        <f>+[2]data1cf!Y433</f>
        <v>0</v>
      </c>
      <c r="AA433" s="160">
        <f>+[2]data1cf!Z433</f>
        <v>0</v>
      </c>
      <c r="AB433" s="160"/>
      <c r="AC433" s="161">
        <f t="shared" si="48"/>
        <v>-23745.83967938734</v>
      </c>
      <c r="AD433" s="161">
        <f t="shared" si="50"/>
        <v>-4819.2064456290245</v>
      </c>
      <c r="AE433" s="162">
        <f t="shared" si="51"/>
        <v>-11136.082324954625</v>
      </c>
      <c r="AF433" s="163">
        <f t="shared" si="49"/>
        <v>5.1334497332572948E-2</v>
      </c>
      <c r="AG433" s="164">
        <f t="shared" si="54"/>
        <v>-823574760.2221148</v>
      </c>
    </row>
    <row r="434" spans="1:33">
      <c r="A434" s="156"/>
      <c r="B434" s="160">
        <f>+[2]data1cf!A434</f>
        <v>-93511.911337772341</v>
      </c>
      <c r="C434" s="160">
        <f>+[2]data1cf!B434</f>
        <v>14104.586880961613</v>
      </c>
      <c r="D434" s="160">
        <f>+[2]data1cf!C434</f>
        <v>12072.713378668739</v>
      </c>
      <c r="E434" s="160">
        <f>+[2]data1cf!D434</f>
        <v>10125.939688017485</v>
      </c>
      <c r="F434" s="160">
        <f>+[2]data1cf!E434</f>
        <v>9753.0205493061367</v>
      </c>
      <c r="G434" s="160">
        <f>+[2]data1cf!F434</f>
        <v>9521.0268178806218</v>
      </c>
      <c r="H434" s="160">
        <f>+[2]data1cf!G434</f>
        <v>8476.5571299453586</v>
      </c>
      <c r="I434" s="160">
        <f>+[2]data1cf!H434</f>
        <v>8326.4348267264359</v>
      </c>
      <c r="J434" s="160">
        <f>+[2]data1cf!I434</f>
        <v>8314.0006241914471</v>
      </c>
      <c r="K434" s="160">
        <f>+[2]data1cf!J434</f>
        <v>8304.8291386932196</v>
      </c>
      <c r="L434" s="160">
        <f>+[2]data1cf!K434</f>
        <v>8306.0726893110368</v>
      </c>
      <c r="M434" s="160">
        <f>+[2]data1cf!L434</f>
        <v>8278.0505043903977</v>
      </c>
      <c r="N434" s="160">
        <f>+[2]data1cf!M434</f>
        <v>8260.4199567791293</v>
      </c>
      <c r="O434" s="160">
        <f>+[2]data1cf!N434</f>
        <v>7934.2801872585324</v>
      </c>
      <c r="P434" s="160">
        <f>+[2]data1cf!O434</f>
        <v>7826.437471253309</v>
      </c>
      <c r="Q434" s="160">
        <f>+[2]data1cf!P434</f>
        <v>7797.8651424309382</v>
      </c>
      <c r="R434" s="160">
        <f>+[2]data1cf!Q434</f>
        <v>1072.5442182797135</v>
      </c>
      <c r="S434" s="160">
        <f>+[2]data1cf!R434</f>
        <v>0</v>
      </c>
      <c r="T434" s="160">
        <f>+[2]data1cf!S434</f>
        <v>0</v>
      </c>
      <c r="U434" s="160">
        <f>+[2]data1cf!T434</f>
        <v>0</v>
      </c>
      <c r="V434" s="160">
        <f>+[2]data1cf!U434</f>
        <v>0</v>
      </c>
      <c r="W434" s="160">
        <f>+[2]data1cf!V434</f>
        <v>0</v>
      </c>
      <c r="X434" s="160">
        <f>+[2]data1cf!W434</f>
        <v>0</v>
      </c>
      <c r="Y434" s="160">
        <f>+[2]data1cf!X434</f>
        <v>0</v>
      </c>
      <c r="Z434" s="160">
        <f>+[2]data1cf!Y434</f>
        <v>0</v>
      </c>
      <c r="AA434" s="160">
        <f>+[2]data1cf!Z434</f>
        <v>0</v>
      </c>
      <c r="AB434" s="160"/>
      <c r="AC434" s="161">
        <f t="shared" si="48"/>
        <v>-18907.19785311841</v>
      </c>
      <c r="AD434" s="161">
        <f t="shared" si="50"/>
        <v>-294.89804613411775</v>
      </c>
      <c r="AE434" s="162">
        <f t="shared" si="51"/>
        <v>-6505.7963747286403</v>
      </c>
      <c r="AF434" s="163">
        <f t="shared" si="49"/>
        <v>5.9028366208076471E-2</v>
      </c>
      <c r="AG434" s="164">
        <f t="shared" si="54"/>
        <v>-2.5121402936492698</v>
      </c>
    </row>
    <row r="435" spans="1:33">
      <c r="A435" s="156"/>
      <c r="B435" s="160">
        <f>+[2]data1cf!A435</f>
        <v>-88984.29956609584</v>
      </c>
      <c r="C435" s="160">
        <f>+[2]data1cf!B435</f>
        <v>14105.214340620179</v>
      </c>
      <c r="D435" s="160">
        <f>+[2]data1cf!C435</f>
        <v>11948.955774470011</v>
      </c>
      <c r="E435" s="160">
        <f>+[2]data1cf!D435</f>
        <v>9920.0509805335205</v>
      </c>
      <c r="F435" s="160">
        <f>+[2]data1cf!E435</f>
        <v>9584.0664210800678</v>
      </c>
      <c r="G435" s="160">
        <f>+[2]data1cf!F435</f>
        <v>9288.7853722519212</v>
      </c>
      <c r="H435" s="160">
        <f>+[2]data1cf!G435</f>
        <v>8366.8882309849851</v>
      </c>
      <c r="I435" s="160">
        <f>+[2]data1cf!H435</f>
        <v>8222.5750347735939</v>
      </c>
      <c r="J435" s="160">
        <f>+[2]data1cf!I435</f>
        <v>8210.1408322386051</v>
      </c>
      <c r="K435" s="160">
        <f>+[2]data1cf!J435</f>
        <v>8200.7933131946957</v>
      </c>
      <c r="L435" s="160">
        <f>+[2]data1cf!K435</f>
        <v>8202.2128973581948</v>
      </c>
      <c r="M435" s="160">
        <f>+[2]data1cf!L435</f>
        <v>8174.0146788918728</v>
      </c>
      <c r="N435" s="160">
        <f>+[2]data1cf!M435</f>
        <v>8156.5601648262873</v>
      </c>
      <c r="O435" s="160">
        <f>+[2]data1cf!N435</f>
        <v>7830.2443617600084</v>
      </c>
      <c r="P435" s="160">
        <f>+[2]data1cf!O435</f>
        <v>7722.577679300467</v>
      </c>
      <c r="Q435" s="160">
        <f>+[2]data1cf!P435</f>
        <v>7693.8293169324143</v>
      </c>
      <c r="R435" s="160">
        <f>+[2]data1cf!Q435</f>
        <v>1020.6143223032927</v>
      </c>
      <c r="S435" s="160">
        <f>+[2]data1cf!R435</f>
        <v>0</v>
      </c>
      <c r="T435" s="160">
        <f>+[2]data1cf!S435</f>
        <v>0</v>
      </c>
      <c r="U435" s="160">
        <f>+[2]data1cf!T435</f>
        <v>0</v>
      </c>
      <c r="V435" s="160">
        <f>+[2]data1cf!U435</f>
        <v>0</v>
      </c>
      <c r="W435" s="160">
        <f>+[2]data1cf!V435</f>
        <v>0</v>
      </c>
      <c r="X435" s="160">
        <f>+[2]data1cf!W435</f>
        <v>0</v>
      </c>
      <c r="Y435" s="160">
        <f>+[2]data1cf!X435</f>
        <v>0</v>
      </c>
      <c r="Z435" s="160">
        <f>+[2]data1cf!Y435</f>
        <v>0</v>
      </c>
      <c r="AA435" s="160">
        <f>+[2]data1cf!Z435</f>
        <v>0</v>
      </c>
      <c r="AB435" s="160"/>
      <c r="AC435" s="161">
        <f t="shared" si="48"/>
        <v>-15306.229937811502</v>
      </c>
      <c r="AD435" s="161">
        <f t="shared" si="50"/>
        <v>3043.7268082478649</v>
      </c>
      <c r="AE435" s="162">
        <f t="shared" si="51"/>
        <v>-3079.6467732882325</v>
      </c>
      <c r="AF435" s="163">
        <f t="shared" si="49"/>
        <v>6.5300026535987862E-2</v>
      </c>
      <c r="AG435" s="164">
        <f t="shared" ref="AG435:AG450" si="55">1-EXP(-(1/0.25)*(AD435/ABS($AD$1010)))</f>
        <v>0.99999766117709687</v>
      </c>
    </row>
    <row r="436" spans="1:33">
      <c r="A436" s="156"/>
      <c r="B436" s="160">
        <f>+[2]data1cf!A436</f>
        <v>-85284.578040868306</v>
      </c>
      <c r="C436" s="160">
        <f>+[2]data1cf!B436</f>
        <v>14038.690967128716</v>
      </c>
      <c r="D436" s="160">
        <f>+[2]data1cf!C436</f>
        <v>11785.996810291015</v>
      </c>
      <c r="E436" s="160">
        <f>+[2]data1cf!D436</f>
        <v>9884.3015037071928</v>
      </c>
      <c r="F436" s="160">
        <f>+[2]data1cf!E436</f>
        <v>9542.234077404175</v>
      </c>
      <c r="G436" s="160">
        <f>+[2]data1cf!F436</f>
        <v>9196.2417204692738</v>
      </c>
      <c r="H436" s="160">
        <f>+[2]data1cf!G436</f>
        <v>8277.272688267758</v>
      </c>
      <c r="I436" s="160">
        <f>+[2]data1cf!H436</f>
        <v>8137.706382762095</v>
      </c>
      <c r="J436" s="160">
        <f>+[2]data1cf!I436</f>
        <v>8125.2721802271053</v>
      </c>
      <c r="K436" s="160">
        <f>+[2]data1cf!J436</f>
        <v>8115.780816010295</v>
      </c>
      <c r="L436" s="160">
        <f>+[2]data1cf!K436</f>
        <v>8117.344245346696</v>
      </c>
      <c r="M436" s="160">
        <f>+[2]data1cf!L436</f>
        <v>8089.002181707473</v>
      </c>
      <c r="N436" s="160">
        <f>+[2]data1cf!M436</f>
        <v>8071.6915128147875</v>
      </c>
      <c r="O436" s="160">
        <f>+[2]data1cf!N436</f>
        <v>7745.2318645756077</v>
      </c>
      <c r="P436" s="160">
        <f>+[2]data1cf!O436</f>
        <v>7637.7090272889682</v>
      </c>
      <c r="Q436" s="160">
        <f>+[2]data1cf!P436</f>
        <v>7608.8168197480136</v>
      </c>
      <c r="R436" s="160">
        <f>+[2]data1cf!Q436</f>
        <v>978.17999629754297</v>
      </c>
      <c r="S436" s="160">
        <f>+[2]data1cf!R436</f>
        <v>0</v>
      </c>
      <c r="T436" s="160">
        <f>+[2]data1cf!S436</f>
        <v>0</v>
      </c>
      <c r="U436" s="160">
        <f>+[2]data1cf!T436</f>
        <v>0</v>
      </c>
      <c r="V436" s="160">
        <f>+[2]data1cf!U436</f>
        <v>0</v>
      </c>
      <c r="W436" s="160">
        <f>+[2]data1cf!V436</f>
        <v>0</v>
      </c>
      <c r="X436" s="160">
        <f>+[2]data1cf!W436</f>
        <v>0</v>
      </c>
      <c r="Y436" s="160">
        <f>+[2]data1cf!X436</f>
        <v>0</v>
      </c>
      <c r="Z436" s="160">
        <f>+[2]data1cf!Y436</f>
        <v>0</v>
      </c>
      <c r="AA436" s="160">
        <f>+[2]data1cf!Z436</f>
        <v>0</v>
      </c>
      <c r="AB436" s="160"/>
      <c r="AC436" s="161">
        <f t="shared" si="48"/>
        <v>-12250.158330933278</v>
      </c>
      <c r="AD436" s="161">
        <f t="shared" si="50"/>
        <v>5917.115169706819</v>
      </c>
      <c r="AE436" s="162">
        <f t="shared" si="51"/>
        <v>-144.09488981391144</v>
      </c>
      <c r="AF436" s="163">
        <f t="shared" si="49"/>
        <v>7.1141210198402416E-2</v>
      </c>
      <c r="AG436" s="164">
        <f t="shared" si="55"/>
        <v>0.99999999998869871</v>
      </c>
    </row>
    <row r="437" spans="1:33">
      <c r="A437" s="156"/>
      <c r="B437" s="160">
        <f>+[2]data1cf!A437</f>
        <v>-92453.672253393408</v>
      </c>
      <c r="C437" s="160">
        <f>+[2]data1cf!B437</f>
        <v>14122.851089297939</v>
      </c>
      <c r="D437" s="160">
        <f>+[2]data1cf!C437</f>
        <v>11990.683405993779</v>
      </c>
      <c r="E437" s="160">
        <f>+[2]data1cf!D437</f>
        <v>9995.5370934702223</v>
      </c>
      <c r="F437" s="160">
        <f>+[2]data1cf!E437</f>
        <v>9642.6054846446532</v>
      </c>
      <c r="G437" s="160">
        <f>+[2]data1cf!F437</f>
        <v>9461.3018319080002</v>
      </c>
      <c r="H437" s="160">
        <f>+[2]data1cf!G437</f>
        <v>8450.9242088661522</v>
      </c>
      <c r="I437" s="160">
        <f>+[2]data1cf!H437</f>
        <v>8302.1596687220517</v>
      </c>
      <c r="J437" s="160">
        <f>+[2]data1cf!I437</f>
        <v>8289.7254661870611</v>
      </c>
      <c r="K437" s="160">
        <f>+[2]data1cf!J437</f>
        <v>8280.5128363532349</v>
      </c>
      <c r="L437" s="160">
        <f>+[2]data1cf!K437</f>
        <v>8281.7975313066527</v>
      </c>
      <c r="M437" s="160">
        <f>+[2]data1cf!L437</f>
        <v>8253.7342020504111</v>
      </c>
      <c r="N437" s="160">
        <f>+[2]data1cf!M437</f>
        <v>8236.1447987747433</v>
      </c>
      <c r="O437" s="160">
        <f>+[2]data1cf!N437</f>
        <v>7909.9638849185467</v>
      </c>
      <c r="P437" s="160">
        <f>+[2]data1cf!O437</f>
        <v>7802.162313248924</v>
      </c>
      <c r="Q437" s="160">
        <f>+[2]data1cf!P437</f>
        <v>7773.5488400909526</v>
      </c>
      <c r="R437" s="160">
        <f>+[2]data1cf!Q437</f>
        <v>1060.406639277521</v>
      </c>
      <c r="S437" s="160">
        <f>+[2]data1cf!R437</f>
        <v>0</v>
      </c>
      <c r="T437" s="160">
        <f>+[2]data1cf!S437</f>
        <v>0</v>
      </c>
      <c r="U437" s="160">
        <f>+[2]data1cf!T437</f>
        <v>0</v>
      </c>
      <c r="V437" s="160">
        <f>+[2]data1cf!U437</f>
        <v>0</v>
      </c>
      <c r="W437" s="160">
        <f>+[2]data1cf!V437</f>
        <v>0</v>
      </c>
      <c r="X437" s="160">
        <f>+[2]data1cf!W437</f>
        <v>0</v>
      </c>
      <c r="Y437" s="160">
        <f>+[2]data1cf!X437</f>
        <v>0</v>
      </c>
      <c r="Z437" s="160">
        <f>+[2]data1cf!Y437</f>
        <v>0</v>
      </c>
      <c r="AA437" s="160">
        <f>+[2]data1cf!Z437</f>
        <v>0</v>
      </c>
      <c r="AB437" s="160"/>
      <c r="AC437" s="161">
        <f t="shared" si="48"/>
        <v>-18206.560493997164</v>
      </c>
      <c r="AD437" s="161">
        <f t="shared" si="50"/>
        <v>323.38346602771765</v>
      </c>
      <c r="AE437" s="162">
        <f t="shared" si="51"/>
        <v>-5861.0499341401519</v>
      </c>
      <c r="AF437" s="163">
        <f t="shared" si="49"/>
        <v>6.0153773427009588E-2</v>
      </c>
      <c r="AG437" s="164">
        <f t="shared" si="55"/>
        <v>0.74780927730103208</v>
      </c>
    </row>
    <row r="438" spans="1:33">
      <c r="A438" s="156"/>
      <c r="B438" s="160">
        <f>+[2]data1cf!A438</f>
        <v>-86244.836214308089</v>
      </c>
      <c r="C438" s="160">
        <f>+[2]data1cf!B438</f>
        <v>13980.746985234127</v>
      </c>
      <c r="D438" s="160">
        <f>+[2]data1cf!C438</f>
        <v>11820.225763688852</v>
      </c>
      <c r="E438" s="160">
        <f>+[2]data1cf!D438</f>
        <v>9755.7486753947032</v>
      </c>
      <c r="F438" s="160">
        <f>+[2]data1cf!E438</f>
        <v>9446.4589211742878</v>
      </c>
      <c r="G438" s="160">
        <f>+[2]data1cf!F438</f>
        <v>9249.140562476874</v>
      </c>
      <c r="H438" s="160">
        <f>+[2]data1cf!G438</f>
        <v>8300.5322922067789</v>
      </c>
      <c r="I438" s="160">
        <f>+[2]data1cf!H438</f>
        <v>8159.733937054265</v>
      </c>
      <c r="J438" s="160">
        <f>+[2]data1cf!I438</f>
        <v>8147.2997345192753</v>
      </c>
      <c r="K438" s="160">
        <f>+[2]data1cf!J438</f>
        <v>8137.8457051402484</v>
      </c>
      <c r="L438" s="160">
        <f>+[2]data1cf!K438</f>
        <v>8139.3717996388659</v>
      </c>
      <c r="M438" s="160">
        <f>+[2]data1cf!L438</f>
        <v>8111.0670708374255</v>
      </c>
      <c r="N438" s="160">
        <f>+[2]data1cf!M438</f>
        <v>8093.7190671069575</v>
      </c>
      <c r="O438" s="160">
        <f>+[2]data1cf!N438</f>
        <v>7767.2967537055611</v>
      </c>
      <c r="P438" s="160">
        <f>+[2]data1cf!O438</f>
        <v>7659.7365815811372</v>
      </c>
      <c r="Q438" s="160">
        <f>+[2]data1cf!P438</f>
        <v>7630.881708877967</v>
      </c>
      <c r="R438" s="160">
        <f>+[2]data1cf!Q438</f>
        <v>989.19377344362795</v>
      </c>
      <c r="S438" s="160">
        <f>+[2]data1cf!R438</f>
        <v>0</v>
      </c>
      <c r="T438" s="160">
        <f>+[2]data1cf!S438</f>
        <v>0</v>
      </c>
      <c r="U438" s="160">
        <f>+[2]data1cf!T438</f>
        <v>0</v>
      </c>
      <c r="V438" s="160">
        <f>+[2]data1cf!U438</f>
        <v>0</v>
      </c>
      <c r="W438" s="160">
        <f>+[2]data1cf!V438</f>
        <v>0</v>
      </c>
      <c r="X438" s="160">
        <f>+[2]data1cf!W438</f>
        <v>0</v>
      </c>
      <c r="Y438" s="160">
        <f>+[2]data1cf!X438</f>
        <v>0</v>
      </c>
      <c r="Z438" s="160">
        <f>+[2]data1cf!Y438</f>
        <v>0</v>
      </c>
      <c r="AA438" s="160">
        <f>+[2]data1cf!Z438</f>
        <v>0</v>
      </c>
      <c r="AB438" s="160"/>
      <c r="AC438" s="161">
        <f t="shared" si="48"/>
        <v>-13276.809138343318</v>
      </c>
      <c r="AD438" s="161">
        <f t="shared" si="50"/>
        <v>4911.1833018875323</v>
      </c>
      <c r="AE438" s="162">
        <f t="shared" si="51"/>
        <v>-1158.6359981063652</v>
      </c>
      <c r="AF438" s="163">
        <f t="shared" si="49"/>
        <v>6.9072607159614594E-2</v>
      </c>
      <c r="AG438" s="164">
        <f t="shared" si="55"/>
        <v>0.99999999917939053</v>
      </c>
    </row>
    <row r="439" spans="1:33">
      <c r="A439" s="156"/>
      <c r="B439" s="160">
        <f>+[2]data1cf!A439</f>
        <v>-85731.125466521422</v>
      </c>
      <c r="C439" s="160">
        <f>+[2]data1cf!B439</f>
        <v>13989.200965926335</v>
      </c>
      <c r="D439" s="160">
        <f>+[2]data1cf!C439</f>
        <v>11873.775238463615</v>
      </c>
      <c r="E439" s="160">
        <f>+[2]data1cf!D439</f>
        <v>9958.4606871939268</v>
      </c>
      <c r="F439" s="160">
        <f>+[2]data1cf!E439</f>
        <v>9469.6339027020786</v>
      </c>
      <c r="G439" s="160">
        <f>+[2]data1cf!F439</f>
        <v>9207.8527764504652</v>
      </c>
      <c r="H439" s="160">
        <f>+[2]data1cf!G439</f>
        <v>8288.0890671833095</v>
      </c>
      <c r="I439" s="160">
        <f>+[2]data1cf!H439</f>
        <v>8147.9498234686371</v>
      </c>
      <c r="J439" s="160">
        <f>+[2]data1cf!I439</f>
        <v>8135.5156209336474</v>
      </c>
      <c r="K439" s="160">
        <f>+[2]data1cf!J439</f>
        <v>8126.0416184807464</v>
      </c>
      <c r="L439" s="160">
        <f>+[2]data1cf!K439</f>
        <v>8127.587686053238</v>
      </c>
      <c r="M439" s="160">
        <f>+[2]data1cf!L439</f>
        <v>8099.2629841779235</v>
      </c>
      <c r="N439" s="160">
        <f>+[2]data1cf!M439</f>
        <v>8081.9349535213296</v>
      </c>
      <c r="O439" s="160">
        <f>+[2]data1cf!N439</f>
        <v>7755.4926670460591</v>
      </c>
      <c r="P439" s="160">
        <f>+[2]data1cf!O439</f>
        <v>7647.9524679955102</v>
      </c>
      <c r="Q439" s="160">
        <f>+[2]data1cf!P439</f>
        <v>7619.077622218465</v>
      </c>
      <c r="R439" s="160">
        <f>+[2]data1cf!Q439</f>
        <v>983.30171665081411</v>
      </c>
      <c r="S439" s="160">
        <f>+[2]data1cf!R439</f>
        <v>0</v>
      </c>
      <c r="T439" s="160">
        <f>+[2]data1cf!S439</f>
        <v>0</v>
      </c>
      <c r="U439" s="160">
        <f>+[2]data1cf!T439</f>
        <v>0</v>
      </c>
      <c r="V439" s="160">
        <f>+[2]data1cf!U439</f>
        <v>0</v>
      </c>
      <c r="W439" s="160">
        <f>+[2]data1cf!V439</f>
        <v>0</v>
      </c>
      <c r="X439" s="160">
        <f>+[2]data1cf!W439</f>
        <v>0</v>
      </c>
      <c r="Y439" s="160">
        <f>+[2]data1cf!X439</f>
        <v>0</v>
      </c>
      <c r="Z439" s="160">
        <f>+[2]data1cf!Y439</f>
        <v>0</v>
      </c>
      <c r="AA439" s="160">
        <f>+[2]data1cf!Z439</f>
        <v>0</v>
      </c>
      <c r="AB439" s="160"/>
      <c r="AC439" s="161">
        <f t="shared" si="48"/>
        <v>-12615.321018679886</v>
      </c>
      <c r="AD439" s="161">
        <f t="shared" si="50"/>
        <v>5574.1144967453665</v>
      </c>
      <c r="AE439" s="162">
        <f t="shared" si="51"/>
        <v>-494.58556619525166</v>
      </c>
      <c r="AF439" s="163">
        <f t="shared" si="49"/>
        <v>7.0420184731483454E-2</v>
      </c>
      <c r="AG439" s="164">
        <f t="shared" si="55"/>
        <v>0.99999999995128186</v>
      </c>
    </row>
    <row r="440" spans="1:33">
      <c r="A440" s="156"/>
      <c r="B440" s="160">
        <f>+[2]data1cf!A440</f>
        <v>-86462.553602830769</v>
      </c>
      <c r="C440" s="160">
        <f>+[2]data1cf!B440</f>
        <v>14008.784868246181</v>
      </c>
      <c r="D440" s="160">
        <f>+[2]data1cf!C440</f>
        <v>11883.242881092685</v>
      </c>
      <c r="E440" s="160">
        <f>+[2]data1cf!D440</f>
        <v>9831.7092243905518</v>
      </c>
      <c r="F440" s="160">
        <f>+[2]data1cf!E440</f>
        <v>9340.3432937846392</v>
      </c>
      <c r="G440" s="160">
        <f>+[2]data1cf!F440</f>
        <v>9066.4175279714364</v>
      </c>
      <c r="H440" s="160">
        <f>+[2]data1cf!G440</f>
        <v>8305.805895043748</v>
      </c>
      <c r="I440" s="160">
        <f>+[2]data1cf!H440</f>
        <v>8164.7281997730643</v>
      </c>
      <c r="J440" s="160">
        <f>+[2]data1cf!I440</f>
        <v>8152.2939972380746</v>
      </c>
      <c r="K440" s="160">
        <f>+[2]data1cf!J440</f>
        <v>8142.8484327111137</v>
      </c>
      <c r="L440" s="160">
        <f>+[2]data1cf!K440</f>
        <v>8144.3660623576652</v>
      </c>
      <c r="M440" s="160">
        <f>+[2]data1cf!L440</f>
        <v>8116.0697984082908</v>
      </c>
      <c r="N440" s="160">
        <f>+[2]data1cf!M440</f>
        <v>8098.7133298257568</v>
      </c>
      <c r="O440" s="160">
        <f>+[2]data1cf!N440</f>
        <v>7772.2994812764264</v>
      </c>
      <c r="P440" s="160">
        <f>+[2]data1cf!O440</f>
        <v>7664.7308442999374</v>
      </c>
      <c r="Q440" s="160">
        <f>+[2]data1cf!P440</f>
        <v>7635.8844364488323</v>
      </c>
      <c r="R440" s="160">
        <f>+[2]data1cf!Q440</f>
        <v>991.69090480302759</v>
      </c>
      <c r="S440" s="160">
        <f>+[2]data1cf!R440</f>
        <v>0</v>
      </c>
      <c r="T440" s="160">
        <f>+[2]data1cf!S440</f>
        <v>0</v>
      </c>
      <c r="U440" s="160">
        <f>+[2]data1cf!T440</f>
        <v>0</v>
      </c>
      <c r="V440" s="160">
        <f>+[2]data1cf!U440</f>
        <v>0</v>
      </c>
      <c r="W440" s="160">
        <f>+[2]data1cf!V440</f>
        <v>0</v>
      </c>
      <c r="X440" s="160">
        <f>+[2]data1cf!W440</f>
        <v>0</v>
      </c>
      <c r="Y440" s="160">
        <f>+[2]data1cf!X440</f>
        <v>0</v>
      </c>
      <c r="Z440" s="160">
        <f>+[2]data1cf!Y440</f>
        <v>0</v>
      </c>
      <c r="AA440" s="160">
        <f>+[2]data1cf!Z440</f>
        <v>0</v>
      </c>
      <c r="AB440" s="160"/>
      <c r="AC440" s="161">
        <f t="shared" si="48"/>
        <v>-13526.048907786608</v>
      </c>
      <c r="AD440" s="161">
        <f t="shared" si="50"/>
        <v>4645.0440702293108</v>
      </c>
      <c r="AE440" s="162">
        <f t="shared" si="51"/>
        <v>-1420.071346181222</v>
      </c>
      <c r="AF440" s="163">
        <f t="shared" si="49"/>
        <v>6.8546590209007247E-2</v>
      </c>
      <c r="AG440" s="164">
        <f t="shared" si="55"/>
        <v>0.99999999745021506</v>
      </c>
    </row>
    <row r="441" spans="1:33">
      <c r="A441" s="156"/>
      <c r="B441" s="160">
        <f>+[2]data1cf!A441</f>
        <v>-100737.1385033229</v>
      </c>
      <c r="C441" s="160">
        <f>+[2]data1cf!B441</f>
        <v>14311.793933300709</v>
      </c>
      <c r="D441" s="160">
        <f>+[2]data1cf!C441</f>
        <v>12440.111282442223</v>
      </c>
      <c r="E441" s="160">
        <f>+[2]data1cf!D441</f>
        <v>10335.313173797986</v>
      </c>
      <c r="F441" s="160">
        <f>+[2]data1cf!E441</f>
        <v>9828.8416897928964</v>
      </c>
      <c r="G441" s="160">
        <f>+[2]data1cf!F441</f>
        <v>9491.951877756921</v>
      </c>
      <c r="H441" s="160">
        <f>+[2]data1cf!G441</f>
        <v>8651.5683164038437</v>
      </c>
      <c r="I441" s="160">
        <f>+[2]data1cf!H441</f>
        <v>8492.1757577224344</v>
      </c>
      <c r="J441" s="160">
        <f>+[2]data1cf!I441</f>
        <v>8479.7415551874437</v>
      </c>
      <c r="K441" s="160">
        <f>+[2]data1cf!J441</f>
        <v>8470.8509865214146</v>
      </c>
      <c r="L441" s="160">
        <f>+[2]data1cf!K441</f>
        <v>8471.8136203070335</v>
      </c>
      <c r="M441" s="160">
        <f>+[2]data1cf!L441</f>
        <v>8444.0723522185908</v>
      </c>
      <c r="N441" s="160">
        <f>+[2]data1cf!M441</f>
        <v>8426.160887775126</v>
      </c>
      <c r="O441" s="160">
        <f>+[2]data1cf!N441</f>
        <v>8100.3020350867264</v>
      </c>
      <c r="P441" s="160">
        <f>+[2]data1cf!O441</f>
        <v>7992.1784022493066</v>
      </c>
      <c r="Q441" s="160">
        <f>+[2]data1cf!P441</f>
        <v>7963.8869902591323</v>
      </c>
      <c r="R441" s="160">
        <f>+[2]data1cf!Q441</f>
        <v>1155.4146837777121</v>
      </c>
      <c r="S441" s="160">
        <f>+[2]data1cf!R441</f>
        <v>0</v>
      </c>
      <c r="T441" s="160">
        <f>+[2]data1cf!S441</f>
        <v>0</v>
      </c>
      <c r="U441" s="160">
        <f>+[2]data1cf!T441</f>
        <v>0</v>
      </c>
      <c r="V441" s="160">
        <f>+[2]data1cf!U441</f>
        <v>0</v>
      </c>
      <c r="W441" s="160">
        <f>+[2]data1cf!V441</f>
        <v>0</v>
      </c>
      <c r="X441" s="160">
        <f>+[2]data1cf!W441</f>
        <v>0</v>
      </c>
      <c r="Y441" s="160">
        <f>+[2]data1cf!X441</f>
        <v>0</v>
      </c>
      <c r="Z441" s="160">
        <f>+[2]data1cf!Y441</f>
        <v>0</v>
      </c>
      <c r="AA441" s="160">
        <f>+[2]data1cf!Z441</f>
        <v>0</v>
      </c>
      <c r="AB441" s="160"/>
      <c r="AC441" s="161">
        <f t="shared" si="48"/>
        <v>-24793.979868121547</v>
      </c>
      <c r="AD441" s="161">
        <f t="shared" si="50"/>
        <v>-5834.3918448689992</v>
      </c>
      <c r="AE441" s="162">
        <f t="shared" si="51"/>
        <v>-12163.468611909057</v>
      </c>
      <c r="AF441" s="163">
        <f t="shared" si="49"/>
        <v>4.9706783890724193E-2</v>
      </c>
      <c r="AG441" s="164">
        <f t="shared" si="55"/>
        <v>-62205969270.499847</v>
      </c>
    </row>
    <row r="442" spans="1:33">
      <c r="A442" s="156"/>
      <c r="B442" s="160">
        <f>+[2]data1cf!A442</f>
        <v>-97268.357683945607</v>
      </c>
      <c r="C442" s="160">
        <f>+[2]data1cf!B442</f>
        <v>14249.566835380208</v>
      </c>
      <c r="D442" s="160">
        <f>+[2]data1cf!C442</f>
        <v>12250.135191678604</v>
      </c>
      <c r="E442" s="160">
        <f>+[2]data1cf!D442</f>
        <v>10213.740383195603</v>
      </c>
      <c r="F442" s="160">
        <f>+[2]data1cf!E442</f>
        <v>9711.3096862431667</v>
      </c>
      <c r="G442" s="160">
        <f>+[2]data1cf!F442</f>
        <v>9574.1384522233257</v>
      </c>
      <c r="H442" s="160">
        <f>+[2]data1cf!G442</f>
        <v>8567.5466748894905</v>
      </c>
      <c r="I442" s="160">
        <f>+[2]data1cf!H442</f>
        <v>8412.6047007505731</v>
      </c>
      <c r="J442" s="160">
        <f>+[2]data1cf!I442</f>
        <v>8400.1704982155843</v>
      </c>
      <c r="K442" s="160">
        <f>+[2]data1cf!J442</f>
        <v>8391.1450633512977</v>
      </c>
      <c r="L442" s="160">
        <f>+[2]data1cf!K442</f>
        <v>8392.2425633351741</v>
      </c>
      <c r="M442" s="160">
        <f>+[2]data1cf!L442</f>
        <v>8364.3664290484739</v>
      </c>
      <c r="N442" s="160">
        <f>+[2]data1cf!M442</f>
        <v>8346.5898308032665</v>
      </c>
      <c r="O442" s="160">
        <f>+[2]data1cf!N442</f>
        <v>8020.5961119166095</v>
      </c>
      <c r="P442" s="160">
        <f>+[2]data1cf!O442</f>
        <v>7912.6073452774472</v>
      </c>
      <c r="Q442" s="160">
        <f>+[2]data1cf!P442</f>
        <v>7884.1810670890154</v>
      </c>
      <c r="R442" s="160">
        <f>+[2]data1cf!Q442</f>
        <v>1115.6291552917824</v>
      </c>
      <c r="S442" s="160">
        <f>+[2]data1cf!R442</f>
        <v>0</v>
      </c>
      <c r="T442" s="160">
        <f>+[2]data1cf!S442</f>
        <v>0</v>
      </c>
      <c r="U442" s="160">
        <f>+[2]data1cf!T442</f>
        <v>0</v>
      </c>
      <c r="V442" s="160">
        <f>+[2]data1cf!U442</f>
        <v>0</v>
      </c>
      <c r="W442" s="160">
        <f>+[2]data1cf!V442</f>
        <v>0</v>
      </c>
      <c r="X442" s="160">
        <f>+[2]data1cf!W442</f>
        <v>0</v>
      </c>
      <c r="Y442" s="160">
        <f>+[2]data1cf!X442</f>
        <v>0</v>
      </c>
      <c r="Z442" s="160">
        <f>+[2]data1cf!Y442</f>
        <v>0</v>
      </c>
      <c r="AA442" s="160">
        <f>+[2]data1cf!Z442</f>
        <v>0</v>
      </c>
      <c r="AB442" s="160"/>
      <c r="AC442" s="161">
        <f t="shared" si="48"/>
        <v>-21974.001322139495</v>
      </c>
      <c r="AD442" s="161">
        <f t="shared" si="50"/>
        <v>-3183.2381139852614</v>
      </c>
      <c r="AE442" s="162">
        <f t="shared" si="51"/>
        <v>-9455.0591125754545</v>
      </c>
      <c r="AF442" s="163">
        <f t="shared" si="49"/>
        <v>5.4017791152000422E-2</v>
      </c>
      <c r="AG442" s="164">
        <f t="shared" si="55"/>
        <v>-774645.44270739786</v>
      </c>
    </row>
    <row r="443" spans="1:33">
      <c r="A443" s="156"/>
      <c r="B443" s="160">
        <f>+[2]data1cf!A443</f>
        <v>-95630.886762910945</v>
      </c>
      <c r="C443" s="160">
        <f>+[2]data1cf!B443</f>
        <v>14157.51737568311</v>
      </c>
      <c r="D443" s="160">
        <f>+[2]data1cf!C443</f>
        <v>12181.75757444157</v>
      </c>
      <c r="E443" s="160">
        <f>+[2]data1cf!D443</f>
        <v>10155.30712224514</v>
      </c>
      <c r="F443" s="160">
        <f>+[2]data1cf!E443</f>
        <v>9663.1014249939726</v>
      </c>
      <c r="G443" s="160">
        <f>+[2]data1cf!F443</f>
        <v>9393.7209757716846</v>
      </c>
      <c r="H443" s="160">
        <f>+[2]data1cf!G443</f>
        <v>8527.8834612471692</v>
      </c>
      <c r="I443" s="160">
        <f>+[2]data1cf!H443</f>
        <v>8375.042427798775</v>
      </c>
      <c r="J443" s="160">
        <f>+[2]data1cf!I443</f>
        <v>8362.6082252637862</v>
      </c>
      <c r="K443" s="160">
        <f>+[2]data1cf!J443</f>
        <v>8353.5191255300888</v>
      </c>
      <c r="L443" s="160">
        <f>+[2]data1cf!K443</f>
        <v>8354.6802903833759</v>
      </c>
      <c r="M443" s="160">
        <f>+[2]data1cf!L443</f>
        <v>8326.7404912272668</v>
      </c>
      <c r="N443" s="160">
        <f>+[2]data1cf!M443</f>
        <v>8309.0275578514684</v>
      </c>
      <c r="O443" s="160">
        <f>+[2]data1cf!N443</f>
        <v>7982.9701740954015</v>
      </c>
      <c r="P443" s="160">
        <f>+[2]data1cf!O443</f>
        <v>7875.045072325649</v>
      </c>
      <c r="Q443" s="160">
        <f>+[2]data1cf!P443</f>
        <v>7846.5551292678074</v>
      </c>
      <c r="R443" s="160">
        <f>+[2]data1cf!Q443</f>
        <v>1096.8480188158833</v>
      </c>
      <c r="S443" s="160">
        <f>+[2]data1cf!R443</f>
        <v>0</v>
      </c>
      <c r="T443" s="160">
        <f>+[2]data1cf!S443</f>
        <v>0</v>
      </c>
      <c r="U443" s="160">
        <f>+[2]data1cf!T443</f>
        <v>0</v>
      </c>
      <c r="V443" s="160">
        <f>+[2]data1cf!U443</f>
        <v>0</v>
      </c>
      <c r="W443" s="160">
        <f>+[2]data1cf!V443</f>
        <v>0</v>
      </c>
      <c r="X443" s="160">
        <f>+[2]data1cf!W443</f>
        <v>0</v>
      </c>
      <c r="Y443" s="160">
        <f>+[2]data1cf!X443</f>
        <v>0</v>
      </c>
      <c r="Z443" s="160">
        <f>+[2]data1cf!Y443</f>
        <v>0</v>
      </c>
      <c r="AA443" s="160">
        <f>+[2]data1cf!Z443</f>
        <v>0</v>
      </c>
      <c r="AB443" s="160"/>
      <c r="AC443" s="161">
        <f t="shared" si="48"/>
        <v>-20814.076325478025</v>
      </c>
      <c r="AD443" s="161">
        <f t="shared" si="50"/>
        <v>-2134.0370066367013</v>
      </c>
      <c r="AE443" s="162">
        <f t="shared" si="51"/>
        <v>-8369.5966405050422</v>
      </c>
      <c r="AF443" s="163">
        <f t="shared" si="49"/>
        <v>5.5795523524284366E-2</v>
      </c>
      <c r="AG443" s="164">
        <f t="shared" si="55"/>
        <v>-8871.4636895580661</v>
      </c>
    </row>
    <row r="444" spans="1:33">
      <c r="A444" s="156"/>
      <c r="B444" s="160">
        <f>+[2]data1cf!A444</f>
        <v>-95864.336116874751</v>
      </c>
      <c r="C444" s="160">
        <f>+[2]data1cf!B444</f>
        <v>14253.384656816372</v>
      </c>
      <c r="D444" s="160">
        <f>+[2]data1cf!C444</f>
        <v>12186.993262371241</v>
      </c>
      <c r="E444" s="160">
        <f>+[2]data1cf!D444</f>
        <v>10192.078267547271</v>
      </c>
      <c r="F444" s="160">
        <f>+[2]data1cf!E444</f>
        <v>9894.6188757424952</v>
      </c>
      <c r="G444" s="160">
        <f>+[2]data1cf!F444</f>
        <v>9547.9606912046584</v>
      </c>
      <c r="H444" s="160">
        <f>+[2]data1cf!G444</f>
        <v>8533.5381275267246</v>
      </c>
      <c r="I444" s="160">
        <f>+[2]data1cf!H444</f>
        <v>8380.3975692192216</v>
      </c>
      <c r="J444" s="160">
        <f>+[2]data1cf!I444</f>
        <v>8367.9633666842328</v>
      </c>
      <c r="K444" s="160">
        <f>+[2]data1cf!J444</f>
        <v>8358.8833434614171</v>
      </c>
      <c r="L444" s="160">
        <f>+[2]data1cf!K444</f>
        <v>8360.0354318038226</v>
      </c>
      <c r="M444" s="160">
        <f>+[2]data1cf!L444</f>
        <v>8332.1047091585951</v>
      </c>
      <c r="N444" s="160">
        <f>+[2]data1cf!M444</f>
        <v>8314.382699271915</v>
      </c>
      <c r="O444" s="160">
        <f>+[2]data1cf!N444</f>
        <v>7988.3343920267307</v>
      </c>
      <c r="P444" s="160">
        <f>+[2]data1cf!O444</f>
        <v>7880.4002137460948</v>
      </c>
      <c r="Q444" s="160">
        <f>+[2]data1cf!P444</f>
        <v>7851.9193471991357</v>
      </c>
      <c r="R444" s="160">
        <f>+[2]data1cf!Q444</f>
        <v>1099.5255895261066</v>
      </c>
      <c r="S444" s="160">
        <f>+[2]data1cf!R444</f>
        <v>0</v>
      </c>
      <c r="T444" s="160">
        <f>+[2]data1cf!S444</f>
        <v>0</v>
      </c>
      <c r="U444" s="160">
        <f>+[2]data1cf!T444</f>
        <v>0</v>
      </c>
      <c r="V444" s="160">
        <f>+[2]data1cf!U444</f>
        <v>0</v>
      </c>
      <c r="W444" s="160">
        <f>+[2]data1cf!V444</f>
        <v>0</v>
      </c>
      <c r="X444" s="160">
        <f>+[2]data1cf!W444</f>
        <v>0</v>
      </c>
      <c r="Y444" s="160">
        <f>+[2]data1cf!X444</f>
        <v>0</v>
      </c>
      <c r="Z444" s="160">
        <f>+[2]data1cf!Y444</f>
        <v>0</v>
      </c>
      <c r="AA444" s="160">
        <f>+[2]data1cf!Z444</f>
        <v>0</v>
      </c>
      <c r="AB444" s="160"/>
      <c r="AC444" s="161">
        <f t="shared" si="48"/>
        <v>-20653.413856787342</v>
      </c>
      <c r="AD444" s="161">
        <f t="shared" si="50"/>
        <v>-1905.6744344467479</v>
      </c>
      <c r="AE444" s="162">
        <f t="shared" si="51"/>
        <v>-8161.4883277759955</v>
      </c>
      <c r="AF444" s="163">
        <f t="shared" si="49"/>
        <v>5.6192991137504575E-2</v>
      </c>
      <c r="AG444" s="164">
        <f t="shared" si="55"/>
        <v>-3353.0178082647217</v>
      </c>
    </row>
    <row r="445" spans="1:33">
      <c r="A445" s="156"/>
      <c r="B445" s="160">
        <f>+[2]data1cf!A445</f>
        <v>-99996.541995581487</v>
      </c>
      <c r="C445" s="160">
        <f>+[2]data1cf!B445</f>
        <v>14340.774901596411</v>
      </c>
      <c r="D445" s="160">
        <f>+[2]data1cf!C445</f>
        <v>12359.205752653581</v>
      </c>
      <c r="E445" s="160">
        <f>+[2]data1cf!D445</f>
        <v>10392.434843934061</v>
      </c>
      <c r="F445" s="160">
        <f>+[2]data1cf!E445</f>
        <v>9888.0804954313553</v>
      </c>
      <c r="G445" s="160">
        <f>+[2]data1cf!F445</f>
        <v>9605.9417636647759</v>
      </c>
      <c r="H445" s="160">
        <f>+[2]data1cf!G445</f>
        <v>8633.6294100501709</v>
      </c>
      <c r="I445" s="160">
        <f>+[2]data1cf!H445</f>
        <v>8475.1870663120517</v>
      </c>
      <c r="J445" s="160">
        <f>+[2]data1cf!I445</f>
        <v>8462.7528637770629</v>
      </c>
      <c r="K445" s="160">
        <f>+[2]data1cf!J445</f>
        <v>8453.8335007188107</v>
      </c>
      <c r="L445" s="160">
        <f>+[2]data1cf!K445</f>
        <v>8454.8249288966526</v>
      </c>
      <c r="M445" s="160">
        <f>+[2]data1cf!L445</f>
        <v>8427.0548664159887</v>
      </c>
      <c r="N445" s="160">
        <f>+[2]data1cf!M445</f>
        <v>8409.1721963647433</v>
      </c>
      <c r="O445" s="160">
        <f>+[2]data1cf!N445</f>
        <v>8083.2845492841243</v>
      </c>
      <c r="P445" s="160">
        <f>+[2]data1cf!O445</f>
        <v>7975.1897108389239</v>
      </c>
      <c r="Q445" s="160">
        <f>+[2]data1cf!P445</f>
        <v>7946.8695044565302</v>
      </c>
      <c r="R445" s="160">
        <f>+[2]data1cf!Q445</f>
        <v>1146.9203380725212</v>
      </c>
      <c r="S445" s="160">
        <f>+[2]data1cf!R445</f>
        <v>0</v>
      </c>
      <c r="T445" s="160">
        <f>+[2]data1cf!S445</f>
        <v>0</v>
      </c>
      <c r="U445" s="160">
        <f>+[2]data1cf!T445</f>
        <v>0</v>
      </c>
      <c r="V445" s="160">
        <f>+[2]data1cf!U445</f>
        <v>0</v>
      </c>
      <c r="W445" s="160">
        <f>+[2]data1cf!V445</f>
        <v>0</v>
      </c>
      <c r="X445" s="160">
        <f>+[2]data1cf!W445</f>
        <v>0</v>
      </c>
      <c r="Y445" s="160">
        <f>+[2]data1cf!X445</f>
        <v>0</v>
      </c>
      <c r="Z445" s="160">
        <f>+[2]data1cf!Y445</f>
        <v>0</v>
      </c>
      <c r="AA445" s="160">
        <f>+[2]data1cf!Z445</f>
        <v>0</v>
      </c>
      <c r="AB445" s="160"/>
      <c r="AC445" s="161">
        <f t="shared" si="48"/>
        <v>-24006.960743741805</v>
      </c>
      <c r="AD445" s="161">
        <f t="shared" si="50"/>
        <v>-5052.2645598202516</v>
      </c>
      <c r="AE445" s="162">
        <f t="shared" si="51"/>
        <v>-11378.213483123194</v>
      </c>
      <c r="AF445" s="163">
        <f t="shared" si="49"/>
        <v>5.0963678956031794E-2</v>
      </c>
      <c r="AG445" s="164">
        <f t="shared" si="55"/>
        <v>-2222638407.4971037</v>
      </c>
    </row>
    <row r="446" spans="1:33">
      <c r="A446" s="156"/>
      <c r="B446" s="160">
        <f>+[2]data1cf!A446</f>
        <v>-88455.830348243864</v>
      </c>
      <c r="C446" s="160">
        <f>+[2]data1cf!B446</f>
        <v>14013.646260530862</v>
      </c>
      <c r="D446" s="160">
        <f>+[2]data1cf!C446</f>
        <v>11940.639086434901</v>
      </c>
      <c r="E446" s="160">
        <f>+[2]data1cf!D446</f>
        <v>9783.0407227031337</v>
      </c>
      <c r="F446" s="160">
        <f>+[2]data1cf!E446</f>
        <v>9431.8015047923182</v>
      </c>
      <c r="G446" s="160">
        <f>+[2]data1cf!F446</f>
        <v>9319.3014708824467</v>
      </c>
      <c r="H446" s="160">
        <f>+[2]data1cf!G446</f>
        <v>8354.0875227575634</v>
      </c>
      <c r="I446" s="160">
        <f>+[2]data1cf!H446</f>
        <v>8210.4523736914452</v>
      </c>
      <c r="J446" s="160">
        <f>+[2]data1cf!I446</f>
        <v>8198.0181711564546</v>
      </c>
      <c r="K446" s="160">
        <f>+[2]data1cf!J446</f>
        <v>8188.6501052293552</v>
      </c>
      <c r="L446" s="160">
        <f>+[2]data1cf!K446</f>
        <v>8190.0902362760453</v>
      </c>
      <c r="M446" s="160">
        <f>+[2]data1cf!L446</f>
        <v>8161.8714709265332</v>
      </c>
      <c r="N446" s="160">
        <f>+[2]data1cf!M446</f>
        <v>8144.4375037441368</v>
      </c>
      <c r="O446" s="160">
        <f>+[2]data1cf!N446</f>
        <v>7818.1011537946688</v>
      </c>
      <c r="P446" s="160">
        <f>+[2]data1cf!O446</f>
        <v>7710.4550182183175</v>
      </c>
      <c r="Q446" s="160">
        <f>+[2]data1cf!P446</f>
        <v>7681.6861089670738</v>
      </c>
      <c r="R446" s="160">
        <f>+[2]data1cf!Q446</f>
        <v>1014.5529917622177</v>
      </c>
      <c r="S446" s="160">
        <f>+[2]data1cf!R446</f>
        <v>0</v>
      </c>
      <c r="T446" s="160">
        <f>+[2]data1cf!S446</f>
        <v>0</v>
      </c>
      <c r="U446" s="160">
        <f>+[2]data1cf!T446</f>
        <v>0</v>
      </c>
      <c r="V446" s="160">
        <f>+[2]data1cf!U446</f>
        <v>0</v>
      </c>
      <c r="W446" s="160">
        <f>+[2]data1cf!V446</f>
        <v>0</v>
      </c>
      <c r="X446" s="160">
        <f>+[2]data1cf!W446</f>
        <v>0</v>
      </c>
      <c r="Y446" s="160">
        <f>+[2]data1cf!X446</f>
        <v>0</v>
      </c>
      <c r="Z446" s="160">
        <f>+[2]data1cf!Y446</f>
        <v>0</v>
      </c>
      <c r="AA446" s="160">
        <f>+[2]data1cf!Z446</f>
        <v>0</v>
      </c>
      <c r="AB446" s="160"/>
      <c r="AC446" s="161">
        <f t="shared" si="48"/>
        <v>-15103.76254382711</v>
      </c>
      <c r="AD446" s="161">
        <f t="shared" si="50"/>
        <v>3192.5778516683454</v>
      </c>
      <c r="AE446" s="162">
        <f t="shared" si="51"/>
        <v>-2914.1541675699873</v>
      </c>
      <c r="AF446" s="163">
        <f t="shared" si="49"/>
        <v>6.5611109137535095E-2</v>
      </c>
      <c r="AG446" s="164">
        <f t="shared" si="55"/>
        <v>0.99999875944043148</v>
      </c>
    </row>
    <row r="447" spans="1:33">
      <c r="A447" s="156"/>
      <c r="B447" s="160">
        <f>+[2]data1cf!A447</f>
        <v>-88024.675867243044</v>
      </c>
      <c r="C447" s="160">
        <f>+[2]data1cf!B447</f>
        <v>13999.291410004709</v>
      </c>
      <c r="D447" s="160">
        <f>+[2]data1cf!C447</f>
        <v>11823.08169394269</v>
      </c>
      <c r="E447" s="160">
        <f>+[2]data1cf!D447</f>
        <v>9887.8668940766547</v>
      </c>
      <c r="F447" s="160">
        <f>+[2]data1cf!E447</f>
        <v>9582.7211696569593</v>
      </c>
      <c r="G447" s="160">
        <f>+[2]data1cf!F447</f>
        <v>9334.1467149232358</v>
      </c>
      <c r="H447" s="160">
        <f>+[2]data1cf!G447</f>
        <v>8343.6439954416855</v>
      </c>
      <c r="I447" s="160">
        <f>+[2]data1cf!H447</f>
        <v>8200.5620348208704</v>
      </c>
      <c r="J447" s="160">
        <f>+[2]data1cf!I447</f>
        <v>8188.1278322858816</v>
      </c>
      <c r="K447" s="160">
        <f>+[2]data1cf!J447</f>
        <v>8178.74300307256</v>
      </c>
      <c r="L447" s="160">
        <f>+[2]data1cf!K447</f>
        <v>8180.1998974054713</v>
      </c>
      <c r="M447" s="160">
        <f>+[2]data1cf!L447</f>
        <v>8151.964368769738</v>
      </c>
      <c r="N447" s="160">
        <f>+[2]data1cf!M447</f>
        <v>8134.5471648735638</v>
      </c>
      <c r="O447" s="160">
        <f>+[2]data1cf!N447</f>
        <v>7808.1940516378727</v>
      </c>
      <c r="P447" s="160">
        <f>+[2]data1cf!O447</f>
        <v>7700.5646793477435</v>
      </c>
      <c r="Q447" s="160">
        <f>+[2]data1cf!P447</f>
        <v>7671.7790068102786</v>
      </c>
      <c r="R447" s="160">
        <f>+[2]data1cf!Q447</f>
        <v>1009.6078223269308</v>
      </c>
      <c r="S447" s="160">
        <f>+[2]data1cf!R447</f>
        <v>0</v>
      </c>
      <c r="T447" s="160">
        <f>+[2]data1cf!S447</f>
        <v>0</v>
      </c>
      <c r="U447" s="160">
        <f>+[2]data1cf!T447</f>
        <v>0</v>
      </c>
      <c r="V447" s="160">
        <f>+[2]data1cf!U447</f>
        <v>0</v>
      </c>
      <c r="W447" s="160">
        <f>+[2]data1cf!V447</f>
        <v>0</v>
      </c>
      <c r="X447" s="160">
        <f>+[2]data1cf!W447</f>
        <v>0</v>
      </c>
      <c r="Y447" s="160">
        <f>+[2]data1cf!X447</f>
        <v>0</v>
      </c>
      <c r="Z447" s="160">
        <f>+[2]data1cf!Y447</f>
        <v>0</v>
      </c>
      <c r="AA447" s="160">
        <f>+[2]data1cf!Z447</f>
        <v>0</v>
      </c>
      <c r="AB447" s="160"/>
      <c r="AC447" s="161">
        <f t="shared" si="48"/>
        <v>-14630.899764952719</v>
      </c>
      <c r="AD447" s="161">
        <f t="shared" si="50"/>
        <v>3670.5522469920998</v>
      </c>
      <c r="AE447" s="162">
        <f t="shared" si="51"/>
        <v>-2436.6538796321906</v>
      </c>
      <c r="AF447" s="163">
        <f t="shared" si="49"/>
        <v>6.6540881991386427E-2</v>
      </c>
      <c r="AG447" s="164">
        <f t="shared" si="55"/>
        <v>0.99999983806227977</v>
      </c>
    </row>
    <row r="448" spans="1:33">
      <c r="A448" s="156"/>
      <c r="B448" s="160">
        <f>+[2]data1cf!A448</f>
        <v>-93456.164108997284</v>
      </c>
      <c r="C448" s="160">
        <f>+[2]data1cf!B448</f>
        <v>14109.194500394598</v>
      </c>
      <c r="D448" s="160">
        <f>+[2]data1cf!C448</f>
        <v>12154.389762471048</v>
      </c>
      <c r="E448" s="160">
        <f>+[2]data1cf!D448</f>
        <v>10059.07922818045</v>
      </c>
      <c r="F448" s="160">
        <f>+[2]data1cf!E448</f>
        <v>9720.3767689956221</v>
      </c>
      <c r="G448" s="160">
        <f>+[2]data1cf!F448</f>
        <v>9363.7469522184729</v>
      </c>
      <c r="H448" s="160">
        <f>+[2]data1cf!G448</f>
        <v>8475.2068071906342</v>
      </c>
      <c r="I448" s="160">
        <f>+[2]data1cf!H448</f>
        <v>8325.1560298961194</v>
      </c>
      <c r="J448" s="160">
        <f>+[2]data1cf!I448</f>
        <v>8312.7218273611306</v>
      </c>
      <c r="K448" s="160">
        <f>+[2]data1cf!J448</f>
        <v>8303.5481744106473</v>
      </c>
      <c r="L448" s="160">
        <f>+[2]data1cf!K448</f>
        <v>8304.7938924807204</v>
      </c>
      <c r="M448" s="160">
        <f>+[2]data1cf!L448</f>
        <v>8276.7695401078254</v>
      </c>
      <c r="N448" s="160">
        <f>+[2]data1cf!M448</f>
        <v>8259.1411599488129</v>
      </c>
      <c r="O448" s="160">
        <f>+[2]data1cf!N448</f>
        <v>7932.9992229759609</v>
      </c>
      <c r="P448" s="160">
        <f>+[2]data1cf!O448</f>
        <v>7825.1586744229926</v>
      </c>
      <c r="Q448" s="160">
        <f>+[2]data1cf!P448</f>
        <v>7796.5841781483668</v>
      </c>
      <c r="R448" s="160">
        <f>+[2]data1cf!Q448</f>
        <v>1071.9048198645553</v>
      </c>
      <c r="S448" s="160">
        <f>+[2]data1cf!R448</f>
        <v>0</v>
      </c>
      <c r="T448" s="160">
        <f>+[2]data1cf!S448</f>
        <v>0</v>
      </c>
      <c r="U448" s="160">
        <f>+[2]data1cf!T448</f>
        <v>0</v>
      </c>
      <c r="V448" s="160">
        <f>+[2]data1cf!U448</f>
        <v>0</v>
      </c>
      <c r="W448" s="160">
        <f>+[2]data1cf!V448</f>
        <v>0</v>
      </c>
      <c r="X448" s="160">
        <f>+[2]data1cf!W448</f>
        <v>0</v>
      </c>
      <c r="Y448" s="160">
        <f>+[2]data1cf!X448</f>
        <v>0</v>
      </c>
      <c r="Z448" s="160">
        <f>+[2]data1cf!Y448</f>
        <v>0</v>
      </c>
      <c r="AA448" s="160">
        <f>+[2]data1cf!Z448</f>
        <v>0</v>
      </c>
      <c r="AB448" s="160"/>
      <c r="AC448" s="161">
        <f t="shared" si="48"/>
        <v>-18954.979578045848</v>
      </c>
      <c r="AD448" s="161">
        <f t="shared" si="50"/>
        <v>-371.58870791070802</v>
      </c>
      <c r="AE448" s="162">
        <f t="shared" si="51"/>
        <v>-6573.7132165003813</v>
      </c>
      <c r="AF448" s="163">
        <f t="shared" si="49"/>
        <v>5.8893719315528864E-2</v>
      </c>
      <c r="AG448" s="164">
        <f t="shared" si="55"/>
        <v>-3.8691404597679639</v>
      </c>
    </row>
    <row r="449" spans="1:33">
      <c r="A449" s="156"/>
      <c r="B449" s="160">
        <f>+[2]data1cf!A449</f>
        <v>-86252.843386676555</v>
      </c>
      <c r="C449" s="160">
        <f>+[2]data1cf!B449</f>
        <v>14040.247014782213</v>
      </c>
      <c r="D449" s="160">
        <f>+[2]data1cf!C449</f>
        <v>11887.530365132929</v>
      </c>
      <c r="E449" s="160">
        <f>+[2]data1cf!D449</f>
        <v>9854.0211869332652</v>
      </c>
      <c r="F449" s="160">
        <f>+[2]data1cf!E449</f>
        <v>9477.1716258275173</v>
      </c>
      <c r="G449" s="160">
        <f>+[2]data1cf!F449</f>
        <v>9315.8273118388697</v>
      </c>
      <c r="H449" s="160">
        <f>+[2]data1cf!G449</f>
        <v>8300.726243857609</v>
      </c>
      <c r="I449" s="160">
        <f>+[2]data1cf!H449</f>
        <v>8159.9176151826596</v>
      </c>
      <c r="J449" s="160">
        <f>+[2]data1cf!I449</f>
        <v>8147.4834126476708</v>
      </c>
      <c r="K449" s="160">
        <f>+[2]data1cf!J449</f>
        <v>8138.0296945875052</v>
      </c>
      <c r="L449" s="160">
        <f>+[2]data1cf!K449</f>
        <v>8139.5554777672605</v>
      </c>
      <c r="M449" s="160">
        <f>+[2]data1cf!L449</f>
        <v>8111.2510602846824</v>
      </c>
      <c r="N449" s="160">
        <f>+[2]data1cf!M449</f>
        <v>8093.902745235353</v>
      </c>
      <c r="O449" s="160">
        <f>+[2]data1cf!N449</f>
        <v>7767.480743152817</v>
      </c>
      <c r="P449" s="160">
        <f>+[2]data1cf!O449</f>
        <v>7659.9202597095327</v>
      </c>
      <c r="Q449" s="160">
        <f>+[2]data1cf!P449</f>
        <v>7631.0656983252229</v>
      </c>
      <c r="R449" s="160">
        <f>+[2]data1cf!Q449</f>
        <v>989.28561250782536</v>
      </c>
      <c r="S449" s="160">
        <f>+[2]data1cf!R449</f>
        <v>0</v>
      </c>
      <c r="T449" s="160">
        <f>+[2]data1cf!S449</f>
        <v>0</v>
      </c>
      <c r="U449" s="160">
        <f>+[2]data1cf!T449</f>
        <v>0</v>
      </c>
      <c r="V449" s="160">
        <f>+[2]data1cf!U449</f>
        <v>0</v>
      </c>
      <c r="W449" s="160">
        <f>+[2]data1cf!V449</f>
        <v>0</v>
      </c>
      <c r="X449" s="160">
        <f>+[2]data1cf!W449</f>
        <v>0</v>
      </c>
      <c r="Y449" s="160">
        <f>+[2]data1cf!X449</f>
        <v>0</v>
      </c>
      <c r="Z449" s="160">
        <f>+[2]data1cf!Y449</f>
        <v>0</v>
      </c>
      <c r="AA449" s="160">
        <f>+[2]data1cf!Z449</f>
        <v>0</v>
      </c>
      <c r="AB449" s="160"/>
      <c r="AC449" s="161">
        <f t="shared" si="48"/>
        <v>-13038.207342498603</v>
      </c>
      <c r="AD449" s="161">
        <f t="shared" si="50"/>
        <v>5180.5626425441969</v>
      </c>
      <c r="AE449" s="162">
        <f t="shared" si="51"/>
        <v>-898.08877879350962</v>
      </c>
      <c r="AF449" s="163">
        <f t="shared" si="49"/>
        <v>6.9598433375358593E-2</v>
      </c>
      <c r="AG449" s="164">
        <f t="shared" si="55"/>
        <v>0.99999999973951947</v>
      </c>
    </row>
    <row r="450" spans="1:33">
      <c r="A450" s="156"/>
      <c r="B450" s="160">
        <f>+[2]data1cf!A450</f>
        <v>-87121.492116722045</v>
      </c>
      <c r="C450" s="160">
        <f>+[2]data1cf!B450</f>
        <v>13920.689266616841</v>
      </c>
      <c r="D450" s="160">
        <f>+[2]data1cf!C450</f>
        <v>11881.561462517966</v>
      </c>
      <c r="E450" s="160">
        <f>+[2]data1cf!D450</f>
        <v>9882.3383170693232</v>
      </c>
      <c r="F450" s="160">
        <f>+[2]data1cf!E450</f>
        <v>9571.98421227789</v>
      </c>
      <c r="G450" s="160">
        <f>+[2]data1cf!F450</f>
        <v>9260.7246434855369</v>
      </c>
      <c r="H450" s="160">
        <f>+[2]data1cf!G450</f>
        <v>8321.7668618724656</v>
      </c>
      <c r="I450" s="160">
        <f>+[2]data1cf!H450</f>
        <v>8179.8437221309196</v>
      </c>
      <c r="J450" s="160">
        <f>+[2]data1cf!I450</f>
        <v>8167.4095195959299</v>
      </c>
      <c r="K450" s="160">
        <f>+[2]data1cf!J450</f>
        <v>8157.9895745983886</v>
      </c>
      <c r="L450" s="160">
        <f>+[2]data1cf!K450</f>
        <v>8159.4815847155196</v>
      </c>
      <c r="M450" s="160">
        <f>+[2]data1cf!L450</f>
        <v>8131.2109402955666</v>
      </c>
      <c r="N450" s="160">
        <f>+[2]data1cf!M450</f>
        <v>8113.8288521836121</v>
      </c>
      <c r="O450" s="160">
        <f>+[2]data1cf!N450</f>
        <v>7787.4406231637013</v>
      </c>
      <c r="P450" s="160">
        <f>+[2]data1cf!O450</f>
        <v>7679.8463666577918</v>
      </c>
      <c r="Q450" s="160">
        <f>+[2]data1cf!P450</f>
        <v>7651.0255783361072</v>
      </c>
      <c r="R450" s="160">
        <f>+[2]data1cf!Q450</f>
        <v>999.24866598195501</v>
      </c>
      <c r="S450" s="160">
        <f>+[2]data1cf!R450</f>
        <v>0</v>
      </c>
      <c r="T450" s="160">
        <f>+[2]data1cf!S450</f>
        <v>0</v>
      </c>
      <c r="U450" s="160">
        <f>+[2]data1cf!T450</f>
        <v>0</v>
      </c>
      <c r="V450" s="160">
        <f>+[2]data1cf!U450</f>
        <v>0</v>
      </c>
      <c r="W450" s="160">
        <f>+[2]data1cf!V450</f>
        <v>0</v>
      </c>
      <c r="X450" s="160">
        <f>+[2]data1cf!W450</f>
        <v>0</v>
      </c>
      <c r="Y450" s="160">
        <f>+[2]data1cf!X450</f>
        <v>0</v>
      </c>
      <c r="Z450" s="160">
        <f>+[2]data1cf!Y450</f>
        <v>0</v>
      </c>
      <c r="AA450" s="160">
        <f>+[2]data1cf!Z450</f>
        <v>0</v>
      </c>
      <c r="AB450" s="160"/>
      <c r="AC450" s="161">
        <f t="shared" ref="AC450:AC513" si="56">XNPV(0.1,B450:AA450,$B$1:$AA$1)</f>
        <v>-13889.860436795552</v>
      </c>
      <c r="AD450" s="161">
        <f t="shared" si="50"/>
        <v>4364.8129364698634</v>
      </c>
      <c r="AE450" s="162">
        <f t="shared" si="51"/>
        <v>-1726.4717987355764</v>
      </c>
      <c r="AF450" s="163">
        <f t="shared" ref="AF450:AF513" si="57">XIRR(B450:AA450,$B$1:$AA$1)</f>
        <v>6.7936709523201008E-2</v>
      </c>
      <c r="AG450" s="164">
        <f t="shared" si="55"/>
        <v>0.99999999158718966</v>
      </c>
    </row>
    <row r="451" spans="1:33">
      <c r="A451" s="156"/>
      <c r="B451" s="160">
        <f>+[2]data1cf!A451</f>
        <v>-89065.381700361788</v>
      </c>
      <c r="C451" s="160">
        <f>+[2]data1cf!B451</f>
        <v>14054.127751945893</v>
      </c>
      <c r="D451" s="160">
        <f>+[2]data1cf!C451</f>
        <v>11974.406484170564</v>
      </c>
      <c r="E451" s="160">
        <f>+[2]data1cf!D451</f>
        <v>10089.81965873326</v>
      </c>
      <c r="F451" s="160">
        <f>+[2]data1cf!E451</f>
        <v>9634.5327704370284</v>
      </c>
      <c r="G451" s="160">
        <f>+[2]data1cf!F451</f>
        <v>9359.4699137597381</v>
      </c>
      <c r="H451" s="160">
        <f>+[2]data1cf!G451</f>
        <v>8368.8522219008883</v>
      </c>
      <c r="I451" s="160">
        <f>+[2]data1cf!H451</f>
        <v>8224.4349940679476</v>
      </c>
      <c r="J451" s="160">
        <f>+[2]data1cf!I451</f>
        <v>8212.0007915329588</v>
      </c>
      <c r="K451" s="160">
        <f>+[2]data1cf!J451</f>
        <v>8202.6564249624298</v>
      </c>
      <c r="L451" s="160">
        <f>+[2]data1cf!K451</f>
        <v>8204.0728566525486</v>
      </c>
      <c r="M451" s="160">
        <f>+[2]data1cf!L451</f>
        <v>8175.8777906596069</v>
      </c>
      <c r="N451" s="160">
        <f>+[2]data1cf!M451</f>
        <v>8158.420124120641</v>
      </c>
      <c r="O451" s="160">
        <f>+[2]data1cf!N451</f>
        <v>7832.1074735277416</v>
      </c>
      <c r="P451" s="160">
        <f>+[2]data1cf!O451</f>
        <v>7724.4376385948208</v>
      </c>
      <c r="Q451" s="160">
        <f>+[2]data1cf!P451</f>
        <v>7695.6924287001475</v>
      </c>
      <c r="R451" s="160">
        <f>+[2]data1cf!Q451</f>
        <v>1021.5443019504694</v>
      </c>
      <c r="S451" s="160">
        <f>+[2]data1cf!R451</f>
        <v>0</v>
      </c>
      <c r="T451" s="160">
        <f>+[2]data1cf!S451</f>
        <v>0</v>
      </c>
      <c r="U451" s="160">
        <f>+[2]data1cf!T451</f>
        <v>0</v>
      </c>
      <c r="V451" s="160">
        <f>+[2]data1cf!U451</f>
        <v>0</v>
      </c>
      <c r="W451" s="160">
        <f>+[2]data1cf!V451</f>
        <v>0</v>
      </c>
      <c r="X451" s="160">
        <f>+[2]data1cf!W451</f>
        <v>0</v>
      </c>
      <c r="Y451" s="160">
        <f>+[2]data1cf!X451</f>
        <v>0</v>
      </c>
      <c r="Z451" s="160">
        <f>+[2]data1cf!Y451</f>
        <v>0</v>
      </c>
      <c r="AA451" s="160">
        <f>+[2]data1cf!Z451</f>
        <v>0</v>
      </c>
      <c r="AB451" s="160"/>
      <c r="AC451" s="161">
        <f t="shared" si="56"/>
        <v>-15199.515155719844</v>
      </c>
      <c r="AD451" s="161">
        <f t="shared" ref="AD451:AD514" si="58">SUMPRODUCT(B451:AA451,$B$1010:$AA$1010)</f>
        <v>3186.7361400023756</v>
      </c>
      <c r="AE451" s="162">
        <f t="shared" ref="AE451:AE514" si="59">SUMPRODUCT(B451:AA451,$B$1012:$AA$1012)</f>
        <v>-2947.3734406173999</v>
      </c>
      <c r="AF451" s="163">
        <f t="shared" si="57"/>
        <v>6.5560856461524972E-2</v>
      </c>
      <c r="AG451" s="164">
        <f t="shared" ref="AG451:AG466" si="60">1-EXP(-(1/0.25)*(AD451/ABS($AD$1010)))</f>
        <v>0.99999872818191349</v>
      </c>
    </row>
    <row r="452" spans="1:33">
      <c r="A452" s="156"/>
      <c r="B452" s="160">
        <f>+[2]data1cf!A452</f>
        <v>-90081.61921904498</v>
      </c>
      <c r="C452" s="160">
        <f>+[2]data1cf!B452</f>
        <v>14005.500595299665</v>
      </c>
      <c r="D452" s="160">
        <f>+[2]data1cf!C452</f>
        <v>11953.80969870459</v>
      </c>
      <c r="E452" s="160">
        <f>+[2]data1cf!D452</f>
        <v>9985.8038533463277</v>
      </c>
      <c r="F452" s="160">
        <f>+[2]data1cf!E452</f>
        <v>9544.1141260335153</v>
      </c>
      <c r="G452" s="160">
        <f>+[2]data1cf!F452</f>
        <v>9425.3162733791469</v>
      </c>
      <c r="H452" s="160">
        <f>+[2]data1cf!G452</f>
        <v>8393.467770975436</v>
      </c>
      <c r="I452" s="160">
        <f>+[2]data1cf!H452</f>
        <v>8247.7466697565251</v>
      </c>
      <c r="J452" s="160">
        <f>+[2]data1cf!I452</f>
        <v>8235.3124672215363</v>
      </c>
      <c r="K452" s="160">
        <f>+[2]data1cf!J452</f>
        <v>8226.0076119657333</v>
      </c>
      <c r="L452" s="160">
        <f>+[2]data1cf!K452</f>
        <v>8227.384532341126</v>
      </c>
      <c r="M452" s="160">
        <f>+[2]data1cf!L452</f>
        <v>8199.2289776629113</v>
      </c>
      <c r="N452" s="160">
        <f>+[2]data1cf!M452</f>
        <v>8181.7317998092185</v>
      </c>
      <c r="O452" s="160">
        <f>+[2]data1cf!N452</f>
        <v>7855.458660531046</v>
      </c>
      <c r="P452" s="160">
        <f>+[2]data1cf!O452</f>
        <v>7747.7493142833982</v>
      </c>
      <c r="Q452" s="160">
        <f>+[2]data1cf!P452</f>
        <v>7719.0436157034519</v>
      </c>
      <c r="R452" s="160">
        <f>+[2]data1cf!Q452</f>
        <v>1033.2001397947581</v>
      </c>
      <c r="S452" s="160">
        <f>+[2]data1cf!R452</f>
        <v>0</v>
      </c>
      <c r="T452" s="160">
        <f>+[2]data1cf!S452</f>
        <v>0</v>
      </c>
      <c r="U452" s="160">
        <f>+[2]data1cf!T452</f>
        <v>0</v>
      </c>
      <c r="V452" s="160">
        <f>+[2]data1cf!U452</f>
        <v>0</v>
      </c>
      <c r="W452" s="160">
        <f>+[2]data1cf!V452</f>
        <v>0</v>
      </c>
      <c r="X452" s="160">
        <f>+[2]data1cf!W452</f>
        <v>0</v>
      </c>
      <c r="Y452" s="160">
        <f>+[2]data1cf!X452</f>
        <v>0</v>
      </c>
      <c r="Z452" s="160">
        <f>+[2]data1cf!Y452</f>
        <v>0</v>
      </c>
      <c r="AA452" s="160">
        <f>+[2]data1cf!Z452</f>
        <v>0</v>
      </c>
      <c r="AB452" s="160"/>
      <c r="AC452" s="161">
        <f t="shared" si="56"/>
        <v>-16283.7701489678</v>
      </c>
      <c r="AD452" s="161">
        <f t="shared" si="58"/>
        <v>2126.7001810923716</v>
      </c>
      <c r="AE452" s="162">
        <f t="shared" si="59"/>
        <v>-4017.2288308668208</v>
      </c>
      <c r="AF452" s="163">
        <f t="shared" si="57"/>
        <v>6.3525095582008362E-2</v>
      </c>
      <c r="AG452" s="164">
        <f t="shared" si="60"/>
        <v>0.99988371353807992</v>
      </c>
    </row>
    <row r="453" spans="1:33">
      <c r="A453" s="156"/>
      <c r="B453" s="160">
        <f>+[2]data1cf!A453</f>
        <v>-103665.3001213471</v>
      </c>
      <c r="C453" s="160">
        <f>+[2]data1cf!B453</f>
        <v>14398.050410934884</v>
      </c>
      <c r="D453" s="160">
        <f>+[2]data1cf!C453</f>
        <v>12455.449753384182</v>
      </c>
      <c r="E453" s="160">
        <f>+[2]data1cf!D453</f>
        <v>10433.984585821163</v>
      </c>
      <c r="F453" s="160">
        <f>+[2]data1cf!E453</f>
        <v>10075.909015063495</v>
      </c>
      <c r="G453" s="160">
        <f>+[2]data1cf!F453</f>
        <v>9676.4271522273903</v>
      </c>
      <c r="H453" s="160">
        <f>+[2]data1cf!G453</f>
        <v>8722.4949498744154</v>
      </c>
      <c r="I453" s="160">
        <f>+[2]data1cf!H453</f>
        <v>8559.3454427106135</v>
      </c>
      <c r="J453" s="160">
        <f>+[2]data1cf!I453</f>
        <v>8546.9112401756247</v>
      </c>
      <c r="K453" s="160">
        <f>+[2]data1cf!J453</f>
        <v>8538.134518433304</v>
      </c>
      <c r="L453" s="160">
        <f>+[2]data1cf!K453</f>
        <v>8538.9833052952144</v>
      </c>
      <c r="M453" s="160">
        <f>+[2]data1cf!L453</f>
        <v>8511.3558841304803</v>
      </c>
      <c r="N453" s="160">
        <f>+[2]data1cf!M453</f>
        <v>8493.3305727633069</v>
      </c>
      <c r="O453" s="160">
        <f>+[2]data1cf!N453</f>
        <v>8167.5855669986158</v>
      </c>
      <c r="P453" s="160">
        <f>+[2]data1cf!O453</f>
        <v>8059.3480872374876</v>
      </c>
      <c r="Q453" s="160">
        <f>+[2]data1cf!P453</f>
        <v>8031.1705221710217</v>
      </c>
      <c r="R453" s="160">
        <f>+[2]data1cf!Q453</f>
        <v>1188.9995262718026</v>
      </c>
      <c r="S453" s="160">
        <f>+[2]data1cf!R453</f>
        <v>0</v>
      </c>
      <c r="T453" s="160">
        <f>+[2]data1cf!S453</f>
        <v>0</v>
      </c>
      <c r="U453" s="160">
        <f>+[2]data1cf!T453</f>
        <v>0</v>
      </c>
      <c r="V453" s="160">
        <f>+[2]data1cf!U453</f>
        <v>0</v>
      </c>
      <c r="W453" s="160">
        <f>+[2]data1cf!V453</f>
        <v>0</v>
      </c>
      <c r="X453" s="160">
        <f>+[2]data1cf!W453</f>
        <v>0</v>
      </c>
      <c r="Y453" s="160">
        <f>+[2]data1cf!X453</f>
        <v>0</v>
      </c>
      <c r="Z453" s="160">
        <f>+[2]data1cf!Y453</f>
        <v>0</v>
      </c>
      <c r="AA453" s="160">
        <f>+[2]data1cf!Z453</f>
        <v>0</v>
      </c>
      <c r="AB453" s="160"/>
      <c r="AC453" s="161">
        <f t="shared" si="56"/>
        <v>-27008.052151824879</v>
      </c>
      <c r="AD453" s="161">
        <f t="shared" si="58"/>
        <v>-7861.5544997844327</v>
      </c>
      <c r="AE453" s="162">
        <f t="shared" si="59"/>
        <v>-14252.262922327485</v>
      </c>
      <c r="AF453" s="163">
        <f t="shared" si="57"/>
        <v>4.6606644988059998E-2</v>
      </c>
      <c r="AG453" s="164">
        <f t="shared" si="60"/>
        <v>-350070042224867.19</v>
      </c>
    </row>
    <row r="454" spans="1:33">
      <c r="A454" s="156"/>
      <c r="B454" s="160">
        <f>+[2]data1cf!A454</f>
        <v>-87192.484056657398</v>
      </c>
      <c r="C454" s="160">
        <f>+[2]data1cf!B454</f>
        <v>14030.460509906763</v>
      </c>
      <c r="D454" s="160">
        <f>+[2]data1cf!C454</f>
        <v>11893.922719978566</v>
      </c>
      <c r="E454" s="160">
        <f>+[2]data1cf!D454</f>
        <v>9965.1447647112818</v>
      </c>
      <c r="F454" s="160">
        <f>+[2]data1cf!E454</f>
        <v>9558.6194296328849</v>
      </c>
      <c r="G454" s="160">
        <f>+[2]data1cf!F454</f>
        <v>9337.856999269492</v>
      </c>
      <c r="H454" s="160">
        <f>+[2]data1cf!G454</f>
        <v>8323.4864456796458</v>
      </c>
      <c r="I454" s="160">
        <f>+[2]data1cf!H454</f>
        <v>8181.4722204394839</v>
      </c>
      <c r="J454" s="160">
        <f>+[2]data1cf!I454</f>
        <v>8169.0380179044951</v>
      </c>
      <c r="K454" s="160">
        <f>+[2]data1cf!J454</f>
        <v>8159.6208330735781</v>
      </c>
      <c r="L454" s="160">
        <f>+[2]data1cf!K454</f>
        <v>8161.1100830240848</v>
      </c>
      <c r="M454" s="160">
        <f>+[2]data1cf!L454</f>
        <v>8132.8421987707561</v>
      </c>
      <c r="N454" s="160">
        <f>+[2]data1cf!M454</f>
        <v>8115.4573504921773</v>
      </c>
      <c r="O454" s="160">
        <f>+[2]data1cf!N454</f>
        <v>7789.0718816388908</v>
      </c>
      <c r="P454" s="160">
        <f>+[2]data1cf!O454</f>
        <v>7681.474864966357</v>
      </c>
      <c r="Q454" s="160">
        <f>+[2]data1cf!P454</f>
        <v>7652.6568368112967</v>
      </c>
      <c r="R454" s="160">
        <f>+[2]data1cf!Q454</f>
        <v>1000.0629151362376</v>
      </c>
      <c r="S454" s="160">
        <f>+[2]data1cf!R454</f>
        <v>0</v>
      </c>
      <c r="T454" s="160">
        <f>+[2]data1cf!S454</f>
        <v>0</v>
      </c>
      <c r="U454" s="160">
        <f>+[2]data1cf!T454</f>
        <v>0</v>
      </c>
      <c r="V454" s="160">
        <f>+[2]data1cf!U454</f>
        <v>0</v>
      </c>
      <c r="W454" s="160">
        <f>+[2]data1cf!V454</f>
        <v>0</v>
      </c>
      <c r="X454" s="160">
        <f>+[2]data1cf!W454</f>
        <v>0</v>
      </c>
      <c r="Y454" s="160">
        <f>+[2]data1cf!X454</f>
        <v>0</v>
      </c>
      <c r="Z454" s="160">
        <f>+[2]data1cf!Y454</f>
        <v>0</v>
      </c>
      <c r="AA454" s="160">
        <f>+[2]data1cf!Z454</f>
        <v>0</v>
      </c>
      <c r="AB454" s="160"/>
      <c r="AC454" s="161">
        <f t="shared" si="56"/>
        <v>-13743.453987313955</v>
      </c>
      <c r="AD454" s="161">
        <f t="shared" si="58"/>
        <v>4536.9059073596973</v>
      </c>
      <c r="AE454" s="162">
        <f t="shared" si="59"/>
        <v>-1561.9341395594452</v>
      </c>
      <c r="AF454" s="163">
        <f t="shared" si="57"/>
        <v>6.8265542387962341E-2</v>
      </c>
      <c r="AG454" s="164">
        <f t="shared" si="60"/>
        <v>0.99999999595831013</v>
      </c>
    </row>
    <row r="455" spans="1:33">
      <c r="A455" s="156"/>
      <c r="B455" s="160">
        <f>+[2]data1cf!A455</f>
        <v>-94586.827619488729</v>
      </c>
      <c r="C455" s="160">
        <f>+[2]data1cf!B455</f>
        <v>14098.861752024073</v>
      </c>
      <c r="D455" s="160">
        <f>+[2]data1cf!C455</f>
        <v>12164.945714141595</v>
      </c>
      <c r="E455" s="160">
        <f>+[2]data1cf!D455</f>
        <v>10033.127465142608</v>
      </c>
      <c r="F455" s="160">
        <f>+[2]data1cf!E455</f>
        <v>9603.1456890994887</v>
      </c>
      <c r="G455" s="160">
        <f>+[2]data1cf!F455</f>
        <v>9419.0245908329634</v>
      </c>
      <c r="H455" s="160">
        <f>+[2]data1cf!G455</f>
        <v>8502.5940101010019</v>
      </c>
      <c r="I455" s="160">
        <f>+[2]data1cf!H455</f>
        <v>8351.092546295984</v>
      </c>
      <c r="J455" s="160">
        <f>+[2]data1cf!I455</f>
        <v>8338.6583437609952</v>
      </c>
      <c r="K455" s="160">
        <f>+[2]data1cf!J455</f>
        <v>8329.5286510078022</v>
      </c>
      <c r="L455" s="160">
        <f>+[2]data1cf!K455</f>
        <v>8330.7304088805849</v>
      </c>
      <c r="M455" s="160">
        <f>+[2]data1cf!L455</f>
        <v>8302.7500167049784</v>
      </c>
      <c r="N455" s="160">
        <f>+[2]data1cf!M455</f>
        <v>8285.0776763486774</v>
      </c>
      <c r="O455" s="160">
        <f>+[2]data1cf!N455</f>
        <v>7958.979699573114</v>
      </c>
      <c r="P455" s="160">
        <f>+[2]data1cf!O455</f>
        <v>7851.0951908228581</v>
      </c>
      <c r="Q455" s="160">
        <f>+[2]data1cf!P455</f>
        <v>7822.5646547455199</v>
      </c>
      <c r="R455" s="160">
        <f>+[2]data1cf!Q455</f>
        <v>1084.8730780644878</v>
      </c>
      <c r="S455" s="160">
        <f>+[2]data1cf!R455</f>
        <v>0</v>
      </c>
      <c r="T455" s="160">
        <f>+[2]data1cf!S455</f>
        <v>0</v>
      </c>
      <c r="U455" s="160">
        <f>+[2]data1cf!T455</f>
        <v>0</v>
      </c>
      <c r="V455" s="160">
        <f>+[2]data1cf!U455</f>
        <v>0</v>
      </c>
      <c r="W455" s="160">
        <f>+[2]data1cf!V455</f>
        <v>0</v>
      </c>
      <c r="X455" s="160">
        <f>+[2]data1cf!W455</f>
        <v>0</v>
      </c>
      <c r="Y455" s="160">
        <f>+[2]data1cf!X455</f>
        <v>0</v>
      </c>
      <c r="Z455" s="160">
        <f>+[2]data1cf!Y455</f>
        <v>0</v>
      </c>
      <c r="AA455" s="160">
        <f>+[2]data1cf!Z455</f>
        <v>0</v>
      </c>
      <c r="AB455" s="160"/>
      <c r="AC455" s="161">
        <f t="shared" si="56"/>
        <v>-20048.960224603154</v>
      </c>
      <c r="AD455" s="161">
        <f t="shared" si="58"/>
        <v>-1429.9563719247053</v>
      </c>
      <c r="AE455" s="162">
        <f t="shared" si="59"/>
        <v>-7645.3667077014597</v>
      </c>
      <c r="AF455" s="163">
        <f t="shared" si="57"/>
        <v>5.7018086314201355E-2</v>
      </c>
      <c r="AG455" s="164">
        <f t="shared" si="60"/>
        <v>-441.048639498216</v>
      </c>
    </row>
    <row r="456" spans="1:33">
      <c r="A456" s="156"/>
      <c r="B456" s="160">
        <f>+[2]data1cf!A456</f>
        <v>-87606.628090285987</v>
      </c>
      <c r="C456" s="160">
        <f>+[2]data1cf!B456</f>
        <v>14067.277304857311</v>
      </c>
      <c r="D456" s="160">
        <f>+[2]data1cf!C456</f>
        <v>11902.2069359987</v>
      </c>
      <c r="E456" s="160">
        <f>+[2]data1cf!D456</f>
        <v>9949.3361893430229</v>
      </c>
      <c r="F456" s="160">
        <f>+[2]data1cf!E456</f>
        <v>9541.5729560737782</v>
      </c>
      <c r="G456" s="160">
        <f>+[2]data1cf!F456</f>
        <v>9244.0196282198758</v>
      </c>
      <c r="H456" s="160">
        <f>+[2]data1cf!G456</f>
        <v>8333.5179418567659</v>
      </c>
      <c r="I456" s="160">
        <f>+[2]data1cf!H456</f>
        <v>8190.9723532556973</v>
      </c>
      <c r="J456" s="160">
        <f>+[2]data1cf!I456</f>
        <v>8178.5381507207076</v>
      </c>
      <c r="K456" s="160">
        <f>+[2]data1cf!J456</f>
        <v>8169.1370678098183</v>
      </c>
      <c r="L456" s="160">
        <f>+[2]data1cf!K456</f>
        <v>8170.6102158402973</v>
      </c>
      <c r="M456" s="160">
        <f>+[2]data1cf!L456</f>
        <v>8142.3584335069963</v>
      </c>
      <c r="N456" s="160">
        <f>+[2]data1cf!M456</f>
        <v>8124.9574833083898</v>
      </c>
      <c r="O456" s="160">
        <f>+[2]data1cf!N456</f>
        <v>7798.588116375131</v>
      </c>
      <c r="P456" s="160">
        <f>+[2]data1cf!O456</f>
        <v>7690.9749977825704</v>
      </c>
      <c r="Q456" s="160">
        <f>+[2]data1cf!P456</f>
        <v>7662.1730715475369</v>
      </c>
      <c r="R456" s="160">
        <f>+[2]data1cf!Q456</f>
        <v>1004.812981544344</v>
      </c>
      <c r="S456" s="160">
        <f>+[2]data1cf!R456</f>
        <v>0</v>
      </c>
      <c r="T456" s="160">
        <f>+[2]data1cf!S456</f>
        <v>0</v>
      </c>
      <c r="U456" s="160">
        <f>+[2]data1cf!T456</f>
        <v>0</v>
      </c>
      <c r="V456" s="160">
        <f>+[2]data1cf!U456</f>
        <v>0</v>
      </c>
      <c r="W456" s="160">
        <f>+[2]data1cf!V456</f>
        <v>0</v>
      </c>
      <c r="X456" s="160">
        <f>+[2]data1cf!W456</f>
        <v>0</v>
      </c>
      <c r="Y456" s="160">
        <f>+[2]data1cf!X456</f>
        <v>0</v>
      </c>
      <c r="Z456" s="160">
        <f>+[2]data1cf!Y456</f>
        <v>0</v>
      </c>
      <c r="AA456" s="160">
        <f>+[2]data1cf!Z456</f>
        <v>0</v>
      </c>
      <c r="AB456" s="160"/>
      <c r="AC456" s="161">
        <f t="shared" si="56"/>
        <v>-14161.473522179111</v>
      </c>
      <c r="AD456" s="161">
        <f t="shared" si="58"/>
        <v>4120.4329419001051</v>
      </c>
      <c r="AE456" s="162">
        <f t="shared" si="59"/>
        <v>-1979.7504372792057</v>
      </c>
      <c r="AF456" s="163">
        <f t="shared" si="57"/>
        <v>6.7437091469764704E-2</v>
      </c>
      <c r="AG456" s="164">
        <f t="shared" si="60"/>
        <v>0.99999997617391079</v>
      </c>
    </row>
    <row r="457" spans="1:33">
      <c r="A457" s="156"/>
      <c r="B457" s="160">
        <f>+[2]data1cf!A457</f>
        <v>-90503.96072777173</v>
      </c>
      <c r="C457" s="160">
        <f>+[2]data1cf!B457</f>
        <v>14088.417289802816</v>
      </c>
      <c r="D457" s="160">
        <f>+[2]data1cf!C457</f>
        <v>12094.177902730044</v>
      </c>
      <c r="E457" s="160">
        <f>+[2]data1cf!D457</f>
        <v>10077.938296912891</v>
      </c>
      <c r="F457" s="160">
        <f>+[2]data1cf!E457</f>
        <v>9675.8972319959666</v>
      </c>
      <c r="G457" s="160">
        <f>+[2]data1cf!F457</f>
        <v>9339.9382371799256</v>
      </c>
      <c r="H457" s="160">
        <f>+[2]data1cf!G457</f>
        <v>8403.6978283617773</v>
      </c>
      <c r="I457" s="160">
        <f>+[2]data1cf!H457</f>
        <v>8257.4348460935107</v>
      </c>
      <c r="J457" s="160">
        <f>+[2]data1cf!I457</f>
        <v>8245.0006435585201</v>
      </c>
      <c r="K457" s="160">
        <f>+[2]data1cf!J457</f>
        <v>8235.7122089405766</v>
      </c>
      <c r="L457" s="160">
        <f>+[2]data1cf!K457</f>
        <v>8237.0727086781117</v>
      </c>
      <c r="M457" s="160">
        <f>+[2]data1cf!L457</f>
        <v>8208.9335746377546</v>
      </c>
      <c r="N457" s="160">
        <f>+[2]data1cf!M457</f>
        <v>8191.4199761462032</v>
      </c>
      <c r="O457" s="160">
        <f>+[2]data1cf!N457</f>
        <v>7865.1632575058902</v>
      </c>
      <c r="P457" s="160">
        <f>+[2]data1cf!O457</f>
        <v>7757.437490620383</v>
      </c>
      <c r="Q457" s="160">
        <f>+[2]data1cf!P457</f>
        <v>7728.7482126782961</v>
      </c>
      <c r="R457" s="160">
        <f>+[2]data1cf!Q457</f>
        <v>1038.0442279632507</v>
      </c>
      <c r="S457" s="160">
        <f>+[2]data1cf!R457</f>
        <v>0</v>
      </c>
      <c r="T457" s="160">
        <f>+[2]data1cf!S457</f>
        <v>0</v>
      </c>
      <c r="U457" s="160">
        <f>+[2]data1cf!T457</f>
        <v>0</v>
      </c>
      <c r="V457" s="160">
        <f>+[2]data1cf!U457</f>
        <v>0</v>
      </c>
      <c r="W457" s="160">
        <f>+[2]data1cf!V457</f>
        <v>0</v>
      </c>
      <c r="X457" s="160">
        <f>+[2]data1cf!W457</f>
        <v>0</v>
      </c>
      <c r="Y457" s="160">
        <f>+[2]data1cf!X457</f>
        <v>0</v>
      </c>
      <c r="Z457" s="160">
        <f>+[2]data1cf!Y457</f>
        <v>0</v>
      </c>
      <c r="AA457" s="160">
        <f>+[2]data1cf!Z457</f>
        <v>0</v>
      </c>
      <c r="AB457" s="160"/>
      <c r="AC457" s="161">
        <f t="shared" si="56"/>
        <v>-16370.24731001707</v>
      </c>
      <c r="AD457" s="161">
        <f t="shared" si="58"/>
        <v>2084.2561981290464</v>
      </c>
      <c r="AE457" s="162">
        <f t="shared" si="59"/>
        <v>-4073.0874497031582</v>
      </c>
      <c r="AF457" s="163">
        <f t="shared" si="57"/>
        <v>6.3430866599082952E-2</v>
      </c>
      <c r="AG457" s="164">
        <f t="shared" si="60"/>
        <v>0.99986066762739256</v>
      </c>
    </row>
    <row r="458" spans="1:33">
      <c r="A458" s="156"/>
      <c r="B458" s="160">
        <f>+[2]data1cf!A458</f>
        <v>-89009.82687117059</v>
      </c>
      <c r="C458" s="160">
        <f>+[2]data1cf!B458</f>
        <v>14015.651760444969</v>
      </c>
      <c r="D458" s="160">
        <f>+[2]data1cf!C458</f>
        <v>11974.543263248182</v>
      </c>
      <c r="E458" s="160">
        <f>+[2]data1cf!D458</f>
        <v>10064.758246077472</v>
      </c>
      <c r="F458" s="160">
        <f>+[2]data1cf!E458</f>
        <v>9518.4410860715216</v>
      </c>
      <c r="G458" s="160">
        <f>+[2]data1cf!F458</f>
        <v>9295.7434590806224</v>
      </c>
      <c r="H458" s="160">
        <f>+[2]data1cf!G458</f>
        <v>8367.5065594950593</v>
      </c>
      <c r="I458" s="160">
        <f>+[2]data1cf!H458</f>
        <v>8223.160610730165</v>
      </c>
      <c r="J458" s="160">
        <f>+[2]data1cf!I458</f>
        <v>8210.7264081951762</v>
      </c>
      <c r="K458" s="160">
        <f>+[2]data1cf!J458</f>
        <v>8201.379881652887</v>
      </c>
      <c r="L458" s="160">
        <f>+[2]data1cf!K458</f>
        <v>8202.7984733147659</v>
      </c>
      <c r="M458" s="160">
        <f>+[2]data1cf!L458</f>
        <v>8174.601247350065</v>
      </c>
      <c r="N458" s="160">
        <f>+[2]data1cf!M458</f>
        <v>8157.1457407828575</v>
      </c>
      <c r="O458" s="160">
        <f>+[2]data1cf!N458</f>
        <v>7830.8309302182006</v>
      </c>
      <c r="P458" s="160">
        <f>+[2]data1cf!O458</f>
        <v>7723.1632552570381</v>
      </c>
      <c r="Q458" s="160">
        <f>+[2]data1cf!P458</f>
        <v>7694.4158853906065</v>
      </c>
      <c r="R458" s="160">
        <f>+[2]data1cf!Q458</f>
        <v>1020.9071102815781</v>
      </c>
      <c r="S458" s="160">
        <f>+[2]data1cf!R458</f>
        <v>0</v>
      </c>
      <c r="T458" s="160">
        <f>+[2]data1cf!S458</f>
        <v>0</v>
      </c>
      <c r="U458" s="160">
        <f>+[2]data1cf!T458</f>
        <v>0</v>
      </c>
      <c r="V458" s="160">
        <f>+[2]data1cf!U458</f>
        <v>0</v>
      </c>
      <c r="W458" s="160">
        <f>+[2]data1cf!V458</f>
        <v>0</v>
      </c>
      <c r="X458" s="160">
        <f>+[2]data1cf!W458</f>
        <v>0</v>
      </c>
      <c r="Y458" s="160">
        <f>+[2]data1cf!X458</f>
        <v>0</v>
      </c>
      <c r="Z458" s="160">
        <f>+[2]data1cf!Y458</f>
        <v>0</v>
      </c>
      <c r="AA458" s="160">
        <f>+[2]data1cf!Z458</f>
        <v>0</v>
      </c>
      <c r="AB458" s="160"/>
      <c r="AC458" s="161">
        <f t="shared" si="56"/>
        <v>-15321.520227487339</v>
      </c>
      <c r="AD458" s="161">
        <f t="shared" si="58"/>
        <v>3035.0571566277335</v>
      </c>
      <c r="AE458" s="162">
        <f t="shared" si="59"/>
        <v>-3090.2988800452754</v>
      </c>
      <c r="AF458" s="163">
        <f t="shared" si="57"/>
        <v>6.5280523896217357E-2</v>
      </c>
      <c r="AG458" s="164">
        <f t="shared" si="60"/>
        <v>0.99999757318594584</v>
      </c>
    </row>
    <row r="459" spans="1:33">
      <c r="A459" s="156"/>
      <c r="B459" s="160">
        <f>+[2]data1cf!A459</f>
        <v>-85144.17654581563</v>
      </c>
      <c r="C459" s="160">
        <f>+[2]data1cf!B459</f>
        <v>13947.343352329051</v>
      </c>
      <c r="D459" s="160">
        <f>+[2]data1cf!C459</f>
        <v>11825.619626570977</v>
      </c>
      <c r="E459" s="160">
        <f>+[2]data1cf!D459</f>
        <v>9775.153818564153</v>
      </c>
      <c r="F459" s="160">
        <f>+[2]data1cf!E459</f>
        <v>9457.8719181849374</v>
      </c>
      <c r="G459" s="160">
        <f>+[2]data1cf!F459</f>
        <v>9161.3868662252225</v>
      </c>
      <c r="H459" s="160">
        <f>+[2]data1cf!G459</f>
        <v>8273.8718495582343</v>
      </c>
      <c r="I459" s="160">
        <f>+[2]data1cf!H459</f>
        <v>8134.4856847867832</v>
      </c>
      <c r="J459" s="160">
        <f>+[2]data1cf!I459</f>
        <v>8122.0514822517935</v>
      </c>
      <c r="K459" s="160">
        <f>+[2]data1cf!J459</f>
        <v>8112.5546592248556</v>
      </c>
      <c r="L459" s="160">
        <f>+[2]data1cf!K459</f>
        <v>8114.1235473713841</v>
      </c>
      <c r="M459" s="160">
        <f>+[2]data1cf!L459</f>
        <v>8085.7760249220328</v>
      </c>
      <c r="N459" s="160">
        <f>+[2]data1cf!M459</f>
        <v>8068.4708148394757</v>
      </c>
      <c r="O459" s="160">
        <f>+[2]data1cf!N459</f>
        <v>7742.0057077901683</v>
      </c>
      <c r="P459" s="160">
        <f>+[2]data1cf!O459</f>
        <v>7634.4883293136554</v>
      </c>
      <c r="Q459" s="160">
        <f>+[2]data1cf!P459</f>
        <v>7605.5906629625742</v>
      </c>
      <c r="R459" s="160">
        <f>+[2]data1cf!Q459</f>
        <v>976.56964730988693</v>
      </c>
      <c r="S459" s="160">
        <f>+[2]data1cf!R459</f>
        <v>0</v>
      </c>
      <c r="T459" s="160">
        <f>+[2]data1cf!S459</f>
        <v>0</v>
      </c>
      <c r="U459" s="160">
        <f>+[2]data1cf!T459</f>
        <v>0</v>
      </c>
      <c r="V459" s="160">
        <f>+[2]data1cf!U459</f>
        <v>0</v>
      </c>
      <c r="W459" s="160">
        <f>+[2]data1cf!V459</f>
        <v>0</v>
      </c>
      <c r="X459" s="160">
        <f>+[2]data1cf!W459</f>
        <v>0</v>
      </c>
      <c r="Y459" s="160">
        <f>+[2]data1cf!X459</f>
        <v>0</v>
      </c>
      <c r="Z459" s="160">
        <f>+[2]data1cf!Y459</f>
        <v>0</v>
      </c>
      <c r="AA459" s="160">
        <f>+[2]data1cf!Z459</f>
        <v>0</v>
      </c>
      <c r="AB459" s="160"/>
      <c r="AC459" s="161">
        <f t="shared" si="56"/>
        <v>-12334.025671761196</v>
      </c>
      <c r="AD459" s="161">
        <f t="shared" si="58"/>
        <v>5800.5496631534934</v>
      </c>
      <c r="AE459" s="162">
        <f t="shared" si="59"/>
        <v>-250.90286795207527</v>
      </c>
      <c r="AF459" s="163">
        <f t="shared" si="57"/>
        <v>7.0924696326255796E-2</v>
      </c>
      <c r="AG459" s="164">
        <f t="shared" si="60"/>
        <v>0.99999999998143152</v>
      </c>
    </row>
    <row r="460" spans="1:33">
      <c r="A460" s="156"/>
      <c r="B460" s="160">
        <f>+[2]data1cf!A460</f>
        <v>-90053.303996600822</v>
      </c>
      <c r="C460" s="160">
        <f>+[2]data1cf!B460</f>
        <v>14107.934233470574</v>
      </c>
      <c r="D460" s="160">
        <f>+[2]data1cf!C460</f>
        <v>12023.162856783674</v>
      </c>
      <c r="E460" s="160">
        <f>+[2]data1cf!D460</f>
        <v>9984.251016331069</v>
      </c>
      <c r="F460" s="160">
        <f>+[2]data1cf!E460</f>
        <v>9542.5973264432832</v>
      </c>
      <c r="G460" s="160">
        <f>+[2]data1cf!F460</f>
        <v>9299.345867009426</v>
      </c>
      <c r="H460" s="160">
        <f>+[2]data1cf!G460</f>
        <v>8392.7819128617411</v>
      </c>
      <c r="I460" s="160">
        <f>+[2]data1cf!H460</f>
        <v>8247.0971412058352</v>
      </c>
      <c r="J460" s="160">
        <f>+[2]data1cf!I460</f>
        <v>8234.6629386708446</v>
      </c>
      <c r="K460" s="160">
        <f>+[2]data1cf!J460</f>
        <v>8225.3569825191935</v>
      </c>
      <c r="L460" s="160">
        <f>+[2]data1cf!K460</f>
        <v>8226.7350037904343</v>
      </c>
      <c r="M460" s="160">
        <f>+[2]data1cf!L460</f>
        <v>8198.5783482163715</v>
      </c>
      <c r="N460" s="160">
        <f>+[2]data1cf!M460</f>
        <v>8181.0822712585268</v>
      </c>
      <c r="O460" s="160">
        <f>+[2]data1cf!N460</f>
        <v>7854.8080310845062</v>
      </c>
      <c r="P460" s="160">
        <f>+[2]data1cf!O460</f>
        <v>7747.0997857327075</v>
      </c>
      <c r="Q460" s="160">
        <f>+[2]data1cf!P460</f>
        <v>7718.3929862569121</v>
      </c>
      <c r="R460" s="160">
        <f>+[2]data1cf!Q460</f>
        <v>1032.8753755194127</v>
      </c>
      <c r="S460" s="160">
        <f>+[2]data1cf!R460</f>
        <v>0</v>
      </c>
      <c r="T460" s="160">
        <f>+[2]data1cf!S460</f>
        <v>0</v>
      </c>
      <c r="U460" s="160">
        <f>+[2]data1cf!T460</f>
        <v>0</v>
      </c>
      <c r="V460" s="160">
        <f>+[2]data1cf!U460</f>
        <v>0</v>
      </c>
      <c r="W460" s="160">
        <f>+[2]data1cf!V460</f>
        <v>0</v>
      </c>
      <c r="X460" s="160">
        <f>+[2]data1cf!W460</f>
        <v>0</v>
      </c>
      <c r="Y460" s="160">
        <f>+[2]data1cf!X460</f>
        <v>0</v>
      </c>
      <c r="Z460" s="160">
        <f>+[2]data1cf!Y460</f>
        <v>0</v>
      </c>
      <c r="AA460" s="160">
        <f>+[2]data1cf!Z460</f>
        <v>0</v>
      </c>
      <c r="AB460" s="160"/>
      <c r="AC460" s="161">
        <f t="shared" si="56"/>
        <v>-16188.000105234534</v>
      </c>
      <c r="AD460" s="161">
        <f t="shared" si="58"/>
        <v>2212.5472238307302</v>
      </c>
      <c r="AE460" s="162">
        <f t="shared" si="59"/>
        <v>-3928.09548741551</v>
      </c>
      <c r="AF460" s="163">
        <f t="shared" si="57"/>
        <v>6.3691118359565743E-2</v>
      </c>
      <c r="AG460" s="164">
        <f t="shared" si="60"/>
        <v>0.99991933055295856</v>
      </c>
    </row>
    <row r="461" spans="1:33">
      <c r="A461" s="156"/>
      <c r="B461" s="160">
        <f>+[2]data1cf!A461</f>
        <v>-86386.93902457456</v>
      </c>
      <c r="C461" s="160">
        <f>+[2]data1cf!B461</f>
        <v>14084.997321293093</v>
      </c>
      <c r="D461" s="160">
        <f>+[2]data1cf!C461</f>
        <v>11806.059544097037</v>
      </c>
      <c r="E461" s="160">
        <f>+[2]data1cf!D461</f>
        <v>9925.0867263424443</v>
      </c>
      <c r="F461" s="160">
        <f>+[2]data1cf!E461</f>
        <v>9599.9589539965036</v>
      </c>
      <c r="G461" s="160">
        <f>+[2]data1cf!F461</f>
        <v>9269.5611043996996</v>
      </c>
      <c r="H461" s="160">
        <f>+[2]data1cf!G461</f>
        <v>8303.974340581728</v>
      </c>
      <c r="I461" s="160">
        <f>+[2]data1cf!H461</f>
        <v>8162.9936618395295</v>
      </c>
      <c r="J461" s="160">
        <f>+[2]data1cf!I461</f>
        <v>8150.5594593045407</v>
      </c>
      <c r="K461" s="160">
        <f>+[2]data1cf!J461</f>
        <v>8141.1109548827762</v>
      </c>
      <c r="L461" s="160">
        <f>+[2]data1cf!K461</f>
        <v>8142.6315244241305</v>
      </c>
      <c r="M461" s="160">
        <f>+[2]data1cf!L461</f>
        <v>8114.3323205799534</v>
      </c>
      <c r="N461" s="160">
        <f>+[2]data1cf!M461</f>
        <v>8096.9787918922229</v>
      </c>
      <c r="O461" s="160">
        <f>+[2]data1cf!N461</f>
        <v>7770.5620034480889</v>
      </c>
      <c r="P461" s="160">
        <f>+[2]data1cf!O461</f>
        <v>7662.9963063664027</v>
      </c>
      <c r="Q461" s="160">
        <f>+[2]data1cf!P461</f>
        <v>7634.1469586204948</v>
      </c>
      <c r="R461" s="160">
        <f>+[2]data1cf!Q461</f>
        <v>990.82363583626034</v>
      </c>
      <c r="S461" s="160">
        <f>+[2]data1cf!R461</f>
        <v>0</v>
      </c>
      <c r="T461" s="160">
        <f>+[2]data1cf!S461</f>
        <v>0</v>
      </c>
      <c r="U461" s="160">
        <f>+[2]data1cf!T461</f>
        <v>0</v>
      </c>
      <c r="V461" s="160">
        <f>+[2]data1cf!U461</f>
        <v>0</v>
      </c>
      <c r="W461" s="160">
        <f>+[2]data1cf!V461</f>
        <v>0</v>
      </c>
      <c r="X461" s="160">
        <f>+[2]data1cf!W461</f>
        <v>0</v>
      </c>
      <c r="Y461" s="160">
        <f>+[2]data1cf!X461</f>
        <v>0</v>
      </c>
      <c r="Z461" s="160">
        <f>+[2]data1cf!Y461</f>
        <v>0</v>
      </c>
      <c r="AA461" s="160">
        <f>+[2]data1cf!Z461</f>
        <v>0</v>
      </c>
      <c r="AB461" s="160"/>
      <c r="AC461" s="161">
        <f t="shared" si="56"/>
        <v>-13078.266350232407</v>
      </c>
      <c r="AD461" s="161">
        <f t="shared" si="58"/>
        <v>5157.5091561094132</v>
      </c>
      <c r="AE461" s="162">
        <f t="shared" si="59"/>
        <v>-926.34132603668104</v>
      </c>
      <c r="AF461" s="163">
        <f t="shared" si="57"/>
        <v>6.9540455937385573E-2</v>
      </c>
      <c r="AG461" s="164">
        <f t="shared" si="60"/>
        <v>0.99999999971264086</v>
      </c>
    </row>
    <row r="462" spans="1:33">
      <c r="A462" s="156"/>
      <c r="B462" s="160">
        <f>+[2]data1cf!A462</f>
        <v>-85289.4821774538</v>
      </c>
      <c r="C462" s="160">
        <f>+[2]data1cf!B462</f>
        <v>14081.910286228776</v>
      </c>
      <c r="D462" s="160">
        <f>+[2]data1cf!C462</f>
        <v>11819.484507826175</v>
      </c>
      <c r="E462" s="160">
        <f>+[2]data1cf!D462</f>
        <v>9907.3049536510662</v>
      </c>
      <c r="F462" s="160">
        <f>+[2]data1cf!E462</f>
        <v>9311.1217132418806</v>
      </c>
      <c r="G462" s="160">
        <f>+[2]data1cf!F462</f>
        <v>9206.3182292984129</v>
      </c>
      <c r="H462" s="160">
        <f>+[2]data1cf!G462</f>
        <v>8277.3914774411242</v>
      </c>
      <c r="I462" s="160">
        <f>+[2]data1cf!H462</f>
        <v>8137.8188797320572</v>
      </c>
      <c r="J462" s="160">
        <f>+[2]data1cf!I462</f>
        <v>8125.3846771970675</v>
      </c>
      <c r="K462" s="160">
        <f>+[2]data1cf!J462</f>
        <v>8115.8935036530875</v>
      </c>
      <c r="L462" s="160">
        <f>+[2]data1cf!K462</f>
        <v>8117.4567423166573</v>
      </c>
      <c r="M462" s="160">
        <f>+[2]data1cf!L462</f>
        <v>8089.1148693502655</v>
      </c>
      <c r="N462" s="160">
        <f>+[2]data1cf!M462</f>
        <v>8071.8040097847497</v>
      </c>
      <c r="O462" s="160">
        <f>+[2]data1cf!N462</f>
        <v>7745.3445522184002</v>
      </c>
      <c r="P462" s="160">
        <f>+[2]data1cf!O462</f>
        <v>7637.8215242589295</v>
      </c>
      <c r="Q462" s="160">
        <f>+[2]data1cf!P462</f>
        <v>7608.9295073908061</v>
      </c>
      <c r="R462" s="160">
        <f>+[2]data1cf!Q462</f>
        <v>978.23624478252395</v>
      </c>
      <c r="S462" s="160">
        <f>+[2]data1cf!R462</f>
        <v>0</v>
      </c>
      <c r="T462" s="160">
        <f>+[2]data1cf!S462</f>
        <v>0</v>
      </c>
      <c r="U462" s="160">
        <f>+[2]data1cf!T462</f>
        <v>0</v>
      </c>
      <c r="V462" s="160">
        <f>+[2]data1cf!U462</f>
        <v>0</v>
      </c>
      <c r="W462" s="160">
        <f>+[2]data1cf!V462</f>
        <v>0</v>
      </c>
      <c r="X462" s="160">
        <f>+[2]data1cf!W462</f>
        <v>0</v>
      </c>
      <c r="Y462" s="160">
        <f>+[2]data1cf!X462</f>
        <v>0</v>
      </c>
      <c r="Z462" s="160">
        <f>+[2]data1cf!Y462</f>
        <v>0</v>
      </c>
      <c r="AA462" s="160">
        <f>+[2]data1cf!Z462</f>
        <v>0</v>
      </c>
      <c r="AB462" s="160"/>
      <c r="AC462" s="161">
        <f t="shared" si="56"/>
        <v>-12321.936912554018</v>
      </c>
      <c r="AD462" s="161">
        <f t="shared" si="58"/>
        <v>5824.7379127853292</v>
      </c>
      <c r="AE462" s="162">
        <f t="shared" si="59"/>
        <v>-230.46680422696659</v>
      </c>
      <c r="AF462" s="163">
        <f t="shared" si="57"/>
        <v>7.0966365933418304E-2</v>
      </c>
      <c r="AG462" s="164">
        <f t="shared" si="60"/>
        <v>0.99999999998324951</v>
      </c>
    </row>
    <row r="463" spans="1:33">
      <c r="A463" s="156"/>
      <c r="B463" s="160">
        <f>+[2]data1cf!A463</f>
        <v>-91549.553720005584</v>
      </c>
      <c r="C463" s="160">
        <f>+[2]data1cf!B463</f>
        <v>14099.539970663245</v>
      </c>
      <c r="D463" s="160">
        <f>+[2]data1cf!C463</f>
        <v>12010.82511284035</v>
      </c>
      <c r="E463" s="160">
        <f>+[2]data1cf!D463</f>
        <v>10031.275613461929</v>
      </c>
      <c r="F463" s="160">
        <f>+[2]data1cf!E463</f>
        <v>9652.8302474261054</v>
      </c>
      <c r="G463" s="160">
        <f>+[2]data1cf!F463</f>
        <v>9374.3718935397446</v>
      </c>
      <c r="H463" s="160">
        <f>+[2]data1cf!G463</f>
        <v>8429.0244327619839</v>
      </c>
      <c r="I463" s="160">
        <f>+[2]data1cf!H463</f>
        <v>8281.4199128609616</v>
      </c>
      <c r="J463" s="160">
        <f>+[2]data1cf!I463</f>
        <v>8268.985710325971</v>
      </c>
      <c r="K463" s="160">
        <f>+[2]data1cf!J463</f>
        <v>8259.7379283635655</v>
      </c>
      <c r="L463" s="160">
        <f>+[2]data1cf!K463</f>
        <v>8261.0577754455626</v>
      </c>
      <c r="M463" s="160">
        <f>+[2]data1cf!L463</f>
        <v>8232.9592940607436</v>
      </c>
      <c r="N463" s="160">
        <f>+[2]data1cf!M463</f>
        <v>8215.4050429136532</v>
      </c>
      <c r="O463" s="160">
        <f>+[2]data1cf!N463</f>
        <v>7889.1889769288791</v>
      </c>
      <c r="P463" s="160">
        <f>+[2]data1cf!O463</f>
        <v>7781.4225573878339</v>
      </c>
      <c r="Q463" s="160">
        <f>+[2]data1cf!P463</f>
        <v>7752.773932101285</v>
      </c>
      <c r="R463" s="160">
        <f>+[2]data1cf!Q463</f>
        <v>1050.0367613469759</v>
      </c>
      <c r="S463" s="160">
        <f>+[2]data1cf!R463</f>
        <v>0</v>
      </c>
      <c r="T463" s="160">
        <f>+[2]data1cf!S463</f>
        <v>0</v>
      </c>
      <c r="U463" s="160">
        <f>+[2]data1cf!T463</f>
        <v>0</v>
      </c>
      <c r="V463" s="160">
        <f>+[2]data1cf!U463</f>
        <v>0</v>
      </c>
      <c r="W463" s="160">
        <f>+[2]data1cf!V463</f>
        <v>0</v>
      </c>
      <c r="X463" s="160">
        <f>+[2]data1cf!W463</f>
        <v>0</v>
      </c>
      <c r="Y463" s="160">
        <f>+[2]data1cf!X463</f>
        <v>0</v>
      </c>
      <c r="Z463" s="160">
        <f>+[2]data1cf!Y463</f>
        <v>0</v>
      </c>
      <c r="AA463" s="160">
        <f>+[2]data1cf!Z463</f>
        <v>0</v>
      </c>
      <c r="AB463" s="160"/>
      <c r="AC463" s="161">
        <f t="shared" si="56"/>
        <v>-17409.157950215133</v>
      </c>
      <c r="AD463" s="161">
        <f t="shared" si="58"/>
        <v>1078.2393159794924</v>
      </c>
      <c r="AE463" s="162">
        <f t="shared" si="59"/>
        <v>-5091.4414501290767</v>
      </c>
      <c r="AF463" s="163">
        <f t="shared" si="57"/>
        <v>6.1544576287269587E-2</v>
      </c>
      <c r="AG463" s="164">
        <f t="shared" si="60"/>
        <v>0.9898791035181902</v>
      </c>
    </row>
    <row r="464" spans="1:33">
      <c r="A464" s="156"/>
      <c r="B464" s="160">
        <f>+[2]data1cf!A464</f>
        <v>-96397.564656221104</v>
      </c>
      <c r="C464" s="160">
        <f>+[2]data1cf!B464</f>
        <v>14117.476456360733</v>
      </c>
      <c r="D464" s="160">
        <f>+[2]data1cf!C464</f>
        <v>12151.291249888976</v>
      </c>
      <c r="E464" s="160">
        <f>+[2]data1cf!D464</f>
        <v>10165.130303715918</v>
      </c>
      <c r="F464" s="160">
        <f>+[2]data1cf!E464</f>
        <v>9909.9178013825822</v>
      </c>
      <c r="G464" s="160">
        <f>+[2]data1cf!F464</f>
        <v>9459.8872368823122</v>
      </c>
      <c r="H464" s="160">
        <f>+[2]data1cf!G464</f>
        <v>8546.4541171816218</v>
      </c>
      <c r="I464" s="160">
        <f>+[2]data1cf!H464</f>
        <v>8392.6294053289967</v>
      </c>
      <c r="J464" s="160">
        <f>+[2]data1cf!I464</f>
        <v>8380.195202794006</v>
      </c>
      <c r="K464" s="160">
        <f>+[2]data1cf!J464</f>
        <v>8371.1359114968018</v>
      </c>
      <c r="L464" s="160">
        <f>+[2]data1cf!K464</f>
        <v>8372.2672679135976</v>
      </c>
      <c r="M464" s="160">
        <f>+[2]data1cf!L464</f>
        <v>8344.357277193978</v>
      </c>
      <c r="N464" s="160">
        <f>+[2]data1cf!M464</f>
        <v>8326.6145353816883</v>
      </c>
      <c r="O464" s="160">
        <f>+[2]data1cf!N464</f>
        <v>8000.5869600621136</v>
      </c>
      <c r="P464" s="160">
        <f>+[2]data1cf!O464</f>
        <v>7892.6320498558689</v>
      </c>
      <c r="Q464" s="160">
        <f>+[2]data1cf!P464</f>
        <v>7864.1719152345195</v>
      </c>
      <c r="R464" s="160">
        <f>+[2]data1cf!Q464</f>
        <v>1105.6415075809934</v>
      </c>
      <c r="S464" s="160">
        <f>+[2]data1cf!R464</f>
        <v>0</v>
      </c>
      <c r="T464" s="160">
        <f>+[2]data1cf!S464</f>
        <v>0</v>
      </c>
      <c r="U464" s="160">
        <f>+[2]data1cf!T464</f>
        <v>0</v>
      </c>
      <c r="V464" s="160">
        <f>+[2]data1cf!U464</f>
        <v>0</v>
      </c>
      <c r="W464" s="160">
        <f>+[2]data1cf!V464</f>
        <v>0</v>
      </c>
      <c r="X464" s="160">
        <f>+[2]data1cf!W464</f>
        <v>0</v>
      </c>
      <c r="Y464" s="160">
        <f>+[2]data1cf!X464</f>
        <v>0</v>
      </c>
      <c r="Z464" s="160">
        <f>+[2]data1cf!Y464</f>
        <v>0</v>
      </c>
      <c r="AA464" s="160">
        <f>+[2]data1cf!Z464</f>
        <v>0</v>
      </c>
      <c r="AB464" s="160"/>
      <c r="AC464" s="161">
        <f t="shared" si="56"/>
        <v>-21355.781504916526</v>
      </c>
      <c r="AD464" s="161">
        <f t="shared" si="58"/>
        <v>-2608.3294147671027</v>
      </c>
      <c r="AE464" s="162">
        <f t="shared" si="59"/>
        <v>-8865.487155835528</v>
      </c>
      <c r="AF464" s="163">
        <f t="shared" si="57"/>
        <v>5.4986199736595145E-2</v>
      </c>
      <c r="AG464" s="164">
        <f t="shared" si="60"/>
        <v>-66910.69404809289</v>
      </c>
    </row>
    <row r="465" spans="1:33">
      <c r="A465" s="156"/>
      <c r="B465" s="160">
        <f>+[2]data1cf!A465</f>
        <v>-85692.184285890398</v>
      </c>
      <c r="C465" s="160">
        <f>+[2]data1cf!B465</f>
        <v>14005.63345394962</v>
      </c>
      <c r="D465" s="160">
        <f>+[2]data1cf!C465</f>
        <v>11860.312104523278</v>
      </c>
      <c r="E465" s="160">
        <f>+[2]data1cf!D465</f>
        <v>9854.9877353512293</v>
      </c>
      <c r="F465" s="160">
        <f>+[2]data1cf!E465</f>
        <v>9459.931535898133</v>
      </c>
      <c r="G465" s="160">
        <f>+[2]data1cf!F465</f>
        <v>9191.5306811418013</v>
      </c>
      <c r="H465" s="160">
        <f>+[2]data1cf!G465</f>
        <v>8287.1458245601825</v>
      </c>
      <c r="I465" s="160">
        <f>+[2]data1cf!H465</f>
        <v>8147.0565439379061</v>
      </c>
      <c r="J465" s="160">
        <f>+[2]data1cf!I465</f>
        <v>8134.6223414029164</v>
      </c>
      <c r="K465" s="160">
        <f>+[2]data1cf!J465</f>
        <v>8125.146824916912</v>
      </c>
      <c r="L465" s="160">
        <f>+[2]data1cf!K465</f>
        <v>8126.6944065225071</v>
      </c>
      <c r="M465" s="160">
        <f>+[2]data1cf!L465</f>
        <v>8098.3681906140901</v>
      </c>
      <c r="N465" s="160">
        <f>+[2]data1cf!M465</f>
        <v>8081.0416739905986</v>
      </c>
      <c r="O465" s="160">
        <f>+[2]data1cf!N465</f>
        <v>7754.5978734822256</v>
      </c>
      <c r="P465" s="160">
        <f>+[2]data1cf!O465</f>
        <v>7647.0591884647783</v>
      </c>
      <c r="Q465" s="160">
        <f>+[2]data1cf!P465</f>
        <v>7618.1828286546315</v>
      </c>
      <c r="R465" s="160">
        <f>+[2]data1cf!Q465</f>
        <v>982.85507688544851</v>
      </c>
      <c r="S465" s="160">
        <f>+[2]data1cf!R465</f>
        <v>0</v>
      </c>
      <c r="T465" s="160">
        <f>+[2]data1cf!S465</f>
        <v>0</v>
      </c>
      <c r="U465" s="160">
        <f>+[2]data1cf!T465</f>
        <v>0</v>
      </c>
      <c r="V465" s="160">
        <f>+[2]data1cf!U465</f>
        <v>0</v>
      </c>
      <c r="W465" s="160">
        <f>+[2]data1cf!V465</f>
        <v>0</v>
      </c>
      <c r="X465" s="160">
        <f>+[2]data1cf!W465</f>
        <v>0</v>
      </c>
      <c r="Y465" s="160">
        <f>+[2]data1cf!X465</f>
        <v>0</v>
      </c>
      <c r="Z465" s="160">
        <f>+[2]data1cf!Y465</f>
        <v>0</v>
      </c>
      <c r="AA465" s="160">
        <f>+[2]data1cf!Z465</f>
        <v>0</v>
      </c>
      <c r="AB465" s="160"/>
      <c r="AC465" s="161">
        <f t="shared" si="56"/>
        <v>-12670.575591791425</v>
      </c>
      <c r="AD465" s="161">
        <f t="shared" si="58"/>
        <v>5503.0926917714132</v>
      </c>
      <c r="AE465" s="162">
        <f t="shared" si="59"/>
        <v>-560.97540764389896</v>
      </c>
      <c r="AF465" s="163">
        <f t="shared" si="57"/>
        <v>7.0285794138908383E-2</v>
      </c>
      <c r="AG465" s="164">
        <f t="shared" si="60"/>
        <v>0.99999999993406996</v>
      </c>
    </row>
    <row r="466" spans="1:33">
      <c r="A466" s="156"/>
      <c r="B466" s="160">
        <f>+[2]data1cf!A466</f>
        <v>-95376.99269331852</v>
      </c>
      <c r="C466" s="160">
        <f>+[2]data1cf!B466</f>
        <v>14191.891450511313</v>
      </c>
      <c r="D466" s="160">
        <f>+[2]data1cf!C466</f>
        <v>12239.933169074313</v>
      </c>
      <c r="E466" s="160">
        <f>+[2]data1cf!D466</f>
        <v>10207.496886378609</v>
      </c>
      <c r="F466" s="160">
        <f>+[2]data1cf!E466</f>
        <v>9729.2018985671821</v>
      </c>
      <c r="G466" s="160">
        <f>+[2]data1cf!F466</f>
        <v>9510.5875290584208</v>
      </c>
      <c r="H466" s="160">
        <f>+[2]data1cf!G466</f>
        <v>8521.7335781589245</v>
      </c>
      <c r="I466" s="160">
        <f>+[2]data1cf!H466</f>
        <v>8369.218300957582</v>
      </c>
      <c r="J466" s="160">
        <f>+[2]data1cf!I466</f>
        <v>8356.7840984225913</v>
      </c>
      <c r="K466" s="160">
        <f>+[2]data1cf!J466</f>
        <v>8347.6851272874683</v>
      </c>
      <c r="L466" s="160">
        <f>+[2]data1cf!K466</f>
        <v>8348.8561635421829</v>
      </c>
      <c r="M466" s="160">
        <f>+[2]data1cf!L466</f>
        <v>8320.9064929846463</v>
      </c>
      <c r="N466" s="160">
        <f>+[2]data1cf!M466</f>
        <v>8303.2034310102736</v>
      </c>
      <c r="O466" s="160">
        <f>+[2]data1cf!N466</f>
        <v>7977.136175852781</v>
      </c>
      <c r="P466" s="160">
        <f>+[2]data1cf!O466</f>
        <v>7869.2209454844542</v>
      </c>
      <c r="Q466" s="160">
        <f>+[2]data1cf!P466</f>
        <v>7840.7211310251869</v>
      </c>
      <c r="R466" s="160">
        <f>+[2]data1cf!Q466</f>
        <v>1093.9359553952861</v>
      </c>
      <c r="S466" s="160">
        <f>+[2]data1cf!R466</f>
        <v>0</v>
      </c>
      <c r="T466" s="160">
        <f>+[2]data1cf!S466</f>
        <v>0</v>
      </c>
      <c r="U466" s="160">
        <f>+[2]data1cf!T466</f>
        <v>0</v>
      </c>
      <c r="V466" s="160">
        <f>+[2]data1cf!U466</f>
        <v>0</v>
      </c>
      <c r="W466" s="160">
        <f>+[2]data1cf!V466</f>
        <v>0</v>
      </c>
      <c r="X466" s="160">
        <f>+[2]data1cf!W466</f>
        <v>0</v>
      </c>
      <c r="Y466" s="160">
        <f>+[2]data1cf!X466</f>
        <v>0</v>
      </c>
      <c r="Z466" s="160">
        <f>+[2]data1cf!Y466</f>
        <v>0</v>
      </c>
      <c r="AA466" s="160">
        <f>+[2]data1cf!Z466</f>
        <v>0</v>
      </c>
      <c r="AB466" s="160"/>
      <c r="AC466" s="161">
        <f t="shared" si="56"/>
        <v>-20347.019535595547</v>
      </c>
      <c r="AD466" s="161">
        <f t="shared" si="58"/>
        <v>-1641.4070978064974</v>
      </c>
      <c r="AE466" s="162">
        <f t="shared" si="59"/>
        <v>-7883.7464890035581</v>
      </c>
      <c r="AF466" s="163">
        <f t="shared" si="57"/>
        <v>5.6649950146675107E-2</v>
      </c>
      <c r="AG466" s="164">
        <f t="shared" si="60"/>
        <v>-1087.0814557532219</v>
      </c>
    </row>
    <row r="467" spans="1:33">
      <c r="A467" s="156"/>
      <c r="B467" s="160">
        <f>+[2]data1cf!A467</f>
        <v>-85729.910101662346</v>
      </c>
      <c r="C467" s="160">
        <f>+[2]data1cf!B467</f>
        <v>14006.148074302448</v>
      </c>
      <c r="D467" s="160">
        <f>+[2]data1cf!C467</f>
        <v>11856.585524616636</v>
      </c>
      <c r="E467" s="160">
        <f>+[2]data1cf!D467</f>
        <v>9801.3045209960401</v>
      </c>
      <c r="F467" s="160">
        <f>+[2]data1cf!E467</f>
        <v>9419.0454538108552</v>
      </c>
      <c r="G467" s="160">
        <f>+[2]data1cf!F467</f>
        <v>9160.6656489636789</v>
      </c>
      <c r="H467" s="160">
        <f>+[2]data1cf!G467</f>
        <v>8288.0596283240066</v>
      </c>
      <c r="I467" s="160">
        <f>+[2]data1cf!H467</f>
        <v>8147.9219439710614</v>
      </c>
      <c r="J467" s="160">
        <f>+[2]data1cf!I467</f>
        <v>8135.4877414360726</v>
      </c>
      <c r="K467" s="160">
        <f>+[2]data1cf!J467</f>
        <v>8126.0136917297859</v>
      </c>
      <c r="L467" s="160">
        <f>+[2]data1cf!K467</f>
        <v>8127.5598065556624</v>
      </c>
      <c r="M467" s="160">
        <f>+[2]data1cf!L467</f>
        <v>8099.2350574269631</v>
      </c>
      <c r="N467" s="160">
        <f>+[2]data1cf!M467</f>
        <v>8081.9070740237548</v>
      </c>
      <c r="O467" s="160">
        <f>+[2]data1cf!N467</f>
        <v>7755.4647402950986</v>
      </c>
      <c r="P467" s="160">
        <f>+[2]data1cf!O467</f>
        <v>7647.9245884979346</v>
      </c>
      <c r="Q467" s="160">
        <f>+[2]data1cf!P467</f>
        <v>7619.0496954675045</v>
      </c>
      <c r="R467" s="160">
        <f>+[2]data1cf!Q467</f>
        <v>983.28777690202639</v>
      </c>
      <c r="S467" s="160">
        <f>+[2]data1cf!R467</f>
        <v>0</v>
      </c>
      <c r="T467" s="160">
        <f>+[2]data1cf!S467</f>
        <v>0</v>
      </c>
      <c r="U467" s="160">
        <f>+[2]data1cf!T467</f>
        <v>0</v>
      </c>
      <c r="V467" s="160">
        <f>+[2]data1cf!U467</f>
        <v>0</v>
      </c>
      <c r="W467" s="160">
        <f>+[2]data1cf!V467</f>
        <v>0</v>
      </c>
      <c r="X467" s="160">
        <f>+[2]data1cf!W467</f>
        <v>0</v>
      </c>
      <c r="Y467" s="160">
        <f>+[2]data1cf!X467</f>
        <v>0</v>
      </c>
      <c r="Z467" s="160">
        <f>+[2]data1cf!Y467</f>
        <v>0</v>
      </c>
      <c r="AA467" s="160">
        <f>+[2]data1cf!Z467</f>
        <v>0</v>
      </c>
      <c r="AB467" s="160"/>
      <c r="AC467" s="161">
        <f t="shared" si="56"/>
        <v>-12794.890464926455</v>
      </c>
      <c r="AD467" s="161">
        <f t="shared" si="58"/>
        <v>5365.1891340775064</v>
      </c>
      <c r="AE467" s="162">
        <f t="shared" si="59"/>
        <v>-695.03604808253021</v>
      </c>
      <c r="AF467" s="163">
        <f t="shared" si="57"/>
        <v>7.0013245940208427E-2</v>
      </c>
      <c r="AG467" s="164">
        <f t="shared" ref="AG467:AG482" si="61">1-EXP(-(1/0.25)*(AD467/ABS($AD$1010)))</f>
        <v>0.9999999998813659</v>
      </c>
    </row>
    <row r="468" spans="1:33">
      <c r="A468" s="156"/>
      <c r="B468" s="160">
        <f>+[2]data1cf!A468</f>
        <v>-102080.62019952602</v>
      </c>
      <c r="C468" s="160">
        <f>+[2]data1cf!B468</f>
        <v>14376.711108515748</v>
      </c>
      <c r="D468" s="160">
        <f>+[2]data1cf!C468</f>
        <v>12462.885200479641</v>
      </c>
      <c r="E468" s="160">
        <f>+[2]data1cf!D468</f>
        <v>10481.218755791473</v>
      </c>
      <c r="F468" s="160">
        <f>+[2]data1cf!E468</f>
        <v>9981.7549153823347</v>
      </c>
      <c r="G468" s="160">
        <f>+[2]data1cf!F468</f>
        <v>9664.1374370505764</v>
      </c>
      <c r="H468" s="160">
        <f>+[2]data1cf!G468</f>
        <v>8684.1104524848834</v>
      </c>
      <c r="I468" s="160">
        <f>+[2]data1cf!H468</f>
        <v>8522.9941530479755</v>
      </c>
      <c r="J468" s="160">
        <f>+[2]data1cf!I468</f>
        <v>8510.5599505129867</v>
      </c>
      <c r="K468" s="160">
        <f>+[2]data1cf!J468</f>
        <v>8501.7216164153051</v>
      </c>
      <c r="L468" s="160">
        <f>+[2]data1cf!K468</f>
        <v>8502.6320156325764</v>
      </c>
      <c r="M468" s="160">
        <f>+[2]data1cf!L468</f>
        <v>8474.9429821124832</v>
      </c>
      <c r="N468" s="160">
        <f>+[2]data1cf!M468</f>
        <v>8456.9792831006689</v>
      </c>
      <c r="O468" s="160">
        <f>+[2]data1cf!N468</f>
        <v>8131.1726649806178</v>
      </c>
      <c r="P468" s="160">
        <f>+[2]data1cf!O468</f>
        <v>8022.9967975748486</v>
      </c>
      <c r="Q468" s="160">
        <f>+[2]data1cf!P468</f>
        <v>7994.7576201530237</v>
      </c>
      <c r="R468" s="160">
        <f>+[2]data1cf!Q468</f>
        <v>1170.8238814404835</v>
      </c>
      <c r="S468" s="160">
        <f>+[2]data1cf!R468</f>
        <v>0</v>
      </c>
      <c r="T468" s="160">
        <f>+[2]data1cf!S468</f>
        <v>0</v>
      </c>
      <c r="U468" s="160">
        <f>+[2]data1cf!T468</f>
        <v>0</v>
      </c>
      <c r="V468" s="160">
        <f>+[2]data1cf!U468</f>
        <v>0</v>
      </c>
      <c r="W468" s="160">
        <f>+[2]data1cf!V468</f>
        <v>0</v>
      </c>
      <c r="X468" s="160">
        <f>+[2]data1cf!W468</f>
        <v>0</v>
      </c>
      <c r="Y468" s="160">
        <f>+[2]data1cf!X468</f>
        <v>0</v>
      </c>
      <c r="Z468" s="160">
        <f>+[2]data1cf!Y468</f>
        <v>0</v>
      </c>
      <c r="AA468" s="160">
        <f>+[2]data1cf!Z468</f>
        <v>0</v>
      </c>
      <c r="AB468" s="160"/>
      <c r="AC468" s="161">
        <f t="shared" si="56"/>
        <v>-25616.845303194012</v>
      </c>
      <c r="AD468" s="161">
        <f t="shared" si="58"/>
        <v>-6541.9555706118381</v>
      </c>
      <c r="AE468" s="162">
        <f t="shared" si="59"/>
        <v>-12907.879939374196</v>
      </c>
      <c r="AF468" s="163">
        <f t="shared" si="57"/>
        <v>4.8625519871711737E-2</v>
      </c>
      <c r="AG468" s="164">
        <f t="shared" si="61"/>
        <v>-1267214331706.6296</v>
      </c>
    </row>
    <row r="469" spans="1:33">
      <c r="A469" s="156"/>
      <c r="B469" s="160">
        <f>+[2]data1cf!A469</f>
        <v>-100375.99689876473</v>
      </c>
      <c r="C469" s="160">
        <f>+[2]data1cf!B469</f>
        <v>14322.078721421662</v>
      </c>
      <c r="D469" s="160">
        <f>+[2]data1cf!C469</f>
        <v>12348.295791205548</v>
      </c>
      <c r="E469" s="160">
        <f>+[2]data1cf!D469</f>
        <v>10212.194507740993</v>
      </c>
      <c r="F469" s="160">
        <f>+[2]data1cf!E469</f>
        <v>9834.3719555418156</v>
      </c>
      <c r="G469" s="160">
        <f>+[2]data1cf!F469</f>
        <v>9571.8679974920233</v>
      </c>
      <c r="H469" s="160">
        <f>+[2]data1cf!G469</f>
        <v>8642.8206577842502</v>
      </c>
      <c r="I469" s="160">
        <f>+[2]data1cf!H469</f>
        <v>8483.8914582271518</v>
      </c>
      <c r="J469" s="160">
        <f>+[2]data1cf!I469</f>
        <v>8471.457255692163</v>
      </c>
      <c r="K469" s="160">
        <f>+[2]data1cf!J469</f>
        <v>8462.5526458405475</v>
      </c>
      <c r="L469" s="160">
        <f>+[2]data1cf!K469</f>
        <v>8463.5293208117528</v>
      </c>
      <c r="M469" s="160">
        <f>+[2]data1cf!L469</f>
        <v>8435.7740115377255</v>
      </c>
      <c r="N469" s="160">
        <f>+[2]data1cf!M469</f>
        <v>8417.8765882798452</v>
      </c>
      <c r="O469" s="160">
        <f>+[2]data1cf!N469</f>
        <v>8092.0036944058611</v>
      </c>
      <c r="P469" s="160">
        <f>+[2]data1cf!O469</f>
        <v>7983.8941027540259</v>
      </c>
      <c r="Q469" s="160">
        <f>+[2]data1cf!P469</f>
        <v>7955.588649578267</v>
      </c>
      <c r="R469" s="160">
        <f>+[2]data1cf!Q469</f>
        <v>1151.2725340300717</v>
      </c>
      <c r="S469" s="160">
        <f>+[2]data1cf!R469</f>
        <v>0</v>
      </c>
      <c r="T469" s="160">
        <f>+[2]data1cf!S469</f>
        <v>0</v>
      </c>
      <c r="U469" s="160">
        <f>+[2]data1cf!T469</f>
        <v>0</v>
      </c>
      <c r="V469" s="160">
        <f>+[2]data1cf!U469</f>
        <v>0</v>
      </c>
      <c r="W469" s="160">
        <f>+[2]data1cf!V469</f>
        <v>0</v>
      </c>
      <c r="X469" s="160">
        <f>+[2]data1cf!W469</f>
        <v>0</v>
      </c>
      <c r="Y469" s="160">
        <f>+[2]data1cf!X469</f>
        <v>0</v>
      </c>
      <c r="Z469" s="160">
        <f>+[2]data1cf!Y469</f>
        <v>0</v>
      </c>
      <c r="AA469" s="160">
        <f>+[2]data1cf!Z469</f>
        <v>0</v>
      </c>
      <c r="AB469" s="160"/>
      <c r="AC469" s="161">
        <f t="shared" si="56"/>
        <v>-24571.20667993827</v>
      </c>
      <c r="AD469" s="161">
        <f t="shared" si="58"/>
        <v>-5632.674797021531</v>
      </c>
      <c r="AE469" s="162">
        <f t="shared" si="59"/>
        <v>-11954.99498874255</v>
      </c>
      <c r="AF469" s="163">
        <f t="shared" si="57"/>
        <v>5.0023308396339422E-2</v>
      </c>
      <c r="AG469" s="164">
        <f t="shared" si="61"/>
        <v>-26341976686.559998</v>
      </c>
    </row>
    <row r="470" spans="1:33">
      <c r="A470" s="156"/>
      <c r="B470" s="160">
        <f>+[2]data1cf!A470</f>
        <v>-102672.70828068847</v>
      </c>
      <c r="C470" s="160">
        <f>+[2]data1cf!B470</f>
        <v>14315.337729882332</v>
      </c>
      <c r="D470" s="160">
        <f>+[2]data1cf!C470</f>
        <v>12443.38075136788</v>
      </c>
      <c r="E470" s="160">
        <f>+[2]data1cf!D470</f>
        <v>10406.797877057357</v>
      </c>
      <c r="F470" s="160">
        <f>+[2]data1cf!E470</f>
        <v>9861.5538969394838</v>
      </c>
      <c r="G470" s="160">
        <f>+[2]data1cf!F470</f>
        <v>9657.613094619177</v>
      </c>
      <c r="H470" s="160">
        <f>+[2]data1cf!G470</f>
        <v>8698.4521520879389</v>
      </c>
      <c r="I470" s="160">
        <f>+[2]data1cf!H470</f>
        <v>8536.5761799593784</v>
      </c>
      <c r="J470" s="160">
        <f>+[2]data1cf!I470</f>
        <v>8524.1419774243877</v>
      </c>
      <c r="K470" s="160">
        <f>+[2]data1cf!J470</f>
        <v>8515.3266637113011</v>
      </c>
      <c r="L470" s="160">
        <f>+[2]data1cf!K470</f>
        <v>8516.2140425439793</v>
      </c>
      <c r="M470" s="160">
        <f>+[2]data1cf!L470</f>
        <v>8488.5480294084791</v>
      </c>
      <c r="N470" s="160">
        <f>+[2]data1cf!M470</f>
        <v>8470.56131001207</v>
      </c>
      <c r="O470" s="160">
        <f>+[2]data1cf!N470</f>
        <v>8144.7777122766147</v>
      </c>
      <c r="P470" s="160">
        <f>+[2]data1cf!O470</f>
        <v>8036.5788244862506</v>
      </c>
      <c r="Q470" s="160">
        <f>+[2]data1cf!P470</f>
        <v>8008.3626674490206</v>
      </c>
      <c r="R470" s="160">
        <f>+[2]data1cf!Q470</f>
        <v>1177.6148948961843</v>
      </c>
      <c r="S470" s="160">
        <f>+[2]data1cf!R470</f>
        <v>0</v>
      </c>
      <c r="T470" s="160">
        <f>+[2]data1cf!S470</f>
        <v>0</v>
      </c>
      <c r="U470" s="160">
        <f>+[2]data1cf!T470</f>
        <v>0</v>
      </c>
      <c r="V470" s="160">
        <f>+[2]data1cf!U470</f>
        <v>0</v>
      </c>
      <c r="W470" s="160">
        <f>+[2]data1cf!V470</f>
        <v>0</v>
      </c>
      <c r="X470" s="160">
        <f>+[2]data1cf!W470</f>
        <v>0</v>
      </c>
      <c r="Y470" s="160">
        <f>+[2]data1cf!X470</f>
        <v>0</v>
      </c>
      <c r="Z470" s="160">
        <f>+[2]data1cf!Y470</f>
        <v>0</v>
      </c>
      <c r="AA470" s="160">
        <f>+[2]data1cf!Z470</f>
        <v>0</v>
      </c>
      <c r="AB470" s="160"/>
      <c r="AC470" s="161">
        <f t="shared" si="56"/>
        <v>-26369.149983933163</v>
      </c>
      <c r="AD470" s="161">
        <f t="shared" si="58"/>
        <v>-7298.1492247598862</v>
      </c>
      <c r="AE470" s="162">
        <f t="shared" si="59"/>
        <v>-13664.579342419403</v>
      </c>
      <c r="AF470" s="163">
        <f t="shared" si="57"/>
        <v>4.7443273663520816E-2</v>
      </c>
      <c r="AG470" s="164">
        <f t="shared" si="61"/>
        <v>-31756686709683.648</v>
      </c>
    </row>
    <row r="471" spans="1:33">
      <c r="A471" s="156"/>
      <c r="B471" s="160">
        <f>+[2]data1cf!A471</f>
        <v>-87440.397836538221</v>
      </c>
      <c r="C471" s="160">
        <f>+[2]data1cf!B471</f>
        <v>14104.135485761424</v>
      </c>
      <c r="D471" s="160">
        <f>+[2]data1cf!C471</f>
        <v>11994.240552004034</v>
      </c>
      <c r="E471" s="160">
        <f>+[2]data1cf!D471</f>
        <v>9986.4379605310187</v>
      </c>
      <c r="F471" s="160">
        <f>+[2]data1cf!E471</f>
        <v>9489.9788803447282</v>
      </c>
      <c r="G471" s="160">
        <f>+[2]data1cf!F471</f>
        <v>9148.4612844713702</v>
      </c>
      <c r="H471" s="160">
        <f>+[2]data1cf!G471</f>
        <v>8329.4914727552259</v>
      </c>
      <c r="I471" s="160">
        <f>+[2]data1cf!H471</f>
        <v>8187.1591642189269</v>
      </c>
      <c r="J471" s="160">
        <f>+[2]data1cf!I471</f>
        <v>8174.7249616839372</v>
      </c>
      <c r="K471" s="160">
        <f>+[2]data1cf!J471</f>
        <v>8165.3174157407821</v>
      </c>
      <c r="L471" s="160">
        <f>+[2]data1cf!K471</f>
        <v>8166.7970268035278</v>
      </c>
      <c r="M471" s="160">
        <f>+[2]data1cf!L471</f>
        <v>8138.5387814379592</v>
      </c>
      <c r="N471" s="160">
        <f>+[2]data1cf!M471</f>
        <v>8121.1442942716194</v>
      </c>
      <c r="O471" s="160">
        <f>+[2]data1cf!N471</f>
        <v>7794.7684643060948</v>
      </c>
      <c r="P471" s="160">
        <f>+[2]data1cf!O471</f>
        <v>7687.1618087457991</v>
      </c>
      <c r="Q471" s="160">
        <f>+[2]data1cf!P471</f>
        <v>7658.3534194785007</v>
      </c>
      <c r="R471" s="160">
        <f>+[2]data1cf!Q471</f>
        <v>1002.9063870259588</v>
      </c>
      <c r="S471" s="160">
        <f>+[2]data1cf!R471</f>
        <v>0</v>
      </c>
      <c r="T471" s="160">
        <f>+[2]data1cf!S471</f>
        <v>0</v>
      </c>
      <c r="U471" s="160">
        <f>+[2]data1cf!T471</f>
        <v>0</v>
      </c>
      <c r="V471" s="160">
        <f>+[2]data1cf!U471</f>
        <v>0</v>
      </c>
      <c r="W471" s="160">
        <f>+[2]data1cf!V471</f>
        <v>0</v>
      </c>
      <c r="X471" s="160">
        <f>+[2]data1cf!W471</f>
        <v>0</v>
      </c>
      <c r="Y471" s="160">
        <f>+[2]data1cf!X471</f>
        <v>0</v>
      </c>
      <c r="Z471" s="160">
        <f>+[2]data1cf!Y471</f>
        <v>0</v>
      </c>
      <c r="AA471" s="160">
        <f>+[2]data1cf!Z471</f>
        <v>0</v>
      </c>
      <c r="AB471" s="160"/>
      <c r="AC471" s="161">
        <f t="shared" si="56"/>
        <v>-13967.457730553206</v>
      </c>
      <c r="AD471" s="161">
        <f t="shared" si="58"/>
        <v>4300.0266435025806</v>
      </c>
      <c r="AE471" s="162">
        <f t="shared" si="59"/>
        <v>-1795.2815992584201</v>
      </c>
      <c r="AF471" s="163">
        <f t="shared" si="57"/>
        <v>6.7801347374916096E-2</v>
      </c>
      <c r="AG471" s="164">
        <f t="shared" si="61"/>
        <v>0.99999998891340869</v>
      </c>
    </row>
    <row r="472" spans="1:33">
      <c r="A472" s="156"/>
      <c r="B472" s="160">
        <f>+[2]data1cf!A472</f>
        <v>-89059.649702850569</v>
      </c>
      <c r="C472" s="160">
        <f>+[2]data1cf!B472</f>
        <v>14072.321551822048</v>
      </c>
      <c r="D472" s="160">
        <f>+[2]data1cf!C472</f>
        <v>11909.370774752726</v>
      </c>
      <c r="E472" s="160">
        <f>+[2]data1cf!D472</f>
        <v>9737.6882881540878</v>
      </c>
      <c r="F472" s="160">
        <f>+[2]data1cf!E472</f>
        <v>9537.915626721544</v>
      </c>
      <c r="G472" s="160">
        <f>+[2]data1cf!F472</f>
        <v>9296.7488415821208</v>
      </c>
      <c r="H472" s="160">
        <f>+[2]data1cf!G472</f>
        <v>8368.7133800814918</v>
      </c>
      <c r="I472" s="160">
        <f>+[2]data1cf!H472</f>
        <v>8224.3035066306384</v>
      </c>
      <c r="J472" s="160">
        <f>+[2]data1cf!I472</f>
        <v>8211.8693040956496</v>
      </c>
      <c r="K472" s="160">
        <f>+[2]data1cf!J472</f>
        <v>8202.5247146650563</v>
      </c>
      <c r="L472" s="160">
        <f>+[2]data1cf!K472</f>
        <v>8203.9413692152393</v>
      </c>
      <c r="M472" s="160">
        <f>+[2]data1cf!L472</f>
        <v>8175.7460803622344</v>
      </c>
      <c r="N472" s="160">
        <f>+[2]data1cf!M472</f>
        <v>8158.2886366833318</v>
      </c>
      <c r="O472" s="160">
        <f>+[2]data1cf!N472</f>
        <v>7831.9757632303699</v>
      </c>
      <c r="P472" s="160">
        <f>+[2]data1cf!O472</f>
        <v>7724.3061511575115</v>
      </c>
      <c r="Q472" s="160">
        <f>+[2]data1cf!P472</f>
        <v>7695.5607184027758</v>
      </c>
      <c r="R472" s="160">
        <f>+[2]data1cf!Q472</f>
        <v>1021.4785582318148</v>
      </c>
      <c r="S472" s="160">
        <f>+[2]data1cf!R472</f>
        <v>0</v>
      </c>
      <c r="T472" s="160">
        <f>+[2]data1cf!S472</f>
        <v>0</v>
      </c>
      <c r="U472" s="160">
        <f>+[2]data1cf!T472</f>
        <v>0</v>
      </c>
      <c r="V472" s="160">
        <f>+[2]data1cf!U472</f>
        <v>0</v>
      </c>
      <c r="W472" s="160">
        <f>+[2]data1cf!V472</f>
        <v>0</v>
      </c>
      <c r="X472" s="160">
        <f>+[2]data1cf!W472</f>
        <v>0</v>
      </c>
      <c r="Y472" s="160">
        <f>+[2]data1cf!X472</f>
        <v>0</v>
      </c>
      <c r="Z472" s="160">
        <f>+[2]data1cf!Y472</f>
        <v>0</v>
      </c>
      <c r="AA472" s="160">
        <f>+[2]data1cf!Z472</f>
        <v>0</v>
      </c>
      <c r="AB472" s="160"/>
      <c r="AC472" s="161">
        <f t="shared" si="56"/>
        <v>-15600.898578942913</v>
      </c>
      <c r="AD472" s="161">
        <f t="shared" si="58"/>
        <v>2724.8343022943614</v>
      </c>
      <c r="AE472" s="162">
        <f t="shared" si="59"/>
        <v>-3391.9039138172593</v>
      </c>
      <c r="AF472" s="163">
        <f t="shared" si="57"/>
        <v>6.4695337414741524E-2</v>
      </c>
      <c r="AG472" s="164">
        <f t="shared" si="61"/>
        <v>0.99999090170956451</v>
      </c>
    </row>
    <row r="473" spans="1:33">
      <c r="A473" s="156"/>
      <c r="B473" s="160">
        <f>+[2]data1cf!A473</f>
        <v>-92262.137392816192</v>
      </c>
      <c r="C473" s="160">
        <f>+[2]data1cf!B473</f>
        <v>14157.870909945486</v>
      </c>
      <c r="D473" s="160">
        <f>+[2]data1cf!C473</f>
        <v>12013.321657467541</v>
      </c>
      <c r="E473" s="160">
        <f>+[2]data1cf!D473</f>
        <v>9981.4682925481757</v>
      </c>
      <c r="F473" s="160">
        <f>+[2]data1cf!E473</f>
        <v>9510.0779728333728</v>
      </c>
      <c r="G473" s="160">
        <f>+[2]data1cf!F473</f>
        <v>9281.9242211169767</v>
      </c>
      <c r="H473" s="160">
        <f>+[2]data1cf!G473</f>
        <v>8446.2848055048835</v>
      </c>
      <c r="I473" s="160">
        <f>+[2]data1cf!H473</f>
        <v>8297.7660122482976</v>
      </c>
      <c r="J473" s="160">
        <f>+[2]data1cf!I473</f>
        <v>8285.3318097133088</v>
      </c>
      <c r="K473" s="160">
        <f>+[2]data1cf!J473</f>
        <v>8276.1117330041016</v>
      </c>
      <c r="L473" s="160">
        <f>+[2]data1cf!K473</f>
        <v>8277.4038748328985</v>
      </c>
      <c r="M473" s="160">
        <f>+[2]data1cf!L473</f>
        <v>8249.3330987012796</v>
      </c>
      <c r="N473" s="160">
        <f>+[2]data1cf!M473</f>
        <v>8231.751142300991</v>
      </c>
      <c r="O473" s="160">
        <f>+[2]data1cf!N473</f>
        <v>7905.5627815694152</v>
      </c>
      <c r="P473" s="160">
        <f>+[2]data1cf!O473</f>
        <v>7797.7686567751707</v>
      </c>
      <c r="Q473" s="160">
        <f>+[2]data1cf!P473</f>
        <v>7769.1477367418211</v>
      </c>
      <c r="R473" s="160">
        <f>+[2]data1cf!Q473</f>
        <v>1058.2098110406446</v>
      </c>
      <c r="S473" s="160">
        <f>+[2]data1cf!R473</f>
        <v>0</v>
      </c>
      <c r="T473" s="160">
        <f>+[2]data1cf!S473</f>
        <v>0</v>
      </c>
      <c r="U473" s="160">
        <f>+[2]data1cf!T473</f>
        <v>0</v>
      </c>
      <c r="V473" s="160">
        <f>+[2]data1cf!U473</f>
        <v>0</v>
      </c>
      <c r="W473" s="160">
        <f>+[2]data1cf!V473</f>
        <v>0</v>
      </c>
      <c r="X473" s="160">
        <f>+[2]data1cf!W473</f>
        <v>0</v>
      </c>
      <c r="Y473" s="160">
        <f>+[2]data1cf!X473</f>
        <v>0</v>
      </c>
      <c r="Z473" s="160">
        <f>+[2]data1cf!Y473</f>
        <v>0</v>
      </c>
      <c r="AA473" s="160">
        <f>+[2]data1cf!Z473</f>
        <v>0</v>
      </c>
      <c r="AB473" s="160"/>
      <c r="AC473" s="161">
        <f t="shared" si="56"/>
        <v>-18194.274681710434</v>
      </c>
      <c r="AD473" s="161">
        <f t="shared" si="58"/>
        <v>288.04730672879549</v>
      </c>
      <c r="AE473" s="162">
        <f t="shared" si="59"/>
        <v>-5881.8370017174975</v>
      </c>
      <c r="AF473" s="163">
        <f t="shared" si="57"/>
        <v>6.0096868872642512E-2</v>
      </c>
      <c r="AG473" s="164">
        <f t="shared" si="61"/>
        <v>0.70684165887824801</v>
      </c>
    </row>
    <row r="474" spans="1:33">
      <c r="A474" s="156"/>
      <c r="B474" s="160">
        <f>+[2]data1cf!A474</f>
        <v>-94494.748278127401</v>
      </c>
      <c r="C474" s="160">
        <f>+[2]data1cf!B474</f>
        <v>14169.887596814628</v>
      </c>
      <c r="D474" s="160">
        <f>+[2]data1cf!C474</f>
        <v>12079.001449418569</v>
      </c>
      <c r="E474" s="160">
        <f>+[2]data1cf!D474</f>
        <v>10104.456648336583</v>
      </c>
      <c r="F474" s="160">
        <f>+[2]data1cf!E474</f>
        <v>9786.5552214920026</v>
      </c>
      <c r="G474" s="160">
        <f>+[2]data1cf!F474</f>
        <v>9401.3047012902389</v>
      </c>
      <c r="H474" s="160">
        <f>+[2]data1cf!G474</f>
        <v>8500.3636421955052</v>
      </c>
      <c r="I474" s="160">
        <f>+[2]data1cf!H474</f>
        <v>8348.9803198686295</v>
      </c>
      <c r="J474" s="160">
        <f>+[2]data1cf!I474</f>
        <v>8336.5461173336389</v>
      </c>
      <c r="K474" s="160">
        <f>+[2]data1cf!J474</f>
        <v>8327.4128445356528</v>
      </c>
      <c r="L474" s="160">
        <f>+[2]data1cf!K474</f>
        <v>8328.6181824532287</v>
      </c>
      <c r="M474" s="160">
        <f>+[2]data1cf!L474</f>
        <v>8300.6342102328308</v>
      </c>
      <c r="N474" s="160">
        <f>+[2]data1cf!M474</f>
        <v>8282.9654499213211</v>
      </c>
      <c r="O474" s="160">
        <f>+[2]data1cf!N474</f>
        <v>7956.8638931009664</v>
      </c>
      <c r="P474" s="160">
        <f>+[2]data1cf!O474</f>
        <v>7848.9829643955018</v>
      </c>
      <c r="Q474" s="160">
        <f>+[2]data1cf!P474</f>
        <v>7820.4488482733723</v>
      </c>
      <c r="R474" s="160">
        <f>+[2]data1cf!Q474</f>
        <v>1083.8169648508099</v>
      </c>
      <c r="S474" s="160">
        <f>+[2]data1cf!R474</f>
        <v>0</v>
      </c>
      <c r="T474" s="160">
        <f>+[2]data1cf!S474</f>
        <v>0</v>
      </c>
      <c r="U474" s="160">
        <f>+[2]data1cf!T474</f>
        <v>0</v>
      </c>
      <c r="V474" s="160">
        <f>+[2]data1cf!U474</f>
        <v>0</v>
      </c>
      <c r="W474" s="160">
        <f>+[2]data1cf!V474</f>
        <v>0</v>
      </c>
      <c r="X474" s="160">
        <f>+[2]data1cf!W474</f>
        <v>0</v>
      </c>
      <c r="Y474" s="160">
        <f>+[2]data1cf!X474</f>
        <v>0</v>
      </c>
      <c r="Z474" s="160">
        <f>+[2]data1cf!Y474</f>
        <v>0</v>
      </c>
      <c r="AA474" s="160">
        <f>+[2]data1cf!Z474</f>
        <v>0</v>
      </c>
      <c r="AB474" s="160"/>
      <c r="AC474" s="161">
        <f t="shared" si="56"/>
        <v>-19803.860517785295</v>
      </c>
      <c r="AD474" s="161">
        <f t="shared" si="58"/>
        <v>-1164.4640973297405</v>
      </c>
      <c r="AE474" s="162">
        <f t="shared" si="59"/>
        <v>-7385.4884877925706</v>
      </c>
      <c r="AF474" s="163">
        <f t="shared" si="57"/>
        <v>5.7483789324760448E-2</v>
      </c>
      <c r="AG474" s="164">
        <f t="shared" si="61"/>
        <v>-141.659245912931</v>
      </c>
    </row>
    <row r="475" spans="1:33">
      <c r="A475" s="156"/>
      <c r="B475" s="160">
        <f>+[2]data1cf!A475</f>
        <v>-86985.003668686841</v>
      </c>
      <c r="C475" s="160">
        <f>+[2]data1cf!B475</f>
        <v>14032.026440848615</v>
      </c>
      <c r="D475" s="160">
        <f>+[2]data1cf!C475</f>
        <v>11936.792104273336</v>
      </c>
      <c r="E475" s="160">
        <f>+[2]data1cf!D475</f>
        <v>10023.827972705178</v>
      </c>
      <c r="F475" s="160">
        <f>+[2]data1cf!E475</f>
        <v>9539.385686722424</v>
      </c>
      <c r="G475" s="160">
        <f>+[2]data1cf!F475</f>
        <v>9120.7062141020087</v>
      </c>
      <c r="H475" s="160">
        <f>+[2]data1cf!G475</f>
        <v>8318.4608059269303</v>
      </c>
      <c r="I475" s="160">
        <f>+[2]data1cf!H475</f>
        <v>8176.7127863237502</v>
      </c>
      <c r="J475" s="160">
        <f>+[2]data1cf!I475</f>
        <v>8164.2785837887604</v>
      </c>
      <c r="K475" s="160">
        <f>+[2]data1cf!J475</f>
        <v>8154.8533321203595</v>
      </c>
      <c r="L475" s="160">
        <f>+[2]data1cf!K475</f>
        <v>8156.3506489083511</v>
      </c>
      <c r="M475" s="160">
        <f>+[2]data1cf!L475</f>
        <v>8128.0746978175375</v>
      </c>
      <c r="N475" s="160">
        <f>+[2]data1cf!M475</f>
        <v>8110.6979163764427</v>
      </c>
      <c r="O475" s="160">
        <f>+[2]data1cf!N475</f>
        <v>7784.3043806856731</v>
      </c>
      <c r="P475" s="160">
        <f>+[2]data1cf!O475</f>
        <v>7676.7154308506233</v>
      </c>
      <c r="Q475" s="160">
        <f>+[2]data1cf!P475</f>
        <v>7647.889335858079</v>
      </c>
      <c r="R475" s="160">
        <f>+[2]data1cf!Q475</f>
        <v>997.68319807837054</v>
      </c>
      <c r="S475" s="160">
        <f>+[2]data1cf!R475</f>
        <v>0</v>
      </c>
      <c r="T475" s="160">
        <f>+[2]data1cf!S475</f>
        <v>0</v>
      </c>
      <c r="U475" s="160">
        <f>+[2]data1cf!T475</f>
        <v>0</v>
      </c>
      <c r="V475" s="160">
        <f>+[2]data1cf!U475</f>
        <v>0</v>
      </c>
      <c r="W475" s="160">
        <f>+[2]data1cf!V475</f>
        <v>0</v>
      </c>
      <c r="X475" s="160">
        <f>+[2]data1cf!W475</f>
        <v>0</v>
      </c>
      <c r="Y475" s="160">
        <f>+[2]data1cf!X475</f>
        <v>0</v>
      </c>
      <c r="Z475" s="160">
        <f>+[2]data1cf!Y475</f>
        <v>0</v>
      </c>
      <c r="AA475" s="160">
        <f>+[2]data1cf!Z475</f>
        <v>0</v>
      </c>
      <c r="AB475" s="160"/>
      <c r="AC475" s="161">
        <f t="shared" si="56"/>
        <v>-13621.808092437721</v>
      </c>
      <c r="AD475" s="161">
        <f t="shared" si="58"/>
        <v>4626.5206569053389</v>
      </c>
      <c r="AE475" s="162">
        <f t="shared" si="59"/>
        <v>-1462.155107003796</v>
      </c>
      <c r="AF475" s="163">
        <f t="shared" si="57"/>
        <v>6.8463394045829754E-2</v>
      </c>
      <c r="AG475" s="164">
        <f t="shared" si="61"/>
        <v>0.99999999724086774</v>
      </c>
    </row>
    <row r="476" spans="1:33">
      <c r="A476" s="156"/>
      <c r="B476" s="160">
        <f>+[2]data1cf!A476</f>
        <v>-91387.411424390695</v>
      </c>
      <c r="C476" s="160">
        <f>+[2]data1cf!B476</f>
        <v>14063.32055247939</v>
      </c>
      <c r="D476" s="160">
        <f>+[2]data1cf!C476</f>
        <v>12058.758053987398</v>
      </c>
      <c r="E476" s="160">
        <f>+[2]data1cf!D476</f>
        <v>10072.525233902945</v>
      </c>
      <c r="F476" s="160">
        <f>+[2]data1cf!E476</f>
        <v>9611.9324842328151</v>
      </c>
      <c r="G476" s="160">
        <f>+[2]data1cf!F476</f>
        <v>9357.3733453789264</v>
      </c>
      <c r="H476" s="160">
        <f>+[2]data1cf!G476</f>
        <v>8425.0969831634502</v>
      </c>
      <c r="I476" s="160">
        <f>+[2]data1cf!H476</f>
        <v>8277.700498313392</v>
      </c>
      <c r="J476" s="160">
        <f>+[2]data1cf!I476</f>
        <v>8265.2662957784032</v>
      </c>
      <c r="K476" s="160">
        <f>+[2]data1cf!J476</f>
        <v>8256.0122097235435</v>
      </c>
      <c r="L476" s="160">
        <f>+[2]data1cf!K476</f>
        <v>8257.338360897993</v>
      </c>
      <c r="M476" s="160">
        <f>+[2]data1cf!L476</f>
        <v>8229.2335754207215</v>
      </c>
      <c r="N476" s="160">
        <f>+[2]data1cf!M476</f>
        <v>8211.6856283660854</v>
      </c>
      <c r="O476" s="160">
        <f>+[2]data1cf!N476</f>
        <v>7885.4632582888562</v>
      </c>
      <c r="P476" s="160">
        <f>+[2]data1cf!O476</f>
        <v>7777.7031428402643</v>
      </c>
      <c r="Q476" s="160">
        <f>+[2]data1cf!P476</f>
        <v>7749.0482134612621</v>
      </c>
      <c r="R476" s="160">
        <f>+[2]data1cf!Q476</f>
        <v>1048.1770540731914</v>
      </c>
      <c r="S476" s="160">
        <f>+[2]data1cf!R476</f>
        <v>0</v>
      </c>
      <c r="T476" s="160">
        <f>+[2]data1cf!S476</f>
        <v>0</v>
      </c>
      <c r="U476" s="160">
        <f>+[2]data1cf!T476</f>
        <v>0</v>
      </c>
      <c r="V476" s="160">
        <f>+[2]data1cf!U476</f>
        <v>0</v>
      </c>
      <c r="W476" s="160">
        <f>+[2]data1cf!V476</f>
        <v>0</v>
      </c>
      <c r="X476" s="160">
        <f>+[2]data1cf!W476</f>
        <v>0</v>
      </c>
      <c r="Y476" s="160">
        <f>+[2]data1cf!X476</f>
        <v>0</v>
      </c>
      <c r="Z476" s="160">
        <f>+[2]data1cf!Y476</f>
        <v>0</v>
      </c>
      <c r="AA476" s="160">
        <f>+[2]data1cf!Z476</f>
        <v>0</v>
      </c>
      <c r="AB476" s="160"/>
      <c r="AC476" s="161">
        <f t="shared" si="56"/>
        <v>-17262.544666930051</v>
      </c>
      <c r="AD476" s="161">
        <f t="shared" si="58"/>
        <v>1217.179292609746</v>
      </c>
      <c r="AE476" s="162">
        <f t="shared" si="59"/>
        <v>-4949.8108326252577</v>
      </c>
      <c r="AF476" s="163">
        <f t="shared" si="57"/>
        <v>6.1803355813026442E-2</v>
      </c>
      <c r="AG476" s="164">
        <f t="shared" si="61"/>
        <v>0.99440016677406295</v>
      </c>
    </row>
    <row r="477" spans="1:33">
      <c r="A477" s="156"/>
      <c r="B477" s="160">
        <f>+[2]data1cf!A477</f>
        <v>-91034.818227260752</v>
      </c>
      <c r="C477" s="160">
        <f>+[2]data1cf!B477</f>
        <v>14066.120463634914</v>
      </c>
      <c r="D477" s="160">
        <f>+[2]data1cf!C477</f>
        <v>12026.590097065207</v>
      </c>
      <c r="E477" s="160">
        <f>+[2]data1cf!D477</f>
        <v>10129.915208939467</v>
      </c>
      <c r="F477" s="160">
        <f>+[2]data1cf!E477</f>
        <v>9616.7356044827393</v>
      </c>
      <c r="G477" s="160">
        <f>+[2]data1cf!F477</f>
        <v>9372.6589612126372</v>
      </c>
      <c r="H477" s="160">
        <f>+[2]data1cf!G477</f>
        <v>8416.5563861202008</v>
      </c>
      <c r="I477" s="160">
        <f>+[2]data1cf!H477</f>
        <v>8269.6122924457886</v>
      </c>
      <c r="J477" s="160">
        <f>+[2]data1cf!I477</f>
        <v>8257.1780899107998</v>
      </c>
      <c r="K477" s="160">
        <f>+[2]data1cf!J477</f>
        <v>8247.9102950324359</v>
      </c>
      <c r="L477" s="160">
        <f>+[2]data1cf!K477</f>
        <v>8249.2501550303896</v>
      </c>
      <c r="M477" s="160">
        <f>+[2]data1cf!L477</f>
        <v>8221.1316607296139</v>
      </c>
      <c r="N477" s="160">
        <f>+[2]data1cf!M477</f>
        <v>8203.597422498482</v>
      </c>
      <c r="O477" s="160">
        <f>+[2]data1cf!N477</f>
        <v>7877.3613435977486</v>
      </c>
      <c r="P477" s="160">
        <f>+[2]data1cf!O477</f>
        <v>7769.6149369726618</v>
      </c>
      <c r="Q477" s="160">
        <f>+[2]data1cf!P477</f>
        <v>7740.9462987701545</v>
      </c>
      <c r="R477" s="160">
        <f>+[2]data1cf!Q477</f>
        <v>1044.1329511393899</v>
      </c>
      <c r="S477" s="160">
        <f>+[2]data1cf!R477</f>
        <v>0</v>
      </c>
      <c r="T477" s="160">
        <f>+[2]data1cf!S477</f>
        <v>0</v>
      </c>
      <c r="U477" s="160">
        <f>+[2]data1cf!T477</f>
        <v>0</v>
      </c>
      <c r="V477" s="160">
        <f>+[2]data1cf!U477</f>
        <v>0</v>
      </c>
      <c r="W477" s="160">
        <f>+[2]data1cf!V477</f>
        <v>0</v>
      </c>
      <c r="X477" s="160">
        <f>+[2]data1cf!W477</f>
        <v>0</v>
      </c>
      <c r="Y477" s="160">
        <f>+[2]data1cf!X477</f>
        <v>0</v>
      </c>
      <c r="Z477" s="160">
        <f>+[2]data1cf!Y477</f>
        <v>0</v>
      </c>
      <c r="AA477" s="160">
        <f>+[2]data1cf!Z477</f>
        <v>0</v>
      </c>
      <c r="AB477" s="160"/>
      <c r="AC477" s="161">
        <f t="shared" si="56"/>
        <v>-16910.099223025612</v>
      </c>
      <c r="AD477" s="161">
        <f t="shared" si="58"/>
        <v>1561.9544027844495</v>
      </c>
      <c r="AE477" s="162">
        <f t="shared" si="59"/>
        <v>-4601.9394485101111</v>
      </c>
      <c r="AF477" s="163">
        <f t="shared" si="57"/>
        <v>6.2446239590644839E-2</v>
      </c>
      <c r="AG477" s="164">
        <f t="shared" si="61"/>
        <v>0.99871077446701662</v>
      </c>
    </row>
    <row r="478" spans="1:33">
      <c r="A478" s="156"/>
      <c r="B478" s="160">
        <f>+[2]data1cf!A478</f>
        <v>-88141.420195624902</v>
      </c>
      <c r="C478" s="160">
        <f>+[2]data1cf!B478</f>
        <v>14050.088802198099</v>
      </c>
      <c r="D478" s="160">
        <f>+[2]data1cf!C478</f>
        <v>11948.915783609675</v>
      </c>
      <c r="E478" s="160">
        <f>+[2]data1cf!D478</f>
        <v>9843.8484717559786</v>
      </c>
      <c r="F478" s="160">
        <f>+[2]data1cf!E478</f>
        <v>9401.2426129931046</v>
      </c>
      <c r="G478" s="160">
        <f>+[2]data1cf!F478</f>
        <v>9119.4582931639634</v>
      </c>
      <c r="H478" s="160">
        <f>+[2]data1cf!G478</f>
        <v>8346.4718045823902</v>
      </c>
      <c r="I478" s="160">
        <f>+[2]data1cf!H478</f>
        <v>8203.2400563184874</v>
      </c>
      <c r="J478" s="160">
        <f>+[2]data1cf!I478</f>
        <v>8190.8058537834986</v>
      </c>
      <c r="K478" s="160">
        <f>+[2]data1cf!J478</f>
        <v>8181.4255635896643</v>
      </c>
      <c r="L478" s="160">
        <f>+[2]data1cf!K478</f>
        <v>8182.8779189030884</v>
      </c>
      <c r="M478" s="160">
        <f>+[2]data1cf!L478</f>
        <v>8154.6469292868424</v>
      </c>
      <c r="N478" s="160">
        <f>+[2]data1cf!M478</f>
        <v>8137.2251863711808</v>
      </c>
      <c r="O478" s="160">
        <f>+[2]data1cf!N478</f>
        <v>7810.8766121549779</v>
      </c>
      <c r="P478" s="160">
        <f>+[2]data1cf!O478</f>
        <v>7703.2427008453606</v>
      </c>
      <c r="Q478" s="160">
        <f>+[2]data1cf!P478</f>
        <v>7674.4615673273829</v>
      </c>
      <c r="R478" s="160">
        <f>+[2]data1cf!Q478</f>
        <v>1010.9468330757393</v>
      </c>
      <c r="S478" s="160">
        <f>+[2]data1cf!R478</f>
        <v>0</v>
      </c>
      <c r="T478" s="160">
        <f>+[2]data1cf!S478</f>
        <v>0</v>
      </c>
      <c r="U478" s="160">
        <f>+[2]data1cf!T478</f>
        <v>0</v>
      </c>
      <c r="V478" s="160">
        <f>+[2]data1cf!U478</f>
        <v>0</v>
      </c>
      <c r="W478" s="160">
        <f>+[2]data1cf!V478</f>
        <v>0</v>
      </c>
      <c r="X478" s="160">
        <f>+[2]data1cf!W478</f>
        <v>0</v>
      </c>
      <c r="Y478" s="160">
        <f>+[2]data1cf!X478</f>
        <v>0</v>
      </c>
      <c r="Z478" s="160">
        <f>+[2]data1cf!Y478</f>
        <v>0</v>
      </c>
      <c r="AA478" s="160">
        <f>+[2]data1cf!Z478</f>
        <v>0</v>
      </c>
      <c r="AB478" s="160"/>
      <c r="AC478" s="161">
        <f t="shared" si="56"/>
        <v>-14877.157505066394</v>
      </c>
      <c r="AD478" s="161">
        <f t="shared" si="58"/>
        <v>3383.0327237387696</v>
      </c>
      <c r="AE478" s="162">
        <f t="shared" si="59"/>
        <v>-2712.0964889682723</v>
      </c>
      <c r="AF478" s="163">
        <f t="shared" si="57"/>
        <v>6.5998175740241985E-2</v>
      </c>
      <c r="AG478" s="164">
        <f t="shared" si="61"/>
        <v>0.99999944885058922</v>
      </c>
    </row>
    <row r="479" spans="1:33">
      <c r="A479" s="156"/>
      <c r="B479" s="160">
        <f>+[2]data1cf!A479</f>
        <v>-92124.448293142239</v>
      </c>
      <c r="C479" s="160">
        <f>+[2]data1cf!B479</f>
        <v>14093.537081486407</v>
      </c>
      <c r="D479" s="160">
        <f>+[2]data1cf!C479</f>
        <v>12054.10868896687</v>
      </c>
      <c r="E479" s="160">
        <f>+[2]data1cf!D479</f>
        <v>10172.186432111763</v>
      </c>
      <c r="F479" s="160">
        <f>+[2]data1cf!E479</f>
        <v>9774.6082156039702</v>
      </c>
      <c r="G479" s="160">
        <f>+[2]data1cf!F479</f>
        <v>9358.8299945436975</v>
      </c>
      <c r="H479" s="160">
        <f>+[2]data1cf!G479</f>
        <v>8442.9496670871977</v>
      </c>
      <c r="I479" s="160">
        <f>+[2]data1cf!H479</f>
        <v>8294.6075344530582</v>
      </c>
      <c r="J479" s="160">
        <f>+[2]data1cf!I479</f>
        <v>8282.1733319180676</v>
      </c>
      <c r="K479" s="160">
        <f>+[2]data1cf!J479</f>
        <v>8272.9479018566653</v>
      </c>
      <c r="L479" s="160">
        <f>+[2]data1cf!K479</f>
        <v>8274.2453970376573</v>
      </c>
      <c r="M479" s="160">
        <f>+[2]data1cf!L479</f>
        <v>8246.1692675538434</v>
      </c>
      <c r="N479" s="160">
        <f>+[2]data1cf!M479</f>
        <v>8228.5926645057498</v>
      </c>
      <c r="O479" s="160">
        <f>+[2]data1cf!N479</f>
        <v>7902.398950421979</v>
      </c>
      <c r="P479" s="160">
        <f>+[2]data1cf!O479</f>
        <v>7794.6101789799304</v>
      </c>
      <c r="Q479" s="160">
        <f>+[2]data1cf!P479</f>
        <v>7765.9839055943849</v>
      </c>
      <c r="R479" s="160">
        <f>+[2]data1cf!Q479</f>
        <v>1056.6305721430242</v>
      </c>
      <c r="S479" s="160">
        <f>+[2]data1cf!R479</f>
        <v>0</v>
      </c>
      <c r="T479" s="160">
        <f>+[2]data1cf!S479</f>
        <v>0</v>
      </c>
      <c r="U479" s="160">
        <f>+[2]data1cf!T479</f>
        <v>0</v>
      </c>
      <c r="V479" s="160">
        <f>+[2]data1cf!U479</f>
        <v>0</v>
      </c>
      <c r="W479" s="160">
        <f>+[2]data1cf!V479</f>
        <v>0</v>
      </c>
      <c r="X479" s="160">
        <f>+[2]data1cf!W479</f>
        <v>0</v>
      </c>
      <c r="Y479" s="160">
        <f>+[2]data1cf!X479</f>
        <v>0</v>
      </c>
      <c r="Z479" s="160">
        <f>+[2]data1cf!Y479</f>
        <v>0</v>
      </c>
      <c r="AA479" s="160">
        <f>+[2]data1cf!Z479</f>
        <v>0</v>
      </c>
      <c r="AB479" s="160"/>
      <c r="AC479" s="161">
        <f t="shared" si="56"/>
        <v>-17722.241192953854</v>
      </c>
      <c r="AD479" s="161">
        <f t="shared" si="58"/>
        <v>817.93393229919468</v>
      </c>
      <c r="AE479" s="162">
        <f t="shared" si="59"/>
        <v>-5368.3425831206077</v>
      </c>
      <c r="AF479" s="163">
        <f t="shared" si="57"/>
        <v>6.1054334044456482E-2</v>
      </c>
      <c r="AG479" s="164">
        <f t="shared" si="61"/>
        <v>0.96932439161922102</v>
      </c>
    </row>
    <row r="480" spans="1:33">
      <c r="A480" s="156"/>
      <c r="B480" s="160">
        <f>+[2]data1cf!A480</f>
        <v>-100217.35618218656</v>
      </c>
      <c r="C480" s="160">
        <f>+[2]data1cf!B480</f>
        <v>14324.985450044302</v>
      </c>
      <c r="D480" s="160">
        <f>+[2]data1cf!C480</f>
        <v>12435.087031161853</v>
      </c>
      <c r="E480" s="160">
        <f>+[2]data1cf!D480</f>
        <v>10317.302182071935</v>
      </c>
      <c r="F480" s="160">
        <f>+[2]data1cf!E480</f>
        <v>9988.6580734885774</v>
      </c>
      <c r="G480" s="160">
        <f>+[2]data1cf!F480</f>
        <v>9624.1083688942144</v>
      </c>
      <c r="H480" s="160">
        <f>+[2]data1cf!G480</f>
        <v>8638.9780242735233</v>
      </c>
      <c r="I480" s="160">
        <f>+[2]data1cf!H480</f>
        <v>8480.2523671014224</v>
      </c>
      <c r="J480" s="160">
        <f>+[2]data1cf!I480</f>
        <v>8467.8181645664336</v>
      </c>
      <c r="K480" s="160">
        <f>+[2]data1cf!J480</f>
        <v>8458.9073867637562</v>
      </c>
      <c r="L480" s="160">
        <f>+[2]data1cf!K480</f>
        <v>8459.8902296860233</v>
      </c>
      <c r="M480" s="160">
        <f>+[2]data1cf!L480</f>
        <v>8432.1287524609343</v>
      </c>
      <c r="N480" s="160">
        <f>+[2]data1cf!M480</f>
        <v>8414.2374971541158</v>
      </c>
      <c r="O480" s="160">
        <f>+[2]data1cf!N480</f>
        <v>8088.3584353290698</v>
      </c>
      <c r="P480" s="160">
        <f>+[2]data1cf!O480</f>
        <v>7980.2550116282955</v>
      </c>
      <c r="Q480" s="160">
        <f>+[2]data1cf!P480</f>
        <v>7951.9433905014757</v>
      </c>
      <c r="R480" s="160">
        <f>+[2]data1cf!Q480</f>
        <v>1149.452988467207</v>
      </c>
      <c r="S480" s="160">
        <f>+[2]data1cf!R480</f>
        <v>0</v>
      </c>
      <c r="T480" s="160">
        <f>+[2]data1cf!S480</f>
        <v>0</v>
      </c>
      <c r="U480" s="160">
        <f>+[2]data1cf!T480</f>
        <v>0</v>
      </c>
      <c r="V480" s="160">
        <f>+[2]data1cf!U480</f>
        <v>0</v>
      </c>
      <c r="W480" s="160">
        <f>+[2]data1cf!V480</f>
        <v>0</v>
      </c>
      <c r="X480" s="160">
        <f>+[2]data1cf!W480</f>
        <v>0</v>
      </c>
      <c r="Y480" s="160">
        <f>+[2]data1cf!X480</f>
        <v>0</v>
      </c>
      <c r="Z480" s="160">
        <f>+[2]data1cf!Y480</f>
        <v>0</v>
      </c>
      <c r="AA480" s="160">
        <f>+[2]data1cf!Z480</f>
        <v>0</v>
      </c>
      <c r="AB480" s="160"/>
      <c r="AC480" s="161">
        <f t="shared" si="56"/>
        <v>-24135.878066341338</v>
      </c>
      <c r="AD480" s="161">
        <f t="shared" si="58"/>
        <v>-5159.9867827498247</v>
      </c>
      <c r="AE480" s="162">
        <f t="shared" si="59"/>
        <v>-11492.6196501673</v>
      </c>
      <c r="AF480" s="163">
        <f t="shared" si="57"/>
        <v>5.0794950127601629E-2</v>
      </c>
      <c r="AG480" s="164">
        <f t="shared" si="61"/>
        <v>-3516889733.2483711</v>
      </c>
    </row>
    <row r="481" spans="1:33">
      <c r="A481" s="156"/>
      <c r="B481" s="160">
        <f>+[2]data1cf!A481</f>
        <v>-94067.786342468011</v>
      </c>
      <c r="C481" s="160">
        <f>+[2]data1cf!B481</f>
        <v>14101.666502061496</v>
      </c>
      <c r="D481" s="160">
        <f>+[2]data1cf!C481</f>
        <v>12163.202466677916</v>
      </c>
      <c r="E481" s="160">
        <f>+[2]data1cf!D481</f>
        <v>10145.136739744557</v>
      </c>
      <c r="F481" s="160">
        <f>+[2]data1cf!E481</f>
        <v>9667.7307274082104</v>
      </c>
      <c r="G481" s="160">
        <f>+[2]data1cf!F481</f>
        <v>9395.2224143218282</v>
      </c>
      <c r="H481" s="160">
        <f>+[2]data1cf!G481</f>
        <v>8490.0216677190983</v>
      </c>
      <c r="I481" s="160">
        <f>+[2]data1cf!H481</f>
        <v>8339.1861546341515</v>
      </c>
      <c r="J481" s="160">
        <f>+[2]data1cf!I481</f>
        <v>8326.7519520991609</v>
      </c>
      <c r="K481" s="160">
        <f>+[2]data1cf!J481</f>
        <v>8317.6020790211169</v>
      </c>
      <c r="L481" s="160">
        <f>+[2]data1cf!K481</f>
        <v>8318.8240172187525</v>
      </c>
      <c r="M481" s="160">
        <f>+[2]data1cf!L481</f>
        <v>8290.8234447182949</v>
      </c>
      <c r="N481" s="160">
        <f>+[2]data1cf!M481</f>
        <v>8273.1712846868431</v>
      </c>
      <c r="O481" s="160">
        <f>+[2]data1cf!N481</f>
        <v>7947.0531275864305</v>
      </c>
      <c r="P481" s="160">
        <f>+[2]data1cf!O481</f>
        <v>7839.1887991610238</v>
      </c>
      <c r="Q481" s="160">
        <f>+[2]data1cf!P481</f>
        <v>7810.6380827588364</v>
      </c>
      <c r="R481" s="160">
        <f>+[2]data1cf!Q481</f>
        <v>1078.9198822335711</v>
      </c>
      <c r="S481" s="160">
        <f>+[2]data1cf!R481</f>
        <v>0</v>
      </c>
      <c r="T481" s="160">
        <f>+[2]data1cf!S481</f>
        <v>0</v>
      </c>
      <c r="U481" s="160">
        <f>+[2]data1cf!T481</f>
        <v>0</v>
      </c>
      <c r="V481" s="160">
        <f>+[2]data1cf!U481</f>
        <v>0</v>
      </c>
      <c r="W481" s="160">
        <f>+[2]data1cf!V481</f>
        <v>0</v>
      </c>
      <c r="X481" s="160">
        <f>+[2]data1cf!W481</f>
        <v>0</v>
      </c>
      <c r="Y481" s="160">
        <f>+[2]data1cf!X481</f>
        <v>0</v>
      </c>
      <c r="Z481" s="160">
        <f>+[2]data1cf!Y481</f>
        <v>0</v>
      </c>
      <c r="AA481" s="160">
        <f>+[2]data1cf!Z481</f>
        <v>0</v>
      </c>
      <c r="AB481" s="160"/>
      <c r="AC481" s="161">
        <f t="shared" si="56"/>
        <v>-19462.443324270462</v>
      </c>
      <c r="AD481" s="161">
        <f t="shared" si="58"/>
        <v>-848.01766099705139</v>
      </c>
      <c r="AE481" s="162">
        <f t="shared" si="59"/>
        <v>-7060.6839502165831</v>
      </c>
      <c r="AF481" s="163">
        <f t="shared" si="57"/>
        <v>5.8043417334556577E-2</v>
      </c>
      <c r="AG481" s="164">
        <f t="shared" si="61"/>
        <v>-36.056362099597159</v>
      </c>
    </row>
    <row r="482" spans="1:33">
      <c r="A482" s="156"/>
      <c r="B482" s="160">
        <f>+[2]data1cf!A482</f>
        <v>-100877.33106183696</v>
      </c>
      <c r="C482" s="160">
        <f>+[2]data1cf!B482</f>
        <v>14224.260911904341</v>
      </c>
      <c r="D482" s="160">
        <f>+[2]data1cf!C482</f>
        <v>12419.861340712761</v>
      </c>
      <c r="E482" s="160">
        <f>+[2]data1cf!D482</f>
        <v>10319.726031788197</v>
      </c>
      <c r="F482" s="160">
        <f>+[2]data1cf!E482</f>
        <v>9903.2960962397774</v>
      </c>
      <c r="G482" s="160">
        <f>+[2]data1cf!F482</f>
        <v>9517.2328301189045</v>
      </c>
      <c r="H482" s="160">
        <f>+[2]data1cf!G482</f>
        <v>8654.9640942023852</v>
      </c>
      <c r="I482" s="160">
        <f>+[2]data1cf!H482</f>
        <v>8495.3916628606985</v>
      </c>
      <c r="J482" s="160">
        <f>+[2]data1cf!I482</f>
        <v>8482.9574603257097</v>
      </c>
      <c r="K482" s="160">
        <f>+[2]data1cf!J482</f>
        <v>8474.0723423463551</v>
      </c>
      <c r="L482" s="160">
        <f>+[2]data1cf!K482</f>
        <v>8475.0295254452994</v>
      </c>
      <c r="M482" s="160">
        <f>+[2]data1cf!L482</f>
        <v>8447.2937080435313</v>
      </c>
      <c r="N482" s="160">
        <f>+[2]data1cf!M482</f>
        <v>8429.3767929133919</v>
      </c>
      <c r="O482" s="160">
        <f>+[2]data1cf!N482</f>
        <v>8103.5233909116669</v>
      </c>
      <c r="P482" s="160">
        <f>+[2]data1cf!O482</f>
        <v>7995.3943073875726</v>
      </c>
      <c r="Q482" s="160">
        <f>+[2]data1cf!P482</f>
        <v>7967.1083460840728</v>
      </c>
      <c r="R482" s="160">
        <f>+[2]data1cf!Q482</f>
        <v>1157.022636346845</v>
      </c>
      <c r="S482" s="160">
        <f>+[2]data1cf!R482</f>
        <v>0</v>
      </c>
      <c r="T482" s="160">
        <f>+[2]data1cf!S482</f>
        <v>0</v>
      </c>
      <c r="U482" s="160">
        <f>+[2]data1cf!T482</f>
        <v>0</v>
      </c>
      <c r="V482" s="160">
        <f>+[2]data1cf!U482</f>
        <v>0</v>
      </c>
      <c r="W482" s="160">
        <f>+[2]data1cf!V482</f>
        <v>0</v>
      </c>
      <c r="X482" s="160">
        <f>+[2]data1cf!W482</f>
        <v>0</v>
      </c>
      <c r="Y482" s="160">
        <f>+[2]data1cf!X482</f>
        <v>0</v>
      </c>
      <c r="Z482" s="160">
        <f>+[2]data1cf!Y482</f>
        <v>0</v>
      </c>
      <c r="AA482" s="160">
        <f>+[2]data1cf!Z482</f>
        <v>0</v>
      </c>
      <c r="AB482" s="160"/>
      <c r="AC482" s="161">
        <f t="shared" si="56"/>
        <v>-24962.93395056565</v>
      </c>
      <c r="AD482" s="161">
        <f t="shared" si="58"/>
        <v>-5991.6007076985024</v>
      </c>
      <c r="AE482" s="162">
        <f t="shared" si="59"/>
        <v>-12324.576899576565</v>
      </c>
      <c r="AF482" s="163">
        <f t="shared" si="57"/>
        <v>4.9459257721900948E-2</v>
      </c>
      <c r="AG482" s="164">
        <f t="shared" si="61"/>
        <v>-121527353221.6487</v>
      </c>
    </row>
    <row r="483" spans="1:33">
      <c r="A483" s="156"/>
      <c r="B483" s="160">
        <f>+[2]data1cf!A483</f>
        <v>-85320.175426332367</v>
      </c>
      <c r="C483" s="160">
        <f>+[2]data1cf!B483</f>
        <v>14015.339276281953</v>
      </c>
      <c r="D483" s="160">
        <f>+[2]data1cf!C483</f>
        <v>11836.753272471813</v>
      </c>
      <c r="E483" s="160">
        <f>+[2]data1cf!D483</f>
        <v>9993.8653363263293</v>
      </c>
      <c r="F483" s="160">
        <f>+[2]data1cf!E483</f>
        <v>9478.1790471462973</v>
      </c>
      <c r="G483" s="160">
        <f>+[2]data1cf!F483</f>
        <v>9260.5253165694921</v>
      </c>
      <c r="H483" s="160">
        <f>+[2]data1cf!G483</f>
        <v>8278.1349366818413</v>
      </c>
      <c r="I483" s="160">
        <f>+[2]data1cf!H483</f>
        <v>8138.5229583067321</v>
      </c>
      <c r="J483" s="160">
        <f>+[2]data1cf!I483</f>
        <v>8126.0887557717433</v>
      </c>
      <c r="K483" s="160">
        <f>+[2]data1cf!J483</f>
        <v>8116.5987755812794</v>
      </c>
      <c r="L483" s="160">
        <f>+[2]data1cf!K483</f>
        <v>8118.1608208913331</v>
      </c>
      <c r="M483" s="160">
        <f>+[2]data1cf!L483</f>
        <v>8089.8201412784565</v>
      </c>
      <c r="N483" s="160">
        <f>+[2]data1cf!M483</f>
        <v>8072.5080883594255</v>
      </c>
      <c r="O483" s="160">
        <f>+[2]data1cf!N483</f>
        <v>7746.0498241465921</v>
      </c>
      <c r="P483" s="160">
        <f>+[2]data1cf!O483</f>
        <v>7638.5256028336053</v>
      </c>
      <c r="Q483" s="160">
        <f>+[2]data1cf!P483</f>
        <v>7609.634779318998</v>
      </c>
      <c r="R483" s="160">
        <f>+[2]data1cf!Q483</f>
        <v>978.58828406986163</v>
      </c>
      <c r="S483" s="160">
        <f>+[2]data1cf!R483</f>
        <v>0</v>
      </c>
      <c r="T483" s="160">
        <f>+[2]data1cf!S483</f>
        <v>0</v>
      </c>
      <c r="U483" s="160">
        <f>+[2]data1cf!T483</f>
        <v>0</v>
      </c>
      <c r="V483" s="160">
        <f>+[2]data1cf!U483</f>
        <v>0</v>
      </c>
      <c r="W483" s="160">
        <f>+[2]data1cf!V483</f>
        <v>0</v>
      </c>
      <c r="X483" s="160">
        <f>+[2]data1cf!W483</f>
        <v>0</v>
      </c>
      <c r="Y483" s="160">
        <f>+[2]data1cf!X483</f>
        <v>0</v>
      </c>
      <c r="Z483" s="160">
        <f>+[2]data1cf!Y483</f>
        <v>0</v>
      </c>
      <c r="AA483" s="160">
        <f>+[2]data1cf!Z483</f>
        <v>0</v>
      </c>
      <c r="AB483" s="160"/>
      <c r="AC483" s="161">
        <f t="shared" si="56"/>
        <v>-12183.357261934583</v>
      </c>
      <c r="AD483" s="161">
        <f t="shared" si="58"/>
        <v>6000.2103266776612</v>
      </c>
      <c r="AE483" s="162">
        <f t="shared" si="59"/>
        <v>-65.809283642563457</v>
      </c>
      <c r="AF483" s="163">
        <f t="shared" si="57"/>
        <v>7.1300795674324055E-2</v>
      </c>
      <c r="AG483" s="164">
        <f t="shared" ref="AG483:AG498" si="62">1-EXP(-(1/0.25)*(AD483/ABS($AD$1010)))</f>
        <v>0.99999999999206768</v>
      </c>
    </row>
    <row r="484" spans="1:33">
      <c r="A484" s="156"/>
      <c r="B484" s="160">
        <f>+[2]data1cf!A484</f>
        <v>-96723.415888242162</v>
      </c>
      <c r="C484" s="160">
        <f>+[2]data1cf!B484</f>
        <v>14245.418896755344</v>
      </c>
      <c r="D484" s="160">
        <f>+[2]data1cf!C484</f>
        <v>12223.639246189823</v>
      </c>
      <c r="E484" s="160">
        <f>+[2]data1cf!D484</f>
        <v>10234.258455768122</v>
      </c>
      <c r="F484" s="160">
        <f>+[2]data1cf!E484</f>
        <v>9854.4628852140559</v>
      </c>
      <c r="G484" s="160">
        <f>+[2]data1cf!F484</f>
        <v>9515.2821183095148</v>
      </c>
      <c r="H484" s="160">
        <f>+[2]data1cf!G484</f>
        <v>8554.3469639279319</v>
      </c>
      <c r="I484" s="160">
        <f>+[2]data1cf!H484</f>
        <v>8400.1041719105742</v>
      </c>
      <c r="J484" s="160">
        <f>+[2]data1cf!I484</f>
        <v>8387.6699693755836</v>
      </c>
      <c r="K484" s="160">
        <f>+[2]data1cf!J484</f>
        <v>8378.6233471742798</v>
      </c>
      <c r="L484" s="160">
        <f>+[2]data1cf!K484</f>
        <v>8379.7420344951752</v>
      </c>
      <c r="M484" s="160">
        <f>+[2]data1cf!L484</f>
        <v>8351.8447128714579</v>
      </c>
      <c r="N484" s="160">
        <f>+[2]data1cf!M484</f>
        <v>8334.0893019632658</v>
      </c>
      <c r="O484" s="160">
        <f>+[2]data1cf!N484</f>
        <v>8008.0743957395925</v>
      </c>
      <c r="P484" s="160">
        <f>+[2]data1cf!O484</f>
        <v>7900.1068164374465</v>
      </c>
      <c r="Q484" s="160">
        <f>+[2]data1cf!P484</f>
        <v>7871.6593509119975</v>
      </c>
      <c r="R484" s="160">
        <f>+[2]data1cf!Q484</f>
        <v>1109.3788908717822</v>
      </c>
      <c r="S484" s="160">
        <f>+[2]data1cf!R484</f>
        <v>0</v>
      </c>
      <c r="T484" s="160">
        <f>+[2]data1cf!S484</f>
        <v>0</v>
      </c>
      <c r="U484" s="160">
        <f>+[2]data1cf!T484</f>
        <v>0</v>
      </c>
      <c r="V484" s="160">
        <f>+[2]data1cf!U484</f>
        <v>0</v>
      </c>
      <c r="W484" s="160">
        <f>+[2]data1cf!V484</f>
        <v>0</v>
      </c>
      <c r="X484" s="160">
        <f>+[2]data1cf!W484</f>
        <v>0</v>
      </c>
      <c r="Y484" s="160">
        <f>+[2]data1cf!X484</f>
        <v>0</v>
      </c>
      <c r="Z484" s="160">
        <f>+[2]data1cf!Y484</f>
        <v>0</v>
      </c>
      <c r="AA484" s="160">
        <f>+[2]data1cf!Z484</f>
        <v>0</v>
      </c>
      <c r="AB484" s="160"/>
      <c r="AC484" s="161">
        <f t="shared" si="56"/>
        <v>-21427.537704569662</v>
      </c>
      <c r="AD484" s="161">
        <f t="shared" si="58"/>
        <v>-2648.839747953682</v>
      </c>
      <c r="AE484" s="162">
        <f t="shared" si="59"/>
        <v>-8915.7105988100302</v>
      </c>
      <c r="AF484" s="163">
        <f t="shared" si="57"/>
        <v>5.492092072963714E-2</v>
      </c>
      <c r="AG484" s="164">
        <f t="shared" si="62"/>
        <v>-79513.728434658857</v>
      </c>
    </row>
    <row r="485" spans="1:33">
      <c r="A485" s="156"/>
      <c r="B485" s="160">
        <f>+[2]data1cf!A485</f>
        <v>-93358.324656420547</v>
      </c>
      <c r="C485" s="160">
        <f>+[2]data1cf!B485</f>
        <v>14097.479267175935</v>
      </c>
      <c r="D485" s="160">
        <f>+[2]data1cf!C485</f>
        <v>12047.071704394153</v>
      </c>
      <c r="E485" s="160">
        <f>+[2]data1cf!D485</f>
        <v>10181.882442108938</v>
      </c>
      <c r="F485" s="160">
        <f>+[2]data1cf!E485</f>
        <v>9742.8549534724607</v>
      </c>
      <c r="G485" s="160">
        <f>+[2]data1cf!F485</f>
        <v>9492.3128549521807</v>
      </c>
      <c r="H485" s="160">
        <f>+[2]data1cf!G485</f>
        <v>8472.8369164888518</v>
      </c>
      <c r="I485" s="160">
        <f>+[2]data1cf!H485</f>
        <v>8322.9116711255701</v>
      </c>
      <c r="J485" s="160">
        <f>+[2]data1cf!I485</f>
        <v>8310.4774685905813</v>
      </c>
      <c r="K485" s="160">
        <f>+[2]data1cf!J485</f>
        <v>8301.3000116421845</v>
      </c>
      <c r="L485" s="160">
        <f>+[2]data1cf!K485</f>
        <v>8302.5495337101711</v>
      </c>
      <c r="M485" s="160">
        <f>+[2]data1cf!L485</f>
        <v>8274.5213773393607</v>
      </c>
      <c r="N485" s="160">
        <f>+[2]data1cf!M485</f>
        <v>8256.8968011782636</v>
      </c>
      <c r="O485" s="160">
        <f>+[2]data1cf!N485</f>
        <v>7930.7510602074963</v>
      </c>
      <c r="P485" s="160">
        <f>+[2]data1cf!O485</f>
        <v>7822.9143156524442</v>
      </c>
      <c r="Q485" s="160">
        <f>+[2]data1cf!P485</f>
        <v>7794.3360153799022</v>
      </c>
      <c r="R485" s="160">
        <f>+[2]data1cf!Q485</f>
        <v>1070.7826404792809</v>
      </c>
      <c r="S485" s="160">
        <f>+[2]data1cf!R485</f>
        <v>0</v>
      </c>
      <c r="T485" s="160">
        <f>+[2]data1cf!S485</f>
        <v>0</v>
      </c>
      <c r="U485" s="160">
        <f>+[2]data1cf!T485</f>
        <v>0</v>
      </c>
      <c r="V485" s="160">
        <f>+[2]data1cf!U485</f>
        <v>0</v>
      </c>
      <c r="W485" s="160">
        <f>+[2]data1cf!V485</f>
        <v>0</v>
      </c>
      <c r="X485" s="160">
        <f>+[2]data1cf!W485</f>
        <v>0</v>
      </c>
      <c r="Y485" s="160">
        <f>+[2]data1cf!X485</f>
        <v>0</v>
      </c>
      <c r="Z485" s="160">
        <f>+[2]data1cf!Y485</f>
        <v>0</v>
      </c>
      <c r="AA485" s="160">
        <f>+[2]data1cf!Z485</f>
        <v>0</v>
      </c>
      <c r="AB485" s="160"/>
      <c r="AC485" s="161">
        <f t="shared" si="56"/>
        <v>-18777.939426553061</v>
      </c>
      <c r="AD485" s="161">
        <f t="shared" si="58"/>
        <v>-173.57028611119404</v>
      </c>
      <c r="AE485" s="162">
        <f t="shared" si="59"/>
        <v>-6381.7506559309186</v>
      </c>
      <c r="AF485" s="163">
        <f t="shared" si="57"/>
        <v>5.9246560931205741E-2</v>
      </c>
      <c r="AG485" s="164">
        <f t="shared" si="62"/>
        <v>-1.09464867747664</v>
      </c>
    </row>
    <row r="486" spans="1:33">
      <c r="A486" s="156"/>
      <c r="B486" s="160">
        <f>+[2]data1cf!A486</f>
        <v>-94808.43276943473</v>
      </c>
      <c r="C486" s="160">
        <f>+[2]data1cf!B486</f>
        <v>14142.225356027089</v>
      </c>
      <c r="D486" s="160">
        <f>+[2]data1cf!C486</f>
        <v>12234.153079131882</v>
      </c>
      <c r="E486" s="160">
        <f>+[2]data1cf!D486</f>
        <v>10197.164723464624</v>
      </c>
      <c r="F486" s="160">
        <f>+[2]data1cf!E486</f>
        <v>9809.0050970423363</v>
      </c>
      <c r="G486" s="160">
        <f>+[2]data1cf!F486</f>
        <v>9338.3296925510367</v>
      </c>
      <c r="H486" s="160">
        <f>+[2]data1cf!G486</f>
        <v>8507.9617832282293</v>
      </c>
      <c r="I486" s="160">
        <f>+[2]data1cf!H486</f>
        <v>8356.1759911516256</v>
      </c>
      <c r="J486" s="160">
        <f>+[2]data1cf!I486</f>
        <v>8343.7417886166368</v>
      </c>
      <c r="K486" s="160">
        <f>+[2]data1cf!J486</f>
        <v>8334.620711871672</v>
      </c>
      <c r="L486" s="160">
        <f>+[2]data1cf!K486</f>
        <v>8335.8138537362265</v>
      </c>
      <c r="M486" s="160">
        <f>+[2]data1cf!L486</f>
        <v>8307.8420775688501</v>
      </c>
      <c r="N486" s="160">
        <f>+[2]data1cf!M486</f>
        <v>8290.161121204319</v>
      </c>
      <c r="O486" s="160">
        <f>+[2]data1cf!N486</f>
        <v>7964.0717604369856</v>
      </c>
      <c r="P486" s="160">
        <f>+[2]data1cf!O486</f>
        <v>7856.1786356784987</v>
      </c>
      <c r="Q486" s="160">
        <f>+[2]data1cf!P486</f>
        <v>7827.6567156093915</v>
      </c>
      <c r="R486" s="160">
        <f>+[2]data1cf!Q486</f>
        <v>1087.4148004923084</v>
      </c>
      <c r="S486" s="160">
        <f>+[2]data1cf!R486</f>
        <v>0</v>
      </c>
      <c r="T486" s="160">
        <f>+[2]data1cf!S486</f>
        <v>0</v>
      </c>
      <c r="U486" s="160">
        <f>+[2]data1cf!T486</f>
        <v>0</v>
      </c>
      <c r="V486" s="160">
        <f>+[2]data1cf!U486</f>
        <v>0</v>
      </c>
      <c r="W486" s="160">
        <f>+[2]data1cf!V486</f>
        <v>0</v>
      </c>
      <c r="X486" s="160">
        <f>+[2]data1cf!W486</f>
        <v>0</v>
      </c>
      <c r="Y486" s="160">
        <f>+[2]data1cf!X486</f>
        <v>0</v>
      </c>
      <c r="Z486" s="160">
        <f>+[2]data1cf!Y486</f>
        <v>0</v>
      </c>
      <c r="AA486" s="160">
        <f>+[2]data1cf!Z486</f>
        <v>0</v>
      </c>
      <c r="AB486" s="160"/>
      <c r="AC486" s="161">
        <f t="shared" si="56"/>
        <v>-19940.169505388654</v>
      </c>
      <c r="AD486" s="161">
        <f t="shared" si="58"/>
        <v>-1274.8164752660791</v>
      </c>
      <c r="AE486" s="162">
        <f t="shared" si="59"/>
        <v>-7503.8786434372014</v>
      </c>
      <c r="AF486" s="163">
        <f t="shared" si="57"/>
        <v>5.7289370894432076E-2</v>
      </c>
      <c r="AG486" s="164">
        <f t="shared" si="62"/>
        <v>-227.27362802406194</v>
      </c>
    </row>
    <row r="487" spans="1:33">
      <c r="A487" s="156"/>
      <c r="B487" s="160">
        <f>+[2]data1cf!A487</f>
        <v>-99900.3447586486</v>
      </c>
      <c r="C487" s="160">
        <f>+[2]data1cf!B487</f>
        <v>14258.424303340738</v>
      </c>
      <c r="D487" s="160">
        <f>+[2]data1cf!C487</f>
        <v>12404.839203680949</v>
      </c>
      <c r="E487" s="160">
        <f>+[2]data1cf!D487</f>
        <v>10261.639751139752</v>
      </c>
      <c r="F487" s="160">
        <f>+[2]data1cf!E487</f>
        <v>9798.7405029577585</v>
      </c>
      <c r="G487" s="160">
        <f>+[2]data1cf!F487</f>
        <v>9563.5038552366077</v>
      </c>
      <c r="H487" s="160">
        <f>+[2]data1cf!G487</f>
        <v>8631.2992974898443</v>
      </c>
      <c r="I487" s="160">
        <f>+[2]data1cf!H487</f>
        <v>8472.9803786545999</v>
      </c>
      <c r="J487" s="160">
        <f>+[2]data1cf!I487</f>
        <v>8460.5461761196111</v>
      </c>
      <c r="K487" s="160">
        <f>+[2]data1cf!J487</f>
        <v>8451.6230729127892</v>
      </c>
      <c r="L487" s="160">
        <f>+[2]data1cf!K487</f>
        <v>8452.6182412392009</v>
      </c>
      <c r="M487" s="160">
        <f>+[2]data1cf!L487</f>
        <v>8424.8444386099654</v>
      </c>
      <c r="N487" s="160">
        <f>+[2]data1cf!M487</f>
        <v>8406.9655087072933</v>
      </c>
      <c r="O487" s="160">
        <f>+[2]data1cf!N487</f>
        <v>8081.074121478101</v>
      </c>
      <c r="P487" s="160">
        <f>+[2]data1cf!O487</f>
        <v>7972.983023181474</v>
      </c>
      <c r="Q487" s="160">
        <f>+[2]data1cf!P487</f>
        <v>7944.6590766505069</v>
      </c>
      <c r="R487" s="160">
        <f>+[2]data1cf!Q487</f>
        <v>1145.8169942437958</v>
      </c>
      <c r="S487" s="160">
        <f>+[2]data1cf!R487</f>
        <v>0</v>
      </c>
      <c r="T487" s="160">
        <f>+[2]data1cf!S487</f>
        <v>0</v>
      </c>
      <c r="U487" s="160">
        <f>+[2]data1cf!T487</f>
        <v>0</v>
      </c>
      <c r="V487" s="160">
        <f>+[2]data1cf!U487</f>
        <v>0</v>
      </c>
      <c r="W487" s="160">
        <f>+[2]data1cf!V487</f>
        <v>0</v>
      </c>
      <c r="X487" s="160">
        <f>+[2]data1cf!W487</f>
        <v>0</v>
      </c>
      <c r="Y487" s="160">
        <f>+[2]data1cf!X487</f>
        <v>0</v>
      </c>
      <c r="Z487" s="160">
        <f>+[2]data1cf!Y487</f>
        <v>0</v>
      </c>
      <c r="AA487" s="160">
        <f>+[2]data1cf!Z487</f>
        <v>0</v>
      </c>
      <c r="AB487" s="160"/>
      <c r="AC487" s="161">
        <f t="shared" si="56"/>
        <v>-24142.242563266867</v>
      </c>
      <c r="AD487" s="161">
        <f t="shared" si="58"/>
        <v>-5221.5520339375553</v>
      </c>
      <c r="AE487" s="162">
        <f t="shared" si="59"/>
        <v>-11537.463830056957</v>
      </c>
      <c r="AF487" s="163">
        <f t="shared" si="57"/>
        <v>5.0680163502693165E-2</v>
      </c>
      <c r="AG487" s="164">
        <f t="shared" si="62"/>
        <v>-4571478193.4558516</v>
      </c>
    </row>
    <row r="488" spans="1:33">
      <c r="A488" s="156"/>
      <c r="B488" s="160">
        <f>+[2]data1cf!A488</f>
        <v>-90856.320442835015</v>
      </c>
      <c r="C488" s="160">
        <f>+[2]data1cf!B488</f>
        <v>14123.073067806621</v>
      </c>
      <c r="D488" s="160">
        <f>+[2]data1cf!C488</f>
        <v>12004.295763227874</v>
      </c>
      <c r="E488" s="160">
        <f>+[2]data1cf!D488</f>
        <v>10115.530325852333</v>
      </c>
      <c r="F488" s="160">
        <f>+[2]data1cf!E488</f>
        <v>9589.8918477197694</v>
      </c>
      <c r="G488" s="160">
        <f>+[2]data1cf!F488</f>
        <v>9394.4352943468839</v>
      </c>
      <c r="H488" s="160">
        <f>+[2]data1cf!G488</f>
        <v>8412.2327699463713</v>
      </c>
      <c r="I488" s="160">
        <f>+[2]data1cf!H488</f>
        <v>8265.5176960692897</v>
      </c>
      <c r="J488" s="160">
        <f>+[2]data1cf!I488</f>
        <v>8253.0834935343009</v>
      </c>
      <c r="K488" s="160">
        <f>+[2]data1cf!J488</f>
        <v>8243.8087586620786</v>
      </c>
      <c r="L488" s="160">
        <f>+[2]data1cf!K488</f>
        <v>8245.1555586538907</v>
      </c>
      <c r="M488" s="160">
        <f>+[2]data1cf!L488</f>
        <v>8217.0301243592567</v>
      </c>
      <c r="N488" s="160">
        <f>+[2]data1cf!M488</f>
        <v>8199.5028261219832</v>
      </c>
      <c r="O488" s="160">
        <f>+[2]data1cf!N488</f>
        <v>7873.2598072273913</v>
      </c>
      <c r="P488" s="160">
        <f>+[2]data1cf!O488</f>
        <v>7765.5203405961629</v>
      </c>
      <c r="Q488" s="160">
        <f>+[2]data1cf!P488</f>
        <v>7736.8447623997972</v>
      </c>
      <c r="R488" s="160">
        <f>+[2]data1cf!Q488</f>
        <v>1042.0856529511404</v>
      </c>
      <c r="S488" s="160">
        <f>+[2]data1cf!R488</f>
        <v>0</v>
      </c>
      <c r="T488" s="160">
        <f>+[2]data1cf!S488</f>
        <v>0</v>
      </c>
      <c r="U488" s="160">
        <f>+[2]data1cf!T488</f>
        <v>0</v>
      </c>
      <c r="V488" s="160">
        <f>+[2]data1cf!U488</f>
        <v>0</v>
      </c>
      <c r="W488" s="160">
        <f>+[2]data1cf!V488</f>
        <v>0</v>
      </c>
      <c r="X488" s="160">
        <f>+[2]data1cf!W488</f>
        <v>0</v>
      </c>
      <c r="Y488" s="160">
        <f>+[2]data1cf!X488</f>
        <v>0</v>
      </c>
      <c r="Z488" s="160">
        <f>+[2]data1cf!Y488</f>
        <v>0</v>
      </c>
      <c r="AA488" s="160">
        <f>+[2]data1cf!Z488</f>
        <v>0</v>
      </c>
      <c r="AB488" s="160"/>
      <c r="AC488" s="161">
        <f t="shared" si="56"/>
        <v>-16730.058109328722</v>
      </c>
      <c r="AD488" s="161">
        <f t="shared" si="58"/>
        <v>1733.8920198871429</v>
      </c>
      <c r="AE488" s="162">
        <f t="shared" si="59"/>
        <v>-4427.2084493864195</v>
      </c>
      <c r="AF488" s="163">
        <f t="shared" si="57"/>
        <v>6.2770023941993727E-2</v>
      </c>
      <c r="AG488" s="164">
        <f t="shared" si="62"/>
        <v>0.99938021908067931</v>
      </c>
    </row>
    <row r="489" spans="1:33">
      <c r="A489" s="156"/>
      <c r="B489" s="160">
        <f>+[2]data1cf!A489</f>
        <v>-96861.747849919717</v>
      </c>
      <c r="C489" s="160">
        <f>+[2]data1cf!B489</f>
        <v>14260.01047855155</v>
      </c>
      <c r="D489" s="160">
        <f>+[2]data1cf!C489</f>
        <v>12281.070131154549</v>
      </c>
      <c r="E489" s="160">
        <f>+[2]data1cf!D489</f>
        <v>10230.115428907093</v>
      </c>
      <c r="F489" s="160">
        <f>+[2]data1cf!E489</f>
        <v>9790.789689920739</v>
      </c>
      <c r="G489" s="160">
        <f>+[2]data1cf!F489</f>
        <v>9487.5503974044404</v>
      </c>
      <c r="H489" s="160">
        <f>+[2]data1cf!G489</f>
        <v>8557.6976739033562</v>
      </c>
      <c r="I489" s="160">
        <f>+[2]data1cf!H489</f>
        <v>8403.2773964458866</v>
      </c>
      <c r="J489" s="160">
        <f>+[2]data1cf!I489</f>
        <v>8390.8431939108978</v>
      </c>
      <c r="K489" s="160">
        <f>+[2]data1cf!J489</f>
        <v>8381.8019500562623</v>
      </c>
      <c r="L489" s="160">
        <f>+[2]data1cf!K489</f>
        <v>8382.9152590304875</v>
      </c>
      <c r="M489" s="160">
        <f>+[2]data1cf!L489</f>
        <v>8355.0233157534403</v>
      </c>
      <c r="N489" s="160">
        <f>+[2]data1cf!M489</f>
        <v>8337.26252649858</v>
      </c>
      <c r="O489" s="160">
        <f>+[2]data1cf!N489</f>
        <v>8011.2529986215759</v>
      </c>
      <c r="P489" s="160">
        <f>+[2]data1cf!O489</f>
        <v>7903.2800409727606</v>
      </c>
      <c r="Q489" s="160">
        <f>+[2]data1cf!P489</f>
        <v>7874.8379537939818</v>
      </c>
      <c r="R489" s="160">
        <f>+[2]data1cf!Q489</f>
        <v>1110.9655031394391</v>
      </c>
      <c r="S489" s="160">
        <f>+[2]data1cf!R489</f>
        <v>0</v>
      </c>
      <c r="T489" s="160">
        <f>+[2]data1cf!S489</f>
        <v>0</v>
      </c>
      <c r="U489" s="160">
        <f>+[2]data1cf!T489</f>
        <v>0</v>
      </c>
      <c r="V489" s="160">
        <f>+[2]data1cf!U489</f>
        <v>0</v>
      </c>
      <c r="W489" s="160">
        <f>+[2]data1cf!V489</f>
        <v>0</v>
      </c>
      <c r="X489" s="160">
        <f>+[2]data1cf!W489</f>
        <v>0</v>
      </c>
      <c r="Y489" s="160">
        <f>+[2]data1cf!X489</f>
        <v>0</v>
      </c>
      <c r="Z489" s="160">
        <f>+[2]data1cf!Y489</f>
        <v>0</v>
      </c>
      <c r="AA489" s="160">
        <f>+[2]data1cf!Z489</f>
        <v>0</v>
      </c>
      <c r="AB489" s="160"/>
      <c r="AC489" s="161">
        <f t="shared" si="56"/>
        <v>-21556.407776843858</v>
      </c>
      <c r="AD489" s="161">
        <f t="shared" si="58"/>
        <v>-2779.6572076456869</v>
      </c>
      <c r="AE489" s="162">
        <f t="shared" si="59"/>
        <v>-9046.211563787414</v>
      </c>
      <c r="AF489" s="163">
        <f t="shared" si="57"/>
        <v>5.4698523879051206E-2</v>
      </c>
      <c r="AG489" s="164">
        <f t="shared" si="62"/>
        <v>-138822.99083878106</v>
      </c>
    </row>
    <row r="490" spans="1:33">
      <c r="A490" s="156"/>
      <c r="B490" s="160">
        <f>+[2]data1cf!A490</f>
        <v>-93777.882767467701</v>
      </c>
      <c r="C490" s="160">
        <f>+[2]data1cf!B490</f>
        <v>14117.409088204418</v>
      </c>
      <c r="D490" s="160">
        <f>+[2]data1cf!C490</f>
        <v>12221.107081639486</v>
      </c>
      <c r="E490" s="160">
        <f>+[2]data1cf!D490</f>
        <v>10114.494579815868</v>
      </c>
      <c r="F490" s="160">
        <f>+[2]data1cf!E490</f>
        <v>9760.0402437310659</v>
      </c>
      <c r="G490" s="160">
        <f>+[2]data1cf!F490</f>
        <v>9452.2472278753285</v>
      </c>
      <c r="H490" s="160">
        <f>+[2]data1cf!G490</f>
        <v>8482.9995537485829</v>
      </c>
      <c r="I490" s="160">
        <f>+[2]data1cf!H490</f>
        <v>8332.5359985465038</v>
      </c>
      <c r="J490" s="160">
        <f>+[2]data1cf!I490</f>
        <v>8320.101796011515</v>
      </c>
      <c r="K490" s="160">
        <f>+[2]data1cf!J490</f>
        <v>8310.940651482475</v>
      </c>
      <c r="L490" s="160">
        <f>+[2]data1cf!K490</f>
        <v>8312.1738611311048</v>
      </c>
      <c r="M490" s="160">
        <f>+[2]data1cf!L490</f>
        <v>8284.1620171796512</v>
      </c>
      <c r="N490" s="160">
        <f>+[2]data1cf!M490</f>
        <v>8266.5211285991973</v>
      </c>
      <c r="O490" s="160">
        <f>+[2]data1cf!N490</f>
        <v>7940.3917000477868</v>
      </c>
      <c r="P490" s="160">
        <f>+[2]data1cf!O490</f>
        <v>7832.538643073377</v>
      </c>
      <c r="Q490" s="160">
        <f>+[2]data1cf!P490</f>
        <v>7803.9766552201927</v>
      </c>
      <c r="R490" s="160">
        <f>+[2]data1cf!Q490</f>
        <v>1075.5948041897475</v>
      </c>
      <c r="S490" s="160">
        <f>+[2]data1cf!R490</f>
        <v>0</v>
      </c>
      <c r="T490" s="160">
        <f>+[2]data1cf!S490</f>
        <v>0</v>
      </c>
      <c r="U490" s="160">
        <f>+[2]data1cf!T490</f>
        <v>0</v>
      </c>
      <c r="V490" s="160">
        <f>+[2]data1cf!U490</f>
        <v>0</v>
      </c>
      <c r="W490" s="160">
        <f>+[2]data1cf!V490</f>
        <v>0</v>
      </c>
      <c r="X490" s="160">
        <f>+[2]data1cf!W490</f>
        <v>0</v>
      </c>
      <c r="Y490" s="160">
        <f>+[2]data1cf!X490</f>
        <v>0</v>
      </c>
      <c r="Z490" s="160">
        <f>+[2]data1cf!Y490</f>
        <v>0</v>
      </c>
      <c r="AA490" s="160">
        <f>+[2]data1cf!Z490</f>
        <v>0</v>
      </c>
      <c r="AB490" s="160"/>
      <c r="AC490" s="161">
        <f t="shared" si="56"/>
        <v>-19061.273167106261</v>
      </c>
      <c r="AD490" s="161">
        <f t="shared" si="58"/>
        <v>-436.96033365977667</v>
      </c>
      <c r="AE490" s="162">
        <f t="shared" si="59"/>
        <v>-6651.7538733744768</v>
      </c>
      <c r="AF490" s="163">
        <f t="shared" si="57"/>
        <v>5.8773466944694513E-2</v>
      </c>
      <c r="AG490" s="164">
        <f t="shared" si="62"/>
        <v>-5.4326827238408315</v>
      </c>
    </row>
    <row r="491" spans="1:33">
      <c r="A491" s="156"/>
      <c r="B491" s="160">
        <f>+[2]data1cf!A491</f>
        <v>-90684.958922669743</v>
      </c>
      <c r="C491" s="160">
        <f>+[2]data1cf!B491</f>
        <v>14093.129272987131</v>
      </c>
      <c r="D491" s="160">
        <f>+[2]data1cf!C491</f>
        <v>12013.213661225085</v>
      </c>
      <c r="E491" s="160">
        <f>+[2]data1cf!D491</f>
        <v>9942.0547482797283</v>
      </c>
      <c r="F491" s="160">
        <f>+[2]data1cf!E491</f>
        <v>9670.0796966415637</v>
      </c>
      <c r="G491" s="160">
        <f>+[2]data1cf!F491</f>
        <v>9335.2671252192449</v>
      </c>
      <c r="H491" s="160">
        <f>+[2]data1cf!G491</f>
        <v>8408.0820100781639</v>
      </c>
      <c r="I491" s="160">
        <f>+[2]data1cf!H491</f>
        <v>8261.5867998859139</v>
      </c>
      <c r="J491" s="160">
        <f>+[2]data1cf!I491</f>
        <v>8249.1525973509251</v>
      </c>
      <c r="K491" s="160">
        <f>+[2]data1cf!J491</f>
        <v>8239.8711999427996</v>
      </c>
      <c r="L491" s="160">
        <f>+[2]data1cf!K491</f>
        <v>8241.2246624705149</v>
      </c>
      <c r="M491" s="160">
        <f>+[2]data1cf!L491</f>
        <v>8213.0925656399759</v>
      </c>
      <c r="N491" s="160">
        <f>+[2]data1cf!M491</f>
        <v>8195.5719299386074</v>
      </c>
      <c r="O491" s="160">
        <f>+[2]data1cf!N491</f>
        <v>7869.3222485081114</v>
      </c>
      <c r="P491" s="160">
        <f>+[2]data1cf!O491</f>
        <v>7761.589444412788</v>
      </c>
      <c r="Q491" s="160">
        <f>+[2]data1cf!P491</f>
        <v>7732.9072036805173</v>
      </c>
      <c r="R491" s="160">
        <f>+[2]data1cf!Q491</f>
        <v>1040.1202048594528</v>
      </c>
      <c r="S491" s="160">
        <f>+[2]data1cf!R491</f>
        <v>0</v>
      </c>
      <c r="T491" s="160">
        <f>+[2]data1cf!S491</f>
        <v>0</v>
      </c>
      <c r="U491" s="160">
        <f>+[2]data1cf!T491</f>
        <v>0</v>
      </c>
      <c r="V491" s="160">
        <f>+[2]data1cf!U491</f>
        <v>0</v>
      </c>
      <c r="W491" s="160">
        <f>+[2]data1cf!V491</f>
        <v>0</v>
      </c>
      <c r="X491" s="160">
        <f>+[2]data1cf!W491</f>
        <v>0</v>
      </c>
      <c r="Y491" s="160">
        <f>+[2]data1cf!X491</f>
        <v>0</v>
      </c>
      <c r="Z491" s="160">
        <f>+[2]data1cf!Y491</f>
        <v>0</v>
      </c>
      <c r="AA491" s="160">
        <f>+[2]data1cf!Z491</f>
        <v>0</v>
      </c>
      <c r="AB491" s="160"/>
      <c r="AC491" s="161">
        <f t="shared" si="56"/>
        <v>-16706.372120044587</v>
      </c>
      <c r="AD491" s="161">
        <f t="shared" si="58"/>
        <v>1734.4638025902868</v>
      </c>
      <c r="AE491" s="162">
        <f t="shared" si="59"/>
        <v>-4419.5327536546947</v>
      </c>
      <c r="AF491" s="163">
        <f t="shared" si="57"/>
        <v>6.2777253985404971E-2</v>
      </c>
      <c r="AG491" s="164">
        <f t="shared" si="62"/>
        <v>0.99938172685438542</v>
      </c>
    </row>
    <row r="492" spans="1:33">
      <c r="A492" s="156"/>
      <c r="B492" s="160">
        <f>+[2]data1cf!A492</f>
        <v>-99567.664469120878</v>
      </c>
      <c r="C492" s="160">
        <f>+[2]data1cf!B492</f>
        <v>14323.822004054198</v>
      </c>
      <c r="D492" s="160">
        <f>+[2]data1cf!C492</f>
        <v>12286.874699159396</v>
      </c>
      <c r="E492" s="160">
        <f>+[2]data1cf!D492</f>
        <v>10322.788641649437</v>
      </c>
      <c r="F492" s="160">
        <f>+[2]data1cf!E492</f>
        <v>9785.9581152169849</v>
      </c>
      <c r="G492" s="160">
        <f>+[2]data1cf!F492</f>
        <v>9566.5065284278589</v>
      </c>
      <c r="H492" s="160">
        <f>+[2]data1cf!G492</f>
        <v>8623.2410356736345</v>
      </c>
      <c r="I492" s="160">
        <f>+[2]data1cf!H492</f>
        <v>8465.3489589570672</v>
      </c>
      <c r="J492" s="160">
        <f>+[2]data1cf!I492</f>
        <v>8452.9147564220766</v>
      </c>
      <c r="K492" s="160">
        <f>+[2]data1cf!J492</f>
        <v>8443.9787186055964</v>
      </c>
      <c r="L492" s="160">
        <f>+[2]data1cf!K492</f>
        <v>8444.9868215416682</v>
      </c>
      <c r="M492" s="160">
        <f>+[2]data1cf!L492</f>
        <v>8417.2000843027745</v>
      </c>
      <c r="N492" s="160">
        <f>+[2]data1cf!M492</f>
        <v>8399.3340890097588</v>
      </c>
      <c r="O492" s="160">
        <f>+[2]data1cf!N492</f>
        <v>8073.4297671709101</v>
      </c>
      <c r="P492" s="160">
        <f>+[2]data1cf!O492</f>
        <v>7965.3516034839395</v>
      </c>
      <c r="Q492" s="160">
        <f>+[2]data1cf!P492</f>
        <v>7937.014722343316</v>
      </c>
      <c r="R492" s="160">
        <f>+[2]data1cf!Q492</f>
        <v>1142.0012843950287</v>
      </c>
      <c r="S492" s="160">
        <f>+[2]data1cf!R492</f>
        <v>0</v>
      </c>
      <c r="T492" s="160">
        <f>+[2]data1cf!S492</f>
        <v>0</v>
      </c>
      <c r="U492" s="160">
        <f>+[2]data1cf!T492</f>
        <v>0</v>
      </c>
      <c r="V492" s="160">
        <f>+[2]data1cf!U492</f>
        <v>0</v>
      </c>
      <c r="W492" s="160">
        <f>+[2]data1cf!V492</f>
        <v>0</v>
      </c>
      <c r="X492" s="160">
        <f>+[2]data1cf!W492</f>
        <v>0</v>
      </c>
      <c r="Y492" s="160">
        <f>+[2]data1cf!X492</f>
        <v>0</v>
      </c>
      <c r="Z492" s="160">
        <f>+[2]data1cf!Y492</f>
        <v>0</v>
      </c>
      <c r="AA492" s="160">
        <f>+[2]data1cf!Z492</f>
        <v>0</v>
      </c>
      <c r="AB492" s="160"/>
      <c r="AC492" s="161">
        <f t="shared" si="56"/>
        <v>-23838.693372338304</v>
      </c>
      <c r="AD492" s="161">
        <f t="shared" si="58"/>
        <v>-4932.2131621779372</v>
      </c>
      <c r="AE492" s="162">
        <f t="shared" si="59"/>
        <v>-11243.201624162743</v>
      </c>
      <c r="AF492" s="163">
        <f t="shared" si="57"/>
        <v>5.1145824790000918E-2</v>
      </c>
      <c r="AG492" s="164">
        <f t="shared" si="62"/>
        <v>-1332813756.4154789</v>
      </c>
    </row>
    <row r="493" spans="1:33">
      <c r="A493" s="156"/>
      <c r="B493" s="160">
        <f>+[2]data1cf!A493</f>
        <v>-99986.113820078841</v>
      </c>
      <c r="C493" s="160">
        <f>+[2]data1cf!B493</f>
        <v>14122.006305727897</v>
      </c>
      <c r="D493" s="160">
        <f>+[2]data1cf!C493</f>
        <v>12374.329046346082</v>
      </c>
      <c r="E493" s="160">
        <f>+[2]data1cf!D493</f>
        <v>10351.539790254206</v>
      </c>
      <c r="F493" s="160">
        <f>+[2]data1cf!E493</f>
        <v>9841.0053118791366</v>
      </c>
      <c r="G493" s="160">
        <f>+[2]data1cf!F493</f>
        <v>9513.6347599871042</v>
      </c>
      <c r="H493" s="160">
        <f>+[2]data1cf!G493</f>
        <v>8633.3768162803826</v>
      </c>
      <c r="I493" s="160">
        <f>+[2]data1cf!H493</f>
        <v>8474.9478523085618</v>
      </c>
      <c r="J493" s="160">
        <f>+[2]data1cf!I493</f>
        <v>8462.5136497735712</v>
      </c>
      <c r="K493" s="160">
        <f>+[2]data1cf!J493</f>
        <v>8453.5938812678578</v>
      </c>
      <c r="L493" s="160">
        <f>+[2]data1cf!K493</f>
        <v>8454.5857148931627</v>
      </c>
      <c r="M493" s="160">
        <f>+[2]data1cf!L493</f>
        <v>8426.815246965034</v>
      </c>
      <c r="N493" s="160">
        <f>+[2]data1cf!M493</f>
        <v>8408.9329823612534</v>
      </c>
      <c r="O493" s="160">
        <f>+[2]data1cf!N493</f>
        <v>8083.0449298331705</v>
      </c>
      <c r="P493" s="160">
        <f>+[2]data1cf!O493</f>
        <v>7974.950496835434</v>
      </c>
      <c r="Q493" s="160">
        <f>+[2]data1cf!P493</f>
        <v>7946.6298850055755</v>
      </c>
      <c r="R493" s="160">
        <f>+[2]data1cf!Q493</f>
        <v>1146.8007310707762</v>
      </c>
      <c r="S493" s="160">
        <f>+[2]data1cf!R493</f>
        <v>0</v>
      </c>
      <c r="T493" s="160">
        <f>+[2]data1cf!S493</f>
        <v>0</v>
      </c>
      <c r="U493" s="160">
        <f>+[2]data1cf!T493</f>
        <v>0</v>
      </c>
      <c r="V493" s="160">
        <f>+[2]data1cf!U493</f>
        <v>0</v>
      </c>
      <c r="W493" s="160">
        <f>+[2]data1cf!V493</f>
        <v>0</v>
      </c>
      <c r="X493" s="160">
        <f>+[2]data1cf!W493</f>
        <v>0</v>
      </c>
      <c r="Y493" s="160">
        <f>+[2]data1cf!X493</f>
        <v>0</v>
      </c>
      <c r="Z493" s="160">
        <f>+[2]data1cf!Y493</f>
        <v>0</v>
      </c>
      <c r="AA493" s="160">
        <f>+[2]data1cf!Z493</f>
        <v>0</v>
      </c>
      <c r="AB493" s="160"/>
      <c r="AC493" s="161">
        <f t="shared" si="56"/>
        <v>-24304.025959648574</v>
      </c>
      <c r="AD493" s="161">
        <f t="shared" si="58"/>
        <v>-5380.4612595290582</v>
      </c>
      <c r="AE493" s="162">
        <f t="shared" si="59"/>
        <v>-11697.474423049645</v>
      </c>
      <c r="AF493" s="163">
        <f t="shared" si="57"/>
        <v>5.0423499941825864E-2</v>
      </c>
      <c r="AG493" s="164">
        <f t="shared" si="62"/>
        <v>-8995894672.21035</v>
      </c>
    </row>
    <row r="494" spans="1:33">
      <c r="A494" s="156"/>
      <c r="B494" s="160">
        <f>+[2]data1cf!A494</f>
        <v>-100915.80902271709</v>
      </c>
      <c r="C494" s="160">
        <f>+[2]data1cf!B494</f>
        <v>14280.684909042735</v>
      </c>
      <c r="D494" s="160">
        <f>+[2]data1cf!C494</f>
        <v>12432.436933564701</v>
      </c>
      <c r="E494" s="160">
        <f>+[2]data1cf!D494</f>
        <v>10377.069124923461</v>
      </c>
      <c r="F494" s="160">
        <f>+[2]data1cf!E494</f>
        <v>9934.4520387670891</v>
      </c>
      <c r="G494" s="160">
        <f>+[2]data1cf!F494</f>
        <v>9547.6411817025128</v>
      </c>
      <c r="H494" s="160">
        <f>+[2]data1cf!G494</f>
        <v>8655.8961166055342</v>
      </c>
      <c r="I494" s="160">
        <f>+[2]data1cf!H494</f>
        <v>8496.2743165009215</v>
      </c>
      <c r="J494" s="160">
        <f>+[2]data1cf!I494</f>
        <v>8483.8401139659309</v>
      </c>
      <c r="K494" s="160">
        <f>+[2]data1cf!J494</f>
        <v>8474.9564920096946</v>
      </c>
      <c r="L494" s="160">
        <f>+[2]data1cf!K494</f>
        <v>8475.9121790855206</v>
      </c>
      <c r="M494" s="160">
        <f>+[2]data1cf!L494</f>
        <v>8448.1778577068726</v>
      </c>
      <c r="N494" s="160">
        <f>+[2]data1cf!M494</f>
        <v>8430.2594465536131</v>
      </c>
      <c r="O494" s="160">
        <f>+[2]data1cf!N494</f>
        <v>8104.4075405750082</v>
      </c>
      <c r="P494" s="160">
        <f>+[2]data1cf!O494</f>
        <v>7996.2769610277937</v>
      </c>
      <c r="Q494" s="160">
        <f>+[2]data1cf!P494</f>
        <v>7967.9924957474141</v>
      </c>
      <c r="R494" s="160">
        <f>+[2]data1cf!Q494</f>
        <v>1157.4639631669559</v>
      </c>
      <c r="S494" s="160">
        <f>+[2]data1cf!R494</f>
        <v>0</v>
      </c>
      <c r="T494" s="160">
        <f>+[2]data1cf!S494</f>
        <v>0</v>
      </c>
      <c r="U494" s="160">
        <f>+[2]data1cf!T494</f>
        <v>0</v>
      </c>
      <c r="V494" s="160">
        <f>+[2]data1cf!U494</f>
        <v>0</v>
      </c>
      <c r="W494" s="160">
        <f>+[2]data1cf!V494</f>
        <v>0</v>
      </c>
      <c r="X494" s="160">
        <f>+[2]data1cf!W494</f>
        <v>0</v>
      </c>
      <c r="Y494" s="160">
        <f>+[2]data1cf!X494</f>
        <v>0</v>
      </c>
      <c r="Z494" s="160">
        <f>+[2]data1cf!Y494</f>
        <v>0</v>
      </c>
      <c r="AA494" s="160">
        <f>+[2]data1cf!Z494</f>
        <v>0</v>
      </c>
      <c r="AB494" s="160"/>
      <c r="AC494" s="161">
        <f t="shared" si="56"/>
        <v>-24853.013898272577</v>
      </c>
      <c r="AD494" s="161">
        <f t="shared" si="58"/>
        <v>-5863.0255276378421</v>
      </c>
      <c r="AE494" s="162">
        <f t="shared" si="59"/>
        <v>-12201.438167020719</v>
      </c>
      <c r="AF494" s="163">
        <f t="shared" si="57"/>
        <v>4.9670544266700756E-2</v>
      </c>
      <c r="AG494" s="164">
        <f t="shared" si="62"/>
        <v>-70275734148.859772</v>
      </c>
    </row>
    <row r="495" spans="1:33">
      <c r="A495" s="156"/>
      <c r="B495" s="160">
        <f>+[2]data1cf!A495</f>
        <v>-96643.865294486211</v>
      </c>
      <c r="C495" s="160">
        <f>+[2]data1cf!B495</f>
        <v>14226.00332534287</v>
      </c>
      <c r="D495" s="160">
        <f>+[2]data1cf!C495</f>
        <v>12303.37750711437</v>
      </c>
      <c r="E495" s="160">
        <f>+[2]data1cf!D495</f>
        <v>10374.656714009281</v>
      </c>
      <c r="F495" s="160">
        <f>+[2]data1cf!E495</f>
        <v>9835.6666144934316</v>
      </c>
      <c r="G495" s="160">
        <f>+[2]data1cf!F495</f>
        <v>9558.7268348416801</v>
      </c>
      <c r="H495" s="160">
        <f>+[2]data1cf!G495</f>
        <v>8552.4200703538318</v>
      </c>
      <c r="I495" s="160">
        <f>+[2]data1cf!H495</f>
        <v>8398.2793449302862</v>
      </c>
      <c r="J495" s="160">
        <f>+[2]data1cf!I495</f>
        <v>8385.8451423952974</v>
      </c>
      <c r="K495" s="160">
        <f>+[2]data1cf!J495</f>
        <v>8376.7954272669085</v>
      </c>
      <c r="L495" s="160">
        <f>+[2]data1cf!K495</f>
        <v>8377.9172075148872</v>
      </c>
      <c r="M495" s="160">
        <f>+[2]data1cf!L495</f>
        <v>8350.0167929640847</v>
      </c>
      <c r="N495" s="160">
        <f>+[2]data1cf!M495</f>
        <v>8332.2644749829797</v>
      </c>
      <c r="O495" s="160">
        <f>+[2]data1cf!N495</f>
        <v>8006.2464758322203</v>
      </c>
      <c r="P495" s="160">
        <f>+[2]data1cf!O495</f>
        <v>7898.2819894571594</v>
      </c>
      <c r="Q495" s="160">
        <f>+[2]data1cf!P495</f>
        <v>7869.8314310046262</v>
      </c>
      <c r="R495" s="160">
        <f>+[2]data1cf!Q495</f>
        <v>1108.4664773816389</v>
      </c>
      <c r="S495" s="160">
        <f>+[2]data1cf!R495</f>
        <v>0</v>
      </c>
      <c r="T495" s="160">
        <f>+[2]data1cf!S495</f>
        <v>0</v>
      </c>
      <c r="U495" s="160">
        <f>+[2]data1cf!T495</f>
        <v>0</v>
      </c>
      <c r="V495" s="160">
        <f>+[2]data1cf!U495</f>
        <v>0</v>
      </c>
      <c r="W495" s="160">
        <f>+[2]data1cf!V495</f>
        <v>0</v>
      </c>
      <c r="X495" s="160">
        <f>+[2]data1cf!W495</f>
        <v>0</v>
      </c>
      <c r="Y495" s="160">
        <f>+[2]data1cf!X495</f>
        <v>0</v>
      </c>
      <c r="Z495" s="160">
        <f>+[2]data1cf!Y495</f>
        <v>0</v>
      </c>
      <c r="AA495" s="160">
        <f>+[2]data1cf!Z495</f>
        <v>0</v>
      </c>
      <c r="AB495" s="160"/>
      <c r="AC495" s="161">
        <f t="shared" si="56"/>
        <v>-21187.383212596586</v>
      </c>
      <c r="AD495" s="161">
        <f t="shared" si="58"/>
        <v>-2388.8475011251803</v>
      </c>
      <c r="AE495" s="162">
        <f t="shared" si="59"/>
        <v>-8661.177052752435</v>
      </c>
      <c r="AF495" s="163">
        <f t="shared" si="57"/>
        <v>5.5366078019142145E-2</v>
      </c>
      <c r="AG495" s="164">
        <f t="shared" si="62"/>
        <v>-26268.553575876922</v>
      </c>
    </row>
    <row r="496" spans="1:33">
      <c r="A496" s="156"/>
      <c r="B496" s="160">
        <f>+[2]data1cf!A496</f>
        <v>-102964.72662120347</v>
      </c>
      <c r="C496" s="160">
        <f>+[2]data1cf!B496</f>
        <v>14273.69127142156</v>
      </c>
      <c r="D496" s="160">
        <f>+[2]data1cf!C496</f>
        <v>12505.373563194431</v>
      </c>
      <c r="E496" s="160">
        <f>+[2]data1cf!D496</f>
        <v>10553.946767801255</v>
      </c>
      <c r="F496" s="160">
        <f>+[2]data1cf!E496</f>
        <v>9974.7902667444832</v>
      </c>
      <c r="G496" s="160">
        <f>+[2]data1cf!F496</f>
        <v>9583.6477122412489</v>
      </c>
      <c r="H496" s="160">
        <f>+[2]data1cf!G496</f>
        <v>8705.5254904162957</v>
      </c>
      <c r="I496" s="160">
        <f>+[2]data1cf!H496</f>
        <v>8543.2748470761198</v>
      </c>
      <c r="J496" s="160">
        <f>+[2]data1cf!I496</f>
        <v>8530.840644541131</v>
      </c>
      <c r="K496" s="160">
        <f>+[2]data1cf!J496</f>
        <v>8522.0366845011231</v>
      </c>
      <c r="L496" s="160">
        <f>+[2]data1cf!K496</f>
        <v>8522.9127096607208</v>
      </c>
      <c r="M496" s="160">
        <f>+[2]data1cf!L496</f>
        <v>8495.2580501983011</v>
      </c>
      <c r="N496" s="160">
        <f>+[2]data1cf!M496</f>
        <v>8477.2599771288114</v>
      </c>
      <c r="O496" s="160">
        <f>+[2]data1cf!N496</f>
        <v>8151.4877330664358</v>
      </c>
      <c r="P496" s="160">
        <f>+[2]data1cf!O496</f>
        <v>8043.2774916029921</v>
      </c>
      <c r="Q496" s="160">
        <f>+[2]data1cf!P496</f>
        <v>8015.0726882388417</v>
      </c>
      <c r="R496" s="160">
        <f>+[2]data1cf!Q496</f>
        <v>1180.9642284545553</v>
      </c>
      <c r="S496" s="160">
        <f>+[2]data1cf!R496</f>
        <v>0</v>
      </c>
      <c r="T496" s="160">
        <f>+[2]data1cf!S496</f>
        <v>0</v>
      </c>
      <c r="U496" s="160">
        <f>+[2]data1cf!T496</f>
        <v>0</v>
      </c>
      <c r="V496" s="160">
        <f>+[2]data1cf!U496</f>
        <v>0</v>
      </c>
      <c r="W496" s="160">
        <f>+[2]data1cf!V496</f>
        <v>0</v>
      </c>
      <c r="X496" s="160">
        <f>+[2]data1cf!W496</f>
        <v>0</v>
      </c>
      <c r="Y496" s="160">
        <f>+[2]data1cf!X496</f>
        <v>0</v>
      </c>
      <c r="Z496" s="160">
        <f>+[2]data1cf!Y496</f>
        <v>0</v>
      </c>
      <c r="AA496" s="160">
        <f>+[2]data1cf!Z496</f>
        <v>0</v>
      </c>
      <c r="AB496" s="160"/>
      <c r="AC496" s="161">
        <f t="shared" si="56"/>
        <v>-26479.380786975609</v>
      </c>
      <c r="AD496" s="161">
        <f t="shared" si="58"/>
        <v>-7375.5015734466851</v>
      </c>
      <c r="AE496" s="162">
        <f t="shared" si="59"/>
        <v>-13751.981604078772</v>
      </c>
      <c r="AF496" s="163">
        <f t="shared" si="57"/>
        <v>4.733632504940033E-2</v>
      </c>
      <c r="AG496" s="164">
        <f t="shared" si="62"/>
        <v>-44150921867952.094</v>
      </c>
    </row>
    <row r="497" spans="1:33">
      <c r="A497" s="156"/>
      <c r="B497" s="160">
        <f>+[2]data1cf!A497</f>
        <v>-101458.92964772829</v>
      </c>
      <c r="C497" s="160">
        <f>+[2]data1cf!B497</f>
        <v>14332.589799396179</v>
      </c>
      <c r="D497" s="160">
        <f>+[2]data1cf!C497</f>
        <v>12381.526601122867</v>
      </c>
      <c r="E497" s="160">
        <f>+[2]data1cf!D497</f>
        <v>10388.489738202014</v>
      </c>
      <c r="F497" s="160">
        <f>+[2]data1cf!E497</f>
        <v>10023.274761804949</v>
      </c>
      <c r="G497" s="160">
        <f>+[2]data1cf!F497</f>
        <v>9633.0146290340854</v>
      </c>
      <c r="H497" s="160">
        <f>+[2]data1cf!G497</f>
        <v>8669.0517147335067</v>
      </c>
      <c r="I497" s="160">
        <f>+[2]data1cf!H497</f>
        <v>8508.7330691421776</v>
      </c>
      <c r="J497" s="160">
        <f>+[2]data1cf!I497</f>
        <v>8496.2988666071888</v>
      </c>
      <c r="K497" s="160">
        <f>+[2]data1cf!J497</f>
        <v>8487.4363611808531</v>
      </c>
      <c r="L497" s="160">
        <f>+[2]data1cf!K497</f>
        <v>8488.3709317267785</v>
      </c>
      <c r="M497" s="160">
        <f>+[2]data1cf!L497</f>
        <v>8460.6577268780293</v>
      </c>
      <c r="N497" s="160">
        <f>+[2]data1cf!M497</f>
        <v>8442.718199194871</v>
      </c>
      <c r="O497" s="160">
        <f>+[2]data1cf!N497</f>
        <v>8116.8874097461648</v>
      </c>
      <c r="P497" s="160">
        <f>+[2]data1cf!O497</f>
        <v>8008.7357136690507</v>
      </c>
      <c r="Q497" s="160">
        <f>+[2]data1cf!P497</f>
        <v>7980.4723649185707</v>
      </c>
      <c r="R497" s="160">
        <f>+[2]data1cf!Q497</f>
        <v>1163.6933394875844</v>
      </c>
      <c r="S497" s="160">
        <f>+[2]data1cf!R497</f>
        <v>0</v>
      </c>
      <c r="T497" s="160">
        <f>+[2]data1cf!S497</f>
        <v>0</v>
      </c>
      <c r="U497" s="160">
        <f>+[2]data1cf!T497</f>
        <v>0</v>
      </c>
      <c r="V497" s="160">
        <f>+[2]data1cf!U497</f>
        <v>0</v>
      </c>
      <c r="W497" s="160">
        <f>+[2]data1cf!V497</f>
        <v>0</v>
      </c>
      <c r="X497" s="160">
        <f>+[2]data1cf!W497</f>
        <v>0</v>
      </c>
      <c r="Y497" s="160">
        <f>+[2]data1cf!X497</f>
        <v>0</v>
      </c>
      <c r="Z497" s="160">
        <f>+[2]data1cf!Y497</f>
        <v>0</v>
      </c>
      <c r="AA497" s="160">
        <f>+[2]data1cf!Z497</f>
        <v>0</v>
      </c>
      <c r="AB497" s="160"/>
      <c r="AC497" s="161">
        <f t="shared" si="56"/>
        <v>-25219.509800883065</v>
      </c>
      <c r="AD497" s="161">
        <f t="shared" si="58"/>
        <v>-6185.5037877527502</v>
      </c>
      <c r="AE497" s="162">
        <f t="shared" si="59"/>
        <v>-12538.144510352107</v>
      </c>
      <c r="AF497" s="163">
        <f t="shared" si="57"/>
        <v>4.9172869324684149E-2</v>
      </c>
      <c r="AG497" s="164">
        <f t="shared" si="62"/>
        <v>-277588597063.82001</v>
      </c>
    </row>
    <row r="498" spans="1:33">
      <c r="A498" s="156"/>
      <c r="B498" s="160">
        <f>+[2]data1cf!A498</f>
        <v>-103295.01872600756</v>
      </c>
      <c r="C498" s="160">
        <f>+[2]data1cf!B498</f>
        <v>14306.969332569144</v>
      </c>
      <c r="D498" s="160">
        <f>+[2]data1cf!C498</f>
        <v>12517.863856531325</v>
      </c>
      <c r="E498" s="160">
        <f>+[2]data1cf!D498</f>
        <v>10487.657046200035</v>
      </c>
      <c r="F498" s="160">
        <f>+[2]data1cf!E498</f>
        <v>9970.2650749512468</v>
      </c>
      <c r="G498" s="160">
        <f>+[2]data1cf!F498</f>
        <v>9817.6373656452652</v>
      </c>
      <c r="H498" s="160">
        <f>+[2]data1cf!G498</f>
        <v>8713.5259050489658</v>
      </c>
      <c r="I498" s="160">
        <f>+[2]data1cf!H498</f>
        <v>8550.8514837266412</v>
      </c>
      <c r="J498" s="160">
        <f>+[2]data1cf!I498</f>
        <v>8538.4172811916524</v>
      </c>
      <c r="K498" s="160">
        <f>+[2]data1cf!J498</f>
        <v>8529.6261629086803</v>
      </c>
      <c r="L498" s="160">
        <f>+[2]data1cf!K498</f>
        <v>8530.4893463112421</v>
      </c>
      <c r="M498" s="160">
        <f>+[2]data1cf!L498</f>
        <v>8502.8475286058565</v>
      </c>
      <c r="N498" s="160">
        <f>+[2]data1cf!M498</f>
        <v>8484.8366137793346</v>
      </c>
      <c r="O498" s="160">
        <f>+[2]data1cf!N498</f>
        <v>8159.0772114739921</v>
      </c>
      <c r="P498" s="160">
        <f>+[2]data1cf!O498</f>
        <v>8050.8541282535143</v>
      </c>
      <c r="Q498" s="160">
        <f>+[2]data1cf!P498</f>
        <v>8022.662166646398</v>
      </c>
      <c r="R498" s="160">
        <f>+[2]data1cf!Q498</f>
        <v>1184.7525467798162</v>
      </c>
      <c r="S498" s="160">
        <f>+[2]data1cf!R498</f>
        <v>0</v>
      </c>
      <c r="T498" s="160">
        <f>+[2]data1cf!S498</f>
        <v>0</v>
      </c>
      <c r="U498" s="160">
        <f>+[2]data1cf!T498</f>
        <v>0</v>
      </c>
      <c r="V498" s="160">
        <f>+[2]data1cf!U498</f>
        <v>0</v>
      </c>
      <c r="W498" s="160">
        <f>+[2]data1cf!V498</f>
        <v>0</v>
      </c>
      <c r="X498" s="160">
        <f>+[2]data1cf!W498</f>
        <v>0</v>
      </c>
      <c r="Y498" s="160">
        <f>+[2]data1cf!X498</f>
        <v>0</v>
      </c>
      <c r="Z498" s="160">
        <f>+[2]data1cf!Y498</f>
        <v>0</v>
      </c>
      <c r="AA498" s="160">
        <f>+[2]data1cf!Z498</f>
        <v>0</v>
      </c>
      <c r="AB498" s="160"/>
      <c r="AC498" s="161">
        <f t="shared" si="56"/>
        <v>-26646.763669764259</v>
      </c>
      <c r="AD498" s="161">
        <f t="shared" si="58"/>
        <v>-7501.8544940283728</v>
      </c>
      <c r="AE498" s="162">
        <f t="shared" si="59"/>
        <v>-13891.35053152689</v>
      </c>
      <c r="AF498" s="163">
        <f t="shared" si="57"/>
        <v>4.7159102559089658E-2</v>
      </c>
      <c r="AG498" s="164">
        <f t="shared" si="62"/>
        <v>-75630533728783.047</v>
      </c>
    </row>
    <row r="499" spans="1:33">
      <c r="A499" s="156"/>
      <c r="B499" s="160">
        <f>+[2]data1cf!A499</f>
        <v>-94133.11260010727</v>
      </c>
      <c r="C499" s="160">
        <f>+[2]data1cf!B499</f>
        <v>14186.287890571179</v>
      </c>
      <c r="D499" s="160">
        <f>+[2]data1cf!C499</f>
        <v>12149.105799053837</v>
      </c>
      <c r="E499" s="160">
        <f>+[2]data1cf!D499</f>
        <v>10038.786707795714</v>
      </c>
      <c r="F499" s="160">
        <f>+[2]data1cf!E499</f>
        <v>9669.0244274314937</v>
      </c>
      <c r="G499" s="160">
        <f>+[2]data1cf!F499</f>
        <v>9299.8571650177983</v>
      </c>
      <c r="H499" s="160">
        <f>+[2]data1cf!G499</f>
        <v>8491.6040160099383</v>
      </c>
      <c r="I499" s="160">
        <f>+[2]data1cf!H499</f>
        <v>8340.6846867233889</v>
      </c>
      <c r="J499" s="160">
        <f>+[2]data1cf!I499</f>
        <v>8328.2504841884002</v>
      </c>
      <c r="K499" s="160">
        <f>+[2]data1cf!J499</f>
        <v>8319.1031509952518</v>
      </c>
      <c r="L499" s="160">
        <f>+[2]data1cf!K499</f>
        <v>8320.3225493079899</v>
      </c>
      <c r="M499" s="160">
        <f>+[2]data1cf!L499</f>
        <v>8292.3245166924298</v>
      </c>
      <c r="N499" s="160">
        <f>+[2]data1cf!M499</f>
        <v>8274.6698167760824</v>
      </c>
      <c r="O499" s="160">
        <f>+[2]data1cf!N499</f>
        <v>7948.5541995605654</v>
      </c>
      <c r="P499" s="160">
        <f>+[2]data1cf!O499</f>
        <v>7840.687331250263</v>
      </c>
      <c r="Q499" s="160">
        <f>+[2]data1cf!P499</f>
        <v>7812.1391547329713</v>
      </c>
      <c r="R499" s="160">
        <f>+[2]data1cf!Q499</f>
        <v>1079.6691482781903</v>
      </c>
      <c r="S499" s="160">
        <f>+[2]data1cf!R499</f>
        <v>0</v>
      </c>
      <c r="T499" s="160">
        <f>+[2]data1cf!S499</f>
        <v>0</v>
      </c>
      <c r="U499" s="160">
        <f>+[2]data1cf!T499</f>
        <v>0</v>
      </c>
      <c r="V499" s="160">
        <f>+[2]data1cf!U499</f>
        <v>0</v>
      </c>
      <c r="W499" s="160">
        <f>+[2]data1cf!V499</f>
        <v>0</v>
      </c>
      <c r="X499" s="160">
        <f>+[2]data1cf!W499</f>
        <v>0</v>
      </c>
      <c r="Y499" s="160">
        <f>+[2]data1cf!X499</f>
        <v>0</v>
      </c>
      <c r="Z499" s="160">
        <f>+[2]data1cf!Y499</f>
        <v>0</v>
      </c>
      <c r="AA499" s="160">
        <f>+[2]data1cf!Z499</f>
        <v>0</v>
      </c>
      <c r="AB499" s="160"/>
      <c r="AC499" s="161">
        <f t="shared" si="56"/>
        <v>-19594.758185220857</v>
      </c>
      <c r="AD499" s="161">
        <f t="shared" si="58"/>
        <v>-999.30841507674234</v>
      </c>
      <c r="AE499" s="162">
        <f t="shared" si="59"/>
        <v>-7206.5091435079848</v>
      </c>
      <c r="AF499" s="163">
        <f t="shared" si="57"/>
        <v>5.7776591181755071E-2</v>
      </c>
      <c r="AG499" s="164">
        <f t="shared" ref="AG499:AG514" si="63">1-EXP(-(1/0.25)*(AD499/ABS($AD$1010)))</f>
        <v>-69.592091291343564</v>
      </c>
    </row>
    <row r="500" spans="1:33">
      <c r="A500" s="156"/>
      <c r="B500" s="160">
        <f>+[2]data1cf!A500</f>
        <v>-103226.20116215487</v>
      </c>
      <c r="C500" s="160">
        <f>+[2]data1cf!B500</f>
        <v>14395.319623608895</v>
      </c>
      <c r="D500" s="160">
        <f>+[2]data1cf!C500</f>
        <v>12490.3456308567</v>
      </c>
      <c r="E500" s="160">
        <f>+[2]data1cf!D500</f>
        <v>10441.038660497157</v>
      </c>
      <c r="F500" s="160">
        <f>+[2]data1cf!E500</f>
        <v>9996.6873036183079</v>
      </c>
      <c r="G500" s="160">
        <f>+[2]data1cf!F500</f>
        <v>9699.8716209797967</v>
      </c>
      <c r="H500" s="160">
        <f>+[2]data1cf!G500</f>
        <v>8711.85898950111</v>
      </c>
      <c r="I500" s="160">
        <f>+[2]data1cf!H500</f>
        <v>8549.2728638659119</v>
      </c>
      <c r="J500" s="160">
        <f>+[2]data1cf!I500</f>
        <v>8536.8386613309231</v>
      </c>
      <c r="K500" s="160">
        <f>+[2]data1cf!J500</f>
        <v>8528.0448674210675</v>
      </c>
      <c r="L500" s="160">
        <f>+[2]data1cf!K500</f>
        <v>8528.9107264505128</v>
      </c>
      <c r="M500" s="160">
        <f>+[2]data1cf!L500</f>
        <v>8501.2662331182455</v>
      </c>
      <c r="N500" s="160">
        <f>+[2]data1cf!M500</f>
        <v>8483.2579939186053</v>
      </c>
      <c r="O500" s="160">
        <f>+[2]data1cf!N500</f>
        <v>8157.4959159863802</v>
      </c>
      <c r="P500" s="160">
        <f>+[2]data1cf!O500</f>
        <v>8049.275508392785</v>
      </c>
      <c r="Q500" s="160">
        <f>+[2]data1cf!P500</f>
        <v>8021.0808711587861</v>
      </c>
      <c r="R500" s="160">
        <f>+[2]data1cf!Q500</f>
        <v>1183.9632368494515</v>
      </c>
      <c r="S500" s="160">
        <f>+[2]data1cf!R500</f>
        <v>0</v>
      </c>
      <c r="T500" s="160">
        <f>+[2]data1cf!S500</f>
        <v>0</v>
      </c>
      <c r="U500" s="160">
        <f>+[2]data1cf!T500</f>
        <v>0</v>
      </c>
      <c r="V500" s="160">
        <f>+[2]data1cf!U500</f>
        <v>0</v>
      </c>
      <c r="W500" s="160">
        <f>+[2]data1cf!V500</f>
        <v>0</v>
      </c>
      <c r="X500" s="160">
        <f>+[2]data1cf!W500</f>
        <v>0</v>
      </c>
      <c r="Y500" s="160">
        <f>+[2]data1cf!X500</f>
        <v>0</v>
      </c>
      <c r="Z500" s="160">
        <f>+[2]data1cf!Y500</f>
        <v>0</v>
      </c>
      <c r="AA500" s="160">
        <f>+[2]data1cf!Z500</f>
        <v>0</v>
      </c>
      <c r="AB500" s="160"/>
      <c r="AC500" s="161">
        <f t="shared" si="56"/>
        <v>-26616.68582176559</v>
      </c>
      <c r="AD500" s="161">
        <f t="shared" si="58"/>
        <v>-7490.9147844353483</v>
      </c>
      <c r="AE500" s="162">
        <f t="shared" si="59"/>
        <v>-13874.50456343599</v>
      </c>
      <c r="AF500" s="163">
        <f t="shared" si="57"/>
        <v>4.7167971730232239E-2</v>
      </c>
      <c r="AG500" s="164">
        <f t="shared" si="63"/>
        <v>-72186887076886</v>
      </c>
    </row>
    <row r="501" spans="1:33">
      <c r="A501" s="156"/>
      <c r="B501" s="160">
        <f>+[2]data1cf!A501</f>
        <v>-101387.05280009985</v>
      </c>
      <c r="C501" s="160">
        <f>+[2]data1cf!B501</f>
        <v>14335.56581849487</v>
      </c>
      <c r="D501" s="160">
        <f>+[2]data1cf!C501</f>
        <v>12448.203367078479</v>
      </c>
      <c r="E501" s="160">
        <f>+[2]data1cf!D501</f>
        <v>10451.939371201113</v>
      </c>
      <c r="F501" s="160">
        <f>+[2]data1cf!E501</f>
        <v>9952.5335879067898</v>
      </c>
      <c r="G501" s="160">
        <f>+[2]data1cf!F501</f>
        <v>9697.2662958926794</v>
      </c>
      <c r="H501" s="160">
        <f>+[2]data1cf!G501</f>
        <v>8667.3106964798062</v>
      </c>
      <c r="I501" s="160">
        <f>+[2]data1cf!H501</f>
        <v>8507.0842717590585</v>
      </c>
      <c r="J501" s="160">
        <f>+[2]data1cf!I501</f>
        <v>8494.6500692240697</v>
      </c>
      <c r="K501" s="160">
        <f>+[2]data1cf!J501</f>
        <v>8485.7847692258983</v>
      </c>
      <c r="L501" s="160">
        <f>+[2]data1cf!K501</f>
        <v>8486.7221343436595</v>
      </c>
      <c r="M501" s="160">
        <f>+[2]data1cf!L501</f>
        <v>8459.0061349230764</v>
      </c>
      <c r="N501" s="160">
        <f>+[2]data1cf!M501</f>
        <v>8441.069401811752</v>
      </c>
      <c r="O501" s="160">
        <f>+[2]data1cf!N501</f>
        <v>8115.235817791211</v>
      </c>
      <c r="P501" s="160">
        <f>+[2]data1cf!O501</f>
        <v>8007.0869162859326</v>
      </c>
      <c r="Q501" s="160">
        <f>+[2]data1cf!P501</f>
        <v>7978.8207729636169</v>
      </c>
      <c r="R501" s="160">
        <f>+[2]data1cf!Q501</f>
        <v>1162.8689407960251</v>
      </c>
      <c r="S501" s="160">
        <f>+[2]data1cf!R501</f>
        <v>0</v>
      </c>
      <c r="T501" s="160">
        <f>+[2]data1cf!S501</f>
        <v>0</v>
      </c>
      <c r="U501" s="160">
        <f>+[2]data1cf!T501</f>
        <v>0</v>
      </c>
      <c r="V501" s="160">
        <f>+[2]data1cf!U501</f>
        <v>0</v>
      </c>
      <c r="W501" s="160">
        <f>+[2]data1cf!V501</f>
        <v>0</v>
      </c>
      <c r="X501" s="160">
        <f>+[2]data1cf!W501</f>
        <v>0</v>
      </c>
      <c r="Y501" s="160">
        <f>+[2]data1cf!X501</f>
        <v>0</v>
      </c>
      <c r="Z501" s="160">
        <f>+[2]data1cf!Y501</f>
        <v>0</v>
      </c>
      <c r="AA501" s="160">
        <f>+[2]data1cf!Z501</f>
        <v>0</v>
      </c>
      <c r="AB501" s="160"/>
      <c r="AC501" s="161">
        <f t="shared" si="56"/>
        <v>-25057.119890755555</v>
      </c>
      <c r="AD501" s="161">
        <f t="shared" si="58"/>
        <v>-6014.2929745766933</v>
      </c>
      <c r="AE501" s="162">
        <f t="shared" si="59"/>
        <v>-12369.287424830927</v>
      </c>
      <c r="AF501" s="163">
        <f t="shared" si="57"/>
        <v>4.9447652697563182E-2</v>
      </c>
      <c r="AG501" s="164">
        <f t="shared" si="63"/>
        <v>-133861454247.45503</v>
      </c>
    </row>
    <row r="502" spans="1:33">
      <c r="A502" s="156"/>
      <c r="B502" s="160">
        <f>+[2]data1cf!A502</f>
        <v>-98628.824982442355</v>
      </c>
      <c r="C502" s="160">
        <f>+[2]data1cf!B502</f>
        <v>14281.061137232173</v>
      </c>
      <c r="D502" s="160">
        <f>+[2]data1cf!C502</f>
        <v>12316.618388453073</v>
      </c>
      <c r="E502" s="160">
        <f>+[2]data1cf!D502</f>
        <v>10365.468645340543</v>
      </c>
      <c r="F502" s="160">
        <f>+[2]data1cf!E502</f>
        <v>9896.6645735781658</v>
      </c>
      <c r="G502" s="160">
        <f>+[2]data1cf!F502</f>
        <v>9545.8231220502093</v>
      </c>
      <c r="H502" s="160">
        <f>+[2]data1cf!G502</f>
        <v>8600.5002403058315</v>
      </c>
      <c r="I502" s="160">
        <f>+[2]data1cf!H502</f>
        <v>8443.812732204251</v>
      </c>
      <c r="J502" s="160">
        <f>+[2]data1cf!I502</f>
        <v>8431.3785296692604</v>
      </c>
      <c r="K502" s="160">
        <f>+[2]data1cf!J502</f>
        <v>8422.4059897735387</v>
      </c>
      <c r="L502" s="160">
        <f>+[2]data1cf!K502</f>
        <v>8423.450594788852</v>
      </c>
      <c r="M502" s="160">
        <f>+[2]data1cf!L502</f>
        <v>8395.6273554707168</v>
      </c>
      <c r="N502" s="160">
        <f>+[2]data1cf!M502</f>
        <v>8377.7978622569426</v>
      </c>
      <c r="O502" s="160">
        <f>+[2]data1cf!N502</f>
        <v>8051.8570383388524</v>
      </c>
      <c r="P502" s="160">
        <f>+[2]data1cf!O502</f>
        <v>7943.8153767311233</v>
      </c>
      <c r="Q502" s="160">
        <f>+[2]data1cf!P502</f>
        <v>7915.4419935112574</v>
      </c>
      <c r="R502" s="160">
        <f>+[2]data1cf!Q502</f>
        <v>1131.2331710186209</v>
      </c>
      <c r="S502" s="160">
        <f>+[2]data1cf!R502</f>
        <v>0</v>
      </c>
      <c r="T502" s="160">
        <f>+[2]data1cf!S502</f>
        <v>0</v>
      </c>
      <c r="U502" s="160">
        <f>+[2]data1cf!T502</f>
        <v>0</v>
      </c>
      <c r="V502" s="160">
        <f>+[2]data1cf!U502</f>
        <v>0</v>
      </c>
      <c r="W502" s="160">
        <f>+[2]data1cf!V502</f>
        <v>0</v>
      </c>
      <c r="X502" s="160">
        <f>+[2]data1cf!W502</f>
        <v>0</v>
      </c>
      <c r="Y502" s="160">
        <f>+[2]data1cf!X502</f>
        <v>0</v>
      </c>
      <c r="Z502" s="160">
        <f>+[2]data1cf!Y502</f>
        <v>0</v>
      </c>
      <c r="AA502" s="160">
        <f>+[2]data1cf!Z502</f>
        <v>0</v>
      </c>
      <c r="AB502" s="160"/>
      <c r="AC502" s="161">
        <f t="shared" si="56"/>
        <v>-22904.518723497236</v>
      </c>
      <c r="AD502" s="161">
        <f t="shared" si="58"/>
        <v>-4019.5172429248637</v>
      </c>
      <c r="AE502" s="162">
        <f t="shared" si="59"/>
        <v>-10321.846057477569</v>
      </c>
      <c r="AF502" s="163">
        <f t="shared" si="57"/>
        <v>5.2637162804603579E-2</v>
      </c>
      <c r="AG502" s="164">
        <f t="shared" si="63"/>
        <v>-27305466.168803543</v>
      </c>
    </row>
    <row r="503" spans="1:33">
      <c r="A503" s="156"/>
      <c r="B503" s="160">
        <f>+[2]data1cf!A503</f>
        <v>-93085.664746549752</v>
      </c>
      <c r="C503" s="160">
        <f>+[2]data1cf!B503</f>
        <v>14131.572435528651</v>
      </c>
      <c r="D503" s="160">
        <f>+[2]data1cf!C503</f>
        <v>12056.237178868163</v>
      </c>
      <c r="E503" s="160">
        <f>+[2]data1cf!D503</f>
        <v>10225.741021597205</v>
      </c>
      <c r="F503" s="160">
        <f>+[2]data1cf!E503</f>
        <v>9697.2971240829811</v>
      </c>
      <c r="G503" s="160">
        <f>+[2]data1cf!F503</f>
        <v>9371.4419432120267</v>
      </c>
      <c r="H503" s="160">
        <f>+[2]data1cf!G503</f>
        <v>8466.2324827135835</v>
      </c>
      <c r="I503" s="160">
        <f>+[2]data1cf!H503</f>
        <v>8316.6570709210628</v>
      </c>
      <c r="J503" s="160">
        <f>+[2]data1cf!I503</f>
        <v>8304.222868386074</v>
      </c>
      <c r="K503" s="160">
        <f>+[2]data1cf!J503</f>
        <v>8295.0348104203804</v>
      </c>
      <c r="L503" s="160">
        <f>+[2]data1cf!K503</f>
        <v>8296.2949335056637</v>
      </c>
      <c r="M503" s="160">
        <f>+[2]data1cf!L503</f>
        <v>8268.2561761175566</v>
      </c>
      <c r="N503" s="160">
        <f>+[2]data1cf!M503</f>
        <v>8250.6422009737562</v>
      </c>
      <c r="O503" s="160">
        <f>+[2]data1cf!N503</f>
        <v>7924.4858589856922</v>
      </c>
      <c r="P503" s="160">
        <f>+[2]data1cf!O503</f>
        <v>7816.6597154479359</v>
      </c>
      <c r="Q503" s="160">
        <f>+[2]data1cf!P503</f>
        <v>7788.0708141580981</v>
      </c>
      <c r="R503" s="160">
        <f>+[2]data1cf!Q503</f>
        <v>1067.655340377027</v>
      </c>
      <c r="S503" s="160">
        <f>+[2]data1cf!R503</f>
        <v>0</v>
      </c>
      <c r="T503" s="160">
        <f>+[2]data1cf!S503</f>
        <v>0</v>
      </c>
      <c r="U503" s="160">
        <f>+[2]data1cf!T503</f>
        <v>0</v>
      </c>
      <c r="V503" s="160">
        <f>+[2]data1cf!U503</f>
        <v>0</v>
      </c>
      <c r="W503" s="160">
        <f>+[2]data1cf!V503</f>
        <v>0</v>
      </c>
      <c r="X503" s="160">
        <f>+[2]data1cf!W503</f>
        <v>0</v>
      </c>
      <c r="Y503" s="160">
        <f>+[2]data1cf!X503</f>
        <v>0</v>
      </c>
      <c r="Z503" s="160">
        <f>+[2]data1cf!Y503</f>
        <v>0</v>
      </c>
      <c r="AA503" s="160">
        <f>+[2]data1cf!Z503</f>
        <v>0</v>
      </c>
      <c r="AB503" s="160"/>
      <c r="AC503" s="161">
        <f t="shared" si="56"/>
        <v>-18564.648049786156</v>
      </c>
      <c r="AD503" s="161">
        <f t="shared" si="58"/>
        <v>12.737494956897763</v>
      </c>
      <c r="AE503" s="162">
        <f t="shared" si="59"/>
        <v>-6186.7158050305343</v>
      </c>
      <c r="AF503" s="163">
        <f t="shared" si="57"/>
        <v>5.9584853053092954E-2</v>
      </c>
      <c r="AG503" s="164">
        <f t="shared" si="63"/>
        <v>5.2814192349963762E-2</v>
      </c>
    </row>
    <row r="504" spans="1:33">
      <c r="A504" s="156"/>
      <c r="B504" s="160">
        <f>+[2]data1cf!A504</f>
        <v>-100890.06921292751</v>
      </c>
      <c r="C504" s="160">
        <f>+[2]data1cf!B504</f>
        <v>14238.53072851658</v>
      </c>
      <c r="D504" s="160">
        <f>+[2]data1cf!C504</f>
        <v>12373.80693323688</v>
      </c>
      <c r="E504" s="160">
        <f>+[2]data1cf!D504</f>
        <v>10435.051272063818</v>
      </c>
      <c r="F504" s="160">
        <f>+[2]data1cf!E504</f>
        <v>9975.1454962890966</v>
      </c>
      <c r="G504" s="160">
        <f>+[2]data1cf!F504</f>
        <v>9670.9307032687357</v>
      </c>
      <c r="H504" s="160">
        <f>+[2]data1cf!G504</f>
        <v>8655.2726407552582</v>
      </c>
      <c r="I504" s="160">
        <f>+[2]data1cf!H504</f>
        <v>8495.6838658561956</v>
      </c>
      <c r="J504" s="160">
        <f>+[2]data1cf!I504</f>
        <v>8483.2496633212068</v>
      </c>
      <c r="K504" s="160">
        <f>+[2]data1cf!J504</f>
        <v>8474.3650406011657</v>
      </c>
      <c r="L504" s="160">
        <f>+[2]data1cf!K504</f>
        <v>8475.3217284407965</v>
      </c>
      <c r="M504" s="160">
        <f>+[2]data1cf!L504</f>
        <v>8447.5864062983437</v>
      </c>
      <c r="N504" s="160">
        <f>+[2]data1cf!M504</f>
        <v>8429.6689959088872</v>
      </c>
      <c r="O504" s="160">
        <f>+[2]data1cf!N504</f>
        <v>8103.8160891664784</v>
      </c>
      <c r="P504" s="160">
        <f>+[2]data1cf!O504</f>
        <v>7995.6865103830678</v>
      </c>
      <c r="Q504" s="160">
        <f>+[2]data1cf!P504</f>
        <v>7967.4010443388843</v>
      </c>
      <c r="R504" s="160">
        <f>+[2]data1cf!Q504</f>
        <v>1157.1687378445931</v>
      </c>
      <c r="S504" s="160">
        <f>+[2]data1cf!R504</f>
        <v>0</v>
      </c>
      <c r="T504" s="160">
        <f>+[2]data1cf!S504</f>
        <v>0</v>
      </c>
      <c r="U504" s="160">
        <f>+[2]data1cf!T504</f>
        <v>0</v>
      </c>
      <c r="V504" s="160">
        <f>+[2]data1cf!U504</f>
        <v>0</v>
      </c>
      <c r="W504" s="160">
        <f>+[2]data1cf!V504</f>
        <v>0</v>
      </c>
      <c r="X504" s="160">
        <f>+[2]data1cf!W504</f>
        <v>0</v>
      </c>
      <c r="Y504" s="160">
        <f>+[2]data1cf!X504</f>
        <v>0</v>
      </c>
      <c r="Z504" s="160">
        <f>+[2]data1cf!Y504</f>
        <v>0</v>
      </c>
      <c r="AA504" s="160">
        <f>+[2]data1cf!Z504</f>
        <v>0</v>
      </c>
      <c r="AB504" s="160"/>
      <c r="AC504" s="161">
        <f t="shared" si="56"/>
        <v>-24768.501788315287</v>
      </c>
      <c r="AD504" s="161">
        <f t="shared" si="58"/>
        <v>-5757.3224313843357</v>
      </c>
      <c r="AE504" s="162">
        <f t="shared" si="59"/>
        <v>-12102.037920948464</v>
      </c>
      <c r="AF504" s="163">
        <f t="shared" si="57"/>
        <v>4.9845895171165458E-2</v>
      </c>
      <c r="AG504" s="164">
        <f t="shared" si="63"/>
        <v>-44797204174.093803</v>
      </c>
    </row>
    <row r="505" spans="1:33">
      <c r="A505" s="156"/>
      <c r="B505" s="160">
        <f>+[2]data1cf!A505</f>
        <v>-88964.721846796907</v>
      </c>
      <c r="C505" s="160">
        <f>+[2]data1cf!B505</f>
        <v>14156.596554631138</v>
      </c>
      <c r="D505" s="160">
        <f>+[2]data1cf!C505</f>
        <v>11949.195521830656</v>
      </c>
      <c r="E505" s="160">
        <f>+[2]data1cf!D505</f>
        <v>9899.9825957892372</v>
      </c>
      <c r="F505" s="160">
        <f>+[2]data1cf!E505</f>
        <v>9525.1725913560895</v>
      </c>
      <c r="G505" s="160">
        <f>+[2]data1cf!F505</f>
        <v>9232.3024300266479</v>
      </c>
      <c r="H505" s="160">
        <f>+[2]data1cf!G505</f>
        <v>8366.4140147694743</v>
      </c>
      <c r="I505" s="160">
        <f>+[2]data1cf!H505</f>
        <v>8222.1259375550526</v>
      </c>
      <c r="J505" s="160">
        <f>+[2]data1cf!I505</f>
        <v>8209.6917350200638</v>
      </c>
      <c r="K505" s="160">
        <f>+[2]data1cf!J505</f>
        <v>8200.3434547944271</v>
      </c>
      <c r="L505" s="160">
        <f>+[2]data1cf!K505</f>
        <v>8201.7638001396535</v>
      </c>
      <c r="M505" s="160">
        <f>+[2]data1cf!L505</f>
        <v>8173.5648204916042</v>
      </c>
      <c r="N505" s="160">
        <f>+[2]data1cf!M505</f>
        <v>8156.1110676077451</v>
      </c>
      <c r="O505" s="160">
        <f>+[2]data1cf!N505</f>
        <v>7829.7945033597398</v>
      </c>
      <c r="P505" s="160">
        <f>+[2]data1cf!O505</f>
        <v>7722.1285820819248</v>
      </c>
      <c r="Q505" s="160">
        <f>+[2]data1cf!P505</f>
        <v>7693.3794585321457</v>
      </c>
      <c r="R505" s="160">
        <f>+[2]data1cf!Q505</f>
        <v>1020.3897736940216</v>
      </c>
      <c r="S505" s="160">
        <f>+[2]data1cf!R505</f>
        <v>0</v>
      </c>
      <c r="T505" s="160">
        <f>+[2]data1cf!S505</f>
        <v>0</v>
      </c>
      <c r="U505" s="160">
        <f>+[2]data1cf!T505</f>
        <v>0</v>
      </c>
      <c r="V505" s="160">
        <f>+[2]data1cf!U505</f>
        <v>0</v>
      </c>
      <c r="W505" s="160">
        <f>+[2]data1cf!V505</f>
        <v>0</v>
      </c>
      <c r="X505" s="160">
        <f>+[2]data1cf!W505</f>
        <v>0</v>
      </c>
      <c r="Y505" s="160">
        <f>+[2]data1cf!X505</f>
        <v>0</v>
      </c>
      <c r="Z505" s="160">
        <f>+[2]data1cf!Y505</f>
        <v>0</v>
      </c>
      <c r="AA505" s="160">
        <f>+[2]data1cf!Z505</f>
        <v>0</v>
      </c>
      <c r="AB505" s="160"/>
      <c r="AC505" s="161">
        <f t="shared" si="56"/>
        <v>-15331.870096180275</v>
      </c>
      <c r="AD505" s="161">
        <f t="shared" si="58"/>
        <v>3002.1233392480199</v>
      </c>
      <c r="AE505" s="162">
        <f t="shared" si="59"/>
        <v>-3116.4701141771448</v>
      </c>
      <c r="AF505" s="163">
        <f t="shared" si="57"/>
        <v>6.5226522088050853E-2</v>
      </c>
      <c r="AG505" s="164">
        <f t="shared" si="63"/>
        <v>0.99999720767970524</v>
      </c>
    </row>
    <row r="506" spans="1:33">
      <c r="A506" s="156"/>
      <c r="B506" s="160">
        <f>+[2]data1cf!A506</f>
        <v>-98376.295145543423</v>
      </c>
      <c r="C506" s="160">
        <f>+[2]data1cf!B506</f>
        <v>14245.756261452516</v>
      </c>
      <c r="D506" s="160">
        <f>+[2]data1cf!C506</f>
        <v>12323.763389521049</v>
      </c>
      <c r="E506" s="160">
        <f>+[2]data1cf!D506</f>
        <v>10302.356332191786</v>
      </c>
      <c r="F506" s="160">
        <f>+[2]data1cf!E506</f>
        <v>9766.9029063163725</v>
      </c>
      <c r="G506" s="160">
        <f>+[2]data1cf!F506</f>
        <v>9507.4092953733925</v>
      </c>
      <c r="H506" s="160">
        <f>+[2]data1cf!G506</f>
        <v>8594.3834019893038</v>
      </c>
      <c r="I506" s="160">
        <f>+[2]data1cf!H506</f>
        <v>8438.0198997696589</v>
      </c>
      <c r="J506" s="160">
        <f>+[2]data1cf!I506</f>
        <v>8425.5856972346683</v>
      </c>
      <c r="K506" s="160">
        <f>+[2]data1cf!J506</f>
        <v>8416.6033389788881</v>
      </c>
      <c r="L506" s="160">
        <f>+[2]data1cf!K506</f>
        <v>8417.6577623542598</v>
      </c>
      <c r="M506" s="160">
        <f>+[2]data1cf!L506</f>
        <v>8389.8247046760662</v>
      </c>
      <c r="N506" s="160">
        <f>+[2]data1cf!M506</f>
        <v>8372.0050298223505</v>
      </c>
      <c r="O506" s="160">
        <f>+[2]data1cf!N506</f>
        <v>8046.0543875442017</v>
      </c>
      <c r="P506" s="160">
        <f>+[2]data1cf!O506</f>
        <v>7938.0225442965311</v>
      </c>
      <c r="Q506" s="160">
        <f>+[2]data1cf!P506</f>
        <v>7909.6393427166076</v>
      </c>
      <c r="R506" s="160">
        <f>+[2]data1cf!Q506</f>
        <v>1128.3367548013246</v>
      </c>
      <c r="S506" s="160">
        <f>+[2]data1cf!R506</f>
        <v>0</v>
      </c>
      <c r="T506" s="160">
        <f>+[2]data1cf!S506</f>
        <v>0</v>
      </c>
      <c r="U506" s="160">
        <f>+[2]data1cf!T506</f>
        <v>0</v>
      </c>
      <c r="V506" s="160">
        <f>+[2]data1cf!U506</f>
        <v>0</v>
      </c>
      <c r="W506" s="160">
        <f>+[2]data1cf!V506</f>
        <v>0</v>
      </c>
      <c r="X506" s="160">
        <f>+[2]data1cf!W506</f>
        <v>0</v>
      </c>
      <c r="Y506" s="160">
        <f>+[2]data1cf!X506</f>
        <v>0</v>
      </c>
      <c r="Z506" s="160">
        <f>+[2]data1cf!Y506</f>
        <v>0</v>
      </c>
      <c r="AA506" s="160">
        <f>+[2]data1cf!Z506</f>
        <v>0</v>
      </c>
      <c r="AB506" s="160"/>
      <c r="AC506" s="161">
        <f t="shared" si="56"/>
        <v>-22860.948740737636</v>
      </c>
      <c r="AD506" s="161">
        <f t="shared" si="58"/>
        <v>-4014.7175250051378</v>
      </c>
      <c r="AE506" s="162">
        <f t="shared" si="59"/>
        <v>-10305.20158110255</v>
      </c>
      <c r="AF506" s="163">
        <f t="shared" si="57"/>
        <v>5.2637580037117007E-2</v>
      </c>
      <c r="AG506" s="164">
        <f t="shared" si="63"/>
        <v>-26752843.344362766</v>
      </c>
    </row>
    <row r="507" spans="1:33">
      <c r="A507" s="156"/>
      <c r="B507" s="160">
        <f>+[2]data1cf!A507</f>
        <v>-92530.285048759673</v>
      </c>
      <c r="C507" s="160">
        <f>+[2]data1cf!B507</f>
        <v>14191.17913921362</v>
      </c>
      <c r="D507" s="160">
        <f>+[2]data1cf!C507</f>
        <v>12125.755570582556</v>
      </c>
      <c r="E507" s="160">
        <f>+[2]data1cf!D507</f>
        <v>10135.321130986807</v>
      </c>
      <c r="F507" s="160">
        <f>+[2]data1cf!E507</f>
        <v>9674.8871204283932</v>
      </c>
      <c r="G507" s="160">
        <f>+[2]data1cf!F507</f>
        <v>9417.2977537089537</v>
      </c>
      <c r="H507" s="160">
        <f>+[2]data1cf!G507</f>
        <v>8452.7799423825854</v>
      </c>
      <c r="I507" s="160">
        <f>+[2]data1cf!H507</f>
        <v>8303.9171049575161</v>
      </c>
      <c r="J507" s="160">
        <f>+[2]data1cf!I507</f>
        <v>8291.4829024225273</v>
      </c>
      <c r="K507" s="160">
        <f>+[2]data1cf!J507</f>
        <v>8282.2732512941839</v>
      </c>
      <c r="L507" s="160">
        <f>+[2]data1cf!K507</f>
        <v>8283.5549675421171</v>
      </c>
      <c r="M507" s="160">
        <f>+[2]data1cf!L507</f>
        <v>8255.4946169913601</v>
      </c>
      <c r="N507" s="160">
        <f>+[2]data1cf!M507</f>
        <v>8237.9022350102096</v>
      </c>
      <c r="O507" s="160">
        <f>+[2]data1cf!N507</f>
        <v>7911.7242998594966</v>
      </c>
      <c r="P507" s="160">
        <f>+[2]data1cf!O507</f>
        <v>7803.9197494843893</v>
      </c>
      <c r="Q507" s="160">
        <f>+[2]data1cf!P507</f>
        <v>7775.3092550319025</v>
      </c>
      <c r="R507" s="160">
        <f>+[2]data1cf!Q507</f>
        <v>1061.2853573952539</v>
      </c>
      <c r="S507" s="160">
        <f>+[2]data1cf!R507</f>
        <v>0</v>
      </c>
      <c r="T507" s="160">
        <f>+[2]data1cf!S507</f>
        <v>0</v>
      </c>
      <c r="U507" s="160">
        <f>+[2]data1cf!T507</f>
        <v>0</v>
      </c>
      <c r="V507" s="160">
        <f>+[2]data1cf!U507</f>
        <v>0</v>
      </c>
      <c r="W507" s="160">
        <f>+[2]data1cf!V507</f>
        <v>0</v>
      </c>
      <c r="X507" s="160">
        <f>+[2]data1cf!W507</f>
        <v>0</v>
      </c>
      <c r="Y507" s="160">
        <f>+[2]data1cf!X507</f>
        <v>0</v>
      </c>
      <c r="Z507" s="160">
        <f>+[2]data1cf!Y507</f>
        <v>0</v>
      </c>
      <c r="AA507" s="160">
        <f>+[2]data1cf!Z507</f>
        <v>0</v>
      </c>
      <c r="AB507" s="160"/>
      <c r="AC507" s="161">
        <f t="shared" si="56"/>
        <v>-18002.783715360103</v>
      </c>
      <c r="AD507" s="161">
        <f t="shared" si="58"/>
        <v>554.7903992820934</v>
      </c>
      <c r="AE507" s="162">
        <f t="shared" si="59"/>
        <v>-5637.4884783545403</v>
      </c>
      <c r="AF507" s="163">
        <f t="shared" si="57"/>
        <v>6.057073175907135E-2</v>
      </c>
      <c r="AG507" s="164">
        <f t="shared" si="63"/>
        <v>0.90589383756326813</v>
      </c>
    </row>
    <row r="508" spans="1:33">
      <c r="A508" s="156"/>
      <c r="B508" s="160">
        <f>+[2]data1cf!A508</f>
        <v>-98608.88696545217</v>
      </c>
      <c r="C508" s="160">
        <f>+[2]data1cf!B508</f>
        <v>14348.532377957123</v>
      </c>
      <c r="D508" s="160">
        <f>+[2]data1cf!C508</f>
        <v>12376.745433724904</v>
      </c>
      <c r="E508" s="160">
        <f>+[2]data1cf!D508</f>
        <v>10300.105475235592</v>
      </c>
      <c r="F508" s="160">
        <f>+[2]data1cf!E508</f>
        <v>9800.2681793890188</v>
      </c>
      <c r="G508" s="160">
        <f>+[2]data1cf!F508</f>
        <v>9486.1387470306981</v>
      </c>
      <c r="H508" s="160">
        <f>+[2]data1cf!G508</f>
        <v>8600.0172968731713</v>
      </c>
      <c r="I508" s="160">
        <f>+[2]data1cf!H508</f>
        <v>8443.3553700449083</v>
      </c>
      <c r="J508" s="160">
        <f>+[2]data1cf!I508</f>
        <v>8430.9211675099195</v>
      </c>
      <c r="K508" s="160">
        <f>+[2]data1cf!J508</f>
        <v>8421.9478524240967</v>
      </c>
      <c r="L508" s="160">
        <f>+[2]data1cf!K508</f>
        <v>8422.9932326295093</v>
      </c>
      <c r="M508" s="160">
        <f>+[2]data1cf!L508</f>
        <v>8395.1692181212748</v>
      </c>
      <c r="N508" s="160">
        <f>+[2]data1cf!M508</f>
        <v>8377.3405000976018</v>
      </c>
      <c r="O508" s="160">
        <f>+[2]data1cf!N508</f>
        <v>8051.3989009894103</v>
      </c>
      <c r="P508" s="160">
        <f>+[2]data1cf!O508</f>
        <v>7943.3580145717824</v>
      </c>
      <c r="Q508" s="160">
        <f>+[2]data1cf!P508</f>
        <v>7914.9838561618162</v>
      </c>
      <c r="R508" s="160">
        <f>+[2]data1cf!Q508</f>
        <v>1131.00448993895</v>
      </c>
      <c r="S508" s="160">
        <f>+[2]data1cf!R508</f>
        <v>0</v>
      </c>
      <c r="T508" s="160">
        <f>+[2]data1cf!S508</f>
        <v>0</v>
      </c>
      <c r="U508" s="160">
        <f>+[2]data1cf!T508</f>
        <v>0</v>
      </c>
      <c r="V508" s="160">
        <f>+[2]data1cf!U508</f>
        <v>0</v>
      </c>
      <c r="W508" s="160">
        <f>+[2]data1cf!V508</f>
        <v>0</v>
      </c>
      <c r="X508" s="160">
        <f>+[2]data1cf!W508</f>
        <v>0</v>
      </c>
      <c r="Y508" s="160">
        <f>+[2]data1cf!X508</f>
        <v>0</v>
      </c>
      <c r="Z508" s="160">
        <f>+[2]data1cf!Y508</f>
        <v>0</v>
      </c>
      <c r="AA508" s="160">
        <f>+[2]data1cf!Z508</f>
        <v>0</v>
      </c>
      <c r="AB508" s="160"/>
      <c r="AC508" s="161">
        <f t="shared" si="56"/>
        <v>-22927.341317861763</v>
      </c>
      <c r="AD508" s="161">
        <f t="shared" si="58"/>
        <v>-4062.9146072835183</v>
      </c>
      <c r="AE508" s="162">
        <f t="shared" si="59"/>
        <v>-10359.069324213342</v>
      </c>
      <c r="AF508" s="163">
        <f t="shared" si="57"/>
        <v>5.2561756968498241E-2</v>
      </c>
      <c r="AG508" s="164">
        <f t="shared" si="63"/>
        <v>-32850067.246324059</v>
      </c>
    </row>
    <row r="509" spans="1:33">
      <c r="A509" s="156"/>
      <c r="B509" s="160">
        <f>+[2]data1cf!A509</f>
        <v>-99312.45565435497</v>
      </c>
      <c r="C509" s="160">
        <f>+[2]data1cf!B509</f>
        <v>14218.227309770229</v>
      </c>
      <c r="D509" s="160">
        <f>+[2]data1cf!C509</f>
        <v>12312.564831563575</v>
      </c>
      <c r="E509" s="160">
        <f>+[2]data1cf!D509</f>
        <v>10417.017285379023</v>
      </c>
      <c r="F509" s="160">
        <f>+[2]data1cf!E509</f>
        <v>9921.4289469877094</v>
      </c>
      <c r="G509" s="160">
        <f>+[2]data1cf!F509</f>
        <v>9620.7656838312214</v>
      </c>
      <c r="H509" s="160">
        <f>+[2]data1cf!G509</f>
        <v>8617.0593065122594</v>
      </c>
      <c r="I509" s="160">
        <f>+[2]data1cf!H509</f>
        <v>8459.4946729133881</v>
      </c>
      <c r="J509" s="160">
        <f>+[2]data1cf!I509</f>
        <v>8447.0604703783993</v>
      </c>
      <c r="K509" s="160">
        <f>+[2]data1cf!J509</f>
        <v>8438.1145100432004</v>
      </c>
      <c r="L509" s="160">
        <f>+[2]data1cf!K509</f>
        <v>8439.132535497989</v>
      </c>
      <c r="M509" s="160">
        <f>+[2]data1cf!L509</f>
        <v>8411.3358757403785</v>
      </c>
      <c r="N509" s="160">
        <f>+[2]data1cf!M509</f>
        <v>8393.4798029660815</v>
      </c>
      <c r="O509" s="160">
        <f>+[2]data1cf!N509</f>
        <v>8067.565558608514</v>
      </c>
      <c r="P509" s="160">
        <f>+[2]data1cf!O509</f>
        <v>7959.4973174402612</v>
      </c>
      <c r="Q509" s="160">
        <f>+[2]data1cf!P509</f>
        <v>7931.150513780919</v>
      </c>
      <c r="R509" s="160">
        <f>+[2]data1cf!Q509</f>
        <v>1139.0741413731896</v>
      </c>
      <c r="S509" s="160">
        <f>+[2]data1cf!R509</f>
        <v>0</v>
      </c>
      <c r="T509" s="160">
        <f>+[2]data1cf!S509</f>
        <v>0</v>
      </c>
      <c r="U509" s="160">
        <f>+[2]data1cf!T509</f>
        <v>0</v>
      </c>
      <c r="V509" s="160">
        <f>+[2]data1cf!U509</f>
        <v>0</v>
      </c>
      <c r="W509" s="160">
        <f>+[2]data1cf!V509</f>
        <v>0</v>
      </c>
      <c r="X509" s="160">
        <f>+[2]data1cf!W509</f>
        <v>0</v>
      </c>
      <c r="Y509" s="160">
        <f>+[2]data1cf!X509</f>
        <v>0</v>
      </c>
      <c r="Z509" s="160">
        <f>+[2]data1cf!Y509</f>
        <v>0</v>
      </c>
      <c r="AA509" s="160">
        <f>+[2]data1cf!Z509</f>
        <v>0</v>
      </c>
      <c r="AB509" s="160"/>
      <c r="AC509" s="161">
        <f t="shared" si="56"/>
        <v>-23484.445352100323</v>
      </c>
      <c r="AD509" s="161">
        <f t="shared" si="58"/>
        <v>-4556.4789237020159</v>
      </c>
      <c r="AE509" s="162">
        <f t="shared" si="59"/>
        <v>-10873.122575164227</v>
      </c>
      <c r="AF509" s="163">
        <f t="shared" si="57"/>
        <v>5.1763203740119945E-2</v>
      </c>
      <c r="AG509" s="164">
        <f t="shared" si="63"/>
        <v>-268935283.30342132</v>
      </c>
    </row>
    <row r="510" spans="1:33">
      <c r="A510" s="156"/>
      <c r="B510" s="160">
        <f>+[2]data1cf!A510</f>
        <v>-99799.019779422801</v>
      </c>
      <c r="C510" s="160">
        <f>+[2]data1cf!B510</f>
        <v>14303.695001586653</v>
      </c>
      <c r="D510" s="160">
        <f>+[2]data1cf!C510</f>
        <v>12377.844680551827</v>
      </c>
      <c r="E510" s="160">
        <f>+[2]data1cf!D510</f>
        <v>10313.682058568436</v>
      </c>
      <c r="F510" s="160">
        <f>+[2]data1cf!E510</f>
        <v>9905.4883363982553</v>
      </c>
      <c r="G510" s="160">
        <f>+[2]data1cf!F510</f>
        <v>9559.9121005294983</v>
      </c>
      <c r="H510" s="160">
        <f>+[2]data1cf!G510</f>
        <v>8628.8449795250417</v>
      </c>
      <c r="I510" s="160">
        <f>+[2]data1cf!H510</f>
        <v>8470.6560646911439</v>
      </c>
      <c r="J510" s="160">
        <f>+[2]data1cf!I510</f>
        <v>8458.2218621561551</v>
      </c>
      <c r="K510" s="160">
        <f>+[2]data1cf!J510</f>
        <v>8449.2948194341388</v>
      </c>
      <c r="L510" s="160">
        <f>+[2]data1cf!K510</f>
        <v>8450.2939272757449</v>
      </c>
      <c r="M510" s="160">
        <f>+[2]data1cf!L510</f>
        <v>8422.5161851313169</v>
      </c>
      <c r="N510" s="160">
        <f>+[2]data1cf!M510</f>
        <v>8404.6411947438373</v>
      </c>
      <c r="O510" s="160">
        <f>+[2]data1cf!N510</f>
        <v>8078.7458679994525</v>
      </c>
      <c r="P510" s="160">
        <f>+[2]data1cf!O510</f>
        <v>7970.6587092180171</v>
      </c>
      <c r="Q510" s="160">
        <f>+[2]data1cf!P510</f>
        <v>7942.3308231718584</v>
      </c>
      <c r="R510" s="160">
        <f>+[2]data1cf!Q510</f>
        <v>1144.6548372620675</v>
      </c>
      <c r="S510" s="160">
        <f>+[2]data1cf!R510</f>
        <v>0</v>
      </c>
      <c r="T510" s="160">
        <f>+[2]data1cf!S510</f>
        <v>0</v>
      </c>
      <c r="U510" s="160">
        <f>+[2]data1cf!T510</f>
        <v>0</v>
      </c>
      <c r="V510" s="160">
        <f>+[2]data1cf!U510</f>
        <v>0</v>
      </c>
      <c r="W510" s="160">
        <f>+[2]data1cf!V510</f>
        <v>0</v>
      </c>
      <c r="X510" s="160">
        <f>+[2]data1cf!W510</f>
        <v>0</v>
      </c>
      <c r="Y510" s="160">
        <f>+[2]data1cf!X510</f>
        <v>0</v>
      </c>
      <c r="Z510" s="160">
        <f>+[2]data1cf!Y510</f>
        <v>0</v>
      </c>
      <c r="AA510" s="160">
        <f>+[2]data1cf!Z510</f>
        <v>0</v>
      </c>
      <c r="AB510" s="160"/>
      <c r="AC510" s="161">
        <f t="shared" si="56"/>
        <v>-23921.50761504957</v>
      </c>
      <c r="AD510" s="161">
        <f t="shared" si="58"/>
        <v>-4986.9717211099796</v>
      </c>
      <c r="AE510" s="162">
        <f t="shared" si="59"/>
        <v>-11306.576047412393</v>
      </c>
      <c r="AF510" s="163">
        <f t="shared" si="57"/>
        <v>5.1063862442970287E-2</v>
      </c>
      <c r="AG510" s="164">
        <f t="shared" si="63"/>
        <v>-1682963684.9834335</v>
      </c>
    </row>
    <row r="511" spans="1:33">
      <c r="A511" s="156"/>
      <c r="B511" s="160">
        <f>+[2]data1cf!A511</f>
        <v>-94446.361280542973</v>
      </c>
      <c r="C511" s="160">
        <f>+[2]data1cf!B511</f>
        <v>14164.059023479278</v>
      </c>
      <c r="D511" s="160">
        <f>+[2]data1cf!C511</f>
        <v>12197.226757656839</v>
      </c>
      <c r="E511" s="160">
        <f>+[2]data1cf!D511</f>
        <v>10221.775727204973</v>
      </c>
      <c r="F511" s="160">
        <f>+[2]data1cf!E511</f>
        <v>9863.6719404089654</v>
      </c>
      <c r="G511" s="160">
        <f>+[2]data1cf!F511</f>
        <v>9427.152360118549</v>
      </c>
      <c r="H511" s="160">
        <f>+[2]data1cf!G511</f>
        <v>8499.1916007271357</v>
      </c>
      <c r="I511" s="160">
        <f>+[2]data1cf!H511</f>
        <v>8347.8703608536398</v>
      </c>
      <c r="J511" s="160">
        <f>+[2]data1cf!I511</f>
        <v>8335.436158318651</v>
      </c>
      <c r="K511" s="160">
        <f>+[2]data1cf!J511</f>
        <v>8326.3010042341994</v>
      </c>
      <c r="L511" s="160">
        <f>+[2]data1cf!K511</f>
        <v>8327.5082234382407</v>
      </c>
      <c r="M511" s="160">
        <f>+[2]data1cf!L511</f>
        <v>8299.5223699313756</v>
      </c>
      <c r="N511" s="160">
        <f>+[2]data1cf!M511</f>
        <v>8281.8554909063332</v>
      </c>
      <c r="O511" s="160">
        <f>+[2]data1cf!N511</f>
        <v>7955.7520527995111</v>
      </c>
      <c r="P511" s="160">
        <f>+[2]data1cf!O511</f>
        <v>7847.873005380513</v>
      </c>
      <c r="Q511" s="160">
        <f>+[2]data1cf!P511</f>
        <v>7819.337007971917</v>
      </c>
      <c r="R511" s="160">
        <f>+[2]data1cf!Q511</f>
        <v>1083.2619853433157</v>
      </c>
      <c r="S511" s="160">
        <f>+[2]data1cf!R511</f>
        <v>0</v>
      </c>
      <c r="T511" s="160">
        <f>+[2]data1cf!S511</f>
        <v>0</v>
      </c>
      <c r="U511" s="160">
        <f>+[2]data1cf!T511</f>
        <v>0</v>
      </c>
      <c r="V511" s="160">
        <f>+[2]data1cf!U511</f>
        <v>0</v>
      </c>
      <c r="W511" s="160">
        <f>+[2]data1cf!V511</f>
        <v>0</v>
      </c>
      <c r="X511" s="160">
        <f>+[2]data1cf!W511</f>
        <v>0</v>
      </c>
      <c r="Y511" s="160">
        <f>+[2]data1cf!X511</f>
        <v>0</v>
      </c>
      <c r="Z511" s="160">
        <f>+[2]data1cf!Y511</f>
        <v>0</v>
      </c>
      <c r="AA511" s="160">
        <f>+[2]data1cf!Z511</f>
        <v>0</v>
      </c>
      <c r="AB511" s="160"/>
      <c r="AC511" s="161">
        <f t="shared" si="56"/>
        <v>-19510.657200282862</v>
      </c>
      <c r="AD511" s="161">
        <f t="shared" si="58"/>
        <v>-839.66851568404013</v>
      </c>
      <c r="AE511" s="162">
        <f t="shared" si="59"/>
        <v>-7069.557709618095</v>
      </c>
      <c r="AF511" s="163">
        <f t="shared" si="57"/>
        <v>5.8055254817008975E-2</v>
      </c>
      <c r="AG511" s="164">
        <f t="shared" si="63"/>
        <v>-34.761569121549151</v>
      </c>
    </row>
    <row r="512" spans="1:33">
      <c r="A512" s="156"/>
      <c r="B512" s="160">
        <f>+[2]data1cf!A512</f>
        <v>-103719.77030427183</v>
      </c>
      <c r="C512" s="160">
        <f>+[2]data1cf!B512</f>
        <v>14354.12828288327</v>
      </c>
      <c r="D512" s="160">
        <f>+[2]data1cf!C512</f>
        <v>12473.769860831962</v>
      </c>
      <c r="E512" s="160">
        <f>+[2]data1cf!D512</f>
        <v>10412.897252164988</v>
      </c>
      <c r="F512" s="160">
        <f>+[2]data1cf!E512</f>
        <v>9997.9286535758947</v>
      </c>
      <c r="G512" s="160">
        <f>+[2]data1cf!F512</f>
        <v>9659.8617591024122</v>
      </c>
      <c r="H512" s="160">
        <f>+[2]data1cf!G512</f>
        <v>8723.8143397180611</v>
      </c>
      <c r="I512" s="160">
        <f>+[2]data1cf!H512</f>
        <v>8560.5949451307606</v>
      </c>
      <c r="J512" s="160">
        <f>+[2]data1cf!I512</f>
        <v>8548.1607425957718</v>
      </c>
      <c r="K512" s="160">
        <f>+[2]data1cf!J512</f>
        <v>8539.386138654163</v>
      </c>
      <c r="L512" s="160">
        <f>+[2]data1cf!K512</f>
        <v>8540.2328077153616</v>
      </c>
      <c r="M512" s="160">
        <f>+[2]data1cf!L512</f>
        <v>8512.607504351341</v>
      </c>
      <c r="N512" s="160">
        <f>+[2]data1cf!M512</f>
        <v>8494.580075183454</v>
      </c>
      <c r="O512" s="160">
        <f>+[2]data1cf!N512</f>
        <v>8168.8371872194757</v>
      </c>
      <c r="P512" s="160">
        <f>+[2]data1cf!O512</f>
        <v>8060.5975896576347</v>
      </c>
      <c r="Q512" s="160">
        <f>+[2]data1cf!P512</f>
        <v>8032.4221423918816</v>
      </c>
      <c r="R512" s="160">
        <f>+[2]data1cf!Q512</f>
        <v>1189.6242774818761</v>
      </c>
      <c r="S512" s="160">
        <f>+[2]data1cf!R512</f>
        <v>0</v>
      </c>
      <c r="T512" s="160">
        <f>+[2]data1cf!S512</f>
        <v>0</v>
      </c>
      <c r="U512" s="160">
        <f>+[2]data1cf!T512</f>
        <v>0</v>
      </c>
      <c r="V512" s="160">
        <f>+[2]data1cf!U512</f>
        <v>0</v>
      </c>
      <c r="W512" s="160">
        <f>+[2]data1cf!V512</f>
        <v>0</v>
      </c>
      <c r="X512" s="160">
        <f>+[2]data1cf!W512</f>
        <v>0</v>
      </c>
      <c r="Y512" s="160">
        <f>+[2]data1cf!X512</f>
        <v>0</v>
      </c>
      <c r="Z512" s="160">
        <f>+[2]data1cf!Y512</f>
        <v>0</v>
      </c>
      <c r="AA512" s="160">
        <f>+[2]data1cf!Z512</f>
        <v>0</v>
      </c>
      <c r="AB512" s="160"/>
      <c r="AC512" s="161">
        <f t="shared" si="56"/>
        <v>-27161.742877896595</v>
      </c>
      <c r="AD512" s="161">
        <f t="shared" si="58"/>
        <v>-8027.6748134203453</v>
      </c>
      <c r="AE512" s="162">
        <f t="shared" si="59"/>
        <v>-14414.943842601939</v>
      </c>
      <c r="AF512" s="163">
        <f t="shared" si="57"/>
        <v>4.6346709132194519E-2</v>
      </c>
      <c r="AG512" s="164">
        <f t="shared" si="63"/>
        <v>-710368058415412.88</v>
      </c>
    </row>
    <row r="513" spans="1:33">
      <c r="A513" s="156"/>
      <c r="B513" s="160">
        <f>+[2]data1cf!A513</f>
        <v>-92710.951879029613</v>
      </c>
      <c r="C513" s="160">
        <f>+[2]data1cf!B513</f>
        <v>14117.567837841603</v>
      </c>
      <c r="D513" s="160">
        <f>+[2]data1cf!C513</f>
        <v>12103.072347274274</v>
      </c>
      <c r="E513" s="160">
        <f>+[2]data1cf!D513</f>
        <v>10106.833062525495</v>
      </c>
      <c r="F513" s="160">
        <f>+[2]data1cf!E513</f>
        <v>9683.1208290830509</v>
      </c>
      <c r="G513" s="160">
        <f>+[2]data1cf!F513</f>
        <v>9353.4583043512121</v>
      </c>
      <c r="H513" s="160">
        <f>+[2]data1cf!G513</f>
        <v>8457.1560977054232</v>
      </c>
      <c r="I513" s="160">
        <f>+[2]data1cf!H513</f>
        <v>8308.0614575104446</v>
      </c>
      <c r="J513" s="160">
        <f>+[2]data1cf!I513</f>
        <v>8295.6272549754558</v>
      </c>
      <c r="K513" s="160">
        <f>+[2]data1cf!J513</f>
        <v>8286.4246281734722</v>
      </c>
      <c r="L513" s="160">
        <f>+[2]data1cf!K513</f>
        <v>8287.6993200950456</v>
      </c>
      <c r="M513" s="160">
        <f>+[2]data1cf!L513</f>
        <v>8259.6459938706503</v>
      </c>
      <c r="N513" s="160">
        <f>+[2]data1cf!M513</f>
        <v>8242.046587563138</v>
      </c>
      <c r="O513" s="160">
        <f>+[2]data1cf!N513</f>
        <v>7915.8756767387858</v>
      </c>
      <c r="P513" s="160">
        <f>+[2]data1cf!O513</f>
        <v>7808.0641020373178</v>
      </c>
      <c r="Q513" s="160">
        <f>+[2]data1cf!P513</f>
        <v>7779.4606319111917</v>
      </c>
      <c r="R513" s="160">
        <f>+[2]data1cf!Q513</f>
        <v>1063.3575336717179</v>
      </c>
      <c r="S513" s="160">
        <f>+[2]data1cf!R513</f>
        <v>0</v>
      </c>
      <c r="T513" s="160">
        <f>+[2]data1cf!S513</f>
        <v>0</v>
      </c>
      <c r="U513" s="160">
        <f>+[2]data1cf!T513</f>
        <v>0</v>
      </c>
      <c r="V513" s="160">
        <f>+[2]data1cf!U513</f>
        <v>0</v>
      </c>
      <c r="W513" s="160">
        <f>+[2]data1cf!V513</f>
        <v>0</v>
      </c>
      <c r="X513" s="160">
        <f>+[2]data1cf!W513</f>
        <v>0</v>
      </c>
      <c r="Y513" s="160">
        <f>+[2]data1cf!X513</f>
        <v>0</v>
      </c>
      <c r="Z513" s="160">
        <f>+[2]data1cf!Y513</f>
        <v>0</v>
      </c>
      <c r="AA513" s="160">
        <f>+[2]data1cf!Z513</f>
        <v>0</v>
      </c>
      <c r="AB513" s="160"/>
      <c r="AC513" s="161">
        <f t="shared" si="56"/>
        <v>-18308.124515872376</v>
      </c>
      <c r="AD513" s="161">
        <f t="shared" si="58"/>
        <v>241.10138282656516</v>
      </c>
      <c r="AE513" s="162">
        <f t="shared" si="59"/>
        <v>-5949.2478546745642</v>
      </c>
      <c r="AF513" s="163">
        <f t="shared" si="57"/>
        <v>6.0001435875892628E-2</v>
      </c>
      <c r="AG513" s="164">
        <f t="shared" si="63"/>
        <v>0.64194158774657928</v>
      </c>
    </row>
    <row r="514" spans="1:33">
      <c r="A514" s="156"/>
      <c r="B514" s="160">
        <f>+[2]data1cf!A514</f>
        <v>-91210.007360852323</v>
      </c>
      <c r="C514" s="160">
        <f>+[2]data1cf!B514</f>
        <v>14122.520929974115</v>
      </c>
      <c r="D514" s="160">
        <f>+[2]data1cf!C514</f>
        <v>12083.297996879457</v>
      </c>
      <c r="E514" s="160">
        <f>+[2]data1cf!D514</f>
        <v>9997.1677406312992</v>
      </c>
      <c r="F514" s="160">
        <f>+[2]data1cf!E514</f>
        <v>9564.2963250524481</v>
      </c>
      <c r="G514" s="160">
        <f>+[2]data1cf!F514</f>
        <v>9277.9452139607056</v>
      </c>
      <c r="H514" s="160">
        <f>+[2]data1cf!G514</f>
        <v>8420.7998593594475</v>
      </c>
      <c r="I514" s="160">
        <f>+[2]data1cf!H514</f>
        <v>8273.6309910190721</v>
      </c>
      <c r="J514" s="160">
        <f>+[2]data1cf!I514</f>
        <v>8261.1967884840833</v>
      </c>
      <c r="K514" s="160">
        <f>+[2]data1cf!J514</f>
        <v>8251.9358049592338</v>
      </c>
      <c r="L514" s="160">
        <f>+[2]data1cf!K514</f>
        <v>8253.2688536036731</v>
      </c>
      <c r="M514" s="160">
        <f>+[2]data1cf!L514</f>
        <v>8225.15717065641</v>
      </c>
      <c r="N514" s="160">
        <f>+[2]data1cf!M514</f>
        <v>8207.6161210717655</v>
      </c>
      <c r="O514" s="160">
        <f>+[2]data1cf!N514</f>
        <v>7881.3868535245465</v>
      </c>
      <c r="P514" s="160">
        <f>+[2]data1cf!O514</f>
        <v>7773.6336355459453</v>
      </c>
      <c r="Q514" s="160">
        <f>+[2]data1cf!P514</f>
        <v>7744.9718086969524</v>
      </c>
      <c r="R514" s="160">
        <f>+[2]data1cf!Q514</f>
        <v>1046.1423004260316</v>
      </c>
      <c r="S514" s="160">
        <f>+[2]data1cf!R514</f>
        <v>0</v>
      </c>
      <c r="T514" s="160">
        <f>+[2]data1cf!S514</f>
        <v>0</v>
      </c>
      <c r="U514" s="160">
        <f>+[2]data1cf!T514</f>
        <v>0</v>
      </c>
      <c r="V514" s="160">
        <f>+[2]data1cf!U514</f>
        <v>0</v>
      </c>
      <c r="W514" s="160">
        <f>+[2]data1cf!V514</f>
        <v>0</v>
      </c>
      <c r="X514" s="160">
        <f>+[2]data1cf!W514</f>
        <v>0</v>
      </c>
      <c r="Y514" s="160">
        <f>+[2]data1cf!X514</f>
        <v>0</v>
      </c>
      <c r="Z514" s="160">
        <f>+[2]data1cf!Y514</f>
        <v>0</v>
      </c>
      <c r="AA514" s="160">
        <f>+[2]data1cf!Z514</f>
        <v>0</v>
      </c>
      <c r="AB514" s="160"/>
      <c r="AC514" s="161">
        <f t="shared" ref="AC514:AC577" si="64">XNPV(0.1,B514:AA514,$B$1:$AA$1)</f>
        <v>-17165.577754570797</v>
      </c>
      <c r="AD514" s="161">
        <f t="shared" si="58"/>
        <v>1286.6723673822207</v>
      </c>
      <c r="AE514" s="162">
        <f t="shared" si="59"/>
        <v>-4871.7666527049641</v>
      </c>
      <c r="AF514" s="163">
        <f t="shared" ref="AF514:AF577" si="65">XIRR(B514:AA514,$B$1:$AA$1)</f>
        <v>6.1938992142677313E-2</v>
      </c>
      <c r="AG514" s="164">
        <f t="shared" si="63"/>
        <v>0.99583504381147292</v>
      </c>
    </row>
    <row r="515" spans="1:33">
      <c r="A515" s="156"/>
      <c r="B515" s="160">
        <f>+[2]data1cf!A515</f>
        <v>-97426.59836832741</v>
      </c>
      <c r="C515" s="160">
        <f>+[2]data1cf!B515</f>
        <v>14199.786543697763</v>
      </c>
      <c r="D515" s="160">
        <f>+[2]data1cf!C515</f>
        <v>12316.89500729435</v>
      </c>
      <c r="E515" s="160">
        <f>+[2]data1cf!D515</f>
        <v>10246.792737588457</v>
      </c>
      <c r="F515" s="160">
        <f>+[2]data1cf!E515</f>
        <v>9680.9316023354986</v>
      </c>
      <c r="G515" s="160">
        <f>+[2]data1cf!F515</f>
        <v>9411.6087879628794</v>
      </c>
      <c r="H515" s="160">
        <f>+[2]data1cf!G515</f>
        <v>8571.3796187243515</v>
      </c>
      <c r="I515" s="160">
        <f>+[2]data1cf!H515</f>
        <v>8416.2346154577444</v>
      </c>
      <c r="J515" s="160">
        <f>+[2]data1cf!I515</f>
        <v>8403.8004129227556</v>
      </c>
      <c r="K515" s="160">
        <f>+[2]data1cf!J515</f>
        <v>8394.7811304562765</v>
      </c>
      <c r="L515" s="160">
        <f>+[2]data1cf!K515</f>
        <v>8395.8724780423454</v>
      </c>
      <c r="M515" s="160">
        <f>+[2]data1cf!L515</f>
        <v>8368.0024961534546</v>
      </c>
      <c r="N515" s="160">
        <f>+[2]data1cf!M515</f>
        <v>8350.2197455104379</v>
      </c>
      <c r="O515" s="160">
        <f>+[2]data1cf!N515</f>
        <v>8024.2321790215892</v>
      </c>
      <c r="P515" s="160">
        <f>+[2]data1cf!O515</f>
        <v>7916.2372599846176</v>
      </c>
      <c r="Q515" s="160">
        <f>+[2]data1cf!P515</f>
        <v>7887.8171341939951</v>
      </c>
      <c r="R515" s="160">
        <f>+[2]data1cf!Q515</f>
        <v>1117.444112645368</v>
      </c>
      <c r="S515" s="160">
        <f>+[2]data1cf!R515</f>
        <v>0</v>
      </c>
      <c r="T515" s="160">
        <f>+[2]data1cf!S515</f>
        <v>0</v>
      </c>
      <c r="U515" s="160">
        <f>+[2]data1cf!T515</f>
        <v>0</v>
      </c>
      <c r="V515" s="160">
        <f>+[2]data1cf!U515</f>
        <v>0</v>
      </c>
      <c r="W515" s="160">
        <f>+[2]data1cf!V515</f>
        <v>0</v>
      </c>
      <c r="X515" s="160">
        <f>+[2]data1cf!W515</f>
        <v>0</v>
      </c>
      <c r="Y515" s="160">
        <f>+[2]data1cf!X515</f>
        <v>0</v>
      </c>
      <c r="Z515" s="160">
        <f>+[2]data1cf!Y515</f>
        <v>0</v>
      </c>
      <c r="AA515" s="160">
        <f>+[2]data1cf!Z515</f>
        <v>0</v>
      </c>
      <c r="AB515" s="160"/>
      <c r="AC515" s="161">
        <f t="shared" si="64"/>
        <v>-22204.789724438022</v>
      </c>
      <c r="AD515" s="161">
        <f t="shared" ref="AD515:AD578" si="66">SUMPRODUCT(B515:AA515,$B$1010:$AA$1010)</f>
        <v>-3428.2062185721802</v>
      </c>
      <c r="AE515" s="162">
        <f t="shared" ref="AE515:AE578" si="67">SUMPRODUCT(B515:AA515,$B$1012:$AA$1012)</f>
        <v>-9696.0731058873207</v>
      </c>
      <c r="AF515" s="163">
        <f t="shared" si="65"/>
        <v>5.3603306412696838E-2</v>
      </c>
      <c r="AG515" s="164">
        <f t="shared" ref="AG515:AG530" si="68">1-EXP(-(1/0.25)*(AD515/ABS($AD$1010)))</f>
        <v>-2199393.9416024587</v>
      </c>
    </row>
    <row r="516" spans="1:33">
      <c r="A516" s="156"/>
      <c r="B516" s="160">
        <f>+[2]data1cf!A516</f>
        <v>-89090.132993194333</v>
      </c>
      <c r="C516" s="160">
        <f>+[2]data1cf!B516</f>
        <v>14092.344950794472</v>
      </c>
      <c r="D516" s="160">
        <f>+[2]data1cf!C516</f>
        <v>12060.257967567281</v>
      </c>
      <c r="E516" s="160">
        <f>+[2]data1cf!D516</f>
        <v>9945.5920298337205</v>
      </c>
      <c r="F516" s="160">
        <f>+[2]data1cf!E516</f>
        <v>9669.3039233754189</v>
      </c>
      <c r="G516" s="160">
        <f>+[2]data1cf!F516</f>
        <v>9333.3958676264974</v>
      </c>
      <c r="H516" s="160">
        <f>+[2]data1cf!G516</f>
        <v>8369.4517536561871</v>
      </c>
      <c r="I516" s="160">
        <f>+[2]data1cf!H516</f>
        <v>8225.0027689244926</v>
      </c>
      <c r="J516" s="160">
        <f>+[2]data1cf!I516</f>
        <v>8212.5685663895019</v>
      </c>
      <c r="K516" s="160">
        <f>+[2]data1cf!J516</f>
        <v>8203.2251621492396</v>
      </c>
      <c r="L516" s="160">
        <f>+[2]data1cf!K516</f>
        <v>8204.6406315090935</v>
      </c>
      <c r="M516" s="160">
        <f>+[2]data1cf!L516</f>
        <v>8176.4465278464168</v>
      </c>
      <c r="N516" s="160">
        <f>+[2]data1cf!M516</f>
        <v>8158.9878989771851</v>
      </c>
      <c r="O516" s="160">
        <f>+[2]data1cf!N516</f>
        <v>7832.6762107145514</v>
      </c>
      <c r="P516" s="160">
        <f>+[2]data1cf!O516</f>
        <v>7725.0054134513648</v>
      </c>
      <c r="Q516" s="160">
        <f>+[2]data1cf!P516</f>
        <v>7696.2611658869573</v>
      </c>
      <c r="R516" s="160">
        <f>+[2]data1cf!Q516</f>
        <v>1021.8281893787416</v>
      </c>
      <c r="S516" s="160">
        <f>+[2]data1cf!R516</f>
        <v>0</v>
      </c>
      <c r="T516" s="160">
        <f>+[2]data1cf!S516</f>
        <v>0</v>
      </c>
      <c r="U516" s="160">
        <f>+[2]data1cf!T516</f>
        <v>0</v>
      </c>
      <c r="V516" s="160">
        <f>+[2]data1cf!U516</f>
        <v>0</v>
      </c>
      <c r="W516" s="160">
        <f>+[2]data1cf!V516</f>
        <v>0</v>
      </c>
      <c r="X516" s="160">
        <f>+[2]data1cf!W516</f>
        <v>0</v>
      </c>
      <c r="Y516" s="160">
        <f>+[2]data1cf!X516</f>
        <v>0</v>
      </c>
      <c r="Z516" s="160">
        <f>+[2]data1cf!Y516</f>
        <v>0</v>
      </c>
      <c r="AA516" s="160">
        <f>+[2]data1cf!Z516</f>
        <v>0</v>
      </c>
      <c r="AB516" s="160"/>
      <c r="AC516" s="161">
        <f t="shared" si="64"/>
        <v>-15217.119590135695</v>
      </c>
      <c r="AD516" s="161">
        <f t="shared" si="66"/>
        <v>3164.1528327521232</v>
      </c>
      <c r="AE516" s="162">
        <f t="shared" si="67"/>
        <v>-2968.484313491083</v>
      </c>
      <c r="AF516" s="163">
        <f t="shared" si="65"/>
        <v>6.5519341826438898E-2</v>
      </c>
      <c r="AG516" s="164">
        <f t="shared" si="68"/>
        <v>0.99999859975214189</v>
      </c>
    </row>
    <row r="517" spans="1:33">
      <c r="A517" s="156"/>
      <c r="B517" s="160">
        <f>+[2]data1cf!A517</f>
        <v>-98051.329235300116</v>
      </c>
      <c r="C517" s="160">
        <f>+[2]data1cf!B517</f>
        <v>14295.365857388439</v>
      </c>
      <c r="D517" s="160">
        <f>+[2]data1cf!C517</f>
        <v>12304.400356221187</v>
      </c>
      <c r="E517" s="160">
        <f>+[2]data1cf!D517</f>
        <v>10266.686958840439</v>
      </c>
      <c r="F517" s="160">
        <f>+[2]data1cf!E517</f>
        <v>9848.7489472327616</v>
      </c>
      <c r="G517" s="160">
        <f>+[2]data1cf!F517</f>
        <v>9540.8765233710492</v>
      </c>
      <c r="H517" s="160">
        <f>+[2]data1cf!G517</f>
        <v>8586.5119997195725</v>
      </c>
      <c r="I517" s="160">
        <f>+[2]data1cf!H517</f>
        <v>8430.565441761406</v>
      </c>
      <c r="J517" s="160">
        <f>+[2]data1cf!I517</f>
        <v>8418.1312392264153</v>
      </c>
      <c r="K517" s="160">
        <f>+[2]data1cf!J517</f>
        <v>8409.1362462960442</v>
      </c>
      <c r="L517" s="160">
        <f>+[2]data1cf!K517</f>
        <v>8410.2033043460069</v>
      </c>
      <c r="M517" s="160">
        <f>+[2]data1cf!L517</f>
        <v>8382.3576119932222</v>
      </c>
      <c r="N517" s="160">
        <f>+[2]data1cf!M517</f>
        <v>8364.5505718140976</v>
      </c>
      <c r="O517" s="160">
        <f>+[2]data1cf!N517</f>
        <v>8038.5872948613578</v>
      </c>
      <c r="P517" s="160">
        <f>+[2]data1cf!O517</f>
        <v>7930.5680862882782</v>
      </c>
      <c r="Q517" s="160">
        <f>+[2]data1cf!P517</f>
        <v>7902.1722500337637</v>
      </c>
      <c r="R517" s="160">
        <f>+[2]data1cf!Q517</f>
        <v>1124.6095257971981</v>
      </c>
      <c r="S517" s="160">
        <f>+[2]data1cf!R517</f>
        <v>0</v>
      </c>
      <c r="T517" s="160">
        <f>+[2]data1cf!S517</f>
        <v>0</v>
      </c>
      <c r="U517" s="160">
        <f>+[2]data1cf!T517</f>
        <v>0</v>
      </c>
      <c r="V517" s="160">
        <f>+[2]data1cf!U517</f>
        <v>0</v>
      </c>
      <c r="W517" s="160">
        <f>+[2]data1cf!V517</f>
        <v>0</v>
      </c>
      <c r="X517" s="160">
        <f>+[2]data1cf!W517</f>
        <v>0</v>
      </c>
      <c r="Y517" s="160">
        <f>+[2]data1cf!X517</f>
        <v>0</v>
      </c>
      <c r="Z517" s="160">
        <f>+[2]data1cf!Y517</f>
        <v>0</v>
      </c>
      <c r="AA517" s="160">
        <f>+[2]data1cf!Z517</f>
        <v>0</v>
      </c>
      <c r="AB517" s="160"/>
      <c r="AC517" s="161">
        <f t="shared" si="64"/>
        <v>-22486.494532568046</v>
      </c>
      <c r="AD517" s="161">
        <f t="shared" si="66"/>
        <v>-3641.2085635146009</v>
      </c>
      <c r="AE517" s="162">
        <f t="shared" si="67"/>
        <v>-9930.6181570801327</v>
      </c>
      <c r="AF517" s="163">
        <f t="shared" si="65"/>
        <v>5.3258267045021068E-2</v>
      </c>
      <c r="AG517" s="164">
        <f t="shared" si="68"/>
        <v>-5449605.2280947883</v>
      </c>
    </row>
    <row r="518" spans="1:33">
      <c r="A518" s="156"/>
      <c r="B518" s="160">
        <f>+[2]data1cf!A518</f>
        <v>-101907.46793067432</v>
      </c>
      <c r="C518" s="160">
        <f>+[2]data1cf!B518</f>
        <v>14340.384740031677</v>
      </c>
      <c r="D518" s="160">
        <f>+[2]data1cf!C518</f>
        <v>12445.304269279881</v>
      </c>
      <c r="E518" s="160">
        <f>+[2]data1cf!D518</f>
        <v>10461.967916890682</v>
      </c>
      <c r="F518" s="160">
        <f>+[2]data1cf!E518</f>
        <v>9984.5491599840752</v>
      </c>
      <c r="G518" s="160">
        <f>+[2]data1cf!F518</f>
        <v>9571.0302079059693</v>
      </c>
      <c r="H518" s="160">
        <f>+[2]data1cf!G518</f>
        <v>8679.9163166722137</v>
      </c>
      <c r="I518" s="160">
        <f>+[2]data1cf!H518</f>
        <v>8519.022178522333</v>
      </c>
      <c r="J518" s="160">
        <f>+[2]data1cf!I518</f>
        <v>8506.5879759873442</v>
      </c>
      <c r="K518" s="160">
        <f>+[2]data1cf!J518</f>
        <v>8497.7429097294498</v>
      </c>
      <c r="L518" s="160">
        <f>+[2]data1cf!K518</f>
        <v>8498.6600411069339</v>
      </c>
      <c r="M518" s="160">
        <f>+[2]data1cf!L518</f>
        <v>8470.964275426626</v>
      </c>
      <c r="N518" s="160">
        <f>+[2]data1cf!M518</f>
        <v>8453.0073085750264</v>
      </c>
      <c r="O518" s="160">
        <f>+[2]data1cf!N518</f>
        <v>8127.1939582947616</v>
      </c>
      <c r="P518" s="160">
        <f>+[2]data1cf!O518</f>
        <v>8019.0248230492061</v>
      </c>
      <c r="Q518" s="160">
        <f>+[2]data1cf!P518</f>
        <v>7990.7789134671675</v>
      </c>
      <c r="R518" s="160">
        <f>+[2]data1cf!Q518</f>
        <v>1168.8378941776621</v>
      </c>
      <c r="S518" s="160">
        <f>+[2]data1cf!R518</f>
        <v>0</v>
      </c>
      <c r="T518" s="160">
        <f>+[2]data1cf!S518</f>
        <v>0</v>
      </c>
      <c r="U518" s="160">
        <f>+[2]data1cf!T518</f>
        <v>0</v>
      </c>
      <c r="V518" s="160">
        <f>+[2]data1cf!U518</f>
        <v>0</v>
      </c>
      <c r="W518" s="160">
        <f>+[2]data1cf!V518</f>
        <v>0</v>
      </c>
      <c r="X518" s="160">
        <f>+[2]data1cf!W518</f>
        <v>0</v>
      </c>
      <c r="Y518" s="160">
        <f>+[2]data1cf!X518</f>
        <v>0</v>
      </c>
      <c r="Z518" s="160">
        <f>+[2]data1cf!Y518</f>
        <v>0</v>
      </c>
      <c r="AA518" s="160">
        <f>+[2]data1cf!Z518</f>
        <v>0</v>
      </c>
      <c r="AB518" s="160"/>
      <c r="AC518" s="161">
        <f t="shared" si="64"/>
        <v>-25577.301496670072</v>
      </c>
      <c r="AD518" s="161">
        <f t="shared" si="66"/>
        <v>-6526.7149169531986</v>
      </c>
      <c r="AE518" s="162">
        <f t="shared" si="67"/>
        <v>-12885.10464303763</v>
      </c>
      <c r="AF518" s="163">
        <f t="shared" si="65"/>
        <v>4.8640230298042292E-2</v>
      </c>
      <c r="AG518" s="164">
        <f t="shared" si="68"/>
        <v>-1187556621719.4575</v>
      </c>
    </row>
    <row r="519" spans="1:33">
      <c r="A519" s="156"/>
      <c r="B519" s="160">
        <f>+[2]data1cf!A519</f>
        <v>-98847.268966169679</v>
      </c>
      <c r="C519" s="160">
        <f>+[2]data1cf!B519</f>
        <v>14378.377265908061</v>
      </c>
      <c r="D519" s="160">
        <f>+[2]data1cf!C519</f>
        <v>12327.4689133841</v>
      </c>
      <c r="E519" s="160">
        <f>+[2]data1cf!D519</f>
        <v>10234.863227801476</v>
      </c>
      <c r="F519" s="160">
        <f>+[2]data1cf!E519</f>
        <v>9938.0998040690556</v>
      </c>
      <c r="G519" s="160">
        <f>+[2]data1cf!F519</f>
        <v>9604.3158497601653</v>
      </c>
      <c r="H519" s="160">
        <f>+[2]data1cf!G519</f>
        <v>8605.7914429062293</v>
      </c>
      <c r="I519" s="160">
        <f>+[2]data1cf!H519</f>
        <v>8448.8236624357687</v>
      </c>
      <c r="J519" s="160">
        <f>+[2]data1cf!I519</f>
        <v>8436.3894599007781</v>
      </c>
      <c r="K519" s="160">
        <f>+[2]data1cf!J519</f>
        <v>8427.4254131071448</v>
      </c>
      <c r="L519" s="160">
        <f>+[2]data1cf!K519</f>
        <v>8428.4615250203697</v>
      </c>
      <c r="M519" s="160">
        <f>+[2]data1cf!L519</f>
        <v>8400.646778804321</v>
      </c>
      <c r="N519" s="160">
        <f>+[2]data1cf!M519</f>
        <v>8382.8087924884603</v>
      </c>
      <c r="O519" s="160">
        <f>+[2]data1cf!N519</f>
        <v>8056.8764616724566</v>
      </c>
      <c r="P519" s="160">
        <f>+[2]data1cf!O519</f>
        <v>7948.826306962641</v>
      </c>
      <c r="Q519" s="160">
        <f>+[2]data1cf!P519</f>
        <v>7920.4614168448625</v>
      </c>
      <c r="R519" s="160">
        <f>+[2]data1cf!Q519</f>
        <v>1133.7386361343797</v>
      </c>
      <c r="S519" s="160">
        <f>+[2]data1cf!R519</f>
        <v>0</v>
      </c>
      <c r="T519" s="160">
        <f>+[2]data1cf!S519</f>
        <v>0</v>
      </c>
      <c r="U519" s="160">
        <f>+[2]data1cf!T519</f>
        <v>0</v>
      </c>
      <c r="V519" s="160">
        <f>+[2]data1cf!U519</f>
        <v>0</v>
      </c>
      <c r="W519" s="160">
        <f>+[2]data1cf!V519</f>
        <v>0</v>
      </c>
      <c r="X519" s="160">
        <f>+[2]data1cf!W519</f>
        <v>0</v>
      </c>
      <c r="Y519" s="160">
        <f>+[2]data1cf!X519</f>
        <v>0</v>
      </c>
      <c r="Z519" s="160">
        <f>+[2]data1cf!Y519</f>
        <v>0</v>
      </c>
      <c r="AA519" s="160">
        <f>+[2]data1cf!Z519</f>
        <v>0</v>
      </c>
      <c r="AB519" s="160"/>
      <c r="AC519" s="161">
        <f t="shared" si="64"/>
        <v>-23039.206306088898</v>
      </c>
      <c r="AD519" s="161">
        <f t="shared" si="66"/>
        <v>-4140.5650416509825</v>
      </c>
      <c r="AE519" s="162">
        <f t="shared" si="67"/>
        <v>-10447.431976665055</v>
      </c>
      <c r="AF519" s="163">
        <f t="shared" si="65"/>
        <v>5.2440413832664498E-2</v>
      </c>
      <c r="AG519" s="164">
        <f t="shared" si="68"/>
        <v>-45729065.58173196</v>
      </c>
    </row>
    <row r="520" spans="1:33">
      <c r="A520" s="156"/>
      <c r="B520" s="160">
        <f>+[2]data1cf!A520</f>
        <v>-94847.472607934615</v>
      </c>
      <c r="C520" s="160">
        <f>+[2]data1cf!B520</f>
        <v>14138.349989643646</v>
      </c>
      <c r="D520" s="160">
        <f>+[2]data1cf!C520</f>
        <v>12243.355952318288</v>
      </c>
      <c r="E520" s="160">
        <f>+[2]data1cf!D520</f>
        <v>10275.913080000057</v>
      </c>
      <c r="F520" s="160">
        <f>+[2]data1cf!E520</f>
        <v>9685.4551279253646</v>
      </c>
      <c r="G520" s="160">
        <f>+[2]data1cf!F520</f>
        <v>9381.3351002050658</v>
      </c>
      <c r="H520" s="160">
        <f>+[2]data1cf!G520</f>
        <v>8508.9074155659346</v>
      </c>
      <c r="I520" s="160">
        <f>+[2]data1cf!H520</f>
        <v>8357.0715338149421</v>
      </c>
      <c r="J520" s="160">
        <f>+[2]data1cf!I520</f>
        <v>8344.6373312799533</v>
      </c>
      <c r="K520" s="160">
        <f>+[2]data1cf!J520</f>
        <v>8335.5177724039095</v>
      </c>
      <c r="L520" s="160">
        <f>+[2]data1cf!K520</f>
        <v>8336.709396399543</v>
      </c>
      <c r="M520" s="160">
        <f>+[2]data1cf!L520</f>
        <v>8308.7391381010875</v>
      </c>
      <c r="N520" s="160">
        <f>+[2]data1cf!M520</f>
        <v>8291.0566638676355</v>
      </c>
      <c r="O520" s="160">
        <f>+[2]data1cf!N520</f>
        <v>7964.9688209692231</v>
      </c>
      <c r="P520" s="160">
        <f>+[2]data1cf!O520</f>
        <v>7857.0741783418152</v>
      </c>
      <c r="Q520" s="160">
        <f>+[2]data1cf!P520</f>
        <v>7828.553776141629</v>
      </c>
      <c r="R520" s="160">
        <f>+[2]data1cf!Q520</f>
        <v>1087.8625718239668</v>
      </c>
      <c r="S520" s="160">
        <f>+[2]data1cf!R520</f>
        <v>0</v>
      </c>
      <c r="T520" s="160">
        <f>+[2]data1cf!S520</f>
        <v>0</v>
      </c>
      <c r="U520" s="160">
        <f>+[2]data1cf!T520</f>
        <v>0</v>
      </c>
      <c r="V520" s="160">
        <f>+[2]data1cf!U520</f>
        <v>0</v>
      </c>
      <c r="W520" s="160">
        <f>+[2]data1cf!V520</f>
        <v>0</v>
      </c>
      <c r="X520" s="160">
        <f>+[2]data1cf!W520</f>
        <v>0</v>
      </c>
      <c r="Y520" s="160">
        <f>+[2]data1cf!X520</f>
        <v>0</v>
      </c>
      <c r="Z520" s="160">
        <f>+[2]data1cf!Y520</f>
        <v>0</v>
      </c>
      <c r="AA520" s="160">
        <f>+[2]data1cf!Z520</f>
        <v>0</v>
      </c>
      <c r="AB520" s="160"/>
      <c r="AC520" s="161">
        <f t="shared" si="64"/>
        <v>-19970.10559977853</v>
      </c>
      <c r="AD520" s="161">
        <f t="shared" si="66"/>
        <v>-1304.0890549408032</v>
      </c>
      <c r="AE520" s="162">
        <f t="shared" si="67"/>
        <v>-7533.4646180351428</v>
      </c>
      <c r="AF520" s="163">
        <f t="shared" si="65"/>
        <v>5.72384148836136E-2</v>
      </c>
      <c r="AG520" s="164">
        <f t="shared" si="68"/>
        <v>-257.58959916578408</v>
      </c>
    </row>
    <row r="521" spans="1:33">
      <c r="A521" s="156"/>
      <c r="B521" s="160">
        <f>+[2]data1cf!A521</f>
        <v>-94433.047507746625</v>
      </c>
      <c r="C521" s="160">
        <f>+[2]data1cf!B521</f>
        <v>14174.525738339717</v>
      </c>
      <c r="D521" s="160">
        <f>+[2]data1cf!C521</f>
        <v>12207.326576851799</v>
      </c>
      <c r="E521" s="160">
        <f>+[2]data1cf!D521</f>
        <v>10148.583133237278</v>
      </c>
      <c r="F521" s="160">
        <f>+[2]data1cf!E521</f>
        <v>9732.8093881244949</v>
      </c>
      <c r="G521" s="160">
        <f>+[2]data1cf!F521</f>
        <v>9535.1790303973103</v>
      </c>
      <c r="H521" s="160">
        <f>+[2]data1cf!G521</f>
        <v>8498.8691113271561</v>
      </c>
      <c r="I521" s="160">
        <f>+[2]data1cf!H521</f>
        <v>8347.56495355671</v>
      </c>
      <c r="J521" s="160">
        <f>+[2]data1cf!I521</f>
        <v>8335.1307510217212</v>
      </c>
      <c r="K521" s="160">
        <f>+[2]data1cf!J521</f>
        <v>8325.9950792977834</v>
      </c>
      <c r="L521" s="160">
        <f>+[2]data1cf!K521</f>
        <v>8327.2028161413109</v>
      </c>
      <c r="M521" s="160">
        <f>+[2]data1cf!L521</f>
        <v>8299.2164449949596</v>
      </c>
      <c r="N521" s="160">
        <f>+[2]data1cf!M521</f>
        <v>8281.5500836094034</v>
      </c>
      <c r="O521" s="160">
        <f>+[2]data1cf!N521</f>
        <v>7955.4461278630952</v>
      </c>
      <c r="P521" s="160">
        <f>+[2]data1cf!O521</f>
        <v>7847.5675980835831</v>
      </c>
      <c r="Q521" s="160">
        <f>+[2]data1cf!P521</f>
        <v>7819.0310830355011</v>
      </c>
      <c r="R521" s="160">
        <f>+[2]data1cf!Q521</f>
        <v>1083.1092816948506</v>
      </c>
      <c r="S521" s="160">
        <f>+[2]data1cf!R521</f>
        <v>0</v>
      </c>
      <c r="T521" s="160">
        <f>+[2]data1cf!S521</f>
        <v>0</v>
      </c>
      <c r="U521" s="160">
        <f>+[2]data1cf!T521</f>
        <v>0</v>
      </c>
      <c r="V521" s="160">
        <f>+[2]data1cf!U521</f>
        <v>0</v>
      </c>
      <c r="W521" s="160">
        <f>+[2]data1cf!V521</f>
        <v>0</v>
      </c>
      <c r="X521" s="160">
        <f>+[2]data1cf!W521</f>
        <v>0</v>
      </c>
      <c r="Y521" s="160">
        <f>+[2]data1cf!X521</f>
        <v>0</v>
      </c>
      <c r="Z521" s="160">
        <f>+[2]data1cf!Y521</f>
        <v>0</v>
      </c>
      <c r="AA521" s="160">
        <f>+[2]data1cf!Z521</f>
        <v>0</v>
      </c>
      <c r="AB521" s="160"/>
      <c r="AC521" s="161">
        <f t="shared" si="64"/>
        <v>-19557.966704897372</v>
      </c>
      <c r="AD521" s="161">
        <f t="shared" si="66"/>
        <v>-894.76093046140772</v>
      </c>
      <c r="AE521" s="162">
        <f t="shared" si="67"/>
        <v>-7122.5353035495546</v>
      </c>
      <c r="AF521" s="163">
        <f t="shared" si="65"/>
        <v>5.7958784699440019E-2</v>
      </c>
      <c r="AG521" s="164">
        <f t="shared" si="68"/>
        <v>-44.220929992246369</v>
      </c>
    </row>
    <row r="522" spans="1:33">
      <c r="A522" s="156"/>
      <c r="B522" s="160">
        <f>+[2]data1cf!A522</f>
        <v>-98278.984734555226</v>
      </c>
      <c r="C522" s="160">
        <f>+[2]data1cf!B522</f>
        <v>14174.671384115069</v>
      </c>
      <c r="D522" s="160">
        <f>+[2]data1cf!C522</f>
        <v>12306.967666067538</v>
      </c>
      <c r="E522" s="160">
        <f>+[2]data1cf!D522</f>
        <v>10209.32667980593</v>
      </c>
      <c r="F522" s="160">
        <f>+[2]data1cf!E522</f>
        <v>9845.5107896931495</v>
      </c>
      <c r="G522" s="160">
        <f>+[2]data1cf!F522</f>
        <v>9525.4689908911096</v>
      </c>
      <c r="H522" s="160">
        <f>+[2]data1cf!G522</f>
        <v>8592.0263258598497</v>
      </c>
      <c r="I522" s="160">
        <f>+[2]data1cf!H522</f>
        <v>8435.7876767899179</v>
      </c>
      <c r="J522" s="160">
        <f>+[2]data1cf!I522</f>
        <v>8423.3534742549291</v>
      </c>
      <c r="K522" s="160">
        <f>+[2]data1cf!J522</f>
        <v>8414.3673325703694</v>
      </c>
      <c r="L522" s="160">
        <f>+[2]data1cf!K522</f>
        <v>8415.4255393745188</v>
      </c>
      <c r="M522" s="160">
        <f>+[2]data1cf!L522</f>
        <v>8387.5886982675456</v>
      </c>
      <c r="N522" s="160">
        <f>+[2]data1cf!M522</f>
        <v>8369.7728068426113</v>
      </c>
      <c r="O522" s="160">
        <f>+[2]data1cf!N522</f>
        <v>8043.8183811356812</v>
      </c>
      <c r="P522" s="160">
        <f>+[2]data1cf!O522</f>
        <v>7935.7903213167911</v>
      </c>
      <c r="Q522" s="160">
        <f>+[2]data1cf!P522</f>
        <v>7907.4033363080871</v>
      </c>
      <c r="R522" s="160">
        <f>+[2]data1cf!Q522</f>
        <v>1127.2206433114545</v>
      </c>
      <c r="S522" s="160">
        <f>+[2]data1cf!R522</f>
        <v>0</v>
      </c>
      <c r="T522" s="160">
        <f>+[2]data1cf!S522</f>
        <v>0</v>
      </c>
      <c r="U522" s="160">
        <f>+[2]data1cf!T522</f>
        <v>0</v>
      </c>
      <c r="V522" s="160">
        <f>+[2]data1cf!U522</f>
        <v>0</v>
      </c>
      <c r="W522" s="160">
        <f>+[2]data1cf!V522</f>
        <v>0</v>
      </c>
      <c r="X522" s="160">
        <f>+[2]data1cf!W522</f>
        <v>0</v>
      </c>
      <c r="Y522" s="160">
        <f>+[2]data1cf!X522</f>
        <v>0</v>
      </c>
      <c r="Z522" s="160">
        <f>+[2]data1cf!Y522</f>
        <v>0</v>
      </c>
      <c r="AA522" s="160">
        <f>+[2]data1cf!Z522</f>
        <v>0</v>
      </c>
      <c r="AB522" s="160"/>
      <c r="AC522" s="161">
        <f t="shared" si="64"/>
        <v>-22855.956226011614</v>
      </c>
      <c r="AD522" s="161">
        <f t="shared" si="66"/>
        <v>-4014.7216235694195</v>
      </c>
      <c r="AE522" s="162">
        <f t="shared" si="67"/>
        <v>-10303.663968321851</v>
      </c>
      <c r="AF522" s="163">
        <f t="shared" si="65"/>
        <v>5.2636095881462092E-2</v>
      </c>
      <c r="AG522" s="164">
        <f t="shared" si="68"/>
        <v>-26753310.435101874</v>
      </c>
    </row>
    <row r="523" spans="1:33">
      <c r="A523" s="156"/>
      <c r="B523" s="160">
        <f>+[2]data1cf!A523</f>
        <v>-88573.456165917902</v>
      </c>
      <c r="C523" s="160">
        <f>+[2]data1cf!B523</f>
        <v>14150.148776882503</v>
      </c>
      <c r="D523" s="160">
        <f>+[2]data1cf!C523</f>
        <v>11982.616263193127</v>
      </c>
      <c r="E523" s="160">
        <f>+[2]data1cf!D523</f>
        <v>9786.8332804239126</v>
      </c>
      <c r="F523" s="160">
        <f>+[2]data1cf!E523</f>
        <v>9593.1413409907291</v>
      </c>
      <c r="G523" s="160">
        <f>+[2]data1cf!F523</f>
        <v>9243.3128194077326</v>
      </c>
      <c r="H523" s="160">
        <f>+[2]data1cf!G523</f>
        <v>8356.9366835434594</v>
      </c>
      <c r="I523" s="160">
        <f>+[2]data1cf!H523</f>
        <v>8213.1506158482334</v>
      </c>
      <c r="J523" s="160">
        <f>+[2]data1cf!I523</f>
        <v>8200.7164133132428</v>
      </c>
      <c r="K523" s="160">
        <f>+[2]data1cf!J523</f>
        <v>8191.3529206779349</v>
      </c>
      <c r="L523" s="160">
        <f>+[2]data1cf!K523</f>
        <v>8192.7884784328344</v>
      </c>
      <c r="M523" s="160">
        <f>+[2]data1cf!L523</f>
        <v>8164.574286375112</v>
      </c>
      <c r="N523" s="160">
        <f>+[2]data1cf!M523</f>
        <v>8147.135745900925</v>
      </c>
      <c r="O523" s="160">
        <f>+[2]data1cf!N523</f>
        <v>7820.8039692432476</v>
      </c>
      <c r="P523" s="160">
        <f>+[2]data1cf!O523</f>
        <v>7713.1532603751057</v>
      </c>
      <c r="Q523" s="160">
        <f>+[2]data1cf!P523</f>
        <v>7684.3889244156535</v>
      </c>
      <c r="R523" s="160">
        <f>+[2]data1cf!Q523</f>
        <v>1015.9021128406119</v>
      </c>
      <c r="S523" s="160">
        <f>+[2]data1cf!R523</f>
        <v>0</v>
      </c>
      <c r="T523" s="160">
        <f>+[2]data1cf!S523</f>
        <v>0</v>
      </c>
      <c r="U523" s="160">
        <f>+[2]data1cf!T523</f>
        <v>0</v>
      </c>
      <c r="V523" s="160">
        <f>+[2]data1cf!U523</f>
        <v>0</v>
      </c>
      <c r="W523" s="160">
        <f>+[2]data1cf!V523</f>
        <v>0</v>
      </c>
      <c r="X523" s="160">
        <f>+[2]data1cf!W523</f>
        <v>0</v>
      </c>
      <c r="Y523" s="160">
        <f>+[2]data1cf!X523</f>
        <v>0</v>
      </c>
      <c r="Z523" s="160">
        <f>+[2]data1cf!Y523</f>
        <v>0</v>
      </c>
      <c r="AA523" s="160">
        <f>+[2]data1cf!Z523</f>
        <v>0</v>
      </c>
      <c r="AB523" s="160"/>
      <c r="AC523" s="161">
        <f t="shared" si="64"/>
        <v>-14986.093868907714</v>
      </c>
      <c r="AD523" s="161">
        <f t="shared" si="66"/>
        <v>3333.2805197660464</v>
      </c>
      <c r="AE523" s="162">
        <f t="shared" si="67"/>
        <v>-2780.1208430926781</v>
      </c>
      <c r="AF523" s="163">
        <f t="shared" si="65"/>
        <v>6.5874424576759349E-2</v>
      </c>
      <c r="AG523" s="164">
        <f t="shared" si="68"/>
        <v>0.99999931874031212</v>
      </c>
    </row>
    <row r="524" spans="1:33">
      <c r="A524" s="156"/>
      <c r="B524" s="160">
        <f>+[2]data1cf!A524</f>
        <v>-88333.881319497654</v>
      </c>
      <c r="C524" s="160">
        <f>+[2]data1cf!B524</f>
        <v>13998.662481627263</v>
      </c>
      <c r="D524" s="160">
        <f>+[2]data1cf!C524</f>
        <v>11987.165468174226</v>
      </c>
      <c r="E524" s="160">
        <f>+[2]data1cf!D524</f>
        <v>9900.7998033023414</v>
      </c>
      <c r="F524" s="160">
        <f>+[2]data1cf!E524</f>
        <v>9747.5737309654978</v>
      </c>
      <c r="G524" s="160">
        <f>+[2]data1cf!F524</f>
        <v>9321.2454643853271</v>
      </c>
      <c r="H524" s="160">
        <f>+[2]data1cf!G524</f>
        <v>8351.1336441155054</v>
      </c>
      <c r="I524" s="160">
        <f>+[2]data1cf!H524</f>
        <v>8207.6549605312302</v>
      </c>
      <c r="J524" s="160">
        <f>+[2]data1cf!I524</f>
        <v>8195.2207579962396</v>
      </c>
      <c r="K524" s="160">
        <f>+[2]data1cf!J524</f>
        <v>8185.8479506909025</v>
      </c>
      <c r="L524" s="160">
        <f>+[2]data1cf!K524</f>
        <v>8187.2928231158303</v>
      </c>
      <c r="M524" s="160">
        <f>+[2]data1cf!L524</f>
        <v>8159.0693163880806</v>
      </c>
      <c r="N524" s="160">
        <f>+[2]data1cf!M524</f>
        <v>8141.6400905839218</v>
      </c>
      <c r="O524" s="160">
        <f>+[2]data1cf!N524</f>
        <v>7815.2989992562152</v>
      </c>
      <c r="P524" s="160">
        <f>+[2]data1cf!O524</f>
        <v>7707.6576050581025</v>
      </c>
      <c r="Q524" s="160">
        <f>+[2]data1cf!P524</f>
        <v>7678.8839544286211</v>
      </c>
      <c r="R524" s="160">
        <f>+[2]data1cf!Q524</f>
        <v>1013.1542851821102</v>
      </c>
      <c r="S524" s="160">
        <f>+[2]data1cf!R524</f>
        <v>0</v>
      </c>
      <c r="T524" s="160">
        <f>+[2]data1cf!S524</f>
        <v>0</v>
      </c>
      <c r="U524" s="160">
        <f>+[2]data1cf!T524</f>
        <v>0</v>
      </c>
      <c r="V524" s="160">
        <f>+[2]data1cf!U524</f>
        <v>0</v>
      </c>
      <c r="W524" s="160">
        <f>+[2]data1cf!V524</f>
        <v>0</v>
      </c>
      <c r="X524" s="160">
        <f>+[2]data1cf!W524</f>
        <v>0</v>
      </c>
      <c r="Y524" s="160">
        <f>+[2]data1cf!X524</f>
        <v>0</v>
      </c>
      <c r="Z524" s="160">
        <f>+[2]data1cf!Y524</f>
        <v>0</v>
      </c>
      <c r="AA524" s="160">
        <f>+[2]data1cf!Z524</f>
        <v>0</v>
      </c>
      <c r="AB524" s="160"/>
      <c r="AC524" s="161">
        <f t="shared" si="64"/>
        <v>-14662.779650681769</v>
      </c>
      <c r="AD524" s="161">
        <f t="shared" si="66"/>
        <v>3682.9513851685706</v>
      </c>
      <c r="AE524" s="162">
        <f t="shared" si="67"/>
        <v>-2437.6422227970361</v>
      </c>
      <c r="AF524" s="163">
        <f t="shared" si="65"/>
        <v>6.6543522477149966E-2</v>
      </c>
      <c r="AG524" s="164">
        <f t="shared" si="68"/>
        <v>0.99999984639364803</v>
      </c>
    </row>
    <row r="525" spans="1:33">
      <c r="A525" s="156"/>
      <c r="B525" s="160">
        <f>+[2]data1cf!A525</f>
        <v>-100525.44535915622</v>
      </c>
      <c r="C525" s="160">
        <f>+[2]data1cf!B525</f>
        <v>14350.327963173244</v>
      </c>
      <c r="D525" s="160">
        <f>+[2]data1cf!C525</f>
        <v>12423.139849165276</v>
      </c>
      <c r="E525" s="160">
        <f>+[2]data1cf!D525</f>
        <v>10313.732210234371</v>
      </c>
      <c r="F525" s="160">
        <f>+[2]data1cf!E525</f>
        <v>9773.728374649032</v>
      </c>
      <c r="G525" s="160">
        <f>+[2]data1cf!F525</f>
        <v>9593.7007873495422</v>
      </c>
      <c r="H525" s="160">
        <f>+[2]data1cf!G525</f>
        <v>8646.4406342594848</v>
      </c>
      <c r="I525" s="160">
        <f>+[2]data1cf!H525</f>
        <v>8487.3196863497651</v>
      </c>
      <c r="J525" s="160">
        <f>+[2]data1cf!I525</f>
        <v>8474.8854838147763</v>
      </c>
      <c r="K525" s="160">
        <f>+[2]data1cf!J525</f>
        <v>8465.986684519301</v>
      </c>
      <c r="L525" s="160">
        <f>+[2]data1cf!K525</f>
        <v>8466.9575489343661</v>
      </c>
      <c r="M525" s="160">
        <f>+[2]data1cf!L525</f>
        <v>8439.2080502164772</v>
      </c>
      <c r="N525" s="160">
        <f>+[2]data1cf!M525</f>
        <v>8421.3048164024585</v>
      </c>
      <c r="O525" s="160">
        <f>+[2]data1cf!N525</f>
        <v>8095.4377330846128</v>
      </c>
      <c r="P525" s="160">
        <f>+[2]data1cf!O525</f>
        <v>7987.3223308766374</v>
      </c>
      <c r="Q525" s="160">
        <f>+[2]data1cf!P525</f>
        <v>7959.0226882570187</v>
      </c>
      <c r="R525" s="160">
        <f>+[2]data1cf!Q525</f>
        <v>1152.9866480913779</v>
      </c>
      <c r="S525" s="160">
        <f>+[2]data1cf!R525</f>
        <v>0</v>
      </c>
      <c r="T525" s="160">
        <f>+[2]data1cf!S525</f>
        <v>0</v>
      </c>
      <c r="U525" s="160">
        <f>+[2]data1cf!T525</f>
        <v>0</v>
      </c>
      <c r="V525" s="160">
        <f>+[2]data1cf!U525</f>
        <v>0</v>
      </c>
      <c r="W525" s="160">
        <f>+[2]data1cf!V525</f>
        <v>0</v>
      </c>
      <c r="X525" s="160">
        <f>+[2]data1cf!W525</f>
        <v>0</v>
      </c>
      <c r="Y525" s="160">
        <f>+[2]data1cf!X525</f>
        <v>0</v>
      </c>
      <c r="Z525" s="160">
        <f>+[2]data1cf!Y525</f>
        <v>0</v>
      </c>
      <c r="AA525" s="160">
        <f>+[2]data1cf!Z525</f>
        <v>0</v>
      </c>
      <c r="AB525" s="160"/>
      <c r="AC525" s="161">
        <f t="shared" si="64"/>
        <v>-24571.16620442806</v>
      </c>
      <c r="AD525" s="161">
        <f t="shared" si="66"/>
        <v>-5614.3301975404029</v>
      </c>
      <c r="AE525" s="162">
        <f t="shared" si="67"/>
        <v>-11942.202579144874</v>
      </c>
      <c r="AF525" s="163">
        <f t="shared" si="65"/>
        <v>5.0058749318122875E-2</v>
      </c>
      <c r="AG525" s="164">
        <f t="shared" si="68"/>
        <v>-24361846401.426849</v>
      </c>
    </row>
    <row r="526" spans="1:33">
      <c r="A526" s="156"/>
      <c r="B526" s="160">
        <f>+[2]data1cf!A526</f>
        <v>-101839.86712370992</v>
      </c>
      <c r="C526" s="160">
        <f>+[2]data1cf!B526</f>
        <v>14280.304600212277</v>
      </c>
      <c r="D526" s="160">
        <f>+[2]data1cf!C526</f>
        <v>12438.622463011738</v>
      </c>
      <c r="E526" s="160">
        <f>+[2]data1cf!D526</f>
        <v>10383.025796034955</v>
      </c>
      <c r="F526" s="160">
        <f>+[2]data1cf!E526</f>
        <v>9854.5267392487549</v>
      </c>
      <c r="G526" s="160">
        <f>+[2]data1cf!F526</f>
        <v>9656.7432127830471</v>
      </c>
      <c r="H526" s="160">
        <f>+[2]data1cf!G526</f>
        <v>8678.2788737017272</v>
      </c>
      <c r="I526" s="160">
        <f>+[2]data1cf!H526</f>
        <v>8517.4714700912155</v>
      </c>
      <c r="J526" s="160">
        <f>+[2]data1cf!I526</f>
        <v>8505.0372675562267</v>
      </c>
      <c r="K526" s="160">
        <f>+[2]data1cf!J526</f>
        <v>8496.1895729789558</v>
      </c>
      <c r="L526" s="160">
        <f>+[2]data1cf!K526</f>
        <v>8497.1093326758164</v>
      </c>
      <c r="M526" s="160">
        <f>+[2]data1cf!L526</f>
        <v>8469.4109386761338</v>
      </c>
      <c r="N526" s="160">
        <f>+[2]data1cf!M526</f>
        <v>8451.4566001439089</v>
      </c>
      <c r="O526" s="160">
        <f>+[2]data1cf!N526</f>
        <v>8125.6406215442694</v>
      </c>
      <c r="P526" s="160">
        <f>+[2]data1cf!O526</f>
        <v>8017.4741146180877</v>
      </c>
      <c r="Q526" s="160">
        <f>+[2]data1cf!P526</f>
        <v>7989.2255767166753</v>
      </c>
      <c r="R526" s="160">
        <f>+[2]data1cf!Q526</f>
        <v>1168.0625399621031</v>
      </c>
      <c r="S526" s="160">
        <f>+[2]data1cf!R526</f>
        <v>0</v>
      </c>
      <c r="T526" s="160">
        <f>+[2]data1cf!S526</f>
        <v>0</v>
      </c>
      <c r="U526" s="160">
        <f>+[2]data1cf!T526</f>
        <v>0</v>
      </c>
      <c r="V526" s="160">
        <f>+[2]data1cf!U526</f>
        <v>0</v>
      </c>
      <c r="W526" s="160">
        <f>+[2]data1cf!V526</f>
        <v>0</v>
      </c>
      <c r="X526" s="160">
        <f>+[2]data1cf!W526</f>
        <v>0</v>
      </c>
      <c r="Y526" s="160">
        <f>+[2]data1cf!X526</f>
        <v>0</v>
      </c>
      <c r="Z526" s="160">
        <f>+[2]data1cf!Y526</f>
        <v>0</v>
      </c>
      <c r="AA526" s="160">
        <f>+[2]data1cf!Z526</f>
        <v>0</v>
      </c>
      <c r="AB526" s="160"/>
      <c r="AC526" s="161">
        <f t="shared" si="64"/>
        <v>-25670.844636563754</v>
      </c>
      <c r="AD526" s="161">
        <f t="shared" si="66"/>
        <v>-6637.899828629862</v>
      </c>
      <c r="AE526" s="162">
        <f t="shared" si="67"/>
        <v>-12991.24364516288</v>
      </c>
      <c r="AF526" s="163">
        <f t="shared" si="65"/>
        <v>4.845918715000154E-2</v>
      </c>
      <c r="AG526" s="164">
        <f t="shared" si="68"/>
        <v>-1906998536640.8979</v>
      </c>
    </row>
    <row r="527" spans="1:33">
      <c r="A527" s="156"/>
      <c r="B527" s="160">
        <f>+[2]data1cf!A527</f>
        <v>-99080.836942168346</v>
      </c>
      <c r="C527" s="160">
        <f>+[2]data1cf!B527</f>
        <v>14247.856414201464</v>
      </c>
      <c r="D527" s="160">
        <f>+[2]data1cf!C527</f>
        <v>12379.01750612479</v>
      </c>
      <c r="E527" s="160">
        <f>+[2]data1cf!D527</f>
        <v>10316.132887688822</v>
      </c>
      <c r="F527" s="160">
        <f>+[2]data1cf!E527</f>
        <v>9877.0385399638744</v>
      </c>
      <c r="G527" s="160">
        <f>+[2]data1cf!F527</f>
        <v>9567.069842564295</v>
      </c>
      <c r="H527" s="160">
        <f>+[2]data1cf!G527</f>
        <v>8611.4489824771845</v>
      </c>
      <c r="I527" s="160">
        <f>+[2]data1cf!H527</f>
        <v>8454.1815249507963</v>
      </c>
      <c r="J527" s="160">
        <f>+[2]data1cf!I527</f>
        <v>8441.7473224158075</v>
      </c>
      <c r="K527" s="160">
        <f>+[2]data1cf!J527</f>
        <v>8432.7923567450798</v>
      </c>
      <c r="L527" s="160">
        <f>+[2]data1cf!K527</f>
        <v>8433.8193875353973</v>
      </c>
      <c r="M527" s="160">
        <f>+[2]data1cf!L527</f>
        <v>8406.0137224422579</v>
      </c>
      <c r="N527" s="160">
        <f>+[2]data1cf!M527</f>
        <v>8388.1666550034897</v>
      </c>
      <c r="O527" s="160">
        <f>+[2]data1cf!N527</f>
        <v>8062.2434053103925</v>
      </c>
      <c r="P527" s="160">
        <f>+[2]data1cf!O527</f>
        <v>7954.1841694776704</v>
      </c>
      <c r="Q527" s="160">
        <f>+[2]data1cf!P527</f>
        <v>7925.8283604827984</v>
      </c>
      <c r="R527" s="160">
        <f>+[2]data1cf!Q527</f>
        <v>1136.417567391894</v>
      </c>
      <c r="S527" s="160">
        <f>+[2]data1cf!R527</f>
        <v>0</v>
      </c>
      <c r="T527" s="160">
        <f>+[2]data1cf!S527</f>
        <v>0</v>
      </c>
      <c r="U527" s="160">
        <f>+[2]data1cf!T527</f>
        <v>0</v>
      </c>
      <c r="V527" s="160">
        <f>+[2]data1cf!U527</f>
        <v>0</v>
      </c>
      <c r="W527" s="160">
        <f>+[2]data1cf!V527</f>
        <v>0</v>
      </c>
      <c r="X527" s="160">
        <f>+[2]data1cf!W527</f>
        <v>0</v>
      </c>
      <c r="Y527" s="160">
        <f>+[2]data1cf!X527</f>
        <v>0</v>
      </c>
      <c r="Z527" s="160">
        <f>+[2]data1cf!Y527</f>
        <v>0</v>
      </c>
      <c r="AA527" s="160">
        <f>+[2]data1cf!Z527</f>
        <v>0</v>
      </c>
      <c r="AB527" s="160"/>
      <c r="AC527" s="161">
        <f t="shared" si="64"/>
        <v>-23331.419841506395</v>
      </c>
      <c r="AD527" s="161">
        <f t="shared" si="66"/>
        <v>-4429.7168945385602</v>
      </c>
      <c r="AE527" s="162">
        <f t="shared" si="67"/>
        <v>-10738.05205027641</v>
      </c>
      <c r="AF527" s="163">
        <f t="shared" si="65"/>
        <v>5.1964971423149112E-2</v>
      </c>
      <c r="AG527" s="164">
        <f t="shared" si="68"/>
        <v>-156723285.68469426</v>
      </c>
    </row>
    <row r="528" spans="1:33">
      <c r="A528" s="156"/>
      <c r="B528" s="160">
        <f>+[2]data1cf!A528</f>
        <v>-91681.305101393387</v>
      </c>
      <c r="C528" s="160">
        <f>+[2]data1cf!B528</f>
        <v>14189.243742539751</v>
      </c>
      <c r="D528" s="160">
        <f>+[2]data1cf!C528</f>
        <v>12017.850384248761</v>
      </c>
      <c r="E528" s="160">
        <f>+[2]data1cf!D528</f>
        <v>9994.5607420469823</v>
      </c>
      <c r="F528" s="160">
        <f>+[2]data1cf!E528</f>
        <v>9674.4087990117314</v>
      </c>
      <c r="G528" s="160">
        <f>+[2]data1cf!F528</f>
        <v>9338.0423719068422</v>
      </c>
      <c r="H528" s="160">
        <f>+[2]data1cf!G528</f>
        <v>8432.2157463422918</v>
      </c>
      <c r="I528" s="160">
        <f>+[2]data1cf!H528</f>
        <v>8284.4421841488929</v>
      </c>
      <c r="J528" s="160">
        <f>+[2]data1cf!I528</f>
        <v>8272.0079816139023</v>
      </c>
      <c r="K528" s="160">
        <f>+[2]data1cf!J528</f>
        <v>8262.7653221452056</v>
      </c>
      <c r="L528" s="160">
        <f>+[2]data1cf!K528</f>
        <v>8264.0800467334921</v>
      </c>
      <c r="M528" s="160">
        <f>+[2]data1cf!L528</f>
        <v>8235.9866878423836</v>
      </c>
      <c r="N528" s="160">
        <f>+[2]data1cf!M528</f>
        <v>8218.4273142015845</v>
      </c>
      <c r="O528" s="160">
        <f>+[2]data1cf!N528</f>
        <v>7892.2163707105183</v>
      </c>
      <c r="P528" s="160">
        <f>+[2]data1cf!O528</f>
        <v>7784.4448286757652</v>
      </c>
      <c r="Q528" s="160">
        <f>+[2]data1cf!P528</f>
        <v>7755.8013258829242</v>
      </c>
      <c r="R528" s="160">
        <f>+[2]data1cf!Q528</f>
        <v>1051.5478969909416</v>
      </c>
      <c r="S528" s="160">
        <f>+[2]data1cf!R528</f>
        <v>0</v>
      </c>
      <c r="T528" s="160">
        <f>+[2]data1cf!S528</f>
        <v>0</v>
      </c>
      <c r="U528" s="160">
        <f>+[2]data1cf!T528</f>
        <v>0</v>
      </c>
      <c r="V528" s="160">
        <f>+[2]data1cf!U528</f>
        <v>0</v>
      </c>
      <c r="W528" s="160">
        <f>+[2]data1cf!V528</f>
        <v>0</v>
      </c>
      <c r="X528" s="160">
        <f>+[2]data1cf!W528</f>
        <v>0</v>
      </c>
      <c r="Y528" s="160">
        <f>+[2]data1cf!X528</f>
        <v>0</v>
      </c>
      <c r="Z528" s="160">
        <f>+[2]data1cf!Y528</f>
        <v>0</v>
      </c>
      <c r="AA528" s="160">
        <f>+[2]data1cf!Z528</f>
        <v>0</v>
      </c>
      <c r="AB528" s="160"/>
      <c r="AC528" s="161">
        <f t="shared" si="64"/>
        <v>-17476.996927724631</v>
      </c>
      <c r="AD528" s="161">
        <f t="shared" si="66"/>
        <v>1013.6432837632178</v>
      </c>
      <c r="AE528" s="162">
        <f t="shared" si="67"/>
        <v>-5157.1848759951708</v>
      </c>
      <c r="AF528" s="163">
        <f t="shared" si="65"/>
        <v>6.1424824595451358E-2</v>
      </c>
      <c r="AG528" s="164">
        <f t="shared" si="68"/>
        <v>0.98667325966123376</v>
      </c>
    </row>
    <row r="529" spans="1:33">
      <c r="A529" s="156"/>
      <c r="B529" s="160">
        <f>+[2]data1cf!A529</f>
        <v>-92435.221055771792</v>
      </c>
      <c r="C529" s="160">
        <f>+[2]data1cf!B529</f>
        <v>14191.011390134103</v>
      </c>
      <c r="D529" s="160">
        <f>+[2]data1cf!C529</f>
        <v>12172.031982890721</v>
      </c>
      <c r="E529" s="160">
        <f>+[2]data1cf!D529</f>
        <v>10211.609890022772</v>
      </c>
      <c r="F529" s="160">
        <f>+[2]data1cf!E529</f>
        <v>9643.175312146348</v>
      </c>
      <c r="G529" s="160">
        <f>+[2]data1cf!F529</f>
        <v>9425.6952905041908</v>
      </c>
      <c r="H529" s="160">
        <f>+[2]data1cf!G529</f>
        <v>8450.4772795290737</v>
      </c>
      <c r="I529" s="160">
        <f>+[2]data1cf!H529</f>
        <v>8301.7364130095702</v>
      </c>
      <c r="J529" s="160">
        <f>+[2]data1cf!I529</f>
        <v>8289.3022104745796</v>
      </c>
      <c r="K529" s="160">
        <f>+[2]data1cf!J529</f>
        <v>8280.0888632581882</v>
      </c>
      <c r="L529" s="160">
        <f>+[2]data1cf!K529</f>
        <v>8281.3742755941694</v>
      </c>
      <c r="M529" s="160">
        <f>+[2]data1cf!L529</f>
        <v>8253.3102289553663</v>
      </c>
      <c r="N529" s="160">
        <f>+[2]data1cf!M529</f>
        <v>8235.7215430622618</v>
      </c>
      <c r="O529" s="160">
        <f>+[2]data1cf!N529</f>
        <v>7909.5399118235018</v>
      </c>
      <c r="P529" s="160">
        <f>+[2]data1cf!O529</f>
        <v>7801.7390575364425</v>
      </c>
      <c r="Q529" s="160">
        <f>+[2]data1cf!P529</f>
        <v>7773.1248669959077</v>
      </c>
      <c r="R529" s="160">
        <f>+[2]data1cf!Q529</f>
        <v>1060.19501142128</v>
      </c>
      <c r="S529" s="160">
        <f>+[2]data1cf!R529</f>
        <v>0</v>
      </c>
      <c r="T529" s="160">
        <f>+[2]data1cf!S529</f>
        <v>0</v>
      </c>
      <c r="U529" s="160">
        <f>+[2]data1cf!T529</f>
        <v>0</v>
      </c>
      <c r="V529" s="160">
        <f>+[2]data1cf!U529</f>
        <v>0</v>
      </c>
      <c r="W529" s="160">
        <f>+[2]data1cf!V529</f>
        <v>0</v>
      </c>
      <c r="X529" s="160">
        <f>+[2]data1cf!W529</f>
        <v>0</v>
      </c>
      <c r="Y529" s="160">
        <f>+[2]data1cf!X529</f>
        <v>0</v>
      </c>
      <c r="Z529" s="160">
        <f>+[2]data1cf!Y529</f>
        <v>0</v>
      </c>
      <c r="AA529" s="160">
        <f>+[2]data1cf!Z529</f>
        <v>0</v>
      </c>
      <c r="AB529" s="160"/>
      <c r="AC529" s="161">
        <f t="shared" si="64"/>
        <v>-17837.401386157711</v>
      </c>
      <c r="AD529" s="161">
        <f t="shared" si="66"/>
        <v>724.72831046255601</v>
      </c>
      <c r="AE529" s="162">
        <f t="shared" si="67"/>
        <v>-5468.5516005293466</v>
      </c>
      <c r="AF529" s="163">
        <f t="shared" si="65"/>
        <v>6.0880270600318906E-2</v>
      </c>
      <c r="AG529" s="164">
        <f t="shared" si="68"/>
        <v>0.95437247682421589</v>
      </c>
    </row>
    <row r="530" spans="1:33">
      <c r="A530" s="156"/>
      <c r="B530" s="160">
        <f>+[2]data1cf!A530</f>
        <v>-92729.83908134971</v>
      </c>
      <c r="C530" s="160">
        <f>+[2]data1cf!B530</f>
        <v>14132.212528346734</v>
      </c>
      <c r="D530" s="160">
        <f>+[2]data1cf!C530</f>
        <v>12149.71781443024</v>
      </c>
      <c r="E530" s="160">
        <f>+[2]data1cf!D530</f>
        <v>10125.037832736567</v>
      </c>
      <c r="F530" s="160">
        <f>+[2]data1cf!E530</f>
        <v>9714.4337747630016</v>
      </c>
      <c r="G530" s="160">
        <f>+[2]data1cf!F530</f>
        <v>9423.2318825596631</v>
      </c>
      <c r="H530" s="160">
        <f>+[2]data1cf!G530</f>
        <v>8457.6135880529491</v>
      </c>
      <c r="I530" s="160">
        <f>+[2]data1cf!H530</f>
        <v>8308.4947148219071</v>
      </c>
      <c r="J530" s="160">
        <f>+[2]data1cf!I530</f>
        <v>8296.0605122869165</v>
      </c>
      <c r="K530" s="160">
        <f>+[2]data1cf!J530</f>
        <v>8286.8586198193607</v>
      </c>
      <c r="L530" s="160">
        <f>+[2]data1cf!K530</f>
        <v>8288.1325774065062</v>
      </c>
      <c r="M530" s="160">
        <f>+[2]data1cf!L530</f>
        <v>8260.0799855165369</v>
      </c>
      <c r="N530" s="160">
        <f>+[2]data1cf!M530</f>
        <v>8242.4798448745987</v>
      </c>
      <c r="O530" s="160">
        <f>+[2]data1cf!N530</f>
        <v>7916.3096683846725</v>
      </c>
      <c r="P530" s="160">
        <f>+[2]data1cf!O530</f>
        <v>7808.4973593487794</v>
      </c>
      <c r="Q530" s="160">
        <f>+[2]data1cf!P530</f>
        <v>7779.8946235570784</v>
      </c>
      <c r="R530" s="160">
        <f>+[2]data1cf!Q530</f>
        <v>1063.5741623274484</v>
      </c>
      <c r="S530" s="160">
        <f>+[2]data1cf!R530</f>
        <v>0</v>
      </c>
      <c r="T530" s="160">
        <f>+[2]data1cf!S530</f>
        <v>0</v>
      </c>
      <c r="U530" s="160">
        <f>+[2]data1cf!T530</f>
        <v>0</v>
      </c>
      <c r="V530" s="160">
        <f>+[2]data1cf!U530</f>
        <v>0</v>
      </c>
      <c r="W530" s="160">
        <f>+[2]data1cf!V530</f>
        <v>0</v>
      </c>
      <c r="X530" s="160">
        <f>+[2]data1cf!W530</f>
        <v>0</v>
      </c>
      <c r="Y530" s="160">
        <f>+[2]data1cf!X530</f>
        <v>0</v>
      </c>
      <c r="Z530" s="160">
        <f>+[2]data1cf!Y530</f>
        <v>0</v>
      </c>
      <c r="AA530" s="160">
        <f>+[2]data1cf!Z530</f>
        <v>0</v>
      </c>
      <c r="AB530" s="160"/>
      <c r="AC530" s="161">
        <f t="shared" si="64"/>
        <v>-18195.076744117214</v>
      </c>
      <c r="AD530" s="161">
        <f t="shared" si="66"/>
        <v>374.47538643375583</v>
      </c>
      <c r="AE530" s="162">
        <f t="shared" si="67"/>
        <v>-5821.8203862988084</v>
      </c>
      <c r="AF530" s="163">
        <f t="shared" si="65"/>
        <v>6.0240474343299877E-2</v>
      </c>
      <c r="AG530" s="164">
        <f t="shared" si="68"/>
        <v>0.79713494668217044</v>
      </c>
    </row>
    <row r="531" spans="1:33">
      <c r="A531" s="156"/>
      <c r="B531" s="160">
        <f>+[2]data1cf!A531</f>
        <v>-99095.362035890736</v>
      </c>
      <c r="C531" s="160">
        <f>+[2]data1cf!B531</f>
        <v>14233.87626293852</v>
      </c>
      <c r="D531" s="160">
        <f>+[2]data1cf!C531</f>
        <v>12317.013340686428</v>
      </c>
      <c r="E531" s="160">
        <f>+[2]data1cf!D531</f>
        <v>10369.421918622242</v>
      </c>
      <c r="F531" s="160">
        <f>+[2]data1cf!E531</f>
        <v>9847.6737365262634</v>
      </c>
      <c r="G531" s="160">
        <f>+[2]data1cf!F531</f>
        <v>9472.0283268406492</v>
      </c>
      <c r="H531" s="160">
        <f>+[2]data1cf!G531</f>
        <v>8611.8008127833509</v>
      </c>
      <c r="I531" s="160">
        <f>+[2]data1cf!H531</f>
        <v>8454.514718980714</v>
      </c>
      <c r="J531" s="160">
        <f>+[2]data1cf!I531</f>
        <v>8442.0805164457233</v>
      </c>
      <c r="K531" s="160">
        <f>+[2]data1cf!J531</f>
        <v>8433.1261155106404</v>
      </c>
      <c r="L531" s="160">
        <f>+[2]data1cf!K531</f>
        <v>8434.1525815653149</v>
      </c>
      <c r="M531" s="160">
        <f>+[2]data1cf!L531</f>
        <v>8406.3474812078184</v>
      </c>
      <c r="N531" s="160">
        <f>+[2]data1cf!M531</f>
        <v>8388.4998490334056</v>
      </c>
      <c r="O531" s="160">
        <f>+[2]data1cf!N531</f>
        <v>8062.5771640759531</v>
      </c>
      <c r="P531" s="160">
        <f>+[2]data1cf!O531</f>
        <v>7954.5173635075862</v>
      </c>
      <c r="Q531" s="160">
        <f>+[2]data1cf!P531</f>
        <v>7926.162119248359</v>
      </c>
      <c r="R531" s="160">
        <f>+[2]data1cf!Q531</f>
        <v>1136.5841644068523</v>
      </c>
      <c r="S531" s="160">
        <f>+[2]data1cf!R531</f>
        <v>0</v>
      </c>
      <c r="T531" s="160">
        <f>+[2]data1cf!S531</f>
        <v>0</v>
      </c>
      <c r="U531" s="160">
        <f>+[2]data1cf!T531</f>
        <v>0</v>
      </c>
      <c r="V531" s="160">
        <f>+[2]data1cf!U531</f>
        <v>0</v>
      </c>
      <c r="W531" s="160">
        <f>+[2]data1cf!V531</f>
        <v>0</v>
      </c>
      <c r="X531" s="160">
        <f>+[2]data1cf!W531</f>
        <v>0</v>
      </c>
      <c r="Y531" s="160">
        <f>+[2]data1cf!X531</f>
        <v>0</v>
      </c>
      <c r="Z531" s="160">
        <f>+[2]data1cf!Y531</f>
        <v>0</v>
      </c>
      <c r="AA531" s="160">
        <f>+[2]data1cf!Z531</f>
        <v>0</v>
      </c>
      <c r="AB531" s="160"/>
      <c r="AC531" s="161">
        <f t="shared" si="64"/>
        <v>-23447.588894177647</v>
      </c>
      <c r="AD531" s="161">
        <f t="shared" si="66"/>
        <v>-4562.1278162341378</v>
      </c>
      <c r="AE531" s="162">
        <f t="shared" si="67"/>
        <v>-10865.729358659039</v>
      </c>
      <c r="AF531" s="163">
        <f t="shared" si="65"/>
        <v>5.1743933558464045E-2</v>
      </c>
      <c r="AG531" s="164">
        <f t="shared" ref="AG531:AG546" si="69">1-EXP(-(1/0.25)*(AD531/ABS($AD$1010)))</f>
        <v>-275485303.723764</v>
      </c>
    </row>
    <row r="532" spans="1:33">
      <c r="A532" s="156"/>
      <c r="B532" s="160">
        <f>+[2]data1cf!A532</f>
        <v>-88245.524836958168</v>
      </c>
      <c r="C532" s="160">
        <f>+[2]data1cf!B532</f>
        <v>14094.128925929159</v>
      </c>
      <c r="D532" s="160">
        <f>+[2]data1cf!C532</f>
        <v>11959.774308536884</v>
      </c>
      <c r="E532" s="160">
        <f>+[2]data1cf!D532</f>
        <v>9927.4562738063796</v>
      </c>
      <c r="F532" s="160">
        <f>+[2]data1cf!E532</f>
        <v>9477.1186228997703</v>
      </c>
      <c r="G532" s="160">
        <f>+[2]data1cf!F532</f>
        <v>9219.5779198533201</v>
      </c>
      <c r="H532" s="160">
        <f>+[2]data1cf!G532</f>
        <v>8348.9934521898776</v>
      </c>
      <c r="I532" s="160">
        <f>+[2]data1cf!H532</f>
        <v>8205.6281335069598</v>
      </c>
      <c r="J532" s="160">
        <f>+[2]data1cf!I532</f>
        <v>8193.193930971971</v>
      </c>
      <c r="K532" s="160">
        <f>+[2]data1cf!J532</f>
        <v>8183.8176883665919</v>
      </c>
      <c r="L532" s="160">
        <f>+[2]data1cf!K532</f>
        <v>8185.2659960915607</v>
      </c>
      <c r="M532" s="160">
        <f>+[2]data1cf!L532</f>
        <v>8157.0390540637691</v>
      </c>
      <c r="N532" s="160">
        <f>+[2]data1cf!M532</f>
        <v>8139.6132635596523</v>
      </c>
      <c r="O532" s="160">
        <f>+[2]data1cf!N532</f>
        <v>7813.2687369319046</v>
      </c>
      <c r="P532" s="160">
        <f>+[2]data1cf!O532</f>
        <v>7705.630778033832</v>
      </c>
      <c r="Q532" s="160">
        <f>+[2]data1cf!P532</f>
        <v>7676.8536921043105</v>
      </c>
      <c r="R532" s="160">
        <f>+[2]data1cf!Q532</f>
        <v>1012.1408716699752</v>
      </c>
      <c r="S532" s="160">
        <f>+[2]data1cf!R532</f>
        <v>0</v>
      </c>
      <c r="T532" s="160">
        <f>+[2]data1cf!S532</f>
        <v>0</v>
      </c>
      <c r="U532" s="160">
        <f>+[2]data1cf!T532</f>
        <v>0</v>
      </c>
      <c r="V532" s="160">
        <f>+[2]data1cf!U532</f>
        <v>0</v>
      </c>
      <c r="W532" s="160">
        <f>+[2]data1cf!V532</f>
        <v>0</v>
      </c>
      <c r="X532" s="160">
        <f>+[2]data1cf!W532</f>
        <v>0</v>
      </c>
      <c r="Y532" s="160">
        <f>+[2]data1cf!X532</f>
        <v>0</v>
      </c>
      <c r="Z532" s="160">
        <f>+[2]data1cf!Y532</f>
        <v>0</v>
      </c>
      <c r="AA532" s="160">
        <f>+[2]data1cf!Z532</f>
        <v>0</v>
      </c>
      <c r="AB532" s="160"/>
      <c r="AC532" s="161">
        <f t="shared" si="64"/>
        <v>-14746.048453292959</v>
      </c>
      <c r="AD532" s="161">
        <f t="shared" si="66"/>
        <v>3552.774406301276</v>
      </c>
      <c r="AE532" s="162">
        <f t="shared" si="67"/>
        <v>-2553.8295842564626</v>
      </c>
      <c r="AF532" s="163">
        <f t="shared" si="65"/>
        <v>6.6312071681022655E-2</v>
      </c>
      <c r="AG532" s="164">
        <f t="shared" si="69"/>
        <v>0.99999973255085861</v>
      </c>
    </row>
    <row r="533" spans="1:33">
      <c r="A533" s="156"/>
      <c r="B533" s="160">
        <f>+[2]data1cf!A533</f>
        <v>-102321.91163824029</v>
      </c>
      <c r="C533" s="160">
        <f>+[2]data1cf!B533</f>
        <v>14350.312829436865</v>
      </c>
      <c r="D533" s="160">
        <f>+[2]data1cf!C533</f>
        <v>12405.135901686963</v>
      </c>
      <c r="E533" s="160">
        <f>+[2]data1cf!D533</f>
        <v>10354.904022866091</v>
      </c>
      <c r="F533" s="160">
        <f>+[2]data1cf!E533</f>
        <v>10022.827461075702</v>
      </c>
      <c r="G533" s="160">
        <f>+[2]data1cf!F533</f>
        <v>9672.443505748297</v>
      </c>
      <c r="H533" s="160">
        <f>+[2]data1cf!G533</f>
        <v>8689.9550716233662</v>
      </c>
      <c r="I533" s="160">
        <f>+[2]data1cf!H533</f>
        <v>8528.5291856189306</v>
      </c>
      <c r="J533" s="160">
        <f>+[2]data1cf!I533</f>
        <v>8516.0949830839418</v>
      </c>
      <c r="K533" s="160">
        <f>+[2]data1cf!J533</f>
        <v>8507.2660303973971</v>
      </c>
      <c r="L533" s="160">
        <f>+[2]data1cf!K533</f>
        <v>8508.1670482035315</v>
      </c>
      <c r="M533" s="160">
        <f>+[2]data1cf!L533</f>
        <v>8480.4873960945733</v>
      </c>
      <c r="N533" s="160">
        <f>+[2]data1cf!M533</f>
        <v>8462.5143156716222</v>
      </c>
      <c r="O533" s="160">
        <f>+[2]data1cf!N533</f>
        <v>8136.7170789627089</v>
      </c>
      <c r="P533" s="160">
        <f>+[2]data1cf!O533</f>
        <v>8028.5318301458028</v>
      </c>
      <c r="Q533" s="160">
        <f>+[2]data1cf!P533</f>
        <v>8000.3020341351148</v>
      </c>
      <c r="R533" s="160">
        <f>+[2]data1cf!Q533</f>
        <v>1173.5913977259606</v>
      </c>
      <c r="S533" s="160">
        <f>+[2]data1cf!R533</f>
        <v>0</v>
      </c>
      <c r="T533" s="160">
        <f>+[2]data1cf!S533</f>
        <v>0</v>
      </c>
      <c r="U533" s="160">
        <f>+[2]data1cf!T533</f>
        <v>0</v>
      </c>
      <c r="V533" s="160">
        <f>+[2]data1cf!U533</f>
        <v>0</v>
      </c>
      <c r="W533" s="160">
        <f>+[2]data1cf!V533</f>
        <v>0</v>
      </c>
      <c r="X533" s="160">
        <f>+[2]data1cf!W533</f>
        <v>0</v>
      </c>
      <c r="Y533" s="160">
        <f>+[2]data1cf!X533</f>
        <v>0</v>
      </c>
      <c r="Z533" s="160">
        <f>+[2]data1cf!Y533</f>
        <v>0</v>
      </c>
      <c r="AA533" s="160">
        <f>+[2]data1cf!Z533</f>
        <v>0</v>
      </c>
      <c r="AB533" s="160"/>
      <c r="AC533" s="161">
        <f t="shared" si="64"/>
        <v>-25969.633017960739</v>
      </c>
      <c r="AD533" s="161">
        <f t="shared" si="66"/>
        <v>-6896.9587844376683</v>
      </c>
      <c r="AE533" s="162">
        <f t="shared" si="67"/>
        <v>-13263.017684443572</v>
      </c>
      <c r="AF533" s="163">
        <f t="shared" si="65"/>
        <v>4.8068287968635562E-2</v>
      </c>
      <c r="AG533" s="164">
        <f t="shared" si="69"/>
        <v>-5749348386126.4199</v>
      </c>
    </row>
    <row r="534" spans="1:33">
      <c r="A534" s="156"/>
      <c r="B534" s="160">
        <f>+[2]data1cf!A534</f>
        <v>-95874.600306048334</v>
      </c>
      <c r="C534" s="160">
        <f>+[2]data1cf!B534</f>
        <v>14207.856898513688</v>
      </c>
      <c r="D534" s="160">
        <f>+[2]data1cf!C534</f>
        <v>12255.03903160431</v>
      </c>
      <c r="E534" s="160">
        <f>+[2]data1cf!D534</f>
        <v>10160.37128166414</v>
      </c>
      <c r="F534" s="160">
        <f>+[2]data1cf!E534</f>
        <v>9774.9214064044536</v>
      </c>
      <c r="G534" s="160">
        <f>+[2]data1cf!F534</f>
        <v>9486.4238107271576</v>
      </c>
      <c r="H534" s="160">
        <f>+[2]data1cf!G534</f>
        <v>8533.7867491802936</v>
      </c>
      <c r="I534" s="160">
        <f>+[2]data1cf!H534</f>
        <v>8380.6330215075122</v>
      </c>
      <c r="J534" s="160">
        <f>+[2]data1cf!I534</f>
        <v>8368.1988189725234</v>
      </c>
      <c r="K534" s="160">
        <f>+[2]data1cf!J534</f>
        <v>8359.1191948213836</v>
      </c>
      <c r="L534" s="160">
        <f>+[2]data1cf!K534</f>
        <v>8360.2708840921132</v>
      </c>
      <c r="M534" s="160">
        <f>+[2]data1cf!L534</f>
        <v>8332.3405605185617</v>
      </c>
      <c r="N534" s="160">
        <f>+[2]data1cf!M534</f>
        <v>8314.6181515602057</v>
      </c>
      <c r="O534" s="160">
        <f>+[2]data1cf!N534</f>
        <v>7988.5702433866963</v>
      </c>
      <c r="P534" s="160">
        <f>+[2]data1cf!O534</f>
        <v>7880.6356660343863</v>
      </c>
      <c r="Q534" s="160">
        <f>+[2]data1cf!P534</f>
        <v>7852.1551985591013</v>
      </c>
      <c r="R534" s="160">
        <f>+[2]data1cf!Q534</f>
        <v>1099.6433156702519</v>
      </c>
      <c r="S534" s="160">
        <f>+[2]data1cf!R534</f>
        <v>0</v>
      </c>
      <c r="T534" s="160">
        <f>+[2]data1cf!S534</f>
        <v>0</v>
      </c>
      <c r="U534" s="160">
        <f>+[2]data1cf!T534</f>
        <v>0</v>
      </c>
      <c r="V534" s="160">
        <f>+[2]data1cf!U534</f>
        <v>0</v>
      </c>
      <c r="W534" s="160">
        <f>+[2]data1cf!V534</f>
        <v>0</v>
      </c>
      <c r="X534" s="160">
        <f>+[2]data1cf!W534</f>
        <v>0</v>
      </c>
      <c r="Y534" s="160">
        <f>+[2]data1cf!X534</f>
        <v>0</v>
      </c>
      <c r="Z534" s="160">
        <f>+[2]data1cf!Y534</f>
        <v>0</v>
      </c>
      <c r="AA534" s="160">
        <f>+[2]data1cf!Z534</f>
        <v>0</v>
      </c>
      <c r="AB534" s="160"/>
      <c r="AC534" s="161">
        <f t="shared" si="64"/>
        <v>-20791.663107254215</v>
      </c>
      <c r="AD534" s="161">
        <f t="shared" si="66"/>
        <v>-2067.0832110474794</v>
      </c>
      <c r="AE534" s="162">
        <f t="shared" si="67"/>
        <v>-8316.1366618779957</v>
      </c>
      <c r="AF534" s="163">
        <f t="shared" si="65"/>
        <v>5.5913493037223816E-2</v>
      </c>
      <c r="AG534" s="164">
        <f t="shared" si="69"/>
        <v>-6669.7909617682753</v>
      </c>
    </row>
    <row r="535" spans="1:33">
      <c r="A535" s="156"/>
      <c r="B535" s="160">
        <f>+[2]data1cf!A535</f>
        <v>-97583.27941611562</v>
      </c>
      <c r="C535" s="160">
        <f>+[2]data1cf!B535</f>
        <v>14140.375620230123</v>
      </c>
      <c r="D535" s="160">
        <f>+[2]data1cf!C535</f>
        <v>12272.69867421695</v>
      </c>
      <c r="E535" s="160">
        <f>+[2]data1cf!D535</f>
        <v>10131.875940999687</v>
      </c>
      <c r="F535" s="160">
        <f>+[2]data1cf!E535</f>
        <v>9890.288895534024</v>
      </c>
      <c r="G535" s="160">
        <f>+[2]data1cf!F535</f>
        <v>9456.6960788903707</v>
      </c>
      <c r="H535" s="160">
        <f>+[2]data1cf!G535</f>
        <v>8575.1747846673279</v>
      </c>
      <c r="I535" s="160">
        <f>+[2]data1cf!H535</f>
        <v>8419.8287533491675</v>
      </c>
      <c r="J535" s="160">
        <f>+[2]data1cf!I535</f>
        <v>8407.3945508141787</v>
      </c>
      <c r="K535" s="160">
        <f>+[2]data1cf!J535</f>
        <v>8398.3813601068377</v>
      </c>
      <c r="L535" s="160">
        <f>+[2]data1cf!K535</f>
        <v>8399.4666159337685</v>
      </c>
      <c r="M535" s="160">
        <f>+[2]data1cf!L535</f>
        <v>8371.6027258040158</v>
      </c>
      <c r="N535" s="160">
        <f>+[2]data1cf!M535</f>
        <v>8353.8138834018609</v>
      </c>
      <c r="O535" s="160">
        <f>+[2]data1cf!N535</f>
        <v>8027.8324086721514</v>
      </c>
      <c r="P535" s="160">
        <f>+[2]data1cf!O535</f>
        <v>7919.8313978760407</v>
      </c>
      <c r="Q535" s="160">
        <f>+[2]data1cf!P535</f>
        <v>7891.4173638445563</v>
      </c>
      <c r="R535" s="160">
        <f>+[2]data1cf!Q535</f>
        <v>1119.2411815910796</v>
      </c>
      <c r="S535" s="160">
        <f>+[2]data1cf!R535</f>
        <v>0</v>
      </c>
      <c r="T535" s="160">
        <f>+[2]data1cf!S535</f>
        <v>0</v>
      </c>
      <c r="U535" s="160">
        <f>+[2]data1cf!T535</f>
        <v>0</v>
      </c>
      <c r="V535" s="160">
        <f>+[2]data1cf!U535</f>
        <v>0</v>
      </c>
      <c r="W535" s="160">
        <f>+[2]data1cf!V535</f>
        <v>0</v>
      </c>
      <c r="X535" s="160">
        <f>+[2]data1cf!W535</f>
        <v>0</v>
      </c>
      <c r="Y535" s="160">
        <f>+[2]data1cf!X535</f>
        <v>0</v>
      </c>
      <c r="Z535" s="160">
        <f>+[2]data1cf!Y535</f>
        <v>0</v>
      </c>
      <c r="AA535" s="160">
        <f>+[2]data1cf!Z535</f>
        <v>0</v>
      </c>
      <c r="AB535" s="160"/>
      <c r="AC535" s="161">
        <f t="shared" si="64"/>
        <v>-22353.152981643521</v>
      </c>
      <c r="AD535" s="161">
        <f t="shared" si="66"/>
        <v>-3555.2128246234965</v>
      </c>
      <c r="AE535" s="162">
        <f t="shared" si="67"/>
        <v>-9829.8662438544197</v>
      </c>
      <c r="AF535" s="163">
        <f t="shared" si="65"/>
        <v>5.3393074870109566E-2</v>
      </c>
      <c r="AG535" s="164">
        <f t="shared" si="69"/>
        <v>-3778068.5837741671</v>
      </c>
    </row>
    <row r="536" spans="1:33">
      <c r="A536" s="156"/>
      <c r="B536" s="160">
        <f>+[2]data1cf!A536</f>
        <v>-90942.525896617459</v>
      </c>
      <c r="C536" s="160">
        <f>+[2]data1cf!B536</f>
        <v>14201.762397055758</v>
      </c>
      <c r="D536" s="160">
        <f>+[2]data1cf!C536</f>
        <v>12023.807670830094</v>
      </c>
      <c r="E536" s="160">
        <f>+[2]data1cf!D536</f>
        <v>9907.5617860313469</v>
      </c>
      <c r="F536" s="160">
        <f>+[2]data1cf!E536</f>
        <v>9594.7053273768797</v>
      </c>
      <c r="G536" s="160">
        <f>+[2]data1cf!F536</f>
        <v>9396.2599650211869</v>
      </c>
      <c r="H536" s="160">
        <f>+[2]data1cf!G536</f>
        <v>8414.3208591372004</v>
      </c>
      <c r="I536" s="160">
        <f>+[2]data1cf!H536</f>
        <v>8267.495180214697</v>
      </c>
      <c r="J536" s="160">
        <f>+[2]data1cf!I536</f>
        <v>8255.0609776797064</v>
      </c>
      <c r="K536" s="160">
        <f>+[2]data1cf!J536</f>
        <v>8245.7895944755273</v>
      </c>
      <c r="L536" s="160">
        <f>+[2]data1cf!K536</f>
        <v>8247.133042799298</v>
      </c>
      <c r="M536" s="160">
        <f>+[2]data1cf!L536</f>
        <v>8219.0109601727054</v>
      </c>
      <c r="N536" s="160">
        <f>+[2]data1cf!M536</f>
        <v>8201.4803102673886</v>
      </c>
      <c r="O536" s="160">
        <f>+[2]data1cf!N536</f>
        <v>7875.240643040841</v>
      </c>
      <c r="P536" s="160">
        <f>+[2]data1cf!O536</f>
        <v>7767.4978247415693</v>
      </c>
      <c r="Q536" s="160">
        <f>+[2]data1cf!P536</f>
        <v>7738.8255982132468</v>
      </c>
      <c r="R536" s="160">
        <f>+[2]data1cf!Q536</f>
        <v>1043.0743950238436</v>
      </c>
      <c r="S536" s="160">
        <f>+[2]data1cf!R536</f>
        <v>0</v>
      </c>
      <c r="T536" s="160">
        <f>+[2]data1cf!S536</f>
        <v>0</v>
      </c>
      <c r="U536" s="160">
        <f>+[2]data1cf!T536</f>
        <v>0</v>
      </c>
      <c r="V536" s="160">
        <f>+[2]data1cf!U536</f>
        <v>0</v>
      </c>
      <c r="W536" s="160">
        <f>+[2]data1cf!V536</f>
        <v>0</v>
      </c>
      <c r="X536" s="160">
        <f>+[2]data1cf!W536</f>
        <v>0</v>
      </c>
      <c r="Y536" s="160">
        <f>+[2]data1cf!X536</f>
        <v>0</v>
      </c>
      <c r="Z536" s="160">
        <f>+[2]data1cf!Y536</f>
        <v>0</v>
      </c>
      <c r="AA536" s="160">
        <f>+[2]data1cf!Z536</f>
        <v>0</v>
      </c>
      <c r="AB536" s="160"/>
      <c r="AC536" s="161">
        <f t="shared" si="64"/>
        <v>-16872.574777845974</v>
      </c>
      <c r="AD536" s="161">
        <f t="shared" si="66"/>
        <v>1579.3683802061971</v>
      </c>
      <c r="AE536" s="162">
        <f t="shared" si="67"/>
        <v>-4578.4869281626088</v>
      </c>
      <c r="AF536" s="163">
        <f t="shared" si="65"/>
        <v>6.2484517693519592E-2</v>
      </c>
      <c r="AG536" s="164">
        <f t="shared" si="69"/>
        <v>0.99880294964004701</v>
      </c>
    </row>
    <row r="537" spans="1:33">
      <c r="A537" s="156"/>
      <c r="B537" s="160">
        <f>+[2]data1cf!A537</f>
        <v>-101371.15905971786</v>
      </c>
      <c r="C537" s="160">
        <f>+[2]data1cf!B537</f>
        <v>14385.099773159853</v>
      </c>
      <c r="D537" s="160">
        <f>+[2]data1cf!C537</f>
        <v>12386.427348346411</v>
      </c>
      <c r="E537" s="160">
        <f>+[2]data1cf!D537</f>
        <v>10358.91466118576</v>
      </c>
      <c r="F537" s="160">
        <f>+[2]data1cf!E537</f>
        <v>9892.2016299898532</v>
      </c>
      <c r="G537" s="160">
        <f>+[2]data1cf!F537</f>
        <v>9692.2392572025783</v>
      </c>
      <c r="H537" s="160">
        <f>+[2]data1cf!G537</f>
        <v>8666.9257144857766</v>
      </c>
      <c r="I537" s="160">
        <f>+[2]data1cf!H537</f>
        <v>8506.7196820696881</v>
      </c>
      <c r="J537" s="160">
        <f>+[2]data1cf!I537</f>
        <v>8494.2854795346993</v>
      </c>
      <c r="K537" s="160">
        <f>+[2]data1cf!J537</f>
        <v>8485.4195615879016</v>
      </c>
      <c r="L537" s="160">
        <f>+[2]data1cf!K537</f>
        <v>8486.3575446542891</v>
      </c>
      <c r="M537" s="160">
        <f>+[2]data1cf!L537</f>
        <v>8458.6409272850797</v>
      </c>
      <c r="N537" s="160">
        <f>+[2]data1cf!M537</f>
        <v>8440.7048121223816</v>
      </c>
      <c r="O537" s="160">
        <f>+[2]data1cf!N537</f>
        <v>8114.8706101532143</v>
      </c>
      <c r="P537" s="160">
        <f>+[2]data1cf!O537</f>
        <v>8006.7223265965613</v>
      </c>
      <c r="Q537" s="160">
        <f>+[2]data1cf!P537</f>
        <v>7978.4555653256202</v>
      </c>
      <c r="R537" s="160">
        <f>+[2]data1cf!Q537</f>
        <v>1162.6866459513399</v>
      </c>
      <c r="S537" s="160">
        <f>+[2]data1cf!R537</f>
        <v>0</v>
      </c>
      <c r="T537" s="160">
        <f>+[2]data1cf!S537</f>
        <v>0</v>
      </c>
      <c r="U537" s="160">
        <f>+[2]data1cf!T537</f>
        <v>0</v>
      </c>
      <c r="V537" s="160">
        <f>+[2]data1cf!U537</f>
        <v>0</v>
      </c>
      <c r="W537" s="160">
        <f>+[2]data1cf!V537</f>
        <v>0</v>
      </c>
      <c r="X537" s="160">
        <f>+[2]data1cf!W537</f>
        <v>0</v>
      </c>
      <c r="Y537" s="160">
        <f>+[2]data1cf!X537</f>
        <v>0</v>
      </c>
      <c r="Z537" s="160">
        <f>+[2]data1cf!Y537</f>
        <v>0</v>
      </c>
      <c r="AA537" s="160">
        <f>+[2]data1cf!Z537</f>
        <v>0</v>
      </c>
      <c r="AB537" s="160"/>
      <c r="AC537" s="161">
        <f t="shared" si="64"/>
        <v>-25162.86847578581</v>
      </c>
      <c r="AD537" s="161">
        <f t="shared" si="66"/>
        <v>-6140.776161334029</v>
      </c>
      <c r="AE537" s="162">
        <f t="shared" si="67"/>
        <v>-12489.793914260086</v>
      </c>
      <c r="AF537" s="163">
        <f t="shared" si="65"/>
        <v>4.9240413308143618E-2</v>
      </c>
      <c r="AG537" s="164">
        <f t="shared" si="69"/>
        <v>-229431965178.81122</v>
      </c>
    </row>
    <row r="538" spans="1:33">
      <c r="A538" s="156"/>
      <c r="B538" s="160">
        <f>+[2]data1cf!A538</f>
        <v>-101929.00484300638</v>
      </c>
      <c r="C538" s="160">
        <f>+[2]data1cf!B538</f>
        <v>14359.885288388166</v>
      </c>
      <c r="D538" s="160">
        <f>+[2]data1cf!C538</f>
        <v>12411.662759300933</v>
      </c>
      <c r="E538" s="160">
        <f>+[2]data1cf!D538</f>
        <v>10289.673966014409</v>
      </c>
      <c r="F538" s="160">
        <f>+[2]data1cf!E538</f>
        <v>10030.898317220426</v>
      </c>
      <c r="G538" s="160">
        <f>+[2]data1cf!F538</f>
        <v>9627.6903262348405</v>
      </c>
      <c r="H538" s="160">
        <f>+[2]data1cf!G538</f>
        <v>8680.4379889315787</v>
      </c>
      <c r="I538" s="160">
        <f>+[2]data1cf!H538</f>
        <v>8519.5162180617008</v>
      </c>
      <c r="J538" s="160">
        <f>+[2]data1cf!I538</f>
        <v>8507.082015526712</v>
      </c>
      <c r="K538" s="160">
        <f>+[2]data1cf!J538</f>
        <v>8498.2377866239676</v>
      </c>
      <c r="L538" s="160">
        <f>+[2]data1cf!K538</f>
        <v>8499.1540806463017</v>
      </c>
      <c r="M538" s="160">
        <f>+[2]data1cf!L538</f>
        <v>8471.4591523211457</v>
      </c>
      <c r="N538" s="160">
        <f>+[2]data1cf!M538</f>
        <v>8453.5013481143942</v>
      </c>
      <c r="O538" s="160">
        <f>+[2]data1cf!N538</f>
        <v>8127.6888351892812</v>
      </c>
      <c r="P538" s="160">
        <f>+[2]data1cf!O538</f>
        <v>8019.5188625885739</v>
      </c>
      <c r="Q538" s="160">
        <f>+[2]data1cf!P538</f>
        <v>7991.2737903616862</v>
      </c>
      <c r="R538" s="160">
        <f>+[2]data1cf!Q538</f>
        <v>1169.084913947346</v>
      </c>
      <c r="S538" s="160">
        <f>+[2]data1cf!R538</f>
        <v>0</v>
      </c>
      <c r="T538" s="160">
        <f>+[2]data1cf!S538</f>
        <v>0</v>
      </c>
      <c r="U538" s="160">
        <f>+[2]data1cf!T538</f>
        <v>0</v>
      </c>
      <c r="V538" s="160">
        <f>+[2]data1cf!U538</f>
        <v>0</v>
      </c>
      <c r="W538" s="160">
        <f>+[2]data1cf!V538</f>
        <v>0</v>
      </c>
      <c r="X538" s="160">
        <f>+[2]data1cf!W538</f>
        <v>0</v>
      </c>
      <c r="Y538" s="160">
        <f>+[2]data1cf!X538</f>
        <v>0</v>
      </c>
      <c r="Z538" s="160">
        <f>+[2]data1cf!Y538</f>
        <v>0</v>
      </c>
      <c r="AA538" s="160">
        <f>+[2]data1cf!Z538</f>
        <v>0</v>
      </c>
      <c r="AB538" s="160"/>
      <c r="AC538" s="161">
        <f t="shared" si="64"/>
        <v>-25669.544353236128</v>
      </c>
      <c r="AD538" s="161">
        <f t="shared" si="66"/>
        <v>-6623.3713352652103</v>
      </c>
      <c r="AE538" s="162">
        <f t="shared" si="67"/>
        <v>-12980.715273108488</v>
      </c>
      <c r="AF538" s="163">
        <f t="shared" si="65"/>
        <v>4.8486748337745675E-2</v>
      </c>
      <c r="AG538" s="164">
        <f t="shared" si="69"/>
        <v>-1792553520131.2742</v>
      </c>
    </row>
    <row r="539" spans="1:33">
      <c r="A539" s="156"/>
      <c r="B539" s="160">
        <f>+[2]data1cf!A539</f>
        <v>-101891.48498588777</v>
      </c>
      <c r="C539" s="160">
        <f>+[2]data1cf!B539</f>
        <v>14265.985590177464</v>
      </c>
      <c r="D539" s="160">
        <f>+[2]data1cf!C539</f>
        <v>12356.345032749596</v>
      </c>
      <c r="E539" s="160">
        <f>+[2]data1cf!D539</f>
        <v>10462.312187628011</v>
      </c>
      <c r="F539" s="160">
        <f>+[2]data1cf!E539</f>
        <v>9917.6455432214352</v>
      </c>
      <c r="G539" s="160">
        <f>+[2]data1cf!F539</f>
        <v>9790.3737260362668</v>
      </c>
      <c r="H539" s="160">
        <f>+[2]data1cf!G539</f>
        <v>8679.529173947687</v>
      </c>
      <c r="I539" s="160">
        <f>+[2]data1cf!H539</f>
        <v>8518.6555425552851</v>
      </c>
      <c r="J539" s="160">
        <f>+[2]data1cf!I539</f>
        <v>8506.2213400202963</v>
      </c>
      <c r="K539" s="160">
        <f>+[2]data1cf!J539</f>
        <v>8497.3756523455086</v>
      </c>
      <c r="L539" s="160">
        <f>+[2]data1cf!K539</f>
        <v>8498.2934051398861</v>
      </c>
      <c r="M539" s="160">
        <f>+[2]data1cf!L539</f>
        <v>8470.5970180426848</v>
      </c>
      <c r="N539" s="160">
        <f>+[2]data1cf!M539</f>
        <v>8452.6406726079786</v>
      </c>
      <c r="O539" s="160">
        <f>+[2]data1cf!N539</f>
        <v>8126.8267009108204</v>
      </c>
      <c r="P539" s="160">
        <f>+[2]data1cf!O539</f>
        <v>8018.6581870821583</v>
      </c>
      <c r="Q539" s="160">
        <f>+[2]data1cf!P539</f>
        <v>7990.4116560832263</v>
      </c>
      <c r="R539" s="160">
        <f>+[2]data1cf!Q539</f>
        <v>1168.6545761941384</v>
      </c>
      <c r="S539" s="160">
        <f>+[2]data1cf!R539</f>
        <v>0</v>
      </c>
      <c r="T539" s="160">
        <f>+[2]data1cf!S539</f>
        <v>0</v>
      </c>
      <c r="U539" s="160">
        <f>+[2]data1cf!T539</f>
        <v>0</v>
      </c>
      <c r="V539" s="160">
        <f>+[2]data1cf!U539</f>
        <v>0</v>
      </c>
      <c r="W539" s="160">
        <f>+[2]data1cf!V539</f>
        <v>0</v>
      </c>
      <c r="X539" s="160">
        <f>+[2]data1cf!W539</f>
        <v>0</v>
      </c>
      <c r="Y539" s="160">
        <f>+[2]data1cf!X539</f>
        <v>0</v>
      </c>
      <c r="Z539" s="160">
        <f>+[2]data1cf!Y539</f>
        <v>0</v>
      </c>
      <c r="AA539" s="160">
        <f>+[2]data1cf!Z539</f>
        <v>0</v>
      </c>
      <c r="AB539" s="160"/>
      <c r="AC539" s="161">
        <f t="shared" si="64"/>
        <v>-25613.171121769748</v>
      </c>
      <c r="AD539" s="161">
        <f t="shared" si="66"/>
        <v>-6550.2084653882439</v>
      </c>
      <c r="AE539" s="162">
        <f t="shared" si="67"/>
        <v>-12912.606150185024</v>
      </c>
      <c r="AF539" s="163">
        <f t="shared" si="65"/>
        <v>4.8608079552650452E-2</v>
      </c>
      <c r="AG539" s="164">
        <f t="shared" si="69"/>
        <v>-1312557156772.842</v>
      </c>
    </row>
    <row r="540" spans="1:33">
      <c r="A540" s="156"/>
      <c r="B540" s="160">
        <f>+[2]data1cf!A540</f>
        <v>-96328.304409453791</v>
      </c>
      <c r="C540" s="160">
        <f>+[2]data1cf!B540</f>
        <v>14191.861391113285</v>
      </c>
      <c r="D540" s="160">
        <f>+[2]data1cf!C540</f>
        <v>12234.842409173089</v>
      </c>
      <c r="E540" s="160">
        <f>+[2]data1cf!D540</f>
        <v>10141.972925756494</v>
      </c>
      <c r="F540" s="160">
        <f>+[2]data1cf!E540</f>
        <v>9726.4342947455552</v>
      </c>
      <c r="G540" s="160">
        <f>+[2]data1cf!F540</f>
        <v>9613.8069054737025</v>
      </c>
      <c r="H540" s="160">
        <f>+[2]data1cf!G540</f>
        <v>8544.7764788619643</v>
      </c>
      <c r="I540" s="160">
        <f>+[2]data1cf!H540</f>
        <v>8391.0406306763507</v>
      </c>
      <c r="J540" s="160">
        <f>+[2]data1cf!I540</f>
        <v>8378.6064281413619</v>
      </c>
      <c r="K540" s="160">
        <f>+[2]data1cf!J540</f>
        <v>8369.5444440057618</v>
      </c>
      <c r="L540" s="160">
        <f>+[2]data1cf!K540</f>
        <v>8370.6784932609517</v>
      </c>
      <c r="M540" s="160">
        <f>+[2]data1cf!L540</f>
        <v>8342.7658097029398</v>
      </c>
      <c r="N540" s="160">
        <f>+[2]data1cf!M540</f>
        <v>8325.0257607290441</v>
      </c>
      <c r="O540" s="160">
        <f>+[2]data1cf!N540</f>
        <v>7998.9954925710745</v>
      </c>
      <c r="P540" s="160">
        <f>+[2]data1cf!O540</f>
        <v>7891.0432752032248</v>
      </c>
      <c r="Q540" s="160">
        <f>+[2]data1cf!P540</f>
        <v>7862.5804477434804</v>
      </c>
      <c r="R540" s="160">
        <f>+[2]data1cf!Q540</f>
        <v>1104.8471202546712</v>
      </c>
      <c r="S540" s="160">
        <f>+[2]data1cf!R540</f>
        <v>0</v>
      </c>
      <c r="T540" s="160">
        <f>+[2]data1cf!S540</f>
        <v>0</v>
      </c>
      <c r="U540" s="160">
        <f>+[2]data1cf!T540</f>
        <v>0</v>
      </c>
      <c r="V540" s="160">
        <f>+[2]data1cf!U540</f>
        <v>0</v>
      </c>
      <c r="W540" s="160">
        <f>+[2]data1cf!V540</f>
        <v>0</v>
      </c>
      <c r="X540" s="160">
        <f>+[2]data1cf!W540</f>
        <v>0</v>
      </c>
      <c r="Y540" s="160">
        <f>+[2]data1cf!X540</f>
        <v>0</v>
      </c>
      <c r="Z540" s="160">
        <f>+[2]data1cf!Y540</f>
        <v>0</v>
      </c>
      <c r="AA540" s="160">
        <f>+[2]data1cf!Z540</f>
        <v>0</v>
      </c>
      <c r="AB540" s="160"/>
      <c r="AC540" s="161">
        <f t="shared" si="64"/>
        <v>-21203.285789888756</v>
      </c>
      <c r="AD540" s="161">
        <f t="shared" si="66"/>
        <v>-2452.8723493137682</v>
      </c>
      <c r="AE540" s="162">
        <f t="shared" si="67"/>
        <v>-8710.7799429128627</v>
      </c>
      <c r="AF540" s="163">
        <f t="shared" si="65"/>
        <v>5.5253019928932195E-2</v>
      </c>
      <c r="AG540" s="164">
        <f t="shared" si="69"/>
        <v>-34505.501893297667</v>
      </c>
    </row>
    <row r="541" spans="1:33">
      <c r="A541" s="156"/>
      <c r="B541" s="160">
        <f>+[2]data1cf!A541</f>
        <v>-100837.98770810383</v>
      </c>
      <c r="C541" s="160">
        <f>+[2]data1cf!B541</f>
        <v>14278.551049999034</v>
      </c>
      <c r="D541" s="160">
        <f>+[2]data1cf!C541</f>
        <v>12357.897891540593</v>
      </c>
      <c r="E541" s="160">
        <f>+[2]data1cf!D541</f>
        <v>10262.103685670803</v>
      </c>
      <c r="F541" s="160">
        <f>+[2]data1cf!E541</f>
        <v>9891.0149536250428</v>
      </c>
      <c r="G541" s="160">
        <f>+[2]data1cf!F541</f>
        <v>9527.6623533756811</v>
      </c>
      <c r="H541" s="160">
        <f>+[2]data1cf!G541</f>
        <v>8654.0111100458562</v>
      </c>
      <c r="I541" s="160">
        <f>+[2]data1cf!H541</f>
        <v>8494.4891578007446</v>
      </c>
      <c r="J541" s="160">
        <f>+[2]data1cf!I541</f>
        <v>8482.054955265754</v>
      </c>
      <c r="K541" s="160">
        <f>+[2]data1cf!J541</f>
        <v>8473.1683076168065</v>
      </c>
      <c r="L541" s="160">
        <f>+[2]data1cf!K541</f>
        <v>8474.1270203853455</v>
      </c>
      <c r="M541" s="160">
        <f>+[2]data1cf!L541</f>
        <v>8446.3896733139845</v>
      </c>
      <c r="N541" s="160">
        <f>+[2]data1cf!M541</f>
        <v>8428.4742878534362</v>
      </c>
      <c r="O541" s="160">
        <f>+[2]data1cf!N541</f>
        <v>8102.6193561821192</v>
      </c>
      <c r="P541" s="160">
        <f>+[2]data1cf!O541</f>
        <v>7994.4918023276168</v>
      </c>
      <c r="Q541" s="160">
        <f>+[2]data1cf!P541</f>
        <v>7966.2043113545251</v>
      </c>
      <c r="R541" s="160">
        <f>+[2]data1cf!Q541</f>
        <v>1156.5713838168674</v>
      </c>
      <c r="S541" s="160">
        <f>+[2]data1cf!R541</f>
        <v>0</v>
      </c>
      <c r="T541" s="160">
        <f>+[2]data1cf!S541</f>
        <v>0</v>
      </c>
      <c r="U541" s="160">
        <f>+[2]data1cf!T541</f>
        <v>0</v>
      </c>
      <c r="V541" s="160">
        <f>+[2]data1cf!U541</f>
        <v>0</v>
      </c>
      <c r="W541" s="160">
        <f>+[2]data1cf!V541</f>
        <v>0</v>
      </c>
      <c r="X541" s="160">
        <f>+[2]data1cf!W541</f>
        <v>0</v>
      </c>
      <c r="Y541" s="160">
        <f>+[2]data1cf!X541</f>
        <v>0</v>
      </c>
      <c r="Z541" s="160">
        <f>+[2]data1cf!Y541</f>
        <v>0</v>
      </c>
      <c r="AA541" s="160">
        <f>+[2]data1cf!Z541</f>
        <v>0</v>
      </c>
      <c r="AB541" s="160"/>
      <c r="AC541" s="161">
        <f t="shared" si="64"/>
        <v>-24974.194553899375</v>
      </c>
      <c r="AD541" s="161">
        <f t="shared" si="66"/>
        <v>-6012.6329753697573</v>
      </c>
      <c r="AE541" s="162">
        <f t="shared" si="67"/>
        <v>-12342.739155838684</v>
      </c>
      <c r="AF541" s="163">
        <f t="shared" si="65"/>
        <v>4.9422797560691845E-2</v>
      </c>
      <c r="AG541" s="164">
        <f t="shared" si="69"/>
        <v>-132918209170.10167</v>
      </c>
    </row>
    <row r="542" spans="1:33">
      <c r="A542" s="156"/>
      <c r="B542" s="160">
        <f>+[2]data1cf!A542</f>
        <v>-101521.98196395392</v>
      </c>
      <c r="C542" s="160">
        <f>+[2]data1cf!B542</f>
        <v>14359.682085751701</v>
      </c>
      <c r="D542" s="160">
        <f>+[2]data1cf!C542</f>
        <v>12400.312126681974</v>
      </c>
      <c r="E542" s="160">
        <f>+[2]data1cf!D542</f>
        <v>10360.206539669951</v>
      </c>
      <c r="F542" s="160">
        <f>+[2]data1cf!E542</f>
        <v>9900.7876333908061</v>
      </c>
      <c r="G542" s="160">
        <f>+[2]data1cf!F542</f>
        <v>9706.4928790198192</v>
      </c>
      <c r="H542" s="160">
        <f>+[2]data1cf!G542</f>
        <v>8670.5789830696795</v>
      </c>
      <c r="I542" s="160">
        <f>+[2]data1cf!H542</f>
        <v>8510.1794388345406</v>
      </c>
      <c r="J542" s="160">
        <f>+[2]data1cf!I542</f>
        <v>8497.7452362995518</v>
      </c>
      <c r="K542" s="160">
        <f>+[2]data1cf!J542</f>
        <v>8488.8851823472705</v>
      </c>
      <c r="L542" s="160">
        <f>+[2]data1cf!K542</f>
        <v>8489.8173014191416</v>
      </c>
      <c r="M542" s="160">
        <f>+[2]data1cf!L542</f>
        <v>8462.1065480444486</v>
      </c>
      <c r="N542" s="160">
        <f>+[2]data1cf!M542</f>
        <v>8444.1645688872341</v>
      </c>
      <c r="O542" s="160">
        <f>+[2]data1cf!N542</f>
        <v>8118.3362309125832</v>
      </c>
      <c r="P542" s="160">
        <f>+[2]data1cf!O542</f>
        <v>8010.1820833614129</v>
      </c>
      <c r="Q542" s="160">
        <f>+[2]data1cf!P542</f>
        <v>7981.9211860849891</v>
      </c>
      <c r="R542" s="160">
        <f>+[2]data1cf!Q542</f>
        <v>1164.4165243337657</v>
      </c>
      <c r="S542" s="160">
        <f>+[2]data1cf!R542</f>
        <v>0</v>
      </c>
      <c r="T542" s="160">
        <f>+[2]data1cf!S542</f>
        <v>0</v>
      </c>
      <c r="U542" s="160">
        <f>+[2]data1cf!T542</f>
        <v>0</v>
      </c>
      <c r="V542" s="160">
        <f>+[2]data1cf!U542</f>
        <v>0</v>
      </c>
      <c r="W542" s="160">
        <f>+[2]data1cf!V542</f>
        <v>0</v>
      </c>
      <c r="X542" s="160">
        <f>+[2]data1cf!W542</f>
        <v>0</v>
      </c>
      <c r="Y542" s="160">
        <f>+[2]data1cf!X542</f>
        <v>0</v>
      </c>
      <c r="Z542" s="160">
        <f>+[2]data1cf!Y542</f>
        <v>0</v>
      </c>
      <c r="AA542" s="160">
        <f>+[2]data1cf!Z542</f>
        <v>0</v>
      </c>
      <c r="AB542" s="160"/>
      <c r="AC542" s="161">
        <f t="shared" si="64"/>
        <v>-25295.961230656412</v>
      </c>
      <c r="AD542" s="161">
        <f t="shared" si="66"/>
        <v>-6264.7144444624246</v>
      </c>
      <c r="AE542" s="162">
        <f t="shared" si="67"/>
        <v>-12616.793595438443</v>
      </c>
      <c r="AF542" s="163">
        <f t="shared" si="65"/>
        <v>4.9047216773033142E-2</v>
      </c>
      <c r="AG542" s="164">
        <f t="shared" si="69"/>
        <v>-388995116557.17944</v>
      </c>
    </row>
    <row r="543" spans="1:33">
      <c r="A543" s="156"/>
      <c r="B543" s="160">
        <f>+[2]data1cf!A543</f>
        <v>-97354.370773385454</v>
      </c>
      <c r="C543" s="160">
        <f>+[2]data1cf!B543</f>
        <v>14227.758401712399</v>
      </c>
      <c r="D543" s="160">
        <f>+[2]data1cf!C543</f>
        <v>12224.858539156325</v>
      </c>
      <c r="E543" s="160">
        <f>+[2]data1cf!D543</f>
        <v>10252.056750265292</v>
      </c>
      <c r="F543" s="160">
        <f>+[2]data1cf!E543</f>
        <v>9864.3223038945598</v>
      </c>
      <c r="G543" s="160">
        <f>+[2]data1cf!F543</f>
        <v>9429.5348833531225</v>
      </c>
      <c r="H543" s="160">
        <f>+[2]data1cf!G543</f>
        <v>8569.630104585045</v>
      </c>
      <c r="I543" s="160">
        <f>+[2]data1cf!H543</f>
        <v>8414.5777722118528</v>
      </c>
      <c r="J543" s="160">
        <f>+[2]data1cf!I543</f>
        <v>8402.1435696768622</v>
      </c>
      <c r="K543" s="160">
        <f>+[2]data1cf!J543</f>
        <v>8393.1214790014928</v>
      </c>
      <c r="L543" s="160">
        <f>+[2]data1cf!K543</f>
        <v>8394.2156347964537</v>
      </c>
      <c r="M543" s="160">
        <f>+[2]data1cf!L543</f>
        <v>8366.3428446986709</v>
      </c>
      <c r="N543" s="160">
        <f>+[2]data1cf!M543</f>
        <v>8348.5629022645444</v>
      </c>
      <c r="O543" s="160">
        <f>+[2]data1cf!N543</f>
        <v>8022.5725275668055</v>
      </c>
      <c r="P543" s="160">
        <f>+[2]data1cf!O543</f>
        <v>7914.580416738725</v>
      </c>
      <c r="Q543" s="160">
        <f>+[2]data1cf!P543</f>
        <v>7886.1574827392114</v>
      </c>
      <c r="R543" s="160">
        <f>+[2]data1cf!Q543</f>
        <v>1116.6156910224217</v>
      </c>
      <c r="S543" s="160">
        <f>+[2]data1cf!R543</f>
        <v>0</v>
      </c>
      <c r="T543" s="160">
        <f>+[2]data1cf!S543</f>
        <v>0</v>
      </c>
      <c r="U543" s="160">
        <f>+[2]data1cf!T543</f>
        <v>0</v>
      </c>
      <c r="V543" s="160">
        <f>+[2]data1cf!U543</f>
        <v>0</v>
      </c>
      <c r="W543" s="160">
        <f>+[2]data1cf!V543</f>
        <v>0</v>
      </c>
      <c r="X543" s="160">
        <f>+[2]data1cf!W543</f>
        <v>0</v>
      </c>
      <c r="Y543" s="160">
        <f>+[2]data1cf!X543</f>
        <v>0</v>
      </c>
      <c r="Z543" s="160">
        <f>+[2]data1cf!Y543</f>
        <v>0</v>
      </c>
      <c r="AA543" s="160">
        <f>+[2]data1cf!Z543</f>
        <v>0</v>
      </c>
      <c r="AB543" s="160"/>
      <c r="AC543" s="161">
        <f t="shared" si="64"/>
        <v>-22049.422272569176</v>
      </c>
      <c r="AD543" s="161">
        <f t="shared" si="66"/>
        <v>-3255.4824294136738</v>
      </c>
      <c r="AE543" s="162">
        <f t="shared" si="67"/>
        <v>-9528.2653042342536</v>
      </c>
      <c r="AF543" s="163">
        <f t="shared" si="65"/>
        <v>5.3895834088325503E-2</v>
      </c>
      <c r="AG543" s="164">
        <f t="shared" si="69"/>
        <v>-1053798.7214243147</v>
      </c>
    </row>
    <row r="544" spans="1:33">
      <c r="A544" s="156"/>
      <c r="B544" s="160">
        <f>+[2]data1cf!A544</f>
        <v>-87038.665681732193</v>
      </c>
      <c r="C544" s="160">
        <f>+[2]data1cf!B544</f>
        <v>13994.193728454076</v>
      </c>
      <c r="D544" s="160">
        <f>+[2]data1cf!C544</f>
        <v>11865.755276636901</v>
      </c>
      <c r="E544" s="160">
        <f>+[2]data1cf!D544</f>
        <v>9931.3164441634763</v>
      </c>
      <c r="F544" s="160">
        <f>+[2]data1cf!E544</f>
        <v>9595.5463589567353</v>
      </c>
      <c r="G544" s="160">
        <f>+[2]data1cf!F544</f>
        <v>9188.7625145985385</v>
      </c>
      <c r="H544" s="160">
        <f>+[2]data1cf!G544</f>
        <v>8319.7606200857972</v>
      </c>
      <c r="I544" s="160">
        <f>+[2]data1cf!H544</f>
        <v>8177.9437499733995</v>
      </c>
      <c r="J544" s="160">
        <f>+[2]data1cf!I544</f>
        <v>8165.5095474384107</v>
      </c>
      <c r="K544" s="160">
        <f>+[2]data1cf!J544</f>
        <v>8156.0863821490766</v>
      </c>
      <c r="L544" s="160">
        <f>+[2]data1cf!K544</f>
        <v>8157.5816125580004</v>
      </c>
      <c r="M544" s="160">
        <f>+[2]data1cf!L544</f>
        <v>8129.3077478462546</v>
      </c>
      <c r="N544" s="160">
        <f>+[2]data1cf!M544</f>
        <v>8111.9288800260929</v>
      </c>
      <c r="O544" s="160">
        <f>+[2]data1cf!N544</f>
        <v>7785.5374307143902</v>
      </c>
      <c r="P544" s="160">
        <f>+[2]data1cf!O544</f>
        <v>7677.9463945002726</v>
      </c>
      <c r="Q544" s="160">
        <f>+[2]data1cf!P544</f>
        <v>7649.1223858867961</v>
      </c>
      <c r="R544" s="160">
        <f>+[2]data1cf!Q544</f>
        <v>998.29867990319542</v>
      </c>
      <c r="S544" s="160">
        <f>+[2]data1cf!R544</f>
        <v>0</v>
      </c>
      <c r="T544" s="160">
        <f>+[2]data1cf!S544</f>
        <v>0</v>
      </c>
      <c r="U544" s="160">
        <f>+[2]data1cf!T544</f>
        <v>0</v>
      </c>
      <c r="V544" s="160">
        <f>+[2]data1cf!U544</f>
        <v>0</v>
      </c>
      <c r="W544" s="160">
        <f>+[2]data1cf!V544</f>
        <v>0</v>
      </c>
      <c r="X544" s="160">
        <f>+[2]data1cf!W544</f>
        <v>0</v>
      </c>
      <c r="Y544" s="160">
        <f>+[2]data1cf!X544</f>
        <v>0</v>
      </c>
      <c r="Z544" s="160">
        <f>+[2]data1cf!Y544</f>
        <v>0</v>
      </c>
      <c r="AA544" s="160">
        <f>+[2]data1cf!Z544</f>
        <v>0</v>
      </c>
      <c r="AB544" s="160"/>
      <c r="AC544" s="161">
        <f t="shared" si="64"/>
        <v>-13752.579704274262</v>
      </c>
      <c r="AD544" s="161">
        <f t="shared" si="66"/>
        <v>4498.3621274993457</v>
      </c>
      <c r="AE544" s="162">
        <f t="shared" si="67"/>
        <v>-1591.4536243564437</v>
      </c>
      <c r="AF544" s="163">
        <f t="shared" si="65"/>
        <v>6.8205299973487857E-2</v>
      </c>
      <c r="AG544" s="164">
        <f t="shared" si="69"/>
        <v>0.99999999523711225</v>
      </c>
    </row>
    <row r="545" spans="1:33">
      <c r="A545" s="156"/>
      <c r="B545" s="160">
        <f>+[2]data1cf!A545</f>
        <v>-88069.906429746145</v>
      </c>
      <c r="C545" s="160">
        <f>+[2]data1cf!B545</f>
        <v>14091.821240467598</v>
      </c>
      <c r="D545" s="160">
        <f>+[2]data1cf!C545</f>
        <v>11896.990460243886</v>
      </c>
      <c r="E545" s="160">
        <f>+[2]data1cf!D545</f>
        <v>10039.833263961022</v>
      </c>
      <c r="F545" s="160">
        <f>+[2]data1cf!E545</f>
        <v>9569.40524630049</v>
      </c>
      <c r="G545" s="160">
        <f>+[2]data1cf!F545</f>
        <v>9245.3956667546227</v>
      </c>
      <c r="H545" s="160">
        <f>+[2]data1cf!G545</f>
        <v>8344.73958098197</v>
      </c>
      <c r="I545" s="160">
        <f>+[2]data1cf!H545</f>
        <v>8201.599587740242</v>
      </c>
      <c r="J545" s="160">
        <f>+[2]data1cf!I545</f>
        <v>8189.1653852052523</v>
      </c>
      <c r="K545" s="160">
        <f>+[2]data1cf!J545</f>
        <v>8179.7823145562015</v>
      </c>
      <c r="L545" s="160">
        <f>+[2]data1cf!K545</f>
        <v>8181.2374503248429</v>
      </c>
      <c r="M545" s="160">
        <f>+[2]data1cf!L545</f>
        <v>8153.0036802533787</v>
      </c>
      <c r="N545" s="160">
        <f>+[2]data1cf!M545</f>
        <v>8135.5847177929345</v>
      </c>
      <c r="O545" s="160">
        <f>+[2]data1cf!N545</f>
        <v>7809.2333631215142</v>
      </c>
      <c r="P545" s="160">
        <f>+[2]data1cf!O545</f>
        <v>7701.6022322671142</v>
      </c>
      <c r="Q545" s="160">
        <f>+[2]data1cf!P545</f>
        <v>7672.8183182939201</v>
      </c>
      <c r="R545" s="160">
        <f>+[2]data1cf!Q545</f>
        <v>1010.1265987866162</v>
      </c>
      <c r="S545" s="160">
        <f>+[2]data1cf!R545</f>
        <v>0</v>
      </c>
      <c r="T545" s="160">
        <f>+[2]data1cf!S545</f>
        <v>0</v>
      </c>
      <c r="U545" s="160">
        <f>+[2]data1cf!T545</f>
        <v>0</v>
      </c>
      <c r="V545" s="160">
        <f>+[2]data1cf!U545</f>
        <v>0</v>
      </c>
      <c r="W545" s="160">
        <f>+[2]data1cf!V545</f>
        <v>0</v>
      </c>
      <c r="X545" s="160">
        <f>+[2]data1cf!W545</f>
        <v>0</v>
      </c>
      <c r="Y545" s="160">
        <f>+[2]data1cf!X545</f>
        <v>0</v>
      </c>
      <c r="Z545" s="160">
        <f>+[2]data1cf!Y545</f>
        <v>0</v>
      </c>
      <c r="AA545" s="160">
        <f>+[2]data1cf!Z545</f>
        <v>0</v>
      </c>
      <c r="AB545" s="160"/>
      <c r="AC545" s="161">
        <f t="shared" si="64"/>
        <v>-14476.883780095806</v>
      </c>
      <c r="AD545" s="161">
        <f t="shared" si="66"/>
        <v>3836.6837901826643</v>
      </c>
      <c r="AE545" s="162">
        <f t="shared" si="67"/>
        <v>-2273.7786054904986</v>
      </c>
      <c r="AF545" s="163">
        <f t="shared" si="65"/>
        <v>6.6861245036125186E-2</v>
      </c>
      <c r="AG545" s="164">
        <f t="shared" si="69"/>
        <v>0.99999992020075767</v>
      </c>
    </row>
    <row r="546" spans="1:33">
      <c r="A546" s="156"/>
      <c r="B546" s="160">
        <f>+[2]data1cf!A546</f>
        <v>-90303.720151653382</v>
      </c>
      <c r="C546" s="160">
        <f>+[2]data1cf!B546</f>
        <v>14136.6795505506</v>
      </c>
      <c r="D546" s="160">
        <f>+[2]data1cf!C546</f>
        <v>12018.744209577897</v>
      </c>
      <c r="E546" s="160">
        <f>+[2]data1cf!D546</f>
        <v>10007.435326175482</v>
      </c>
      <c r="F546" s="160">
        <f>+[2]data1cf!E546</f>
        <v>9691.5518042837321</v>
      </c>
      <c r="G546" s="160">
        <f>+[2]data1cf!F546</f>
        <v>9341.2877817522294</v>
      </c>
      <c r="H546" s="160">
        <f>+[2]data1cf!G546</f>
        <v>8398.8475530693013</v>
      </c>
      <c r="I546" s="160">
        <f>+[2]data1cf!H546</f>
        <v>8252.8414874698155</v>
      </c>
      <c r="J546" s="160">
        <f>+[2]data1cf!I546</f>
        <v>8240.4072849348267</v>
      </c>
      <c r="K546" s="160">
        <f>+[2]data1cf!J546</f>
        <v>8231.1110649632828</v>
      </c>
      <c r="L546" s="160">
        <f>+[2]data1cf!K546</f>
        <v>8232.4793500544165</v>
      </c>
      <c r="M546" s="160">
        <f>+[2]data1cf!L546</f>
        <v>8204.3324306604609</v>
      </c>
      <c r="N546" s="160">
        <f>+[2]data1cf!M546</f>
        <v>8186.826617522509</v>
      </c>
      <c r="O546" s="160">
        <f>+[2]data1cf!N546</f>
        <v>7860.5621135285965</v>
      </c>
      <c r="P546" s="160">
        <f>+[2]data1cf!O546</f>
        <v>7752.8441319966887</v>
      </c>
      <c r="Q546" s="160">
        <f>+[2]data1cf!P546</f>
        <v>7724.1470687010024</v>
      </c>
      <c r="R546" s="160">
        <f>+[2]data1cf!Q546</f>
        <v>1035.7475486514036</v>
      </c>
      <c r="S546" s="160">
        <f>+[2]data1cf!R546</f>
        <v>0</v>
      </c>
      <c r="T546" s="160">
        <f>+[2]data1cf!S546</f>
        <v>0</v>
      </c>
      <c r="U546" s="160">
        <f>+[2]data1cf!T546</f>
        <v>0</v>
      </c>
      <c r="V546" s="160">
        <f>+[2]data1cf!U546</f>
        <v>0</v>
      </c>
      <c r="W546" s="160">
        <f>+[2]data1cf!V546</f>
        <v>0</v>
      </c>
      <c r="X546" s="160">
        <f>+[2]data1cf!W546</f>
        <v>0</v>
      </c>
      <c r="Y546" s="160">
        <f>+[2]data1cf!X546</f>
        <v>0</v>
      </c>
      <c r="Z546" s="160">
        <f>+[2]data1cf!Y546</f>
        <v>0</v>
      </c>
      <c r="AA546" s="160">
        <f>+[2]data1cf!Z546</f>
        <v>0</v>
      </c>
      <c r="AB546" s="160"/>
      <c r="AC546" s="161">
        <f t="shared" si="64"/>
        <v>-16248.053863933847</v>
      </c>
      <c r="AD546" s="161">
        <f t="shared" si="66"/>
        <v>2189.9864373915152</v>
      </c>
      <c r="AE546" s="162">
        <f t="shared" si="67"/>
        <v>-3962.1528487022547</v>
      </c>
      <c r="AF546" s="163">
        <f t="shared" si="65"/>
        <v>6.363585293292999E-2</v>
      </c>
      <c r="AG546" s="164">
        <f t="shared" si="69"/>
        <v>0.9999111929720671</v>
      </c>
    </row>
    <row r="547" spans="1:33">
      <c r="A547" s="156"/>
      <c r="B547" s="160">
        <f>+[2]data1cf!A547</f>
        <v>-92217.730162738691</v>
      </c>
      <c r="C547" s="160">
        <f>+[2]data1cf!B547</f>
        <v>14102.641494880972</v>
      </c>
      <c r="D547" s="160">
        <f>+[2]data1cf!C547</f>
        <v>12020.868558240252</v>
      </c>
      <c r="E547" s="160">
        <f>+[2]data1cf!D547</f>
        <v>10048.512115436855</v>
      </c>
      <c r="F547" s="160">
        <f>+[2]data1cf!E547</f>
        <v>9663.2067910853257</v>
      </c>
      <c r="G547" s="160">
        <f>+[2]data1cf!F547</f>
        <v>9455.1377572070214</v>
      </c>
      <c r="H547" s="160">
        <f>+[2]data1cf!G547</f>
        <v>8445.2091629202114</v>
      </c>
      <c r="I547" s="160">
        <f>+[2]data1cf!H547</f>
        <v>8296.7473459161047</v>
      </c>
      <c r="J547" s="160">
        <f>+[2]data1cf!I547</f>
        <v>8284.3131433811141</v>
      </c>
      <c r="K547" s="160">
        <f>+[2]data1cf!J547</f>
        <v>8275.0913401188027</v>
      </c>
      <c r="L547" s="160">
        <f>+[2]data1cf!K547</f>
        <v>8276.3852085007056</v>
      </c>
      <c r="M547" s="160">
        <f>+[2]data1cf!L547</f>
        <v>8248.3127058159807</v>
      </c>
      <c r="N547" s="160">
        <f>+[2]data1cf!M547</f>
        <v>8230.7324759687963</v>
      </c>
      <c r="O547" s="160">
        <f>+[2]data1cf!N547</f>
        <v>7904.5423886841154</v>
      </c>
      <c r="P547" s="160">
        <f>+[2]data1cf!O547</f>
        <v>7796.7499904429769</v>
      </c>
      <c r="Q547" s="160">
        <f>+[2]data1cf!P547</f>
        <v>7768.1273438565213</v>
      </c>
      <c r="R547" s="160">
        <f>+[2]data1cf!Q547</f>
        <v>1057.7004778745475</v>
      </c>
      <c r="S547" s="160">
        <f>+[2]data1cf!R547</f>
        <v>0</v>
      </c>
      <c r="T547" s="160">
        <f>+[2]data1cf!S547</f>
        <v>0</v>
      </c>
      <c r="U547" s="160">
        <f>+[2]data1cf!T547</f>
        <v>0</v>
      </c>
      <c r="V547" s="160">
        <f>+[2]data1cf!U547</f>
        <v>0</v>
      </c>
      <c r="W547" s="160">
        <f>+[2]data1cf!V547</f>
        <v>0</v>
      </c>
      <c r="X547" s="160">
        <f>+[2]data1cf!W547</f>
        <v>0</v>
      </c>
      <c r="Y547" s="160">
        <f>+[2]data1cf!X547</f>
        <v>0</v>
      </c>
      <c r="Z547" s="160">
        <f>+[2]data1cf!Y547</f>
        <v>0</v>
      </c>
      <c r="AA547" s="160">
        <f>+[2]data1cf!Z547</f>
        <v>0</v>
      </c>
      <c r="AB547" s="160"/>
      <c r="AC547" s="161">
        <f t="shared" si="64"/>
        <v>-17935.426013069784</v>
      </c>
      <c r="AD547" s="161">
        <f t="shared" si="66"/>
        <v>593.62283624604243</v>
      </c>
      <c r="AE547" s="162">
        <f t="shared" si="67"/>
        <v>-5589.8998611380721</v>
      </c>
      <c r="AF547" s="163">
        <f t="shared" si="65"/>
        <v>6.0646232962608335E-2</v>
      </c>
      <c r="AG547" s="164">
        <f t="shared" ref="AG547:AG562" si="70">1-EXP(-(1/0.25)*(AD547/ABS($AD$1010)))</f>
        <v>0.92024155531089513</v>
      </c>
    </row>
    <row r="548" spans="1:33">
      <c r="A548" s="156"/>
      <c r="B548" s="160">
        <f>+[2]data1cf!A548</f>
        <v>-94882.744989815517</v>
      </c>
      <c r="C548" s="160">
        <f>+[2]data1cf!B548</f>
        <v>14138.146971617429</v>
      </c>
      <c r="D548" s="160">
        <f>+[2]data1cf!C548</f>
        <v>12232.39824599597</v>
      </c>
      <c r="E548" s="160">
        <f>+[2]data1cf!D548</f>
        <v>10264.583703185792</v>
      </c>
      <c r="F548" s="160">
        <f>+[2]data1cf!E548</f>
        <v>9691.105272511908</v>
      </c>
      <c r="G548" s="160">
        <f>+[2]data1cf!F548</f>
        <v>9486.725683298544</v>
      </c>
      <c r="H548" s="160">
        <f>+[2]data1cf!G548</f>
        <v>8509.7617916652252</v>
      </c>
      <c r="I548" s="160">
        <f>+[2]data1cf!H548</f>
        <v>8357.8806540373844</v>
      </c>
      <c r="J548" s="160">
        <f>+[2]data1cf!I548</f>
        <v>8345.4464515023956</v>
      </c>
      <c r="K548" s="160">
        <f>+[2]data1cf!J548</f>
        <v>8336.3282640165598</v>
      </c>
      <c r="L548" s="160">
        <f>+[2]data1cf!K548</f>
        <v>8337.5185166219853</v>
      </c>
      <c r="M548" s="160">
        <f>+[2]data1cf!L548</f>
        <v>8309.5496297137379</v>
      </c>
      <c r="N548" s="160">
        <f>+[2]data1cf!M548</f>
        <v>8291.8657840900778</v>
      </c>
      <c r="O548" s="160">
        <f>+[2]data1cf!N548</f>
        <v>7965.7793125818735</v>
      </c>
      <c r="P548" s="160">
        <f>+[2]data1cf!O548</f>
        <v>7857.8832985642584</v>
      </c>
      <c r="Q548" s="160">
        <f>+[2]data1cf!P548</f>
        <v>7829.3642677542794</v>
      </c>
      <c r="R548" s="160">
        <f>+[2]data1cf!Q548</f>
        <v>1088.267131935188</v>
      </c>
      <c r="S548" s="160">
        <f>+[2]data1cf!R548</f>
        <v>0</v>
      </c>
      <c r="T548" s="160">
        <f>+[2]data1cf!S548</f>
        <v>0</v>
      </c>
      <c r="U548" s="160">
        <f>+[2]data1cf!T548</f>
        <v>0</v>
      </c>
      <c r="V548" s="160">
        <f>+[2]data1cf!U548</f>
        <v>0</v>
      </c>
      <c r="W548" s="160">
        <f>+[2]data1cf!V548</f>
        <v>0</v>
      </c>
      <c r="X548" s="160">
        <f>+[2]data1cf!W548</f>
        <v>0</v>
      </c>
      <c r="Y548" s="160">
        <f>+[2]data1cf!X548</f>
        <v>0</v>
      </c>
      <c r="Z548" s="160">
        <f>+[2]data1cf!Y548</f>
        <v>0</v>
      </c>
      <c r="AA548" s="160">
        <f>+[2]data1cf!Z548</f>
        <v>0</v>
      </c>
      <c r="AB548" s="160"/>
      <c r="AC548" s="161">
        <f t="shared" si="64"/>
        <v>-19950.645355177228</v>
      </c>
      <c r="AD548" s="161">
        <f t="shared" si="66"/>
        <v>-1269.6530385392853</v>
      </c>
      <c r="AE548" s="162">
        <f t="shared" si="67"/>
        <v>-7503.6102120395626</v>
      </c>
      <c r="AF548" s="163">
        <f t="shared" si="65"/>
        <v>5.7298710942268377E-2</v>
      </c>
      <c r="AG548" s="164">
        <f t="shared" si="70"/>
        <v>-222.30744367733411</v>
      </c>
    </row>
    <row r="549" spans="1:33">
      <c r="A549" s="156"/>
      <c r="B549" s="160">
        <f>+[2]data1cf!A549</f>
        <v>-97817.823248653585</v>
      </c>
      <c r="C549" s="160">
        <f>+[2]data1cf!B549</f>
        <v>14244.007140049789</v>
      </c>
      <c r="D549" s="160">
        <f>+[2]data1cf!C549</f>
        <v>12243.60748700371</v>
      </c>
      <c r="E549" s="160">
        <f>+[2]data1cf!D549</f>
        <v>10231.925455223267</v>
      </c>
      <c r="F549" s="160">
        <f>+[2]data1cf!E549</f>
        <v>9922.7752647039943</v>
      </c>
      <c r="G549" s="160">
        <f>+[2]data1cf!F549</f>
        <v>9531.6567326522254</v>
      </c>
      <c r="H549" s="160">
        <f>+[2]data1cf!G549</f>
        <v>8580.8559616695838</v>
      </c>
      <c r="I549" s="160">
        <f>+[2]data1cf!H549</f>
        <v>8425.2090012325225</v>
      </c>
      <c r="J549" s="160">
        <f>+[2]data1cf!I549</f>
        <v>8412.7747986975337</v>
      </c>
      <c r="K549" s="160">
        <f>+[2]data1cf!J549</f>
        <v>8403.7707270544015</v>
      </c>
      <c r="L549" s="160">
        <f>+[2]data1cf!K549</f>
        <v>8404.8468638171234</v>
      </c>
      <c r="M549" s="160">
        <f>+[2]data1cf!L549</f>
        <v>8376.9920927515795</v>
      </c>
      <c r="N549" s="160">
        <f>+[2]data1cf!M549</f>
        <v>8359.1941312852159</v>
      </c>
      <c r="O549" s="160">
        <f>+[2]data1cf!N549</f>
        <v>8033.2217756197151</v>
      </c>
      <c r="P549" s="160">
        <f>+[2]data1cf!O549</f>
        <v>7925.2116457593957</v>
      </c>
      <c r="Q549" s="160">
        <f>+[2]data1cf!P549</f>
        <v>7896.806730792121</v>
      </c>
      <c r="R549" s="160">
        <f>+[2]data1cf!Q549</f>
        <v>1121.9313055327571</v>
      </c>
      <c r="S549" s="160">
        <f>+[2]data1cf!R549</f>
        <v>0</v>
      </c>
      <c r="T549" s="160">
        <f>+[2]data1cf!S549</f>
        <v>0</v>
      </c>
      <c r="U549" s="160">
        <f>+[2]data1cf!T549</f>
        <v>0</v>
      </c>
      <c r="V549" s="160">
        <f>+[2]data1cf!U549</f>
        <v>0</v>
      </c>
      <c r="W549" s="160">
        <f>+[2]data1cf!V549</f>
        <v>0</v>
      </c>
      <c r="X549" s="160">
        <f>+[2]data1cf!W549</f>
        <v>0</v>
      </c>
      <c r="Y549" s="160">
        <f>+[2]data1cf!X549</f>
        <v>0</v>
      </c>
      <c r="Z549" s="160">
        <f>+[2]data1cf!Y549</f>
        <v>0</v>
      </c>
      <c r="AA549" s="160">
        <f>+[2]data1cf!Z549</f>
        <v>0</v>
      </c>
      <c r="AB549" s="160"/>
      <c r="AC549" s="161">
        <f t="shared" si="64"/>
        <v>-22352.378263204697</v>
      </c>
      <c r="AD549" s="161">
        <f t="shared" si="66"/>
        <v>-3518.467466423167</v>
      </c>
      <c r="AE549" s="162">
        <f t="shared" si="67"/>
        <v>-9804.1047206079838</v>
      </c>
      <c r="AF549" s="163">
        <f t="shared" si="65"/>
        <v>5.3460875153541573E-2</v>
      </c>
      <c r="AG549" s="164">
        <f t="shared" si="70"/>
        <v>-3230647.6970720962</v>
      </c>
    </row>
    <row r="550" spans="1:33">
      <c r="A550" s="156"/>
      <c r="B550" s="160">
        <f>+[2]data1cf!A550</f>
        <v>-102914.85711249283</v>
      </c>
      <c r="C550" s="160">
        <f>+[2]data1cf!B550</f>
        <v>14344.601350830671</v>
      </c>
      <c r="D550" s="160">
        <f>+[2]data1cf!C550</f>
        <v>12493.902093495681</v>
      </c>
      <c r="E550" s="160">
        <f>+[2]data1cf!D550</f>
        <v>10428.642761373274</v>
      </c>
      <c r="F550" s="160">
        <f>+[2]data1cf!E550</f>
        <v>10026.829425489255</v>
      </c>
      <c r="G550" s="160">
        <f>+[2]data1cf!F550</f>
        <v>9758.9808647101509</v>
      </c>
      <c r="H550" s="160">
        <f>+[2]data1cf!G550</f>
        <v>8704.3175392076246</v>
      </c>
      <c r="I550" s="160">
        <f>+[2]data1cf!H550</f>
        <v>8542.1308804419041</v>
      </c>
      <c r="J550" s="160">
        <f>+[2]data1cf!I550</f>
        <v>8529.6966779069153</v>
      </c>
      <c r="K550" s="160">
        <f>+[2]data1cf!J550</f>
        <v>8520.8907789404093</v>
      </c>
      <c r="L550" s="160">
        <f>+[2]data1cf!K550</f>
        <v>8521.768743026505</v>
      </c>
      <c r="M550" s="160">
        <f>+[2]data1cf!L550</f>
        <v>8494.1121446375873</v>
      </c>
      <c r="N550" s="160">
        <f>+[2]data1cf!M550</f>
        <v>8476.1160104945975</v>
      </c>
      <c r="O550" s="160">
        <f>+[2]data1cf!N550</f>
        <v>8150.341827505722</v>
      </c>
      <c r="P550" s="160">
        <f>+[2]data1cf!O550</f>
        <v>8042.1335249687772</v>
      </c>
      <c r="Q550" s="160">
        <f>+[2]data1cf!P550</f>
        <v>8013.9267826781279</v>
      </c>
      <c r="R550" s="160">
        <f>+[2]data1cf!Q550</f>
        <v>1180.3922451374476</v>
      </c>
      <c r="S550" s="160">
        <f>+[2]data1cf!R550</f>
        <v>0</v>
      </c>
      <c r="T550" s="160">
        <f>+[2]data1cf!S550</f>
        <v>0</v>
      </c>
      <c r="U550" s="160">
        <f>+[2]data1cf!T550</f>
        <v>0</v>
      </c>
      <c r="V550" s="160">
        <f>+[2]data1cf!U550</f>
        <v>0</v>
      </c>
      <c r="W550" s="160">
        <f>+[2]data1cf!V550</f>
        <v>0</v>
      </c>
      <c r="X550" s="160">
        <f>+[2]data1cf!W550</f>
        <v>0</v>
      </c>
      <c r="Y550" s="160">
        <f>+[2]data1cf!X550</f>
        <v>0</v>
      </c>
      <c r="Z550" s="160">
        <f>+[2]data1cf!Y550</f>
        <v>0</v>
      </c>
      <c r="AA550" s="160">
        <f>+[2]data1cf!Z550</f>
        <v>0</v>
      </c>
      <c r="AB550" s="160"/>
      <c r="AC550" s="161">
        <f t="shared" si="64"/>
        <v>-26328.794550795734</v>
      </c>
      <c r="AD550" s="161">
        <f t="shared" si="66"/>
        <v>-7206.2939892303984</v>
      </c>
      <c r="AE550" s="162">
        <f t="shared" si="67"/>
        <v>-13588.271515685317</v>
      </c>
      <c r="AF550" s="163">
        <f t="shared" si="65"/>
        <v>4.7606757283210746E-2</v>
      </c>
      <c r="AG550" s="164">
        <f t="shared" si="70"/>
        <v>-21473346772829.34</v>
      </c>
    </row>
    <row r="551" spans="1:33">
      <c r="A551" s="156"/>
      <c r="B551" s="160">
        <f>+[2]data1cf!A551</f>
        <v>-97805.891100105786</v>
      </c>
      <c r="C551" s="160">
        <f>+[2]data1cf!B551</f>
        <v>14293.322754736193</v>
      </c>
      <c r="D551" s="160">
        <f>+[2]data1cf!C551</f>
        <v>12300.710888936133</v>
      </c>
      <c r="E551" s="160">
        <f>+[2]data1cf!D551</f>
        <v>10246.739940269243</v>
      </c>
      <c r="F551" s="160">
        <f>+[2]data1cf!E551</f>
        <v>9872.5020339663752</v>
      </c>
      <c r="G551" s="160">
        <f>+[2]data1cf!F551</f>
        <v>9571.264607164776</v>
      </c>
      <c r="H551" s="160">
        <f>+[2]data1cf!G551</f>
        <v>8580.5669383037421</v>
      </c>
      <c r="I551" s="160">
        <f>+[2]data1cf!H551</f>
        <v>8424.9352872905547</v>
      </c>
      <c r="J551" s="160">
        <f>+[2]data1cf!I551</f>
        <v>8412.5010847555659</v>
      </c>
      <c r="K551" s="160">
        <f>+[2]data1cf!J551</f>
        <v>8403.4965491904986</v>
      </c>
      <c r="L551" s="160">
        <f>+[2]data1cf!K551</f>
        <v>8404.5731498751557</v>
      </c>
      <c r="M551" s="160">
        <f>+[2]data1cf!L551</f>
        <v>8376.7179148876767</v>
      </c>
      <c r="N551" s="160">
        <f>+[2]data1cf!M551</f>
        <v>8358.9204173432481</v>
      </c>
      <c r="O551" s="160">
        <f>+[2]data1cf!N551</f>
        <v>8032.9475977558122</v>
      </c>
      <c r="P551" s="160">
        <f>+[2]data1cf!O551</f>
        <v>7924.9379318174279</v>
      </c>
      <c r="Q551" s="160">
        <f>+[2]data1cf!P551</f>
        <v>7896.5325529282172</v>
      </c>
      <c r="R551" s="160">
        <f>+[2]data1cf!Q551</f>
        <v>1121.7944485617732</v>
      </c>
      <c r="S551" s="160">
        <f>+[2]data1cf!R551</f>
        <v>0</v>
      </c>
      <c r="T551" s="160">
        <f>+[2]data1cf!S551</f>
        <v>0</v>
      </c>
      <c r="U551" s="160">
        <f>+[2]data1cf!T551</f>
        <v>0</v>
      </c>
      <c r="V551" s="160">
        <f>+[2]data1cf!U551</f>
        <v>0</v>
      </c>
      <c r="W551" s="160">
        <f>+[2]data1cf!V551</f>
        <v>0</v>
      </c>
      <c r="X551" s="160">
        <f>+[2]data1cf!W551</f>
        <v>0</v>
      </c>
      <c r="Y551" s="160">
        <f>+[2]data1cf!X551</f>
        <v>0</v>
      </c>
      <c r="Z551" s="160">
        <f>+[2]data1cf!Y551</f>
        <v>0</v>
      </c>
      <c r="AA551" s="160">
        <f>+[2]data1cf!Z551</f>
        <v>0</v>
      </c>
      <c r="AB551" s="160"/>
      <c r="AC551" s="161">
        <f t="shared" si="64"/>
        <v>-22248.129684695756</v>
      </c>
      <c r="AD551" s="161">
        <f t="shared" si="66"/>
        <v>-3407.6665011880814</v>
      </c>
      <c r="AE551" s="162">
        <f t="shared" si="67"/>
        <v>-9695.1089752298321</v>
      </c>
      <c r="AF551" s="163">
        <f t="shared" si="65"/>
        <v>5.3647753596305844E-2</v>
      </c>
      <c r="AG551" s="164">
        <f t="shared" si="70"/>
        <v>-2015133.3936002676</v>
      </c>
    </row>
    <row r="552" spans="1:33">
      <c r="A552" s="156"/>
      <c r="B552" s="160">
        <f>+[2]data1cf!A552</f>
        <v>-93343.407635988391</v>
      </c>
      <c r="C552" s="160">
        <f>+[2]data1cf!B552</f>
        <v>14090.577944998251</v>
      </c>
      <c r="D552" s="160">
        <f>+[2]data1cf!C552</f>
        <v>12084.706366858522</v>
      </c>
      <c r="E552" s="160">
        <f>+[2]data1cf!D552</f>
        <v>10088.327061593454</v>
      </c>
      <c r="F552" s="160">
        <f>+[2]data1cf!E552</f>
        <v>9710.8651663290075</v>
      </c>
      <c r="G552" s="160">
        <f>+[2]data1cf!F552</f>
        <v>9428.6901184368126</v>
      </c>
      <c r="H552" s="160">
        <f>+[2]data1cf!G552</f>
        <v>8472.475592839859</v>
      </c>
      <c r="I552" s="160">
        <f>+[2]data1cf!H552</f>
        <v>8322.5694866104732</v>
      </c>
      <c r="J552" s="160">
        <f>+[2]data1cf!I552</f>
        <v>8310.1352840754844</v>
      </c>
      <c r="K552" s="160">
        <f>+[2]data1cf!J552</f>
        <v>8300.957247153332</v>
      </c>
      <c r="L552" s="160">
        <f>+[2]data1cf!K552</f>
        <v>8302.2073491950741</v>
      </c>
      <c r="M552" s="160">
        <f>+[2]data1cf!L552</f>
        <v>8274.17861285051</v>
      </c>
      <c r="N552" s="160">
        <f>+[2]data1cf!M552</f>
        <v>8256.5546166631666</v>
      </c>
      <c r="O552" s="160">
        <f>+[2]data1cf!N552</f>
        <v>7930.4082957186447</v>
      </c>
      <c r="P552" s="160">
        <f>+[2]data1cf!O552</f>
        <v>7822.5721311373472</v>
      </c>
      <c r="Q552" s="160">
        <f>+[2]data1cf!P552</f>
        <v>7793.9932508910506</v>
      </c>
      <c r="R552" s="160">
        <f>+[2]data1cf!Q552</f>
        <v>1070.6115482217324</v>
      </c>
      <c r="S552" s="160">
        <f>+[2]data1cf!R552</f>
        <v>0</v>
      </c>
      <c r="T552" s="160">
        <f>+[2]data1cf!S552</f>
        <v>0</v>
      </c>
      <c r="U552" s="160">
        <f>+[2]data1cf!T552</f>
        <v>0</v>
      </c>
      <c r="V552" s="160">
        <f>+[2]data1cf!U552</f>
        <v>0</v>
      </c>
      <c r="W552" s="160">
        <f>+[2]data1cf!V552</f>
        <v>0</v>
      </c>
      <c r="X552" s="160">
        <f>+[2]data1cf!W552</f>
        <v>0</v>
      </c>
      <c r="Y552" s="160">
        <f>+[2]data1cf!X552</f>
        <v>0</v>
      </c>
      <c r="Z552" s="160">
        <f>+[2]data1cf!Y552</f>
        <v>0</v>
      </c>
      <c r="AA552" s="160">
        <f>+[2]data1cf!Z552</f>
        <v>0</v>
      </c>
      <c r="AB552" s="160"/>
      <c r="AC552" s="161">
        <f t="shared" si="64"/>
        <v>-18871.164161138713</v>
      </c>
      <c r="AD552" s="161">
        <f t="shared" si="66"/>
        <v>-287.22475576065085</v>
      </c>
      <c r="AE552" s="162">
        <f t="shared" si="67"/>
        <v>-6489.3865666865331</v>
      </c>
      <c r="AF552" s="163">
        <f t="shared" si="65"/>
        <v>5.9044775366783139E-2</v>
      </c>
      <c r="AG552" s="164">
        <f t="shared" si="70"/>
        <v>-2.3991943482617741</v>
      </c>
    </row>
    <row r="553" spans="1:33">
      <c r="A553" s="156"/>
      <c r="B553" s="160">
        <f>+[2]data1cf!A553</f>
        <v>-100600.47092403307</v>
      </c>
      <c r="C553" s="160">
        <f>+[2]data1cf!B553</f>
        <v>14322.909531315832</v>
      </c>
      <c r="D553" s="160">
        <f>+[2]data1cf!C553</f>
        <v>12373.761208645332</v>
      </c>
      <c r="E553" s="160">
        <f>+[2]data1cf!D553</f>
        <v>10420.34337556898</v>
      </c>
      <c r="F553" s="160">
        <f>+[2]data1cf!E553</f>
        <v>9990.9340617562666</v>
      </c>
      <c r="G553" s="160">
        <f>+[2]data1cf!F553</f>
        <v>9626.7109449134696</v>
      </c>
      <c r="H553" s="160">
        <f>+[2]data1cf!G553</f>
        <v>8648.2579214980669</v>
      </c>
      <c r="I553" s="160">
        <f>+[2]data1cf!H553</f>
        <v>8489.0407127875878</v>
      </c>
      <c r="J553" s="160">
        <f>+[2]data1cf!I553</f>
        <v>8476.606510252599</v>
      </c>
      <c r="K553" s="160">
        <f>+[2]data1cf!J553</f>
        <v>8467.7106279510863</v>
      </c>
      <c r="L553" s="160">
        <f>+[2]data1cf!K553</f>
        <v>8468.6785753721888</v>
      </c>
      <c r="M553" s="160">
        <f>+[2]data1cf!L553</f>
        <v>8440.9319936482625</v>
      </c>
      <c r="N553" s="160">
        <f>+[2]data1cf!M553</f>
        <v>8423.0258428402813</v>
      </c>
      <c r="O553" s="160">
        <f>+[2]data1cf!N553</f>
        <v>8097.1616765163981</v>
      </c>
      <c r="P553" s="160">
        <f>+[2]data1cf!O553</f>
        <v>7989.043357314461</v>
      </c>
      <c r="Q553" s="160">
        <f>+[2]data1cf!P553</f>
        <v>7960.746631688804</v>
      </c>
      <c r="R553" s="160">
        <f>+[2]data1cf!Q553</f>
        <v>1153.8471613102895</v>
      </c>
      <c r="S553" s="160">
        <f>+[2]data1cf!R553</f>
        <v>0</v>
      </c>
      <c r="T553" s="160">
        <f>+[2]data1cf!S553</f>
        <v>0</v>
      </c>
      <c r="U553" s="160">
        <f>+[2]data1cf!T553</f>
        <v>0</v>
      </c>
      <c r="V553" s="160">
        <f>+[2]data1cf!U553</f>
        <v>0</v>
      </c>
      <c r="W553" s="160">
        <f>+[2]data1cf!V553</f>
        <v>0</v>
      </c>
      <c r="X553" s="160">
        <f>+[2]data1cf!W553</f>
        <v>0</v>
      </c>
      <c r="Y553" s="160">
        <f>+[2]data1cf!X553</f>
        <v>0</v>
      </c>
      <c r="Z553" s="160">
        <f>+[2]data1cf!Y553</f>
        <v>0</v>
      </c>
      <c r="AA553" s="160">
        <f>+[2]data1cf!Z553</f>
        <v>0</v>
      </c>
      <c r="AB553" s="160"/>
      <c r="AC553" s="161">
        <f t="shared" si="64"/>
        <v>-24456.224168049092</v>
      </c>
      <c r="AD553" s="161">
        <f t="shared" si="66"/>
        <v>-5458.8023715490908</v>
      </c>
      <c r="AE553" s="162">
        <f t="shared" si="67"/>
        <v>-11798.66239168231</v>
      </c>
      <c r="AF553" s="163">
        <f t="shared" si="65"/>
        <v>5.0319865345954895E-2</v>
      </c>
      <c r="AG553" s="164">
        <f t="shared" si="70"/>
        <v>-12559669189.385138</v>
      </c>
    </row>
    <row r="554" spans="1:33">
      <c r="A554" s="156"/>
      <c r="B554" s="160">
        <f>+[2]data1cf!A554</f>
        <v>-92821.857014839479</v>
      </c>
      <c r="C554" s="160">
        <f>+[2]data1cf!B554</f>
        <v>14128.088573806508</v>
      </c>
      <c r="D554" s="160">
        <f>+[2]data1cf!C554</f>
        <v>12106.195979206761</v>
      </c>
      <c r="E554" s="160">
        <f>+[2]data1cf!D554</f>
        <v>10154.597494659496</v>
      </c>
      <c r="F554" s="160">
        <f>+[2]data1cf!E554</f>
        <v>9624.652201105313</v>
      </c>
      <c r="G554" s="160">
        <f>+[2]data1cf!F554</f>
        <v>9323.5164563513536</v>
      </c>
      <c r="H554" s="160">
        <f>+[2]data1cf!G554</f>
        <v>8459.8424685222417</v>
      </c>
      <c r="I554" s="160">
        <f>+[2]data1cf!H554</f>
        <v>8310.605532601814</v>
      </c>
      <c r="J554" s="160">
        <f>+[2]data1cf!I554</f>
        <v>8298.1713300668252</v>
      </c>
      <c r="K554" s="160">
        <f>+[2]data1cf!J554</f>
        <v>8288.9730152565226</v>
      </c>
      <c r="L554" s="160">
        <f>+[2]data1cf!K554</f>
        <v>8290.243395186415</v>
      </c>
      <c r="M554" s="160">
        <f>+[2]data1cf!L554</f>
        <v>8262.1943809537006</v>
      </c>
      <c r="N554" s="160">
        <f>+[2]data1cf!M554</f>
        <v>8244.5906626545075</v>
      </c>
      <c r="O554" s="160">
        <f>+[2]data1cf!N554</f>
        <v>7918.4240638218353</v>
      </c>
      <c r="P554" s="160">
        <f>+[2]data1cf!O554</f>
        <v>7810.6081771286872</v>
      </c>
      <c r="Q554" s="160">
        <f>+[2]data1cf!P554</f>
        <v>7782.0090189942412</v>
      </c>
      <c r="R554" s="160">
        <f>+[2]data1cf!Q554</f>
        <v>1064.6295712174028</v>
      </c>
      <c r="S554" s="160">
        <f>+[2]data1cf!R554</f>
        <v>0</v>
      </c>
      <c r="T554" s="160">
        <f>+[2]data1cf!S554</f>
        <v>0</v>
      </c>
      <c r="U554" s="160">
        <f>+[2]data1cf!T554</f>
        <v>0</v>
      </c>
      <c r="V554" s="160">
        <f>+[2]data1cf!U554</f>
        <v>0</v>
      </c>
      <c r="W554" s="160">
        <f>+[2]data1cf!V554</f>
        <v>0</v>
      </c>
      <c r="X554" s="160">
        <f>+[2]data1cf!W554</f>
        <v>0</v>
      </c>
      <c r="Y554" s="160">
        <f>+[2]data1cf!X554</f>
        <v>0</v>
      </c>
      <c r="Z554" s="160">
        <f>+[2]data1cf!Y554</f>
        <v>0</v>
      </c>
      <c r="AA554" s="160">
        <f>+[2]data1cf!Z554</f>
        <v>0</v>
      </c>
      <c r="AB554" s="160"/>
      <c r="AC554" s="161">
        <f t="shared" si="64"/>
        <v>-18419.456657459097</v>
      </c>
      <c r="AD554" s="161">
        <f t="shared" si="66"/>
        <v>128.12045726019011</v>
      </c>
      <c r="AE554" s="162">
        <f t="shared" si="67"/>
        <v>-6061.9616882785967</v>
      </c>
      <c r="AF554" s="163">
        <f t="shared" si="65"/>
        <v>5.97971886396408E-2</v>
      </c>
      <c r="AG554" s="164">
        <f t="shared" si="70"/>
        <v>0.42060785213849694</v>
      </c>
    </row>
    <row r="555" spans="1:33">
      <c r="A555" s="156"/>
      <c r="B555" s="160">
        <f>+[2]data1cf!A555</f>
        <v>-93269.269199003131</v>
      </c>
      <c r="C555" s="160">
        <f>+[2]data1cf!B555</f>
        <v>14172.758851939414</v>
      </c>
      <c r="D555" s="160">
        <f>+[2]data1cf!C555</f>
        <v>12162.952462593115</v>
      </c>
      <c r="E555" s="160">
        <f>+[2]data1cf!D555</f>
        <v>10192.711949235119</v>
      </c>
      <c r="F555" s="160">
        <f>+[2]data1cf!E555</f>
        <v>9738.3554755981622</v>
      </c>
      <c r="G555" s="160">
        <f>+[2]data1cf!F555</f>
        <v>9373.2638150506536</v>
      </c>
      <c r="H555" s="160">
        <f>+[2]data1cf!G555</f>
        <v>8470.679793825977</v>
      </c>
      <c r="I555" s="160">
        <f>+[2]data1cf!H555</f>
        <v>8320.8688101767821</v>
      </c>
      <c r="J555" s="160">
        <f>+[2]data1cf!I555</f>
        <v>8308.4346076417914</v>
      </c>
      <c r="K555" s="160">
        <f>+[2]data1cf!J555</f>
        <v>8299.2536882172099</v>
      </c>
      <c r="L555" s="160">
        <f>+[2]data1cf!K555</f>
        <v>8300.5066727613812</v>
      </c>
      <c r="M555" s="160">
        <f>+[2]data1cf!L555</f>
        <v>8272.4750539143879</v>
      </c>
      <c r="N555" s="160">
        <f>+[2]data1cf!M555</f>
        <v>8254.8539402294737</v>
      </c>
      <c r="O555" s="160">
        <f>+[2]data1cf!N555</f>
        <v>7928.7047367825226</v>
      </c>
      <c r="P555" s="160">
        <f>+[2]data1cf!O555</f>
        <v>7820.8714547036543</v>
      </c>
      <c r="Q555" s="160">
        <f>+[2]data1cf!P555</f>
        <v>7792.2896919549285</v>
      </c>
      <c r="R555" s="160">
        <f>+[2]data1cf!Q555</f>
        <v>1069.7612100048862</v>
      </c>
      <c r="S555" s="160">
        <f>+[2]data1cf!R555</f>
        <v>0</v>
      </c>
      <c r="T555" s="160">
        <f>+[2]data1cf!S555</f>
        <v>0</v>
      </c>
      <c r="U555" s="160">
        <f>+[2]data1cf!T555</f>
        <v>0</v>
      </c>
      <c r="V555" s="160">
        <f>+[2]data1cf!U555</f>
        <v>0</v>
      </c>
      <c r="W555" s="160">
        <f>+[2]data1cf!V555</f>
        <v>0</v>
      </c>
      <c r="X555" s="160">
        <f>+[2]data1cf!W555</f>
        <v>0</v>
      </c>
      <c r="Y555" s="160">
        <f>+[2]data1cf!X555</f>
        <v>0</v>
      </c>
      <c r="Z555" s="160">
        <f>+[2]data1cf!Y555</f>
        <v>0</v>
      </c>
      <c r="AA555" s="160">
        <f>+[2]data1cf!Z555</f>
        <v>0</v>
      </c>
      <c r="AB555" s="160"/>
      <c r="AC555" s="161">
        <f t="shared" si="64"/>
        <v>-18601.622536267841</v>
      </c>
      <c r="AD555" s="161">
        <f t="shared" si="66"/>
        <v>-5.3981688159072974</v>
      </c>
      <c r="AE555" s="162">
        <f t="shared" si="67"/>
        <v>-6210.6313408674505</v>
      </c>
      <c r="AF555" s="163">
        <f t="shared" si="65"/>
        <v>5.9549972414970398E-2</v>
      </c>
      <c r="AG555" s="164">
        <f t="shared" si="70"/>
        <v>-2.3261900013862968E-2</v>
      </c>
    </row>
    <row r="556" spans="1:33">
      <c r="A556" s="156"/>
      <c r="B556" s="160">
        <f>+[2]data1cf!A556</f>
        <v>-89568.119857063575</v>
      </c>
      <c r="C556" s="160">
        <f>+[2]data1cf!B556</f>
        <v>14020.377236052136</v>
      </c>
      <c r="D556" s="160">
        <f>+[2]data1cf!C556</f>
        <v>12022.615681028456</v>
      </c>
      <c r="E556" s="160">
        <f>+[2]data1cf!D556</f>
        <v>9878.7309631869794</v>
      </c>
      <c r="F556" s="160">
        <f>+[2]data1cf!E556</f>
        <v>9566.9615848828653</v>
      </c>
      <c r="G556" s="160">
        <f>+[2]data1cf!F556</f>
        <v>9280.0836652976486</v>
      </c>
      <c r="H556" s="160">
        <f>+[2]data1cf!G556</f>
        <v>8381.0296661896755</v>
      </c>
      <c r="I556" s="160">
        <f>+[2]data1cf!H556</f>
        <v>8235.9674051921611</v>
      </c>
      <c r="J556" s="160">
        <f>+[2]data1cf!I556</f>
        <v>8223.5332026571723</v>
      </c>
      <c r="K556" s="160">
        <f>+[2]data1cf!J556</f>
        <v>8214.2083825461759</v>
      </c>
      <c r="L556" s="160">
        <f>+[2]data1cf!K556</f>
        <v>8215.605267776762</v>
      </c>
      <c r="M556" s="160">
        <f>+[2]data1cf!L556</f>
        <v>8187.4297482433531</v>
      </c>
      <c r="N556" s="160">
        <f>+[2]data1cf!M556</f>
        <v>8169.9525352448545</v>
      </c>
      <c r="O556" s="160">
        <f>+[2]data1cf!N556</f>
        <v>7843.6594311114877</v>
      </c>
      <c r="P556" s="160">
        <f>+[2]data1cf!O556</f>
        <v>7735.9700497190343</v>
      </c>
      <c r="Q556" s="160">
        <f>+[2]data1cf!P556</f>
        <v>7707.2443862838936</v>
      </c>
      <c r="R556" s="160">
        <f>+[2]data1cf!Q556</f>
        <v>1027.3105075125761</v>
      </c>
      <c r="S556" s="160">
        <f>+[2]data1cf!R556</f>
        <v>0</v>
      </c>
      <c r="T556" s="160">
        <f>+[2]data1cf!S556</f>
        <v>0</v>
      </c>
      <c r="U556" s="160">
        <f>+[2]data1cf!T556</f>
        <v>0</v>
      </c>
      <c r="V556" s="160">
        <f>+[2]data1cf!U556</f>
        <v>0</v>
      </c>
      <c r="W556" s="160">
        <f>+[2]data1cf!V556</f>
        <v>0</v>
      </c>
      <c r="X556" s="160">
        <f>+[2]data1cf!W556</f>
        <v>0</v>
      </c>
      <c r="Y556" s="160">
        <f>+[2]data1cf!X556</f>
        <v>0</v>
      </c>
      <c r="Z556" s="160">
        <f>+[2]data1cf!Y556</f>
        <v>0</v>
      </c>
      <c r="AA556" s="160">
        <f>+[2]data1cf!Z556</f>
        <v>0</v>
      </c>
      <c r="AB556" s="160"/>
      <c r="AC556" s="161">
        <f t="shared" si="64"/>
        <v>-15901.463626343211</v>
      </c>
      <c r="AD556" s="161">
        <f t="shared" si="66"/>
        <v>2466.0402405261639</v>
      </c>
      <c r="AE556" s="162">
        <f t="shared" si="67"/>
        <v>-3663.9148209694531</v>
      </c>
      <c r="AF556" s="163">
        <f t="shared" si="65"/>
        <v>6.4184203743934631E-2</v>
      </c>
      <c r="AG556" s="164">
        <f t="shared" si="70"/>
        <v>0.99997260079265404</v>
      </c>
    </row>
    <row r="557" spans="1:33">
      <c r="A557" s="156"/>
      <c r="B557" s="160">
        <f>+[2]data1cf!A557</f>
        <v>-99827.016280035954</v>
      </c>
      <c r="C557" s="160">
        <f>+[2]data1cf!B557</f>
        <v>14266.438492389472</v>
      </c>
      <c r="D557" s="160">
        <f>+[2]data1cf!C557</f>
        <v>12300.958269798743</v>
      </c>
      <c r="E557" s="160">
        <f>+[2]data1cf!D557</f>
        <v>10450.362447093423</v>
      </c>
      <c r="F557" s="160">
        <f>+[2]data1cf!E557</f>
        <v>9906.3814393967696</v>
      </c>
      <c r="G557" s="160">
        <f>+[2]data1cf!F557</f>
        <v>9652.7133485443428</v>
      </c>
      <c r="H557" s="160">
        <f>+[2]data1cf!G557</f>
        <v>8629.5231174820547</v>
      </c>
      <c r="I557" s="160">
        <f>+[2]data1cf!H557</f>
        <v>8471.2982820180096</v>
      </c>
      <c r="J557" s="160">
        <f>+[2]data1cf!I557</f>
        <v>8458.8640794830208</v>
      </c>
      <c r="K557" s="160">
        <f>+[2]data1cf!J557</f>
        <v>8449.9381252649491</v>
      </c>
      <c r="L557" s="160">
        <f>+[2]data1cf!K557</f>
        <v>8450.9361446026105</v>
      </c>
      <c r="M557" s="160">
        <f>+[2]data1cf!L557</f>
        <v>8423.1594909621272</v>
      </c>
      <c r="N557" s="160">
        <f>+[2]data1cf!M557</f>
        <v>8405.283412070703</v>
      </c>
      <c r="O557" s="160">
        <f>+[2]data1cf!N557</f>
        <v>8079.3891738302609</v>
      </c>
      <c r="P557" s="160">
        <f>+[2]data1cf!O557</f>
        <v>7971.3009265448827</v>
      </c>
      <c r="Q557" s="160">
        <f>+[2]data1cf!P557</f>
        <v>7942.9741290026668</v>
      </c>
      <c r="R557" s="160">
        <f>+[2]data1cf!Q557</f>
        <v>1144.9759459255001</v>
      </c>
      <c r="S557" s="160">
        <f>+[2]data1cf!R557</f>
        <v>0</v>
      </c>
      <c r="T557" s="160">
        <f>+[2]data1cf!S557</f>
        <v>0</v>
      </c>
      <c r="U557" s="160">
        <f>+[2]data1cf!T557</f>
        <v>0</v>
      </c>
      <c r="V557" s="160">
        <f>+[2]data1cf!U557</f>
        <v>0</v>
      </c>
      <c r="W557" s="160">
        <f>+[2]data1cf!V557</f>
        <v>0</v>
      </c>
      <c r="X557" s="160">
        <f>+[2]data1cf!W557</f>
        <v>0</v>
      </c>
      <c r="Y557" s="160">
        <f>+[2]data1cf!X557</f>
        <v>0</v>
      </c>
      <c r="Z557" s="160">
        <f>+[2]data1cf!Y557</f>
        <v>0</v>
      </c>
      <c r="AA557" s="160">
        <f>+[2]data1cf!Z557</f>
        <v>0</v>
      </c>
      <c r="AB557" s="160"/>
      <c r="AC557" s="161">
        <f t="shared" si="64"/>
        <v>-23883.479241292785</v>
      </c>
      <c r="AD557" s="161">
        <f t="shared" si="66"/>
        <v>-4928.1106856352872</v>
      </c>
      <c r="AE557" s="162">
        <f t="shared" si="67"/>
        <v>-11253.98894731612</v>
      </c>
      <c r="AF557" s="163">
        <f t="shared" si="65"/>
        <v>5.1164832711219799E-2</v>
      </c>
      <c r="AG557" s="164">
        <f t="shared" si="70"/>
        <v>-1309723859.8072078</v>
      </c>
    </row>
    <row r="558" spans="1:33">
      <c r="A558" s="156"/>
      <c r="B558" s="160">
        <f>+[2]data1cf!A558</f>
        <v>-102406.4079003904</v>
      </c>
      <c r="C558" s="160">
        <f>+[2]data1cf!B558</f>
        <v>14286.299598413665</v>
      </c>
      <c r="D558" s="160">
        <f>+[2]data1cf!C558</f>
        <v>12435.768870174823</v>
      </c>
      <c r="E558" s="160">
        <f>+[2]data1cf!D558</f>
        <v>10400.246014688057</v>
      </c>
      <c r="F558" s="160">
        <f>+[2]data1cf!E558</f>
        <v>10005.755067567619</v>
      </c>
      <c r="G558" s="160">
        <f>+[2]data1cf!F558</f>
        <v>9576.4800768389614</v>
      </c>
      <c r="H558" s="160">
        <f>+[2]data1cf!G558</f>
        <v>8692.0017603642682</v>
      </c>
      <c r="I558" s="160">
        <f>+[2]data1cf!H558</f>
        <v>8530.4674622756447</v>
      </c>
      <c r="J558" s="160">
        <f>+[2]data1cf!I558</f>
        <v>8518.0332597406541</v>
      </c>
      <c r="K558" s="160">
        <f>+[2]data1cf!J558</f>
        <v>8509.2075922687836</v>
      </c>
      <c r="L558" s="160">
        <f>+[2]data1cf!K558</f>
        <v>8510.1053248602457</v>
      </c>
      <c r="M558" s="160">
        <f>+[2]data1cf!L558</f>
        <v>8482.4289579659599</v>
      </c>
      <c r="N558" s="160">
        <f>+[2]data1cf!M558</f>
        <v>8464.4525923283363</v>
      </c>
      <c r="O558" s="160">
        <f>+[2]data1cf!N558</f>
        <v>8138.6586408340954</v>
      </c>
      <c r="P558" s="160">
        <f>+[2]data1cf!O558</f>
        <v>8030.470106802517</v>
      </c>
      <c r="Q558" s="160">
        <f>+[2]data1cf!P558</f>
        <v>8002.2435960065013</v>
      </c>
      <c r="R558" s="160">
        <f>+[2]data1cf!Q558</f>
        <v>1174.5605360543177</v>
      </c>
      <c r="S558" s="160">
        <f>+[2]data1cf!R558</f>
        <v>0</v>
      </c>
      <c r="T558" s="160">
        <f>+[2]data1cf!S558</f>
        <v>0</v>
      </c>
      <c r="U558" s="160">
        <f>+[2]data1cf!T558</f>
        <v>0</v>
      </c>
      <c r="V558" s="160">
        <f>+[2]data1cf!U558</f>
        <v>0</v>
      </c>
      <c r="W558" s="160">
        <f>+[2]data1cf!V558</f>
        <v>0</v>
      </c>
      <c r="X558" s="160">
        <f>+[2]data1cf!W558</f>
        <v>0</v>
      </c>
      <c r="Y558" s="160">
        <f>+[2]data1cf!X558</f>
        <v>0</v>
      </c>
      <c r="Z558" s="160">
        <f>+[2]data1cf!Y558</f>
        <v>0</v>
      </c>
      <c r="AA558" s="160">
        <f>+[2]data1cf!Z558</f>
        <v>0</v>
      </c>
      <c r="AB558" s="160"/>
      <c r="AC558" s="161">
        <f t="shared" si="64"/>
        <v>-26116.517650958649</v>
      </c>
      <c r="AD558" s="161">
        <f t="shared" si="66"/>
        <v>-7051.9183772854331</v>
      </c>
      <c r="AE558" s="162">
        <f t="shared" si="67"/>
        <v>-13415.736079810289</v>
      </c>
      <c r="AF558" s="163">
        <f t="shared" si="65"/>
        <v>4.7822853922843939E-2</v>
      </c>
      <c r="AG558" s="164">
        <f t="shared" si="70"/>
        <v>-11124983471385.631</v>
      </c>
    </row>
    <row r="559" spans="1:33">
      <c r="A559" s="156"/>
      <c r="B559" s="160">
        <f>+[2]data1cf!A559</f>
        <v>-88427.51231531032</v>
      </c>
      <c r="C559" s="160">
        <f>+[2]data1cf!B559</f>
        <v>14057.3245230344</v>
      </c>
      <c r="D559" s="160">
        <f>+[2]data1cf!C559</f>
        <v>11957.539401321161</v>
      </c>
      <c r="E559" s="160">
        <f>+[2]data1cf!D559</f>
        <v>9998.958590825192</v>
      </c>
      <c r="F559" s="160">
        <f>+[2]data1cf!E559</f>
        <v>9592.5519479561935</v>
      </c>
      <c r="G559" s="160">
        <f>+[2]data1cf!F559</f>
        <v>9301.9927982036188</v>
      </c>
      <c r="H559" s="160">
        <f>+[2]data1cf!G559</f>
        <v>8353.4015965675189</v>
      </c>
      <c r="I559" s="160">
        <f>+[2]data1cf!H559</f>
        <v>8209.8027806703758</v>
      </c>
      <c r="J559" s="160">
        <f>+[2]data1cf!I559</f>
        <v>8197.3685781353852</v>
      </c>
      <c r="K559" s="160">
        <f>+[2]data1cf!J559</f>
        <v>8187.9994112031654</v>
      </c>
      <c r="L559" s="160">
        <f>+[2]data1cf!K559</f>
        <v>8189.4406432549767</v>
      </c>
      <c r="M559" s="160">
        <f>+[2]data1cf!L559</f>
        <v>8161.2207769003435</v>
      </c>
      <c r="N559" s="160">
        <f>+[2]data1cf!M559</f>
        <v>8143.7879107230683</v>
      </c>
      <c r="O559" s="160">
        <f>+[2]data1cf!N559</f>
        <v>7817.450459768479</v>
      </c>
      <c r="P559" s="160">
        <f>+[2]data1cf!O559</f>
        <v>7709.805425197248</v>
      </c>
      <c r="Q559" s="160">
        <f>+[2]data1cf!P559</f>
        <v>7681.0354149408849</v>
      </c>
      <c r="R559" s="160">
        <f>+[2]data1cf!Q559</f>
        <v>1014.2281952516831</v>
      </c>
      <c r="S559" s="160">
        <f>+[2]data1cf!R559</f>
        <v>0</v>
      </c>
      <c r="T559" s="160">
        <f>+[2]data1cf!S559</f>
        <v>0</v>
      </c>
      <c r="U559" s="160">
        <f>+[2]data1cf!T559</f>
        <v>0</v>
      </c>
      <c r="V559" s="160">
        <f>+[2]data1cf!U559</f>
        <v>0</v>
      </c>
      <c r="W559" s="160">
        <f>+[2]data1cf!V559</f>
        <v>0</v>
      </c>
      <c r="X559" s="160">
        <f>+[2]data1cf!W559</f>
        <v>0</v>
      </c>
      <c r="Y559" s="160">
        <f>+[2]data1cf!X559</f>
        <v>0</v>
      </c>
      <c r="Z559" s="160">
        <f>+[2]data1cf!Y559</f>
        <v>0</v>
      </c>
      <c r="AA559" s="160">
        <f>+[2]data1cf!Z559</f>
        <v>0</v>
      </c>
      <c r="AB559" s="160"/>
      <c r="AC559" s="161">
        <f t="shared" si="64"/>
        <v>-14763.141216165626</v>
      </c>
      <c r="AD559" s="161">
        <f t="shared" si="66"/>
        <v>3574.3561397846688</v>
      </c>
      <c r="AE559" s="162">
        <f t="shared" si="67"/>
        <v>-2544.0059531480447</v>
      </c>
      <c r="AF559" s="163">
        <f t="shared" si="65"/>
        <v>6.6335752606391921E-2</v>
      </c>
      <c r="AG559" s="164">
        <f t="shared" si="70"/>
        <v>0.99999975604246594</v>
      </c>
    </row>
    <row r="560" spans="1:33">
      <c r="A560" s="156"/>
      <c r="B560" s="160">
        <f>+[2]data1cf!A560</f>
        <v>-100938.13395574602</v>
      </c>
      <c r="C560" s="160">
        <f>+[2]data1cf!B560</f>
        <v>14287.371132936136</v>
      </c>
      <c r="D560" s="160">
        <f>+[2]data1cf!C560</f>
        <v>12342.123065005837</v>
      </c>
      <c r="E560" s="160">
        <f>+[2]data1cf!D560</f>
        <v>10332.136377292289</v>
      </c>
      <c r="F560" s="160">
        <f>+[2]data1cf!E560</f>
        <v>9858.3857912123658</v>
      </c>
      <c r="G560" s="160">
        <f>+[2]data1cf!F560</f>
        <v>9571.7922980016665</v>
      </c>
      <c r="H560" s="160">
        <f>+[2]data1cf!G560</f>
        <v>8656.4368764913452</v>
      </c>
      <c r="I560" s="160">
        <f>+[2]data1cf!H560</f>
        <v>8496.7864326046583</v>
      </c>
      <c r="J560" s="160">
        <f>+[2]data1cf!I560</f>
        <v>8484.3522300696677</v>
      </c>
      <c r="K560" s="160">
        <f>+[2]data1cf!J560</f>
        <v>8475.4694761068276</v>
      </c>
      <c r="L560" s="160">
        <f>+[2]data1cf!K560</f>
        <v>8476.4242951892593</v>
      </c>
      <c r="M560" s="160">
        <f>+[2]data1cf!L560</f>
        <v>8448.6908418040057</v>
      </c>
      <c r="N560" s="160">
        <f>+[2]data1cf!M560</f>
        <v>8430.7715626573499</v>
      </c>
      <c r="O560" s="160">
        <f>+[2]data1cf!N560</f>
        <v>8104.9205246721413</v>
      </c>
      <c r="P560" s="160">
        <f>+[2]data1cf!O560</f>
        <v>7996.7890771315306</v>
      </c>
      <c r="Q560" s="160">
        <f>+[2]data1cf!P560</f>
        <v>7968.5054798445472</v>
      </c>
      <c r="R560" s="160">
        <f>+[2]data1cf!Q560</f>
        <v>1157.7200212188245</v>
      </c>
      <c r="S560" s="160">
        <f>+[2]data1cf!R560</f>
        <v>0</v>
      </c>
      <c r="T560" s="160">
        <f>+[2]data1cf!S560</f>
        <v>0</v>
      </c>
      <c r="U560" s="160">
        <f>+[2]data1cf!T560</f>
        <v>0</v>
      </c>
      <c r="V560" s="160">
        <f>+[2]data1cf!U560</f>
        <v>0</v>
      </c>
      <c r="W560" s="160">
        <f>+[2]data1cf!V560</f>
        <v>0</v>
      </c>
      <c r="X560" s="160">
        <f>+[2]data1cf!W560</f>
        <v>0</v>
      </c>
      <c r="Y560" s="160">
        <f>+[2]data1cf!X560</f>
        <v>0</v>
      </c>
      <c r="Z560" s="160">
        <f>+[2]data1cf!Y560</f>
        <v>0</v>
      </c>
      <c r="AA560" s="160">
        <f>+[2]data1cf!Z560</f>
        <v>0</v>
      </c>
      <c r="AB560" s="160"/>
      <c r="AC560" s="161">
        <f t="shared" si="64"/>
        <v>-25012.553524312854</v>
      </c>
      <c r="AD560" s="161">
        <f t="shared" si="66"/>
        <v>-6038.6505216472669</v>
      </c>
      <c r="AE560" s="162">
        <f t="shared" si="67"/>
        <v>-12372.618054163049</v>
      </c>
      <c r="AF560" s="163">
        <f t="shared" si="65"/>
        <v>4.9385711550712585E-2</v>
      </c>
      <c r="AG560" s="164">
        <f t="shared" si="70"/>
        <v>-148497063510.46063</v>
      </c>
    </row>
    <row r="561" spans="1:33">
      <c r="A561" s="156"/>
      <c r="B561" s="160">
        <f>+[2]data1cf!A561</f>
        <v>-97127.340189529277</v>
      </c>
      <c r="C561" s="160">
        <f>+[2]data1cf!B561</f>
        <v>14186.074354623372</v>
      </c>
      <c r="D561" s="160">
        <f>+[2]data1cf!C561</f>
        <v>12310.697039753091</v>
      </c>
      <c r="E561" s="160">
        <f>+[2]data1cf!D561</f>
        <v>10348.432831117363</v>
      </c>
      <c r="F561" s="160">
        <f>+[2]data1cf!E561</f>
        <v>9865.7663136748324</v>
      </c>
      <c r="G561" s="160">
        <f>+[2]data1cf!F561</f>
        <v>9539.313809864123</v>
      </c>
      <c r="H561" s="160">
        <f>+[2]data1cf!G561</f>
        <v>8564.13091529554</v>
      </c>
      <c r="I561" s="160">
        <f>+[2]data1cf!H561</f>
        <v>8409.3698722426579</v>
      </c>
      <c r="J561" s="160">
        <f>+[2]data1cf!I561</f>
        <v>8396.9356697076691</v>
      </c>
      <c r="K561" s="160">
        <f>+[2]data1cf!J561</f>
        <v>8387.9047520831991</v>
      </c>
      <c r="L561" s="160">
        <f>+[2]data1cf!K561</f>
        <v>8389.0077348272589</v>
      </c>
      <c r="M561" s="160">
        <f>+[2]data1cf!L561</f>
        <v>8361.1261177803772</v>
      </c>
      <c r="N561" s="160">
        <f>+[2]data1cf!M561</f>
        <v>8343.3550022953514</v>
      </c>
      <c r="O561" s="160">
        <f>+[2]data1cf!N561</f>
        <v>8017.3558006485118</v>
      </c>
      <c r="P561" s="160">
        <f>+[2]data1cf!O561</f>
        <v>7909.372516769532</v>
      </c>
      <c r="Q561" s="160">
        <f>+[2]data1cf!P561</f>
        <v>7880.9407558209177</v>
      </c>
      <c r="R561" s="160">
        <f>+[2]data1cf!Q561</f>
        <v>1114.0117410378248</v>
      </c>
      <c r="S561" s="160">
        <f>+[2]data1cf!R561</f>
        <v>0</v>
      </c>
      <c r="T561" s="160">
        <f>+[2]data1cf!S561</f>
        <v>0</v>
      </c>
      <c r="U561" s="160">
        <f>+[2]data1cf!T561</f>
        <v>0</v>
      </c>
      <c r="V561" s="160">
        <f>+[2]data1cf!U561</f>
        <v>0</v>
      </c>
      <c r="W561" s="160">
        <f>+[2]data1cf!V561</f>
        <v>0</v>
      </c>
      <c r="X561" s="160">
        <f>+[2]data1cf!W561</f>
        <v>0</v>
      </c>
      <c r="Y561" s="160">
        <f>+[2]data1cf!X561</f>
        <v>0</v>
      </c>
      <c r="Z561" s="160">
        <f>+[2]data1cf!Y561</f>
        <v>0</v>
      </c>
      <c r="AA561" s="160">
        <f>+[2]data1cf!Z561</f>
        <v>0</v>
      </c>
      <c r="AB561" s="160"/>
      <c r="AC561" s="161">
        <f t="shared" si="64"/>
        <v>-21668.439755909676</v>
      </c>
      <c r="AD561" s="161">
        <f t="shared" si="66"/>
        <v>-2853.5107417225795</v>
      </c>
      <c r="AE561" s="162">
        <f t="shared" si="67"/>
        <v>-9131.8336383247279</v>
      </c>
      <c r="AF561" s="163">
        <f t="shared" si="65"/>
        <v>5.4577079415321347E-2</v>
      </c>
      <c r="AG561" s="164">
        <f t="shared" si="70"/>
        <v>-190148.9367582108</v>
      </c>
    </row>
    <row r="562" spans="1:33">
      <c r="A562" s="156"/>
      <c r="B562" s="160">
        <f>+[2]data1cf!A562</f>
        <v>-91788.388279996987</v>
      </c>
      <c r="C562" s="160">
        <f>+[2]data1cf!B562</f>
        <v>14189.628377640742</v>
      </c>
      <c r="D562" s="160">
        <f>+[2]data1cf!C562</f>
        <v>12058.046612769767</v>
      </c>
      <c r="E562" s="160">
        <f>+[2]data1cf!D562</f>
        <v>10122.880066923723</v>
      </c>
      <c r="F562" s="160">
        <f>+[2]data1cf!E562</f>
        <v>9715.1418638825835</v>
      </c>
      <c r="G562" s="160">
        <f>+[2]data1cf!F562</f>
        <v>9363.7825618860297</v>
      </c>
      <c r="H562" s="160">
        <f>+[2]data1cf!G562</f>
        <v>8434.8095407943911</v>
      </c>
      <c r="I562" s="160">
        <f>+[2]data1cf!H562</f>
        <v>8286.8985865995164</v>
      </c>
      <c r="J562" s="160">
        <f>+[2]data1cf!I562</f>
        <v>8274.4643840645258</v>
      </c>
      <c r="K562" s="160">
        <f>+[2]data1cf!J562</f>
        <v>8265.2258879898127</v>
      </c>
      <c r="L562" s="160">
        <f>+[2]data1cf!K562</f>
        <v>8266.5364491841174</v>
      </c>
      <c r="M562" s="160">
        <f>+[2]data1cf!L562</f>
        <v>8238.4472536869907</v>
      </c>
      <c r="N562" s="160">
        <f>+[2]data1cf!M562</f>
        <v>8220.883716652208</v>
      </c>
      <c r="O562" s="160">
        <f>+[2]data1cf!N562</f>
        <v>7894.6769365551263</v>
      </c>
      <c r="P562" s="160">
        <f>+[2]data1cf!O562</f>
        <v>7786.9012311263887</v>
      </c>
      <c r="Q562" s="160">
        <f>+[2]data1cf!P562</f>
        <v>7758.2618917275322</v>
      </c>
      <c r="R562" s="160">
        <f>+[2]data1cf!Q562</f>
        <v>1052.7760982162533</v>
      </c>
      <c r="S562" s="160">
        <f>+[2]data1cf!R562</f>
        <v>0</v>
      </c>
      <c r="T562" s="160">
        <f>+[2]data1cf!S562</f>
        <v>0</v>
      </c>
      <c r="U562" s="160">
        <f>+[2]data1cf!T562</f>
        <v>0</v>
      </c>
      <c r="V562" s="160">
        <f>+[2]data1cf!U562</f>
        <v>0</v>
      </c>
      <c r="W562" s="160">
        <f>+[2]data1cf!V562</f>
        <v>0</v>
      </c>
      <c r="X562" s="160">
        <f>+[2]data1cf!W562</f>
        <v>0</v>
      </c>
      <c r="Y562" s="160">
        <f>+[2]data1cf!X562</f>
        <v>0</v>
      </c>
      <c r="Z562" s="160">
        <f>+[2]data1cf!Y562</f>
        <v>0</v>
      </c>
      <c r="AA562" s="160">
        <f>+[2]data1cf!Z562</f>
        <v>0</v>
      </c>
      <c r="AB562" s="160"/>
      <c r="AC562" s="161">
        <f t="shared" si="64"/>
        <v>-17400.62817788016</v>
      </c>
      <c r="AD562" s="161">
        <f t="shared" si="66"/>
        <v>1118.8073367088234</v>
      </c>
      <c r="AE562" s="162">
        <f t="shared" si="67"/>
        <v>-5060.5485685167632</v>
      </c>
      <c r="AF562" s="163">
        <f t="shared" si="65"/>
        <v>6.1612555384635934E-2</v>
      </c>
      <c r="AG562" s="164">
        <f t="shared" si="70"/>
        <v>0.99148535189351983</v>
      </c>
    </row>
    <row r="563" spans="1:33">
      <c r="A563" s="156"/>
      <c r="B563" s="160">
        <f>+[2]data1cf!A563</f>
        <v>-101002.96043965172</v>
      </c>
      <c r="C563" s="160">
        <f>+[2]data1cf!B563</f>
        <v>14319.392305852258</v>
      </c>
      <c r="D563" s="160">
        <f>+[2]data1cf!C563</f>
        <v>12361.352303982385</v>
      </c>
      <c r="E563" s="160">
        <f>+[2]data1cf!D563</f>
        <v>10380.080401055879</v>
      </c>
      <c r="F563" s="160">
        <f>+[2]data1cf!E563</f>
        <v>9983.2830613965998</v>
      </c>
      <c r="G563" s="160">
        <f>+[2]data1cf!F563</f>
        <v>9619.843892948249</v>
      </c>
      <c r="H563" s="160">
        <f>+[2]data1cf!G563</f>
        <v>8658.0071191428651</v>
      </c>
      <c r="I563" s="160">
        <f>+[2]data1cf!H563</f>
        <v>8498.2735002842674</v>
      </c>
      <c r="J563" s="160">
        <f>+[2]data1cf!I563</f>
        <v>8485.8392977492786</v>
      </c>
      <c r="K563" s="160">
        <f>+[2]data1cf!J563</f>
        <v>8476.9590642401326</v>
      </c>
      <c r="L563" s="160">
        <f>+[2]data1cf!K563</f>
        <v>8477.9113628688683</v>
      </c>
      <c r="M563" s="160">
        <f>+[2]data1cf!L563</f>
        <v>8450.1804299373107</v>
      </c>
      <c r="N563" s="160">
        <f>+[2]data1cf!M563</f>
        <v>8432.2586303369608</v>
      </c>
      <c r="O563" s="160">
        <f>+[2]data1cf!N563</f>
        <v>8106.4101128054454</v>
      </c>
      <c r="P563" s="160">
        <f>+[2]data1cf!O563</f>
        <v>7998.2761448111405</v>
      </c>
      <c r="Q563" s="160">
        <f>+[2]data1cf!P563</f>
        <v>7969.9950679778512</v>
      </c>
      <c r="R563" s="160">
        <f>+[2]data1cf!Q563</f>
        <v>1158.4635550586293</v>
      </c>
      <c r="S563" s="160">
        <f>+[2]data1cf!R563</f>
        <v>0</v>
      </c>
      <c r="T563" s="160">
        <f>+[2]data1cf!S563</f>
        <v>0</v>
      </c>
      <c r="U563" s="160">
        <f>+[2]data1cf!T563</f>
        <v>0</v>
      </c>
      <c r="V563" s="160">
        <f>+[2]data1cf!U563</f>
        <v>0</v>
      </c>
      <c r="W563" s="160">
        <f>+[2]data1cf!V563</f>
        <v>0</v>
      </c>
      <c r="X563" s="160">
        <f>+[2]data1cf!W563</f>
        <v>0</v>
      </c>
      <c r="Y563" s="160">
        <f>+[2]data1cf!X563</f>
        <v>0</v>
      </c>
      <c r="Z563" s="160">
        <f>+[2]data1cf!Y563</f>
        <v>0</v>
      </c>
      <c r="AA563" s="160">
        <f>+[2]data1cf!Z563</f>
        <v>0</v>
      </c>
      <c r="AB563" s="160"/>
      <c r="AC563" s="161">
        <f t="shared" si="64"/>
        <v>-24875.376124771199</v>
      </c>
      <c r="AD563" s="161">
        <f t="shared" si="66"/>
        <v>-5869.078050984167</v>
      </c>
      <c r="AE563" s="162">
        <f t="shared" si="67"/>
        <v>-12212.562308207729</v>
      </c>
      <c r="AF563" s="163">
        <f t="shared" si="65"/>
        <v>4.9666318297386172E-2</v>
      </c>
      <c r="AG563" s="164">
        <f t="shared" ref="AG563:AG578" si="71">1-EXP(-(1/0.25)*(AD563/ABS($AD$1010)))</f>
        <v>-72111208572.219833</v>
      </c>
    </row>
    <row r="564" spans="1:33">
      <c r="A564" s="156"/>
      <c r="B564" s="160">
        <f>+[2]data1cf!A564</f>
        <v>-92887.68058813535</v>
      </c>
      <c r="C564" s="160">
        <f>+[2]data1cf!B564</f>
        <v>14161.594923114935</v>
      </c>
      <c r="D564" s="160">
        <f>+[2]data1cf!C564</f>
        <v>12097.794513866311</v>
      </c>
      <c r="E564" s="160">
        <f>+[2]data1cf!D564</f>
        <v>9984.1813337885396</v>
      </c>
      <c r="F564" s="160">
        <f>+[2]data1cf!E564</f>
        <v>9660.7731356830755</v>
      </c>
      <c r="G564" s="160">
        <f>+[2]data1cf!F564</f>
        <v>9392.2110508705464</v>
      </c>
      <c r="H564" s="160">
        <f>+[2]data1cf!G564</f>
        <v>8461.4368629122728</v>
      </c>
      <c r="I564" s="160">
        <f>+[2]data1cf!H564</f>
        <v>8312.1154727143639</v>
      </c>
      <c r="J564" s="160">
        <f>+[2]data1cf!I564</f>
        <v>8299.6812701793733</v>
      </c>
      <c r="K564" s="160">
        <f>+[2]data1cf!J564</f>
        <v>8290.4855145896017</v>
      </c>
      <c r="L564" s="160">
        <f>+[2]data1cf!K564</f>
        <v>8291.7533352989631</v>
      </c>
      <c r="M564" s="160">
        <f>+[2]data1cf!L564</f>
        <v>8263.706880286778</v>
      </c>
      <c r="N564" s="160">
        <f>+[2]data1cf!M564</f>
        <v>8246.1006027670555</v>
      </c>
      <c r="O564" s="160">
        <f>+[2]data1cf!N564</f>
        <v>7919.9365631549135</v>
      </c>
      <c r="P564" s="160">
        <f>+[2]data1cf!O564</f>
        <v>7812.1181172412362</v>
      </c>
      <c r="Q564" s="160">
        <f>+[2]data1cf!P564</f>
        <v>7783.5215183273194</v>
      </c>
      <c r="R564" s="160">
        <f>+[2]data1cf!Q564</f>
        <v>1065.3845412736771</v>
      </c>
      <c r="S564" s="160">
        <f>+[2]data1cf!R564</f>
        <v>0</v>
      </c>
      <c r="T564" s="160">
        <f>+[2]data1cf!S564</f>
        <v>0</v>
      </c>
      <c r="U564" s="160">
        <f>+[2]data1cf!T564</f>
        <v>0</v>
      </c>
      <c r="V564" s="160">
        <f>+[2]data1cf!U564</f>
        <v>0</v>
      </c>
      <c r="W564" s="160">
        <f>+[2]data1cf!V564</f>
        <v>0</v>
      </c>
      <c r="X564" s="160">
        <f>+[2]data1cf!W564</f>
        <v>0</v>
      </c>
      <c r="Y564" s="160">
        <f>+[2]data1cf!X564</f>
        <v>0</v>
      </c>
      <c r="Z564" s="160">
        <f>+[2]data1cf!Y564</f>
        <v>0</v>
      </c>
      <c r="AA564" s="160">
        <f>+[2]data1cf!Z564</f>
        <v>0</v>
      </c>
      <c r="AB564" s="160"/>
      <c r="AC564" s="161">
        <f t="shared" si="64"/>
        <v>-18516.484727158728</v>
      </c>
      <c r="AD564" s="161">
        <f t="shared" si="66"/>
        <v>31.468592656115561</v>
      </c>
      <c r="AE564" s="162">
        <f t="shared" si="67"/>
        <v>-6159.0417588346527</v>
      </c>
      <c r="AF564" s="163">
        <f t="shared" si="65"/>
        <v>5.9622469544410708E-2</v>
      </c>
      <c r="AG564" s="164">
        <f t="shared" si="71"/>
        <v>0.12545535210259284</v>
      </c>
    </row>
    <row r="565" spans="1:33">
      <c r="A565" s="156"/>
      <c r="B565" s="160">
        <f>+[2]data1cf!A565</f>
        <v>-87603.320250000499</v>
      </c>
      <c r="C565" s="160">
        <f>+[2]data1cf!B565</f>
        <v>14012.152317011803</v>
      </c>
      <c r="D565" s="160">
        <f>+[2]data1cf!C565</f>
        <v>11897.711753299418</v>
      </c>
      <c r="E565" s="160">
        <f>+[2]data1cf!D565</f>
        <v>9905.0866995839679</v>
      </c>
      <c r="F565" s="160">
        <f>+[2]data1cf!E565</f>
        <v>9601.0940794585731</v>
      </c>
      <c r="G565" s="160">
        <f>+[2]data1cf!F565</f>
        <v>9325.3306177313425</v>
      </c>
      <c r="H565" s="160">
        <f>+[2]data1cf!G565</f>
        <v>8333.4378185554888</v>
      </c>
      <c r="I565" s="160">
        <f>+[2]data1cf!H565</f>
        <v>8190.8964740458205</v>
      </c>
      <c r="J565" s="160">
        <f>+[2]data1cf!I565</f>
        <v>8178.4622715108308</v>
      </c>
      <c r="K565" s="160">
        <f>+[2]data1cf!J565</f>
        <v>8169.0610599911115</v>
      </c>
      <c r="L565" s="160">
        <f>+[2]data1cf!K565</f>
        <v>8170.5343366304214</v>
      </c>
      <c r="M565" s="160">
        <f>+[2]data1cf!L565</f>
        <v>8142.2824256882886</v>
      </c>
      <c r="N565" s="160">
        <f>+[2]data1cf!M565</f>
        <v>8124.881604098513</v>
      </c>
      <c r="O565" s="160">
        <f>+[2]data1cf!N565</f>
        <v>7798.5121085564242</v>
      </c>
      <c r="P565" s="160">
        <f>+[2]data1cf!O565</f>
        <v>7690.8991185726936</v>
      </c>
      <c r="Q565" s="160">
        <f>+[2]data1cf!P565</f>
        <v>7662.0970637288301</v>
      </c>
      <c r="R565" s="160">
        <f>+[2]data1cf!Q565</f>
        <v>1004.7750419394057</v>
      </c>
      <c r="S565" s="160">
        <f>+[2]data1cf!R565</f>
        <v>0</v>
      </c>
      <c r="T565" s="160">
        <f>+[2]data1cf!S565</f>
        <v>0</v>
      </c>
      <c r="U565" s="160">
        <f>+[2]data1cf!T565</f>
        <v>0</v>
      </c>
      <c r="V565" s="160">
        <f>+[2]data1cf!U565</f>
        <v>0</v>
      </c>
      <c r="W565" s="160">
        <f>+[2]data1cf!V565</f>
        <v>0</v>
      </c>
      <c r="X565" s="160">
        <f>+[2]data1cf!W565</f>
        <v>0</v>
      </c>
      <c r="Y565" s="160">
        <f>+[2]data1cf!X565</f>
        <v>0</v>
      </c>
      <c r="Z565" s="160">
        <f>+[2]data1cf!Y565</f>
        <v>0</v>
      </c>
      <c r="AA565" s="160">
        <f>+[2]data1cf!Z565</f>
        <v>0</v>
      </c>
      <c r="AB565" s="160"/>
      <c r="AC565" s="161">
        <f t="shared" si="64"/>
        <v>-14154.412435446819</v>
      </c>
      <c r="AD565" s="161">
        <f t="shared" si="66"/>
        <v>4139.196775519179</v>
      </c>
      <c r="AE565" s="162">
        <f t="shared" si="67"/>
        <v>-1964.5494551483471</v>
      </c>
      <c r="AF565" s="163">
        <f t="shared" si="65"/>
        <v>6.7467740178108235E-2</v>
      </c>
      <c r="AG565" s="164">
        <f t="shared" si="71"/>
        <v>0.99999997800423834</v>
      </c>
    </row>
    <row r="566" spans="1:33">
      <c r="A566" s="156"/>
      <c r="B566" s="160">
        <f>+[2]data1cf!A566</f>
        <v>-99731.4432712977</v>
      </c>
      <c r="C566" s="160">
        <f>+[2]data1cf!B566</f>
        <v>14274.656645435967</v>
      </c>
      <c r="D566" s="160">
        <f>+[2]data1cf!C566</f>
        <v>12286.023490022533</v>
      </c>
      <c r="E566" s="160">
        <f>+[2]data1cf!D566</f>
        <v>10345.159719216052</v>
      </c>
      <c r="F566" s="160">
        <f>+[2]data1cf!E566</f>
        <v>9881.7819442100445</v>
      </c>
      <c r="G566" s="160">
        <f>+[2]data1cf!F566</f>
        <v>9578.5382672085743</v>
      </c>
      <c r="H566" s="160">
        <f>+[2]data1cf!G566</f>
        <v>8627.2081251268737</v>
      </c>
      <c r="I566" s="160">
        <f>+[2]data1cf!H566</f>
        <v>8469.1059136559616</v>
      </c>
      <c r="J566" s="160">
        <f>+[2]data1cf!I566</f>
        <v>8456.6717111209709</v>
      </c>
      <c r="K566" s="160">
        <f>+[2]data1cf!J566</f>
        <v>8447.7420410243194</v>
      </c>
      <c r="L566" s="160">
        <f>+[2]data1cf!K566</f>
        <v>8448.7437762405607</v>
      </c>
      <c r="M566" s="160">
        <f>+[2]data1cf!L566</f>
        <v>8420.9634067214974</v>
      </c>
      <c r="N566" s="160">
        <f>+[2]data1cf!M566</f>
        <v>8403.0910437086532</v>
      </c>
      <c r="O566" s="160">
        <f>+[2]data1cf!N566</f>
        <v>8077.193089589633</v>
      </c>
      <c r="P566" s="160">
        <f>+[2]data1cf!O566</f>
        <v>7969.1085581828338</v>
      </c>
      <c r="Q566" s="160">
        <f>+[2]data1cf!P566</f>
        <v>7940.7780447620389</v>
      </c>
      <c r="R566" s="160">
        <f>+[2]data1cf!Q566</f>
        <v>1143.8797617444759</v>
      </c>
      <c r="S566" s="160">
        <f>+[2]data1cf!R566</f>
        <v>0</v>
      </c>
      <c r="T566" s="160">
        <f>+[2]data1cf!S566</f>
        <v>0</v>
      </c>
      <c r="U566" s="160">
        <f>+[2]data1cf!T566</f>
        <v>0</v>
      </c>
      <c r="V566" s="160">
        <f>+[2]data1cf!U566</f>
        <v>0</v>
      </c>
      <c r="W566" s="160">
        <f>+[2]data1cf!V566</f>
        <v>0</v>
      </c>
      <c r="X566" s="160">
        <f>+[2]data1cf!W566</f>
        <v>0</v>
      </c>
      <c r="Y566" s="160">
        <f>+[2]data1cf!X566</f>
        <v>0</v>
      </c>
      <c r="Z566" s="160">
        <f>+[2]data1cf!Y566</f>
        <v>0</v>
      </c>
      <c r="AA566" s="160">
        <f>+[2]data1cf!Z566</f>
        <v>0</v>
      </c>
      <c r="AB566" s="160"/>
      <c r="AC566" s="161">
        <f t="shared" si="64"/>
        <v>-23943.307899667368</v>
      </c>
      <c r="AD566" s="161">
        <f t="shared" si="66"/>
        <v>-5016.5555432593192</v>
      </c>
      <c r="AE566" s="162">
        <f t="shared" si="67"/>
        <v>-11333.873743038179</v>
      </c>
      <c r="AF566" s="163">
        <f t="shared" si="65"/>
        <v>5.1013717055320734E-2</v>
      </c>
      <c r="AG566" s="164">
        <f t="shared" si="71"/>
        <v>-1908999726.7784834</v>
      </c>
    </row>
    <row r="567" spans="1:33">
      <c r="A567" s="156"/>
      <c r="B567" s="160">
        <f>+[2]data1cf!A567</f>
        <v>-92344.520748427371</v>
      </c>
      <c r="C567" s="160">
        <f>+[2]data1cf!B567</f>
        <v>14059.920287424487</v>
      </c>
      <c r="D567" s="160">
        <f>+[2]data1cf!C567</f>
        <v>12043.199591345427</v>
      </c>
      <c r="E567" s="160">
        <f>+[2]data1cf!D567</f>
        <v>10179.819190555007</v>
      </c>
      <c r="F567" s="160">
        <f>+[2]data1cf!E567</f>
        <v>9650.6133518073675</v>
      </c>
      <c r="G567" s="160">
        <f>+[2]data1cf!F567</f>
        <v>9407.0937305601219</v>
      </c>
      <c r="H567" s="160">
        <f>+[2]data1cf!G567</f>
        <v>8448.2803149165047</v>
      </c>
      <c r="I567" s="160">
        <f>+[2]data1cf!H567</f>
        <v>8299.6558205193342</v>
      </c>
      <c r="J567" s="160">
        <f>+[2]data1cf!I567</f>
        <v>8287.2216179843454</v>
      </c>
      <c r="K567" s="160">
        <f>+[2]data1cf!J567</f>
        <v>8278.0047443400035</v>
      </c>
      <c r="L567" s="160">
        <f>+[2]data1cf!K567</f>
        <v>8279.2936831039351</v>
      </c>
      <c r="M567" s="160">
        <f>+[2]data1cf!L567</f>
        <v>8251.2261100371816</v>
      </c>
      <c r="N567" s="160">
        <f>+[2]data1cf!M567</f>
        <v>8233.6409505720258</v>
      </c>
      <c r="O567" s="160">
        <f>+[2]data1cf!N567</f>
        <v>7907.4557929053171</v>
      </c>
      <c r="P567" s="160">
        <f>+[2]data1cf!O567</f>
        <v>7799.6584650462064</v>
      </c>
      <c r="Q567" s="160">
        <f>+[2]data1cf!P567</f>
        <v>7771.040748077723</v>
      </c>
      <c r="R567" s="160">
        <f>+[2]data1cf!Q567</f>
        <v>1059.1547151761624</v>
      </c>
      <c r="S567" s="160">
        <f>+[2]data1cf!R567</f>
        <v>0</v>
      </c>
      <c r="T567" s="160">
        <f>+[2]data1cf!S567</f>
        <v>0</v>
      </c>
      <c r="U567" s="160">
        <f>+[2]data1cf!T567</f>
        <v>0</v>
      </c>
      <c r="V567" s="160">
        <f>+[2]data1cf!U567</f>
        <v>0</v>
      </c>
      <c r="W567" s="160">
        <f>+[2]data1cf!V567</f>
        <v>0</v>
      </c>
      <c r="X567" s="160">
        <f>+[2]data1cf!W567</f>
        <v>0</v>
      </c>
      <c r="Y567" s="160">
        <f>+[2]data1cf!X567</f>
        <v>0</v>
      </c>
      <c r="Z567" s="160">
        <f>+[2]data1cf!Y567</f>
        <v>0</v>
      </c>
      <c r="AA567" s="160">
        <f>+[2]data1cf!Z567</f>
        <v>0</v>
      </c>
      <c r="AB567" s="160"/>
      <c r="AC567" s="161">
        <f t="shared" si="64"/>
        <v>-18010.895842290407</v>
      </c>
      <c r="AD567" s="161">
        <f t="shared" si="66"/>
        <v>527.94160802274018</v>
      </c>
      <c r="AE567" s="162">
        <f t="shared" si="67"/>
        <v>-5658.6251261641828</v>
      </c>
      <c r="AF567" s="163">
        <f t="shared" si="65"/>
        <v>6.0524562001228341E-2</v>
      </c>
      <c r="AG567" s="164">
        <f t="shared" si="71"/>
        <v>0.89449105493836756</v>
      </c>
    </row>
    <row r="568" spans="1:33">
      <c r="A568" s="156"/>
      <c r="B568" s="160">
        <f>+[2]data1cf!A568</f>
        <v>-94126.462753148036</v>
      </c>
      <c r="C568" s="160">
        <f>+[2]data1cf!B568</f>
        <v>14216.208531532197</v>
      </c>
      <c r="D568" s="160">
        <f>+[2]data1cf!C568</f>
        <v>12205.423542931403</v>
      </c>
      <c r="E568" s="160">
        <f>+[2]data1cf!D568</f>
        <v>10232.720930043977</v>
      </c>
      <c r="F568" s="160">
        <f>+[2]data1cf!E568</f>
        <v>9711.3219134105402</v>
      </c>
      <c r="G568" s="160">
        <f>+[2]data1cf!F568</f>
        <v>9469.887258834262</v>
      </c>
      <c r="H568" s="160">
        <f>+[2]data1cf!G568</f>
        <v>8491.4429418209293</v>
      </c>
      <c r="I568" s="160">
        <f>+[2]data1cf!H568</f>
        <v>8340.532144554023</v>
      </c>
      <c r="J568" s="160">
        <f>+[2]data1cf!I568</f>
        <v>8328.0979420190324</v>
      </c>
      <c r="K568" s="160">
        <f>+[2]data1cf!J568</f>
        <v>8318.9503502798361</v>
      </c>
      <c r="L568" s="160">
        <f>+[2]data1cf!K568</f>
        <v>8320.1700071386222</v>
      </c>
      <c r="M568" s="160">
        <f>+[2]data1cf!L568</f>
        <v>8292.1717159770124</v>
      </c>
      <c r="N568" s="160">
        <f>+[2]data1cf!M568</f>
        <v>8274.5172746067146</v>
      </c>
      <c r="O568" s="160">
        <f>+[2]data1cf!N568</f>
        <v>7948.4013988451488</v>
      </c>
      <c r="P568" s="160">
        <f>+[2]data1cf!O568</f>
        <v>7840.5347890808953</v>
      </c>
      <c r="Q568" s="160">
        <f>+[2]data1cf!P568</f>
        <v>7811.9863540175547</v>
      </c>
      <c r="R568" s="160">
        <f>+[2]data1cf!Q568</f>
        <v>1079.5928771935066</v>
      </c>
      <c r="S568" s="160">
        <f>+[2]data1cf!R568</f>
        <v>0</v>
      </c>
      <c r="T568" s="160">
        <f>+[2]data1cf!S568</f>
        <v>0</v>
      </c>
      <c r="U568" s="160">
        <f>+[2]data1cf!T568</f>
        <v>0</v>
      </c>
      <c r="V568" s="160">
        <f>+[2]data1cf!U568</f>
        <v>0</v>
      </c>
      <c r="W568" s="160">
        <f>+[2]data1cf!V568</f>
        <v>0</v>
      </c>
      <c r="X568" s="160">
        <f>+[2]data1cf!W568</f>
        <v>0</v>
      </c>
      <c r="Y568" s="160">
        <f>+[2]data1cf!X568</f>
        <v>0</v>
      </c>
      <c r="Z568" s="160">
        <f>+[2]data1cf!Y568</f>
        <v>0</v>
      </c>
      <c r="AA568" s="160">
        <f>+[2]data1cf!Z568</f>
        <v>0</v>
      </c>
      <c r="AB568" s="160"/>
      <c r="AC568" s="161">
        <f t="shared" si="64"/>
        <v>-19234.882080390638</v>
      </c>
      <c r="AD568" s="161">
        <f t="shared" si="66"/>
        <v>-585.64333381461608</v>
      </c>
      <c r="AE568" s="162">
        <f t="shared" si="67"/>
        <v>-6808.4269822605038</v>
      </c>
      <c r="AF568" s="163">
        <f t="shared" si="65"/>
        <v>5.8507314324378959E-2</v>
      </c>
      <c r="AG568" s="164">
        <f t="shared" si="71"/>
        <v>-11.118837459591512</v>
      </c>
    </row>
    <row r="569" spans="1:33">
      <c r="A569" s="156"/>
      <c r="B569" s="160">
        <f>+[2]data1cf!A569</f>
        <v>-89478.978719366234</v>
      </c>
      <c r="C569" s="160">
        <f>+[2]data1cf!B569</f>
        <v>14029.600879536891</v>
      </c>
      <c r="D569" s="160">
        <f>+[2]data1cf!C569</f>
        <v>12001.019506408109</v>
      </c>
      <c r="E569" s="160">
        <f>+[2]data1cf!D569</f>
        <v>9953.6079409599806</v>
      </c>
      <c r="F569" s="160">
        <f>+[2]data1cf!E569</f>
        <v>9606.5410519148099</v>
      </c>
      <c r="G569" s="160">
        <f>+[2]data1cf!F569</f>
        <v>9380.6428932183062</v>
      </c>
      <c r="H569" s="160">
        <f>+[2]data1cf!G569</f>
        <v>8378.8704681584968</v>
      </c>
      <c r="I569" s="160">
        <f>+[2]data1cf!H569</f>
        <v>8233.922578806294</v>
      </c>
      <c r="J569" s="160">
        <f>+[2]data1cf!I569</f>
        <v>8221.4883762713052</v>
      </c>
      <c r="K569" s="160">
        <f>+[2]data1cf!J569</f>
        <v>8212.1600903528742</v>
      </c>
      <c r="L569" s="160">
        <f>+[2]data1cf!K569</f>
        <v>8213.560441390895</v>
      </c>
      <c r="M569" s="160">
        <f>+[2]data1cf!L569</f>
        <v>8185.3814560500523</v>
      </c>
      <c r="N569" s="160">
        <f>+[2]data1cf!M569</f>
        <v>8167.9077088589875</v>
      </c>
      <c r="O569" s="160">
        <f>+[2]data1cf!N569</f>
        <v>7841.6111389181879</v>
      </c>
      <c r="P569" s="160">
        <f>+[2]data1cf!O569</f>
        <v>7733.9252233331681</v>
      </c>
      <c r="Q569" s="160">
        <f>+[2]data1cf!P569</f>
        <v>7705.1960940905938</v>
      </c>
      <c r="R569" s="160">
        <f>+[2]data1cf!Q569</f>
        <v>1026.2880943196428</v>
      </c>
      <c r="S569" s="160">
        <f>+[2]data1cf!R569</f>
        <v>0</v>
      </c>
      <c r="T569" s="160">
        <f>+[2]data1cf!S569</f>
        <v>0</v>
      </c>
      <c r="U569" s="160">
        <f>+[2]data1cf!T569</f>
        <v>0</v>
      </c>
      <c r="V569" s="160">
        <f>+[2]data1cf!U569</f>
        <v>0</v>
      </c>
      <c r="W569" s="160">
        <f>+[2]data1cf!V569</f>
        <v>0</v>
      </c>
      <c r="X569" s="160">
        <f>+[2]data1cf!W569</f>
        <v>0</v>
      </c>
      <c r="Y569" s="160">
        <f>+[2]data1cf!X569</f>
        <v>0</v>
      </c>
      <c r="Z569" s="160">
        <f>+[2]data1cf!Y569</f>
        <v>0</v>
      </c>
      <c r="AA569" s="160">
        <f>+[2]data1cf!Z569</f>
        <v>0</v>
      </c>
      <c r="AB569" s="160"/>
      <c r="AC569" s="161">
        <f t="shared" si="64"/>
        <v>-15684.177565431728</v>
      </c>
      <c r="AD569" s="161">
        <f t="shared" si="66"/>
        <v>2705.1889035679696</v>
      </c>
      <c r="AE569" s="162">
        <f t="shared" si="67"/>
        <v>-3430.9723932799475</v>
      </c>
      <c r="AF569" s="163">
        <f t="shared" si="65"/>
        <v>6.4633259177207941E-2</v>
      </c>
      <c r="AG569" s="164">
        <f t="shared" si="71"/>
        <v>0.99999010753593343</v>
      </c>
    </row>
    <row r="570" spans="1:33">
      <c r="A570" s="156"/>
      <c r="B570" s="160">
        <f>+[2]data1cf!A570</f>
        <v>-87644.819213852665</v>
      </c>
      <c r="C570" s="160">
        <f>+[2]data1cf!B570</f>
        <v>13999.865629487438</v>
      </c>
      <c r="D570" s="160">
        <f>+[2]data1cf!C570</f>
        <v>11858.676238479098</v>
      </c>
      <c r="E570" s="160">
        <f>+[2]data1cf!D570</f>
        <v>9857.6234455843405</v>
      </c>
      <c r="F570" s="160">
        <f>+[2]data1cf!E570</f>
        <v>9465.2750049263868</v>
      </c>
      <c r="G570" s="160">
        <f>+[2]data1cf!F570</f>
        <v>9185.1367888402619</v>
      </c>
      <c r="H570" s="160">
        <f>+[2]data1cf!G570</f>
        <v>8334.4430164176665</v>
      </c>
      <c r="I570" s="160">
        <f>+[2]data1cf!H570</f>
        <v>8191.8484270774179</v>
      </c>
      <c r="J570" s="160">
        <f>+[2]data1cf!I570</f>
        <v>8179.4142245424282</v>
      </c>
      <c r="K570" s="160">
        <f>+[2]data1cf!J570</f>
        <v>8170.0146265024232</v>
      </c>
      <c r="L570" s="160">
        <f>+[2]data1cf!K570</f>
        <v>8171.4862896620189</v>
      </c>
      <c r="M570" s="160">
        <f>+[2]data1cf!L570</f>
        <v>8143.2359921996012</v>
      </c>
      <c r="N570" s="160">
        <f>+[2]data1cf!M570</f>
        <v>8125.8335571301104</v>
      </c>
      <c r="O570" s="160">
        <f>+[2]data1cf!N570</f>
        <v>7799.4656750677368</v>
      </c>
      <c r="P570" s="160">
        <f>+[2]data1cf!O570</f>
        <v>7691.8510716042911</v>
      </c>
      <c r="Q570" s="160">
        <f>+[2]data1cf!P570</f>
        <v>7663.0506302401427</v>
      </c>
      <c r="R570" s="160">
        <f>+[2]data1cf!Q570</f>
        <v>1005.2510184552043</v>
      </c>
      <c r="S570" s="160">
        <f>+[2]data1cf!R570</f>
        <v>0</v>
      </c>
      <c r="T570" s="160">
        <f>+[2]data1cf!S570</f>
        <v>0</v>
      </c>
      <c r="U570" s="160">
        <f>+[2]data1cf!T570</f>
        <v>0</v>
      </c>
      <c r="V570" s="160">
        <f>+[2]data1cf!U570</f>
        <v>0</v>
      </c>
      <c r="W570" s="160">
        <f>+[2]data1cf!V570</f>
        <v>0</v>
      </c>
      <c r="X570" s="160">
        <f>+[2]data1cf!W570</f>
        <v>0</v>
      </c>
      <c r="Y570" s="160">
        <f>+[2]data1cf!X570</f>
        <v>0</v>
      </c>
      <c r="Z570" s="160">
        <f>+[2]data1cf!Y570</f>
        <v>0</v>
      </c>
      <c r="AA570" s="160">
        <f>+[2]data1cf!Z570</f>
        <v>0</v>
      </c>
      <c r="AB570" s="160"/>
      <c r="AC570" s="161">
        <f t="shared" si="64"/>
        <v>-14450.98750907602</v>
      </c>
      <c r="AD570" s="161">
        <f t="shared" si="66"/>
        <v>3799.4864733200507</v>
      </c>
      <c r="AE570" s="162">
        <f t="shared" si="67"/>
        <v>-2291.7861371966105</v>
      </c>
      <c r="AF570" s="163">
        <f t="shared" si="65"/>
        <v>6.6819456219673182E-2</v>
      </c>
      <c r="AG570" s="164">
        <f t="shared" si="71"/>
        <v>0.99999990649924353</v>
      </c>
    </row>
    <row r="571" spans="1:33">
      <c r="A571" s="156"/>
      <c r="B571" s="160">
        <f>+[2]data1cf!A571</f>
        <v>-87695.915937291429</v>
      </c>
      <c r="C571" s="160">
        <f>+[2]data1cf!B571</f>
        <v>14045.852662403402</v>
      </c>
      <c r="D571" s="160">
        <f>+[2]data1cf!C571</f>
        <v>11848.52699121608</v>
      </c>
      <c r="E571" s="160">
        <f>+[2]data1cf!D571</f>
        <v>9901.8689134924862</v>
      </c>
      <c r="F571" s="160">
        <f>+[2]data1cf!E571</f>
        <v>9548.7711500680998</v>
      </c>
      <c r="G571" s="160">
        <f>+[2]data1cf!F571</f>
        <v>9224.7909896450456</v>
      </c>
      <c r="H571" s="160">
        <f>+[2]data1cf!G571</f>
        <v>8335.6806935160148</v>
      </c>
      <c r="I571" s="160">
        <f>+[2]data1cf!H571</f>
        <v>8193.0205450357244</v>
      </c>
      <c r="J571" s="160">
        <f>+[2]data1cf!I571</f>
        <v>8180.5863425007356</v>
      </c>
      <c r="K571" s="160">
        <f>+[2]data1cf!J571</f>
        <v>8171.1887311013379</v>
      </c>
      <c r="L571" s="160">
        <f>+[2]data1cf!K571</f>
        <v>8172.6584076203253</v>
      </c>
      <c r="M571" s="160">
        <f>+[2]data1cf!L571</f>
        <v>8144.410096798515</v>
      </c>
      <c r="N571" s="160">
        <f>+[2]data1cf!M571</f>
        <v>8127.0056750884169</v>
      </c>
      <c r="O571" s="160">
        <f>+[2]data1cf!N571</f>
        <v>7800.6397796666506</v>
      </c>
      <c r="P571" s="160">
        <f>+[2]data1cf!O571</f>
        <v>7693.0231895625975</v>
      </c>
      <c r="Q571" s="160">
        <f>+[2]data1cf!P571</f>
        <v>7664.2247348390556</v>
      </c>
      <c r="R571" s="160">
        <f>+[2]data1cf!Q571</f>
        <v>1005.8370774343578</v>
      </c>
      <c r="S571" s="160">
        <f>+[2]data1cf!R571</f>
        <v>0</v>
      </c>
      <c r="T571" s="160">
        <f>+[2]data1cf!S571</f>
        <v>0</v>
      </c>
      <c r="U571" s="160">
        <f>+[2]data1cf!T571</f>
        <v>0</v>
      </c>
      <c r="V571" s="160">
        <f>+[2]data1cf!U571</f>
        <v>0</v>
      </c>
      <c r="W571" s="160">
        <f>+[2]data1cf!V571</f>
        <v>0</v>
      </c>
      <c r="X571" s="160">
        <f>+[2]data1cf!W571</f>
        <v>0</v>
      </c>
      <c r="Y571" s="160">
        <f>+[2]data1cf!X571</f>
        <v>0</v>
      </c>
      <c r="Z571" s="160">
        <f>+[2]data1cf!Y571</f>
        <v>0</v>
      </c>
      <c r="AA571" s="160">
        <f>+[2]data1cf!Z571</f>
        <v>0</v>
      </c>
      <c r="AB571" s="160"/>
      <c r="AC571" s="161">
        <f t="shared" si="64"/>
        <v>-14349.164144784598</v>
      </c>
      <c r="AD571" s="161">
        <f t="shared" si="66"/>
        <v>3924.859160730779</v>
      </c>
      <c r="AE571" s="162">
        <f t="shared" si="67"/>
        <v>-2173.3476860404894</v>
      </c>
      <c r="AF571" s="163">
        <f t="shared" si="65"/>
        <v>6.7054668068885798E-2</v>
      </c>
      <c r="AG571" s="164">
        <f t="shared" si="71"/>
        <v>0.99999994518856128</v>
      </c>
    </row>
    <row r="572" spans="1:33">
      <c r="A572" s="156"/>
      <c r="B572" s="160">
        <f>+[2]data1cf!A572</f>
        <v>-89767.226026275763</v>
      </c>
      <c r="C572" s="160">
        <f>+[2]data1cf!B572</f>
        <v>14133.682591712772</v>
      </c>
      <c r="D572" s="160">
        <f>+[2]data1cf!C572</f>
        <v>11958.218518521486</v>
      </c>
      <c r="E572" s="160">
        <f>+[2]data1cf!D572</f>
        <v>9981.9571628011327</v>
      </c>
      <c r="F572" s="160">
        <f>+[2]data1cf!E572</f>
        <v>9730.2037934497039</v>
      </c>
      <c r="G572" s="160">
        <f>+[2]data1cf!F572</f>
        <v>9325.7838699016283</v>
      </c>
      <c r="H572" s="160">
        <f>+[2]data1cf!G572</f>
        <v>8385.8524636058137</v>
      </c>
      <c r="I572" s="160">
        <f>+[2]data1cf!H572</f>
        <v>8240.5347414289536</v>
      </c>
      <c r="J572" s="160">
        <f>+[2]data1cf!I572</f>
        <v>8228.1005388939648</v>
      </c>
      <c r="K572" s="160">
        <f>+[2]data1cf!J572</f>
        <v>8218.783460030827</v>
      </c>
      <c r="L572" s="160">
        <f>+[2]data1cf!K572</f>
        <v>8220.1726040135545</v>
      </c>
      <c r="M572" s="160">
        <f>+[2]data1cf!L572</f>
        <v>8192.004825728005</v>
      </c>
      <c r="N572" s="160">
        <f>+[2]data1cf!M572</f>
        <v>8174.519871481647</v>
      </c>
      <c r="O572" s="160">
        <f>+[2]data1cf!N572</f>
        <v>7848.2345085961397</v>
      </c>
      <c r="P572" s="160">
        <f>+[2]data1cf!O572</f>
        <v>7740.5373859558267</v>
      </c>
      <c r="Q572" s="160">
        <f>+[2]data1cf!P572</f>
        <v>7711.8194637685456</v>
      </c>
      <c r="R572" s="160">
        <f>+[2]data1cf!Q572</f>
        <v>1029.5941756309724</v>
      </c>
      <c r="S572" s="160">
        <f>+[2]data1cf!R572</f>
        <v>0</v>
      </c>
      <c r="T572" s="160">
        <f>+[2]data1cf!S572</f>
        <v>0</v>
      </c>
      <c r="U572" s="160">
        <f>+[2]data1cf!T572</f>
        <v>0</v>
      </c>
      <c r="V572" s="160">
        <f>+[2]data1cf!U572</f>
        <v>0</v>
      </c>
      <c r="W572" s="160">
        <f>+[2]data1cf!V572</f>
        <v>0</v>
      </c>
      <c r="X572" s="160">
        <f>+[2]data1cf!W572</f>
        <v>0</v>
      </c>
      <c r="Y572" s="160">
        <f>+[2]data1cf!X572</f>
        <v>0</v>
      </c>
      <c r="Z572" s="160">
        <f>+[2]data1cf!Y572</f>
        <v>0</v>
      </c>
      <c r="AA572" s="160">
        <f>+[2]data1cf!Z572</f>
        <v>0</v>
      </c>
      <c r="AB572" s="160"/>
      <c r="AC572" s="161">
        <f t="shared" si="64"/>
        <v>-15815.335856796191</v>
      </c>
      <c r="AD572" s="161">
        <f t="shared" si="66"/>
        <v>2596.9914927029722</v>
      </c>
      <c r="AE572" s="162">
        <f t="shared" si="67"/>
        <v>-3546.3956837593828</v>
      </c>
      <c r="AF572" s="163">
        <f t="shared" si="65"/>
        <v>6.4417812228202823E-2</v>
      </c>
      <c r="AG572" s="164">
        <f t="shared" si="71"/>
        <v>0.99998431539691057</v>
      </c>
    </row>
    <row r="573" spans="1:33">
      <c r="A573" s="156"/>
      <c r="B573" s="160">
        <f>+[2]data1cf!A573</f>
        <v>-99807.49207456944</v>
      </c>
      <c r="C573" s="160">
        <f>+[2]data1cf!B573</f>
        <v>14197.476155212466</v>
      </c>
      <c r="D573" s="160">
        <f>+[2]data1cf!C573</f>
        <v>12375.620438307671</v>
      </c>
      <c r="E573" s="160">
        <f>+[2]data1cf!D573</f>
        <v>10292.541502409584</v>
      </c>
      <c r="F573" s="160">
        <f>+[2]data1cf!E573</f>
        <v>9892.4985503415883</v>
      </c>
      <c r="G573" s="160">
        <f>+[2]data1cf!F573</f>
        <v>9532.1283013997727</v>
      </c>
      <c r="H573" s="160">
        <f>+[2]data1cf!G573</f>
        <v>8629.050197491435</v>
      </c>
      <c r="I573" s="160">
        <f>+[2]data1cf!H573</f>
        <v>8470.8504123639723</v>
      </c>
      <c r="J573" s="160">
        <f>+[2]data1cf!I573</f>
        <v>8458.4162098289817</v>
      </c>
      <c r="K573" s="160">
        <f>+[2]data1cf!J573</f>
        <v>8449.4894965098028</v>
      </c>
      <c r="L573" s="160">
        <f>+[2]data1cf!K573</f>
        <v>8450.4882749485732</v>
      </c>
      <c r="M573" s="160">
        <f>+[2]data1cf!L573</f>
        <v>8422.7108622069809</v>
      </c>
      <c r="N573" s="160">
        <f>+[2]data1cf!M573</f>
        <v>8404.8355424166639</v>
      </c>
      <c r="O573" s="160">
        <f>+[2]data1cf!N573</f>
        <v>8078.9405450751156</v>
      </c>
      <c r="P573" s="160">
        <f>+[2]data1cf!O573</f>
        <v>7970.8530568908445</v>
      </c>
      <c r="Q573" s="160">
        <f>+[2]data1cf!P573</f>
        <v>7942.5255002475214</v>
      </c>
      <c r="R573" s="160">
        <f>+[2]data1cf!Q573</f>
        <v>1144.7520110984815</v>
      </c>
      <c r="S573" s="160">
        <f>+[2]data1cf!R573</f>
        <v>0</v>
      </c>
      <c r="T573" s="160">
        <f>+[2]data1cf!S573</f>
        <v>0</v>
      </c>
      <c r="U573" s="160">
        <f>+[2]data1cf!T573</f>
        <v>0</v>
      </c>
      <c r="V573" s="160">
        <f>+[2]data1cf!U573</f>
        <v>0</v>
      </c>
      <c r="W573" s="160">
        <f>+[2]data1cf!V573</f>
        <v>0</v>
      </c>
      <c r="X573" s="160">
        <f>+[2]data1cf!W573</f>
        <v>0</v>
      </c>
      <c r="Y573" s="160">
        <f>+[2]data1cf!X573</f>
        <v>0</v>
      </c>
      <c r="Z573" s="160">
        <f>+[2]data1cf!Y573</f>
        <v>0</v>
      </c>
      <c r="AA573" s="160">
        <f>+[2]data1cf!Z573</f>
        <v>0</v>
      </c>
      <c r="AB573" s="160"/>
      <c r="AC573" s="161">
        <f t="shared" si="64"/>
        <v>-24069.607557092684</v>
      </c>
      <c r="AD573" s="161">
        <f t="shared" si="66"/>
        <v>-5146.8621004177949</v>
      </c>
      <c r="AE573" s="162">
        <f t="shared" si="67"/>
        <v>-11463.157400856608</v>
      </c>
      <c r="AF573" s="163">
        <f t="shared" si="65"/>
        <v>5.0800994038581848E-2</v>
      </c>
      <c r="AG573" s="164">
        <f t="shared" si="71"/>
        <v>-3325658289.8140521</v>
      </c>
    </row>
    <row r="574" spans="1:33">
      <c r="A574" s="156"/>
      <c r="B574" s="160">
        <f>+[2]data1cf!A574</f>
        <v>-98416.649826130204</v>
      </c>
      <c r="C574" s="160">
        <f>+[2]data1cf!B574</f>
        <v>14274.768904047682</v>
      </c>
      <c r="D574" s="160">
        <f>+[2]data1cf!C574</f>
        <v>12285.440271873886</v>
      </c>
      <c r="E574" s="160">
        <f>+[2]data1cf!D574</f>
        <v>10280.631691594343</v>
      </c>
      <c r="F574" s="160">
        <f>+[2]data1cf!E574</f>
        <v>9852.8920074009329</v>
      </c>
      <c r="G574" s="160">
        <f>+[2]data1cf!F574</f>
        <v>9537.2534264981623</v>
      </c>
      <c r="H574" s="160">
        <f>+[2]data1cf!G574</f>
        <v>8595.3608827476</v>
      </c>
      <c r="I574" s="160">
        <f>+[2]data1cf!H574</f>
        <v>8438.945603858574</v>
      </c>
      <c r="J574" s="160">
        <f>+[2]data1cf!I574</f>
        <v>8426.5114013235852</v>
      </c>
      <c r="K574" s="160">
        <f>+[2]data1cf!J574</f>
        <v>8417.5306120577861</v>
      </c>
      <c r="L574" s="160">
        <f>+[2]data1cf!K574</f>
        <v>8418.583466443175</v>
      </c>
      <c r="M574" s="160">
        <f>+[2]data1cf!L574</f>
        <v>8390.7519777549642</v>
      </c>
      <c r="N574" s="160">
        <f>+[2]data1cf!M574</f>
        <v>8372.9307339112675</v>
      </c>
      <c r="O574" s="160">
        <f>+[2]data1cf!N574</f>
        <v>8046.9816606230988</v>
      </c>
      <c r="P574" s="160">
        <f>+[2]data1cf!O574</f>
        <v>7938.9482483854481</v>
      </c>
      <c r="Q574" s="160">
        <f>+[2]data1cf!P574</f>
        <v>7910.5666157955047</v>
      </c>
      <c r="R574" s="160">
        <f>+[2]data1cf!Q574</f>
        <v>1128.7996068457828</v>
      </c>
      <c r="S574" s="160">
        <f>+[2]data1cf!R574</f>
        <v>0</v>
      </c>
      <c r="T574" s="160">
        <f>+[2]data1cf!S574</f>
        <v>0</v>
      </c>
      <c r="U574" s="160">
        <f>+[2]data1cf!T574</f>
        <v>0</v>
      </c>
      <c r="V574" s="160">
        <f>+[2]data1cf!U574</f>
        <v>0</v>
      </c>
      <c r="W574" s="160">
        <f>+[2]data1cf!V574</f>
        <v>0</v>
      </c>
      <c r="X574" s="160">
        <f>+[2]data1cf!W574</f>
        <v>0</v>
      </c>
      <c r="Y574" s="160">
        <f>+[2]data1cf!X574</f>
        <v>0</v>
      </c>
      <c r="Z574" s="160">
        <f>+[2]data1cf!Y574</f>
        <v>0</v>
      </c>
      <c r="AA574" s="160">
        <f>+[2]data1cf!Z574</f>
        <v>0</v>
      </c>
      <c r="AB574" s="160"/>
      <c r="AC574" s="161">
        <f t="shared" si="64"/>
        <v>-22842.006104422962</v>
      </c>
      <c r="AD574" s="161">
        <f t="shared" si="66"/>
        <v>-3983.1171123953586</v>
      </c>
      <c r="AE574" s="162">
        <f t="shared" si="67"/>
        <v>-10277.423538531093</v>
      </c>
      <c r="AF574" s="163">
        <f t="shared" si="65"/>
        <v>5.2692344784736639E-2</v>
      </c>
      <c r="AG574" s="164">
        <f t="shared" si="71"/>
        <v>-23383421.537585724</v>
      </c>
    </row>
    <row r="575" spans="1:33">
      <c r="A575" s="156"/>
      <c r="B575" s="160">
        <f>+[2]data1cf!A575</f>
        <v>-86132.342667427074</v>
      </c>
      <c r="C575" s="160">
        <f>+[2]data1cf!B575</f>
        <v>13982.400862103208</v>
      </c>
      <c r="D575" s="160">
        <f>+[2]data1cf!C575</f>
        <v>11836.359291754587</v>
      </c>
      <c r="E575" s="160">
        <f>+[2]data1cf!D575</f>
        <v>9864.3554679129302</v>
      </c>
      <c r="F575" s="160">
        <f>+[2]data1cf!E575</f>
        <v>9471.3142935369178</v>
      </c>
      <c r="G575" s="160">
        <f>+[2]data1cf!F575</f>
        <v>9234.0199068700713</v>
      </c>
      <c r="H575" s="160">
        <f>+[2]data1cf!G575</f>
        <v>8297.8074465157752</v>
      </c>
      <c r="I575" s="160">
        <f>+[2]data1cf!H575</f>
        <v>8157.1534250836521</v>
      </c>
      <c r="J575" s="160">
        <f>+[2]data1cf!I575</f>
        <v>8144.7192225486624</v>
      </c>
      <c r="K575" s="160">
        <f>+[2]data1cf!J575</f>
        <v>8135.2608194205332</v>
      </c>
      <c r="L575" s="160">
        <f>+[2]data1cf!K575</f>
        <v>8136.7912876682531</v>
      </c>
      <c r="M575" s="160">
        <f>+[2]data1cf!L575</f>
        <v>8108.4821851177103</v>
      </c>
      <c r="N575" s="160">
        <f>+[2]data1cf!M575</f>
        <v>8091.1385551363446</v>
      </c>
      <c r="O575" s="160">
        <f>+[2]data1cf!N575</f>
        <v>7764.7118679858459</v>
      </c>
      <c r="P575" s="160">
        <f>+[2]data1cf!O575</f>
        <v>7657.1560696105244</v>
      </c>
      <c r="Q575" s="160">
        <f>+[2]data1cf!P575</f>
        <v>7628.2968231582508</v>
      </c>
      <c r="R575" s="160">
        <f>+[2]data1cf!Q575</f>
        <v>987.9035174583214</v>
      </c>
      <c r="S575" s="160">
        <f>+[2]data1cf!R575</f>
        <v>0</v>
      </c>
      <c r="T575" s="160">
        <f>+[2]data1cf!S575</f>
        <v>0</v>
      </c>
      <c r="U575" s="160">
        <f>+[2]data1cf!T575</f>
        <v>0</v>
      </c>
      <c r="V575" s="160">
        <f>+[2]data1cf!U575</f>
        <v>0</v>
      </c>
      <c r="W575" s="160">
        <f>+[2]data1cf!V575</f>
        <v>0</v>
      </c>
      <c r="X575" s="160">
        <f>+[2]data1cf!W575</f>
        <v>0</v>
      </c>
      <c r="Y575" s="160">
        <f>+[2]data1cf!X575</f>
        <v>0</v>
      </c>
      <c r="Z575" s="160">
        <f>+[2]data1cf!Y575</f>
        <v>0</v>
      </c>
      <c r="AA575" s="160">
        <f>+[2]data1cf!Z575</f>
        <v>0</v>
      </c>
      <c r="AB575" s="160"/>
      <c r="AC575" s="161">
        <f t="shared" si="64"/>
        <v>-13070.525950258987</v>
      </c>
      <c r="AD575" s="161">
        <f t="shared" si="66"/>
        <v>5126.1575787029196</v>
      </c>
      <c r="AE575" s="162">
        <f t="shared" si="67"/>
        <v>-945.79319359508088</v>
      </c>
      <c r="AF575" s="163">
        <f t="shared" si="65"/>
        <v>6.9502308964729337E-2</v>
      </c>
      <c r="AG575" s="164">
        <f t="shared" si="71"/>
        <v>0.99999999967158237</v>
      </c>
    </row>
    <row r="576" spans="1:33">
      <c r="A576" s="156"/>
      <c r="B576" s="160">
        <f>+[2]data1cf!A576</f>
        <v>-98601.263587875888</v>
      </c>
      <c r="C576" s="160">
        <f>+[2]data1cf!B576</f>
        <v>14241.219612561828</v>
      </c>
      <c r="D576" s="160">
        <f>+[2]data1cf!C576</f>
        <v>12238.497601333962</v>
      </c>
      <c r="E576" s="160">
        <f>+[2]data1cf!D576</f>
        <v>10316.408678590953</v>
      </c>
      <c r="F576" s="160">
        <f>+[2]data1cf!E576</f>
        <v>9720.6486261010232</v>
      </c>
      <c r="G576" s="160">
        <f>+[2]data1cf!F576</f>
        <v>9509.3803832296107</v>
      </c>
      <c r="H576" s="160">
        <f>+[2]data1cf!G576</f>
        <v>8599.8326415919073</v>
      </c>
      <c r="I576" s="160">
        <f>+[2]data1cf!H576</f>
        <v>8443.1804958620123</v>
      </c>
      <c r="J576" s="160">
        <f>+[2]data1cf!I576</f>
        <v>8430.7462933270217</v>
      </c>
      <c r="K576" s="160">
        <f>+[2]data1cf!J576</f>
        <v>8421.7726818442788</v>
      </c>
      <c r="L576" s="160">
        <f>+[2]data1cf!K576</f>
        <v>8422.8183584466115</v>
      </c>
      <c r="M576" s="160">
        <f>+[2]data1cf!L576</f>
        <v>8394.9940475414569</v>
      </c>
      <c r="N576" s="160">
        <f>+[2]data1cf!M576</f>
        <v>8377.1656259147039</v>
      </c>
      <c r="O576" s="160">
        <f>+[2]data1cf!N576</f>
        <v>8051.2237304095925</v>
      </c>
      <c r="P576" s="160">
        <f>+[2]data1cf!O576</f>
        <v>7943.1831403888846</v>
      </c>
      <c r="Q576" s="160">
        <f>+[2]data1cf!P576</f>
        <v>7914.8086855819975</v>
      </c>
      <c r="R576" s="160">
        <f>+[2]data1cf!Q576</f>
        <v>1130.9170528475011</v>
      </c>
      <c r="S576" s="160">
        <f>+[2]data1cf!R576</f>
        <v>0</v>
      </c>
      <c r="T576" s="160">
        <f>+[2]data1cf!S576</f>
        <v>0</v>
      </c>
      <c r="U576" s="160">
        <f>+[2]data1cf!T576</f>
        <v>0</v>
      </c>
      <c r="V576" s="160">
        <f>+[2]data1cf!U576</f>
        <v>0</v>
      </c>
      <c r="W576" s="160">
        <f>+[2]data1cf!V576</f>
        <v>0</v>
      </c>
      <c r="X576" s="160">
        <f>+[2]data1cf!W576</f>
        <v>0</v>
      </c>
      <c r="Y576" s="160">
        <f>+[2]data1cf!X576</f>
        <v>0</v>
      </c>
      <c r="Z576" s="160">
        <f>+[2]data1cf!Y576</f>
        <v>0</v>
      </c>
      <c r="AA576" s="160">
        <f>+[2]data1cf!Z576</f>
        <v>0</v>
      </c>
      <c r="AB576" s="160"/>
      <c r="AC576" s="161">
        <f t="shared" si="64"/>
        <v>-23159.885158279627</v>
      </c>
      <c r="AD576" s="161">
        <f t="shared" si="66"/>
        <v>-4315.3040353587339</v>
      </c>
      <c r="AE576" s="162">
        <f t="shared" si="67"/>
        <v>-10605.980642201639</v>
      </c>
      <c r="AF576" s="163">
        <f t="shared" si="65"/>
        <v>5.2140608429908766E-2</v>
      </c>
      <c r="AG576" s="164">
        <f t="shared" si="71"/>
        <v>-96264392.531433687</v>
      </c>
    </row>
    <row r="577" spans="1:33">
      <c r="A577" s="156"/>
      <c r="B577" s="160">
        <f>+[2]data1cf!A577</f>
        <v>-93460.810966864607</v>
      </c>
      <c r="C577" s="160">
        <f>+[2]data1cf!B577</f>
        <v>14108.235522333536</v>
      </c>
      <c r="D577" s="160">
        <f>+[2]data1cf!C577</f>
        <v>12113.116493605223</v>
      </c>
      <c r="E577" s="160">
        <f>+[2]data1cf!D577</f>
        <v>10073.710409453295</v>
      </c>
      <c r="F577" s="160">
        <f>+[2]data1cf!E577</f>
        <v>9732.4280388635016</v>
      </c>
      <c r="G577" s="160">
        <f>+[2]data1cf!F577</f>
        <v>9385.7084364503262</v>
      </c>
      <c r="H577" s="160">
        <f>+[2]data1cf!G577</f>
        <v>8475.3193644971434</v>
      </c>
      <c r="I577" s="160">
        <f>+[2]data1cf!H577</f>
        <v>8325.2626250981102</v>
      </c>
      <c r="J577" s="160">
        <f>+[2]data1cf!I577</f>
        <v>8312.8284225631196</v>
      </c>
      <c r="K577" s="160">
        <f>+[2]data1cf!J577</f>
        <v>8303.6549502824728</v>
      </c>
      <c r="L577" s="160">
        <f>+[2]data1cf!K577</f>
        <v>8304.9004876827112</v>
      </c>
      <c r="M577" s="160">
        <f>+[2]data1cf!L577</f>
        <v>8276.876315979649</v>
      </c>
      <c r="N577" s="160">
        <f>+[2]data1cf!M577</f>
        <v>8259.2477551508018</v>
      </c>
      <c r="O577" s="160">
        <f>+[2]data1cf!N577</f>
        <v>7933.1059988477846</v>
      </c>
      <c r="P577" s="160">
        <f>+[2]data1cf!O577</f>
        <v>7825.2652696249825</v>
      </c>
      <c r="Q577" s="160">
        <f>+[2]data1cf!P577</f>
        <v>7796.6909540201905</v>
      </c>
      <c r="R577" s="160">
        <f>+[2]data1cf!Q577</f>
        <v>1071.9581174655502</v>
      </c>
      <c r="S577" s="160">
        <f>+[2]data1cf!R577</f>
        <v>0</v>
      </c>
      <c r="T577" s="160">
        <f>+[2]data1cf!S577</f>
        <v>0</v>
      </c>
      <c r="U577" s="160">
        <f>+[2]data1cf!T577</f>
        <v>0</v>
      </c>
      <c r="V577" s="160">
        <f>+[2]data1cf!U577</f>
        <v>0</v>
      </c>
      <c r="W577" s="160">
        <f>+[2]data1cf!V577</f>
        <v>0</v>
      </c>
      <c r="X577" s="160">
        <f>+[2]data1cf!W577</f>
        <v>0</v>
      </c>
      <c r="Y577" s="160">
        <f>+[2]data1cf!X577</f>
        <v>0</v>
      </c>
      <c r="Z577" s="160">
        <f>+[2]data1cf!Y577</f>
        <v>0</v>
      </c>
      <c r="AA577" s="160">
        <f>+[2]data1cf!Z577</f>
        <v>0</v>
      </c>
      <c r="AB577" s="160"/>
      <c r="AC577" s="161">
        <f t="shared" si="64"/>
        <v>-18961.326290732391</v>
      </c>
      <c r="AD577" s="161">
        <f t="shared" si="66"/>
        <v>-374.77436255415483</v>
      </c>
      <c r="AE577" s="162">
        <f t="shared" si="67"/>
        <v>-6577.891892213589</v>
      </c>
      <c r="AF577" s="163">
        <f t="shared" si="65"/>
        <v>5.8887711167335516E-2</v>
      </c>
      <c r="AG577" s="164">
        <f t="shared" si="71"/>
        <v>-3.9356672953699778</v>
      </c>
    </row>
    <row r="578" spans="1:33">
      <c r="A578" s="156"/>
      <c r="B578" s="160">
        <f>+[2]data1cf!A578</f>
        <v>-99866.419693662989</v>
      </c>
      <c r="C578" s="160">
        <f>+[2]data1cf!B578</f>
        <v>14279.44506631665</v>
      </c>
      <c r="D578" s="160">
        <f>+[2]data1cf!C578</f>
        <v>12376.713131895158</v>
      </c>
      <c r="E578" s="160">
        <f>+[2]data1cf!D578</f>
        <v>10381.588418636624</v>
      </c>
      <c r="F578" s="160">
        <f>+[2]data1cf!E578</f>
        <v>9861.0588597308542</v>
      </c>
      <c r="G578" s="160">
        <f>+[2]data1cf!F578</f>
        <v>9609.2605776212094</v>
      </c>
      <c r="H578" s="160">
        <f>+[2]data1cf!G578</f>
        <v>8630.477556423748</v>
      </c>
      <c r="I578" s="160">
        <f>+[2]data1cf!H578</f>
        <v>8472.2021648038826</v>
      </c>
      <c r="J578" s="160">
        <f>+[2]data1cf!I578</f>
        <v>8459.7679622688938</v>
      </c>
      <c r="K578" s="160">
        <f>+[2]data1cf!J578</f>
        <v>8450.8435400555427</v>
      </c>
      <c r="L578" s="160">
        <f>+[2]data1cf!K578</f>
        <v>8451.8400273884836</v>
      </c>
      <c r="M578" s="160">
        <f>+[2]data1cf!L578</f>
        <v>8424.0649057527207</v>
      </c>
      <c r="N578" s="160">
        <f>+[2]data1cf!M578</f>
        <v>8406.187294856576</v>
      </c>
      <c r="O578" s="160">
        <f>+[2]data1cf!N578</f>
        <v>8080.2945886208563</v>
      </c>
      <c r="P578" s="160">
        <f>+[2]data1cf!O578</f>
        <v>7972.2048093307558</v>
      </c>
      <c r="Q578" s="160">
        <f>+[2]data1cf!P578</f>
        <v>7943.8795437932622</v>
      </c>
      <c r="R578" s="160">
        <f>+[2]data1cf!Q578</f>
        <v>1145.4278873184369</v>
      </c>
      <c r="S578" s="160">
        <f>+[2]data1cf!R578</f>
        <v>0</v>
      </c>
      <c r="T578" s="160">
        <f>+[2]data1cf!S578</f>
        <v>0</v>
      </c>
      <c r="U578" s="160">
        <f>+[2]data1cf!T578</f>
        <v>0</v>
      </c>
      <c r="V578" s="160">
        <f>+[2]data1cf!U578</f>
        <v>0</v>
      </c>
      <c r="W578" s="160">
        <f>+[2]data1cf!V578</f>
        <v>0</v>
      </c>
      <c r="X578" s="160">
        <f>+[2]data1cf!W578</f>
        <v>0</v>
      </c>
      <c r="Y578" s="160">
        <f>+[2]data1cf!X578</f>
        <v>0</v>
      </c>
      <c r="Z578" s="160">
        <f>+[2]data1cf!Y578</f>
        <v>0</v>
      </c>
      <c r="AA578" s="160">
        <f>+[2]data1cf!Z578</f>
        <v>0</v>
      </c>
      <c r="AB578" s="160"/>
      <c r="AC578" s="161">
        <f t="shared" ref="AC578:AC641" si="72">XNPV(0.1,B578:AA578,$B$1:$AA$1)</f>
        <v>-23954.471536669538</v>
      </c>
      <c r="AD578" s="161">
        <f t="shared" si="66"/>
        <v>-5010.0964319289624</v>
      </c>
      <c r="AE578" s="162">
        <f t="shared" si="67"/>
        <v>-11332.780099789778</v>
      </c>
      <c r="AF578" s="163">
        <f t="shared" ref="AF578:AF641" si="73">XIRR(B578:AA578,$B$1:$AA$1)</f>
        <v>5.102907121181488E-2</v>
      </c>
      <c r="AG578" s="164">
        <f t="shared" si="71"/>
        <v>-1857189762.1871529</v>
      </c>
    </row>
    <row r="579" spans="1:33">
      <c r="A579" s="156"/>
      <c r="B579" s="160">
        <f>+[2]data1cf!A579</f>
        <v>-88082.684377014026</v>
      </c>
      <c r="C579" s="160">
        <f>+[2]data1cf!B579</f>
        <v>14098.831729081932</v>
      </c>
      <c r="D579" s="160">
        <f>+[2]data1cf!C579</f>
        <v>11903.307971787832</v>
      </c>
      <c r="E579" s="160">
        <f>+[2]data1cf!D579</f>
        <v>9898.3764552241737</v>
      </c>
      <c r="F579" s="160">
        <f>+[2]data1cf!E579</f>
        <v>9520.0149253377094</v>
      </c>
      <c r="G579" s="160">
        <f>+[2]data1cf!F579</f>
        <v>9264.3103769342633</v>
      </c>
      <c r="H579" s="160">
        <f>+[2]data1cf!G579</f>
        <v>8345.0490914874008</v>
      </c>
      <c r="I579" s="160">
        <f>+[2]data1cf!H579</f>
        <v>8201.8927036282093</v>
      </c>
      <c r="J579" s="160">
        <f>+[2]data1cf!I579</f>
        <v>8189.4585010932196</v>
      </c>
      <c r="K579" s="160">
        <f>+[2]data1cf!J579</f>
        <v>8180.0759272507585</v>
      </c>
      <c r="L579" s="160">
        <f>+[2]data1cf!K579</f>
        <v>8181.5305662128103</v>
      </c>
      <c r="M579" s="160">
        <f>+[2]data1cf!L579</f>
        <v>8153.2972929479365</v>
      </c>
      <c r="N579" s="160">
        <f>+[2]data1cf!M579</f>
        <v>8135.8778336809019</v>
      </c>
      <c r="O579" s="160">
        <f>+[2]data1cf!N579</f>
        <v>7809.5269758160712</v>
      </c>
      <c r="P579" s="160">
        <f>+[2]data1cf!O579</f>
        <v>7701.8953481550816</v>
      </c>
      <c r="Q579" s="160">
        <f>+[2]data1cf!P579</f>
        <v>7673.1119309884771</v>
      </c>
      <c r="R579" s="160">
        <f>+[2]data1cf!Q579</f>
        <v>1010.2731567306</v>
      </c>
      <c r="S579" s="160">
        <f>+[2]data1cf!R579</f>
        <v>0</v>
      </c>
      <c r="T579" s="160">
        <f>+[2]data1cf!S579</f>
        <v>0</v>
      </c>
      <c r="U579" s="160">
        <f>+[2]data1cf!T579</f>
        <v>0</v>
      </c>
      <c r="V579" s="160">
        <f>+[2]data1cf!U579</f>
        <v>0</v>
      </c>
      <c r="W579" s="160">
        <f>+[2]data1cf!V579</f>
        <v>0</v>
      </c>
      <c r="X579" s="160">
        <f>+[2]data1cf!W579</f>
        <v>0</v>
      </c>
      <c r="Y579" s="160">
        <f>+[2]data1cf!X579</f>
        <v>0</v>
      </c>
      <c r="Z579" s="160">
        <f>+[2]data1cf!Y579</f>
        <v>0</v>
      </c>
      <c r="AA579" s="160">
        <f>+[2]data1cf!Z579</f>
        <v>0</v>
      </c>
      <c r="AB579" s="160"/>
      <c r="AC579" s="161">
        <f t="shared" si="72"/>
        <v>-14605.144328652756</v>
      </c>
      <c r="AD579" s="161">
        <f t="shared" ref="AD579:AD642" si="74">SUMPRODUCT(B579:AA579,$B$1010:$AA$1010)</f>
        <v>3691.9818705415551</v>
      </c>
      <c r="AE579" s="162">
        <f t="shared" ref="AE579:AE642" si="75">SUMPRODUCT(B579:AA579,$B$1012:$AA$1012)</f>
        <v>-2413.8429738576488</v>
      </c>
      <c r="AF579" s="163">
        <f t="shared" si="73"/>
        <v>6.6585388779640209E-2</v>
      </c>
      <c r="AG579" s="164">
        <f t="shared" ref="AG579:AG594" si="76">1-EXP(-(1/0.25)*(AD579/ABS($AD$1010)))</f>
        <v>0.99999985219046295</v>
      </c>
    </row>
    <row r="580" spans="1:33">
      <c r="A580" s="156"/>
      <c r="B580" s="160">
        <f>+[2]data1cf!A580</f>
        <v>-95937.926437946939</v>
      </c>
      <c r="C580" s="160">
        <f>+[2]data1cf!B580</f>
        <v>14196.701164481534</v>
      </c>
      <c r="D580" s="160">
        <f>+[2]data1cf!C580</f>
        <v>12197.020327911388</v>
      </c>
      <c r="E580" s="160">
        <f>+[2]data1cf!D580</f>
        <v>10144.285301374073</v>
      </c>
      <c r="F580" s="160">
        <f>+[2]data1cf!E580</f>
        <v>9682.9369032473769</v>
      </c>
      <c r="G580" s="160">
        <f>+[2]data1cf!F580</f>
        <v>9419.3245408561197</v>
      </c>
      <c r="H580" s="160">
        <f>+[2]data1cf!G580</f>
        <v>8535.3206499454118</v>
      </c>
      <c r="I580" s="160">
        <f>+[2]data1cf!H580</f>
        <v>8382.0856723123616</v>
      </c>
      <c r="J580" s="160">
        <f>+[2]data1cf!I580</f>
        <v>8369.6514697773709</v>
      </c>
      <c r="K580" s="160">
        <f>+[2]data1cf!J580</f>
        <v>8360.5743077462394</v>
      </c>
      <c r="L580" s="160">
        <f>+[2]data1cf!K580</f>
        <v>8361.7235348969625</v>
      </c>
      <c r="M580" s="160">
        <f>+[2]data1cf!L580</f>
        <v>8333.7956734434174</v>
      </c>
      <c r="N580" s="160">
        <f>+[2]data1cf!M580</f>
        <v>8316.070802365055</v>
      </c>
      <c r="O580" s="160">
        <f>+[2]data1cf!N580</f>
        <v>7990.025356311553</v>
      </c>
      <c r="P580" s="160">
        <f>+[2]data1cf!O580</f>
        <v>7882.0883168392338</v>
      </c>
      <c r="Q580" s="160">
        <f>+[2]data1cf!P580</f>
        <v>7853.6103114839589</v>
      </c>
      <c r="R580" s="160">
        <f>+[2]data1cf!Q580</f>
        <v>1100.3696410726761</v>
      </c>
      <c r="S580" s="160">
        <f>+[2]data1cf!R580</f>
        <v>0</v>
      </c>
      <c r="T580" s="160">
        <f>+[2]data1cf!S580</f>
        <v>0</v>
      </c>
      <c r="U580" s="160">
        <f>+[2]data1cf!T580</f>
        <v>0</v>
      </c>
      <c r="V580" s="160">
        <f>+[2]data1cf!U580</f>
        <v>0</v>
      </c>
      <c r="W580" s="160">
        <f>+[2]data1cf!V580</f>
        <v>0</v>
      </c>
      <c r="X580" s="160">
        <f>+[2]data1cf!W580</f>
        <v>0</v>
      </c>
      <c r="Y580" s="160">
        <f>+[2]data1cf!X580</f>
        <v>0</v>
      </c>
      <c r="Z580" s="160">
        <f>+[2]data1cf!Y580</f>
        <v>0</v>
      </c>
      <c r="AA580" s="160">
        <f>+[2]data1cf!Z580</f>
        <v>0</v>
      </c>
      <c r="AB580" s="160"/>
      <c r="AC580" s="161">
        <f t="shared" si="72"/>
        <v>-21023.867402386815</v>
      </c>
      <c r="AD580" s="161">
        <f t="shared" si="74"/>
        <v>-2324.0205830906766</v>
      </c>
      <c r="AE580" s="162">
        <f t="shared" si="75"/>
        <v>-8566.0785578677496</v>
      </c>
      <c r="AF580" s="163">
        <f t="shared" si="73"/>
        <v>5.5469825863838196E-2</v>
      </c>
      <c r="AG580" s="164">
        <f t="shared" si="76"/>
        <v>-19929.610065673984</v>
      </c>
    </row>
    <row r="581" spans="1:33">
      <c r="A581" s="156"/>
      <c r="B581" s="160">
        <f>+[2]data1cf!A581</f>
        <v>-89756.103580601557</v>
      </c>
      <c r="C581" s="160">
        <f>+[2]data1cf!B581</f>
        <v>14195.94232498119</v>
      </c>
      <c r="D581" s="160">
        <f>+[2]data1cf!C581</f>
        <v>11998.375115304851</v>
      </c>
      <c r="E581" s="160">
        <f>+[2]data1cf!D581</f>
        <v>10003.668819967452</v>
      </c>
      <c r="F581" s="160">
        <f>+[2]data1cf!E581</f>
        <v>9634.7933870559918</v>
      </c>
      <c r="G581" s="160">
        <f>+[2]data1cf!F581</f>
        <v>9364.8842867592066</v>
      </c>
      <c r="H581" s="160">
        <f>+[2]data1cf!G581</f>
        <v>8385.5830530573057</v>
      </c>
      <c r="I581" s="160">
        <f>+[2]data1cf!H581</f>
        <v>8240.2796014231444</v>
      </c>
      <c r="J581" s="160">
        <f>+[2]data1cf!I581</f>
        <v>8227.8453988881556</v>
      </c>
      <c r="K581" s="160">
        <f>+[2]data1cf!J581</f>
        <v>8218.5278875843287</v>
      </c>
      <c r="L581" s="160">
        <f>+[2]data1cf!K581</f>
        <v>8219.9174640077454</v>
      </c>
      <c r="M581" s="160">
        <f>+[2]data1cf!L581</f>
        <v>8191.7492532815068</v>
      </c>
      <c r="N581" s="160">
        <f>+[2]data1cf!M581</f>
        <v>8174.2647314758369</v>
      </c>
      <c r="O581" s="160">
        <f>+[2]data1cf!N581</f>
        <v>7847.9789361496423</v>
      </c>
      <c r="P581" s="160">
        <f>+[2]data1cf!O581</f>
        <v>7740.2822459500167</v>
      </c>
      <c r="Q581" s="160">
        <f>+[2]data1cf!P581</f>
        <v>7711.5638913220473</v>
      </c>
      <c r="R581" s="160">
        <f>+[2]data1cf!Q581</f>
        <v>1029.4666056280676</v>
      </c>
      <c r="S581" s="160">
        <f>+[2]data1cf!R581</f>
        <v>0</v>
      </c>
      <c r="T581" s="160">
        <f>+[2]data1cf!S581</f>
        <v>0</v>
      </c>
      <c r="U581" s="160">
        <f>+[2]data1cf!T581</f>
        <v>0</v>
      </c>
      <c r="V581" s="160">
        <f>+[2]data1cf!U581</f>
        <v>0</v>
      </c>
      <c r="W581" s="160">
        <f>+[2]data1cf!V581</f>
        <v>0</v>
      </c>
      <c r="X581" s="160">
        <f>+[2]data1cf!W581</f>
        <v>0</v>
      </c>
      <c r="Y581" s="160">
        <f>+[2]data1cf!X581</f>
        <v>0</v>
      </c>
      <c r="Z581" s="160">
        <f>+[2]data1cf!Y581</f>
        <v>0</v>
      </c>
      <c r="AA581" s="160">
        <f>+[2]data1cf!Z581</f>
        <v>0</v>
      </c>
      <c r="AB581" s="160"/>
      <c r="AC581" s="161">
        <f t="shared" si="72"/>
        <v>-15740.013768816696</v>
      </c>
      <c r="AD581" s="161">
        <f t="shared" si="74"/>
        <v>2673.1807066617057</v>
      </c>
      <c r="AE581" s="162">
        <f t="shared" si="75"/>
        <v>-3470.3738903024082</v>
      </c>
      <c r="AF581" s="163">
        <f t="shared" si="73"/>
        <v>6.4563426375389102E-2</v>
      </c>
      <c r="AG581" s="164">
        <f t="shared" si="76"/>
        <v>0.99998866240909856</v>
      </c>
    </row>
    <row r="582" spans="1:33">
      <c r="A582" s="156"/>
      <c r="B582" s="160">
        <f>+[2]data1cf!A582</f>
        <v>-94540.363586936321</v>
      </c>
      <c r="C582" s="160">
        <f>+[2]data1cf!B582</f>
        <v>14231.174716231377</v>
      </c>
      <c r="D582" s="160">
        <f>+[2]data1cf!C582</f>
        <v>12140.499132751609</v>
      </c>
      <c r="E582" s="160">
        <f>+[2]data1cf!D582</f>
        <v>10206.996995979251</v>
      </c>
      <c r="F582" s="160">
        <f>+[2]data1cf!E582</f>
        <v>9789.6807021619388</v>
      </c>
      <c r="G582" s="160">
        <f>+[2]data1cf!F582</f>
        <v>9489.2819649685844</v>
      </c>
      <c r="H582" s="160">
        <f>+[2]data1cf!G582</f>
        <v>8501.4685471531484</v>
      </c>
      <c r="I582" s="160">
        <f>+[2]data1cf!H582</f>
        <v>8350.0266985604576</v>
      </c>
      <c r="J582" s="160">
        <f>+[2]data1cf!I582</f>
        <v>8337.5924960254688</v>
      </c>
      <c r="K582" s="160">
        <f>+[2]data1cf!J582</f>
        <v>8328.4609967506894</v>
      </c>
      <c r="L582" s="160">
        <f>+[2]data1cf!K582</f>
        <v>8329.6645611450585</v>
      </c>
      <c r="M582" s="160">
        <f>+[2]data1cf!L582</f>
        <v>8301.6823624478675</v>
      </c>
      <c r="N582" s="160">
        <f>+[2]data1cf!M582</f>
        <v>8284.011828613151</v>
      </c>
      <c r="O582" s="160">
        <f>+[2]data1cf!N582</f>
        <v>7957.9120453160021</v>
      </c>
      <c r="P582" s="160">
        <f>+[2]data1cf!O582</f>
        <v>7850.0293430873317</v>
      </c>
      <c r="Q582" s="160">
        <f>+[2]data1cf!P582</f>
        <v>7821.497000488408</v>
      </c>
      <c r="R582" s="160">
        <f>+[2]data1cf!Q582</f>
        <v>1084.3401541967246</v>
      </c>
      <c r="S582" s="160">
        <f>+[2]data1cf!R582</f>
        <v>0</v>
      </c>
      <c r="T582" s="160">
        <f>+[2]data1cf!S582</f>
        <v>0</v>
      </c>
      <c r="U582" s="160">
        <f>+[2]data1cf!T582</f>
        <v>0</v>
      </c>
      <c r="V582" s="160">
        <f>+[2]data1cf!U582</f>
        <v>0</v>
      </c>
      <c r="W582" s="160">
        <f>+[2]data1cf!V582</f>
        <v>0</v>
      </c>
      <c r="X582" s="160">
        <f>+[2]data1cf!W582</f>
        <v>0</v>
      </c>
      <c r="Y582" s="160">
        <f>+[2]data1cf!X582</f>
        <v>0</v>
      </c>
      <c r="Z582" s="160">
        <f>+[2]data1cf!Y582</f>
        <v>0</v>
      </c>
      <c r="AA582" s="160">
        <f>+[2]data1cf!Z582</f>
        <v>0</v>
      </c>
      <c r="AB582" s="160"/>
      <c r="AC582" s="161">
        <f t="shared" si="72"/>
        <v>-19605.043563597035</v>
      </c>
      <c r="AD582" s="161">
        <f t="shared" si="74"/>
        <v>-933.74543875730274</v>
      </c>
      <c r="AE582" s="162">
        <f t="shared" si="75"/>
        <v>-7164.0563347502903</v>
      </c>
      <c r="AF582" s="163">
        <f t="shared" si="73"/>
        <v>5.7889613509178164E-2</v>
      </c>
      <c r="AG582" s="164">
        <f t="shared" si="76"/>
        <v>-52.390281917760703</v>
      </c>
    </row>
    <row r="583" spans="1:33">
      <c r="A583" s="156"/>
      <c r="B583" s="160">
        <f>+[2]data1cf!A583</f>
        <v>-91443.717623382676</v>
      </c>
      <c r="C583" s="160">
        <f>+[2]data1cf!B583</f>
        <v>14122.197218520225</v>
      </c>
      <c r="D583" s="160">
        <f>+[2]data1cf!C583</f>
        <v>12039.984539853802</v>
      </c>
      <c r="E583" s="160">
        <f>+[2]data1cf!D583</f>
        <v>10035.510439165771</v>
      </c>
      <c r="F583" s="160">
        <f>+[2]data1cf!E583</f>
        <v>9624.5486591057597</v>
      </c>
      <c r="G583" s="160">
        <f>+[2]data1cf!F583</f>
        <v>9345.7674014409367</v>
      </c>
      <c r="H583" s="160">
        <f>+[2]data1cf!G583</f>
        <v>8426.4608454289209</v>
      </c>
      <c r="I583" s="160">
        <f>+[2]data1cf!H583</f>
        <v>8278.9921174733081</v>
      </c>
      <c r="J583" s="160">
        <f>+[2]data1cf!I583</f>
        <v>8266.5579149383193</v>
      </c>
      <c r="K583" s="160">
        <f>+[2]data1cf!J583</f>
        <v>8257.306018068477</v>
      </c>
      <c r="L583" s="160">
        <f>+[2]data1cf!K583</f>
        <v>8258.6299800579091</v>
      </c>
      <c r="M583" s="160">
        <f>+[2]data1cf!L583</f>
        <v>8230.527383765655</v>
      </c>
      <c r="N583" s="160">
        <f>+[2]data1cf!M583</f>
        <v>8212.9772475260015</v>
      </c>
      <c r="O583" s="160">
        <f>+[2]data1cf!N583</f>
        <v>7886.7570666337897</v>
      </c>
      <c r="P583" s="160">
        <f>+[2]data1cf!O583</f>
        <v>7778.9947620001813</v>
      </c>
      <c r="Q583" s="160">
        <f>+[2]data1cf!P583</f>
        <v>7750.3420218061956</v>
      </c>
      <c r="R583" s="160">
        <f>+[2]data1cf!Q583</f>
        <v>1048.8228636531499</v>
      </c>
      <c r="S583" s="160">
        <f>+[2]data1cf!R583</f>
        <v>0</v>
      </c>
      <c r="T583" s="160">
        <f>+[2]data1cf!S583</f>
        <v>0</v>
      </c>
      <c r="U583" s="160">
        <f>+[2]data1cf!T583</f>
        <v>0</v>
      </c>
      <c r="V583" s="160">
        <f>+[2]data1cf!U583</f>
        <v>0</v>
      </c>
      <c r="W583" s="160">
        <f>+[2]data1cf!V583</f>
        <v>0</v>
      </c>
      <c r="X583" s="160">
        <f>+[2]data1cf!W583</f>
        <v>0</v>
      </c>
      <c r="Y583" s="160">
        <f>+[2]data1cf!X583</f>
        <v>0</v>
      </c>
      <c r="Z583" s="160">
        <f>+[2]data1cf!Y583</f>
        <v>0</v>
      </c>
      <c r="AA583" s="160">
        <f>+[2]data1cf!Z583</f>
        <v>0</v>
      </c>
      <c r="AB583" s="160"/>
      <c r="AC583" s="161">
        <f t="shared" si="72"/>
        <v>-17302.121555146408</v>
      </c>
      <c r="AD583" s="161">
        <f t="shared" si="74"/>
        <v>1177.0466727843968</v>
      </c>
      <c r="AE583" s="162">
        <f t="shared" si="75"/>
        <v>-4989.891138170191</v>
      </c>
      <c r="AF583" s="163">
        <f t="shared" si="73"/>
        <v>6.1729273200035101E-2</v>
      </c>
      <c r="AG583" s="164">
        <f t="shared" si="76"/>
        <v>0.99335611870134444</v>
      </c>
    </row>
    <row r="584" spans="1:33">
      <c r="A584" s="156"/>
      <c r="B584" s="160">
        <f>+[2]data1cf!A584</f>
        <v>-101703.35329316712</v>
      </c>
      <c r="C584" s="160">
        <f>+[2]data1cf!B584</f>
        <v>14333.614741973037</v>
      </c>
      <c r="D584" s="160">
        <f>+[2]data1cf!C584</f>
        <v>12430.323892534405</v>
      </c>
      <c r="E584" s="160">
        <f>+[2]data1cf!D584</f>
        <v>10374.547344592462</v>
      </c>
      <c r="F584" s="160">
        <f>+[2]data1cf!E584</f>
        <v>9894.7745381418044</v>
      </c>
      <c r="G584" s="160">
        <f>+[2]data1cf!F584</f>
        <v>9649.0682736831623</v>
      </c>
      <c r="H584" s="160">
        <f>+[2]data1cf!G584</f>
        <v>8674.9722029350014</v>
      </c>
      <c r="I584" s="160">
        <f>+[2]data1cf!H584</f>
        <v>8514.339952029628</v>
      </c>
      <c r="J584" s="160">
        <f>+[2]data1cf!I584</f>
        <v>8501.9057494946392</v>
      </c>
      <c r="K584" s="160">
        <f>+[2]data1cf!J584</f>
        <v>8493.0527472596368</v>
      </c>
      <c r="L584" s="160">
        <f>+[2]data1cf!K584</f>
        <v>8493.9778146142289</v>
      </c>
      <c r="M584" s="160">
        <f>+[2]data1cf!L584</f>
        <v>8466.2741129568149</v>
      </c>
      <c r="N584" s="160">
        <f>+[2]data1cf!M584</f>
        <v>8448.3250820823196</v>
      </c>
      <c r="O584" s="160">
        <f>+[2]data1cf!N584</f>
        <v>8122.5037958249504</v>
      </c>
      <c r="P584" s="160">
        <f>+[2]data1cf!O584</f>
        <v>8014.3425965565002</v>
      </c>
      <c r="Q584" s="160">
        <f>+[2]data1cf!P584</f>
        <v>7986.0887509973563</v>
      </c>
      <c r="R584" s="160">
        <f>+[2]data1cf!Q584</f>
        <v>1166.4967809313093</v>
      </c>
      <c r="S584" s="160">
        <f>+[2]data1cf!R584</f>
        <v>0</v>
      </c>
      <c r="T584" s="160">
        <f>+[2]data1cf!S584</f>
        <v>0</v>
      </c>
      <c r="U584" s="160">
        <f>+[2]data1cf!T584</f>
        <v>0</v>
      </c>
      <c r="V584" s="160">
        <f>+[2]data1cf!U584</f>
        <v>0</v>
      </c>
      <c r="W584" s="160">
        <f>+[2]data1cf!V584</f>
        <v>0</v>
      </c>
      <c r="X584" s="160">
        <f>+[2]data1cf!W584</f>
        <v>0</v>
      </c>
      <c r="Y584" s="160">
        <f>+[2]data1cf!X584</f>
        <v>0</v>
      </c>
      <c r="Z584" s="160">
        <f>+[2]data1cf!Y584</f>
        <v>0</v>
      </c>
      <c r="AA584" s="160">
        <f>+[2]data1cf!Z584</f>
        <v>0</v>
      </c>
      <c r="AB584" s="160"/>
      <c r="AC584" s="161">
        <f t="shared" si="72"/>
        <v>-25488.75920473877</v>
      </c>
      <c r="AD584" s="161">
        <f t="shared" si="74"/>
        <v>-6456.5820196545874</v>
      </c>
      <c r="AE584" s="162">
        <f t="shared" si="75"/>
        <v>-12809.302797009675</v>
      </c>
      <c r="AF584" s="163">
        <f t="shared" si="73"/>
        <v>4.874439537525177E-2</v>
      </c>
      <c r="AG584" s="164">
        <f t="shared" si="76"/>
        <v>-880858147175.03772</v>
      </c>
    </row>
    <row r="585" spans="1:33">
      <c r="A585" s="156"/>
      <c r="B585" s="160">
        <f>+[2]data1cf!A585</f>
        <v>-100120.47477169916</v>
      </c>
      <c r="C585" s="160">
        <f>+[2]data1cf!B585</f>
        <v>14309.551264813015</v>
      </c>
      <c r="D585" s="160">
        <f>+[2]data1cf!C585</f>
        <v>12343.793423786261</v>
      </c>
      <c r="E585" s="160">
        <f>+[2]data1cf!D585</f>
        <v>10261.057951377394</v>
      </c>
      <c r="F585" s="160">
        <f>+[2]data1cf!E585</f>
        <v>9948.6241698712402</v>
      </c>
      <c r="G585" s="160">
        <f>+[2]data1cf!F585</f>
        <v>9558.3325770721203</v>
      </c>
      <c r="H585" s="160">
        <f>+[2]data1cf!G585</f>
        <v>8636.6313394971585</v>
      </c>
      <c r="I585" s="160">
        <f>+[2]data1cf!H585</f>
        <v>8478.0299850499705</v>
      </c>
      <c r="J585" s="160">
        <f>+[2]data1cf!I585</f>
        <v>8465.5957825149817</v>
      </c>
      <c r="K585" s="160">
        <f>+[2]data1cf!J585</f>
        <v>8456.6812379630646</v>
      </c>
      <c r="L585" s="160">
        <f>+[2]data1cf!K585</f>
        <v>8457.6678476345714</v>
      </c>
      <c r="M585" s="160">
        <f>+[2]data1cf!L585</f>
        <v>8429.9026036602427</v>
      </c>
      <c r="N585" s="160">
        <f>+[2]data1cf!M585</f>
        <v>8412.0151151026621</v>
      </c>
      <c r="O585" s="160">
        <f>+[2]data1cf!N585</f>
        <v>8086.1322865283782</v>
      </c>
      <c r="P585" s="160">
        <f>+[2]data1cf!O585</f>
        <v>7978.0326295768427</v>
      </c>
      <c r="Q585" s="160">
        <f>+[2]data1cf!P585</f>
        <v>7949.7172417007841</v>
      </c>
      <c r="R585" s="160">
        <f>+[2]data1cf!Q585</f>
        <v>1148.3417974414806</v>
      </c>
      <c r="S585" s="160">
        <f>+[2]data1cf!R585</f>
        <v>0</v>
      </c>
      <c r="T585" s="160">
        <f>+[2]data1cf!S585</f>
        <v>0</v>
      </c>
      <c r="U585" s="160">
        <f>+[2]data1cf!T585</f>
        <v>0</v>
      </c>
      <c r="V585" s="160">
        <f>+[2]data1cf!U585</f>
        <v>0</v>
      </c>
      <c r="W585" s="160">
        <f>+[2]data1cf!V585</f>
        <v>0</v>
      </c>
      <c r="X585" s="160">
        <f>+[2]data1cf!W585</f>
        <v>0</v>
      </c>
      <c r="Y585" s="160">
        <f>+[2]data1cf!X585</f>
        <v>0</v>
      </c>
      <c r="Z585" s="160">
        <f>+[2]data1cf!Y585</f>
        <v>0</v>
      </c>
      <c r="AA585" s="160">
        <f>+[2]data1cf!Z585</f>
        <v>0</v>
      </c>
      <c r="AB585" s="160"/>
      <c r="AC585" s="161">
        <f t="shared" si="72"/>
        <v>-24247.660730142634</v>
      </c>
      <c r="AD585" s="161">
        <f t="shared" si="74"/>
        <v>-5302.8464381017302</v>
      </c>
      <c r="AE585" s="162">
        <f t="shared" si="75"/>
        <v>-11626.297228555048</v>
      </c>
      <c r="AF585" s="163">
        <f t="shared" si="73"/>
        <v>5.0555476546287531E-2</v>
      </c>
      <c r="AG585" s="164">
        <f t="shared" si="76"/>
        <v>-6463298094.5835886</v>
      </c>
    </row>
    <row r="586" spans="1:33">
      <c r="A586" s="156"/>
      <c r="B586" s="160">
        <f>+[2]data1cf!A586</f>
        <v>-100692.97426163823</v>
      </c>
      <c r="C586" s="160">
        <f>+[2]data1cf!B586</f>
        <v>14350.394941646075</v>
      </c>
      <c r="D586" s="160">
        <f>+[2]data1cf!C586</f>
        <v>12499.313095667076</v>
      </c>
      <c r="E586" s="160">
        <f>+[2]data1cf!D586</f>
        <v>10264.466862388586</v>
      </c>
      <c r="F586" s="160">
        <f>+[2]data1cf!E586</f>
        <v>9809.5541209532621</v>
      </c>
      <c r="G586" s="160">
        <f>+[2]data1cf!F586</f>
        <v>9566.2855753703989</v>
      </c>
      <c r="H586" s="160">
        <f>+[2]data1cf!G586</f>
        <v>8650.4985595423404</v>
      </c>
      <c r="I586" s="160">
        <f>+[2]data1cf!H586</f>
        <v>8491.1626653495805</v>
      </c>
      <c r="J586" s="160">
        <f>+[2]data1cf!I586</f>
        <v>8478.7284628145917</v>
      </c>
      <c r="K586" s="160">
        <f>+[2]data1cf!J586</f>
        <v>8469.8361770428437</v>
      </c>
      <c r="L586" s="160">
        <f>+[2]data1cf!K586</f>
        <v>8470.8005279341814</v>
      </c>
      <c r="M586" s="160">
        <f>+[2]data1cf!L586</f>
        <v>8443.0575427400217</v>
      </c>
      <c r="N586" s="160">
        <f>+[2]data1cf!M586</f>
        <v>8425.1477954022739</v>
      </c>
      <c r="O586" s="160">
        <f>+[2]data1cf!N586</f>
        <v>8099.2872256081573</v>
      </c>
      <c r="P586" s="160">
        <f>+[2]data1cf!O586</f>
        <v>7991.1653098764527</v>
      </c>
      <c r="Q586" s="160">
        <f>+[2]data1cf!P586</f>
        <v>7962.8721807805632</v>
      </c>
      <c r="R586" s="160">
        <f>+[2]data1cf!Q586</f>
        <v>1154.9081375912856</v>
      </c>
      <c r="S586" s="160">
        <f>+[2]data1cf!R586</f>
        <v>0</v>
      </c>
      <c r="T586" s="160">
        <f>+[2]data1cf!S586</f>
        <v>0</v>
      </c>
      <c r="U586" s="160">
        <f>+[2]data1cf!T586</f>
        <v>0</v>
      </c>
      <c r="V586" s="160">
        <f>+[2]data1cf!U586</f>
        <v>0</v>
      </c>
      <c r="W586" s="160">
        <f>+[2]data1cf!V586</f>
        <v>0</v>
      </c>
      <c r="X586" s="160">
        <f>+[2]data1cf!W586</f>
        <v>0</v>
      </c>
      <c r="Y586" s="160">
        <f>+[2]data1cf!X586</f>
        <v>0</v>
      </c>
      <c r="Z586" s="160">
        <f>+[2]data1cf!Y586</f>
        <v>0</v>
      </c>
      <c r="AA586" s="160">
        <f>+[2]data1cf!Z586</f>
        <v>0</v>
      </c>
      <c r="AB586" s="160"/>
      <c r="AC586" s="161">
        <f t="shared" si="72"/>
        <v>-24690.057278710647</v>
      </c>
      <c r="AD586" s="161">
        <f t="shared" si="74"/>
        <v>-5725.3365154383673</v>
      </c>
      <c r="AE586" s="162">
        <f t="shared" si="75"/>
        <v>-12055.820894086075</v>
      </c>
      <c r="AF586" s="163">
        <f t="shared" si="73"/>
        <v>4.9883231520652771E-2</v>
      </c>
      <c r="AG586" s="164">
        <f t="shared" si="76"/>
        <v>-39090914458.865364</v>
      </c>
    </row>
    <row r="587" spans="1:33">
      <c r="A587" s="156"/>
      <c r="B587" s="160">
        <f>+[2]data1cf!A587</f>
        <v>-89900.064212456375</v>
      </c>
      <c r="C587" s="160">
        <f>+[2]data1cf!B587</f>
        <v>14124.95459550805</v>
      </c>
      <c r="D587" s="160">
        <f>+[2]data1cf!C587</f>
        <v>12013.871586673791</v>
      </c>
      <c r="E587" s="160">
        <f>+[2]data1cf!D587</f>
        <v>9931.7882488751984</v>
      </c>
      <c r="F587" s="160">
        <f>+[2]data1cf!E587</f>
        <v>9535.1566807517993</v>
      </c>
      <c r="G587" s="160">
        <f>+[2]data1cf!F587</f>
        <v>9329.1311804909492</v>
      </c>
      <c r="H587" s="160">
        <f>+[2]data1cf!G587</f>
        <v>8389.0701020326451</v>
      </c>
      <c r="I587" s="160">
        <f>+[2]data1cf!H587</f>
        <v>8243.5819431493874</v>
      </c>
      <c r="J587" s="160">
        <f>+[2]data1cf!I587</f>
        <v>8231.1477406143986</v>
      </c>
      <c r="K587" s="160">
        <f>+[2]data1cf!J587</f>
        <v>8221.8358264999406</v>
      </c>
      <c r="L587" s="160">
        <f>+[2]data1cf!K587</f>
        <v>8223.2198057339883</v>
      </c>
      <c r="M587" s="160">
        <f>+[2]data1cf!L587</f>
        <v>8195.0571921971168</v>
      </c>
      <c r="N587" s="160">
        <f>+[2]data1cf!M587</f>
        <v>8177.5670732020808</v>
      </c>
      <c r="O587" s="160">
        <f>+[2]data1cf!N587</f>
        <v>7851.2868750652524</v>
      </c>
      <c r="P587" s="160">
        <f>+[2]data1cf!O587</f>
        <v>7743.5845876762614</v>
      </c>
      <c r="Q587" s="160">
        <f>+[2]data1cf!P587</f>
        <v>7714.8718302376583</v>
      </c>
      <c r="R587" s="160">
        <f>+[2]data1cf!Q587</f>
        <v>1031.1177764911895</v>
      </c>
      <c r="S587" s="160">
        <f>+[2]data1cf!R587</f>
        <v>0</v>
      </c>
      <c r="T587" s="160">
        <f>+[2]data1cf!S587</f>
        <v>0</v>
      </c>
      <c r="U587" s="160">
        <f>+[2]data1cf!T587</f>
        <v>0</v>
      </c>
      <c r="V587" s="160">
        <f>+[2]data1cf!U587</f>
        <v>0</v>
      </c>
      <c r="W587" s="160">
        <f>+[2]data1cf!V587</f>
        <v>0</v>
      </c>
      <c r="X587" s="160">
        <f>+[2]data1cf!W587</f>
        <v>0</v>
      </c>
      <c r="Y587" s="160">
        <f>+[2]data1cf!X587</f>
        <v>0</v>
      </c>
      <c r="Z587" s="160">
        <f>+[2]data1cf!Y587</f>
        <v>0</v>
      </c>
      <c r="AA587" s="160">
        <f>+[2]data1cf!Z587</f>
        <v>0</v>
      </c>
      <c r="AB587" s="160"/>
      <c r="AC587" s="161">
        <f t="shared" si="72"/>
        <v>-16066.864128265852</v>
      </c>
      <c r="AD587" s="161">
        <f t="shared" si="74"/>
        <v>2325.6302539492604</v>
      </c>
      <c r="AE587" s="162">
        <f t="shared" si="75"/>
        <v>-3812.3515757830328</v>
      </c>
      <c r="AF587" s="163">
        <f t="shared" si="73"/>
        <v>6.3908520340919484E-2</v>
      </c>
      <c r="AG587" s="164">
        <f t="shared" si="76"/>
        <v>0.99995016878695919</v>
      </c>
    </row>
    <row r="588" spans="1:33">
      <c r="A588" s="156"/>
      <c r="B588" s="160">
        <f>+[2]data1cf!A588</f>
        <v>-91283.24913718889</v>
      </c>
      <c r="C588" s="160">
        <f>+[2]data1cf!B588</f>
        <v>14055.178173141714</v>
      </c>
      <c r="D588" s="160">
        <f>+[2]data1cf!C588</f>
        <v>12030.483336370035</v>
      </c>
      <c r="E588" s="160">
        <f>+[2]data1cf!D588</f>
        <v>9869.8405257304912</v>
      </c>
      <c r="F588" s="160">
        <f>+[2]data1cf!E588</f>
        <v>9721.499081851538</v>
      </c>
      <c r="G588" s="160">
        <f>+[2]data1cf!F588</f>
        <v>9393.3069703627825</v>
      </c>
      <c r="H588" s="160">
        <f>+[2]data1cf!G588</f>
        <v>8422.5739392438991</v>
      </c>
      <c r="I588" s="160">
        <f>+[2]data1cf!H588</f>
        <v>8275.3110987748114</v>
      </c>
      <c r="J588" s="160">
        <f>+[2]data1cf!I588</f>
        <v>8262.8768962398226</v>
      </c>
      <c r="K588" s="160">
        <f>+[2]data1cf!J588</f>
        <v>8253.6187603552371</v>
      </c>
      <c r="L588" s="160">
        <f>+[2]data1cf!K588</f>
        <v>8254.9489613594124</v>
      </c>
      <c r="M588" s="160">
        <f>+[2]data1cf!L588</f>
        <v>8226.8401260524151</v>
      </c>
      <c r="N588" s="160">
        <f>+[2]data1cf!M588</f>
        <v>8209.2962288275048</v>
      </c>
      <c r="O588" s="160">
        <f>+[2]data1cf!N588</f>
        <v>7883.0698089205507</v>
      </c>
      <c r="P588" s="160">
        <f>+[2]data1cf!O588</f>
        <v>7775.3137433016855</v>
      </c>
      <c r="Q588" s="160">
        <f>+[2]data1cf!P588</f>
        <v>7746.6547640929557</v>
      </c>
      <c r="R588" s="160">
        <f>+[2]data1cf!Q588</f>
        <v>1046.9823543039015</v>
      </c>
      <c r="S588" s="160">
        <f>+[2]data1cf!R588</f>
        <v>0</v>
      </c>
      <c r="T588" s="160">
        <f>+[2]data1cf!S588</f>
        <v>0</v>
      </c>
      <c r="U588" s="160">
        <f>+[2]data1cf!T588</f>
        <v>0</v>
      </c>
      <c r="V588" s="160">
        <f>+[2]data1cf!U588</f>
        <v>0</v>
      </c>
      <c r="W588" s="160">
        <f>+[2]data1cf!V588</f>
        <v>0</v>
      </c>
      <c r="X588" s="160">
        <f>+[2]data1cf!W588</f>
        <v>0</v>
      </c>
      <c r="Y588" s="160">
        <f>+[2]data1cf!X588</f>
        <v>0</v>
      </c>
      <c r="Z588" s="160">
        <f>+[2]data1cf!Y588</f>
        <v>0</v>
      </c>
      <c r="AA588" s="160">
        <f>+[2]data1cf!Z588</f>
        <v>0</v>
      </c>
      <c r="AB588" s="160"/>
      <c r="AC588" s="161">
        <f t="shared" si="72"/>
        <v>-17253.714628164675</v>
      </c>
      <c r="AD588" s="161">
        <f t="shared" si="74"/>
        <v>1217.7962358809675</v>
      </c>
      <c r="AE588" s="162">
        <f t="shared" si="75"/>
        <v>-4946.7315728670237</v>
      </c>
      <c r="AF588" s="163">
        <f t="shared" si="73"/>
        <v>6.1806085705757144E-2</v>
      </c>
      <c r="AG588" s="164">
        <f t="shared" si="76"/>
        <v>0.9944148643434223</v>
      </c>
    </row>
    <row r="589" spans="1:33">
      <c r="A589" s="156"/>
      <c r="B589" s="160">
        <f>+[2]data1cf!A589</f>
        <v>-89175.430306492111</v>
      </c>
      <c r="C589" s="160">
        <f>+[2]data1cf!B589</f>
        <v>14146.275696021883</v>
      </c>
      <c r="D589" s="160">
        <f>+[2]data1cf!C589</f>
        <v>11959.500529085035</v>
      </c>
      <c r="E589" s="160">
        <f>+[2]data1cf!D589</f>
        <v>9937.4724629681859</v>
      </c>
      <c r="F589" s="160">
        <f>+[2]data1cf!E589</f>
        <v>9539.0633488395488</v>
      </c>
      <c r="G589" s="160">
        <f>+[2]data1cf!F589</f>
        <v>9181.0479236528663</v>
      </c>
      <c r="H589" s="160">
        <f>+[2]data1cf!G589</f>
        <v>8371.5178456502417</v>
      </c>
      <c r="I589" s="160">
        <f>+[2]data1cf!H589</f>
        <v>8226.9594210536925</v>
      </c>
      <c r="J589" s="160">
        <f>+[2]data1cf!I589</f>
        <v>8214.5252185187037</v>
      </c>
      <c r="K589" s="160">
        <f>+[2]data1cf!J589</f>
        <v>8205.1851306379795</v>
      </c>
      <c r="L589" s="160">
        <f>+[2]data1cf!K589</f>
        <v>8206.5972836382934</v>
      </c>
      <c r="M589" s="160">
        <f>+[2]data1cf!L589</f>
        <v>8178.4064963351575</v>
      </c>
      <c r="N589" s="160">
        <f>+[2]data1cf!M589</f>
        <v>8160.944551106385</v>
      </c>
      <c r="O589" s="160">
        <f>+[2]data1cf!N589</f>
        <v>7834.6361792032931</v>
      </c>
      <c r="P589" s="160">
        <f>+[2]data1cf!O589</f>
        <v>7726.9620655805656</v>
      </c>
      <c r="Q589" s="160">
        <f>+[2]data1cf!P589</f>
        <v>7698.221134375699</v>
      </c>
      <c r="R589" s="160">
        <f>+[2]data1cf!Q589</f>
        <v>1022.8065154433417</v>
      </c>
      <c r="S589" s="160">
        <f>+[2]data1cf!R589</f>
        <v>0</v>
      </c>
      <c r="T589" s="160">
        <f>+[2]data1cf!S589</f>
        <v>0</v>
      </c>
      <c r="U589" s="160">
        <f>+[2]data1cf!T589</f>
        <v>0</v>
      </c>
      <c r="V589" s="160">
        <f>+[2]data1cf!U589</f>
        <v>0</v>
      </c>
      <c r="W589" s="160">
        <f>+[2]data1cf!V589</f>
        <v>0</v>
      </c>
      <c r="X589" s="160">
        <f>+[2]data1cf!W589</f>
        <v>0</v>
      </c>
      <c r="Y589" s="160">
        <f>+[2]data1cf!X589</f>
        <v>0</v>
      </c>
      <c r="Z589" s="160">
        <f>+[2]data1cf!Y589</f>
        <v>0</v>
      </c>
      <c r="AA589" s="160">
        <f>+[2]data1cf!Z589</f>
        <v>0</v>
      </c>
      <c r="AB589" s="160"/>
      <c r="AC589" s="161">
        <f t="shared" si="72"/>
        <v>-15518.501951577951</v>
      </c>
      <c r="AD589" s="161">
        <f t="shared" si="74"/>
        <v>2822.4366971971294</v>
      </c>
      <c r="AE589" s="162">
        <f t="shared" si="75"/>
        <v>-3298.6144412937438</v>
      </c>
      <c r="AF589" s="163">
        <f t="shared" si="73"/>
        <v>6.4877310395240792E-2</v>
      </c>
      <c r="AG589" s="164">
        <f t="shared" si="76"/>
        <v>0.99999399667437661</v>
      </c>
    </row>
    <row r="590" spans="1:33">
      <c r="A590" s="156"/>
      <c r="B590" s="160">
        <f>+[2]data1cf!A590</f>
        <v>-100526.10125161061</v>
      </c>
      <c r="C590" s="160">
        <f>+[2]data1cf!B590</f>
        <v>14272.263077953085</v>
      </c>
      <c r="D590" s="160">
        <f>+[2]data1cf!C590</f>
        <v>12424.626761354039</v>
      </c>
      <c r="E590" s="160">
        <f>+[2]data1cf!D590</f>
        <v>10354.559437530916</v>
      </c>
      <c r="F590" s="160">
        <f>+[2]data1cf!E590</f>
        <v>9976.901358256493</v>
      </c>
      <c r="G590" s="160">
        <f>+[2]data1cf!F590</f>
        <v>9521.5056503160231</v>
      </c>
      <c r="H590" s="160">
        <f>+[2]data1cf!G590</f>
        <v>8646.4565214439281</v>
      </c>
      <c r="I590" s="160">
        <f>+[2]data1cf!H590</f>
        <v>8487.3347319979548</v>
      </c>
      <c r="J590" s="160">
        <f>+[2]data1cf!I590</f>
        <v>8474.900529462966</v>
      </c>
      <c r="K590" s="160">
        <f>+[2]data1cf!J590</f>
        <v>8466.0017556685889</v>
      </c>
      <c r="L590" s="160">
        <f>+[2]data1cf!K590</f>
        <v>8466.9725945825558</v>
      </c>
      <c r="M590" s="160">
        <f>+[2]data1cf!L590</f>
        <v>8439.2231213657669</v>
      </c>
      <c r="N590" s="160">
        <f>+[2]data1cf!M590</f>
        <v>8421.3198620506482</v>
      </c>
      <c r="O590" s="160">
        <f>+[2]data1cf!N590</f>
        <v>8095.4528042339016</v>
      </c>
      <c r="P590" s="160">
        <f>+[2]data1cf!O590</f>
        <v>7987.337376524828</v>
      </c>
      <c r="Q590" s="160">
        <f>+[2]data1cf!P590</f>
        <v>7959.0377594063075</v>
      </c>
      <c r="R590" s="160">
        <f>+[2]data1cf!Q590</f>
        <v>1152.994170915473</v>
      </c>
      <c r="S590" s="160">
        <f>+[2]data1cf!R590</f>
        <v>0</v>
      </c>
      <c r="T590" s="160">
        <f>+[2]data1cf!S590</f>
        <v>0</v>
      </c>
      <c r="U590" s="160">
        <f>+[2]data1cf!T590</f>
        <v>0</v>
      </c>
      <c r="V590" s="160">
        <f>+[2]data1cf!U590</f>
        <v>0</v>
      </c>
      <c r="W590" s="160">
        <f>+[2]data1cf!V590</f>
        <v>0</v>
      </c>
      <c r="X590" s="160">
        <f>+[2]data1cf!W590</f>
        <v>0</v>
      </c>
      <c r="Y590" s="160">
        <f>+[2]data1cf!X590</f>
        <v>0</v>
      </c>
      <c r="Z590" s="160">
        <f>+[2]data1cf!Y590</f>
        <v>0</v>
      </c>
      <c r="AA590" s="160">
        <f>+[2]data1cf!Z590</f>
        <v>0</v>
      </c>
      <c r="AB590" s="160"/>
      <c r="AC590" s="161">
        <f t="shared" si="72"/>
        <v>-24516.918188683812</v>
      </c>
      <c r="AD590" s="161">
        <f t="shared" si="74"/>
        <v>-5543.902432632337</v>
      </c>
      <c r="AE590" s="162">
        <f t="shared" si="75"/>
        <v>-11876.398981083965</v>
      </c>
      <c r="AF590" s="163">
        <f t="shared" si="73"/>
        <v>5.0175598263740545E-2</v>
      </c>
      <c r="AG590" s="164">
        <f t="shared" si="76"/>
        <v>-18047470270.995499</v>
      </c>
    </row>
    <row r="591" spans="1:33">
      <c r="A591" s="156"/>
      <c r="B591" s="160">
        <f>+[2]data1cf!A591</f>
        <v>-99619.27011139656</v>
      </c>
      <c r="C591" s="160">
        <f>+[2]data1cf!B591</f>
        <v>14288.553955001695</v>
      </c>
      <c r="D591" s="160">
        <f>+[2]data1cf!C591</f>
        <v>12436.650160419567</v>
      </c>
      <c r="E591" s="160">
        <f>+[2]data1cf!D591</f>
        <v>10297.839322810913</v>
      </c>
      <c r="F591" s="160">
        <f>+[2]data1cf!E591</f>
        <v>9959.212554114054</v>
      </c>
      <c r="G591" s="160">
        <f>+[2]data1cf!F591</f>
        <v>9545.3104795796862</v>
      </c>
      <c r="H591" s="160">
        <f>+[2]data1cf!G591</f>
        <v>8624.4910399261898</v>
      </c>
      <c r="I591" s="160">
        <f>+[2]data1cf!H591</f>
        <v>8466.532751106357</v>
      </c>
      <c r="J591" s="160">
        <f>+[2]data1cf!I591</f>
        <v>8454.0985485713682</v>
      </c>
      <c r="K591" s="160">
        <f>+[2]data1cf!J591</f>
        <v>8445.1645171822602</v>
      </c>
      <c r="L591" s="160">
        <f>+[2]data1cf!K591</f>
        <v>8446.1706136909579</v>
      </c>
      <c r="M591" s="160">
        <f>+[2]data1cf!L591</f>
        <v>8418.3858828794364</v>
      </c>
      <c r="N591" s="160">
        <f>+[2]data1cf!M591</f>
        <v>8400.5178811590486</v>
      </c>
      <c r="O591" s="160">
        <f>+[2]data1cf!N591</f>
        <v>8074.615565747572</v>
      </c>
      <c r="P591" s="160">
        <f>+[2]data1cf!O591</f>
        <v>7966.5353956332292</v>
      </c>
      <c r="Q591" s="160">
        <f>+[2]data1cf!P591</f>
        <v>7938.2005209199779</v>
      </c>
      <c r="R591" s="160">
        <f>+[2]data1cf!Q591</f>
        <v>1142.5931804696738</v>
      </c>
      <c r="S591" s="160">
        <f>+[2]data1cf!R591</f>
        <v>0</v>
      </c>
      <c r="T591" s="160">
        <f>+[2]data1cf!S591</f>
        <v>0</v>
      </c>
      <c r="U591" s="160">
        <f>+[2]data1cf!T591</f>
        <v>0</v>
      </c>
      <c r="V591" s="160">
        <f>+[2]data1cf!U591</f>
        <v>0</v>
      </c>
      <c r="W591" s="160">
        <f>+[2]data1cf!V591</f>
        <v>0</v>
      </c>
      <c r="X591" s="160">
        <f>+[2]data1cf!W591</f>
        <v>0</v>
      </c>
      <c r="Y591" s="160">
        <f>+[2]data1cf!X591</f>
        <v>0</v>
      </c>
      <c r="Z591" s="160">
        <f>+[2]data1cf!Y591</f>
        <v>0</v>
      </c>
      <c r="AA591" s="160">
        <f>+[2]data1cf!Z591</f>
        <v>0</v>
      </c>
      <c r="AB591" s="160"/>
      <c r="AC591" s="161">
        <f t="shared" si="72"/>
        <v>-23707.523068314713</v>
      </c>
      <c r="AD591" s="161">
        <f t="shared" si="74"/>
        <v>-4773.3296474516101</v>
      </c>
      <c r="AE591" s="162">
        <f t="shared" si="75"/>
        <v>-11092.311495617172</v>
      </c>
      <c r="AF591" s="163">
        <f t="shared" si="73"/>
        <v>5.1410910487174985E-2</v>
      </c>
      <c r="AG591" s="164">
        <f t="shared" si="76"/>
        <v>-677375247.82117009</v>
      </c>
    </row>
    <row r="592" spans="1:33">
      <c r="A592" s="156"/>
      <c r="B592" s="160">
        <f>+[2]data1cf!A592</f>
        <v>-99013.993601740338</v>
      </c>
      <c r="C592" s="160">
        <f>+[2]data1cf!B592</f>
        <v>14111.188972362768</v>
      </c>
      <c r="D592" s="160">
        <f>+[2]data1cf!C592</f>
        <v>12400.398912894407</v>
      </c>
      <c r="E592" s="160">
        <f>+[2]data1cf!D592</f>
        <v>10429.981214827345</v>
      </c>
      <c r="F592" s="160">
        <f>+[2]data1cf!E592</f>
        <v>9842.0666978070403</v>
      </c>
      <c r="G592" s="160">
        <f>+[2]data1cf!F592</f>
        <v>9492.8685955458423</v>
      </c>
      <c r="H592" s="160">
        <f>+[2]data1cf!G592</f>
        <v>8609.8298870429353</v>
      </c>
      <c r="I592" s="160">
        <f>+[2]data1cf!H592</f>
        <v>8452.6481921960512</v>
      </c>
      <c r="J592" s="160">
        <f>+[2]data1cf!I592</f>
        <v>8440.2139896610606</v>
      </c>
      <c r="K592" s="160">
        <f>+[2]data1cf!J592</f>
        <v>8431.2564251212571</v>
      </c>
      <c r="L592" s="160">
        <f>+[2]data1cf!K592</f>
        <v>8432.2860547806522</v>
      </c>
      <c r="M592" s="160">
        <f>+[2]data1cf!L592</f>
        <v>8404.4777908184351</v>
      </c>
      <c r="N592" s="160">
        <f>+[2]data1cf!M592</f>
        <v>8386.6333222487428</v>
      </c>
      <c r="O592" s="160">
        <f>+[2]data1cf!N592</f>
        <v>8060.7074736865707</v>
      </c>
      <c r="P592" s="160">
        <f>+[2]data1cf!O592</f>
        <v>7952.6508367229235</v>
      </c>
      <c r="Q592" s="160">
        <f>+[2]data1cf!P592</f>
        <v>7924.2924288589766</v>
      </c>
      <c r="R592" s="160">
        <f>+[2]data1cf!Q592</f>
        <v>1135.650901014521</v>
      </c>
      <c r="S592" s="160">
        <f>+[2]data1cf!R592</f>
        <v>0</v>
      </c>
      <c r="T592" s="160">
        <f>+[2]data1cf!S592</f>
        <v>0</v>
      </c>
      <c r="U592" s="160">
        <f>+[2]data1cf!T592</f>
        <v>0</v>
      </c>
      <c r="V592" s="160">
        <f>+[2]data1cf!U592</f>
        <v>0</v>
      </c>
      <c r="W592" s="160">
        <f>+[2]data1cf!V592</f>
        <v>0</v>
      </c>
      <c r="X592" s="160">
        <f>+[2]data1cf!W592</f>
        <v>0</v>
      </c>
      <c r="Y592" s="160">
        <f>+[2]data1cf!X592</f>
        <v>0</v>
      </c>
      <c r="Z592" s="160">
        <f>+[2]data1cf!Y592</f>
        <v>0</v>
      </c>
      <c r="AA592" s="160">
        <f>+[2]data1cf!Z592</f>
        <v>0</v>
      </c>
      <c r="AB592" s="160"/>
      <c r="AC592" s="161">
        <f t="shared" si="72"/>
        <v>-23361.645732902627</v>
      </c>
      <c r="AD592" s="161">
        <f t="shared" si="74"/>
        <v>-4469.904823410553</v>
      </c>
      <c r="AE592" s="162">
        <f t="shared" si="75"/>
        <v>-10775.143571349125</v>
      </c>
      <c r="AF592" s="163">
        <f t="shared" si="73"/>
        <v>5.1896139979362488E-2</v>
      </c>
      <c r="AG592" s="164">
        <f t="shared" si="76"/>
        <v>-185987014.76704928</v>
      </c>
    </row>
    <row r="593" spans="1:33">
      <c r="A593" s="156"/>
      <c r="B593" s="160">
        <f>+[2]data1cf!A593</f>
        <v>-85233.207149344118</v>
      </c>
      <c r="C593" s="160">
        <f>+[2]data1cf!B593</f>
        <v>13959.349610664671</v>
      </c>
      <c r="D593" s="160">
        <f>+[2]data1cf!C593</f>
        <v>11791.915187342236</v>
      </c>
      <c r="E593" s="160">
        <f>+[2]data1cf!D593</f>
        <v>9846.4436078611598</v>
      </c>
      <c r="F593" s="160">
        <f>+[2]data1cf!E593</f>
        <v>9529.0327453929058</v>
      </c>
      <c r="G593" s="160">
        <f>+[2]data1cf!F593</f>
        <v>9156.4139341019363</v>
      </c>
      <c r="H593" s="160">
        <f>+[2]data1cf!G593</f>
        <v>8276.0283702042452</v>
      </c>
      <c r="I593" s="160">
        <f>+[2]data1cf!H593</f>
        <v>8136.5279756072432</v>
      </c>
      <c r="J593" s="160">
        <f>+[2]data1cf!I593</f>
        <v>8124.0937730722535</v>
      </c>
      <c r="K593" s="160">
        <f>+[2]data1cf!J593</f>
        <v>8114.6004115551805</v>
      </c>
      <c r="L593" s="160">
        <f>+[2]data1cf!K593</f>
        <v>8116.1658381918442</v>
      </c>
      <c r="M593" s="160">
        <f>+[2]data1cf!L593</f>
        <v>8087.8217772523585</v>
      </c>
      <c r="N593" s="160">
        <f>+[2]data1cf!M593</f>
        <v>8070.5131056599357</v>
      </c>
      <c r="O593" s="160">
        <f>+[2]data1cf!N593</f>
        <v>7744.0514601204941</v>
      </c>
      <c r="P593" s="160">
        <f>+[2]data1cf!O593</f>
        <v>7636.5306201341164</v>
      </c>
      <c r="Q593" s="160">
        <f>+[2]data1cf!P593</f>
        <v>7607.6364152929</v>
      </c>
      <c r="R593" s="160">
        <f>+[2]data1cf!Q593</f>
        <v>977.59079272011707</v>
      </c>
      <c r="S593" s="160">
        <f>+[2]data1cf!R593</f>
        <v>0</v>
      </c>
      <c r="T593" s="160">
        <f>+[2]data1cf!S593</f>
        <v>0</v>
      </c>
      <c r="U593" s="160">
        <f>+[2]data1cf!T593</f>
        <v>0</v>
      </c>
      <c r="V593" s="160">
        <f>+[2]data1cf!U593</f>
        <v>0</v>
      </c>
      <c r="W593" s="160">
        <f>+[2]data1cf!V593</f>
        <v>0</v>
      </c>
      <c r="X593" s="160">
        <f>+[2]data1cf!W593</f>
        <v>0</v>
      </c>
      <c r="Y593" s="160">
        <f>+[2]data1cf!X593</f>
        <v>0</v>
      </c>
      <c r="Z593" s="160">
        <f>+[2]data1cf!Y593</f>
        <v>0</v>
      </c>
      <c r="AA593" s="160">
        <f>+[2]data1cf!Z593</f>
        <v>0</v>
      </c>
      <c r="AB593" s="160"/>
      <c r="AC593" s="161">
        <f t="shared" si="72"/>
        <v>-12332.860350915371</v>
      </c>
      <c r="AD593" s="161">
        <f t="shared" si="74"/>
        <v>5818.5484006017041</v>
      </c>
      <c r="AE593" s="162">
        <f t="shared" si="75"/>
        <v>-237.97824160580814</v>
      </c>
      <c r="AF593" s="163">
        <f t="shared" si="73"/>
        <v>7.0949396491050726E-2</v>
      </c>
      <c r="AG593" s="164">
        <f t="shared" si="76"/>
        <v>0.99999999998280198</v>
      </c>
    </row>
    <row r="594" spans="1:33">
      <c r="A594" s="156"/>
      <c r="B594" s="160">
        <f>+[2]data1cf!A594</f>
        <v>-87081.429471532552</v>
      </c>
      <c r="C594" s="160">
        <f>+[2]data1cf!B594</f>
        <v>14075.347732589806</v>
      </c>
      <c r="D594" s="160">
        <f>+[2]data1cf!C594</f>
        <v>11903.239706466062</v>
      </c>
      <c r="E594" s="160">
        <f>+[2]data1cf!D594</f>
        <v>9910.1832752137288</v>
      </c>
      <c r="F594" s="160">
        <f>+[2]data1cf!E594</f>
        <v>9498.6145317516239</v>
      </c>
      <c r="G594" s="160">
        <f>+[2]data1cf!F594</f>
        <v>9257.9373795692372</v>
      </c>
      <c r="H594" s="160">
        <f>+[2]data1cf!G594</f>
        <v>8320.796454865651</v>
      </c>
      <c r="I594" s="160">
        <f>+[2]data1cf!H594</f>
        <v>8178.9247171003881</v>
      </c>
      <c r="J594" s="160">
        <f>+[2]data1cf!I594</f>
        <v>8166.4905145653993</v>
      </c>
      <c r="K594" s="160">
        <f>+[2]data1cf!J594</f>
        <v>8157.0690119322126</v>
      </c>
      <c r="L594" s="160">
        <f>+[2]data1cf!K594</f>
        <v>8158.562579684989</v>
      </c>
      <c r="M594" s="160">
        <f>+[2]data1cf!L594</f>
        <v>8130.2903776293906</v>
      </c>
      <c r="N594" s="160">
        <f>+[2]data1cf!M594</f>
        <v>8112.9098471530815</v>
      </c>
      <c r="O594" s="160">
        <f>+[2]data1cf!N594</f>
        <v>7786.5200604975253</v>
      </c>
      <c r="P594" s="160">
        <f>+[2]data1cf!O594</f>
        <v>7678.9273616272612</v>
      </c>
      <c r="Q594" s="160">
        <f>+[2]data1cf!P594</f>
        <v>7650.1050156699312</v>
      </c>
      <c r="R594" s="160">
        <f>+[2]data1cf!Q594</f>
        <v>998.78916346668973</v>
      </c>
      <c r="S594" s="160">
        <f>+[2]data1cf!R594</f>
        <v>0</v>
      </c>
      <c r="T594" s="160">
        <f>+[2]data1cf!S594</f>
        <v>0</v>
      </c>
      <c r="U594" s="160">
        <f>+[2]data1cf!T594</f>
        <v>0</v>
      </c>
      <c r="V594" s="160">
        <f>+[2]data1cf!U594</f>
        <v>0</v>
      </c>
      <c r="W594" s="160">
        <f>+[2]data1cf!V594</f>
        <v>0</v>
      </c>
      <c r="X594" s="160">
        <f>+[2]data1cf!W594</f>
        <v>0</v>
      </c>
      <c r="Y594" s="160">
        <f>+[2]data1cf!X594</f>
        <v>0</v>
      </c>
      <c r="Z594" s="160">
        <f>+[2]data1cf!Y594</f>
        <v>0</v>
      </c>
      <c r="AA594" s="160">
        <f>+[2]data1cf!Z594</f>
        <v>0</v>
      </c>
      <c r="AB594" s="160"/>
      <c r="AC594" s="161">
        <f t="shared" si="72"/>
        <v>-13725.837512370397</v>
      </c>
      <c r="AD594" s="161">
        <f t="shared" si="74"/>
        <v>4528.4079053240175</v>
      </c>
      <c r="AE594" s="162">
        <f t="shared" si="75"/>
        <v>-1562.4642051876826</v>
      </c>
      <c r="AF594" s="163">
        <f t="shared" si="73"/>
        <v>6.8263843655586257E-2</v>
      </c>
      <c r="AG594" s="164">
        <f t="shared" si="76"/>
        <v>0.99999999580931909</v>
      </c>
    </row>
    <row r="595" spans="1:33">
      <c r="A595" s="156"/>
      <c r="B595" s="160">
        <f>+[2]data1cf!A595</f>
        <v>-90222.824284994422</v>
      </c>
      <c r="C595" s="160">
        <f>+[2]data1cf!B595</f>
        <v>14074.048964875743</v>
      </c>
      <c r="D595" s="160">
        <f>+[2]data1cf!C595</f>
        <v>11940.902768580652</v>
      </c>
      <c r="E595" s="160">
        <f>+[2]data1cf!D595</f>
        <v>9903.0558565261381</v>
      </c>
      <c r="F595" s="160">
        <f>+[2]data1cf!E595</f>
        <v>9496.4171273462161</v>
      </c>
      <c r="G595" s="160">
        <f>+[2]data1cf!F595</f>
        <v>9342.7222033627404</v>
      </c>
      <c r="H595" s="160">
        <f>+[2]data1cf!G595</f>
        <v>8396.8880739720789</v>
      </c>
      <c r="I595" s="160">
        <f>+[2]data1cf!H595</f>
        <v>8250.9858010053522</v>
      </c>
      <c r="J595" s="160">
        <f>+[2]data1cf!I595</f>
        <v>8238.5515984703634</v>
      </c>
      <c r="K595" s="160">
        <f>+[2]data1cf!J595</f>
        <v>8229.2522332675253</v>
      </c>
      <c r="L595" s="160">
        <f>+[2]data1cf!K595</f>
        <v>8230.6236635899531</v>
      </c>
      <c r="M595" s="160">
        <f>+[2]data1cf!L595</f>
        <v>8202.4735989647015</v>
      </c>
      <c r="N595" s="160">
        <f>+[2]data1cf!M595</f>
        <v>8184.9709310580456</v>
      </c>
      <c r="O595" s="160">
        <f>+[2]data1cf!N595</f>
        <v>7858.7032818328371</v>
      </c>
      <c r="P595" s="160">
        <f>+[2]data1cf!O595</f>
        <v>7750.9884455322263</v>
      </c>
      <c r="Q595" s="160">
        <f>+[2]data1cf!P595</f>
        <v>7722.288237005243</v>
      </c>
      <c r="R595" s="160">
        <f>+[2]data1cf!Q595</f>
        <v>1034.8197054191719</v>
      </c>
      <c r="S595" s="160">
        <f>+[2]data1cf!R595</f>
        <v>0</v>
      </c>
      <c r="T595" s="160">
        <f>+[2]data1cf!S595</f>
        <v>0</v>
      </c>
      <c r="U595" s="160">
        <f>+[2]data1cf!T595</f>
        <v>0</v>
      </c>
      <c r="V595" s="160">
        <f>+[2]data1cf!U595</f>
        <v>0</v>
      </c>
      <c r="W595" s="160">
        <f>+[2]data1cf!V595</f>
        <v>0</v>
      </c>
      <c r="X595" s="160">
        <f>+[2]data1cf!W595</f>
        <v>0</v>
      </c>
      <c r="Y595" s="160">
        <f>+[2]data1cf!X595</f>
        <v>0</v>
      </c>
      <c r="Z595" s="160">
        <f>+[2]data1cf!Y595</f>
        <v>0</v>
      </c>
      <c r="AA595" s="160">
        <f>+[2]data1cf!Z595</f>
        <v>0</v>
      </c>
      <c r="AB595" s="160"/>
      <c r="AC595" s="161">
        <f t="shared" si="72"/>
        <v>-16506.505135846543</v>
      </c>
      <c r="AD595" s="161">
        <f t="shared" si="74"/>
        <v>1885.4981512125219</v>
      </c>
      <c r="AE595" s="162">
        <f t="shared" si="75"/>
        <v>-4253.3298336959278</v>
      </c>
      <c r="AF595" s="163">
        <f t="shared" si="73"/>
        <v>6.3075640797615032E-2</v>
      </c>
      <c r="AG595" s="164">
        <f t="shared" ref="AG595:AG610" si="77">1-EXP(-(1/0.25)*(AD595/ABS($AD$1010)))</f>
        <v>0.99967509119850617</v>
      </c>
    </row>
    <row r="596" spans="1:33">
      <c r="A596" s="156"/>
      <c r="B596" s="160">
        <f>+[2]data1cf!A596</f>
        <v>-89678.009208002128</v>
      </c>
      <c r="C596" s="160">
        <f>+[2]data1cf!B596</f>
        <v>14099.683552504845</v>
      </c>
      <c r="D596" s="160">
        <f>+[2]data1cf!C596</f>
        <v>11981.179725567948</v>
      </c>
      <c r="E596" s="160">
        <f>+[2]data1cf!D596</f>
        <v>9976.5221735418581</v>
      </c>
      <c r="F596" s="160">
        <f>+[2]data1cf!E596</f>
        <v>9589.1927233127426</v>
      </c>
      <c r="G596" s="160">
        <f>+[2]data1cf!F596</f>
        <v>9307.0590099547007</v>
      </c>
      <c r="H596" s="160">
        <f>+[2]data1cf!G596</f>
        <v>8383.6914324215541</v>
      </c>
      <c r="I596" s="160">
        <f>+[2]data1cf!H596</f>
        <v>8238.4881789912106</v>
      </c>
      <c r="J596" s="160">
        <f>+[2]data1cf!I596</f>
        <v>8226.0539764562218</v>
      </c>
      <c r="K596" s="160">
        <f>+[2]data1cf!J596</f>
        <v>8216.7334288431903</v>
      </c>
      <c r="L596" s="160">
        <f>+[2]data1cf!K596</f>
        <v>8218.1260415758115</v>
      </c>
      <c r="M596" s="160">
        <f>+[2]data1cf!L596</f>
        <v>8189.9547945403674</v>
      </c>
      <c r="N596" s="160">
        <f>+[2]data1cf!M596</f>
        <v>8172.473309043904</v>
      </c>
      <c r="O596" s="160">
        <f>+[2]data1cf!N596</f>
        <v>7846.1844774085021</v>
      </c>
      <c r="P596" s="160">
        <f>+[2]data1cf!O596</f>
        <v>7738.4908235180837</v>
      </c>
      <c r="Q596" s="160">
        <f>+[2]data1cf!P596</f>
        <v>7709.769432580908</v>
      </c>
      <c r="R596" s="160">
        <f>+[2]data1cf!Q596</f>
        <v>1028.5708944121011</v>
      </c>
      <c r="S596" s="160">
        <f>+[2]data1cf!R596</f>
        <v>0</v>
      </c>
      <c r="T596" s="160">
        <f>+[2]data1cf!S596</f>
        <v>0</v>
      </c>
      <c r="U596" s="160">
        <f>+[2]data1cf!T596</f>
        <v>0</v>
      </c>
      <c r="V596" s="160">
        <f>+[2]data1cf!U596</f>
        <v>0</v>
      </c>
      <c r="W596" s="160">
        <f>+[2]data1cf!V596</f>
        <v>0</v>
      </c>
      <c r="X596" s="160">
        <f>+[2]data1cf!W596</f>
        <v>0</v>
      </c>
      <c r="Y596" s="160">
        <f>+[2]data1cf!X596</f>
        <v>0</v>
      </c>
      <c r="Z596" s="160">
        <f>+[2]data1cf!Y596</f>
        <v>0</v>
      </c>
      <c r="AA596" s="160">
        <f>+[2]data1cf!Z596</f>
        <v>0</v>
      </c>
      <c r="AB596" s="160"/>
      <c r="AC596" s="161">
        <f t="shared" si="72"/>
        <v>-15858.143735383646</v>
      </c>
      <c r="AD596" s="161">
        <f t="shared" si="74"/>
        <v>2530.2523722349506</v>
      </c>
      <c r="AE596" s="162">
        <f t="shared" si="75"/>
        <v>-3605.980324745984</v>
      </c>
      <c r="AF596" s="163">
        <f t="shared" si="73"/>
        <v>6.4299419522285448E-2</v>
      </c>
      <c r="AG596" s="164">
        <f t="shared" si="77"/>
        <v>0.99997915781360969</v>
      </c>
    </row>
    <row r="597" spans="1:33">
      <c r="A597" s="156"/>
      <c r="B597" s="160">
        <f>+[2]data1cf!A597</f>
        <v>-91057.645982391041</v>
      </c>
      <c r="C597" s="160">
        <f>+[2]data1cf!B597</f>
        <v>14134.685814413471</v>
      </c>
      <c r="D597" s="160">
        <f>+[2]data1cf!C597</f>
        <v>12087.360191770276</v>
      </c>
      <c r="E597" s="160">
        <f>+[2]data1cf!D597</f>
        <v>10113.538804698888</v>
      </c>
      <c r="F597" s="160">
        <f>+[2]data1cf!E597</f>
        <v>9691.8838907856261</v>
      </c>
      <c r="G597" s="160">
        <f>+[2]data1cf!F597</f>
        <v>9429.4772660003691</v>
      </c>
      <c r="H597" s="160">
        <f>+[2]data1cf!G597</f>
        <v>8417.1093254836269</v>
      </c>
      <c r="I597" s="160">
        <f>+[2]data1cf!H597</f>
        <v>8270.1359428862743</v>
      </c>
      <c r="J597" s="160">
        <f>+[2]data1cf!I597</f>
        <v>8257.7017403512837</v>
      </c>
      <c r="K597" s="160">
        <f>+[2]data1cf!J597</f>
        <v>8248.4348330160392</v>
      </c>
      <c r="L597" s="160">
        <f>+[2]data1cf!K597</f>
        <v>8249.7738054708734</v>
      </c>
      <c r="M597" s="160">
        <f>+[2]data1cf!L597</f>
        <v>8221.6561987132172</v>
      </c>
      <c r="N597" s="160">
        <f>+[2]data1cf!M597</f>
        <v>8204.1210729389659</v>
      </c>
      <c r="O597" s="160">
        <f>+[2]data1cf!N597</f>
        <v>7877.8858815813528</v>
      </c>
      <c r="P597" s="160">
        <f>+[2]data1cf!O597</f>
        <v>7770.1385874131465</v>
      </c>
      <c r="Q597" s="160">
        <f>+[2]data1cf!P597</f>
        <v>7741.4708367537587</v>
      </c>
      <c r="R597" s="160">
        <f>+[2]data1cf!Q597</f>
        <v>1044.394776359632</v>
      </c>
      <c r="S597" s="160">
        <f>+[2]data1cf!R597</f>
        <v>0</v>
      </c>
      <c r="T597" s="160">
        <f>+[2]data1cf!S597</f>
        <v>0</v>
      </c>
      <c r="U597" s="160">
        <f>+[2]data1cf!T597</f>
        <v>0</v>
      </c>
      <c r="V597" s="160">
        <f>+[2]data1cf!U597</f>
        <v>0</v>
      </c>
      <c r="W597" s="160">
        <f>+[2]data1cf!V597</f>
        <v>0</v>
      </c>
      <c r="X597" s="160">
        <f>+[2]data1cf!W597</f>
        <v>0</v>
      </c>
      <c r="Y597" s="160">
        <f>+[2]data1cf!X597</f>
        <v>0</v>
      </c>
      <c r="Z597" s="160">
        <f>+[2]data1cf!Y597</f>
        <v>0</v>
      </c>
      <c r="AA597" s="160">
        <f>+[2]data1cf!Z597</f>
        <v>0</v>
      </c>
      <c r="AB597" s="160"/>
      <c r="AC597" s="161">
        <f t="shared" si="72"/>
        <v>-16744.029864863314</v>
      </c>
      <c r="AD597" s="161">
        <f t="shared" si="74"/>
        <v>1751.8888587075628</v>
      </c>
      <c r="AE597" s="162">
        <f t="shared" si="75"/>
        <v>-4418.9140730255285</v>
      </c>
      <c r="AF597" s="163">
        <f t="shared" si="73"/>
        <v>6.2794527411460896E-2</v>
      </c>
      <c r="AG597" s="164">
        <f t="shared" si="77"/>
        <v>0.99942595834078762</v>
      </c>
    </row>
    <row r="598" spans="1:33">
      <c r="A598" s="156"/>
      <c r="B598" s="160">
        <f>+[2]data1cf!A598</f>
        <v>-102517.40766775674</v>
      </c>
      <c r="C598" s="160">
        <f>+[2]data1cf!B598</f>
        <v>14359.399126535565</v>
      </c>
      <c r="D598" s="160">
        <f>+[2]data1cf!C598</f>
        <v>12449.099497849606</v>
      </c>
      <c r="E598" s="160">
        <f>+[2]data1cf!D598</f>
        <v>10507.154357456871</v>
      </c>
      <c r="F598" s="160">
        <f>+[2]data1cf!E598</f>
        <v>9997.3719292915775</v>
      </c>
      <c r="G598" s="160">
        <f>+[2]data1cf!F598</f>
        <v>9675.0799130546329</v>
      </c>
      <c r="H598" s="160">
        <f>+[2]data1cf!G598</f>
        <v>8694.6904233693604</v>
      </c>
      <c r="I598" s="160">
        <f>+[2]data1cf!H598</f>
        <v>8533.0137081392131</v>
      </c>
      <c r="J598" s="160">
        <f>+[2]data1cf!I598</f>
        <v>8520.5795056042243</v>
      </c>
      <c r="K598" s="160">
        <f>+[2]data1cf!J598</f>
        <v>8511.7581538033082</v>
      </c>
      <c r="L598" s="160">
        <f>+[2]data1cf!K598</f>
        <v>8512.6515707238141</v>
      </c>
      <c r="M598" s="160">
        <f>+[2]data1cf!L598</f>
        <v>8484.9795195004845</v>
      </c>
      <c r="N598" s="160">
        <f>+[2]data1cf!M598</f>
        <v>8466.9988381919065</v>
      </c>
      <c r="O598" s="160">
        <f>+[2]data1cf!N598</f>
        <v>8141.2092023686209</v>
      </c>
      <c r="P598" s="160">
        <f>+[2]data1cf!O598</f>
        <v>8033.0163526660872</v>
      </c>
      <c r="Q598" s="160">
        <f>+[2]data1cf!P598</f>
        <v>8004.7941575410259</v>
      </c>
      <c r="R598" s="160">
        <f>+[2]data1cf!Q598</f>
        <v>1175.8336589861026</v>
      </c>
      <c r="S598" s="160">
        <f>+[2]data1cf!R598</f>
        <v>0</v>
      </c>
      <c r="T598" s="160">
        <f>+[2]data1cf!S598</f>
        <v>0</v>
      </c>
      <c r="U598" s="160">
        <f>+[2]data1cf!T598</f>
        <v>0</v>
      </c>
      <c r="V598" s="160">
        <f>+[2]data1cf!U598</f>
        <v>0</v>
      </c>
      <c r="W598" s="160">
        <f>+[2]data1cf!V598</f>
        <v>0</v>
      </c>
      <c r="X598" s="160">
        <f>+[2]data1cf!W598</f>
        <v>0</v>
      </c>
      <c r="Y598" s="160">
        <f>+[2]data1cf!X598</f>
        <v>0</v>
      </c>
      <c r="Z598" s="160">
        <f>+[2]data1cf!Y598</f>
        <v>0</v>
      </c>
      <c r="AA598" s="160">
        <f>+[2]data1cf!Z598</f>
        <v>0</v>
      </c>
      <c r="AB598" s="160"/>
      <c r="AC598" s="161">
        <f t="shared" si="72"/>
        <v>-26004.195036635185</v>
      </c>
      <c r="AD598" s="161">
        <f t="shared" si="74"/>
        <v>-6907.681924120483</v>
      </c>
      <c r="AE598" s="162">
        <f t="shared" si="75"/>
        <v>-13281.00991586471</v>
      </c>
      <c r="AF598" s="163">
        <f t="shared" si="73"/>
        <v>4.8060902953147897E-2</v>
      </c>
      <c r="AG598" s="164">
        <f t="shared" si="77"/>
        <v>-6018064179922.3594</v>
      </c>
    </row>
    <row r="599" spans="1:33">
      <c r="A599" s="156"/>
      <c r="B599" s="160">
        <f>+[2]data1cf!A599</f>
        <v>-89079.447715179733</v>
      </c>
      <c r="C599" s="160">
        <f>+[2]data1cf!B599</f>
        <v>13984.455971565512</v>
      </c>
      <c r="D599" s="160">
        <f>+[2]data1cf!C599</f>
        <v>11990.822544437617</v>
      </c>
      <c r="E599" s="160">
        <f>+[2]data1cf!D599</f>
        <v>9946.9089746784666</v>
      </c>
      <c r="F599" s="160">
        <f>+[2]data1cf!E599</f>
        <v>9697.3291006767031</v>
      </c>
      <c r="G599" s="160">
        <f>+[2]data1cf!F599</f>
        <v>9287.6780011059473</v>
      </c>
      <c r="H599" s="160">
        <f>+[2]data1cf!G599</f>
        <v>8369.1929322876513</v>
      </c>
      <c r="I599" s="160">
        <f>+[2]data1cf!H599</f>
        <v>8224.7576571950594</v>
      </c>
      <c r="J599" s="160">
        <f>+[2]data1cf!I599</f>
        <v>8212.3234546600706</v>
      </c>
      <c r="K599" s="160">
        <f>+[2]data1cf!J599</f>
        <v>8202.9796349761964</v>
      </c>
      <c r="L599" s="160">
        <f>+[2]data1cf!K599</f>
        <v>8204.3955197796604</v>
      </c>
      <c r="M599" s="160">
        <f>+[2]data1cf!L599</f>
        <v>8176.2010006733744</v>
      </c>
      <c r="N599" s="160">
        <f>+[2]data1cf!M599</f>
        <v>8158.7427872477519</v>
      </c>
      <c r="O599" s="160">
        <f>+[2]data1cf!N599</f>
        <v>7832.43068354151</v>
      </c>
      <c r="P599" s="160">
        <f>+[2]data1cf!O599</f>
        <v>7724.7603017219326</v>
      </c>
      <c r="Q599" s="160">
        <f>+[2]data1cf!P599</f>
        <v>7696.0156387139159</v>
      </c>
      <c r="R599" s="160">
        <f>+[2]data1cf!Q599</f>
        <v>1021.7056335140253</v>
      </c>
      <c r="S599" s="160">
        <f>+[2]data1cf!R599</f>
        <v>0</v>
      </c>
      <c r="T599" s="160">
        <f>+[2]data1cf!S599</f>
        <v>0</v>
      </c>
      <c r="U599" s="160">
        <f>+[2]data1cf!T599</f>
        <v>0</v>
      </c>
      <c r="V599" s="160">
        <f>+[2]data1cf!U599</f>
        <v>0</v>
      </c>
      <c r="W599" s="160">
        <f>+[2]data1cf!V599</f>
        <v>0</v>
      </c>
      <c r="X599" s="160">
        <f>+[2]data1cf!W599</f>
        <v>0</v>
      </c>
      <c r="Y599" s="160">
        <f>+[2]data1cf!X599</f>
        <v>0</v>
      </c>
      <c r="Z599" s="160">
        <f>+[2]data1cf!Y599</f>
        <v>0</v>
      </c>
      <c r="AA599" s="160">
        <f>+[2]data1cf!Z599</f>
        <v>0</v>
      </c>
      <c r="AB599" s="160"/>
      <c r="AC599" s="161">
        <f t="shared" si="72"/>
        <v>-15371.108350438441</v>
      </c>
      <c r="AD599" s="161">
        <f t="shared" si="74"/>
        <v>2997.4258339575035</v>
      </c>
      <c r="AE599" s="162">
        <f t="shared" si="75"/>
        <v>-3131.6146242742211</v>
      </c>
      <c r="AF599" s="163">
        <f t="shared" si="73"/>
        <v>6.5202489495277405E-2</v>
      </c>
      <c r="AG599" s="164">
        <f t="shared" si="77"/>
        <v>0.99999715124051358</v>
      </c>
    </row>
    <row r="600" spans="1:33">
      <c r="A600" s="156"/>
      <c r="B600" s="160">
        <f>+[2]data1cf!A600</f>
        <v>-100945.09268341823</v>
      </c>
      <c r="C600" s="160">
        <f>+[2]data1cf!B600</f>
        <v>14285.074936588044</v>
      </c>
      <c r="D600" s="160">
        <f>+[2]data1cf!C600</f>
        <v>12434.877373089503</v>
      </c>
      <c r="E600" s="160">
        <f>+[2]data1cf!D600</f>
        <v>10326.374497118528</v>
      </c>
      <c r="F600" s="160">
        <f>+[2]data1cf!E600</f>
        <v>9883.9758419336667</v>
      </c>
      <c r="G600" s="160">
        <f>+[2]data1cf!F600</f>
        <v>9543.5970151818838</v>
      </c>
      <c r="H600" s="160">
        <f>+[2]data1cf!G600</f>
        <v>8656.6054324631168</v>
      </c>
      <c r="I600" s="160">
        <f>+[2]data1cf!H600</f>
        <v>8496.9460602504769</v>
      </c>
      <c r="J600" s="160">
        <f>+[2]data1cf!I600</f>
        <v>8484.5118577154863</v>
      </c>
      <c r="K600" s="160">
        <f>+[2]data1cf!J600</f>
        <v>8475.6293743079787</v>
      </c>
      <c r="L600" s="160">
        <f>+[2]data1cf!K600</f>
        <v>8476.5839228350778</v>
      </c>
      <c r="M600" s="160">
        <f>+[2]data1cf!L600</f>
        <v>8448.8507400051567</v>
      </c>
      <c r="N600" s="160">
        <f>+[2]data1cf!M600</f>
        <v>8430.9311903031685</v>
      </c>
      <c r="O600" s="160">
        <f>+[2]data1cf!N600</f>
        <v>8105.0804228732914</v>
      </c>
      <c r="P600" s="160">
        <f>+[2]data1cf!O600</f>
        <v>7996.9487047773491</v>
      </c>
      <c r="Q600" s="160">
        <f>+[2]data1cf!P600</f>
        <v>7968.6653780456973</v>
      </c>
      <c r="R600" s="160">
        <f>+[2]data1cf!Q600</f>
        <v>1157.7998350417336</v>
      </c>
      <c r="S600" s="160">
        <f>+[2]data1cf!R600</f>
        <v>0</v>
      </c>
      <c r="T600" s="160">
        <f>+[2]data1cf!S600</f>
        <v>0</v>
      </c>
      <c r="U600" s="160">
        <f>+[2]data1cf!T600</f>
        <v>0</v>
      </c>
      <c r="V600" s="160">
        <f>+[2]data1cf!U600</f>
        <v>0</v>
      </c>
      <c r="W600" s="160">
        <f>+[2]data1cf!V600</f>
        <v>0</v>
      </c>
      <c r="X600" s="160">
        <f>+[2]data1cf!W600</f>
        <v>0</v>
      </c>
      <c r="Y600" s="160">
        <f>+[2]data1cf!X600</f>
        <v>0</v>
      </c>
      <c r="Z600" s="160">
        <f>+[2]data1cf!Y600</f>
        <v>0</v>
      </c>
      <c r="AA600" s="160">
        <f>+[2]data1cf!Z600</f>
        <v>0</v>
      </c>
      <c r="AB600" s="160"/>
      <c r="AC600" s="161">
        <f t="shared" si="72"/>
        <v>-24948.688464268074</v>
      </c>
      <c r="AD600" s="161">
        <f t="shared" si="74"/>
        <v>-5969.1273525024762</v>
      </c>
      <c r="AE600" s="162">
        <f t="shared" si="75"/>
        <v>-12304.615010263002</v>
      </c>
      <c r="AF600" s="163">
        <f t="shared" si="73"/>
        <v>4.9498179554939278E-2</v>
      </c>
      <c r="AG600" s="164">
        <f t="shared" si="77"/>
        <v>-110432660301.1778</v>
      </c>
    </row>
    <row r="601" spans="1:33">
      <c r="A601" s="156"/>
      <c r="B601" s="160">
        <f>+[2]data1cf!A601</f>
        <v>-90041.385689052462</v>
      </c>
      <c r="C601" s="160">
        <f>+[2]data1cf!B601</f>
        <v>14001.31513488862</v>
      </c>
      <c r="D601" s="160">
        <f>+[2]data1cf!C601</f>
        <v>12062.959288079855</v>
      </c>
      <c r="E601" s="160">
        <f>+[2]data1cf!D601</f>
        <v>9989.1303777880403</v>
      </c>
      <c r="F601" s="160">
        <f>+[2]data1cf!E601</f>
        <v>9546.3529514751826</v>
      </c>
      <c r="G601" s="160">
        <f>+[2]data1cf!F601</f>
        <v>9282.1690629539971</v>
      </c>
      <c r="H601" s="160">
        <f>+[2]data1cf!G601</f>
        <v>8392.49322475591</v>
      </c>
      <c r="I601" s="160">
        <f>+[2]data1cf!H601</f>
        <v>8246.823744765321</v>
      </c>
      <c r="J601" s="160">
        <f>+[2]data1cf!I601</f>
        <v>8234.3895422303322</v>
      </c>
      <c r="K601" s="160">
        <f>+[2]data1cf!J601</f>
        <v>8225.0831226948831</v>
      </c>
      <c r="L601" s="160">
        <f>+[2]data1cf!K601</f>
        <v>8226.4616073499219</v>
      </c>
      <c r="M601" s="160">
        <f>+[2]data1cf!L601</f>
        <v>8198.3044883920593</v>
      </c>
      <c r="N601" s="160">
        <f>+[2]data1cf!M601</f>
        <v>8180.8088748180135</v>
      </c>
      <c r="O601" s="160">
        <f>+[2]data1cf!N601</f>
        <v>7854.5341712601949</v>
      </c>
      <c r="P601" s="160">
        <f>+[2]data1cf!O601</f>
        <v>7746.8263892921941</v>
      </c>
      <c r="Q601" s="160">
        <f>+[2]data1cf!P601</f>
        <v>7718.1191264326008</v>
      </c>
      <c r="R601" s="160">
        <f>+[2]data1cf!Q601</f>
        <v>1032.7386772991561</v>
      </c>
      <c r="S601" s="160">
        <f>+[2]data1cf!R601</f>
        <v>0</v>
      </c>
      <c r="T601" s="160">
        <f>+[2]data1cf!S601</f>
        <v>0</v>
      </c>
      <c r="U601" s="160">
        <f>+[2]data1cf!T601</f>
        <v>0</v>
      </c>
      <c r="V601" s="160">
        <f>+[2]data1cf!U601</f>
        <v>0</v>
      </c>
      <c r="W601" s="160">
        <f>+[2]data1cf!V601</f>
        <v>0</v>
      </c>
      <c r="X601" s="160">
        <f>+[2]data1cf!W601</f>
        <v>0</v>
      </c>
      <c r="Y601" s="160">
        <f>+[2]data1cf!X601</f>
        <v>0</v>
      </c>
      <c r="Z601" s="160">
        <f>+[2]data1cf!Y601</f>
        <v>0</v>
      </c>
      <c r="AA601" s="160">
        <f>+[2]data1cf!Z601</f>
        <v>0</v>
      </c>
      <c r="AB601" s="160"/>
      <c r="AC601" s="161">
        <f t="shared" si="72"/>
        <v>-16245.64175721157</v>
      </c>
      <c r="AD601" s="161">
        <f t="shared" si="74"/>
        <v>2151.5834812760286</v>
      </c>
      <c r="AE601" s="162">
        <f t="shared" si="75"/>
        <v>-3988.1031849546698</v>
      </c>
      <c r="AF601" s="163">
        <f t="shared" si="73"/>
        <v>6.3576403260231007E-2</v>
      </c>
      <c r="AG601" s="164">
        <f t="shared" si="77"/>
        <v>0.99989540903541974</v>
      </c>
    </row>
    <row r="602" spans="1:33">
      <c r="A602" s="156"/>
      <c r="B602" s="160">
        <f>+[2]data1cf!A602</f>
        <v>-88142.78270149733</v>
      </c>
      <c r="C602" s="160">
        <f>+[2]data1cf!B602</f>
        <v>14073.394885099195</v>
      </c>
      <c r="D602" s="160">
        <f>+[2]data1cf!C602</f>
        <v>11944.860292472207</v>
      </c>
      <c r="E602" s="160">
        <f>+[2]data1cf!D602</f>
        <v>10054.969199048954</v>
      </c>
      <c r="F602" s="160">
        <f>+[2]data1cf!E602</f>
        <v>9323.9267744736171</v>
      </c>
      <c r="G602" s="160">
        <f>+[2]data1cf!F602</f>
        <v>9244.5024718189634</v>
      </c>
      <c r="H602" s="160">
        <f>+[2]data1cf!G602</f>
        <v>8346.5048075266332</v>
      </c>
      <c r="I602" s="160">
        <f>+[2]data1cf!H602</f>
        <v>8203.2713111131961</v>
      </c>
      <c r="J602" s="160">
        <f>+[2]data1cf!I602</f>
        <v>8190.8371085782073</v>
      </c>
      <c r="K602" s="160">
        <f>+[2]data1cf!J602</f>
        <v>8181.4568713586013</v>
      </c>
      <c r="L602" s="160">
        <f>+[2]data1cf!K602</f>
        <v>8182.9091736977971</v>
      </c>
      <c r="M602" s="160">
        <f>+[2]data1cf!L602</f>
        <v>8154.6782370557794</v>
      </c>
      <c r="N602" s="160">
        <f>+[2]data1cf!M602</f>
        <v>8137.2564411658896</v>
      </c>
      <c r="O602" s="160">
        <f>+[2]data1cf!N602</f>
        <v>7810.907919923915</v>
      </c>
      <c r="P602" s="160">
        <f>+[2]data1cf!O602</f>
        <v>7703.2739556400693</v>
      </c>
      <c r="Q602" s="160">
        <f>+[2]data1cf!P602</f>
        <v>7674.4928750963199</v>
      </c>
      <c r="R602" s="160">
        <f>+[2]data1cf!Q602</f>
        <v>1010.9624604730936</v>
      </c>
      <c r="S602" s="160">
        <f>+[2]data1cf!R602</f>
        <v>0</v>
      </c>
      <c r="T602" s="160">
        <f>+[2]data1cf!S602</f>
        <v>0</v>
      </c>
      <c r="U602" s="160">
        <f>+[2]data1cf!T602</f>
        <v>0</v>
      </c>
      <c r="V602" s="160">
        <f>+[2]data1cf!U602</f>
        <v>0</v>
      </c>
      <c r="W602" s="160">
        <f>+[2]data1cf!V602</f>
        <v>0</v>
      </c>
      <c r="X602" s="160">
        <f>+[2]data1cf!W602</f>
        <v>0</v>
      </c>
      <c r="Y602" s="160">
        <f>+[2]data1cf!X602</f>
        <v>0</v>
      </c>
      <c r="Z602" s="160">
        <f>+[2]data1cf!Y602</f>
        <v>0</v>
      </c>
      <c r="AA602" s="160">
        <f>+[2]data1cf!Z602</f>
        <v>0</v>
      </c>
      <c r="AB602" s="160"/>
      <c r="AC602" s="161">
        <f t="shared" si="72"/>
        <v>-14677.15474751908</v>
      </c>
      <c r="AD602" s="161">
        <f t="shared" si="74"/>
        <v>3612.9368986450054</v>
      </c>
      <c r="AE602" s="162">
        <f t="shared" si="75"/>
        <v>-2490.8963828862952</v>
      </c>
      <c r="AF602" s="163">
        <f t="shared" si="73"/>
        <v>6.6434296965599063E-2</v>
      </c>
      <c r="AG602" s="164">
        <f t="shared" si="77"/>
        <v>0.99999979301519659</v>
      </c>
    </row>
    <row r="603" spans="1:33">
      <c r="A603" s="156"/>
      <c r="B603" s="160">
        <f>+[2]data1cf!A603</f>
        <v>-86904.775702936939</v>
      </c>
      <c r="C603" s="160">
        <f>+[2]data1cf!B603</f>
        <v>13954.862978557812</v>
      </c>
      <c r="D603" s="160">
        <f>+[2]data1cf!C603</f>
        <v>11887.611710531553</v>
      </c>
      <c r="E603" s="160">
        <f>+[2]data1cf!D603</f>
        <v>10030.907290317296</v>
      </c>
      <c r="F603" s="160">
        <f>+[2]data1cf!E603</f>
        <v>9550.2201900765231</v>
      </c>
      <c r="G603" s="160">
        <f>+[2]data1cf!F603</f>
        <v>9201.8642298607774</v>
      </c>
      <c r="H603" s="160">
        <f>+[2]data1cf!G603</f>
        <v>8316.5175048858237</v>
      </c>
      <c r="I603" s="160">
        <f>+[2]data1cf!H603</f>
        <v>8174.8724209718202</v>
      </c>
      <c r="J603" s="160">
        <f>+[2]data1cf!I603</f>
        <v>8162.4382184368305</v>
      </c>
      <c r="K603" s="160">
        <f>+[2]data1cf!J603</f>
        <v>8153.0098475051209</v>
      </c>
      <c r="L603" s="160">
        <f>+[2]data1cf!K603</f>
        <v>8154.5102835564203</v>
      </c>
      <c r="M603" s="160">
        <f>+[2]data1cf!L603</f>
        <v>8126.2312132022989</v>
      </c>
      <c r="N603" s="160">
        <f>+[2]data1cf!M603</f>
        <v>8108.8575510245118</v>
      </c>
      <c r="O603" s="160">
        <f>+[2]data1cf!N603</f>
        <v>7782.4608960704336</v>
      </c>
      <c r="P603" s="160">
        <f>+[2]data1cf!O603</f>
        <v>7674.8750654986925</v>
      </c>
      <c r="Q603" s="160">
        <f>+[2]data1cf!P603</f>
        <v>7646.0458512428395</v>
      </c>
      <c r="R603" s="160">
        <f>+[2]data1cf!Q603</f>
        <v>996.76301540240536</v>
      </c>
      <c r="S603" s="160">
        <f>+[2]data1cf!R603</f>
        <v>0</v>
      </c>
      <c r="T603" s="160">
        <f>+[2]data1cf!S603</f>
        <v>0</v>
      </c>
      <c r="U603" s="160">
        <f>+[2]data1cf!T603</f>
        <v>0</v>
      </c>
      <c r="V603" s="160">
        <f>+[2]data1cf!U603</f>
        <v>0</v>
      </c>
      <c r="W603" s="160">
        <f>+[2]data1cf!V603</f>
        <v>0</v>
      </c>
      <c r="X603" s="160">
        <f>+[2]data1cf!W603</f>
        <v>0</v>
      </c>
      <c r="Y603" s="160">
        <f>+[2]data1cf!X603</f>
        <v>0</v>
      </c>
      <c r="Z603" s="160">
        <f>+[2]data1cf!Y603</f>
        <v>0</v>
      </c>
      <c r="AA603" s="160">
        <f>+[2]data1cf!Z603</f>
        <v>0</v>
      </c>
      <c r="AB603" s="160"/>
      <c r="AC603" s="161">
        <f t="shared" si="72"/>
        <v>-13596.546823088065</v>
      </c>
      <c r="AD603" s="161">
        <f t="shared" si="74"/>
        <v>4655.3372077311551</v>
      </c>
      <c r="AE603" s="162">
        <f t="shared" si="75"/>
        <v>-1434.3952806529651</v>
      </c>
      <c r="AF603" s="163">
        <f t="shared" si="73"/>
        <v>6.8518820405006425E-2</v>
      </c>
      <c r="AG603" s="164">
        <f t="shared" si="77"/>
        <v>0.99999999755960078</v>
      </c>
    </row>
    <row r="604" spans="1:33">
      <c r="A604" s="156"/>
      <c r="B604" s="160">
        <f>+[2]data1cf!A604</f>
        <v>-90987.833760794179</v>
      </c>
      <c r="C604" s="160">
        <f>+[2]data1cf!B604</f>
        <v>14092.486930130432</v>
      </c>
      <c r="D604" s="160">
        <f>+[2]data1cf!C604</f>
        <v>12075.748507441225</v>
      </c>
      <c r="E604" s="160">
        <f>+[2]data1cf!D604</f>
        <v>10110.640668798154</v>
      </c>
      <c r="F604" s="160">
        <f>+[2]data1cf!E604</f>
        <v>9531.3109872157765</v>
      </c>
      <c r="G604" s="160">
        <f>+[2]data1cf!F604</f>
        <v>9307.9117500643206</v>
      </c>
      <c r="H604" s="160">
        <f>+[2]data1cf!G604</f>
        <v>8415.4183170971755</v>
      </c>
      <c r="I604" s="160">
        <f>+[2]data1cf!H604</f>
        <v>8268.5345063726181</v>
      </c>
      <c r="J604" s="160">
        <f>+[2]data1cf!I604</f>
        <v>8256.1003038376293</v>
      </c>
      <c r="K604" s="160">
        <f>+[2]data1cf!J604</f>
        <v>8246.83068220321</v>
      </c>
      <c r="L604" s="160">
        <f>+[2]data1cf!K604</f>
        <v>8248.1723689572191</v>
      </c>
      <c r="M604" s="160">
        <f>+[2]data1cf!L604</f>
        <v>8220.0520479003862</v>
      </c>
      <c r="N604" s="160">
        <f>+[2]data1cf!M604</f>
        <v>8202.5196364253115</v>
      </c>
      <c r="O604" s="160">
        <f>+[2]data1cf!N604</f>
        <v>7876.2817307685218</v>
      </c>
      <c r="P604" s="160">
        <f>+[2]data1cf!O604</f>
        <v>7768.5371508994922</v>
      </c>
      <c r="Q604" s="160">
        <f>+[2]data1cf!P604</f>
        <v>7739.8666859409277</v>
      </c>
      <c r="R604" s="160">
        <f>+[2]data1cf!Q604</f>
        <v>1043.5940581028049</v>
      </c>
      <c r="S604" s="160">
        <f>+[2]data1cf!R604</f>
        <v>0</v>
      </c>
      <c r="T604" s="160">
        <f>+[2]data1cf!S604</f>
        <v>0</v>
      </c>
      <c r="U604" s="160">
        <f>+[2]data1cf!T604</f>
        <v>0</v>
      </c>
      <c r="V604" s="160">
        <f>+[2]data1cf!U604</f>
        <v>0</v>
      </c>
      <c r="W604" s="160">
        <f>+[2]data1cf!V604</f>
        <v>0</v>
      </c>
      <c r="X604" s="160">
        <f>+[2]data1cf!W604</f>
        <v>0</v>
      </c>
      <c r="Y604" s="160">
        <f>+[2]data1cf!X604</f>
        <v>0</v>
      </c>
      <c r="Z604" s="160">
        <f>+[2]data1cf!Y604</f>
        <v>0</v>
      </c>
      <c r="AA604" s="160">
        <f>+[2]data1cf!Z604</f>
        <v>0</v>
      </c>
      <c r="AB604" s="160"/>
      <c r="AC604" s="161">
        <f t="shared" si="72"/>
        <v>-16915.792694646567</v>
      </c>
      <c r="AD604" s="161">
        <f t="shared" si="74"/>
        <v>1537.4246182934037</v>
      </c>
      <c r="AE604" s="162">
        <f t="shared" si="75"/>
        <v>-4620.7502376596512</v>
      </c>
      <c r="AF604" s="163">
        <f t="shared" si="73"/>
        <v>6.2405702471733104E-2</v>
      </c>
      <c r="AG604" s="164">
        <f t="shared" si="77"/>
        <v>0.99856876855188303</v>
      </c>
    </row>
    <row r="605" spans="1:33">
      <c r="A605" s="156"/>
      <c r="B605" s="160">
        <f>+[2]data1cf!A605</f>
        <v>-86445.142215800079</v>
      </c>
      <c r="C605" s="160">
        <f>+[2]data1cf!B605</f>
        <v>13972.587092452861</v>
      </c>
      <c r="D605" s="160">
        <f>+[2]data1cf!C605</f>
        <v>11940.93824144262</v>
      </c>
      <c r="E605" s="160">
        <f>+[2]data1cf!D605</f>
        <v>9964.1628444578291</v>
      </c>
      <c r="F605" s="160">
        <f>+[2]data1cf!E605</f>
        <v>9554.0498337875688</v>
      </c>
      <c r="G605" s="160">
        <f>+[2]data1cf!F605</f>
        <v>9237.8648033252266</v>
      </c>
      <c r="H605" s="160">
        <f>+[2]data1cf!G605</f>
        <v>8305.3841522483581</v>
      </c>
      <c r="I605" s="160">
        <f>+[2]data1cf!H605</f>
        <v>8164.32879648369</v>
      </c>
      <c r="J605" s="160">
        <f>+[2]data1cf!I605</f>
        <v>8151.8945939487003</v>
      </c>
      <c r="K605" s="160">
        <f>+[2]data1cf!J605</f>
        <v>8142.4483524670113</v>
      </c>
      <c r="L605" s="160">
        <f>+[2]data1cf!K605</f>
        <v>8143.9666590682909</v>
      </c>
      <c r="M605" s="160">
        <f>+[2]data1cf!L605</f>
        <v>8115.6697181641894</v>
      </c>
      <c r="N605" s="160">
        <f>+[2]data1cf!M605</f>
        <v>8098.3139265363825</v>
      </c>
      <c r="O605" s="160">
        <f>+[2]data1cf!N605</f>
        <v>7771.899401032324</v>
      </c>
      <c r="P605" s="160">
        <f>+[2]data1cf!O605</f>
        <v>7664.3314410105631</v>
      </c>
      <c r="Q605" s="160">
        <f>+[2]data1cf!P605</f>
        <v>7635.4843562047299</v>
      </c>
      <c r="R605" s="160">
        <f>+[2]data1cf!Q605</f>
        <v>991.49120315834045</v>
      </c>
      <c r="S605" s="160">
        <f>+[2]data1cf!R605</f>
        <v>0</v>
      </c>
      <c r="T605" s="160">
        <f>+[2]data1cf!S605</f>
        <v>0</v>
      </c>
      <c r="U605" s="160">
        <f>+[2]data1cf!T605</f>
        <v>0</v>
      </c>
      <c r="V605" s="160">
        <f>+[2]data1cf!U605</f>
        <v>0</v>
      </c>
      <c r="W605" s="160">
        <f>+[2]data1cf!V605</f>
        <v>0</v>
      </c>
      <c r="X605" s="160">
        <f>+[2]data1cf!W605</f>
        <v>0</v>
      </c>
      <c r="Y605" s="160">
        <f>+[2]data1cf!X605</f>
        <v>0</v>
      </c>
      <c r="Z605" s="160">
        <f>+[2]data1cf!Y605</f>
        <v>0</v>
      </c>
      <c r="AA605" s="160">
        <f>+[2]data1cf!Z605</f>
        <v>0</v>
      </c>
      <c r="AB605" s="160"/>
      <c r="AC605" s="161">
        <f t="shared" si="72"/>
        <v>-13143.612433600432</v>
      </c>
      <c r="AD605" s="161">
        <f t="shared" si="74"/>
        <v>5093.6042928141233</v>
      </c>
      <c r="AE605" s="162">
        <f t="shared" si="75"/>
        <v>-990.71776516279647</v>
      </c>
      <c r="AF605" s="163">
        <f t="shared" si="73"/>
        <v>6.9410118460655201E-2</v>
      </c>
      <c r="AG605" s="164">
        <f t="shared" si="77"/>
        <v>0.9999999996227309</v>
      </c>
    </row>
    <row r="606" spans="1:33">
      <c r="A606" s="156"/>
      <c r="B606" s="160">
        <f>+[2]data1cf!A606</f>
        <v>-100142.32724296037</v>
      </c>
      <c r="C606" s="160">
        <f>+[2]data1cf!B606</f>
        <v>14277.413771813779</v>
      </c>
      <c r="D606" s="160">
        <f>+[2]data1cf!C606</f>
        <v>12322.529928683232</v>
      </c>
      <c r="E606" s="160">
        <f>+[2]data1cf!D606</f>
        <v>10337.295193811955</v>
      </c>
      <c r="F606" s="160">
        <f>+[2]data1cf!E606</f>
        <v>9807.3029849782215</v>
      </c>
      <c r="G606" s="160">
        <f>+[2]data1cf!F606</f>
        <v>9644.466503485015</v>
      </c>
      <c r="H606" s="160">
        <f>+[2]data1cf!G606</f>
        <v>8637.1606553006404</v>
      </c>
      <c r="I606" s="160">
        <f>+[2]data1cf!H606</f>
        <v>8478.5312632587247</v>
      </c>
      <c r="J606" s="160">
        <f>+[2]data1cf!I606</f>
        <v>8466.0970607237359</v>
      </c>
      <c r="K606" s="160">
        <f>+[2]data1cf!J606</f>
        <v>8457.1833657959032</v>
      </c>
      <c r="L606" s="160">
        <f>+[2]data1cf!K606</f>
        <v>8458.1691258433257</v>
      </c>
      <c r="M606" s="160">
        <f>+[2]data1cf!L606</f>
        <v>8430.4047314930795</v>
      </c>
      <c r="N606" s="160">
        <f>+[2]data1cf!M606</f>
        <v>8412.5163933114181</v>
      </c>
      <c r="O606" s="160">
        <f>+[2]data1cf!N606</f>
        <v>8086.6344143612159</v>
      </c>
      <c r="P606" s="160">
        <f>+[2]data1cf!O606</f>
        <v>7978.5339077855979</v>
      </c>
      <c r="Q606" s="160">
        <f>+[2]data1cf!P606</f>
        <v>7950.2193695336218</v>
      </c>
      <c r="R606" s="160">
        <f>+[2]data1cf!Q606</f>
        <v>1148.5924365458582</v>
      </c>
      <c r="S606" s="160">
        <f>+[2]data1cf!R606</f>
        <v>0</v>
      </c>
      <c r="T606" s="160">
        <f>+[2]data1cf!S606</f>
        <v>0</v>
      </c>
      <c r="U606" s="160">
        <f>+[2]data1cf!T606</f>
        <v>0</v>
      </c>
      <c r="V606" s="160">
        <f>+[2]data1cf!U606</f>
        <v>0</v>
      </c>
      <c r="W606" s="160">
        <f>+[2]data1cf!V606</f>
        <v>0</v>
      </c>
      <c r="X606" s="160">
        <f>+[2]data1cf!W606</f>
        <v>0</v>
      </c>
      <c r="Y606" s="160">
        <f>+[2]data1cf!X606</f>
        <v>0</v>
      </c>
      <c r="Z606" s="160">
        <f>+[2]data1cf!Y606</f>
        <v>0</v>
      </c>
      <c r="AA606" s="160">
        <f>+[2]data1cf!Z606</f>
        <v>0</v>
      </c>
      <c r="AB606" s="160"/>
      <c r="AC606" s="161">
        <f t="shared" si="72"/>
        <v>-24300.082448361612</v>
      </c>
      <c r="AD606" s="161">
        <f t="shared" si="74"/>
        <v>-5355.0694747069901</v>
      </c>
      <c r="AE606" s="162">
        <f t="shared" si="75"/>
        <v>-11678.776292463393</v>
      </c>
      <c r="AF606" s="163">
        <f t="shared" si="73"/>
        <v>5.0471720099449169E-2</v>
      </c>
      <c r="AG606" s="164">
        <f t="shared" si="77"/>
        <v>-8073626576.4355841</v>
      </c>
    </row>
    <row r="607" spans="1:33">
      <c r="A607" s="156"/>
      <c r="B607" s="160">
        <f>+[2]data1cf!A607</f>
        <v>-102696.83346873001</v>
      </c>
      <c r="C607" s="160">
        <f>+[2]data1cf!B607</f>
        <v>14344.983574079386</v>
      </c>
      <c r="D607" s="160">
        <f>+[2]data1cf!C607</f>
        <v>12420.168556908269</v>
      </c>
      <c r="E607" s="160">
        <f>+[2]data1cf!D607</f>
        <v>10400.158771891734</v>
      </c>
      <c r="F607" s="160">
        <f>+[2]data1cf!E607</f>
        <v>9987.3488278719178</v>
      </c>
      <c r="G607" s="160">
        <f>+[2]data1cf!F607</f>
        <v>9724.0469870130328</v>
      </c>
      <c r="H607" s="160">
        <f>+[2]data1cf!G607</f>
        <v>8699.0365181827274</v>
      </c>
      <c r="I607" s="160">
        <f>+[2]data1cf!H607</f>
        <v>8537.1295924729002</v>
      </c>
      <c r="J607" s="160">
        <f>+[2]data1cf!I607</f>
        <v>8524.6953899379114</v>
      </c>
      <c r="K607" s="160">
        <f>+[2]data1cf!J607</f>
        <v>8515.8810142121365</v>
      </c>
      <c r="L607" s="160">
        <f>+[2]data1cf!K607</f>
        <v>8516.7674550575011</v>
      </c>
      <c r="M607" s="160">
        <f>+[2]data1cf!L607</f>
        <v>8489.1023799093127</v>
      </c>
      <c r="N607" s="160">
        <f>+[2]data1cf!M607</f>
        <v>8471.1147225255918</v>
      </c>
      <c r="O607" s="160">
        <f>+[2]data1cf!N607</f>
        <v>8145.3320627774483</v>
      </c>
      <c r="P607" s="160">
        <f>+[2]data1cf!O607</f>
        <v>8037.1322369997733</v>
      </c>
      <c r="Q607" s="160">
        <f>+[2]data1cf!P607</f>
        <v>8008.9170179498542</v>
      </c>
      <c r="R607" s="160">
        <f>+[2]data1cf!Q607</f>
        <v>1177.8916011529454</v>
      </c>
      <c r="S607" s="160">
        <f>+[2]data1cf!R607</f>
        <v>0</v>
      </c>
      <c r="T607" s="160">
        <f>+[2]data1cf!S607</f>
        <v>0</v>
      </c>
      <c r="U607" s="160">
        <f>+[2]data1cf!T607</f>
        <v>0</v>
      </c>
      <c r="V607" s="160">
        <f>+[2]data1cf!U607</f>
        <v>0</v>
      </c>
      <c r="W607" s="160">
        <f>+[2]data1cf!V607</f>
        <v>0</v>
      </c>
      <c r="X607" s="160">
        <f>+[2]data1cf!W607</f>
        <v>0</v>
      </c>
      <c r="Y607" s="160">
        <f>+[2]data1cf!X607</f>
        <v>0</v>
      </c>
      <c r="Z607" s="160">
        <f>+[2]data1cf!Y607</f>
        <v>0</v>
      </c>
      <c r="AA607" s="160">
        <f>+[2]data1cf!Z607</f>
        <v>0</v>
      </c>
      <c r="AB607" s="160"/>
      <c r="AC607" s="161">
        <f t="shared" si="72"/>
        <v>-26261.164304481368</v>
      </c>
      <c r="AD607" s="161">
        <f t="shared" si="74"/>
        <v>-7165.3891422960223</v>
      </c>
      <c r="AE607" s="162">
        <f t="shared" si="75"/>
        <v>-13539.127308658308</v>
      </c>
      <c r="AF607" s="163">
        <f t="shared" si="73"/>
        <v>4.7659447789192191E-2</v>
      </c>
      <c r="AG607" s="164">
        <f t="shared" si="77"/>
        <v>-18039492622074.199</v>
      </c>
    </row>
    <row r="608" spans="1:33">
      <c r="A608" s="156"/>
      <c r="B608" s="160">
        <f>+[2]data1cf!A608</f>
        <v>-97645.295754235834</v>
      </c>
      <c r="C608" s="160">
        <f>+[2]data1cf!B608</f>
        <v>14214.150510877233</v>
      </c>
      <c r="D608" s="160">
        <f>+[2]data1cf!C608</f>
        <v>12182.214571754146</v>
      </c>
      <c r="E608" s="160">
        <f>+[2]data1cf!D608</f>
        <v>10252.297213439082</v>
      </c>
      <c r="F608" s="160">
        <f>+[2]data1cf!E608</f>
        <v>9891.8411267073388</v>
      </c>
      <c r="G608" s="160">
        <f>+[2]data1cf!F608</f>
        <v>9510.5340001264176</v>
      </c>
      <c r="H608" s="160">
        <f>+[2]data1cf!G608</f>
        <v>8576.6769592931978</v>
      </c>
      <c r="I608" s="160">
        <f>+[2]data1cf!H608</f>
        <v>8421.251358532576</v>
      </c>
      <c r="J608" s="160">
        <f>+[2]data1cf!I608</f>
        <v>8408.8171559975854</v>
      </c>
      <c r="K608" s="160">
        <f>+[2]data1cf!J608</f>
        <v>8399.8063764854705</v>
      </c>
      <c r="L608" s="160">
        <f>+[2]data1cf!K608</f>
        <v>8400.8892211171769</v>
      </c>
      <c r="M608" s="160">
        <f>+[2]data1cf!L608</f>
        <v>8373.0277421826486</v>
      </c>
      <c r="N608" s="160">
        <f>+[2]data1cf!M608</f>
        <v>8355.2364885852676</v>
      </c>
      <c r="O608" s="160">
        <f>+[2]data1cf!N608</f>
        <v>8029.2574250507841</v>
      </c>
      <c r="P608" s="160">
        <f>+[2]data1cf!O608</f>
        <v>7921.2540030594482</v>
      </c>
      <c r="Q608" s="160">
        <f>+[2]data1cf!P608</f>
        <v>7892.84238022319</v>
      </c>
      <c r="R608" s="160">
        <f>+[2]data1cf!Q608</f>
        <v>1119.9524841827831</v>
      </c>
      <c r="S608" s="160">
        <f>+[2]data1cf!R608</f>
        <v>0</v>
      </c>
      <c r="T608" s="160">
        <f>+[2]data1cf!S608</f>
        <v>0</v>
      </c>
      <c r="U608" s="160">
        <f>+[2]data1cf!T608</f>
        <v>0</v>
      </c>
      <c r="V608" s="160">
        <f>+[2]data1cf!U608</f>
        <v>0</v>
      </c>
      <c r="W608" s="160">
        <f>+[2]data1cf!V608</f>
        <v>0</v>
      </c>
      <c r="X608" s="160">
        <f>+[2]data1cf!W608</f>
        <v>0</v>
      </c>
      <c r="Y608" s="160">
        <f>+[2]data1cf!X608</f>
        <v>0</v>
      </c>
      <c r="Z608" s="160">
        <f>+[2]data1cf!Y608</f>
        <v>0</v>
      </c>
      <c r="AA608" s="160">
        <f>+[2]data1cf!Z608</f>
        <v>0</v>
      </c>
      <c r="AB608" s="160"/>
      <c r="AC608" s="161">
        <f t="shared" si="72"/>
        <v>-22292.304377180481</v>
      </c>
      <c r="AD608" s="161">
        <f t="shared" si="74"/>
        <v>-3475.7218004853662</v>
      </c>
      <c r="AE608" s="162">
        <f t="shared" si="75"/>
        <v>-9755.9642630888193</v>
      </c>
      <c r="AF608" s="163">
        <f t="shared" si="73"/>
        <v>5.3529521822929388E-2</v>
      </c>
      <c r="AG608" s="164">
        <f t="shared" si="77"/>
        <v>-2692827.7502917857</v>
      </c>
    </row>
    <row r="609" spans="1:33">
      <c r="A609" s="156"/>
      <c r="B609" s="160">
        <f>+[2]data1cf!A609</f>
        <v>-90837.806542226026</v>
      </c>
      <c r="C609" s="160">
        <f>+[2]data1cf!B609</f>
        <v>14133.439163418203</v>
      </c>
      <c r="D609" s="160">
        <f>+[2]data1cf!C609</f>
        <v>12060.70079909756</v>
      </c>
      <c r="E609" s="160">
        <f>+[2]data1cf!D609</f>
        <v>10113.401630859675</v>
      </c>
      <c r="F609" s="160">
        <f>+[2]data1cf!E609</f>
        <v>9753.5462296235601</v>
      </c>
      <c r="G609" s="160">
        <f>+[2]data1cf!F609</f>
        <v>9447.9378170036562</v>
      </c>
      <c r="H609" s="160">
        <f>+[2]data1cf!G609</f>
        <v>8411.7843218024846</v>
      </c>
      <c r="I609" s="160">
        <f>+[2]data1cf!H609</f>
        <v>8265.0930020004398</v>
      </c>
      <c r="J609" s="160">
        <f>+[2]data1cf!I609</f>
        <v>8252.658799465451</v>
      </c>
      <c r="K609" s="160">
        <f>+[2]data1cf!J609</f>
        <v>8243.3833447727739</v>
      </c>
      <c r="L609" s="160">
        <f>+[2]data1cf!K609</f>
        <v>8244.7308645850408</v>
      </c>
      <c r="M609" s="160">
        <f>+[2]data1cf!L609</f>
        <v>8216.6047104699501</v>
      </c>
      <c r="N609" s="160">
        <f>+[2]data1cf!M609</f>
        <v>8199.0781320531332</v>
      </c>
      <c r="O609" s="160">
        <f>+[2]data1cf!N609</f>
        <v>7872.8343933380856</v>
      </c>
      <c r="P609" s="160">
        <f>+[2]data1cf!O609</f>
        <v>7765.095646527313</v>
      </c>
      <c r="Q609" s="160">
        <f>+[2]data1cf!P609</f>
        <v>7736.4193485104915</v>
      </c>
      <c r="R609" s="160">
        <f>+[2]data1cf!Q609</f>
        <v>1041.8733059167155</v>
      </c>
      <c r="S609" s="160">
        <f>+[2]data1cf!R609</f>
        <v>0</v>
      </c>
      <c r="T609" s="160">
        <f>+[2]data1cf!S609</f>
        <v>0</v>
      </c>
      <c r="U609" s="160">
        <f>+[2]data1cf!T609</f>
        <v>0</v>
      </c>
      <c r="V609" s="160">
        <f>+[2]data1cf!U609</f>
        <v>0</v>
      </c>
      <c r="W609" s="160">
        <f>+[2]data1cf!V609</f>
        <v>0</v>
      </c>
      <c r="X609" s="160">
        <f>+[2]data1cf!W609</f>
        <v>0</v>
      </c>
      <c r="Y609" s="160">
        <f>+[2]data1cf!X609</f>
        <v>0</v>
      </c>
      <c r="Z609" s="160">
        <f>+[2]data1cf!Y609</f>
        <v>0</v>
      </c>
      <c r="AA609" s="160">
        <f>+[2]data1cf!Z609</f>
        <v>0</v>
      </c>
      <c r="AB609" s="160"/>
      <c r="AC609" s="161">
        <f t="shared" si="72"/>
        <v>-16513.834412115662</v>
      </c>
      <c r="AD609" s="161">
        <f t="shared" si="74"/>
        <v>1981.6379225298047</v>
      </c>
      <c r="AE609" s="162">
        <f t="shared" si="75"/>
        <v>-4188.5244727325426</v>
      </c>
      <c r="AF609" s="163">
        <f t="shared" si="73"/>
        <v>6.3225051760673515E-2</v>
      </c>
      <c r="AG609" s="164">
        <f t="shared" si="77"/>
        <v>0.99978427549267845</v>
      </c>
    </row>
    <row r="610" spans="1:33">
      <c r="A610" s="156"/>
      <c r="B610" s="160">
        <f>+[2]data1cf!A610</f>
        <v>-93013.146058913859</v>
      </c>
      <c r="C610" s="160">
        <f>+[2]data1cf!B610</f>
        <v>14159.582575921519</v>
      </c>
      <c r="D610" s="160">
        <f>+[2]data1cf!C610</f>
        <v>12074.248541672552</v>
      </c>
      <c r="E610" s="160">
        <f>+[2]data1cf!D610</f>
        <v>9993.2210473671221</v>
      </c>
      <c r="F610" s="160">
        <f>+[2]data1cf!E610</f>
        <v>9623.8653578900758</v>
      </c>
      <c r="G610" s="160">
        <f>+[2]data1cf!F610</f>
        <v>9226.6820648647608</v>
      </c>
      <c r="H610" s="160">
        <f>+[2]data1cf!G610</f>
        <v>8464.4759176571824</v>
      </c>
      <c r="I610" s="160">
        <f>+[2]data1cf!H610</f>
        <v>8314.9935502416447</v>
      </c>
      <c r="J610" s="160">
        <f>+[2]data1cf!I610</f>
        <v>8302.5593477066559</v>
      </c>
      <c r="K610" s="160">
        <f>+[2]data1cf!J610</f>
        <v>8293.3684702143873</v>
      </c>
      <c r="L610" s="160">
        <f>+[2]data1cf!K610</f>
        <v>8294.6314128262457</v>
      </c>
      <c r="M610" s="160">
        <f>+[2]data1cf!L610</f>
        <v>8266.5898359115654</v>
      </c>
      <c r="N610" s="160">
        <f>+[2]data1cf!M610</f>
        <v>8248.9786802943381</v>
      </c>
      <c r="O610" s="160">
        <f>+[2]data1cf!N610</f>
        <v>7922.8195187797</v>
      </c>
      <c r="P610" s="160">
        <f>+[2]data1cf!O610</f>
        <v>7814.9961947685188</v>
      </c>
      <c r="Q610" s="160">
        <f>+[2]data1cf!P610</f>
        <v>7786.4044739521059</v>
      </c>
      <c r="R610" s="160">
        <f>+[2]data1cf!Q610</f>
        <v>1066.8235800373182</v>
      </c>
      <c r="S610" s="160">
        <f>+[2]data1cf!R610</f>
        <v>0</v>
      </c>
      <c r="T610" s="160">
        <f>+[2]data1cf!S610</f>
        <v>0</v>
      </c>
      <c r="U610" s="160">
        <f>+[2]data1cf!T610</f>
        <v>0</v>
      </c>
      <c r="V610" s="160">
        <f>+[2]data1cf!U610</f>
        <v>0</v>
      </c>
      <c r="W610" s="160">
        <f>+[2]data1cf!V610</f>
        <v>0</v>
      </c>
      <c r="X610" s="160">
        <f>+[2]data1cf!W610</f>
        <v>0</v>
      </c>
      <c r="Y610" s="160">
        <f>+[2]data1cf!X610</f>
        <v>0</v>
      </c>
      <c r="Z610" s="160">
        <f>+[2]data1cf!Y610</f>
        <v>0</v>
      </c>
      <c r="AA610" s="160">
        <f>+[2]data1cf!Z610</f>
        <v>0</v>
      </c>
      <c r="AB610" s="160"/>
      <c r="AC610" s="161">
        <f t="shared" si="72"/>
        <v>-18773.01644197233</v>
      </c>
      <c r="AD610" s="161">
        <f t="shared" si="74"/>
        <v>-248.90738087766545</v>
      </c>
      <c r="AE610" s="162">
        <f t="shared" si="75"/>
        <v>-6432.6429207847004</v>
      </c>
      <c r="AF610" s="163">
        <f t="shared" si="73"/>
        <v>5.9119650721549982E-2</v>
      </c>
      <c r="AG610" s="164">
        <f t="shared" si="77"/>
        <v>-1.8872706225585607</v>
      </c>
    </row>
    <row r="611" spans="1:33">
      <c r="A611" s="156"/>
      <c r="B611" s="160">
        <f>+[2]data1cf!A611</f>
        <v>-93390.438136332872</v>
      </c>
      <c r="C611" s="160">
        <f>+[2]data1cf!B611</f>
        <v>14116.090749288298</v>
      </c>
      <c r="D611" s="160">
        <f>+[2]data1cf!C611</f>
        <v>12159.996511710975</v>
      </c>
      <c r="E611" s="160">
        <f>+[2]data1cf!D611</f>
        <v>10153.59685938387</v>
      </c>
      <c r="F611" s="160">
        <f>+[2]data1cf!E611</f>
        <v>9822.643005964097</v>
      </c>
      <c r="G611" s="160">
        <f>+[2]data1cf!F611</f>
        <v>9455.3092540707949</v>
      </c>
      <c r="H611" s="160">
        <f>+[2]data1cf!G611</f>
        <v>8473.6147769065246</v>
      </c>
      <c r="I611" s="160">
        <f>+[2]data1cf!H611</f>
        <v>8323.6483286639759</v>
      </c>
      <c r="J611" s="160">
        <f>+[2]data1cf!I611</f>
        <v>8311.2141261289871</v>
      </c>
      <c r="K611" s="160">
        <f>+[2]data1cf!J611</f>
        <v>8302.0379177526884</v>
      </c>
      <c r="L611" s="160">
        <f>+[2]data1cf!K611</f>
        <v>8303.2861912485769</v>
      </c>
      <c r="M611" s="160">
        <f>+[2]data1cf!L611</f>
        <v>8275.2592834498646</v>
      </c>
      <c r="N611" s="160">
        <f>+[2]data1cf!M611</f>
        <v>8257.6334587166693</v>
      </c>
      <c r="O611" s="160">
        <f>+[2]data1cf!N611</f>
        <v>7931.4889663180002</v>
      </c>
      <c r="P611" s="160">
        <f>+[2]data1cf!O611</f>
        <v>7823.6509731908491</v>
      </c>
      <c r="Q611" s="160">
        <f>+[2]data1cf!P611</f>
        <v>7795.0739214904061</v>
      </c>
      <c r="R611" s="160">
        <f>+[2]data1cf!Q611</f>
        <v>1071.1509692484835</v>
      </c>
      <c r="S611" s="160">
        <f>+[2]data1cf!R611</f>
        <v>0</v>
      </c>
      <c r="T611" s="160">
        <f>+[2]data1cf!S611</f>
        <v>0</v>
      </c>
      <c r="U611" s="160">
        <f>+[2]data1cf!T611</f>
        <v>0</v>
      </c>
      <c r="V611" s="160">
        <f>+[2]data1cf!U611</f>
        <v>0</v>
      </c>
      <c r="W611" s="160">
        <f>+[2]data1cf!V611</f>
        <v>0</v>
      </c>
      <c r="X611" s="160">
        <f>+[2]data1cf!W611</f>
        <v>0</v>
      </c>
      <c r="Y611" s="160">
        <f>+[2]data1cf!X611</f>
        <v>0</v>
      </c>
      <c r="Z611" s="160">
        <f>+[2]data1cf!Y611</f>
        <v>0</v>
      </c>
      <c r="AA611" s="160">
        <f>+[2]data1cf!Z611</f>
        <v>0</v>
      </c>
      <c r="AB611" s="160"/>
      <c r="AC611" s="161">
        <f t="shared" si="72"/>
        <v>-18686.651933405177</v>
      </c>
      <c r="AD611" s="161">
        <f t="shared" si="74"/>
        <v>-70.05710888889115</v>
      </c>
      <c r="AE611" s="162">
        <f t="shared" si="75"/>
        <v>-6281.6750426823201</v>
      </c>
      <c r="AF611" s="163">
        <f t="shared" si="73"/>
        <v>5.9430953860282895E-2</v>
      </c>
      <c r="AG611" s="164">
        <f t="shared" ref="AG611:AG626" si="78">1-EXP(-(1/0.25)*(AD611/ABS($AD$1010)))</f>
        <v>-0.34774627076575459</v>
      </c>
    </row>
    <row r="612" spans="1:33">
      <c r="A612" s="156"/>
      <c r="B612" s="160">
        <f>+[2]data1cf!A612</f>
        <v>-91987.517805345138</v>
      </c>
      <c r="C612" s="160">
        <f>+[2]data1cf!B612</f>
        <v>14121.559960949875</v>
      </c>
      <c r="D612" s="160">
        <f>+[2]data1cf!C612</f>
        <v>12052.55039662375</v>
      </c>
      <c r="E612" s="160">
        <f>+[2]data1cf!D612</f>
        <v>10043.173444304779</v>
      </c>
      <c r="F612" s="160">
        <f>+[2]data1cf!E612</f>
        <v>9641.3103299280065</v>
      </c>
      <c r="G612" s="160">
        <f>+[2]data1cf!F612</f>
        <v>9408.6070021994601</v>
      </c>
      <c r="H612" s="160">
        <f>+[2]data1cf!G612</f>
        <v>8439.632903948459</v>
      </c>
      <c r="I612" s="160">
        <f>+[2]data1cf!H612</f>
        <v>8291.4664586073814</v>
      </c>
      <c r="J612" s="160">
        <f>+[2]data1cf!I612</f>
        <v>8279.0322560723926</v>
      </c>
      <c r="K612" s="160">
        <f>+[2]data1cf!J612</f>
        <v>8269.8015021536248</v>
      </c>
      <c r="L612" s="160">
        <f>+[2]data1cf!K612</f>
        <v>8271.1043211919823</v>
      </c>
      <c r="M612" s="160">
        <f>+[2]data1cf!L612</f>
        <v>8243.0228678508029</v>
      </c>
      <c r="N612" s="160">
        <f>+[2]data1cf!M612</f>
        <v>8225.4515886600748</v>
      </c>
      <c r="O612" s="160">
        <f>+[2]data1cf!N612</f>
        <v>7899.2525507189375</v>
      </c>
      <c r="P612" s="160">
        <f>+[2]data1cf!O612</f>
        <v>7791.4691031342554</v>
      </c>
      <c r="Q612" s="160">
        <f>+[2]data1cf!P612</f>
        <v>7762.8375058913434</v>
      </c>
      <c r="R612" s="160">
        <f>+[2]data1cf!Q612</f>
        <v>1055.0600342201865</v>
      </c>
      <c r="S612" s="160">
        <f>+[2]data1cf!R612</f>
        <v>0</v>
      </c>
      <c r="T612" s="160">
        <f>+[2]data1cf!S612</f>
        <v>0</v>
      </c>
      <c r="U612" s="160">
        <f>+[2]data1cf!T612</f>
        <v>0</v>
      </c>
      <c r="V612" s="160">
        <f>+[2]data1cf!U612</f>
        <v>0</v>
      </c>
      <c r="W612" s="160">
        <f>+[2]data1cf!V612</f>
        <v>0</v>
      </c>
      <c r="X612" s="160">
        <f>+[2]data1cf!W612</f>
        <v>0</v>
      </c>
      <c r="Y612" s="160">
        <f>+[2]data1cf!X612</f>
        <v>0</v>
      </c>
      <c r="Z612" s="160">
        <f>+[2]data1cf!Y612</f>
        <v>0</v>
      </c>
      <c r="AA612" s="160">
        <f>+[2]data1cf!Z612</f>
        <v>0</v>
      </c>
      <c r="AB612" s="160"/>
      <c r="AC612" s="161">
        <f t="shared" si="72"/>
        <v>-17730.57130506618</v>
      </c>
      <c r="AD612" s="161">
        <f t="shared" si="74"/>
        <v>782.67868305021898</v>
      </c>
      <c r="AE612" s="162">
        <f t="shared" si="75"/>
        <v>-5395.5745419858058</v>
      </c>
      <c r="AF612" s="163">
        <f t="shared" si="73"/>
        <v>6.0995313525199907E-2</v>
      </c>
      <c r="AG612" s="164">
        <f t="shared" si="78"/>
        <v>0.96435352026725474</v>
      </c>
    </row>
    <row r="613" spans="1:33">
      <c r="A613" s="156"/>
      <c r="B613" s="160">
        <f>+[2]data1cf!A613</f>
        <v>-98429.697095812167</v>
      </c>
      <c r="C613" s="160">
        <f>+[2]data1cf!B613</f>
        <v>14182.217993631075</v>
      </c>
      <c r="D613" s="160">
        <f>+[2]data1cf!C613</f>
        <v>12306.631365042082</v>
      </c>
      <c r="E613" s="160">
        <f>+[2]data1cf!D613</f>
        <v>10379.084420016792</v>
      </c>
      <c r="F613" s="160">
        <f>+[2]data1cf!E613</f>
        <v>9914.1585887622441</v>
      </c>
      <c r="G613" s="160">
        <f>+[2]data1cf!F613</f>
        <v>9680.0568321028768</v>
      </c>
      <c r="H613" s="160">
        <f>+[2]data1cf!G613</f>
        <v>8595.676916845181</v>
      </c>
      <c r="I613" s="160">
        <f>+[2]data1cf!H613</f>
        <v>8439.2448977872627</v>
      </c>
      <c r="J613" s="160">
        <f>+[2]data1cf!I613</f>
        <v>8426.8106952522739</v>
      </c>
      <c r="K613" s="160">
        <f>+[2]data1cf!J613</f>
        <v>8417.8304132643207</v>
      </c>
      <c r="L613" s="160">
        <f>+[2]data1cf!K613</f>
        <v>8418.8827603718637</v>
      </c>
      <c r="M613" s="160">
        <f>+[2]data1cf!L613</f>
        <v>8391.0517789614969</v>
      </c>
      <c r="N613" s="160">
        <f>+[2]data1cf!M613</f>
        <v>8373.2300278399562</v>
      </c>
      <c r="O613" s="160">
        <f>+[2]data1cf!N613</f>
        <v>8047.2814618296325</v>
      </c>
      <c r="P613" s="160">
        <f>+[2]data1cf!O613</f>
        <v>7939.2475423141359</v>
      </c>
      <c r="Q613" s="160">
        <f>+[2]data1cf!P613</f>
        <v>7910.8664170020384</v>
      </c>
      <c r="R613" s="160">
        <f>+[2]data1cf!Q613</f>
        <v>1128.9492538101272</v>
      </c>
      <c r="S613" s="160">
        <f>+[2]data1cf!R613</f>
        <v>0</v>
      </c>
      <c r="T613" s="160">
        <f>+[2]data1cf!S613</f>
        <v>0</v>
      </c>
      <c r="U613" s="160">
        <f>+[2]data1cf!T613</f>
        <v>0</v>
      </c>
      <c r="V613" s="160">
        <f>+[2]data1cf!U613</f>
        <v>0</v>
      </c>
      <c r="W613" s="160">
        <f>+[2]data1cf!V613</f>
        <v>0</v>
      </c>
      <c r="X613" s="160">
        <f>+[2]data1cf!W613</f>
        <v>0</v>
      </c>
      <c r="Y613" s="160">
        <f>+[2]data1cf!X613</f>
        <v>0</v>
      </c>
      <c r="Z613" s="160">
        <f>+[2]data1cf!Y613</f>
        <v>0</v>
      </c>
      <c r="AA613" s="160">
        <f>+[2]data1cf!Z613</f>
        <v>0</v>
      </c>
      <c r="AB613" s="160"/>
      <c r="AC613" s="161">
        <f t="shared" si="72"/>
        <v>-22716.06690251753</v>
      </c>
      <c r="AD613" s="161">
        <f t="shared" si="74"/>
        <v>-3821.2396159228288</v>
      </c>
      <c r="AE613" s="162">
        <f t="shared" si="75"/>
        <v>-10126.182159886575</v>
      </c>
      <c r="AF613" s="163">
        <f t="shared" si="73"/>
        <v>5.296720564365387E-2</v>
      </c>
      <c r="AG613" s="164">
        <f t="shared" si="78"/>
        <v>-11733536.38820998</v>
      </c>
    </row>
    <row r="614" spans="1:33">
      <c r="A614" s="156"/>
      <c r="B614" s="160">
        <f>+[2]data1cf!A614</f>
        <v>-88491.638476360429</v>
      </c>
      <c r="C614" s="160">
        <f>+[2]data1cf!B614</f>
        <v>14070.98982938528</v>
      </c>
      <c r="D614" s="160">
        <f>+[2]data1cf!C614</f>
        <v>12031.481865187128</v>
      </c>
      <c r="E614" s="160">
        <f>+[2]data1cf!D614</f>
        <v>10044.103943732031</v>
      </c>
      <c r="F614" s="160">
        <f>+[2]data1cf!E614</f>
        <v>9619.3409611053903</v>
      </c>
      <c r="G614" s="160">
        <f>+[2]data1cf!F614</f>
        <v>9381.8966983210321</v>
      </c>
      <c r="H614" s="160">
        <f>+[2]data1cf!G614</f>
        <v>8354.9548758307537</v>
      </c>
      <c r="I614" s="160">
        <f>+[2]data1cf!H614</f>
        <v>8211.2737835039352</v>
      </c>
      <c r="J614" s="160">
        <f>+[2]data1cf!I614</f>
        <v>8198.8395809689464</v>
      </c>
      <c r="K614" s="160">
        <f>+[2]data1cf!J614</f>
        <v>8189.4729072618684</v>
      </c>
      <c r="L614" s="160">
        <f>+[2]data1cf!K614</f>
        <v>8190.9116460885361</v>
      </c>
      <c r="M614" s="160">
        <f>+[2]data1cf!L614</f>
        <v>8162.6942729590455</v>
      </c>
      <c r="N614" s="160">
        <f>+[2]data1cf!M614</f>
        <v>8145.2589135566286</v>
      </c>
      <c r="O614" s="160">
        <f>+[2]data1cf!N614</f>
        <v>7818.9239558271811</v>
      </c>
      <c r="P614" s="160">
        <f>+[2]data1cf!O614</f>
        <v>7711.2764280308093</v>
      </c>
      <c r="Q614" s="160">
        <f>+[2]data1cf!P614</f>
        <v>7682.508910999587</v>
      </c>
      <c r="R614" s="160">
        <f>+[2]data1cf!Q614</f>
        <v>1014.9636966684634</v>
      </c>
      <c r="S614" s="160">
        <f>+[2]data1cf!R614</f>
        <v>0</v>
      </c>
      <c r="T614" s="160">
        <f>+[2]data1cf!S614</f>
        <v>0</v>
      </c>
      <c r="U614" s="160">
        <f>+[2]data1cf!T614</f>
        <v>0</v>
      </c>
      <c r="V614" s="160">
        <f>+[2]data1cf!U614</f>
        <v>0</v>
      </c>
      <c r="W614" s="160">
        <f>+[2]data1cf!V614</f>
        <v>0</v>
      </c>
      <c r="X614" s="160">
        <f>+[2]data1cf!W614</f>
        <v>0</v>
      </c>
      <c r="Y614" s="160">
        <f>+[2]data1cf!X614</f>
        <v>0</v>
      </c>
      <c r="Z614" s="160">
        <f>+[2]data1cf!Y614</f>
        <v>0</v>
      </c>
      <c r="AA614" s="160">
        <f>+[2]data1cf!Z614</f>
        <v>0</v>
      </c>
      <c r="AB614" s="160"/>
      <c r="AC614" s="161">
        <f t="shared" si="72"/>
        <v>-14646.129735069782</v>
      </c>
      <c r="AD614" s="161">
        <f t="shared" si="74"/>
        <v>3719.0250684351759</v>
      </c>
      <c r="AE614" s="162">
        <f t="shared" si="75"/>
        <v>-2407.4921201636139</v>
      </c>
      <c r="AF614" s="163">
        <f t="shared" si="73"/>
        <v>6.6605231165885931E-2</v>
      </c>
      <c r="AG614" s="164">
        <f t="shared" si="78"/>
        <v>0.99999986827397691</v>
      </c>
    </row>
    <row r="615" spans="1:33">
      <c r="A615" s="156"/>
      <c r="B615" s="160">
        <f>+[2]data1cf!A615</f>
        <v>-103914.30327863168</v>
      </c>
      <c r="C615" s="160">
        <f>+[2]data1cf!B615</f>
        <v>14380.509557680396</v>
      </c>
      <c r="D615" s="160">
        <f>+[2]data1cf!C615</f>
        <v>12467.153297091105</v>
      </c>
      <c r="E615" s="160">
        <f>+[2]data1cf!D615</f>
        <v>10513.251697094971</v>
      </c>
      <c r="F615" s="160">
        <f>+[2]data1cf!E615</f>
        <v>10070.022062465507</v>
      </c>
      <c r="G615" s="160">
        <f>+[2]data1cf!F615</f>
        <v>9726.0159110800796</v>
      </c>
      <c r="H615" s="160">
        <f>+[2]data1cf!G615</f>
        <v>8728.5263641109195</v>
      </c>
      <c r="I615" s="160">
        <f>+[2]data1cf!H615</f>
        <v>8565.057375936196</v>
      </c>
      <c r="J615" s="160">
        <f>+[2]data1cf!I615</f>
        <v>8552.6231734012072</v>
      </c>
      <c r="K615" s="160">
        <f>+[2]data1cf!J615</f>
        <v>8543.8561329016411</v>
      </c>
      <c r="L615" s="160">
        <f>+[2]data1cf!K615</f>
        <v>8544.6952385207969</v>
      </c>
      <c r="M615" s="160">
        <f>+[2]data1cf!L615</f>
        <v>8517.0774985988173</v>
      </c>
      <c r="N615" s="160">
        <f>+[2]data1cf!M615</f>
        <v>8499.0425059888894</v>
      </c>
      <c r="O615" s="160">
        <f>+[2]data1cf!N615</f>
        <v>8173.3071814669538</v>
      </c>
      <c r="P615" s="160">
        <f>+[2]data1cf!O615</f>
        <v>8065.0600204630691</v>
      </c>
      <c r="Q615" s="160">
        <f>+[2]data1cf!P615</f>
        <v>8036.8921366393597</v>
      </c>
      <c r="R615" s="160">
        <f>+[2]data1cf!Q615</f>
        <v>1191.8554928845938</v>
      </c>
      <c r="S615" s="160">
        <f>+[2]data1cf!R615</f>
        <v>0</v>
      </c>
      <c r="T615" s="160">
        <f>+[2]data1cf!S615</f>
        <v>0</v>
      </c>
      <c r="U615" s="160">
        <f>+[2]data1cf!T615</f>
        <v>0</v>
      </c>
      <c r="V615" s="160">
        <f>+[2]data1cf!U615</f>
        <v>0</v>
      </c>
      <c r="W615" s="160">
        <f>+[2]data1cf!V615</f>
        <v>0</v>
      </c>
      <c r="X615" s="160">
        <f>+[2]data1cf!W615</f>
        <v>0</v>
      </c>
      <c r="Y615" s="160">
        <f>+[2]data1cf!X615</f>
        <v>0</v>
      </c>
      <c r="Z615" s="160">
        <f>+[2]data1cf!Y615</f>
        <v>0</v>
      </c>
      <c r="AA615" s="160">
        <f>+[2]data1cf!Z615</f>
        <v>0</v>
      </c>
      <c r="AB615" s="160"/>
      <c r="AC615" s="161">
        <f t="shared" si="72"/>
        <v>-27154.43828346485</v>
      </c>
      <c r="AD615" s="161">
        <f t="shared" si="74"/>
        <v>-7983.7395145057035</v>
      </c>
      <c r="AE615" s="162">
        <f t="shared" si="75"/>
        <v>-14382.117401009606</v>
      </c>
      <c r="AF615" s="163">
        <f t="shared" si="73"/>
        <v>4.6430537104606623E-2</v>
      </c>
      <c r="AG615" s="164">
        <f t="shared" si="78"/>
        <v>-589117009608141.88</v>
      </c>
    </row>
    <row r="616" spans="1:33">
      <c r="A616" s="156"/>
      <c r="B616" s="160">
        <f>+[2]data1cf!A616</f>
        <v>-97466.65366571708</v>
      </c>
      <c r="C616" s="160">
        <f>+[2]data1cf!B616</f>
        <v>14287.599981672973</v>
      </c>
      <c r="D616" s="160">
        <f>+[2]data1cf!C616</f>
        <v>12320.175216034049</v>
      </c>
      <c r="E616" s="160">
        <f>+[2]data1cf!D616</f>
        <v>10248.813920629851</v>
      </c>
      <c r="F616" s="160">
        <f>+[2]data1cf!E616</f>
        <v>9756.7185631567972</v>
      </c>
      <c r="G616" s="160">
        <f>+[2]data1cf!F616</f>
        <v>9506.3727162216037</v>
      </c>
      <c r="H616" s="160">
        <f>+[2]data1cf!G616</f>
        <v>8572.3498477509947</v>
      </c>
      <c r="I616" s="160">
        <f>+[2]data1cf!H616</f>
        <v>8417.1534519356264</v>
      </c>
      <c r="J616" s="160">
        <f>+[2]data1cf!I616</f>
        <v>8404.7192494006376</v>
      </c>
      <c r="K616" s="160">
        <f>+[2]data1cf!J616</f>
        <v>8395.7015242841208</v>
      </c>
      <c r="L616" s="160">
        <f>+[2]data1cf!K616</f>
        <v>8396.7913145202274</v>
      </c>
      <c r="M616" s="160">
        <f>+[2]data1cf!L616</f>
        <v>8368.922889981297</v>
      </c>
      <c r="N616" s="160">
        <f>+[2]data1cf!M616</f>
        <v>8351.138581988318</v>
      </c>
      <c r="O616" s="160">
        <f>+[2]data1cf!N616</f>
        <v>8025.1525728494325</v>
      </c>
      <c r="P616" s="160">
        <f>+[2]data1cf!O616</f>
        <v>7917.1560964624987</v>
      </c>
      <c r="Q616" s="160">
        <f>+[2]data1cf!P616</f>
        <v>7888.7375280218384</v>
      </c>
      <c r="R616" s="160">
        <f>+[2]data1cf!Q616</f>
        <v>1117.9035308843086</v>
      </c>
      <c r="S616" s="160">
        <f>+[2]data1cf!R616</f>
        <v>0</v>
      </c>
      <c r="T616" s="160">
        <f>+[2]data1cf!S616</f>
        <v>0</v>
      </c>
      <c r="U616" s="160">
        <f>+[2]data1cf!T616</f>
        <v>0</v>
      </c>
      <c r="V616" s="160">
        <f>+[2]data1cf!U616</f>
        <v>0</v>
      </c>
      <c r="W616" s="160">
        <f>+[2]data1cf!V616</f>
        <v>0</v>
      </c>
      <c r="X616" s="160">
        <f>+[2]data1cf!W616</f>
        <v>0</v>
      </c>
      <c r="Y616" s="160">
        <f>+[2]data1cf!X616</f>
        <v>0</v>
      </c>
      <c r="Z616" s="160">
        <f>+[2]data1cf!Y616</f>
        <v>0</v>
      </c>
      <c r="AA616" s="160">
        <f>+[2]data1cf!Z616</f>
        <v>0</v>
      </c>
      <c r="AB616" s="160"/>
      <c r="AC616" s="161">
        <f t="shared" si="72"/>
        <v>-22046.576548702928</v>
      </c>
      <c r="AD616" s="161">
        <f t="shared" si="74"/>
        <v>-3241.6371848594918</v>
      </c>
      <c r="AE616" s="162">
        <f t="shared" si="75"/>
        <v>-9517.8411895542413</v>
      </c>
      <c r="AF616" s="163">
        <f t="shared" si="73"/>
        <v>5.3921392560005194E-2</v>
      </c>
      <c r="AG616" s="164">
        <f t="shared" si="78"/>
        <v>-993444.1306727404</v>
      </c>
    </row>
    <row r="617" spans="1:33">
      <c r="A617" s="156"/>
      <c r="B617" s="160">
        <f>+[2]data1cf!A617</f>
        <v>-90990.522421193557</v>
      </c>
      <c r="C617" s="160">
        <f>+[2]data1cf!B617</f>
        <v>14161.091961023772</v>
      </c>
      <c r="D617" s="160">
        <f>+[2]data1cf!C617</f>
        <v>11995.53629959828</v>
      </c>
      <c r="E617" s="160">
        <f>+[2]data1cf!D617</f>
        <v>10124.518515236135</v>
      </c>
      <c r="F617" s="160">
        <f>+[2]data1cf!E617</f>
        <v>9667.6585869699829</v>
      </c>
      <c r="G617" s="160">
        <f>+[2]data1cf!F617</f>
        <v>9329.2297786943054</v>
      </c>
      <c r="H617" s="160">
        <f>+[2]data1cf!G617</f>
        <v>8415.4834424746477</v>
      </c>
      <c r="I617" s="160">
        <f>+[2]data1cf!H617</f>
        <v>8268.5961820912526</v>
      </c>
      <c r="J617" s="160">
        <f>+[2]data1cf!I617</f>
        <v>8256.1619795562619</v>
      </c>
      <c r="K617" s="160">
        <f>+[2]data1cf!J617</f>
        <v>8246.892462456959</v>
      </c>
      <c r="L617" s="160">
        <f>+[2]data1cf!K617</f>
        <v>8248.2340446758535</v>
      </c>
      <c r="M617" s="160">
        <f>+[2]data1cf!L617</f>
        <v>8220.1138281541371</v>
      </c>
      <c r="N617" s="160">
        <f>+[2]data1cf!M617</f>
        <v>8202.5813121439442</v>
      </c>
      <c r="O617" s="160">
        <f>+[2]data1cf!N617</f>
        <v>7876.3435110222717</v>
      </c>
      <c r="P617" s="160">
        <f>+[2]data1cf!O617</f>
        <v>7768.5988266181248</v>
      </c>
      <c r="Q617" s="160">
        <f>+[2]data1cf!P617</f>
        <v>7739.9284661946776</v>
      </c>
      <c r="R617" s="160">
        <f>+[2]data1cf!Q617</f>
        <v>1043.6248959621216</v>
      </c>
      <c r="S617" s="160">
        <f>+[2]data1cf!R617</f>
        <v>0</v>
      </c>
      <c r="T617" s="160">
        <f>+[2]data1cf!S617</f>
        <v>0</v>
      </c>
      <c r="U617" s="160">
        <f>+[2]data1cf!T617</f>
        <v>0</v>
      </c>
      <c r="V617" s="160">
        <f>+[2]data1cf!U617</f>
        <v>0</v>
      </c>
      <c r="W617" s="160">
        <f>+[2]data1cf!V617</f>
        <v>0</v>
      </c>
      <c r="X617" s="160">
        <f>+[2]data1cf!W617</f>
        <v>0</v>
      </c>
      <c r="Y617" s="160">
        <f>+[2]data1cf!X617</f>
        <v>0</v>
      </c>
      <c r="Z617" s="160">
        <f>+[2]data1cf!Y617</f>
        <v>0</v>
      </c>
      <c r="AA617" s="160">
        <f>+[2]data1cf!Z617</f>
        <v>0</v>
      </c>
      <c r="AB617" s="160"/>
      <c r="AC617" s="161">
        <f t="shared" si="72"/>
        <v>-16805.382778861112</v>
      </c>
      <c r="AD617" s="161">
        <f t="shared" si="74"/>
        <v>1666.1628088262009</v>
      </c>
      <c r="AE617" s="162">
        <f t="shared" si="75"/>
        <v>-4497.3519873390242</v>
      </c>
      <c r="AF617" s="163">
        <f t="shared" si="73"/>
        <v>6.2641075253486653E-2</v>
      </c>
      <c r="AG617" s="164">
        <f t="shared" si="78"/>
        <v>0.99917293499159388</v>
      </c>
    </row>
    <row r="618" spans="1:33">
      <c r="A618" s="156"/>
      <c r="B618" s="160">
        <f>+[2]data1cf!A618</f>
        <v>-92064.950294478302</v>
      </c>
      <c r="C618" s="160">
        <f>+[2]data1cf!B618</f>
        <v>14188.255705819858</v>
      </c>
      <c r="D618" s="160">
        <f>+[2]data1cf!C618</f>
        <v>12067.820986763116</v>
      </c>
      <c r="E618" s="160">
        <f>+[2]data1cf!D618</f>
        <v>10107.564722961179</v>
      </c>
      <c r="F618" s="160">
        <f>+[2]data1cf!E618</f>
        <v>9594.5512469097557</v>
      </c>
      <c r="G618" s="160">
        <f>+[2]data1cf!F618</f>
        <v>9307.9379613931269</v>
      </c>
      <c r="H618" s="160">
        <f>+[2]data1cf!G618</f>
        <v>8441.5084922840397</v>
      </c>
      <c r="I618" s="160">
        <f>+[2]data1cf!H618</f>
        <v>8293.242697962105</v>
      </c>
      <c r="J618" s="160">
        <f>+[2]data1cf!I618</f>
        <v>8280.8084954271162</v>
      </c>
      <c r="K618" s="160">
        <f>+[2]data1cf!J618</f>
        <v>8271.580752083526</v>
      </c>
      <c r="L618" s="160">
        <f>+[2]data1cf!K618</f>
        <v>8272.880560546706</v>
      </c>
      <c r="M618" s="160">
        <f>+[2]data1cf!L618</f>
        <v>8244.8021177807041</v>
      </c>
      <c r="N618" s="160">
        <f>+[2]data1cf!M618</f>
        <v>8227.2278280147984</v>
      </c>
      <c r="O618" s="160">
        <f>+[2]data1cf!N618</f>
        <v>7901.0318006488387</v>
      </c>
      <c r="P618" s="160">
        <f>+[2]data1cf!O618</f>
        <v>7793.2453424889782</v>
      </c>
      <c r="Q618" s="160">
        <f>+[2]data1cf!P618</f>
        <v>7764.6167558212446</v>
      </c>
      <c r="R618" s="160">
        <f>+[2]data1cf!Q618</f>
        <v>1055.9481538975481</v>
      </c>
      <c r="S618" s="160">
        <f>+[2]data1cf!R618</f>
        <v>0</v>
      </c>
      <c r="T618" s="160">
        <f>+[2]data1cf!S618</f>
        <v>0</v>
      </c>
      <c r="U618" s="160">
        <f>+[2]data1cf!T618</f>
        <v>0</v>
      </c>
      <c r="V618" s="160">
        <f>+[2]data1cf!U618</f>
        <v>0</v>
      </c>
      <c r="W618" s="160">
        <f>+[2]data1cf!V618</f>
        <v>0</v>
      </c>
      <c r="X618" s="160">
        <f>+[2]data1cf!W618</f>
        <v>0</v>
      </c>
      <c r="Y618" s="160">
        <f>+[2]data1cf!X618</f>
        <v>0</v>
      </c>
      <c r="Z618" s="160">
        <f>+[2]data1cf!Y618</f>
        <v>0</v>
      </c>
      <c r="AA618" s="160">
        <f>+[2]data1cf!Z618</f>
        <v>0</v>
      </c>
      <c r="AB618" s="160"/>
      <c r="AC618" s="161">
        <f t="shared" si="72"/>
        <v>-17773.783463041094</v>
      </c>
      <c r="AD618" s="161">
        <f t="shared" si="74"/>
        <v>732.84272187222768</v>
      </c>
      <c r="AE618" s="162">
        <f t="shared" si="75"/>
        <v>-5443.4463444412931</v>
      </c>
      <c r="AF618" s="163">
        <f t="shared" si="73"/>
        <v>6.0905423760414121E-2</v>
      </c>
      <c r="AG618" s="164">
        <f t="shared" si="78"/>
        <v>0.95592270389230649</v>
      </c>
    </row>
    <row r="619" spans="1:33">
      <c r="A619" s="156"/>
      <c r="B619" s="160">
        <f>+[2]data1cf!A619</f>
        <v>-100100.20541651185</v>
      </c>
      <c r="C619" s="160">
        <f>+[2]data1cf!B619</f>
        <v>14258.838380635858</v>
      </c>
      <c r="D619" s="160">
        <f>+[2]data1cf!C619</f>
        <v>12364.229662721867</v>
      </c>
      <c r="E619" s="160">
        <f>+[2]data1cf!D619</f>
        <v>10230.217899710096</v>
      </c>
      <c r="F619" s="160">
        <f>+[2]data1cf!E619</f>
        <v>9917.9670968462888</v>
      </c>
      <c r="G619" s="160">
        <f>+[2]data1cf!F619</f>
        <v>9610.4395801745377</v>
      </c>
      <c r="H619" s="160">
        <f>+[2]data1cf!G619</f>
        <v>8636.1403703111664</v>
      </c>
      <c r="I619" s="160">
        <f>+[2]data1cf!H619</f>
        <v>8477.5650222574568</v>
      </c>
      <c r="J619" s="160">
        <f>+[2]data1cf!I619</f>
        <v>8465.130819722468</v>
      </c>
      <c r="K619" s="160">
        <f>+[2]data1cf!J619</f>
        <v>8456.215487098023</v>
      </c>
      <c r="L619" s="160">
        <f>+[2]data1cf!K619</f>
        <v>8457.2028848420578</v>
      </c>
      <c r="M619" s="160">
        <f>+[2]data1cf!L619</f>
        <v>8429.4368527951992</v>
      </c>
      <c r="N619" s="160">
        <f>+[2]data1cf!M619</f>
        <v>8411.5501523101502</v>
      </c>
      <c r="O619" s="160">
        <f>+[2]data1cf!N619</f>
        <v>8085.6665356633357</v>
      </c>
      <c r="P619" s="160">
        <f>+[2]data1cf!O619</f>
        <v>7977.56766678433</v>
      </c>
      <c r="Q619" s="160">
        <f>+[2]data1cf!P619</f>
        <v>7949.2514908357407</v>
      </c>
      <c r="R619" s="160">
        <f>+[2]data1cf!Q619</f>
        <v>1148.109316045224</v>
      </c>
      <c r="S619" s="160">
        <f>+[2]data1cf!R619</f>
        <v>0</v>
      </c>
      <c r="T619" s="160">
        <f>+[2]data1cf!S619</f>
        <v>0</v>
      </c>
      <c r="U619" s="160">
        <f>+[2]data1cf!T619</f>
        <v>0</v>
      </c>
      <c r="V619" s="160">
        <f>+[2]data1cf!U619</f>
        <v>0</v>
      </c>
      <c r="W619" s="160">
        <f>+[2]data1cf!V619</f>
        <v>0</v>
      </c>
      <c r="X619" s="160">
        <f>+[2]data1cf!W619</f>
        <v>0</v>
      </c>
      <c r="Y619" s="160">
        <f>+[2]data1cf!X619</f>
        <v>0</v>
      </c>
      <c r="Z619" s="160">
        <f>+[2]data1cf!Y619</f>
        <v>0</v>
      </c>
      <c r="AA619" s="160">
        <f>+[2]data1cf!Z619</f>
        <v>0</v>
      </c>
      <c r="AB619" s="160"/>
      <c r="AC619" s="161">
        <f t="shared" si="72"/>
        <v>-24270.20031369941</v>
      </c>
      <c r="AD619" s="161">
        <f t="shared" si="74"/>
        <v>-5326.3150382369986</v>
      </c>
      <c r="AE619" s="162">
        <f t="shared" si="75"/>
        <v>-11649.560689052863</v>
      </c>
      <c r="AF619" s="163">
        <f t="shared" si="73"/>
        <v>5.0517323613166812E-2</v>
      </c>
      <c r="AG619" s="164">
        <f t="shared" si="78"/>
        <v>-7142856578.9882889</v>
      </c>
    </row>
    <row r="620" spans="1:33">
      <c r="A620" s="156"/>
      <c r="B620" s="160">
        <f>+[2]data1cf!A620</f>
        <v>-99897.086159194398</v>
      </c>
      <c r="C620" s="160">
        <f>+[2]data1cf!B620</f>
        <v>14265.816252580911</v>
      </c>
      <c r="D620" s="160">
        <f>+[2]data1cf!C620</f>
        <v>12317.625182480484</v>
      </c>
      <c r="E620" s="160">
        <f>+[2]data1cf!D620</f>
        <v>10318.245360502176</v>
      </c>
      <c r="F620" s="160">
        <f>+[2]data1cf!E620</f>
        <v>9853.3601689788411</v>
      </c>
      <c r="G620" s="160">
        <f>+[2]data1cf!F620</f>
        <v>9578.811542268013</v>
      </c>
      <c r="H620" s="160">
        <f>+[2]data1cf!G620</f>
        <v>8631.2203669118007</v>
      </c>
      <c r="I620" s="160">
        <f>+[2]data1cf!H620</f>
        <v>8472.9056289900018</v>
      </c>
      <c r="J620" s="160">
        <f>+[2]data1cf!I620</f>
        <v>8460.4714264550112</v>
      </c>
      <c r="K620" s="160">
        <f>+[2]data1cf!J620</f>
        <v>8451.548196553842</v>
      </c>
      <c r="L620" s="160">
        <f>+[2]data1cf!K620</f>
        <v>8452.5434915746009</v>
      </c>
      <c r="M620" s="160">
        <f>+[2]data1cf!L620</f>
        <v>8424.7695622510182</v>
      </c>
      <c r="N620" s="160">
        <f>+[2]data1cf!M620</f>
        <v>8406.8907590426934</v>
      </c>
      <c r="O620" s="160">
        <f>+[2]data1cf!N620</f>
        <v>8080.9992451191538</v>
      </c>
      <c r="P620" s="160">
        <f>+[2]data1cf!O620</f>
        <v>7972.908273516874</v>
      </c>
      <c r="Q620" s="160">
        <f>+[2]data1cf!P620</f>
        <v>7944.5842002915597</v>
      </c>
      <c r="R620" s="160">
        <f>+[2]data1cf!Q620</f>
        <v>1145.779619411496</v>
      </c>
      <c r="S620" s="160">
        <f>+[2]data1cf!R620</f>
        <v>0</v>
      </c>
      <c r="T620" s="160">
        <f>+[2]data1cf!S620</f>
        <v>0</v>
      </c>
      <c r="U620" s="160">
        <f>+[2]data1cf!T620</f>
        <v>0</v>
      </c>
      <c r="V620" s="160">
        <f>+[2]data1cf!U620</f>
        <v>0</v>
      </c>
      <c r="W620" s="160">
        <f>+[2]data1cf!V620</f>
        <v>0</v>
      </c>
      <c r="X620" s="160">
        <f>+[2]data1cf!W620</f>
        <v>0</v>
      </c>
      <c r="Y620" s="160">
        <f>+[2]data1cf!X620</f>
        <v>0</v>
      </c>
      <c r="Z620" s="160">
        <f>+[2]data1cf!Y620</f>
        <v>0</v>
      </c>
      <c r="AA620" s="160">
        <f>+[2]data1cf!Z620</f>
        <v>0</v>
      </c>
      <c r="AB620" s="160"/>
      <c r="AC620" s="161">
        <f t="shared" si="72"/>
        <v>-24115.302398370834</v>
      </c>
      <c r="AD620" s="161">
        <f t="shared" si="74"/>
        <v>-5186.2363088741558</v>
      </c>
      <c r="AE620" s="162">
        <f t="shared" si="75"/>
        <v>-11504.637586284523</v>
      </c>
      <c r="AF620" s="163">
        <f t="shared" si="73"/>
        <v>5.073949992656708E-2</v>
      </c>
      <c r="AG620" s="164">
        <f t="shared" si="78"/>
        <v>-3932976099.3019438</v>
      </c>
    </row>
    <row r="621" spans="1:33">
      <c r="A621" s="156"/>
      <c r="B621" s="160">
        <f>+[2]data1cf!A621</f>
        <v>-97234.188661432912</v>
      </c>
      <c r="C621" s="160">
        <f>+[2]data1cf!B621</f>
        <v>14287.783527465286</v>
      </c>
      <c r="D621" s="160">
        <f>+[2]data1cf!C621</f>
        <v>12161.288494232256</v>
      </c>
      <c r="E621" s="160">
        <f>+[2]data1cf!D621</f>
        <v>10270.327010667688</v>
      </c>
      <c r="F621" s="160">
        <f>+[2]data1cf!E621</f>
        <v>9794.9814139279752</v>
      </c>
      <c r="G621" s="160">
        <f>+[2]data1cf!F621</f>
        <v>9541.8480191951367</v>
      </c>
      <c r="H621" s="160">
        <f>+[2]data1cf!G621</f>
        <v>8566.7190246256232</v>
      </c>
      <c r="I621" s="160">
        <f>+[2]data1cf!H621</f>
        <v>8411.8208907093504</v>
      </c>
      <c r="J621" s="160">
        <f>+[2]data1cf!I621</f>
        <v>8399.3866881743616</v>
      </c>
      <c r="K621" s="160">
        <f>+[2]data1cf!J621</f>
        <v>8390.3599248184782</v>
      </c>
      <c r="L621" s="160">
        <f>+[2]data1cf!K621</f>
        <v>8391.4587532939513</v>
      </c>
      <c r="M621" s="160">
        <f>+[2]data1cf!L621</f>
        <v>8363.5812905156563</v>
      </c>
      <c r="N621" s="160">
        <f>+[2]data1cf!M621</f>
        <v>8345.8060207620438</v>
      </c>
      <c r="O621" s="160">
        <f>+[2]data1cf!N621</f>
        <v>8019.810973383791</v>
      </c>
      <c r="P621" s="160">
        <f>+[2]data1cf!O621</f>
        <v>7911.8235352362235</v>
      </c>
      <c r="Q621" s="160">
        <f>+[2]data1cf!P621</f>
        <v>7883.3959285561968</v>
      </c>
      <c r="R621" s="160">
        <f>+[2]data1cf!Q621</f>
        <v>1115.2372502711708</v>
      </c>
      <c r="S621" s="160">
        <f>+[2]data1cf!R621</f>
        <v>0</v>
      </c>
      <c r="T621" s="160">
        <f>+[2]data1cf!S621</f>
        <v>0</v>
      </c>
      <c r="U621" s="160">
        <f>+[2]data1cf!T621</f>
        <v>0</v>
      </c>
      <c r="V621" s="160">
        <f>+[2]data1cf!U621</f>
        <v>0</v>
      </c>
      <c r="W621" s="160">
        <f>+[2]data1cf!V621</f>
        <v>0</v>
      </c>
      <c r="X621" s="160">
        <f>+[2]data1cf!W621</f>
        <v>0</v>
      </c>
      <c r="Y621" s="160">
        <f>+[2]data1cf!X621</f>
        <v>0</v>
      </c>
      <c r="Z621" s="160">
        <f>+[2]data1cf!Y621</f>
        <v>0</v>
      </c>
      <c r="AA621" s="160">
        <f>+[2]data1cf!Z621</f>
        <v>0</v>
      </c>
      <c r="AB621" s="160"/>
      <c r="AC621" s="161">
        <f t="shared" si="72"/>
        <v>-21902.005110037826</v>
      </c>
      <c r="AD621" s="161">
        <f t="shared" si="74"/>
        <v>-3106.0452252667546</v>
      </c>
      <c r="AE621" s="162">
        <f t="shared" si="75"/>
        <v>-9379.2625187604663</v>
      </c>
      <c r="AF621" s="163">
        <f t="shared" si="73"/>
        <v>5.4148480296134949E-2</v>
      </c>
      <c r="AG621" s="164">
        <f t="shared" si="78"/>
        <v>-557561.99981923308</v>
      </c>
    </row>
    <row r="622" spans="1:33">
      <c r="A622" s="156"/>
      <c r="B622" s="160">
        <f>+[2]data1cf!A622</f>
        <v>-101770.68824016987</v>
      </c>
      <c r="C622" s="160">
        <f>+[2]data1cf!B622</f>
        <v>14290.223841056557</v>
      </c>
      <c r="D622" s="160">
        <f>+[2]data1cf!C622</f>
        <v>12352.852689689074</v>
      </c>
      <c r="E622" s="160">
        <f>+[2]data1cf!D622</f>
        <v>10450.432700761134</v>
      </c>
      <c r="F622" s="160">
        <f>+[2]data1cf!E622</f>
        <v>9917.1466202650645</v>
      </c>
      <c r="G622" s="160">
        <f>+[2]data1cf!F622</f>
        <v>9631.5108425822509</v>
      </c>
      <c r="H622" s="160">
        <f>+[2]data1cf!G622</f>
        <v>8676.6032061816877</v>
      </c>
      <c r="I622" s="160">
        <f>+[2]data1cf!H622</f>
        <v>8515.8845618459127</v>
      </c>
      <c r="J622" s="160">
        <f>+[2]data1cf!I622</f>
        <v>8503.4503593109239</v>
      </c>
      <c r="K622" s="160">
        <f>+[2]data1cf!J622</f>
        <v>8494.5999750586634</v>
      </c>
      <c r="L622" s="160">
        <f>+[2]data1cf!K622</f>
        <v>8495.5224244305136</v>
      </c>
      <c r="M622" s="160">
        <f>+[2]data1cf!L622</f>
        <v>8467.8213407558396</v>
      </c>
      <c r="N622" s="160">
        <f>+[2]data1cf!M622</f>
        <v>8449.8696918986061</v>
      </c>
      <c r="O622" s="160">
        <f>+[2]data1cf!N622</f>
        <v>8124.0510236239752</v>
      </c>
      <c r="P622" s="160">
        <f>+[2]data1cf!O622</f>
        <v>8015.8872063727867</v>
      </c>
      <c r="Q622" s="160">
        <f>+[2]data1cf!P622</f>
        <v>7987.6359787963811</v>
      </c>
      <c r="R622" s="160">
        <f>+[2]data1cf!Q622</f>
        <v>1167.2690858394521</v>
      </c>
      <c r="S622" s="160">
        <f>+[2]data1cf!R622</f>
        <v>0</v>
      </c>
      <c r="T622" s="160">
        <f>+[2]data1cf!S622</f>
        <v>0</v>
      </c>
      <c r="U622" s="160">
        <f>+[2]data1cf!T622</f>
        <v>0</v>
      </c>
      <c r="V622" s="160">
        <f>+[2]data1cf!U622</f>
        <v>0</v>
      </c>
      <c r="W622" s="160">
        <f>+[2]data1cf!V622</f>
        <v>0</v>
      </c>
      <c r="X622" s="160">
        <f>+[2]data1cf!W622</f>
        <v>0</v>
      </c>
      <c r="Y622" s="160">
        <f>+[2]data1cf!X622</f>
        <v>0</v>
      </c>
      <c r="Z622" s="160">
        <f>+[2]data1cf!Y622</f>
        <v>0</v>
      </c>
      <c r="AA622" s="160">
        <f>+[2]data1cf!Z622</f>
        <v>0</v>
      </c>
      <c r="AB622" s="160"/>
      <c r="AC622" s="161">
        <f t="shared" si="72"/>
        <v>-25592.063917200365</v>
      </c>
      <c r="AD622" s="161">
        <f t="shared" si="74"/>
        <v>-6556.7642193303864</v>
      </c>
      <c r="AE622" s="162">
        <f t="shared" si="75"/>
        <v>-12910.622783337494</v>
      </c>
      <c r="AF622" s="163">
        <f t="shared" si="73"/>
        <v>4.858740270137786E-2</v>
      </c>
      <c r="AG622" s="164">
        <f t="shared" si="78"/>
        <v>-1349729070659.1794</v>
      </c>
    </row>
    <row r="623" spans="1:33">
      <c r="A623" s="156"/>
      <c r="B623" s="160">
        <f>+[2]data1cf!A623</f>
        <v>-91844.517312433818</v>
      </c>
      <c r="C623" s="160">
        <f>+[2]data1cf!B623</f>
        <v>14109.304075520175</v>
      </c>
      <c r="D623" s="160">
        <f>+[2]data1cf!C623</f>
        <v>12050.932149392313</v>
      </c>
      <c r="E623" s="160">
        <f>+[2]data1cf!D623</f>
        <v>10200.481982832851</v>
      </c>
      <c r="F623" s="160">
        <f>+[2]data1cf!E623</f>
        <v>9725.0589976183073</v>
      </c>
      <c r="G623" s="160">
        <f>+[2]data1cf!F623</f>
        <v>9400.0264077519842</v>
      </c>
      <c r="H623" s="160">
        <f>+[2]data1cf!G623</f>
        <v>8436.1691116890433</v>
      </c>
      <c r="I623" s="160">
        <f>+[2]data1cf!H623</f>
        <v>8288.1861417003911</v>
      </c>
      <c r="J623" s="160">
        <f>+[2]data1cf!I623</f>
        <v>8275.7519391654023</v>
      </c>
      <c r="K623" s="160">
        <f>+[2]data1cf!J623</f>
        <v>8266.5156253874702</v>
      </c>
      <c r="L623" s="160">
        <f>+[2]data1cf!K623</f>
        <v>8267.824004284992</v>
      </c>
      <c r="M623" s="160">
        <f>+[2]data1cf!L623</f>
        <v>8239.7369910846464</v>
      </c>
      <c r="N623" s="160">
        <f>+[2]data1cf!M623</f>
        <v>8222.1712717530827</v>
      </c>
      <c r="O623" s="160">
        <f>+[2]data1cf!N623</f>
        <v>7895.966673952782</v>
      </c>
      <c r="P623" s="160">
        <f>+[2]data1cf!O623</f>
        <v>7788.1887862272633</v>
      </c>
      <c r="Q623" s="160">
        <f>+[2]data1cf!P623</f>
        <v>7759.5516291251879</v>
      </c>
      <c r="R623" s="160">
        <f>+[2]data1cf!Q623</f>
        <v>1053.4198757666909</v>
      </c>
      <c r="S623" s="160">
        <f>+[2]data1cf!R623</f>
        <v>0</v>
      </c>
      <c r="T623" s="160">
        <f>+[2]data1cf!S623</f>
        <v>0</v>
      </c>
      <c r="U623" s="160">
        <f>+[2]data1cf!T623</f>
        <v>0</v>
      </c>
      <c r="V623" s="160">
        <f>+[2]data1cf!U623</f>
        <v>0</v>
      </c>
      <c r="W623" s="160">
        <f>+[2]data1cf!V623</f>
        <v>0</v>
      </c>
      <c r="X623" s="160">
        <f>+[2]data1cf!W623</f>
        <v>0</v>
      </c>
      <c r="Y623" s="160">
        <f>+[2]data1cf!X623</f>
        <v>0</v>
      </c>
      <c r="Z623" s="160">
        <f>+[2]data1cf!Y623</f>
        <v>0</v>
      </c>
      <c r="AA623" s="160">
        <f>+[2]data1cf!Z623</f>
        <v>0</v>
      </c>
      <c r="AB623" s="160"/>
      <c r="AC623" s="161">
        <f t="shared" si="72"/>
        <v>-17443.006299486708</v>
      </c>
      <c r="AD623" s="161">
        <f t="shared" si="74"/>
        <v>1088.9960987724719</v>
      </c>
      <c r="AE623" s="162">
        <f t="shared" si="75"/>
        <v>-5094.2340770562123</v>
      </c>
      <c r="AF623" s="163">
        <f t="shared" si="73"/>
        <v>6.1554566025733962E-2</v>
      </c>
      <c r="AG623" s="164">
        <f t="shared" si="78"/>
        <v>0.99033240267735934</v>
      </c>
    </row>
    <row r="624" spans="1:33">
      <c r="A624" s="156"/>
      <c r="B624" s="160">
        <f>+[2]data1cf!A624</f>
        <v>-89826.598795171172</v>
      </c>
      <c r="C624" s="160">
        <f>+[2]data1cf!B624</f>
        <v>14033.296436132121</v>
      </c>
      <c r="D624" s="160">
        <f>+[2]data1cf!C624</f>
        <v>12004.239337004667</v>
      </c>
      <c r="E624" s="160">
        <f>+[2]data1cf!D624</f>
        <v>9863.0486168236657</v>
      </c>
      <c r="F624" s="160">
        <f>+[2]data1cf!E624</f>
        <v>9593.8005387776957</v>
      </c>
      <c r="G624" s="160">
        <f>+[2]data1cf!F624</f>
        <v>9316.1256887805612</v>
      </c>
      <c r="H624" s="160">
        <f>+[2]data1cf!G624</f>
        <v>8387.2906050634629</v>
      </c>
      <c r="I624" s="160">
        <f>+[2]data1cf!H624</f>
        <v>8241.8967052491989</v>
      </c>
      <c r="J624" s="160">
        <f>+[2]data1cf!I624</f>
        <v>8229.4625027142101</v>
      </c>
      <c r="K624" s="160">
        <f>+[2]data1cf!J624</f>
        <v>8220.1477322643259</v>
      </c>
      <c r="L624" s="160">
        <f>+[2]data1cf!K624</f>
        <v>8221.5345678337999</v>
      </c>
      <c r="M624" s="160">
        <f>+[2]data1cf!L624</f>
        <v>8193.3690979615039</v>
      </c>
      <c r="N624" s="160">
        <f>+[2]data1cf!M624</f>
        <v>8175.8818353018924</v>
      </c>
      <c r="O624" s="160">
        <f>+[2]data1cf!N624</f>
        <v>7849.5987808296395</v>
      </c>
      <c r="P624" s="160">
        <f>+[2]data1cf!O624</f>
        <v>7741.8993497760721</v>
      </c>
      <c r="Q624" s="160">
        <f>+[2]data1cf!P624</f>
        <v>7713.1837360020454</v>
      </c>
      <c r="R624" s="160">
        <f>+[2]data1cf!Q624</f>
        <v>1030.2751575410953</v>
      </c>
      <c r="S624" s="160">
        <f>+[2]data1cf!R624</f>
        <v>0</v>
      </c>
      <c r="T624" s="160">
        <f>+[2]data1cf!S624</f>
        <v>0</v>
      </c>
      <c r="U624" s="160">
        <f>+[2]data1cf!T624</f>
        <v>0</v>
      </c>
      <c r="V624" s="160">
        <f>+[2]data1cf!U624</f>
        <v>0</v>
      </c>
      <c r="W624" s="160">
        <f>+[2]data1cf!V624</f>
        <v>0</v>
      </c>
      <c r="X624" s="160">
        <f>+[2]data1cf!W624</f>
        <v>0</v>
      </c>
      <c r="Y624" s="160">
        <f>+[2]data1cf!X624</f>
        <v>0</v>
      </c>
      <c r="Z624" s="160">
        <f>+[2]data1cf!Y624</f>
        <v>0</v>
      </c>
      <c r="AA624" s="160">
        <f>+[2]data1cf!Z624</f>
        <v>0</v>
      </c>
      <c r="AB624" s="160"/>
      <c r="AC624" s="161">
        <f t="shared" si="72"/>
        <v>-16111.008952817057</v>
      </c>
      <c r="AD624" s="161">
        <f t="shared" si="74"/>
        <v>2272.7094315008044</v>
      </c>
      <c r="AE624" s="162">
        <f t="shared" si="75"/>
        <v>-3862.6581704074852</v>
      </c>
      <c r="AF624" s="163">
        <f t="shared" si="73"/>
        <v>6.3810524344444272E-2</v>
      </c>
      <c r="AG624" s="164">
        <f t="shared" si="78"/>
        <v>0.99993756805576517</v>
      </c>
    </row>
    <row r="625" spans="1:33">
      <c r="A625" s="156"/>
      <c r="B625" s="160">
        <f>+[2]data1cf!A625</f>
        <v>-99426.220784693112</v>
      </c>
      <c r="C625" s="160">
        <f>+[2]data1cf!B625</f>
        <v>14194.097844690965</v>
      </c>
      <c r="D625" s="160">
        <f>+[2]data1cf!C625</f>
        <v>12346.102067207015</v>
      </c>
      <c r="E625" s="160">
        <f>+[2]data1cf!D625</f>
        <v>10280.82190089912</v>
      </c>
      <c r="F625" s="160">
        <f>+[2]data1cf!E625</f>
        <v>9875.226087386829</v>
      </c>
      <c r="G625" s="160">
        <f>+[2]data1cf!F625</f>
        <v>9561.2742511099241</v>
      </c>
      <c r="H625" s="160">
        <f>+[2]data1cf!G625</f>
        <v>8619.8149528029408</v>
      </c>
      <c r="I625" s="160">
        <f>+[2]data1cf!H625</f>
        <v>8462.1043539912407</v>
      </c>
      <c r="J625" s="160">
        <f>+[2]data1cf!I625</f>
        <v>8449.6701514562519</v>
      </c>
      <c r="K625" s="160">
        <f>+[2]data1cf!J625</f>
        <v>8440.7286143093206</v>
      </c>
      <c r="L625" s="160">
        <f>+[2]data1cf!K625</f>
        <v>8441.7422165758417</v>
      </c>
      <c r="M625" s="160">
        <f>+[2]data1cf!L625</f>
        <v>8413.9499800064987</v>
      </c>
      <c r="N625" s="160">
        <f>+[2]data1cf!M625</f>
        <v>8396.0894840439341</v>
      </c>
      <c r="O625" s="160">
        <f>+[2]data1cf!N625</f>
        <v>8070.1796628746342</v>
      </c>
      <c r="P625" s="160">
        <f>+[2]data1cf!O625</f>
        <v>7962.1069985181139</v>
      </c>
      <c r="Q625" s="160">
        <f>+[2]data1cf!P625</f>
        <v>7933.7646180470401</v>
      </c>
      <c r="R625" s="160">
        <f>+[2]data1cf!Q625</f>
        <v>1140.3789819121159</v>
      </c>
      <c r="S625" s="160">
        <f>+[2]data1cf!R625</f>
        <v>0</v>
      </c>
      <c r="T625" s="160">
        <f>+[2]data1cf!S625</f>
        <v>0</v>
      </c>
      <c r="U625" s="160">
        <f>+[2]data1cf!T625</f>
        <v>0</v>
      </c>
      <c r="V625" s="160">
        <f>+[2]data1cf!U625</f>
        <v>0</v>
      </c>
      <c r="W625" s="160">
        <f>+[2]data1cf!V625</f>
        <v>0</v>
      </c>
      <c r="X625" s="160">
        <f>+[2]data1cf!W625</f>
        <v>0</v>
      </c>
      <c r="Y625" s="160">
        <f>+[2]data1cf!X625</f>
        <v>0</v>
      </c>
      <c r="Z625" s="160">
        <f>+[2]data1cf!Y625</f>
        <v>0</v>
      </c>
      <c r="AA625" s="160">
        <f>+[2]data1cf!Z625</f>
        <v>0</v>
      </c>
      <c r="AB625" s="160"/>
      <c r="AC625" s="161">
        <f t="shared" si="72"/>
        <v>-23752.892868778436</v>
      </c>
      <c r="AD625" s="161">
        <f t="shared" si="74"/>
        <v>-4846.7458196872612</v>
      </c>
      <c r="AE625" s="162">
        <f t="shared" si="75"/>
        <v>-11157.346773356077</v>
      </c>
      <c r="AF625" s="163">
        <f t="shared" si="73"/>
        <v>5.1284036040306083E-2</v>
      </c>
      <c r="AG625" s="164">
        <f t="shared" si="78"/>
        <v>-926087129.06963837</v>
      </c>
    </row>
    <row r="626" spans="1:33">
      <c r="A626" s="156"/>
      <c r="B626" s="160">
        <f>+[2]data1cf!A626</f>
        <v>-94535.387919431261</v>
      </c>
      <c r="C626" s="160">
        <f>+[2]data1cf!B626</f>
        <v>14221.703699016565</v>
      </c>
      <c r="D626" s="160">
        <f>+[2]data1cf!C626</f>
        <v>12115.220790844965</v>
      </c>
      <c r="E626" s="160">
        <f>+[2]data1cf!D626</f>
        <v>10241.419477019666</v>
      </c>
      <c r="F626" s="160">
        <f>+[2]data1cf!E626</f>
        <v>9731.5782988190804</v>
      </c>
      <c r="G626" s="160">
        <f>+[2]data1cf!F626</f>
        <v>9524.5795295003736</v>
      </c>
      <c r="H626" s="160">
        <f>+[2]data1cf!G626</f>
        <v>8501.3480253406815</v>
      </c>
      <c r="I626" s="160">
        <f>+[2]data1cf!H626</f>
        <v>8349.9125607284259</v>
      </c>
      <c r="J626" s="160">
        <f>+[2]data1cf!I626</f>
        <v>8337.4783581934371</v>
      </c>
      <c r="K626" s="160">
        <f>+[2]data1cf!J626</f>
        <v>8328.3466654647054</v>
      </c>
      <c r="L626" s="160">
        <f>+[2]data1cf!K626</f>
        <v>8329.5504233130268</v>
      </c>
      <c r="M626" s="160">
        <f>+[2]data1cf!L626</f>
        <v>8301.5680311618817</v>
      </c>
      <c r="N626" s="160">
        <f>+[2]data1cf!M626</f>
        <v>8283.8976907811193</v>
      </c>
      <c r="O626" s="160">
        <f>+[2]data1cf!N626</f>
        <v>7957.7977140300181</v>
      </c>
      <c r="P626" s="160">
        <f>+[2]data1cf!O626</f>
        <v>7849.9152052553</v>
      </c>
      <c r="Q626" s="160">
        <f>+[2]data1cf!P626</f>
        <v>7821.382669202424</v>
      </c>
      <c r="R626" s="160">
        <f>+[2]data1cf!Q626</f>
        <v>1084.2830852807087</v>
      </c>
      <c r="S626" s="160">
        <f>+[2]data1cf!R626</f>
        <v>0</v>
      </c>
      <c r="T626" s="160">
        <f>+[2]data1cf!S626</f>
        <v>0</v>
      </c>
      <c r="U626" s="160">
        <f>+[2]data1cf!T626</f>
        <v>0</v>
      </c>
      <c r="V626" s="160">
        <f>+[2]data1cf!U626</f>
        <v>0</v>
      </c>
      <c r="W626" s="160">
        <f>+[2]data1cf!V626</f>
        <v>0</v>
      </c>
      <c r="X626" s="160">
        <f>+[2]data1cf!W626</f>
        <v>0</v>
      </c>
      <c r="Y626" s="160">
        <f>+[2]data1cf!X626</f>
        <v>0</v>
      </c>
      <c r="Z626" s="160">
        <f>+[2]data1cf!Y626</f>
        <v>0</v>
      </c>
      <c r="AA626" s="160">
        <f>+[2]data1cf!Z626</f>
        <v>0</v>
      </c>
      <c r="AB626" s="160"/>
      <c r="AC626" s="161">
        <f t="shared" si="72"/>
        <v>-19621.922788109187</v>
      </c>
      <c r="AD626" s="161">
        <f t="shared" si="74"/>
        <v>-951.86908410773219</v>
      </c>
      <c r="AE626" s="162">
        <f t="shared" si="75"/>
        <v>-7181.8783832490471</v>
      </c>
      <c r="AF626" s="163">
        <f t="shared" si="73"/>
        <v>5.7857844233512881E-2</v>
      </c>
      <c r="AG626" s="164">
        <f t="shared" si="78"/>
        <v>-56.675530977476576</v>
      </c>
    </row>
    <row r="627" spans="1:33">
      <c r="A627" s="156"/>
      <c r="B627" s="160">
        <f>+[2]data1cf!A627</f>
        <v>-99378.516903425814</v>
      </c>
      <c r="C627" s="160">
        <f>+[2]data1cf!B627</f>
        <v>14203.603407072935</v>
      </c>
      <c r="D627" s="160">
        <f>+[2]data1cf!C627</f>
        <v>12340.79575047075</v>
      </c>
      <c r="E627" s="160">
        <f>+[2]data1cf!D627</f>
        <v>10342.427593084425</v>
      </c>
      <c r="F627" s="160">
        <f>+[2]data1cf!E627</f>
        <v>9921.1020247951892</v>
      </c>
      <c r="G627" s="160">
        <f>+[2]data1cf!F627</f>
        <v>9586.332034731613</v>
      </c>
      <c r="H627" s="160">
        <f>+[2]data1cf!G627</f>
        <v>8618.6594579419525</v>
      </c>
      <c r="I627" s="160">
        <f>+[2]data1cf!H627</f>
        <v>8461.0100651180746</v>
      </c>
      <c r="J627" s="160">
        <f>+[2]data1cf!I627</f>
        <v>8448.575862583084</v>
      </c>
      <c r="K627" s="160">
        <f>+[2]data1cf!J627</f>
        <v>8439.6324707092499</v>
      </c>
      <c r="L627" s="160">
        <f>+[2]data1cf!K627</f>
        <v>8440.6479277026756</v>
      </c>
      <c r="M627" s="160">
        <f>+[2]data1cf!L627</f>
        <v>8412.8538364064279</v>
      </c>
      <c r="N627" s="160">
        <f>+[2]data1cf!M627</f>
        <v>8394.9951951707662</v>
      </c>
      <c r="O627" s="160">
        <f>+[2]data1cf!N627</f>
        <v>8069.0835192745635</v>
      </c>
      <c r="P627" s="160">
        <f>+[2]data1cf!O627</f>
        <v>7961.0127096449469</v>
      </c>
      <c r="Q627" s="160">
        <f>+[2]data1cf!P627</f>
        <v>7932.6684744469694</v>
      </c>
      <c r="R627" s="160">
        <f>+[2]data1cf!Q627</f>
        <v>1139.8318374755327</v>
      </c>
      <c r="S627" s="160">
        <f>+[2]data1cf!R627</f>
        <v>0</v>
      </c>
      <c r="T627" s="160">
        <f>+[2]data1cf!S627</f>
        <v>0</v>
      </c>
      <c r="U627" s="160">
        <f>+[2]data1cf!T627</f>
        <v>0</v>
      </c>
      <c r="V627" s="160">
        <f>+[2]data1cf!U627</f>
        <v>0</v>
      </c>
      <c r="W627" s="160">
        <f>+[2]data1cf!V627</f>
        <v>0</v>
      </c>
      <c r="X627" s="160">
        <f>+[2]data1cf!W627</f>
        <v>0</v>
      </c>
      <c r="Y627" s="160">
        <f>+[2]data1cf!X627</f>
        <v>0</v>
      </c>
      <c r="Z627" s="160">
        <f>+[2]data1cf!Y627</f>
        <v>0</v>
      </c>
      <c r="AA627" s="160">
        <f>+[2]data1cf!Z627</f>
        <v>0</v>
      </c>
      <c r="AB627" s="160"/>
      <c r="AC627" s="161">
        <f t="shared" si="72"/>
        <v>-23612.106151816661</v>
      </c>
      <c r="AD627" s="161">
        <f t="shared" si="74"/>
        <v>-4692.4248201770943</v>
      </c>
      <c r="AE627" s="162">
        <f t="shared" si="75"/>
        <v>-11006.815243757928</v>
      </c>
      <c r="AF627" s="163">
        <f t="shared" si="73"/>
        <v>5.1539000868797299E-2</v>
      </c>
      <c r="AG627" s="164">
        <f t="shared" ref="AG627:AG642" si="79">1-EXP(-(1/0.25)*(AD627/ABS($AD$1010)))</f>
        <v>-479901955.59804952</v>
      </c>
    </row>
    <row r="628" spans="1:33">
      <c r="A628" s="156"/>
      <c r="B628" s="160">
        <f>+[2]data1cf!A628</f>
        <v>-87235.167179245109</v>
      </c>
      <c r="C628" s="160">
        <f>+[2]data1cf!B628</f>
        <v>14031.806027924331</v>
      </c>
      <c r="D628" s="160">
        <f>+[2]data1cf!C628</f>
        <v>11842.644205505276</v>
      </c>
      <c r="E628" s="160">
        <f>+[2]data1cf!D628</f>
        <v>9937.8179326611935</v>
      </c>
      <c r="F628" s="160">
        <f>+[2]data1cf!E628</f>
        <v>9566.1101336020911</v>
      </c>
      <c r="G628" s="160">
        <f>+[2]data1cf!F628</f>
        <v>9279.2760531818531</v>
      </c>
      <c r="H628" s="160">
        <f>+[2]data1cf!G628</f>
        <v>8324.5203265189139</v>
      </c>
      <c r="I628" s="160">
        <f>+[2]data1cf!H628</f>
        <v>8182.4513371251487</v>
      </c>
      <c r="J628" s="160">
        <f>+[2]data1cf!I628</f>
        <v>8170.017134590159</v>
      </c>
      <c r="K628" s="160">
        <f>+[2]data1cf!J628</f>
        <v>8160.6016092790487</v>
      </c>
      <c r="L628" s="160">
        <f>+[2]data1cf!K628</f>
        <v>8162.0891997097488</v>
      </c>
      <c r="M628" s="160">
        <f>+[2]data1cf!L628</f>
        <v>8133.8229749762259</v>
      </c>
      <c r="N628" s="160">
        <f>+[2]data1cf!M628</f>
        <v>8116.4364671778403</v>
      </c>
      <c r="O628" s="160">
        <f>+[2]data1cf!N628</f>
        <v>7790.0526578443614</v>
      </c>
      <c r="P628" s="160">
        <f>+[2]data1cf!O628</f>
        <v>7682.453981652021</v>
      </c>
      <c r="Q628" s="160">
        <f>+[2]data1cf!P628</f>
        <v>7653.6376130167673</v>
      </c>
      <c r="R628" s="160">
        <f>+[2]data1cf!Q628</f>
        <v>1000.5524734790696</v>
      </c>
      <c r="S628" s="160">
        <f>+[2]data1cf!R628</f>
        <v>0</v>
      </c>
      <c r="T628" s="160">
        <f>+[2]data1cf!S628</f>
        <v>0</v>
      </c>
      <c r="U628" s="160">
        <f>+[2]data1cf!T628</f>
        <v>0</v>
      </c>
      <c r="V628" s="160">
        <f>+[2]data1cf!U628</f>
        <v>0</v>
      </c>
      <c r="W628" s="160">
        <f>+[2]data1cf!V628</f>
        <v>0</v>
      </c>
      <c r="X628" s="160">
        <f>+[2]data1cf!W628</f>
        <v>0</v>
      </c>
      <c r="Y628" s="160">
        <f>+[2]data1cf!X628</f>
        <v>0</v>
      </c>
      <c r="Z628" s="160">
        <f>+[2]data1cf!Y628</f>
        <v>0</v>
      </c>
      <c r="AA628" s="160">
        <f>+[2]data1cf!Z628</f>
        <v>0</v>
      </c>
      <c r="AB628" s="160"/>
      <c r="AC628" s="161">
        <f t="shared" si="72"/>
        <v>-13875.184667773467</v>
      </c>
      <c r="AD628" s="161">
        <f t="shared" si="74"/>
        <v>4393.0733961116484</v>
      </c>
      <c r="AE628" s="162">
        <f t="shared" si="75"/>
        <v>-1702.3627509354858</v>
      </c>
      <c r="AF628" s="163">
        <f t="shared" si="73"/>
        <v>6.798564493656159E-2</v>
      </c>
      <c r="AG628" s="164">
        <f t="shared" si="79"/>
        <v>0.99999999254138405</v>
      </c>
    </row>
    <row r="629" spans="1:33">
      <c r="A629" s="156"/>
      <c r="B629" s="160">
        <f>+[2]data1cf!A629</f>
        <v>-93777.810232172633</v>
      </c>
      <c r="C629" s="160">
        <f>+[2]data1cf!B629</f>
        <v>14105.66717245733</v>
      </c>
      <c r="D629" s="160">
        <f>+[2]data1cf!C629</f>
        <v>12114.920103666142</v>
      </c>
      <c r="E629" s="160">
        <f>+[2]data1cf!D629</f>
        <v>10217.651637075507</v>
      </c>
      <c r="F629" s="160">
        <f>+[2]data1cf!E629</f>
        <v>9714.673765890213</v>
      </c>
      <c r="G629" s="160">
        <f>+[2]data1cf!F629</f>
        <v>9339.7155350564099</v>
      </c>
      <c r="H629" s="160">
        <f>+[2]data1cf!G629</f>
        <v>8482.9977967812574</v>
      </c>
      <c r="I629" s="160">
        <f>+[2]data1cf!H629</f>
        <v>8332.5343346448626</v>
      </c>
      <c r="J629" s="160">
        <f>+[2]data1cf!I629</f>
        <v>8320.1001321098738</v>
      </c>
      <c r="K629" s="160">
        <f>+[2]data1cf!J629</f>
        <v>8310.9389847606617</v>
      </c>
      <c r="L629" s="160">
        <f>+[2]data1cf!K629</f>
        <v>8312.1721972294636</v>
      </c>
      <c r="M629" s="160">
        <f>+[2]data1cf!L629</f>
        <v>8284.1603504578379</v>
      </c>
      <c r="N629" s="160">
        <f>+[2]data1cf!M629</f>
        <v>8266.519464697556</v>
      </c>
      <c r="O629" s="160">
        <f>+[2]data1cf!N629</f>
        <v>7940.3900333259744</v>
      </c>
      <c r="P629" s="160">
        <f>+[2]data1cf!O629</f>
        <v>7832.5369791717358</v>
      </c>
      <c r="Q629" s="160">
        <f>+[2]data1cf!P629</f>
        <v>7803.9749884983794</v>
      </c>
      <c r="R629" s="160">
        <f>+[2]data1cf!Q629</f>
        <v>1075.5939722389271</v>
      </c>
      <c r="S629" s="160">
        <f>+[2]data1cf!R629</f>
        <v>0</v>
      </c>
      <c r="T629" s="160">
        <f>+[2]data1cf!S629</f>
        <v>0</v>
      </c>
      <c r="U629" s="160">
        <f>+[2]data1cf!T629</f>
        <v>0</v>
      </c>
      <c r="V629" s="160">
        <f>+[2]data1cf!U629</f>
        <v>0</v>
      </c>
      <c r="W629" s="160">
        <f>+[2]data1cf!V629</f>
        <v>0</v>
      </c>
      <c r="X629" s="160">
        <f>+[2]data1cf!W629</f>
        <v>0</v>
      </c>
      <c r="Y629" s="160">
        <f>+[2]data1cf!X629</f>
        <v>0</v>
      </c>
      <c r="Z629" s="160">
        <f>+[2]data1cf!Y629</f>
        <v>0</v>
      </c>
      <c r="AA629" s="160">
        <f>+[2]data1cf!Z629</f>
        <v>0</v>
      </c>
      <c r="AB629" s="160"/>
      <c r="AC629" s="161">
        <f t="shared" si="72"/>
        <v>-19182.966322505908</v>
      </c>
      <c r="AD629" s="161">
        <f t="shared" si="74"/>
        <v>-578.0806687685083</v>
      </c>
      <c r="AE629" s="162">
        <f t="shared" si="75"/>
        <v>-6787.1798849540128</v>
      </c>
      <c r="AF629" s="163">
        <f t="shared" si="73"/>
        <v>5.8523306250572199E-2</v>
      </c>
      <c r="AG629" s="164">
        <f t="shared" si="79"/>
        <v>-10.734639760590513</v>
      </c>
    </row>
    <row r="630" spans="1:33">
      <c r="A630" s="156"/>
      <c r="B630" s="160">
        <f>+[2]data1cf!A630</f>
        <v>-97454.38633767626</v>
      </c>
      <c r="C630" s="160">
        <f>+[2]data1cf!B630</f>
        <v>14184.495607141263</v>
      </c>
      <c r="D630" s="160">
        <f>+[2]data1cf!C630</f>
        <v>12239.967269592293</v>
      </c>
      <c r="E630" s="160">
        <f>+[2]data1cf!D630</f>
        <v>10196.775320297687</v>
      </c>
      <c r="F630" s="160">
        <f>+[2]data1cf!E630</f>
        <v>9931.3716748938568</v>
      </c>
      <c r="G630" s="160">
        <f>+[2]data1cf!F630</f>
        <v>9563.7921460992384</v>
      </c>
      <c r="H630" s="160">
        <f>+[2]data1cf!G630</f>
        <v>8572.0527055870316</v>
      </c>
      <c r="I630" s="160">
        <f>+[2]data1cf!H630</f>
        <v>8416.8720492442317</v>
      </c>
      <c r="J630" s="160">
        <f>+[2]data1cf!I630</f>
        <v>8404.4378467092429</v>
      </c>
      <c r="K630" s="160">
        <f>+[2]data1cf!J630</f>
        <v>8395.4196446390124</v>
      </c>
      <c r="L630" s="160">
        <f>+[2]data1cf!K630</f>
        <v>8396.5099118288326</v>
      </c>
      <c r="M630" s="160">
        <f>+[2]data1cf!L630</f>
        <v>8368.6410103361886</v>
      </c>
      <c r="N630" s="160">
        <f>+[2]data1cf!M630</f>
        <v>8350.8571792969251</v>
      </c>
      <c r="O630" s="160">
        <f>+[2]data1cf!N630</f>
        <v>8024.8706932043251</v>
      </c>
      <c r="P630" s="160">
        <f>+[2]data1cf!O630</f>
        <v>7916.8746937711048</v>
      </c>
      <c r="Q630" s="160">
        <f>+[2]data1cf!P630</f>
        <v>7888.4556483767301</v>
      </c>
      <c r="R630" s="160">
        <f>+[2]data1cf!Q630</f>
        <v>1117.7628295386114</v>
      </c>
      <c r="S630" s="160">
        <f>+[2]data1cf!R630</f>
        <v>0</v>
      </c>
      <c r="T630" s="160">
        <f>+[2]data1cf!S630</f>
        <v>0</v>
      </c>
      <c r="U630" s="160">
        <f>+[2]data1cf!T630</f>
        <v>0</v>
      </c>
      <c r="V630" s="160">
        <f>+[2]data1cf!U630</f>
        <v>0</v>
      </c>
      <c r="W630" s="160">
        <f>+[2]data1cf!V630</f>
        <v>0</v>
      </c>
      <c r="X630" s="160">
        <f>+[2]data1cf!W630</f>
        <v>0</v>
      </c>
      <c r="Y630" s="160">
        <f>+[2]data1cf!X630</f>
        <v>0</v>
      </c>
      <c r="Z630" s="160">
        <f>+[2]data1cf!Y630</f>
        <v>0</v>
      </c>
      <c r="AA630" s="160">
        <f>+[2]data1cf!Z630</f>
        <v>0</v>
      </c>
      <c r="AB630" s="160"/>
      <c r="AC630" s="161">
        <f t="shared" si="72"/>
        <v>-22079.607955910691</v>
      </c>
      <c r="AD630" s="161">
        <f t="shared" si="74"/>
        <v>-3260.6763495082041</v>
      </c>
      <c r="AE630" s="162">
        <f t="shared" si="75"/>
        <v>-9541.1740124289936</v>
      </c>
      <c r="AF630" s="163">
        <f t="shared" si="73"/>
        <v>5.3890535235404977E-2</v>
      </c>
      <c r="AG630" s="164">
        <f t="shared" si="79"/>
        <v>-1077374.303379178</v>
      </c>
    </row>
    <row r="631" spans="1:33">
      <c r="A631" s="156"/>
      <c r="B631" s="160">
        <f>+[2]data1cf!A631</f>
        <v>-103125.69254639825</v>
      </c>
      <c r="C631" s="160">
        <f>+[2]data1cf!B631</f>
        <v>14281.25541097176</v>
      </c>
      <c r="D631" s="160">
        <f>+[2]data1cf!C631</f>
        <v>12369.164163804719</v>
      </c>
      <c r="E631" s="160">
        <f>+[2]data1cf!D631</f>
        <v>10400.818496243703</v>
      </c>
      <c r="F631" s="160">
        <f>+[2]data1cf!E631</f>
        <v>10035.246056970342</v>
      </c>
      <c r="G631" s="160">
        <f>+[2]data1cf!F631</f>
        <v>9665.5318994061527</v>
      </c>
      <c r="H631" s="160">
        <f>+[2]data1cf!G631</f>
        <v>8709.4244456881861</v>
      </c>
      <c r="I631" s="160">
        <f>+[2]data1cf!H631</f>
        <v>8546.967276627347</v>
      </c>
      <c r="J631" s="160">
        <f>+[2]data1cf!I631</f>
        <v>8534.5330740923582</v>
      </c>
      <c r="K631" s="160">
        <f>+[2]data1cf!J631</f>
        <v>8525.7353724075219</v>
      </c>
      <c r="L631" s="160">
        <f>+[2]data1cf!K631</f>
        <v>8526.605139211948</v>
      </c>
      <c r="M631" s="160">
        <f>+[2]data1cf!L631</f>
        <v>8498.9567381047</v>
      </c>
      <c r="N631" s="160">
        <f>+[2]data1cf!M631</f>
        <v>8480.9524066800404</v>
      </c>
      <c r="O631" s="160">
        <f>+[2]data1cf!N631</f>
        <v>8155.1864209728355</v>
      </c>
      <c r="P631" s="160">
        <f>+[2]data1cf!O631</f>
        <v>8046.9699211542202</v>
      </c>
      <c r="Q631" s="160">
        <f>+[2]data1cf!P631</f>
        <v>8018.7713761452414</v>
      </c>
      <c r="R631" s="160">
        <f>+[2]data1cf!Q631</f>
        <v>1182.8104432301693</v>
      </c>
      <c r="S631" s="160">
        <f>+[2]data1cf!R631</f>
        <v>0</v>
      </c>
      <c r="T631" s="160">
        <f>+[2]data1cf!S631</f>
        <v>0</v>
      </c>
      <c r="U631" s="160">
        <f>+[2]data1cf!T631</f>
        <v>0</v>
      </c>
      <c r="V631" s="160">
        <f>+[2]data1cf!U631</f>
        <v>0</v>
      </c>
      <c r="W631" s="160">
        <f>+[2]data1cf!V631</f>
        <v>0</v>
      </c>
      <c r="X631" s="160">
        <f>+[2]data1cf!W631</f>
        <v>0</v>
      </c>
      <c r="Y631" s="160">
        <f>+[2]data1cf!X631</f>
        <v>0</v>
      </c>
      <c r="Z631" s="160">
        <f>+[2]data1cf!Y631</f>
        <v>0</v>
      </c>
      <c r="AA631" s="160">
        <f>+[2]data1cf!Z631</f>
        <v>0</v>
      </c>
      <c r="AB631" s="160"/>
      <c r="AC631" s="161">
        <f t="shared" si="72"/>
        <v>-26754.312260151994</v>
      </c>
      <c r="AD631" s="161">
        <f t="shared" si="74"/>
        <v>-7650.1572694684983</v>
      </c>
      <c r="AE631" s="162">
        <f t="shared" si="75"/>
        <v>-14027.449565360726</v>
      </c>
      <c r="AF631" s="163">
        <f t="shared" si="73"/>
        <v>4.6912357211112976E-2</v>
      </c>
      <c r="AG631" s="164">
        <f t="shared" si="79"/>
        <v>-142253370517934.94</v>
      </c>
    </row>
    <row r="632" spans="1:33">
      <c r="A632" s="156"/>
      <c r="B632" s="160">
        <f>+[2]data1cf!A632</f>
        <v>-86696.581838315615</v>
      </c>
      <c r="C632" s="160">
        <f>+[2]data1cf!B632</f>
        <v>14006.731699569651</v>
      </c>
      <c r="D632" s="160">
        <f>+[2]data1cf!C632</f>
        <v>11863.890740443403</v>
      </c>
      <c r="E632" s="160">
        <f>+[2]data1cf!D632</f>
        <v>9879.1320487421763</v>
      </c>
      <c r="F632" s="160">
        <f>+[2]data1cf!E632</f>
        <v>9483.3405968694733</v>
      </c>
      <c r="G632" s="160">
        <f>+[2]data1cf!F632</f>
        <v>9195.4699745164435</v>
      </c>
      <c r="H632" s="160">
        <f>+[2]data1cf!G632</f>
        <v>8311.474583130439</v>
      </c>
      <c r="I632" s="160">
        <f>+[2]data1cf!H632</f>
        <v>8170.0966202724985</v>
      </c>
      <c r="J632" s="160">
        <f>+[2]data1cf!I632</f>
        <v>8157.6624177375088</v>
      </c>
      <c r="K632" s="160">
        <f>+[2]data1cf!J632</f>
        <v>8148.2259522283439</v>
      </c>
      <c r="L632" s="160">
        <f>+[2]data1cf!K632</f>
        <v>8149.7344828570995</v>
      </c>
      <c r="M632" s="160">
        <f>+[2]data1cf!L632</f>
        <v>8121.447317925521</v>
      </c>
      <c r="N632" s="160">
        <f>+[2]data1cf!M632</f>
        <v>8104.081750325191</v>
      </c>
      <c r="O632" s="160">
        <f>+[2]data1cf!N632</f>
        <v>7777.6770007936566</v>
      </c>
      <c r="P632" s="160">
        <f>+[2]data1cf!O632</f>
        <v>7670.0992647993717</v>
      </c>
      <c r="Q632" s="160">
        <f>+[2]data1cf!P632</f>
        <v>7641.2619559660616</v>
      </c>
      <c r="R632" s="160">
        <f>+[2]data1cf!Q632</f>
        <v>994.3751150527446</v>
      </c>
      <c r="S632" s="160">
        <f>+[2]data1cf!R632</f>
        <v>0</v>
      </c>
      <c r="T632" s="160">
        <f>+[2]data1cf!S632</f>
        <v>0</v>
      </c>
      <c r="U632" s="160">
        <f>+[2]data1cf!T632</f>
        <v>0</v>
      </c>
      <c r="V632" s="160">
        <f>+[2]data1cf!U632</f>
        <v>0</v>
      </c>
      <c r="W632" s="160">
        <f>+[2]data1cf!V632</f>
        <v>0</v>
      </c>
      <c r="X632" s="160">
        <f>+[2]data1cf!W632</f>
        <v>0</v>
      </c>
      <c r="Y632" s="160">
        <f>+[2]data1cf!X632</f>
        <v>0</v>
      </c>
      <c r="Z632" s="160">
        <f>+[2]data1cf!Y632</f>
        <v>0</v>
      </c>
      <c r="AA632" s="160">
        <f>+[2]data1cf!Z632</f>
        <v>0</v>
      </c>
      <c r="AB632" s="160"/>
      <c r="AC632" s="161">
        <f t="shared" si="72"/>
        <v>-13543.325825280765</v>
      </c>
      <c r="AD632" s="161">
        <f t="shared" si="74"/>
        <v>4676.2181358766993</v>
      </c>
      <c r="AE632" s="162">
        <f t="shared" si="75"/>
        <v>-1403.6738264336134</v>
      </c>
      <c r="AF632" s="163">
        <f t="shared" si="73"/>
        <v>6.8580099940299982E-2</v>
      </c>
      <c r="AG632" s="164">
        <f t="shared" si="79"/>
        <v>0.99999999776729975</v>
      </c>
    </row>
    <row r="633" spans="1:33">
      <c r="A633" s="156"/>
      <c r="B633" s="160">
        <f>+[2]data1cf!A633</f>
        <v>-97553.256261913688</v>
      </c>
      <c r="C633" s="160">
        <f>+[2]data1cf!B633</f>
        <v>14194.416941627107</v>
      </c>
      <c r="D633" s="160">
        <f>+[2]data1cf!C633</f>
        <v>12202.961200290136</v>
      </c>
      <c r="E633" s="160">
        <f>+[2]data1cf!D633</f>
        <v>10344.684962079522</v>
      </c>
      <c r="F633" s="160">
        <f>+[2]data1cf!E633</f>
        <v>9711.3561296980497</v>
      </c>
      <c r="G633" s="160">
        <f>+[2]data1cf!F633</f>
        <v>9554.6791499368155</v>
      </c>
      <c r="H633" s="160">
        <f>+[2]data1cf!G633</f>
        <v>8574.4475566206929</v>
      </c>
      <c r="I633" s="160">
        <f>+[2]data1cf!H633</f>
        <v>8419.1400462102993</v>
      </c>
      <c r="J633" s="160">
        <f>+[2]data1cf!I633</f>
        <v>8406.7058436753105</v>
      </c>
      <c r="K633" s="160">
        <f>+[2]data1cf!J633</f>
        <v>8397.691485667734</v>
      </c>
      <c r="L633" s="160">
        <f>+[2]data1cf!K633</f>
        <v>8398.7779087949002</v>
      </c>
      <c r="M633" s="160">
        <f>+[2]data1cf!L633</f>
        <v>8370.9128513649121</v>
      </c>
      <c r="N633" s="160">
        <f>+[2]data1cf!M633</f>
        <v>8353.1251762629927</v>
      </c>
      <c r="O633" s="160">
        <f>+[2]data1cf!N633</f>
        <v>8027.1425342330467</v>
      </c>
      <c r="P633" s="160">
        <f>+[2]data1cf!O633</f>
        <v>7919.1426907371724</v>
      </c>
      <c r="Q633" s="160">
        <f>+[2]data1cf!P633</f>
        <v>7890.7274894054526</v>
      </c>
      <c r="R633" s="160">
        <f>+[2]data1cf!Q633</f>
        <v>1118.8968280216452</v>
      </c>
      <c r="S633" s="160">
        <f>+[2]data1cf!R633</f>
        <v>0</v>
      </c>
      <c r="T633" s="160">
        <f>+[2]data1cf!S633</f>
        <v>0</v>
      </c>
      <c r="U633" s="160">
        <f>+[2]data1cf!T633</f>
        <v>0</v>
      </c>
      <c r="V633" s="160">
        <f>+[2]data1cf!U633</f>
        <v>0</v>
      </c>
      <c r="W633" s="160">
        <f>+[2]data1cf!V633</f>
        <v>0</v>
      </c>
      <c r="X633" s="160">
        <f>+[2]data1cf!W633</f>
        <v>0</v>
      </c>
      <c r="Y633" s="160">
        <f>+[2]data1cf!X633</f>
        <v>0</v>
      </c>
      <c r="Z633" s="160">
        <f>+[2]data1cf!Y633</f>
        <v>0</v>
      </c>
      <c r="AA633" s="160">
        <f>+[2]data1cf!Z633</f>
        <v>0</v>
      </c>
      <c r="AB633" s="160"/>
      <c r="AC633" s="161">
        <f t="shared" si="72"/>
        <v>-22235.857385249648</v>
      </c>
      <c r="AD633" s="161">
        <f t="shared" si="74"/>
        <v>-3429.1316427922889</v>
      </c>
      <c r="AE633" s="162">
        <f t="shared" si="75"/>
        <v>-9706.3112460361954</v>
      </c>
      <c r="AF633" s="163">
        <f t="shared" si="73"/>
        <v>5.3606531023979193E-2</v>
      </c>
      <c r="AG633" s="164">
        <f t="shared" si="79"/>
        <v>-2208081.4682644913</v>
      </c>
    </row>
    <row r="634" spans="1:33">
      <c r="A634" s="156"/>
      <c r="B634" s="160">
        <f>+[2]data1cf!A634</f>
        <v>-97006.175886423414</v>
      </c>
      <c r="C634" s="160">
        <f>+[2]data1cf!B634</f>
        <v>14273.197017750299</v>
      </c>
      <c r="D634" s="160">
        <f>+[2]data1cf!C634</f>
        <v>12287.754959278189</v>
      </c>
      <c r="E634" s="160">
        <f>+[2]data1cf!D634</f>
        <v>10278.478089601471</v>
      </c>
      <c r="F634" s="160">
        <f>+[2]data1cf!E634</f>
        <v>9788.5927864903479</v>
      </c>
      <c r="G634" s="160">
        <f>+[2]data1cf!F634</f>
        <v>9530.8259254200584</v>
      </c>
      <c r="H634" s="160">
        <f>+[2]data1cf!G634</f>
        <v>8561.1960444662764</v>
      </c>
      <c r="I634" s="160">
        <f>+[2]data1cf!H634</f>
        <v>8406.5904600608519</v>
      </c>
      <c r="J634" s="160">
        <f>+[2]data1cf!I634</f>
        <v>8394.1562575258631</v>
      </c>
      <c r="K634" s="160">
        <f>+[2]data1cf!J634</f>
        <v>8385.1206290332884</v>
      </c>
      <c r="L634" s="160">
        <f>+[2]data1cf!K634</f>
        <v>8386.2283226454529</v>
      </c>
      <c r="M634" s="160">
        <f>+[2]data1cf!L634</f>
        <v>8358.3419947304646</v>
      </c>
      <c r="N634" s="160">
        <f>+[2]data1cf!M634</f>
        <v>8340.5755901135453</v>
      </c>
      <c r="O634" s="160">
        <f>+[2]data1cf!N634</f>
        <v>8014.5716775986011</v>
      </c>
      <c r="P634" s="160">
        <f>+[2]data1cf!O634</f>
        <v>7906.593104587726</v>
      </c>
      <c r="Q634" s="160">
        <f>+[2]data1cf!P634</f>
        <v>7878.1566327710061</v>
      </c>
      <c r="R634" s="160">
        <f>+[2]data1cf!Q634</f>
        <v>1112.6220349469218</v>
      </c>
      <c r="S634" s="160">
        <f>+[2]data1cf!R634</f>
        <v>0</v>
      </c>
      <c r="T634" s="160">
        <f>+[2]data1cf!S634</f>
        <v>0</v>
      </c>
      <c r="U634" s="160">
        <f>+[2]data1cf!T634</f>
        <v>0</v>
      </c>
      <c r="V634" s="160">
        <f>+[2]data1cf!U634</f>
        <v>0</v>
      </c>
      <c r="W634" s="160">
        <f>+[2]data1cf!V634</f>
        <v>0</v>
      </c>
      <c r="X634" s="160">
        <f>+[2]data1cf!W634</f>
        <v>0</v>
      </c>
      <c r="Y634" s="160">
        <f>+[2]data1cf!X634</f>
        <v>0</v>
      </c>
      <c r="Z634" s="160">
        <f>+[2]data1cf!Y634</f>
        <v>0</v>
      </c>
      <c r="AA634" s="160">
        <f>+[2]data1cf!Z634</f>
        <v>0</v>
      </c>
      <c r="AB634" s="160"/>
      <c r="AC634" s="161">
        <f t="shared" si="72"/>
        <v>-21608.5315149136</v>
      </c>
      <c r="AD634" s="161">
        <f t="shared" si="74"/>
        <v>-2814.3694054171619</v>
      </c>
      <c r="AE634" s="162">
        <f t="shared" si="75"/>
        <v>-9086.3439608643585</v>
      </c>
      <c r="AF634" s="163">
        <f t="shared" si="73"/>
        <v>5.4641625285148626E-2</v>
      </c>
      <c r="AG634" s="164">
        <f t="shared" si="79"/>
        <v>-160946.16211653224</v>
      </c>
    </row>
    <row r="635" spans="1:33">
      <c r="A635" s="156"/>
      <c r="B635" s="160">
        <f>+[2]data1cf!A635</f>
        <v>-91175.039692407023</v>
      </c>
      <c r="C635" s="160">
        <f>+[2]data1cf!B635</f>
        <v>14088.797319950205</v>
      </c>
      <c r="D635" s="160">
        <f>+[2]data1cf!C635</f>
        <v>12032.589587733826</v>
      </c>
      <c r="E635" s="160">
        <f>+[2]data1cf!D635</f>
        <v>10003.466180364267</v>
      </c>
      <c r="F635" s="160">
        <f>+[2]data1cf!E635</f>
        <v>9675.6732545691066</v>
      </c>
      <c r="G635" s="160">
        <f>+[2]data1cf!F635</f>
        <v>9250.988441063877</v>
      </c>
      <c r="H635" s="160">
        <f>+[2]data1cf!G635</f>
        <v>8419.9528641021261</v>
      </c>
      <c r="I635" s="160">
        <f>+[2]data1cf!H635</f>
        <v>8272.828860679072</v>
      </c>
      <c r="J635" s="160">
        <f>+[2]data1cf!I635</f>
        <v>8260.3946581440832</v>
      </c>
      <c r="K635" s="160">
        <f>+[2]data1cf!J635</f>
        <v>8251.1323150762837</v>
      </c>
      <c r="L635" s="160">
        <f>+[2]data1cf!K635</f>
        <v>8252.466723263673</v>
      </c>
      <c r="M635" s="160">
        <f>+[2]data1cf!L635</f>
        <v>8224.3536807734617</v>
      </c>
      <c r="N635" s="160">
        <f>+[2]data1cf!M635</f>
        <v>8206.8139907317636</v>
      </c>
      <c r="O635" s="160">
        <f>+[2]data1cf!N635</f>
        <v>7880.5833636415964</v>
      </c>
      <c r="P635" s="160">
        <f>+[2]data1cf!O635</f>
        <v>7772.8315052059443</v>
      </c>
      <c r="Q635" s="160">
        <f>+[2]data1cf!P635</f>
        <v>7744.1683188140023</v>
      </c>
      <c r="R635" s="160">
        <f>+[2]data1cf!Q635</f>
        <v>1045.7412352560314</v>
      </c>
      <c r="S635" s="160">
        <f>+[2]data1cf!R635</f>
        <v>0</v>
      </c>
      <c r="T635" s="160">
        <f>+[2]data1cf!S635</f>
        <v>0</v>
      </c>
      <c r="U635" s="160">
        <f>+[2]data1cf!T635</f>
        <v>0</v>
      </c>
      <c r="V635" s="160">
        <f>+[2]data1cf!U635</f>
        <v>0</v>
      </c>
      <c r="W635" s="160">
        <f>+[2]data1cf!V635</f>
        <v>0</v>
      </c>
      <c r="X635" s="160">
        <f>+[2]data1cf!W635</f>
        <v>0</v>
      </c>
      <c r="Y635" s="160">
        <f>+[2]data1cf!X635</f>
        <v>0</v>
      </c>
      <c r="Z635" s="160">
        <f>+[2]data1cf!Y635</f>
        <v>0</v>
      </c>
      <c r="AA635" s="160">
        <f>+[2]data1cf!Z635</f>
        <v>0</v>
      </c>
      <c r="AB635" s="160"/>
      <c r="AC635" s="161">
        <f t="shared" si="72"/>
        <v>-17142.288005112532</v>
      </c>
      <c r="AD635" s="161">
        <f t="shared" si="74"/>
        <v>1314.1641698637418</v>
      </c>
      <c r="AE635" s="162">
        <f t="shared" si="75"/>
        <v>-4845.440818533305</v>
      </c>
      <c r="AF635" s="163">
        <f t="shared" si="73"/>
        <v>6.1988642811775213E-2</v>
      </c>
      <c r="AG635" s="164">
        <f t="shared" si="79"/>
        <v>0.99629532916215791</v>
      </c>
    </row>
    <row r="636" spans="1:33">
      <c r="A636" s="156"/>
      <c r="B636" s="160">
        <f>+[2]data1cf!A636</f>
        <v>-90789.04071886513</v>
      </c>
      <c r="C636" s="160">
        <f>+[2]data1cf!B636</f>
        <v>14164.610501356794</v>
      </c>
      <c r="D636" s="160">
        <f>+[2]data1cf!C636</f>
        <v>12023.618402271219</v>
      </c>
      <c r="E636" s="160">
        <f>+[2]data1cf!D636</f>
        <v>10066.499494946</v>
      </c>
      <c r="F636" s="160">
        <f>+[2]data1cf!E636</f>
        <v>9636.2480061466194</v>
      </c>
      <c r="G636" s="160">
        <f>+[2]data1cf!F636</f>
        <v>9410.1371162283558</v>
      </c>
      <c r="H636" s="160">
        <f>+[2]data1cf!G636</f>
        <v>8410.6031043252406</v>
      </c>
      <c r="I636" s="160">
        <f>+[2]data1cf!H636</f>
        <v>8263.9743530251999</v>
      </c>
      <c r="J636" s="160">
        <f>+[2]data1cf!I636</f>
        <v>8251.5401504902111</v>
      </c>
      <c r="K636" s="160">
        <f>+[2]data1cf!J636</f>
        <v>8242.2627997823201</v>
      </c>
      <c r="L636" s="160">
        <f>+[2]data1cf!K636</f>
        <v>8243.6122156098008</v>
      </c>
      <c r="M636" s="160">
        <f>+[2]data1cf!L636</f>
        <v>8215.4841654794982</v>
      </c>
      <c r="N636" s="160">
        <f>+[2]data1cf!M636</f>
        <v>8197.9594830778915</v>
      </c>
      <c r="O636" s="160">
        <f>+[2]data1cf!N636</f>
        <v>7871.7138483476338</v>
      </c>
      <c r="P636" s="160">
        <f>+[2]data1cf!O636</f>
        <v>7763.9769975520721</v>
      </c>
      <c r="Q636" s="160">
        <f>+[2]data1cf!P636</f>
        <v>7735.2988035200397</v>
      </c>
      <c r="R636" s="160">
        <f>+[2]data1cf!Q636</f>
        <v>1041.3139814290953</v>
      </c>
      <c r="S636" s="160">
        <f>+[2]data1cf!R636</f>
        <v>0</v>
      </c>
      <c r="T636" s="160">
        <f>+[2]data1cf!S636</f>
        <v>0</v>
      </c>
      <c r="U636" s="160">
        <f>+[2]data1cf!T636</f>
        <v>0</v>
      </c>
      <c r="V636" s="160">
        <f>+[2]data1cf!U636</f>
        <v>0</v>
      </c>
      <c r="W636" s="160">
        <f>+[2]data1cf!V636</f>
        <v>0</v>
      </c>
      <c r="X636" s="160">
        <f>+[2]data1cf!W636</f>
        <v>0</v>
      </c>
      <c r="Y636" s="160">
        <f>+[2]data1cf!X636</f>
        <v>0</v>
      </c>
      <c r="Z636" s="160">
        <f>+[2]data1cf!Y636</f>
        <v>0</v>
      </c>
      <c r="AA636" s="160">
        <f>+[2]data1cf!Z636</f>
        <v>0</v>
      </c>
      <c r="AB636" s="160"/>
      <c r="AC636" s="161">
        <f t="shared" si="72"/>
        <v>-16610.583592255327</v>
      </c>
      <c r="AD636" s="161">
        <f t="shared" si="74"/>
        <v>1856.8682288024804</v>
      </c>
      <c r="AE636" s="162">
        <f t="shared" si="75"/>
        <v>-4305.0542103304879</v>
      </c>
      <c r="AF636" s="163">
        <f t="shared" si="73"/>
        <v>6.2999525666236886E-2</v>
      </c>
      <c r="AG636" s="164">
        <f t="shared" si="79"/>
        <v>0.99963294778506495</v>
      </c>
    </row>
    <row r="637" spans="1:33">
      <c r="A637" s="156"/>
      <c r="B637" s="160">
        <f>+[2]data1cf!A637</f>
        <v>-100161.96024696433</v>
      </c>
      <c r="C637" s="160">
        <f>+[2]data1cf!B637</f>
        <v>14331.136417642112</v>
      </c>
      <c r="D637" s="160">
        <f>+[2]data1cf!C637</f>
        <v>12327.52557596278</v>
      </c>
      <c r="E637" s="160">
        <f>+[2]data1cf!D637</f>
        <v>10379.954616761275</v>
      </c>
      <c r="F637" s="160">
        <f>+[2]data1cf!E637</f>
        <v>9873.7590741150598</v>
      </c>
      <c r="G637" s="160">
        <f>+[2]data1cf!F637</f>
        <v>9545.3432035465376</v>
      </c>
      <c r="H637" s="160">
        <f>+[2]data1cf!G637</f>
        <v>8637.6362106355446</v>
      </c>
      <c r="I637" s="160">
        <f>+[2]data1cf!H637</f>
        <v>8478.9816286641726</v>
      </c>
      <c r="J637" s="160">
        <f>+[2]data1cf!I637</f>
        <v>8466.5474261291838</v>
      </c>
      <c r="K637" s="160">
        <f>+[2]data1cf!J637</f>
        <v>8457.6344945325454</v>
      </c>
      <c r="L637" s="160">
        <f>+[2]data1cf!K637</f>
        <v>8458.6194912487736</v>
      </c>
      <c r="M637" s="160">
        <f>+[2]data1cf!L637</f>
        <v>8430.8558602297235</v>
      </c>
      <c r="N637" s="160">
        <f>+[2]data1cf!M637</f>
        <v>8412.966758716866</v>
      </c>
      <c r="O637" s="160">
        <f>+[2]data1cf!N637</f>
        <v>8087.085543097859</v>
      </c>
      <c r="P637" s="160">
        <f>+[2]data1cf!O637</f>
        <v>7978.9842731910458</v>
      </c>
      <c r="Q637" s="160">
        <f>+[2]data1cf!P637</f>
        <v>7950.6704982702649</v>
      </c>
      <c r="R637" s="160">
        <f>+[2]data1cf!Q637</f>
        <v>1148.8176192485819</v>
      </c>
      <c r="S637" s="160">
        <f>+[2]data1cf!R637</f>
        <v>0</v>
      </c>
      <c r="T637" s="160">
        <f>+[2]data1cf!S637</f>
        <v>0</v>
      </c>
      <c r="U637" s="160">
        <f>+[2]data1cf!T637</f>
        <v>0</v>
      </c>
      <c r="V637" s="160">
        <f>+[2]data1cf!U637</f>
        <v>0</v>
      </c>
      <c r="W637" s="160">
        <f>+[2]data1cf!V637</f>
        <v>0</v>
      </c>
      <c r="X637" s="160">
        <f>+[2]data1cf!W637</f>
        <v>0</v>
      </c>
      <c r="Y637" s="160">
        <f>+[2]data1cf!X637</f>
        <v>0</v>
      </c>
      <c r="Z637" s="160">
        <f>+[2]data1cf!Y637</f>
        <v>0</v>
      </c>
      <c r="AA637" s="160">
        <f>+[2]data1cf!Z637</f>
        <v>0</v>
      </c>
      <c r="AB637" s="160"/>
      <c r="AC637" s="161">
        <f t="shared" si="72"/>
        <v>-24249.07872469307</v>
      </c>
      <c r="AD637" s="161">
        <f t="shared" si="74"/>
        <v>-5302.1414198498187</v>
      </c>
      <c r="AE637" s="162">
        <f t="shared" si="75"/>
        <v>-11626.237512989881</v>
      </c>
      <c r="AF637" s="163">
        <f t="shared" si="73"/>
        <v>5.0557485222816459E-2</v>
      </c>
      <c r="AG637" s="164">
        <f t="shared" si="79"/>
        <v>-6443916107.147644</v>
      </c>
    </row>
    <row r="638" spans="1:33">
      <c r="A638" s="156"/>
      <c r="B638" s="160">
        <f>+[2]data1cf!A638</f>
        <v>-103176.78138460814</v>
      </c>
      <c r="C638" s="160">
        <f>+[2]data1cf!B638</f>
        <v>14372.818421058802</v>
      </c>
      <c r="D638" s="160">
        <f>+[2]data1cf!C638</f>
        <v>12508.077880122428</v>
      </c>
      <c r="E638" s="160">
        <f>+[2]data1cf!D638</f>
        <v>10306.682747968856</v>
      </c>
      <c r="F638" s="160">
        <f>+[2]data1cf!E638</f>
        <v>9906.868503377922</v>
      </c>
      <c r="G638" s="160">
        <f>+[2]data1cf!F638</f>
        <v>9760.1461545726779</v>
      </c>
      <c r="H638" s="160">
        <f>+[2]data1cf!G638</f>
        <v>8710.661931788627</v>
      </c>
      <c r="I638" s="160">
        <f>+[2]data1cf!H638</f>
        <v>8548.1392137048115</v>
      </c>
      <c r="J638" s="160">
        <f>+[2]data1cf!I638</f>
        <v>8535.7050111698227</v>
      </c>
      <c r="K638" s="160">
        <f>+[2]data1cf!J638</f>
        <v>8526.9092958190158</v>
      </c>
      <c r="L638" s="160">
        <f>+[2]data1cf!K638</f>
        <v>8527.7770762894124</v>
      </c>
      <c r="M638" s="160">
        <f>+[2]data1cf!L638</f>
        <v>8500.1306615161939</v>
      </c>
      <c r="N638" s="160">
        <f>+[2]data1cf!M638</f>
        <v>8482.1243437575049</v>
      </c>
      <c r="O638" s="160">
        <f>+[2]data1cf!N638</f>
        <v>8156.3603443843294</v>
      </c>
      <c r="P638" s="160">
        <f>+[2]data1cf!O638</f>
        <v>8048.1418582316846</v>
      </c>
      <c r="Q638" s="160">
        <f>+[2]data1cf!P638</f>
        <v>8019.9452995567353</v>
      </c>
      <c r="R638" s="160">
        <f>+[2]data1cf!Q638</f>
        <v>1183.3964117689013</v>
      </c>
      <c r="S638" s="160">
        <f>+[2]data1cf!R638</f>
        <v>0</v>
      </c>
      <c r="T638" s="160">
        <f>+[2]data1cf!S638</f>
        <v>0</v>
      </c>
      <c r="U638" s="160">
        <f>+[2]data1cf!T638</f>
        <v>0</v>
      </c>
      <c r="V638" s="160">
        <f>+[2]data1cf!U638</f>
        <v>0</v>
      </c>
      <c r="W638" s="160">
        <f>+[2]data1cf!V638</f>
        <v>0</v>
      </c>
      <c r="X638" s="160">
        <f>+[2]data1cf!W638</f>
        <v>0</v>
      </c>
      <c r="Y638" s="160">
        <f>+[2]data1cf!X638</f>
        <v>0</v>
      </c>
      <c r="Z638" s="160">
        <f>+[2]data1cf!Y638</f>
        <v>0</v>
      </c>
      <c r="AA638" s="160">
        <f>+[2]data1cf!Z638</f>
        <v>0</v>
      </c>
      <c r="AB638" s="160"/>
      <c r="AC638" s="161">
        <f t="shared" si="72"/>
        <v>-26702.387207240514</v>
      </c>
      <c r="AD638" s="161">
        <f t="shared" si="74"/>
        <v>-7594.3631606118406</v>
      </c>
      <c r="AE638" s="162">
        <f t="shared" si="75"/>
        <v>-13972.85050488028</v>
      </c>
      <c r="AF638" s="163">
        <f t="shared" si="73"/>
        <v>4.7001156210899356E-2</v>
      </c>
      <c r="AG638" s="164">
        <f t="shared" si="79"/>
        <v>-112160899334838.52</v>
      </c>
    </row>
    <row r="639" spans="1:33">
      <c r="A639" s="156"/>
      <c r="B639" s="160">
        <f>+[2]data1cf!A639</f>
        <v>-100767.45576334534</v>
      </c>
      <c r="C639" s="160">
        <f>+[2]data1cf!B639</f>
        <v>14308.903301567425</v>
      </c>
      <c r="D639" s="160">
        <f>+[2]data1cf!C639</f>
        <v>12378.287918780401</v>
      </c>
      <c r="E639" s="160">
        <f>+[2]data1cf!D639</f>
        <v>10422.002415816796</v>
      </c>
      <c r="F639" s="160">
        <f>+[2]data1cf!E639</f>
        <v>10000.725699688257</v>
      </c>
      <c r="G639" s="160">
        <f>+[2]data1cf!F639</f>
        <v>9571.7212208788842</v>
      </c>
      <c r="H639" s="160">
        <f>+[2]data1cf!G639</f>
        <v>8652.3026683522512</v>
      </c>
      <c r="I639" s="160">
        <f>+[2]data1cf!H639</f>
        <v>8492.8712114135396</v>
      </c>
      <c r="J639" s="160">
        <f>+[2]data1cf!I639</f>
        <v>8480.4370088785508</v>
      </c>
      <c r="K639" s="160">
        <f>+[2]data1cf!J639</f>
        <v>8471.5476189475903</v>
      </c>
      <c r="L639" s="160">
        <f>+[2]data1cf!K639</f>
        <v>8472.5090739981406</v>
      </c>
      <c r="M639" s="160">
        <f>+[2]data1cf!L639</f>
        <v>8444.7689846447684</v>
      </c>
      <c r="N639" s="160">
        <f>+[2]data1cf!M639</f>
        <v>8426.8563414662331</v>
      </c>
      <c r="O639" s="160">
        <f>+[2]data1cf!N639</f>
        <v>8100.998667512903</v>
      </c>
      <c r="P639" s="160">
        <f>+[2]data1cf!O639</f>
        <v>7992.8738559404128</v>
      </c>
      <c r="Q639" s="160">
        <f>+[2]data1cf!P639</f>
        <v>7964.5836226853089</v>
      </c>
      <c r="R639" s="160">
        <f>+[2]data1cf!Q639</f>
        <v>1155.7624106232656</v>
      </c>
      <c r="S639" s="160">
        <f>+[2]data1cf!R639</f>
        <v>0</v>
      </c>
      <c r="T639" s="160">
        <f>+[2]data1cf!S639</f>
        <v>0</v>
      </c>
      <c r="U639" s="160">
        <f>+[2]data1cf!T639</f>
        <v>0</v>
      </c>
      <c r="V639" s="160">
        <f>+[2]data1cf!U639</f>
        <v>0</v>
      </c>
      <c r="W639" s="160">
        <f>+[2]data1cf!V639</f>
        <v>0</v>
      </c>
      <c r="X639" s="160">
        <f>+[2]data1cf!W639</f>
        <v>0</v>
      </c>
      <c r="Y639" s="160">
        <f>+[2]data1cf!X639</f>
        <v>0</v>
      </c>
      <c r="Z639" s="160">
        <f>+[2]data1cf!Y639</f>
        <v>0</v>
      </c>
      <c r="AA639" s="160">
        <f>+[2]data1cf!Z639</f>
        <v>0</v>
      </c>
      <c r="AB639" s="160"/>
      <c r="AC639" s="161">
        <f t="shared" si="72"/>
        <v>-24643.254799277242</v>
      </c>
      <c r="AD639" s="161">
        <f t="shared" si="74"/>
        <v>-5645.8270829463472</v>
      </c>
      <c r="AE639" s="162">
        <f t="shared" si="75"/>
        <v>-11986.04859063531</v>
      </c>
      <c r="AF639" s="163">
        <f t="shared" si="73"/>
        <v>5.0019875168800354E-2</v>
      </c>
      <c r="AG639" s="164">
        <f t="shared" si="79"/>
        <v>-27859964390.041931</v>
      </c>
    </row>
    <row r="640" spans="1:33">
      <c r="A640" s="156"/>
      <c r="B640" s="160">
        <f>+[2]data1cf!A640</f>
        <v>-96113.347071285054</v>
      </c>
      <c r="C640" s="160">
        <f>+[2]data1cf!B640</f>
        <v>14140.783521603378</v>
      </c>
      <c r="D640" s="160">
        <f>+[2]data1cf!C640</f>
        <v>12210.455620699564</v>
      </c>
      <c r="E640" s="160">
        <f>+[2]data1cf!D640</f>
        <v>10237.278364164235</v>
      </c>
      <c r="F640" s="160">
        <f>+[2]data1cf!E640</f>
        <v>9730.2691368796986</v>
      </c>
      <c r="G640" s="160">
        <f>+[2]data1cf!F640</f>
        <v>9522.5098815228521</v>
      </c>
      <c r="H640" s="160">
        <f>+[2]data1cf!G640</f>
        <v>8539.5697306270795</v>
      </c>
      <c r="I640" s="160">
        <f>+[2]data1cf!H640</f>
        <v>8386.1096813046315</v>
      </c>
      <c r="J640" s="160">
        <f>+[2]data1cf!I640</f>
        <v>8373.6754787696409</v>
      </c>
      <c r="K640" s="160">
        <f>+[2]data1cf!J640</f>
        <v>8364.6051370927344</v>
      </c>
      <c r="L640" s="160">
        <f>+[2]data1cf!K640</f>
        <v>8365.7475438892325</v>
      </c>
      <c r="M640" s="160">
        <f>+[2]data1cf!L640</f>
        <v>8337.8265027899106</v>
      </c>
      <c r="N640" s="160">
        <f>+[2]data1cf!M640</f>
        <v>8320.0948113573231</v>
      </c>
      <c r="O640" s="160">
        <f>+[2]data1cf!N640</f>
        <v>7994.0561856580462</v>
      </c>
      <c r="P640" s="160">
        <f>+[2]data1cf!O640</f>
        <v>7886.1123258315038</v>
      </c>
      <c r="Q640" s="160">
        <f>+[2]data1cf!P640</f>
        <v>7857.6411408304521</v>
      </c>
      <c r="R640" s="160">
        <f>+[2]data1cf!Q640</f>
        <v>1102.3816455688109</v>
      </c>
      <c r="S640" s="160">
        <f>+[2]data1cf!R640</f>
        <v>0</v>
      </c>
      <c r="T640" s="160">
        <f>+[2]data1cf!S640</f>
        <v>0</v>
      </c>
      <c r="U640" s="160">
        <f>+[2]data1cf!T640</f>
        <v>0</v>
      </c>
      <c r="V640" s="160">
        <f>+[2]data1cf!U640</f>
        <v>0</v>
      </c>
      <c r="W640" s="160">
        <f>+[2]data1cf!V640</f>
        <v>0</v>
      </c>
      <c r="X640" s="160">
        <f>+[2]data1cf!W640</f>
        <v>0</v>
      </c>
      <c r="Y640" s="160">
        <f>+[2]data1cf!X640</f>
        <v>0</v>
      </c>
      <c r="Z640" s="160">
        <f>+[2]data1cf!Y640</f>
        <v>0</v>
      </c>
      <c r="AA640" s="160">
        <f>+[2]data1cf!Z640</f>
        <v>0</v>
      </c>
      <c r="AB640" s="160"/>
      <c r="AC640" s="161">
        <f t="shared" si="72"/>
        <v>-21056.883854601354</v>
      </c>
      <c r="AD640" s="161">
        <f t="shared" si="74"/>
        <v>-2321.6288812431958</v>
      </c>
      <c r="AE640" s="162">
        <f t="shared" si="75"/>
        <v>-8574.5073978438832</v>
      </c>
      <c r="AF640" s="163">
        <f t="shared" si="73"/>
        <v>5.5476304888725278E-2</v>
      </c>
      <c r="AG640" s="164">
        <f t="shared" si="79"/>
        <v>-19727.581446738979</v>
      </c>
    </row>
    <row r="641" spans="1:33">
      <c r="A641" s="156"/>
      <c r="B641" s="160">
        <f>+[2]data1cf!A641</f>
        <v>-89030.775422086372</v>
      </c>
      <c r="C641" s="160">
        <f>+[2]data1cf!B641</f>
        <v>14043.946344569489</v>
      </c>
      <c r="D641" s="160">
        <f>+[2]data1cf!C641</f>
        <v>11957.301075918554</v>
      </c>
      <c r="E641" s="160">
        <f>+[2]data1cf!D641</f>
        <v>9986.0023294530365</v>
      </c>
      <c r="F641" s="160">
        <f>+[2]data1cf!E641</f>
        <v>9530.0339693868482</v>
      </c>
      <c r="G641" s="160">
        <f>+[2]data1cf!F641</f>
        <v>9131.0810249285187</v>
      </c>
      <c r="H641" s="160">
        <f>+[2]data1cf!G641</f>
        <v>8368.013980322994</v>
      </c>
      <c r="I641" s="160">
        <f>+[2]data1cf!H641</f>
        <v>8223.6411537293334</v>
      </c>
      <c r="J641" s="160">
        <f>+[2]data1cf!I641</f>
        <v>8211.2069511943428</v>
      </c>
      <c r="K641" s="160">
        <f>+[2]data1cf!J641</f>
        <v>8201.8612391317147</v>
      </c>
      <c r="L641" s="160">
        <f>+[2]data1cf!K641</f>
        <v>8203.2790163139325</v>
      </c>
      <c r="M641" s="160">
        <f>+[2]data1cf!L641</f>
        <v>8175.0826048288918</v>
      </c>
      <c r="N641" s="160">
        <f>+[2]data1cf!M641</f>
        <v>8157.626283782025</v>
      </c>
      <c r="O641" s="160">
        <f>+[2]data1cf!N641</f>
        <v>7831.3122876970274</v>
      </c>
      <c r="P641" s="160">
        <f>+[2]data1cf!O641</f>
        <v>7723.6437982562056</v>
      </c>
      <c r="Q641" s="160">
        <f>+[2]data1cf!P641</f>
        <v>7694.8972428694333</v>
      </c>
      <c r="R641" s="160">
        <f>+[2]data1cf!Q641</f>
        <v>1021.1473817811618</v>
      </c>
      <c r="S641" s="160">
        <f>+[2]data1cf!R641</f>
        <v>0</v>
      </c>
      <c r="T641" s="160">
        <f>+[2]data1cf!S641</f>
        <v>0</v>
      </c>
      <c r="U641" s="160">
        <f>+[2]data1cf!T641</f>
        <v>0</v>
      </c>
      <c r="V641" s="160">
        <f>+[2]data1cf!U641</f>
        <v>0</v>
      </c>
      <c r="W641" s="160">
        <f>+[2]data1cf!V641</f>
        <v>0</v>
      </c>
      <c r="X641" s="160">
        <f>+[2]data1cf!W641</f>
        <v>0</v>
      </c>
      <c r="Y641" s="160">
        <f>+[2]data1cf!X641</f>
        <v>0</v>
      </c>
      <c r="Z641" s="160">
        <f>+[2]data1cf!Y641</f>
        <v>0</v>
      </c>
      <c r="AA641" s="160">
        <f>+[2]data1cf!Z641</f>
        <v>0</v>
      </c>
      <c r="AB641" s="160"/>
      <c r="AC641" s="161">
        <f t="shared" si="72"/>
        <v>-15482.546560690414</v>
      </c>
      <c r="AD641" s="161">
        <f t="shared" si="74"/>
        <v>2845.0842936937574</v>
      </c>
      <c r="AE641" s="162">
        <f t="shared" si="75"/>
        <v>-3271.7589012816356</v>
      </c>
      <c r="AF641" s="163">
        <f t="shared" si="73"/>
        <v>6.4925894141197205E-2</v>
      </c>
      <c r="AG641" s="164">
        <f t="shared" si="79"/>
        <v>0.99999454878837069</v>
      </c>
    </row>
    <row r="642" spans="1:33">
      <c r="A642" s="156"/>
      <c r="B642" s="160">
        <f>+[2]data1cf!A642</f>
        <v>-87218.806924055709</v>
      </c>
      <c r="C642" s="160">
        <f>+[2]data1cf!B642</f>
        <v>14078.317283567583</v>
      </c>
      <c r="D642" s="160">
        <f>+[2]data1cf!C642</f>
        <v>11869.361364695536</v>
      </c>
      <c r="E642" s="160">
        <f>+[2]data1cf!D642</f>
        <v>9872.9049383859401</v>
      </c>
      <c r="F642" s="160">
        <f>+[2]data1cf!E642</f>
        <v>9501.4563703262229</v>
      </c>
      <c r="G642" s="160">
        <f>+[2]data1cf!F642</f>
        <v>9181.3482757003148</v>
      </c>
      <c r="H642" s="160">
        <f>+[2]data1cf!G642</f>
        <v>8324.1240444912546</v>
      </c>
      <c r="I642" s="160">
        <f>+[2]data1cf!H642</f>
        <v>8182.0760459593075</v>
      </c>
      <c r="J642" s="160">
        <f>+[2]data1cf!I642</f>
        <v>8169.6418434243187</v>
      </c>
      <c r="K642" s="160">
        <f>+[2]data1cf!J642</f>
        <v>8160.2256820264865</v>
      </c>
      <c r="L642" s="160">
        <f>+[2]data1cf!K642</f>
        <v>8161.7139085439085</v>
      </c>
      <c r="M642" s="160">
        <f>+[2]data1cf!L642</f>
        <v>8133.4470477236637</v>
      </c>
      <c r="N642" s="160">
        <f>+[2]data1cf!M642</f>
        <v>8116.061176012</v>
      </c>
      <c r="O642" s="160">
        <f>+[2]data1cf!N642</f>
        <v>7789.6767305917983</v>
      </c>
      <c r="P642" s="160">
        <f>+[2]data1cf!O642</f>
        <v>7682.0786904861807</v>
      </c>
      <c r="Q642" s="160">
        <f>+[2]data1cf!P642</f>
        <v>7653.2616857642042</v>
      </c>
      <c r="R642" s="160">
        <f>+[2]data1cf!Q642</f>
        <v>1000.3648278961493</v>
      </c>
      <c r="S642" s="160">
        <f>+[2]data1cf!R642</f>
        <v>0</v>
      </c>
      <c r="T642" s="160">
        <f>+[2]data1cf!S642</f>
        <v>0</v>
      </c>
      <c r="U642" s="160">
        <f>+[2]data1cf!T642</f>
        <v>0</v>
      </c>
      <c r="V642" s="160">
        <f>+[2]data1cf!U642</f>
        <v>0</v>
      </c>
      <c r="W642" s="160">
        <f>+[2]data1cf!V642</f>
        <v>0</v>
      </c>
      <c r="X642" s="160">
        <f>+[2]data1cf!W642</f>
        <v>0</v>
      </c>
      <c r="Y642" s="160">
        <f>+[2]data1cf!X642</f>
        <v>0</v>
      </c>
      <c r="Z642" s="160">
        <f>+[2]data1cf!Y642</f>
        <v>0</v>
      </c>
      <c r="AA642" s="160">
        <f>+[2]data1cf!Z642</f>
        <v>0</v>
      </c>
      <c r="AB642" s="160"/>
      <c r="AC642" s="161">
        <f t="shared" ref="AC642:AC705" si="80">XNPV(0.1,B642:AA642,$B$1:$AA$1)</f>
        <v>-13949.646044878993</v>
      </c>
      <c r="AD642" s="161">
        <f t="shared" si="74"/>
        <v>4293.4742102955406</v>
      </c>
      <c r="AE642" s="162">
        <f t="shared" si="75"/>
        <v>-1794.4792195191064</v>
      </c>
      <c r="AF642" s="163">
        <f t="shared" ref="AF642:AF705" si="81">XIRR(B642:AA642,$B$1:$AA$1)</f>
        <v>6.7801591753959653E-2</v>
      </c>
      <c r="AG642" s="164">
        <f t="shared" si="79"/>
        <v>0.99999998859959516</v>
      </c>
    </row>
    <row r="643" spans="1:33">
      <c r="A643" s="156"/>
      <c r="B643" s="160">
        <f>+[2]data1cf!A643</f>
        <v>-87787.479249894386</v>
      </c>
      <c r="C643" s="160">
        <f>+[2]data1cf!B643</f>
        <v>14068.85106906948</v>
      </c>
      <c r="D643" s="160">
        <f>+[2]data1cf!C643</f>
        <v>11966.54827775075</v>
      </c>
      <c r="E643" s="160">
        <f>+[2]data1cf!D643</f>
        <v>9884.5468625598551</v>
      </c>
      <c r="F643" s="160">
        <f>+[2]data1cf!E643</f>
        <v>9548.4384983002456</v>
      </c>
      <c r="G643" s="160">
        <f>+[2]data1cf!F643</f>
        <v>9280.8729079191617</v>
      </c>
      <c r="H643" s="160">
        <f>+[2]data1cf!G643</f>
        <v>8337.8985620490785</v>
      </c>
      <c r="I643" s="160">
        <f>+[2]data1cf!H643</f>
        <v>8195.120934176186</v>
      </c>
      <c r="J643" s="160">
        <f>+[2]data1cf!I643</f>
        <v>8182.6867316411963</v>
      </c>
      <c r="K643" s="160">
        <f>+[2]data1cf!J643</f>
        <v>8173.2926802233933</v>
      </c>
      <c r="L643" s="160">
        <f>+[2]data1cf!K643</f>
        <v>8174.7587967607869</v>
      </c>
      <c r="M643" s="160">
        <f>+[2]data1cf!L643</f>
        <v>8146.5140459205704</v>
      </c>
      <c r="N643" s="160">
        <f>+[2]data1cf!M643</f>
        <v>8129.1060642288785</v>
      </c>
      <c r="O643" s="160">
        <f>+[2]data1cf!N643</f>
        <v>7802.743728788706</v>
      </c>
      <c r="P643" s="160">
        <f>+[2]data1cf!O643</f>
        <v>7695.1235787030591</v>
      </c>
      <c r="Q643" s="160">
        <f>+[2]data1cf!P643</f>
        <v>7666.3286839611119</v>
      </c>
      <c r="R643" s="160">
        <f>+[2]data1cf!Q643</f>
        <v>1006.8872720045885</v>
      </c>
      <c r="S643" s="160">
        <f>+[2]data1cf!R643</f>
        <v>0</v>
      </c>
      <c r="T643" s="160">
        <f>+[2]data1cf!S643</f>
        <v>0</v>
      </c>
      <c r="U643" s="160">
        <f>+[2]data1cf!T643</f>
        <v>0</v>
      </c>
      <c r="V643" s="160">
        <f>+[2]data1cf!U643</f>
        <v>0</v>
      </c>
      <c r="W643" s="160">
        <f>+[2]data1cf!V643</f>
        <v>0</v>
      </c>
      <c r="X643" s="160">
        <f>+[2]data1cf!W643</f>
        <v>0</v>
      </c>
      <c r="Y643" s="160">
        <f>+[2]data1cf!X643</f>
        <v>0</v>
      </c>
      <c r="Z643" s="160">
        <f>+[2]data1cf!Y643</f>
        <v>0</v>
      </c>
      <c r="AA643" s="160">
        <f>+[2]data1cf!Z643</f>
        <v>0</v>
      </c>
      <c r="AB643" s="160"/>
      <c r="AC643" s="161">
        <f t="shared" si="80"/>
        <v>-14292.424363547392</v>
      </c>
      <c r="AD643" s="161">
        <f t="shared" ref="AD643:AD706" si="82">SUMPRODUCT(B643:AA643,$B$1010:$AA$1010)</f>
        <v>4000.9657379139589</v>
      </c>
      <c r="AE643" s="162">
        <f t="shared" ref="AE643:AE706" si="83">SUMPRODUCT(B643:AA643,$B$1012:$AA$1012)</f>
        <v>-2103.0125107836602</v>
      </c>
      <c r="AF643" s="163">
        <f t="shared" si="81"/>
        <v>6.7194977402687095E-2</v>
      </c>
      <c r="AG643" s="164">
        <f t="shared" ref="AG643:AG658" si="84">1-EXP(-(1/0.25)*(AD643/ABS($AD$1010)))</f>
        <v>0.99999996036568728</v>
      </c>
    </row>
    <row r="644" spans="1:33">
      <c r="A644" s="156"/>
      <c r="B644" s="160">
        <f>+[2]data1cf!A644</f>
        <v>-95332.079989235892</v>
      </c>
      <c r="C644" s="160">
        <f>+[2]data1cf!B644</f>
        <v>14182.388266560049</v>
      </c>
      <c r="D644" s="160">
        <f>+[2]data1cf!C644</f>
        <v>12171.578696644643</v>
      </c>
      <c r="E644" s="160">
        <f>+[2]data1cf!D644</f>
        <v>10164.299788613484</v>
      </c>
      <c r="F644" s="160">
        <f>+[2]data1cf!E644</f>
        <v>9739.9313248297276</v>
      </c>
      <c r="G644" s="160">
        <f>+[2]data1cf!F644</f>
        <v>9396.1684801510601</v>
      </c>
      <c r="H644" s="160">
        <f>+[2]data1cf!G644</f>
        <v>8520.6456918615859</v>
      </c>
      <c r="I644" s="160">
        <f>+[2]data1cf!H644</f>
        <v>8368.1880394560885</v>
      </c>
      <c r="J644" s="160">
        <f>+[2]data1cf!I644</f>
        <v>8355.7538369210997</v>
      </c>
      <c r="K644" s="160">
        <f>+[2]data1cf!J644</f>
        <v>8346.6531195800417</v>
      </c>
      <c r="L644" s="160">
        <f>+[2]data1cf!K644</f>
        <v>8347.8259020406895</v>
      </c>
      <c r="M644" s="160">
        <f>+[2]data1cf!L644</f>
        <v>8319.8744852772197</v>
      </c>
      <c r="N644" s="160">
        <f>+[2]data1cf!M644</f>
        <v>8302.1731695087819</v>
      </c>
      <c r="O644" s="160">
        <f>+[2]data1cf!N644</f>
        <v>7976.1041681453544</v>
      </c>
      <c r="P644" s="160">
        <f>+[2]data1cf!O644</f>
        <v>7868.1906839829617</v>
      </c>
      <c r="Q644" s="160">
        <f>+[2]data1cf!P644</f>
        <v>7839.6891233177603</v>
      </c>
      <c r="R644" s="160">
        <f>+[2]data1cf!Q644</f>
        <v>1093.4208246445398</v>
      </c>
      <c r="S644" s="160">
        <f>+[2]data1cf!R644</f>
        <v>0</v>
      </c>
      <c r="T644" s="160">
        <f>+[2]data1cf!S644</f>
        <v>0</v>
      </c>
      <c r="U644" s="160">
        <f>+[2]data1cf!T644</f>
        <v>0</v>
      </c>
      <c r="V644" s="160">
        <f>+[2]data1cf!U644</f>
        <v>0</v>
      </c>
      <c r="W644" s="160">
        <f>+[2]data1cf!V644</f>
        <v>0</v>
      </c>
      <c r="X644" s="160">
        <f>+[2]data1cf!W644</f>
        <v>0</v>
      </c>
      <c r="Y644" s="160">
        <f>+[2]data1cf!X644</f>
        <v>0</v>
      </c>
      <c r="Z644" s="160">
        <f>+[2]data1cf!Y644</f>
        <v>0</v>
      </c>
      <c r="AA644" s="160">
        <f>+[2]data1cf!Z644</f>
        <v>0</v>
      </c>
      <c r="AB644" s="160"/>
      <c r="AC644" s="161">
        <f t="shared" si="80"/>
        <v>-20467.443875236084</v>
      </c>
      <c r="AD644" s="161">
        <f t="shared" si="82"/>
        <v>-1788.1448290757212</v>
      </c>
      <c r="AE644" s="162">
        <f t="shared" si="83"/>
        <v>-8022.7067032252171</v>
      </c>
      <c r="AF644" s="163">
        <f t="shared" si="81"/>
        <v>5.6394103169441226E-2</v>
      </c>
      <c r="AG644" s="164">
        <f t="shared" si="84"/>
        <v>-2031.9721133573387</v>
      </c>
    </row>
    <row r="645" spans="1:33">
      <c r="A645" s="156"/>
      <c r="B645" s="160">
        <f>+[2]data1cf!A645</f>
        <v>-102389.54214476493</v>
      </c>
      <c r="C645" s="160">
        <f>+[2]data1cf!B645</f>
        <v>14315.723115096549</v>
      </c>
      <c r="D645" s="160">
        <f>+[2]data1cf!C645</f>
        <v>12440.049906942311</v>
      </c>
      <c r="E645" s="160">
        <f>+[2]data1cf!D645</f>
        <v>10238.938307307191</v>
      </c>
      <c r="F645" s="160">
        <f>+[2]data1cf!E645</f>
        <v>10012.714771883493</v>
      </c>
      <c r="G645" s="160">
        <f>+[2]data1cf!F645</f>
        <v>9598.9459150647854</v>
      </c>
      <c r="H645" s="160">
        <f>+[2]data1cf!G645</f>
        <v>8691.5932339837273</v>
      </c>
      <c r="I645" s="160">
        <f>+[2]data1cf!H645</f>
        <v>8530.0805753342011</v>
      </c>
      <c r="J645" s="160">
        <f>+[2]data1cf!I645</f>
        <v>8517.6463727992104</v>
      </c>
      <c r="K645" s="160">
        <f>+[2]data1cf!J645</f>
        <v>8508.8200495867604</v>
      </c>
      <c r="L645" s="160">
        <f>+[2]data1cf!K645</f>
        <v>8509.7184379188002</v>
      </c>
      <c r="M645" s="160">
        <f>+[2]data1cf!L645</f>
        <v>8482.0414152839385</v>
      </c>
      <c r="N645" s="160">
        <f>+[2]data1cf!M645</f>
        <v>8464.0657053868927</v>
      </c>
      <c r="O645" s="160">
        <f>+[2]data1cf!N645</f>
        <v>8138.2710981520731</v>
      </c>
      <c r="P645" s="160">
        <f>+[2]data1cf!O645</f>
        <v>8030.0832198610733</v>
      </c>
      <c r="Q645" s="160">
        <f>+[2]data1cf!P645</f>
        <v>8001.856053324479</v>
      </c>
      <c r="R645" s="160">
        <f>+[2]data1cf!Q645</f>
        <v>1174.3670925835956</v>
      </c>
      <c r="S645" s="160">
        <f>+[2]data1cf!R645</f>
        <v>0</v>
      </c>
      <c r="T645" s="160">
        <f>+[2]data1cf!S645</f>
        <v>0</v>
      </c>
      <c r="U645" s="160">
        <f>+[2]data1cf!T645</f>
        <v>0</v>
      </c>
      <c r="V645" s="160">
        <f>+[2]data1cf!U645</f>
        <v>0</v>
      </c>
      <c r="W645" s="160">
        <f>+[2]data1cf!V645</f>
        <v>0</v>
      </c>
      <c r="X645" s="160">
        <f>+[2]data1cf!W645</f>
        <v>0</v>
      </c>
      <c r="Y645" s="160">
        <f>+[2]data1cf!X645</f>
        <v>0</v>
      </c>
      <c r="Z645" s="160">
        <f>+[2]data1cf!Y645</f>
        <v>0</v>
      </c>
      <c r="AA645" s="160">
        <f>+[2]data1cf!Z645</f>
        <v>0</v>
      </c>
      <c r="AB645" s="160"/>
      <c r="AC645" s="161">
        <f t="shared" si="80"/>
        <v>-26173.359336739843</v>
      </c>
      <c r="AD645" s="161">
        <f t="shared" si="82"/>
        <v>-7120.099300195704</v>
      </c>
      <c r="AE645" s="162">
        <f t="shared" si="83"/>
        <v>-13480.670518530367</v>
      </c>
      <c r="AF645" s="163">
        <f t="shared" si="81"/>
        <v>4.7712299227714527E-2</v>
      </c>
      <c r="AG645" s="164">
        <f t="shared" si="84"/>
        <v>-14874298835866.264</v>
      </c>
    </row>
    <row r="646" spans="1:33">
      <c r="A646" s="156"/>
      <c r="B646" s="160">
        <f>+[2]data1cf!A646</f>
        <v>-92103.351817095347</v>
      </c>
      <c r="C646" s="160">
        <f>+[2]data1cf!B646</f>
        <v>14120.152241057367</v>
      </c>
      <c r="D646" s="160">
        <f>+[2]data1cf!C646</f>
        <v>12067.789159512242</v>
      </c>
      <c r="E646" s="160">
        <f>+[2]data1cf!D646</f>
        <v>10080.072569443237</v>
      </c>
      <c r="F646" s="160">
        <f>+[2]data1cf!E646</f>
        <v>9561.256330376973</v>
      </c>
      <c r="G646" s="160">
        <f>+[2]data1cf!F646</f>
        <v>9411.2395688568395</v>
      </c>
      <c r="H646" s="160">
        <f>+[2]data1cf!G646</f>
        <v>8442.4386631812358</v>
      </c>
      <c r="I646" s="160">
        <f>+[2]data1cf!H646</f>
        <v>8294.1235981697228</v>
      </c>
      <c r="J646" s="160">
        <f>+[2]data1cf!I646</f>
        <v>8281.6893956347321</v>
      </c>
      <c r="K646" s="160">
        <f>+[2]data1cf!J646</f>
        <v>8272.4631453423426</v>
      </c>
      <c r="L646" s="160">
        <f>+[2]data1cf!K646</f>
        <v>8273.7614607543237</v>
      </c>
      <c r="M646" s="160">
        <f>+[2]data1cf!L646</f>
        <v>8245.6845110395207</v>
      </c>
      <c r="N646" s="160">
        <f>+[2]data1cf!M646</f>
        <v>8228.1087282224144</v>
      </c>
      <c r="O646" s="160">
        <f>+[2]data1cf!N646</f>
        <v>7901.9141939076553</v>
      </c>
      <c r="P646" s="160">
        <f>+[2]data1cf!O646</f>
        <v>7794.126242696595</v>
      </c>
      <c r="Q646" s="160">
        <f>+[2]data1cf!P646</f>
        <v>7765.4991490800612</v>
      </c>
      <c r="R646" s="160">
        <f>+[2]data1cf!Q646</f>
        <v>1056.3886040013567</v>
      </c>
      <c r="S646" s="160">
        <f>+[2]data1cf!R646</f>
        <v>0</v>
      </c>
      <c r="T646" s="160">
        <f>+[2]data1cf!S646</f>
        <v>0</v>
      </c>
      <c r="U646" s="160">
        <f>+[2]data1cf!T646</f>
        <v>0</v>
      </c>
      <c r="V646" s="160">
        <f>+[2]data1cf!U646</f>
        <v>0</v>
      </c>
      <c r="W646" s="160">
        <f>+[2]data1cf!V646</f>
        <v>0</v>
      </c>
      <c r="X646" s="160">
        <f>+[2]data1cf!W646</f>
        <v>0</v>
      </c>
      <c r="Y646" s="160">
        <f>+[2]data1cf!X646</f>
        <v>0</v>
      </c>
      <c r="Z646" s="160">
        <f>+[2]data1cf!Y646</f>
        <v>0</v>
      </c>
      <c r="AA646" s="160">
        <f>+[2]data1cf!Z646</f>
        <v>0</v>
      </c>
      <c r="AB646" s="160"/>
      <c r="AC646" s="161">
        <f t="shared" si="80"/>
        <v>-17849.898812175928</v>
      </c>
      <c r="AD646" s="161">
        <f t="shared" si="82"/>
        <v>663.11505879401579</v>
      </c>
      <c r="AE646" s="162">
        <f t="shared" si="83"/>
        <v>-5515.341861994697</v>
      </c>
      <c r="AF646" s="163">
        <f t="shared" si="81"/>
        <v>6.0776457190513611E-2</v>
      </c>
      <c r="AG646" s="164">
        <f t="shared" si="84"/>
        <v>0.94067829873400677</v>
      </c>
    </row>
    <row r="647" spans="1:33">
      <c r="A647" s="156"/>
      <c r="B647" s="160">
        <f>+[2]data1cf!A647</f>
        <v>-89909.743855078588</v>
      </c>
      <c r="C647" s="160">
        <f>+[2]data1cf!B647</f>
        <v>14148.511356793351</v>
      </c>
      <c r="D647" s="160">
        <f>+[2]data1cf!C647</f>
        <v>11993.131755135983</v>
      </c>
      <c r="E647" s="160">
        <f>+[2]data1cf!D647</f>
        <v>10011.204431237082</v>
      </c>
      <c r="F647" s="160">
        <f>+[2]data1cf!E647</f>
        <v>9457.9131796265319</v>
      </c>
      <c r="G647" s="160">
        <f>+[2]data1cf!F647</f>
        <v>9305.5567196522752</v>
      </c>
      <c r="H647" s="160">
        <f>+[2]data1cf!G647</f>
        <v>8389.3045646593546</v>
      </c>
      <c r="I647" s="160">
        <f>+[2]data1cf!H647</f>
        <v>8243.8039864074271</v>
      </c>
      <c r="J647" s="160">
        <f>+[2]data1cf!I647</f>
        <v>8231.3697838724383</v>
      </c>
      <c r="K647" s="160">
        <f>+[2]data1cf!J647</f>
        <v>8222.0582461024842</v>
      </c>
      <c r="L647" s="160">
        <f>+[2]data1cf!K647</f>
        <v>8223.4418489920281</v>
      </c>
      <c r="M647" s="160">
        <f>+[2]data1cf!L647</f>
        <v>8195.2796117996622</v>
      </c>
      <c r="N647" s="160">
        <f>+[2]data1cf!M647</f>
        <v>8177.7891164601206</v>
      </c>
      <c r="O647" s="160">
        <f>+[2]data1cf!N647</f>
        <v>7851.5092946677969</v>
      </c>
      <c r="P647" s="160">
        <f>+[2]data1cf!O647</f>
        <v>7743.8066309343003</v>
      </c>
      <c r="Q647" s="160">
        <f>+[2]data1cf!P647</f>
        <v>7715.0942498402028</v>
      </c>
      <c r="R647" s="160">
        <f>+[2]data1cf!Q647</f>
        <v>1031.2287981202091</v>
      </c>
      <c r="S647" s="160">
        <f>+[2]data1cf!R647</f>
        <v>0</v>
      </c>
      <c r="T647" s="160">
        <f>+[2]data1cf!S647</f>
        <v>0</v>
      </c>
      <c r="U647" s="160">
        <f>+[2]data1cf!T647</f>
        <v>0</v>
      </c>
      <c r="V647" s="160">
        <f>+[2]data1cf!U647</f>
        <v>0</v>
      </c>
      <c r="W647" s="160">
        <f>+[2]data1cf!V647</f>
        <v>0</v>
      </c>
      <c r="X647" s="160">
        <f>+[2]data1cf!W647</f>
        <v>0</v>
      </c>
      <c r="Y647" s="160">
        <f>+[2]data1cf!X647</f>
        <v>0</v>
      </c>
      <c r="Z647" s="160">
        <f>+[2]data1cf!Y647</f>
        <v>0</v>
      </c>
      <c r="AA647" s="160">
        <f>+[2]data1cf!Z647</f>
        <v>0</v>
      </c>
      <c r="AB647" s="160"/>
      <c r="AC647" s="161">
        <f t="shared" si="80"/>
        <v>-16079.113864576226</v>
      </c>
      <c r="AD647" s="161">
        <f t="shared" si="82"/>
        <v>2308.243962373288</v>
      </c>
      <c r="AE647" s="162">
        <f t="shared" si="83"/>
        <v>-3828.2103068547485</v>
      </c>
      <c r="AF647" s="163">
        <f t="shared" si="81"/>
        <v>6.3877472281455988E-2</v>
      </c>
      <c r="AG647" s="164">
        <f t="shared" si="84"/>
        <v>0.99994633801716193</v>
      </c>
    </row>
    <row r="648" spans="1:33">
      <c r="A648" s="156"/>
      <c r="B648" s="160">
        <f>+[2]data1cf!A648</f>
        <v>-87613.66438394117</v>
      </c>
      <c r="C648" s="160">
        <f>+[2]data1cf!B648</f>
        <v>14033.547003334346</v>
      </c>
      <c r="D648" s="160">
        <f>+[2]data1cf!C648</f>
        <v>11877.130583943454</v>
      </c>
      <c r="E648" s="160">
        <f>+[2]data1cf!D648</f>
        <v>9883.6915011288893</v>
      </c>
      <c r="F648" s="160">
        <f>+[2]data1cf!E648</f>
        <v>9562.6712112692658</v>
      </c>
      <c r="G648" s="160">
        <f>+[2]data1cf!F648</f>
        <v>9196.2667651198935</v>
      </c>
      <c r="H648" s="160">
        <f>+[2]data1cf!G648</f>
        <v>8333.6883766503925</v>
      </c>
      <c r="I648" s="160">
        <f>+[2]data1cf!H648</f>
        <v>8191.1337602031126</v>
      </c>
      <c r="J648" s="160">
        <f>+[2]data1cf!I648</f>
        <v>8178.6995576681229</v>
      </c>
      <c r="K648" s="160">
        <f>+[2]data1cf!J648</f>
        <v>8169.2987483283305</v>
      </c>
      <c r="L648" s="160">
        <f>+[2]data1cf!K648</f>
        <v>8170.7716227877127</v>
      </c>
      <c r="M648" s="160">
        <f>+[2]data1cf!L648</f>
        <v>8142.5201140255085</v>
      </c>
      <c r="N648" s="160">
        <f>+[2]data1cf!M648</f>
        <v>8125.1188902558042</v>
      </c>
      <c r="O648" s="160">
        <f>+[2]data1cf!N648</f>
        <v>7798.7497968936441</v>
      </c>
      <c r="P648" s="160">
        <f>+[2]data1cf!O648</f>
        <v>7691.1364047299849</v>
      </c>
      <c r="Q648" s="160">
        <f>+[2]data1cf!P648</f>
        <v>7662.33475206605</v>
      </c>
      <c r="R648" s="160">
        <f>+[2]data1cf!Q648</f>
        <v>1004.8936850180515</v>
      </c>
      <c r="S648" s="160">
        <f>+[2]data1cf!R648</f>
        <v>0</v>
      </c>
      <c r="T648" s="160">
        <f>+[2]data1cf!S648</f>
        <v>0</v>
      </c>
      <c r="U648" s="160">
        <f>+[2]data1cf!T648</f>
        <v>0</v>
      </c>
      <c r="V648" s="160">
        <f>+[2]data1cf!U648</f>
        <v>0</v>
      </c>
      <c r="W648" s="160">
        <f>+[2]data1cf!V648</f>
        <v>0</v>
      </c>
      <c r="X648" s="160">
        <f>+[2]data1cf!W648</f>
        <v>0</v>
      </c>
      <c r="Y648" s="160">
        <f>+[2]data1cf!X648</f>
        <v>0</v>
      </c>
      <c r="Z648" s="160">
        <f>+[2]data1cf!Y648</f>
        <v>0</v>
      </c>
      <c r="AA648" s="160">
        <f>+[2]data1cf!Z648</f>
        <v>0</v>
      </c>
      <c r="AB648" s="160"/>
      <c r="AC648" s="161">
        <f t="shared" si="80"/>
        <v>-14283.797532867879</v>
      </c>
      <c r="AD648" s="161">
        <f t="shared" si="82"/>
        <v>3984.4742712271109</v>
      </c>
      <c r="AE648" s="162">
        <f t="shared" si="83"/>
        <v>-2111.8094786647866</v>
      </c>
      <c r="AF648" s="163">
        <f t="shared" si="81"/>
        <v>6.7175236344337474E-2</v>
      </c>
      <c r="AG648" s="164">
        <f t="shared" si="84"/>
        <v>0.99999995748118709</v>
      </c>
    </row>
    <row r="649" spans="1:33">
      <c r="A649" s="156"/>
      <c r="B649" s="160">
        <f>+[2]data1cf!A649</f>
        <v>-92383.223002219209</v>
      </c>
      <c r="C649" s="160">
        <f>+[2]data1cf!B649</f>
        <v>14126.238376802705</v>
      </c>
      <c r="D649" s="160">
        <f>+[2]data1cf!C649</f>
        <v>12150.190827617691</v>
      </c>
      <c r="E649" s="160">
        <f>+[2]data1cf!D649</f>
        <v>10235.166919295436</v>
      </c>
      <c r="F649" s="160">
        <f>+[2]data1cf!E649</f>
        <v>9681.2297400171774</v>
      </c>
      <c r="G649" s="160">
        <f>+[2]data1cf!F649</f>
        <v>9427.7220987219061</v>
      </c>
      <c r="H649" s="160">
        <f>+[2]data1cf!G649</f>
        <v>8449.2177701963901</v>
      </c>
      <c r="I649" s="160">
        <f>+[2]data1cf!H649</f>
        <v>8300.5436192595153</v>
      </c>
      <c r="J649" s="160">
        <f>+[2]data1cf!I649</f>
        <v>8288.1094167245265</v>
      </c>
      <c r="K649" s="160">
        <f>+[2]data1cf!J649</f>
        <v>8278.8940478238128</v>
      </c>
      <c r="L649" s="160">
        <f>+[2]data1cf!K649</f>
        <v>8280.1814818441162</v>
      </c>
      <c r="M649" s="160">
        <f>+[2]data1cf!L649</f>
        <v>8252.1154135209908</v>
      </c>
      <c r="N649" s="160">
        <f>+[2]data1cf!M649</f>
        <v>8234.5287493122087</v>
      </c>
      <c r="O649" s="160">
        <f>+[2]data1cf!N649</f>
        <v>7908.3450963891264</v>
      </c>
      <c r="P649" s="160">
        <f>+[2]data1cf!O649</f>
        <v>7800.5462637863884</v>
      </c>
      <c r="Q649" s="160">
        <f>+[2]data1cf!P649</f>
        <v>7771.9300515615323</v>
      </c>
      <c r="R649" s="160">
        <f>+[2]data1cf!Q649</f>
        <v>1059.5986145462532</v>
      </c>
      <c r="S649" s="160">
        <f>+[2]data1cf!R649</f>
        <v>0</v>
      </c>
      <c r="T649" s="160">
        <f>+[2]data1cf!S649</f>
        <v>0</v>
      </c>
      <c r="U649" s="160">
        <f>+[2]data1cf!T649</f>
        <v>0</v>
      </c>
      <c r="V649" s="160">
        <f>+[2]data1cf!U649</f>
        <v>0</v>
      </c>
      <c r="W649" s="160">
        <f>+[2]data1cf!V649</f>
        <v>0</v>
      </c>
      <c r="X649" s="160">
        <f>+[2]data1cf!W649</f>
        <v>0</v>
      </c>
      <c r="Y649" s="160">
        <f>+[2]data1cf!X649</f>
        <v>0</v>
      </c>
      <c r="Z649" s="160">
        <f>+[2]data1cf!Y649</f>
        <v>0</v>
      </c>
      <c r="AA649" s="160">
        <f>+[2]data1cf!Z649</f>
        <v>0</v>
      </c>
      <c r="AB649" s="160"/>
      <c r="AC649" s="161">
        <f t="shared" si="80"/>
        <v>-17822.114216046022</v>
      </c>
      <c r="AD649" s="161">
        <f t="shared" si="82"/>
        <v>741.10822777112867</v>
      </c>
      <c r="AE649" s="162">
        <f t="shared" si="83"/>
        <v>-5452.4298171411601</v>
      </c>
      <c r="AF649" s="163">
        <f t="shared" si="81"/>
        <v>6.0909715294837949E-2</v>
      </c>
      <c r="AG649" s="164">
        <f t="shared" si="84"/>
        <v>0.95744765820014599</v>
      </c>
    </row>
    <row r="650" spans="1:33">
      <c r="A650" s="156"/>
      <c r="B650" s="160">
        <f>+[2]data1cf!A650</f>
        <v>-102989.70707905</v>
      </c>
      <c r="C650" s="160">
        <f>+[2]data1cf!B650</f>
        <v>14346.705492455583</v>
      </c>
      <c r="D650" s="160">
        <f>+[2]data1cf!C650</f>
        <v>12494.805500736224</v>
      </c>
      <c r="E650" s="160">
        <f>+[2]data1cf!D650</f>
        <v>10378.10517456723</v>
      </c>
      <c r="F650" s="160">
        <f>+[2]data1cf!E650</f>
        <v>9863.9301183642219</v>
      </c>
      <c r="G650" s="160">
        <f>+[2]data1cf!F650</f>
        <v>9753.6798741738221</v>
      </c>
      <c r="H650" s="160">
        <f>+[2]data1cf!G650</f>
        <v>8706.1305730615641</v>
      </c>
      <c r="I650" s="160">
        <f>+[2]data1cf!H650</f>
        <v>8543.8478787947533</v>
      </c>
      <c r="J650" s="160">
        <f>+[2]data1cf!I650</f>
        <v>8531.4136762597627</v>
      </c>
      <c r="K650" s="160">
        <f>+[2]data1cf!J650</f>
        <v>8522.6106874599573</v>
      </c>
      <c r="L650" s="160">
        <f>+[2]data1cf!K650</f>
        <v>8523.4857413793543</v>
      </c>
      <c r="M650" s="160">
        <f>+[2]data1cf!L650</f>
        <v>8495.8320531571353</v>
      </c>
      <c r="N650" s="160">
        <f>+[2]data1cf!M650</f>
        <v>8477.8330088474449</v>
      </c>
      <c r="O650" s="160">
        <f>+[2]data1cf!N650</f>
        <v>8152.06173602527</v>
      </c>
      <c r="P650" s="160">
        <f>+[2]data1cf!O650</f>
        <v>8043.8505233216256</v>
      </c>
      <c r="Q650" s="160">
        <f>+[2]data1cf!P650</f>
        <v>8015.6466911976759</v>
      </c>
      <c r="R650" s="160">
        <f>+[2]data1cf!Q650</f>
        <v>1181.2507443138718</v>
      </c>
      <c r="S650" s="160">
        <f>+[2]data1cf!R650</f>
        <v>0</v>
      </c>
      <c r="T650" s="160">
        <f>+[2]data1cf!S650</f>
        <v>0</v>
      </c>
      <c r="U650" s="160">
        <f>+[2]data1cf!T650</f>
        <v>0</v>
      </c>
      <c r="V650" s="160">
        <f>+[2]data1cf!U650</f>
        <v>0</v>
      </c>
      <c r="W650" s="160">
        <f>+[2]data1cf!V650</f>
        <v>0</v>
      </c>
      <c r="X650" s="160">
        <f>+[2]data1cf!W650</f>
        <v>0</v>
      </c>
      <c r="Y650" s="160">
        <f>+[2]data1cf!X650</f>
        <v>0</v>
      </c>
      <c r="Z650" s="160">
        <f>+[2]data1cf!Y650</f>
        <v>0</v>
      </c>
      <c r="AA650" s="160">
        <f>+[2]data1cf!Z650</f>
        <v>0</v>
      </c>
      <c r="AB650" s="160"/>
      <c r="AC650" s="161">
        <f t="shared" si="80"/>
        <v>-26546.677980124718</v>
      </c>
      <c r="AD650" s="161">
        <f t="shared" si="82"/>
        <v>-7447.1553822250144</v>
      </c>
      <c r="AE650" s="162">
        <f t="shared" si="83"/>
        <v>-13822.704032574853</v>
      </c>
      <c r="AF650" s="163">
        <f t="shared" si="81"/>
        <v>4.7224774956703186E-2</v>
      </c>
      <c r="AG650" s="164">
        <f t="shared" si="84"/>
        <v>-59910351318818.641</v>
      </c>
    </row>
    <row r="651" spans="1:33">
      <c r="A651" s="156"/>
      <c r="B651" s="160">
        <f>+[2]data1cf!A651</f>
        <v>-85381.843536888176</v>
      </c>
      <c r="C651" s="160">
        <f>+[2]data1cf!B651</f>
        <v>14018.388183896583</v>
      </c>
      <c r="D651" s="160">
        <f>+[2]data1cf!C651</f>
        <v>11848.305841325589</v>
      </c>
      <c r="E651" s="160">
        <f>+[2]data1cf!D651</f>
        <v>9746.8478454082397</v>
      </c>
      <c r="F651" s="160">
        <f>+[2]data1cf!E651</f>
        <v>9458.6993604001891</v>
      </c>
      <c r="G651" s="160">
        <f>+[2]data1cf!F651</f>
        <v>9168.6557039458276</v>
      </c>
      <c r="H651" s="160">
        <f>+[2]data1cf!G651</f>
        <v>8279.62867645607</v>
      </c>
      <c r="I651" s="160">
        <f>+[2]data1cf!H651</f>
        <v>8139.9375754283938</v>
      </c>
      <c r="J651" s="160">
        <f>+[2]data1cf!I651</f>
        <v>8127.503372893405</v>
      </c>
      <c r="K651" s="160">
        <f>+[2]data1cf!J651</f>
        <v>8118.0157903590789</v>
      </c>
      <c r="L651" s="160">
        <f>+[2]data1cf!K651</f>
        <v>8119.5754380129947</v>
      </c>
      <c r="M651" s="160">
        <f>+[2]data1cf!L651</f>
        <v>8091.2371560562569</v>
      </c>
      <c r="N651" s="160">
        <f>+[2]data1cf!M651</f>
        <v>8073.9227054810872</v>
      </c>
      <c r="O651" s="160">
        <f>+[2]data1cf!N651</f>
        <v>7747.4668389243925</v>
      </c>
      <c r="P651" s="160">
        <f>+[2]data1cf!O651</f>
        <v>7639.9402199552669</v>
      </c>
      <c r="Q651" s="160">
        <f>+[2]data1cf!P651</f>
        <v>7611.0517940967984</v>
      </c>
      <c r="R651" s="160">
        <f>+[2]data1cf!Q651</f>
        <v>979.29559263069257</v>
      </c>
      <c r="S651" s="160">
        <f>+[2]data1cf!R651</f>
        <v>0</v>
      </c>
      <c r="T651" s="160">
        <f>+[2]data1cf!S651</f>
        <v>0</v>
      </c>
      <c r="U651" s="160">
        <f>+[2]data1cf!T651</f>
        <v>0</v>
      </c>
      <c r="V651" s="160">
        <f>+[2]data1cf!U651</f>
        <v>0</v>
      </c>
      <c r="W651" s="160">
        <f>+[2]data1cf!V651</f>
        <v>0</v>
      </c>
      <c r="X651" s="160">
        <f>+[2]data1cf!W651</f>
        <v>0</v>
      </c>
      <c r="Y651" s="160">
        <f>+[2]data1cf!X651</f>
        <v>0</v>
      </c>
      <c r="Z651" s="160">
        <f>+[2]data1cf!Y651</f>
        <v>0</v>
      </c>
      <c r="AA651" s="160">
        <f>+[2]data1cf!Z651</f>
        <v>0</v>
      </c>
      <c r="AB651" s="160"/>
      <c r="AC651" s="161">
        <f t="shared" si="80"/>
        <v>-12482.983291571603</v>
      </c>
      <c r="AD651" s="161">
        <f t="shared" si="82"/>
        <v>5663.8176021146</v>
      </c>
      <c r="AE651" s="162">
        <f t="shared" si="83"/>
        <v>-391.70893069029268</v>
      </c>
      <c r="AF651" s="163">
        <f t="shared" si="81"/>
        <v>7.063437402248382E-2</v>
      </c>
      <c r="AG651" s="164">
        <f t="shared" si="84"/>
        <v>0.99999999996675426</v>
      </c>
    </row>
    <row r="652" spans="1:33">
      <c r="A652" s="156"/>
      <c r="B652" s="160">
        <f>+[2]data1cf!A652</f>
        <v>-94866.333661249999</v>
      </c>
      <c r="C652" s="160">
        <f>+[2]data1cf!B652</f>
        <v>14165.308489429593</v>
      </c>
      <c r="D652" s="160">
        <f>+[2]data1cf!C652</f>
        <v>12246.707770791258</v>
      </c>
      <c r="E652" s="160">
        <f>+[2]data1cf!D652</f>
        <v>10048.228939442919</v>
      </c>
      <c r="F652" s="160">
        <f>+[2]data1cf!E652</f>
        <v>9642.0174558344534</v>
      </c>
      <c r="G652" s="160">
        <f>+[2]data1cf!F652</f>
        <v>9483.8116033659626</v>
      </c>
      <c r="H652" s="160">
        <f>+[2]data1cf!G652</f>
        <v>8509.3642725259924</v>
      </c>
      <c r="I652" s="160">
        <f>+[2]data1cf!H652</f>
        <v>8357.5041912891538</v>
      </c>
      <c r="J652" s="160">
        <f>+[2]data1cf!I652</f>
        <v>8345.069988754165</v>
      </c>
      <c r="K652" s="160">
        <f>+[2]data1cf!J652</f>
        <v>8335.9511631958758</v>
      </c>
      <c r="L652" s="160">
        <f>+[2]data1cf!K652</f>
        <v>8337.1420538737548</v>
      </c>
      <c r="M652" s="160">
        <f>+[2]data1cf!L652</f>
        <v>8309.1725288930538</v>
      </c>
      <c r="N652" s="160">
        <f>+[2]data1cf!M652</f>
        <v>8291.4893213418472</v>
      </c>
      <c r="O652" s="160">
        <f>+[2]data1cf!N652</f>
        <v>7965.4022117611885</v>
      </c>
      <c r="P652" s="160">
        <f>+[2]data1cf!O652</f>
        <v>7857.5068358160279</v>
      </c>
      <c r="Q652" s="160">
        <f>+[2]data1cf!P652</f>
        <v>7828.9871669335944</v>
      </c>
      <c r="R652" s="160">
        <f>+[2]data1cf!Q652</f>
        <v>1088.0789005610729</v>
      </c>
      <c r="S652" s="160">
        <f>+[2]data1cf!R652</f>
        <v>0</v>
      </c>
      <c r="T652" s="160">
        <f>+[2]data1cf!S652</f>
        <v>0</v>
      </c>
      <c r="U652" s="160">
        <f>+[2]data1cf!T652</f>
        <v>0</v>
      </c>
      <c r="V652" s="160">
        <f>+[2]data1cf!U652</f>
        <v>0</v>
      </c>
      <c r="W652" s="160">
        <f>+[2]data1cf!V652</f>
        <v>0</v>
      </c>
      <c r="X652" s="160">
        <f>+[2]data1cf!W652</f>
        <v>0</v>
      </c>
      <c r="Y652" s="160">
        <f>+[2]data1cf!X652</f>
        <v>0</v>
      </c>
      <c r="Z652" s="160">
        <f>+[2]data1cf!Y652</f>
        <v>0</v>
      </c>
      <c r="AA652" s="160">
        <f>+[2]data1cf!Z652</f>
        <v>0</v>
      </c>
      <c r="AB652" s="160"/>
      <c r="AC652" s="161">
        <f t="shared" si="80"/>
        <v>-20097.043662781405</v>
      </c>
      <c r="AD652" s="161">
        <f t="shared" si="82"/>
        <v>-1442.8004420676889</v>
      </c>
      <c r="AE652" s="162">
        <f t="shared" si="83"/>
        <v>-7669.0432716927953</v>
      </c>
      <c r="AF652" s="163">
        <f t="shared" si="81"/>
        <v>5.6995901465415957E-2</v>
      </c>
      <c r="AG652" s="164">
        <f t="shared" si="84"/>
        <v>-465.90878360121707</v>
      </c>
    </row>
    <row r="653" spans="1:33">
      <c r="A653" s="156"/>
      <c r="B653" s="160">
        <f>+[2]data1cf!A653</f>
        <v>-91251.885282635631</v>
      </c>
      <c r="C653" s="160">
        <f>+[2]data1cf!B653</f>
        <v>14112.123775371852</v>
      </c>
      <c r="D653" s="160">
        <f>+[2]data1cf!C653</f>
        <v>12056.009864210482</v>
      </c>
      <c r="E653" s="160">
        <f>+[2]data1cf!D653</f>
        <v>10096.726203622888</v>
      </c>
      <c r="F653" s="160">
        <f>+[2]data1cf!E653</f>
        <v>9657.7064756973068</v>
      </c>
      <c r="G653" s="160">
        <f>+[2]data1cf!F653</f>
        <v>9456.1833291148869</v>
      </c>
      <c r="H653" s="160">
        <f>+[2]data1cf!G653</f>
        <v>8421.8142364315845</v>
      </c>
      <c r="I653" s="160">
        <f>+[2]data1cf!H653</f>
        <v>8274.5916370424438</v>
      </c>
      <c r="J653" s="160">
        <f>+[2]data1cf!I653</f>
        <v>8262.157434507455</v>
      </c>
      <c r="K653" s="160">
        <f>+[2]data1cf!J653</f>
        <v>8252.898079196204</v>
      </c>
      <c r="L653" s="160">
        <f>+[2]data1cf!K653</f>
        <v>8254.2294996270448</v>
      </c>
      <c r="M653" s="160">
        <f>+[2]data1cf!L653</f>
        <v>8226.119444893382</v>
      </c>
      <c r="N653" s="160">
        <f>+[2]data1cf!M653</f>
        <v>8208.5767670951373</v>
      </c>
      <c r="O653" s="160">
        <f>+[2]data1cf!N653</f>
        <v>7882.3491277615176</v>
      </c>
      <c r="P653" s="160">
        <f>+[2]data1cf!O653</f>
        <v>7774.594281569317</v>
      </c>
      <c r="Q653" s="160">
        <f>+[2]data1cf!P653</f>
        <v>7745.9340829339226</v>
      </c>
      <c r="R653" s="160">
        <f>+[2]data1cf!Q653</f>
        <v>1046.6226234377175</v>
      </c>
      <c r="S653" s="160">
        <f>+[2]data1cf!R653</f>
        <v>0</v>
      </c>
      <c r="T653" s="160">
        <f>+[2]data1cf!S653</f>
        <v>0</v>
      </c>
      <c r="U653" s="160">
        <f>+[2]data1cf!T653</f>
        <v>0</v>
      </c>
      <c r="V653" s="160">
        <f>+[2]data1cf!U653</f>
        <v>0</v>
      </c>
      <c r="W653" s="160">
        <f>+[2]data1cf!V653</f>
        <v>0</v>
      </c>
      <c r="X653" s="160">
        <f>+[2]data1cf!W653</f>
        <v>0</v>
      </c>
      <c r="Y653" s="160">
        <f>+[2]data1cf!X653</f>
        <v>0</v>
      </c>
      <c r="Z653" s="160">
        <f>+[2]data1cf!Y653</f>
        <v>0</v>
      </c>
      <c r="AA653" s="160">
        <f>+[2]data1cf!Z653</f>
        <v>0</v>
      </c>
      <c r="AB653" s="160"/>
      <c r="AC653" s="161">
        <f t="shared" si="80"/>
        <v>-16986.447520914131</v>
      </c>
      <c r="AD653" s="161">
        <f t="shared" si="82"/>
        <v>1511.7345418955051</v>
      </c>
      <c r="AE653" s="162">
        <f t="shared" si="83"/>
        <v>-4660.3220075956315</v>
      </c>
      <c r="AF653" s="163">
        <f t="shared" si="81"/>
        <v>6.2345907092094421E-2</v>
      </c>
      <c r="AG653" s="164">
        <f t="shared" si="84"/>
        <v>0.99840324816556458</v>
      </c>
    </row>
    <row r="654" spans="1:33">
      <c r="A654" s="156"/>
      <c r="B654" s="160">
        <f>+[2]data1cf!A654</f>
        <v>-88978.898184336198</v>
      </c>
      <c r="C654" s="160">
        <f>+[2]data1cf!B654</f>
        <v>14041.501875490951</v>
      </c>
      <c r="D654" s="160">
        <f>+[2]data1cf!C654</f>
        <v>11916.747854552563</v>
      </c>
      <c r="E654" s="160">
        <f>+[2]data1cf!D654</f>
        <v>9965.7444378429373</v>
      </c>
      <c r="F654" s="160">
        <f>+[2]data1cf!E654</f>
        <v>9439.5799435798726</v>
      </c>
      <c r="G654" s="160">
        <f>+[2]data1cf!F654</f>
        <v>9320.4394374699314</v>
      </c>
      <c r="H654" s="160">
        <f>+[2]data1cf!G654</f>
        <v>8366.7573974196712</v>
      </c>
      <c r="I654" s="160">
        <f>+[2]data1cf!H654</f>
        <v>8222.4511313971343</v>
      </c>
      <c r="J654" s="160">
        <f>+[2]data1cf!I654</f>
        <v>8210.0169288621437</v>
      </c>
      <c r="K654" s="160">
        <f>+[2]data1cf!J654</f>
        <v>8200.6691998125116</v>
      </c>
      <c r="L654" s="160">
        <f>+[2]data1cf!K654</f>
        <v>8202.0889939817353</v>
      </c>
      <c r="M654" s="160">
        <f>+[2]data1cf!L654</f>
        <v>8173.8905655096896</v>
      </c>
      <c r="N654" s="160">
        <f>+[2]data1cf!M654</f>
        <v>8156.4362614498259</v>
      </c>
      <c r="O654" s="160">
        <f>+[2]data1cf!N654</f>
        <v>7830.1202483778252</v>
      </c>
      <c r="P654" s="160">
        <f>+[2]data1cf!O654</f>
        <v>7722.4537759240065</v>
      </c>
      <c r="Q654" s="160">
        <f>+[2]data1cf!P654</f>
        <v>7693.7052035502311</v>
      </c>
      <c r="R654" s="160">
        <f>+[2]data1cf!Q654</f>
        <v>1020.5523706150624</v>
      </c>
      <c r="S654" s="160">
        <f>+[2]data1cf!R654</f>
        <v>0</v>
      </c>
      <c r="T654" s="160">
        <f>+[2]data1cf!S654</f>
        <v>0</v>
      </c>
      <c r="U654" s="160">
        <f>+[2]data1cf!T654</f>
        <v>0</v>
      </c>
      <c r="V654" s="160">
        <f>+[2]data1cf!U654</f>
        <v>0</v>
      </c>
      <c r="W654" s="160">
        <f>+[2]data1cf!V654</f>
        <v>0</v>
      </c>
      <c r="X654" s="160">
        <f>+[2]data1cf!W654</f>
        <v>0</v>
      </c>
      <c r="Y654" s="160">
        <f>+[2]data1cf!X654</f>
        <v>0</v>
      </c>
      <c r="Z654" s="160">
        <f>+[2]data1cf!Y654</f>
        <v>0</v>
      </c>
      <c r="AA654" s="160">
        <f>+[2]data1cf!Z654</f>
        <v>0</v>
      </c>
      <c r="AB654" s="160"/>
      <c r="AC654" s="161">
        <f t="shared" si="80"/>
        <v>-15430.53988388721</v>
      </c>
      <c r="AD654" s="161">
        <f t="shared" si="82"/>
        <v>2905.3188127562753</v>
      </c>
      <c r="AE654" s="162">
        <f t="shared" si="83"/>
        <v>-3214.0899662688566</v>
      </c>
      <c r="AF654" s="163">
        <f t="shared" si="81"/>
        <v>6.503894031047823E-2</v>
      </c>
      <c r="AG654" s="164">
        <f t="shared" si="84"/>
        <v>0.99999578248103804</v>
      </c>
    </row>
    <row r="655" spans="1:33">
      <c r="A655" s="156"/>
      <c r="B655" s="160">
        <f>+[2]data1cf!A655</f>
        <v>-100055.55336549671</v>
      </c>
      <c r="C655" s="160">
        <f>+[2]data1cf!B655</f>
        <v>14251.237445598272</v>
      </c>
      <c r="D655" s="160">
        <f>+[2]data1cf!C655</f>
        <v>12349.541970418275</v>
      </c>
      <c r="E655" s="160">
        <f>+[2]data1cf!D655</f>
        <v>10284.014370864779</v>
      </c>
      <c r="F655" s="160">
        <f>+[2]data1cf!E655</f>
        <v>9733.1147233791089</v>
      </c>
      <c r="G655" s="160">
        <f>+[2]data1cf!F655</f>
        <v>9549.0475377262028</v>
      </c>
      <c r="H655" s="160">
        <f>+[2]data1cf!G655</f>
        <v>8635.0587976149855</v>
      </c>
      <c r="I655" s="160">
        <f>+[2]data1cf!H655</f>
        <v>8476.5407399288106</v>
      </c>
      <c r="J655" s="160">
        <f>+[2]data1cf!I655</f>
        <v>8464.1065373938218</v>
      </c>
      <c r="K655" s="160">
        <f>+[2]data1cf!J655</f>
        <v>8455.189468697632</v>
      </c>
      <c r="L655" s="160">
        <f>+[2]data1cf!K655</f>
        <v>8456.1786025134115</v>
      </c>
      <c r="M655" s="160">
        <f>+[2]data1cf!L655</f>
        <v>8428.4108343948101</v>
      </c>
      <c r="N655" s="160">
        <f>+[2]data1cf!M655</f>
        <v>8410.525869981504</v>
      </c>
      <c r="O655" s="160">
        <f>+[2]data1cf!N655</f>
        <v>8084.6405172629457</v>
      </c>
      <c r="P655" s="160">
        <f>+[2]data1cf!O655</f>
        <v>7976.5433844556837</v>
      </c>
      <c r="Q655" s="160">
        <f>+[2]data1cf!P655</f>
        <v>7948.2254724353515</v>
      </c>
      <c r="R655" s="160">
        <f>+[2]data1cf!Q655</f>
        <v>1147.5971748809011</v>
      </c>
      <c r="S655" s="160">
        <f>+[2]data1cf!R655</f>
        <v>0</v>
      </c>
      <c r="T655" s="160">
        <f>+[2]data1cf!S655</f>
        <v>0</v>
      </c>
      <c r="U655" s="160">
        <f>+[2]data1cf!T655</f>
        <v>0</v>
      </c>
      <c r="V655" s="160">
        <f>+[2]data1cf!U655</f>
        <v>0</v>
      </c>
      <c r="W655" s="160">
        <f>+[2]data1cf!V655</f>
        <v>0</v>
      </c>
      <c r="X655" s="160">
        <f>+[2]data1cf!W655</f>
        <v>0</v>
      </c>
      <c r="Y655" s="160">
        <f>+[2]data1cf!X655</f>
        <v>0</v>
      </c>
      <c r="Z655" s="160">
        <f>+[2]data1cf!Y655</f>
        <v>0</v>
      </c>
      <c r="AA655" s="160">
        <f>+[2]data1cf!Z655</f>
        <v>0</v>
      </c>
      <c r="AB655" s="160"/>
      <c r="AC655" s="161">
        <f t="shared" si="80"/>
        <v>-24372.570652951174</v>
      </c>
      <c r="AD655" s="161">
        <f t="shared" si="82"/>
        <v>-5458.0683670820581</v>
      </c>
      <c r="AE655" s="162">
        <f t="shared" si="83"/>
        <v>-11772.627191239029</v>
      </c>
      <c r="AF655" s="163">
        <f t="shared" si="81"/>
        <v>5.0296679139137268E-2</v>
      </c>
      <c r="AG655" s="164">
        <f t="shared" si="84"/>
        <v>-12520459458.1639</v>
      </c>
    </row>
    <row r="656" spans="1:33">
      <c r="A656" s="156"/>
      <c r="B656" s="160">
        <f>+[2]data1cf!A656</f>
        <v>-101552.17947422162</v>
      </c>
      <c r="C656" s="160">
        <f>+[2]data1cf!B656</f>
        <v>14284.886409764142</v>
      </c>
      <c r="D656" s="160">
        <f>+[2]data1cf!C656</f>
        <v>12427.976688900575</v>
      </c>
      <c r="E656" s="160">
        <f>+[2]data1cf!D656</f>
        <v>10293.405445435268</v>
      </c>
      <c r="F656" s="160">
        <f>+[2]data1cf!E656</f>
        <v>9867.5360554483523</v>
      </c>
      <c r="G656" s="160">
        <f>+[2]data1cf!F656</f>
        <v>9580.0551139642357</v>
      </c>
      <c r="H656" s="160">
        <f>+[2]data1cf!G656</f>
        <v>8671.3104344107869</v>
      </c>
      <c r="I656" s="160">
        <f>+[2]data1cf!H656</f>
        <v>8510.8721455620725</v>
      </c>
      <c r="J656" s="160">
        <f>+[2]data1cf!I656</f>
        <v>8498.4379430270837</v>
      </c>
      <c r="K656" s="160">
        <f>+[2]data1cf!J656</f>
        <v>8489.5790631540021</v>
      </c>
      <c r="L656" s="160">
        <f>+[2]data1cf!K656</f>
        <v>8490.5100081466735</v>
      </c>
      <c r="M656" s="160">
        <f>+[2]data1cf!L656</f>
        <v>8462.8004288511802</v>
      </c>
      <c r="N656" s="160">
        <f>+[2]data1cf!M656</f>
        <v>8444.857275614766</v>
      </c>
      <c r="O656" s="160">
        <f>+[2]data1cf!N656</f>
        <v>8119.0301117193148</v>
      </c>
      <c r="P656" s="160">
        <f>+[2]data1cf!O656</f>
        <v>8010.8747900889466</v>
      </c>
      <c r="Q656" s="160">
        <f>+[2]data1cf!P656</f>
        <v>7982.6150668917207</v>
      </c>
      <c r="R656" s="160">
        <f>+[2]data1cf!Q656</f>
        <v>1164.7628776975321</v>
      </c>
      <c r="S656" s="160">
        <f>+[2]data1cf!R656</f>
        <v>0</v>
      </c>
      <c r="T656" s="160">
        <f>+[2]data1cf!S656</f>
        <v>0</v>
      </c>
      <c r="U656" s="160">
        <f>+[2]data1cf!T656</f>
        <v>0</v>
      </c>
      <c r="V656" s="160">
        <f>+[2]data1cf!U656</f>
        <v>0</v>
      </c>
      <c r="W656" s="160">
        <f>+[2]data1cf!V656</f>
        <v>0</v>
      </c>
      <c r="X656" s="160">
        <f>+[2]data1cf!W656</f>
        <v>0</v>
      </c>
      <c r="Y656" s="160">
        <f>+[2]data1cf!X656</f>
        <v>0</v>
      </c>
      <c r="Z656" s="160">
        <f>+[2]data1cf!Y656</f>
        <v>0</v>
      </c>
      <c r="AA656" s="160">
        <f>+[2]data1cf!Z656</f>
        <v>0</v>
      </c>
      <c r="AB656" s="160"/>
      <c r="AC656" s="161">
        <f t="shared" si="80"/>
        <v>-25519.926043528369</v>
      </c>
      <c r="AD656" s="161">
        <f t="shared" si="82"/>
        <v>-6517.1272829668933</v>
      </c>
      <c r="AE656" s="162">
        <f t="shared" si="83"/>
        <v>-12860.96265235855</v>
      </c>
      <c r="AF656" s="163">
        <f t="shared" si="81"/>
        <v>4.8637989163398745E-2</v>
      </c>
      <c r="AG656" s="164">
        <f t="shared" si="84"/>
        <v>-1140031528610.1421</v>
      </c>
    </row>
    <row r="657" spans="1:33">
      <c r="A657" s="156"/>
      <c r="B657" s="160">
        <f>+[2]data1cf!A657</f>
        <v>-94148.687213383935</v>
      </c>
      <c r="C657" s="160">
        <f>+[2]data1cf!B657</f>
        <v>14170.577848611923</v>
      </c>
      <c r="D657" s="160">
        <f>+[2]data1cf!C657</f>
        <v>12094.066420872641</v>
      </c>
      <c r="E657" s="160">
        <f>+[2]data1cf!D657</f>
        <v>10162.242939178364</v>
      </c>
      <c r="F657" s="160">
        <f>+[2]data1cf!E657</f>
        <v>9677.3771402312304</v>
      </c>
      <c r="G657" s="160">
        <f>+[2]data1cf!F657</f>
        <v>9253.8959347758882</v>
      </c>
      <c r="H657" s="160">
        <f>+[2]data1cf!G657</f>
        <v>8491.9812680306331</v>
      </c>
      <c r="I657" s="160">
        <f>+[2]data1cf!H657</f>
        <v>8341.0419558922658</v>
      </c>
      <c r="J657" s="160">
        <f>+[2]data1cf!I657</f>
        <v>8328.6077533572752</v>
      </c>
      <c r="K657" s="160">
        <f>+[2]data1cf!J657</f>
        <v>8319.4610257050936</v>
      </c>
      <c r="L657" s="160">
        <f>+[2]data1cf!K657</f>
        <v>8320.6798184768668</v>
      </c>
      <c r="M657" s="160">
        <f>+[2]data1cf!L657</f>
        <v>8292.6823914022716</v>
      </c>
      <c r="N657" s="160">
        <f>+[2]data1cf!M657</f>
        <v>8275.0270859449574</v>
      </c>
      <c r="O657" s="160">
        <f>+[2]data1cf!N657</f>
        <v>7948.9120742704063</v>
      </c>
      <c r="P657" s="160">
        <f>+[2]data1cf!O657</f>
        <v>7841.0446004191381</v>
      </c>
      <c r="Q657" s="160">
        <f>+[2]data1cf!P657</f>
        <v>7812.4970294428122</v>
      </c>
      <c r="R657" s="160">
        <f>+[2]data1cf!Q657</f>
        <v>1079.8477828626283</v>
      </c>
      <c r="S657" s="160">
        <f>+[2]data1cf!R657</f>
        <v>0</v>
      </c>
      <c r="T657" s="160">
        <f>+[2]data1cf!S657</f>
        <v>0</v>
      </c>
      <c r="U657" s="160">
        <f>+[2]data1cf!T657</f>
        <v>0</v>
      </c>
      <c r="V657" s="160">
        <f>+[2]data1cf!U657</f>
        <v>0</v>
      </c>
      <c r="W657" s="160">
        <f>+[2]data1cf!V657</f>
        <v>0</v>
      </c>
      <c r="X657" s="160">
        <f>+[2]data1cf!W657</f>
        <v>0</v>
      </c>
      <c r="Y657" s="160">
        <f>+[2]data1cf!X657</f>
        <v>0</v>
      </c>
      <c r="Z657" s="160">
        <f>+[2]data1cf!Y657</f>
        <v>0</v>
      </c>
      <c r="AA657" s="160">
        <f>+[2]data1cf!Z657</f>
        <v>0</v>
      </c>
      <c r="AB657" s="160"/>
      <c r="AC657" s="161">
        <f t="shared" si="80"/>
        <v>-19598.773868521901</v>
      </c>
      <c r="AD657" s="161">
        <f t="shared" si="82"/>
        <v>-1000.429681262854</v>
      </c>
      <c r="AE657" s="162">
        <f t="shared" si="83"/>
        <v>-7208.4578839180949</v>
      </c>
      <c r="AF657" s="163">
        <f t="shared" si="81"/>
        <v>5.7774367928504961E-2</v>
      </c>
      <c r="AG657" s="164">
        <f t="shared" si="84"/>
        <v>-69.930076838353187</v>
      </c>
    </row>
    <row r="658" spans="1:33">
      <c r="A658" s="156"/>
      <c r="B658" s="160">
        <f>+[2]data1cf!A658</f>
        <v>-94232.506966950605</v>
      </c>
      <c r="C658" s="160">
        <f>+[2]data1cf!B658</f>
        <v>14101.194462534026</v>
      </c>
      <c r="D658" s="160">
        <f>+[2]data1cf!C658</f>
        <v>12104.566014385249</v>
      </c>
      <c r="E658" s="160">
        <f>+[2]data1cf!D658</f>
        <v>10055.01435533165</v>
      </c>
      <c r="F658" s="160">
        <f>+[2]data1cf!E658</f>
        <v>9679.0631529389902</v>
      </c>
      <c r="G658" s="160">
        <f>+[2]data1cf!F658</f>
        <v>9467.8969550580332</v>
      </c>
      <c r="H658" s="160">
        <f>+[2]data1cf!G658</f>
        <v>8494.0115702182666</v>
      </c>
      <c r="I658" s="160">
        <f>+[2]data1cf!H658</f>
        <v>8342.9647139832814</v>
      </c>
      <c r="J658" s="160">
        <f>+[2]data1cf!I658</f>
        <v>8330.5305114482926</v>
      </c>
      <c r="K658" s="160">
        <f>+[2]data1cf!J658</f>
        <v>8321.3870427081292</v>
      </c>
      <c r="L658" s="160">
        <f>+[2]data1cf!K658</f>
        <v>8322.6025765678824</v>
      </c>
      <c r="M658" s="160">
        <f>+[2]data1cf!L658</f>
        <v>8294.6084084053055</v>
      </c>
      <c r="N658" s="160">
        <f>+[2]data1cf!M658</f>
        <v>8276.9498440359748</v>
      </c>
      <c r="O658" s="160">
        <f>+[2]data1cf!N658</f>
        <v>7950.838091273441</v>
      </c>
      <c r="P658" s="160">
        <f>+[2]data1cf!O658</f>
        <v>7842.9673585101555</v>
      </c>
      <c r="Q658" s="160">
        <f>+[2]data1cf!P658</f>
        <v>7814.4230464458469</v>
      </c>
      <c r="R658" s="160">
        <f>+[2]data1cf!Q658</f>
        <v>1080.8091619081365</v>
      </c>
      <c r="S658" s="160">
        <f>+[2]data1cf!R658</f>
        <v>0</v>
      </c>
      <c r="T658" s="160">
        <f>+[2]data1cf!S658</f>
        <v>0</v>
      </c>
      <c r="U658" s="160">
        <f>+[2]data1cf!T658</f>
        <v>0</v>
      </c>
      <c r="V658" s="160">
        <f>+[2]data1cf!U658</f>
        <v>0</v>
      </c>
      <c r="W658" s="160">
        <f>+[2]data1cf!V658</f>
        <v>0</v>
      </c>
      <c r="X658" s="160">
        <f>+[2]data1cf!W658</f>
        <v>0</v>
      </c>
      <c r="Y658" s="160">
        <f>+[2]data1cf!X658</f>
        <v>0</v>
      </c>
      <c r="Z658" s="160">
        <f>+[2]data1cf!Y658</f>
        <v>0</v>
      </c>
      <c r="AA658" s="160">
        <f>+[2]data1cf!Z658</f>
        <v>0</v>
      </c>
      <c r="AB658" s="160"/>
      <c r="AC658" s="161">
        <f t="shared" si="80"/>
        <v>-19675.936557932058</v>
      </c>
      <c r="AD658" s="161">
        <f t="shared" si="82"/>
        <v>-1056.7659621844809</v>
      </c>
      <c r="AE658" s="162">
        <f t="shared" si="83"/>
        <v>-7271.4312437784583</v>
      </c>
      <c r="AF658" s="163">
        <f t="shared" si="81"/>
        <v>5.7674184441566467E-2</v>
      </c>
      <c r="AG658" s="164">
        <f t="shared" si="84"/>
        <v>-89.168438795119883</v>
      </c>
    </row>
    <row r="659" spans="1:33">
      <c r="A659" s="156"/>
      <c r="B659" s="160">
        <f>+[2]data1cf!A659</f>
        <v>-99270.314075187925</v>
      </c>
      <c r="C659" s="160">
        <f>+[2]data1cf!B659</f>
        <v>14305.972396309588</v>
      </c>
      <c r="D659" s="160">
        <f>+[2]data1cf!C659</f>
        <v>12331.063017052713</v>
      </c>
      <c r="E659" s="160">
        <f>+[2]data1cf!D659</f>
        <v>10281.181871181352</v>
      </c>
      <c r="F659" s="160">
        <f>+[2]data1cf!E659</f>
        <v>9806.6389519876084</v>
      </c>
      <c r="G659" s="160">
        <f>+[2]data1cf!F659</f>
        <v>9611.1846935886297</v>
      </c>
      <c r="H659" s="160">
        <f>+[2]data1cf!G659</f>
        <v>8616.0385430676961</v>
      </c>
      <c r="I659" s="160">
        <f>+[2]data1cf!H659</f>
        <v>8458.5279788005591</v>
      </c>
      <c r="J659" s="160">
        <f>+[2]data1cf!I659</f>
        <v>8446.0937762655703</v>
      </c>
      <c r="K659" s="160">
        <f>+[2]data1cf!J659</f>
        <v>8437.1461774657746</v>
      </c>
      <c r="L659" s="160">
        <f>+[2]data1cf!K659</f>
        <v>8438.1658413851601</v>
      </c>
      <c r="M659" s="160">
        <f>+[2]data1cf!L659</f>
        <v>8410.3675431629508</v>
      </c>
      <c r="N659" s="160">
        <f>+[2]data1cf!M659</f>
        <v>8392.5131088532526</v>
      </c>
      <c r="O659" s="160">
        <f>+[2]data1cf!N659</f>
        <v>8066.5972260310864</v>
      </c>
      <c r="P659" s="160">
        <f>+[2]data1cf!O659</f>
        <v>7958.5306233274323</v>
      </c>
      <c r="Q659" s="160">
        <f>+[2]data1cf!P659</f>
        <v>7930.1821812034923</v>
      </c>
      <c r="R659" s="160">
        <f>+[2]data1cf!Q659</f>
        <v>1138.5907943167751</v>
      </c>
      <c r="S659" s="160">
        <f>+[2]data1cf!R659</f>
        <v>0</v>
      </c>
      <c r="T659" s="160">
        <f>+[2]data1cf!S659</f>
        <v>0</v>
      </c>
      <c r="U659" s="160">
        <f>+[2]data1cf!T659</f>
        <v>0</v>
      </c>
      <c r="V659" s="160">
        <f>+[2]data1cf!U659</f>
        <v>0</v>
      </c>
      <c r="W659" s="160">
        <f>+[2]data1cf!V659</f>
        <v>0</v>
      </c>
      <c r="X659" s="160">
        <f>+[2]data1cf!W659</f>
        <v>0</v>
      </c>
      <c r="Y659" s="160">
        <f>+[2]data1cf!X659</f>
        <v>0</v>
      </c>
      <c r="Z659" s="160">
        <f>+[2]data1cf!Y659</f>
        <v>0</v>
      </c>
      <c r="AA659" s="160">
        <f>+[2]data1cf!Z659</f>
        <v>0</v>
      </c>
      <c r="AB659" s="160"/>
      <c r="AC659" s="161">
        <f t="shared" si="80"/>
        <v>-23537.433810134502</v>
      </c>
      <c r="AD659" s="161">
        <f t="shared" si="82"/>
        <v>-4635.4844006881704</v>
      </c>
      <c r="AE659" s="162">
        <f t="shared" si="83"/>
        <v>-10944.451837381943</v>
      </c>
      <c r="AF659" s="163">
        <f t="shared" si="81"/>
        <v>5.1628515124320998E-2</v>
      </c>
      <c r="AG659" s="164">
        <f t="shared" ref="AG659:AG674" si="85">1-EXP(-(1/0.25)*(AD659/ABS($AD$1010)))</f>
        <v>-376539656.1912725</v>
      </c>
    </row>
    <row r="660" spans="1:33">
      <c r="A660" s="156"/>
      <c r="B660" s="160">
        <f>+[2]data1cf!A660</f>
        <v>-85794.63586608629</v>
      </c>
      <c r="C660" s="160">
        <f>+[2]data1cf!B660</f>
        <v>14027.748069708254</v>
      </c>
      <c r="D660" s="160">
        <f>+[2]data1cf!C660</f>
        <v>11835.127039972747</v>
      </c>
      <c r="E660" s="160">
        <f>+[2]data1cf!D660</f>
        <v>9819.1078126457705</v>
      </c>
      <c r="F660" s="160">
        <f>+[2]data1cf!E660</f>
        <v>9485.3172798325195</v>
      </c>
      <c r="G660" s="160">
        <f>+[2]data1cf!F660</f>
        <v>9211.9580697658294</v>
      </c>
      <c r="H660" s="160">
        <f>+[2]data1cf!G660</f>
        <v>8289.6274313240665</v>
      </c>
      <c r="I660" s="160">
        <f>+[2]data1cf!H660</f>
        <v>8149.4067012263358</v>
      </c>
      <c r="J660" s="160">
        <f>+[2]data1cf!I660</f>
        <v>8136.9724986913461</v>
      </c>
      <c r="K660" s="160">
        <f>+[2]data1cf!J660</f>
        <v>8127.5009655227805</v>
      </c>
      <c r="L660" s="160">
        <f>+[2]data1cf!K660</f>
        <v>8129.0445638109359</v>
      </c>
      <c r="M660" s="160">
        <f>+[2]data1cf!L660</f>
        <v>8100.7223312199576</v>
      </c>
      <c r="N660" s="160">
        <f>+[2]data1cf!M660</f>
        <v>8083.3918312790283</v>
      </c>
      <c r="O660" s="160">
        <f>+[2]data1cf!N660</f>
        <v>7756.9520140880932</v>
      </c>
      <c r="P660" s="160">
        <f>+[2]data1cf!O660</f>
        <v>7649.409345753209</v>
      </c>
      <c r="Q660" s="160">
        <f>+[2]data1cf!P660</f>
        <v>7620.5369692604991</v>
      </c>
      <c r="R660" s="160">
        <f>+[2]data1cf!Q660</f>
        <v>984.03015552966326</v>
      </c>
      <c r="S660" s="160">
        <f>+[2]data1cf!R660</f>
        <v>0</v>
      </c>
      <c r="T660" s="160">
        <f>+[2]data1cf!S660</f>
        <v>0</v>
      </c>
      <c r="U660" s="160">
        <f>+[2]data1cf!T660</f>
        <v>0</v>
      </c>
      <c r="V660" s="160">
        <f>+[2]data1cf!U660</f>
        <v>0</v>
      </c>
      <c r="W660" s="160">
        <f>+[2]data1cf!V660</f>
        <v>0</v>
      </c>
      <c r="X660" s="160">
        <f>+[2]data1cf!W660</f>
        <v>0</v>
      </c>
      <c r="Y660" s="160">
        <f>+[2]data1cf!X660</f>
        <v>0</v>
      </c>
      <c r="Z660" s="160">
        <f>+[2]data1cf!Y660</f>
        <v>0</v>
      </c>
      <c r="AA660" s="160">
        <f>+[2]data1cf!Z660</f>
        <v>0</v>
      </c>
      <c r="AB660" s="160"/>
      <c r="AC660" s="161">
        <f t="shared" si="80"/>
        <v>-12761.371726010813</v>
      </c>
      <c r="AD660" s="161">
        <f t="shared" si="82"/>
        <v>5417.8103680829845</v>
      </c>
      <c r="AE660" s="162">
        <f t="shared" si="83"/>
        <v>-648.16356906261012</v>
      </c>
      <c r="AF660" s="163">
        <f t="shared" si="81"/>
        <v>7.0107617974281292E-2</v>
      </c>
      <c r="AG660" s="164">
        <f t="shared" si="85"/>
        <v>0.99999999990518906</v>
      </c>
    </row>
    <row r="661" spans="1:33">
      <c r="A661" s="156"/>
      <c r="B661" s="160">
        <f>+[2]data1cf!A661</f>
        <v>-86459.659353811134</v>
      </c>
      <c r="C661" s="160">
        <f>+[2]data1cf!B661</f>
        <v>13978.234062234911</v>
      </c>
      <c r="D661" s="160">
        <f>+[2]data1cf!C661</f>
        <v>11847.618775357761</v>
      </c>
      <c r="E661" s="160">
        <f>+[2]data1cf!D661</f>
        <v>9825.4989452364935</v>
      </c>
      <c r="F661" s="160">
        <f>+[2]data1cf!E661</f>
        <v>9417.1537599258263</v>
      </c>
      <c r="G661" s="160">
        <f>+[2]data1cf!F661</f>
        <v>9191.4448021887711</v>
      </c>
      <c r="H661" s="160">
        <f>+[2]data1cf!G661</f>
        <v>8305.7357898493756</v>
      </c>
      <c r="I661" s="160">
        <f>+[2]data1cf!H661</f>
        <v>8164.6618080159533</v>
      </c>
      <c r="J661" s="160">
        <f>+[2]data1cf!I661</f>
        <v>8152.2276054809636</v>
      </c>
      <c r="K661" s="160">
        <f>+[2]data1cf!J661</f>
        <v>8142.7819284256002</v>
      </c>
      <c r="L661" s="160">
        <f>+[2]data1cf!K661</f>
        <v>8144.2996706005542</v>
      </c>
      <c r="M661" s="160">
        <f>+[2]data1cf!L661</f>
        <v>8116.0032941227782</v>
      </c>
      <c r="N661" s="160">
        <f>+[2]data1cf!M661</f>
        <v>8098.6469380686458</v>
      </c>
      <c r="O661" s="160">
        <f>+[2]data1cf!N661</f>
        <v>7772.2329769909138</v>
      </c>
      <c r="P661" s="160">
        <f>+[2]data1cf!O661</f>
        <v>7664.6644525428255</v>
      </c>
      <c r="Q661" s="160">
        <f>+[2]data1cf!P661</f>
        <v>7635.8179321633197</v>
      </c>
      <c r="R661" s="160">
        <f>+[2]data1cf!Q661</f>
        <v>991.6577089244721</v>
      </c>
      <c r="S661" s="160">
        <f>+[2]data1cf!R661</f>
        <v>0</v>
      </c>
      <c r="T661" s="160">
        <f>+[2]data1cf!S661</f>
        <v>0</v>
      </c>
      <c r="U661" s="160">
        <f>+[2]data1cf!T661</f>
        <v>0</v>
      </c>
      <c r="V661" s="160">
        <f>+[2]data1cf!U661</f>
        <v>0</v>
      </c>
      <c r="W661" s="160">
        <f>+[2]data1cf!V661</f>
        <v>0</v>
      </c>
      <c r="X661" s="160">
        <f>+[2]data1cf!W661</f>
        <v>0</v>
      </c>
      <c r="Y661" s="160">
        <f>+[2]data1cf!X661</f>
        <v>0</v>
      </c>
      <c r="Z661" s="160">
        <f>+[2]data1cf!Y661</f>
        <v>0</v>
      </c>
      <c r="AA661" s="160">
        <f>+[2]data1cf!Z661</f>
        <v>0</v>
      </c>
      <c r="AB661" s="160"/>
      <c r="AC661" s="161">
        <f t="shared" si="80"/>
        <v>-13455.228371537289</v>
      </c>
      <c r="AD661" s="161">
        <f t="shared" si="82"/>
        <v>4738.4115581791084</v>
      </c>
      <c r="AE661" s="162">
        <f t="shared" si="83"/>
        <v>-1333.4529671885227</v>
      </c>
      <c r="AF661" s="163">
        <f t="shared" si="81"/>
        <v>6.8720743060112013E-2</v>
      </c>
      <c r="AG661" s="164">
        <f t="shared" si="85"/>
        <v>0.99999999828694863</v>
      </c>
    </row>
    <row r="662" spans="1:33">
      <c r="A662" s="156"/>
      <c r="B662" s="160">
        <f>+[2]data1cf!A662</f>
        <v>-94938.060328307591</v>
      </c>
      <c r="C662" s="160">
        <f>+[2]data1cf!B662</f>
        <v>14121.410208842317</v>
      </c>
      <c r="D662" s="160">
        <f>+[2]data1cf!C662</f>
        <v>12187.107207392821</v>
      </c>
      <c r="E662" s="160">
        <f>+[2]data1cf!D662</f>
        <v>10031.153483938922</v>
      </c>
      <c r="F662" s="160">
        <f>+[2]data1cf!E662</f>
        <v>9709.5542361685366</v>
      </c>
      <c r="G662" s="160">
        <f>+[2]data1cf!F662</f>
        <v>9405.5081043385799</v>
      </c>
      <c r="H662" s="160">
        <f>+[2]data1cf!G662</f>
        <v>8511.1016530698616</v>
      </c>
      <c r="I662" s="160">
        <f>+[2]data1cf!H662</f>
        <v>8359.1495436501227</v>
      </c>
      <c r="J662" s="160">
        <f>+[2]data1cf!I662</f>
        <v>8346.7153411151321</v>
      </c>
      <c r="K662" s="160">
        <f>+[2]data1cf!J662</f>
        <v>8337.5993042896589</v>
      </c>
      <c r="L662" s="160">
        <f>+[2]data1cf!K662</f>
        <v>8338.7874062347237</v>
      </c>
      <c r="M662" s="160">
        <f>+[2]data1cf!L662</f>
        <v>8310.8206699868351</v>
      </c>
      <c r="N662" s="160">
        <f>+[2]data1cf!M662</f>
        <v>8293.1346737028143</v>
      </c>
      <c r="O662" s="160">
        <f>+[2]data1cf!N662</f>
        <v>7967.0503528549707</v>
      </c>
      <c r="P662" s="160">
        <f>+[2]data1cf!O662</f>
        <v>7859.152188176995</v>
      </c>
      <c r="Q662" s="160">
        <f>+[2]data1cf!P662</f>
        <v>7830.6353080273766</v>
      </c>
      <c r="R662" s="160">
        <f>+[2]data1cf!Q662</f>
        <v>1088.9015767415565</v>
      </c>
      <c r="S662" s="160">
        <f>+[2]data1cf!R662</f>
        <v>0</v>
      </c>
      <c r="T662" s="160">
        <f>+[2]data1cf!S662</f>
        <v>0</v>
      </c>
      <c r="U662" s="160">
        <f>+[2]data1cf!T662</f>
        <v>0</v>
      </c>
      <c r="V662" s="160">
        <f>+[2]data1cf!U662</f>
        <v>0</v>
      </c>
      <c r="W662" s="160">
        <f>+[2]data1cf!V662</f>
        <v>0</v>
      </c>
      <c r="X662" s="160">
        <f>+[2]data1cf!W662</f>
        <v>0</v>
      </c>
      <c r="Y662" s="160">
        <f>+[2]data1cf!X662</f>
        <v>0</v>
      </c>
      <c r="Z662" s="160">
        <f>+[2]data1cf!Y662</f>
        <v>0</v>
      </c>
      <c r="AA662" s="160">
        <f>+[2]data1cf!Z662</f>
        <v>0</v>
      </c>
      <c r="AB662" s="160"/>
      <c r="AC662" s="161">
        <f t="shared" si="80"/>
        <v>-20266.730866949194</v>
      </c>
      <c r="AD662" s="161">
        <f t="shared" si="82"/>
        <v>-1620.1691725899584</v>
      </c>
      <c r="AE662" s="162">
        <f t="shared" si="83"/>
        <v>-7844.3780084660666</v>
      </c>
      <c r="AF662" s="163">
        <f t="shared" si="81"/>
        <v>5.6685546040534968E-2</v>
      </c>
      <c r="AG662" s="164">
        <f t="shared" si="85"/>
        <v>-992.96362881619939</v>
      </c>
    </row>
    <row r="663" spans="1:33">
      <c r="A663" s="156"/>
      <c r="B663" s="160">
        <f>+[2]data1cf!A663</f>
        <v>-88455.23971376718</v>
      </c>
      <c r="C663" s="160">
        <f>+[2]data1cf!B663</f>
        <v>14026.179146985876</v>
      </c>
      <c r="D663" s="160">
        <f>+[2]data1cf!C663</f>
        <v>11938.292954585342</v>
      </c>
      <c r="E663" s="160">
        <f>+[2]data1cf!D663</f>
        <v>9940.1934458226679</v>
      </c>
      <c r="F663" s="160">
        <f>+[2]data1cf!E663</f>
        <v>9475.1436550704839</v>
      </c>
      <c r="G663" s="160">
        <f>+[2]data1cf!F663</f>
        <v>9255.098655203843</v>
      </c>
      <c r="H663" s="160">
        <f>+[2]data1cf!G663</f>
        <v>8354.0732162675158</v>
      </c>
      <c r="I663" s="160">
        <f>+[2]data1cf!H663</f>
        <v>8210.438825009056</v>
      </c>
      <c r="J663" s="160">
        <f>+[2]data1cf!I663</f>
        <v>8198.0046224740672</v>
      </c>
      <c r="K663" s="160">
        <f>+[2]data1cf!J663</f>
        <v>8188.6365335830997</v>
      </c>
      <c r="L663" s="160">
        <f>+[2]data1cf!K663</f>
        <v>8190.0766875936579</v>
      </c>
      <c r="M663" s="160">
        <f>+[2]data1cf!L663</f>
        <v>8161.8578992802768</v>
      </c>
      <c r="N663" s="160">
        <f>+[2]data1cf!M663</f>
        <v>8144.4239550617494</v>
      </c>
      <c r="O663" s="160">
        <f>+[2]data1cf!N663</f>
        <v>7818.0875821484124</v>
      </c>
      <c r="P663" s="160">
        <f>+[2]data1cf!O663</f>
        <v>7710.4414695359301</v>
      </c>
      <c r="Q663" s="160">
        <f>+[2]data1cf!P663</f>
        <v>7681.6725373208183</v>
      </c>
      <c r="R663" s="160">
        <f>+[2]data1cf!Q663</f>
        <v>1014.5462174210239</v>
      </c>
      <c r="S663" s="160">
        <f>+[2]data1cf!R663</f>
        <v>0</v>
      </c>
      <c r="T663" s="160">
        <f>+[2]data1cf!S663</f>
        <v>0</v>
      </c>
      <c r="U663" s="160">
        <f>+[2]data1cf!T663</f>
        <v>0</v>
      </c>
      <c r="V663" s="160">
        <f>+[2]data1cf!U663</f>
        <v>0</v>
      </c>
      <c r="W663" s="160">
        <f>+[2]data1cf!V663</f>
        <v>0</v>
      </c>
      <c r="X663" s="160">
        <f>+[2]data1cf!W663</f>
        <v>0</v>
      </c>
      <c r="Y663" s="160">
        <f>+[2]data1cf!X663</f>
        <v>0</v>
      </c>
      <c r="Z663" s="160">
        <f>+[2]data1cf!Y663</f>
        <v>0</v>
      </c>
      <c r="AA663" s="160">
        <f>+[2]data1cf!Z663</f>
        <v>0</v>
      </c>
      <c r="AB663" s="160"/>
      <c r="AC663" s="161">
        <f t="shared" si="80"/>
        <v>-14985.989015521678</v>
      </c>
      <c r="AD663" s="161">
        <f t="shared" si="82"/>
        <v>3322.8104454403815</v>
      </c>
      <c r="AE663" s="162">
        <f t="shared" si="83"/>
        <v>-2787.346488619864</v>
      </c>
      <c r="AF663" s="163">
        <f t="shared" si="81"/>
        <v>6.585876047611236E-2</v>
      </c>
      <c r="AG663" s="164">
        <f t="shared" si="85"/>
        <v>0.9999992876675966</v>
      </c>
    </row>
    <row r="664" spans="1:33">
      <c r="A664" s="156"/>
      <c r="B664" s="160">
        <f>+[2]data1cf!A664</f>
        <v>-90228.714154478497</v>
      </c>
      <c r="C664" s="160">
        <f>+[2]data1cf!B664</f>
        <v>14092.096064006826</v>
      </c>
      <c r="D664" s="160">
        <f>+[2]data1cf!C664</f>
        <v>11970.064155741449</v>
      </c>
      <c r="E664" s="160">
        <f>+[2]data1cf!D664</f>
        <v>10086.839166124922</v>
      </c>
      <c r="F664" s="160">
        <f>+[2]data1cf!E664</f>
        <v>9611.9660000793137</v>
      </c>
      <c r="G664" s="160">
        <f>+[2]data1cf!F664</f>
        <v>9215.7733861797424</v>
      </c>
      <c r="H664" s="160">
        <f>+[2]data1cf!G664</f>
        <v>8397.0307398042914</v>
      </c>
      <c r="I664" s="160">
        <f>+[2]data1cf!H664</f>
        <v>8251.1209098994223</v>
      </c>
      <c r="J664" s="160">
        <f>+[2]data1cf!I664</f>
        <v>8238.6867073644316</v>
      </c>
      <c r="K664" s="160">
        <f>+[2]data1cf!J664</f>
        <v>8229.3875711597193</v>
      </c>
      <c r="L664" s="160">
        <f>+[2]data1cf!K664</f>
        <v>8230.7587724840232</v>
      </c>
      <c r="M664" s="160">
        <f>+[2]data1cf!L664</f>
        <v>8202.6089368568973</v>
      </c>
      <c r="N664" s="160">
        <f>+[2]data1cf!M664</f>
        <v>8185.1060399521148</v>
      </c>
      <c r="O664" s="160">
        <f>+[2]data1cf!N664</f>
        <v>7858.838619725032</v>
      </c>
      <c r="P664" s="160">
        <f>+[2]data1cf!O664</f>
        <v>7751.1235544262945</v>
      </c>
      <c r="Q664" s="160">
        <f>+[2]data1cf!P664</f>
        <v>7722.4235748974379</v>
      </c>
      <c r="R664" s="160">
        <f>+[2]data1cf!Q664</f>
        <v>1034.8872598662065</v>
      </c>
      <c r="S664" s="160">
        <f>+[2]data1cf!R664</f>
        <v>0</v>
      </c>
      <c r="T664" s="160">
        <f>+[2]data1cf!S664</f>
        <v>0</v>
      </c>
      <c r="U664" s="160">
        <f>+[2]data1cf!T664</f>
        <v>0</v>
      </c>
      <c r="V664" s="160">
        <f>+[2]data1cf!U664</f>
        <v>0</v>
      </c>
      <c r="W664" s="160">
        <f>+[2]data1cf!V664</f>
        <v>0</v>
      </c>
      <c r="X664" s="160">
        <f>+[2]data1cf!W664</f>
        <v>0</v>
      </c>
      <c r="Y664" s="160">
        <f>+[2]data1cf!X664</f>
        <v>0</v>
      </c>
      <c r="Z664" s="160">
        <f>+[2]data1cf!Y664</f>
        <v>0</v>
      </c>
      <c r="AA664" s="160">
        <f>+[2]data1cf!Z664</f>
        <v>0</v>
      </c>
      <c r="AB664" s="160"/>
      <c r="AC664" s="161">
        <f t="shared" si="80"/>
        <v>-16333.220895894918</v>
      </c>
      <c r="AD664" s="161">
        <f t="shared" si="82"/>
        <v>2076.8704371123849</v>
      </c>
      <c r="AE664" s="162">
        <f t="shared" si="83"/>
        <v>-4066.8849832449127</v>
      </c>
      <c r="AF664" s="163">
        <f t="shared" si="81"/>
        <v>6.3430985808372489E-2</v>
      </c>
      <c r="AG664" s="164">
        <f t="shared" si="85"/>
        <v>0.99985621421505733</v>
      </c>
    </row>
    <row r="665" spans="1:33">
      <c r="A665" s="156"/>
      <c r="B665" s="160">
        <f>+[2]data1cf!A665</f>
        <v>-88979.580851327439</v>
      </c>
      <c r="C665" s="160">
        <f>+[2]data1cf!B665</f>
        <v>14105.390330174609</v>
      </c>
      <c r="D665" s="160">
        <f>+[2]data1cf!C665</f>
        <v>11941.639037436435</v>
      </c>
      <c r="E665" s="160">
        <f>+[2]data1cf!D665</f>
        <v>9851.6607855736747</v>
      </c>
      <c r="F665" s="160">
        <f>+[2]data1cf!E665</f>
        <v>9546.4436263083189</v>
      </c>
      <c r="G665" s="160">
        <f>+[2]data1cf!F665</f>
        <v>9278.1287255993921</v>
      </c>
      <c r="H665" s="160">
        <f>+[2]data1cf!G665</f>
        <v>8366.7739331433731</v>
      </c>
      <c r="I665" s="160">
        <f>+[2]data1cf!H665</f>
        <v>8222.4667912317782</v>
      </c>
      <c r="J665" s="160">
        <f>+[2]data1cf!I665</f>
        <v>8210.0325886967894</v>
      </c>
      <c r="K665" s="160">
        <f>+[2]data1cf!J665</f>
        <v>8200.6848861892504</v>
      </c>
      <c r="L665" s="160">
        <f>+[2]data1cf!K665</f>
        <v>8202.1046538163791</v>
      </c>
      <c r="M665" s="160">
        <f>+[2]data1cf!L665</f>
        <v>8173.9062518864275</v>
      </c>
      <c r="N665" s="160">
        <f>+[2]data1cf!M665</f>
        <v>8156.4519212844716</v>
      </c>
      <c r="O665" s="160">
        <f>+[2]data1cf!N665</f>
        <v>7830.1359347545631</v>
      </c>
      <c r="P665" s="160">
        <f>+[2]data1cf!O665</f>
        <v>7722.4694357586523</v>
      </c>
      <c r="Q665" s="160">
        <f>+[2]data1cf!P665</f>
        <v>7693.720889926969</v>
      </c>
      <c r="R665" s="160">
        <f>+[2]data1cf!Q665</f>
        <v>1020.560200532385</v>
      </c>
      <c r="S665" s="160">
        <f>+[2]data1cf!R665</f>
        <v>0</v>
      </c>
      <c r="T665" s="160">
        <f>+[2]data1cf!S665</f>
        <v>0</v>
      </c>
      <c r="U665" s="160">
        <f>+[2]data1cf!T665</f>
        <v>0</v>
      </c>
      <c r="V665" s="160">
        <f>+[2]data1cf!U665</f>
        <v>0</v>
      </c>
      <c r="W665" s="160">
        <f>+[2]data1cf!V665</f>
        <v>0</v>
      </c>
      <c r="X665" s="160">
        <f>+[2]data1cf!W665</f>
        <v>0</v>
      </c>
      <c r="Y665" s="160">
        <f>+[2]data1cf!X665</f>
        <v>0</v>
      </c>
      <c r="Z665" s="160">
        <f>+[2]data1cf!Y665</f>
        <v>0</v>
      </c>
      <c r="AA665" s="160">
        <f>+[2]data1cf!Z665</f>
        <v>0</v>
      </c>
      <c r="AB665" s="160"/>
      <c r="AC665" s="161">
        <f t="shared" si="80"/>
        <v>-15391.499191202527</v>
      </c>
      <c r="AD665" s="161">
        <f t="shared" si="82"/>
        <v>2944.6861639665112</v>
      </c>
      <c r="AE665" s="162">
        <f t="shared" si="83"/>
        <v>-3174.7217199527995</v>
      </c>
      <c r="AF665" s="163">
        <f t="shared" si="81"/>
        <v>6.5114590525627139E-2</v>
      </c>
      <c r="AG665" s="164">
        <f t="shared" si="85"/>
        <v>0.99999643363288659</v>
      </c>
    </row>
    <row r="666" spans="1:33">
      <c r="A666" s="156"/>
      <c r="B666" s="160">
        <f>+[2]data1cf!A666</f>
        <v>-93423.177165986592</v>
      </c>
      <c r="C666" s="160">
        <f>+[2]data1cf!B666</f>
        <v>14165.43767297993</v>
      </c>
      <c r="D666" s="160">
        <f>+[2]data1cf!C666</f>
        <v>12220.719277666249</v>
      </c>
      <c r="E666" s="160">
        <f>+[2]data1cf!D666</f>
        <v>10036.555281959827</v>
      </c>
      <c r="F666" s="160">
        <f>+[2]data1cf!E666</f>
        <v>9695.0006563015013</v>
      </c>
      <c r="G666" s="160">
        <f>+[2]data1cf!F666</f>
        <v>9400.9715380830585</v>
      </c>
      <c r="H666" s="160">
        <f>+[2]data1cf!G666</f>
        <v>8474.4077895401642</v>
      </c>
      <c r="I666" s="160">
        <f>+[2]data1cf!H666</f>
        <v>8324.3993358130083</v>
      </c>
      <c r="J666" s="160">
        <f>+[2]data1cf!I666</f>
        <v>8311.9651332780195</v>
      </c>
      <c r="K666" s="160">
        <f>+[2]data1cf!J666</f>
        <v>8302.7901977951933</v>
      </c>
      <c r="L666" s="160">
        <f>+[2]data1cf!K666</f>
        <v>8304.0371983976092</v>
      </c>
      <c r="M666" s="160">
        <f>+[2]data1cf!L666</f>
        <v>8276.0115634923714</v>
      </c>
      <c r="N666" s="160">
        <f>+[2]data1cf!M666</f>
        <v>8258.3844658657017</v>
      </c>
      <c r="O666" s="160">
        <f>+[2]data1cf!N666</f>
        <v>7932.241246360506</v>
      </c>
      <c r="P666" s="160">
        <f>+[2]data1cf!O666</f>
        <v>7824.4019803398814</v>
      </c>
      <c r="Q666" s="160">
        <f>+[2]data1cf!P666</f>
        <v>7795.8262015329119</v>
      </c>
      <c r="R666" s="160">
        <f>+[2]data1cf!Q666</f>
        <v>1071.5264728229997</v>
      </c>
      <c r="S666" s="160">
        <f>+[2]data1cf!R666</f>
        <v>0</v>
      </c>
      <c r="T666" s="160">
        <f>+[2]data1cf!S666</f>
        <v>0</v>
      </c>
      <c r="U666" s="160">
        <f>+[2]data1cf!T666</f>
        <v>0</v>
      </c>
      <c r="V666" s="160">
        <f>+[2]data1cf!U666</f>
        <v>0</v>
      </c>
      <c r="W666" s="160">
        <f>+[2]data1cf!V666</f>
        <v>0</v>
      </c>
      <c r="X666" s="160">
        <f>+[2]data1cf!W666</f>
        <v>0</v>
      </c>
      <c r="Y666" s="160">
        <f>+[2]data1cf!X666</f>
        <v>0</v>
      </c>
      <c r="Z666" s="160">
        <f>+[2]data1cf!Y666</f>
        <v>0</v>
      </c>
      <c r="AA666" s="160">
        <f>+[2]data1cf!Z666</f>
        <v>0</v>
      </c>
      <c r="AB666" s="160"/>
      <c r="AC666" s="161">
        <f t="shared" si="80"/>
        <v>-18830.190202270343</v>
      </c>
      <c r="AD666" s="161">
        <f t="shared" si="82"/>
        <v>-241.1080959928903</v>
      </c>
      <c r="AE666" s="162">
        <f t="shared" si="83"/>
        <v>-6444.7318041091494</v>
      </c>
      <c r="AF666" s="163">
        <f t="shared" si="81"/>
        <v>5.9127274155616763E-2</v>
      </c>
      <c r="AG666" s="164">
        <f t="shared" si="85"/>
        <v>-1.7929202704441609</v>
      </c>
    </row>
    <row r="667" spans="1:33">
      <c r="A667" s="156"/>
      <c r="B667" s="160">
        <f>+[2]data1cf!A667</f>
        <v>-103783.12765991461</v>
      </c>
      <c r="C667" s="160">
        <f>+[2]data1cf!B667</f>
        <v>14280.526536182759</v>
      </c>
      <c r="D667" s="160">
        <f>+[2]data1cf!C667</f>
        <v>12386.917816208077</v>
      </c>
      <c r="E667" s="160">
        <f>+[2]data1cf!D667</f>
        <v>10444.409177644386</v>
      </c>
      <c r="F667" s="160">
        <f>+[2]data1cf!E667</f>
        <v>10098.771203086919</v>
      </c>
      <c r="G667" s="160">
        <f>+[2]data1cf!F667</f>
        <v>9773.5795959525585</v>
      </c>
      <c r="H667" s="160">
        <f>+[2]data1cf!G667</f>
        <v>8725.3489967922069</v>
      </c>
      <c r="I667" s="160">
        <f>+[2]data1cf!H667</f>
        <v>8562.0483121833222</v>
      </c>
      <c r="J667" s="160">
        <f>+[2]data1cf!I667</f>
        <v>8549.6141096483334</v>
      </c>
      <c r="K667" s="160">
        <f>+[2]data1cf!J667</f>
        <v>8540.84196904071</v>
      </c>
      <c r="L667" s="160">
        <f>+[2]data1cf!K667</f>
        <v>8541.6861747679231</v>
      </c>
      <c r="M667" s="160">
        <f>+[2]data1cf!L667</f>
        <v>8514.063334737888</v>
      </c>
      <c r="N667" s="160">
        <f>+[2]data1cf!M667</f>
        <v>8496.0334422360138</v>
      </c>
      <c r="O667" s="160">
        <f>+[2]data1cf!N667</f>
        <v>8170.2930176060236</v>
      </c>
      <c r="P667" s="160">
        <f>+[2]data1cf!O667</f>
        <v>8062.0509567101944</v>
      </c>
      <c r="Q667" s="160">
        <f>+[2]data1cf!P667</f>
        <v>8033.8779727784295</v>
      </c>
      <c r="R667" s="160">
        <f>+[2]data1cf!Q667</f>
        <v>1190.3509610081564</v>
      </c>
      <c r="S667" s="160">
        <f>+[2]data1cf!R667</f>
        <v>0</v>
      </c>
      <c r="T667" s="160">
        <f>+[2]data1cf!S667</f>
        <v>0</v>
      </c>
      <c r="U667" s="160">
        <f>+[2]data1cf!T667</f>
        <v>0</v>
      </c>
      <c r="V667" s="160">
        <f>+[2]data1cf!U667</f>
        <v>0</v>
      </c>
      <c r="W667" s="160">
        <f>+[2]data1cf!V667</f>
        <v>0</v>
      </c>
      <c r="X667" s="160">
        <f>+[2]data1cf!W667</f>
        <v>0</v>
      </c>
      <c r="Y667" s="160">
        <f>+[2]data1cf!X667</f>
        <v>0</v>
      </c>
      <c r="Z667" s="160">
        <f>+[2]data1cf!Y667</f>
        <v>0</v>
      </c>
      <c r="AA667" s="160">
        <f>+[2]data1cf!Z667</f>
        <v>0</v>
      </c>
      <c r="AB667" s="160"/>
      <c r="AC667" s="161">
        <f t="shared" si="80"/>
        <v>-27194.903009010945</v>
      </c>
      <c r="AD667" s="161">
        <f t="shared" si="82"/>
        <v>-8036.0081305151007</v>
      </c>
      <c r="AE667" s="162">
        <f t="shared" si="83"/>
        <v>-14430.916311792276</v>
      </c>
      <c r="AF667" s="163">
        <f t="shared" si="81"/>
        <v>4.6344837546348563E-2</v>
      </c>
      <c r="AG667" s="164">
        <f t="shared" si="85"/>
        <v>-736038205331386.63</v>
      </c>
    </row>
    <row r="668" spans="1:33">
      <c r="A668" s="156"/>
      <c r="B668" s="160">
        <f>+[2]data1cf!A668</f>
        <v>-99595.349216859482</v>
      </c>
      <c r="C668" s="160">
        <f>+[2]data1cf!B668</f>
        <v>14277.347059579484</v>
      </c>
      <c r="D668" s="160">
        <f>+[2]data1cf!C668</f>
        <v>12308.433445590032</v>
      </c>
      <c r="E668" s="160">
        <f>+[2]data1cf!D668</f>
        <v>10246.943884295943</v>
      </c>
      <c r="F668" s="160">
        <f>+[2]data1cf!E668</f>
        <v>9851.4634139630107</v>
      </c>
      <c r="G668" s="160">
        <f>+[2]data1cf!F668</f>
        <v>9640.6989192802048</v>
      </c>
      <c r="H668" s="160">
        <f>+[2]data1cf!G668</f>
        <v>8623.9116222776993</v>
      </c>
      <c r="I668" s="160">
        <f>+[2]data1cf!H668</f>
        <v>8465.9840249223926</v>
      </c>
      <c r="J668" s="160">
        <f>+[2]data1cf!I668</f>
        <v>8453.5498223874019</v>
      </c>
      <c r="K668" s="160">
        <f>+[2]data1cf!J668</f>
        <v>8444.6148609539141</v>
      </c>
      <c r="L668" s="160">
        <f>+[2]data1cf!K668</f>
        <v>8445.6218875069917</v>
      </c>
      <c r="M668" s="160">
        <f>+[2]data1cf!L668</f>
        <v>8417.8362266510921</v>
      </c>
      <c r="N668" s="160">
        <f>+[2]data1cf!M668</f>
        <v>8399.9691549750842</v>
      </c>
      <c r="O668" s="160">
        <f>+[2]data1cf!N668</f>
        <v>8074.0659095192277</v>
      </c>
      <c r="P668" s="160">
        <f>+[2]data1cf!O668</f>
        <v>7965.9866694492648</v>
      </c>
      <c r="Q668" s="160">
        <f>+[2]data1cf!P668</f>
        <v>7937.6508646916336</v>
      </c>
      <c r="R668" s="160">
        <f>+[2]data1cf!Q668</f>
        <v>1142.3188173776914</v>
      </c>
      <c r="S668" s="160">
        <f>+[2]data1cf!R668</f>
        <v>0</v>
      </c>
      <c r="T668" s="160">
        <f>+[2]data1cf!S668</f>
        <v>0</v>
      </c>
      <c r="U668" s="160">
        <f>+[2]data1cf!T668</f>
        <v>0</v>
      </c>
      <c r="V668" s="160">
        <f>+[2]data1cf!U668</f>
        <v>0</v>
      </c>
      <c r="W668" s="160">
        <f>+[2]data1cf!V668</f>
        <v>0</v>
      </c>
      <c r="X668" s="160">
        <f>+[2]data1cf!W668</f>
        <v>0</v>
      </c>
      <c r="Y668" s="160">
        <f>+[2]data1cf!X668</f>
        <v>0</v>
      </c>
      <c r="Z668" s="160">
        <f>+[2]data1cf!Y668</f>
        <v>0</v>
      </c>
      <c r="AA668" s="160">
        <f>+[2]data1cf!Z668</f>
        <v>0</v>
      </c>
      <c r="AB668" s="160"/>
      <c r="AC668" s="161">
        <f t="shared" si="80"/>
        <v>-23854.487275362353</v>
      </c>
      <c r="AD668" s="161">
        <f t="shared" si="82"/>
        <v>-4936.2402922582678</v>
      </c>
      <c r="AE668" s="162">
        <f t="shared" si="83"/>
        <v>-11250.858585081291</v>
      </c>
      <c r="AF668" s="163">
        <f t="shared" si="81"/>
        <v>5.1142129302024844E-2</v>
      </c>
      <c r="AG668" s="164">
        <f t="shared" si="85"/>
        <v>-1355875459.1100748</v>
      </c>
    </row>
    <row r="669" spans="1:33">
      <c r="A669" s="156"/>
      <c r="B669" s="160">
        <f>+[2]data1cf!A669</f>
        <v>-92845.28150118202</v>
      </c>
      <c r="C669" s="160">
        <f>+[2]data1cf!B669</f>
        <v>14089.054649878286</v>
      </c>
      <c r="D669" s="160">
        <f>+[2]data1cf!C669</f>
        <v>12036.112552440998</v>
      </c>
      <c r="E669" s="160">
        <f>+[2]data1cf!D669</f>
        <v>10213.260653421494</v>
      </c>
      <c r="F669" s="160">
        <f>+[2]data1cf!E669</f>
        <v>9643.4409657672513</v>
      </c>
      <c r="G669" s="160">
        <f>+[2]data1cf!F669</f>
        <v>9419.1692004581892</v>
      </c>
      <c r="H669" s="160">
        <f>+[2]data1cf!G669</f>
        <v>8460.4098620523073</v>
      </c>
      <c r="I669" s="160">
        <f>+[2]data1cf!H669</f>
        <v>8311.1428715789225</v>
      </c>
      <c r="J669" s="160">
        <f>+[2]data1cf!I669</f>
        <v>8298.7086690439337</v>
      </c>
      <c r="K669" s="160">
        <f>+[2]data1cf!J669</f>
        <v>8289.5112649776602</v>
      </c>
      <c r="L669" s="160">
        <f>+[2]data1cf!K669</f>
        <v>8290.7807341635234</v>
      </c>
      <c r="M669" s="160">
        <f>+[2]data1cf!L669</f>
        <v>8262.7326306748382</v>
      </c>
      <c r="N669" s="160">
        <f>+[2]data1cf!M669</f>
        <v>8245.1280016316159</v>
      </c>
      <c r="O669" s="160">
        <f>+[2]data1cf!N669</f>
        <v>7918.9623135429738</v>
      </c>
      <c r="P669" s="160">
        <f>+[2]data1cf!O669</f>
        <v>7811.1455161057966</v>
      </c>
      <c r="Q669" s="160">
        <f>+[2]data1cf!P669</f>
        <v>7782.5472687153797</v>
      </c>
      <c r="R669" s="160">
        <f>+[2]data1cf!Q669</f>
        <v>1064.8982407059571</v>
      </c>
      <c r="S669" s="160">
        <f>+[2]data1cf!R669</f>
        <v>0</v>
      </c>
      <c r="T669" s="160">
        <f>+[2]data1cf!S669</f>
        <v>0</v>
      </c>
      <c r="U669" s="160">
        <f>+[2]data1cf!T669</f>
        <v>0</v>
      </c>
      <c r="V669" s="160">
        <f>+[2]data1cf!U669</f>
        <v>0</v>
      </c>
      <c r="W669" s="160">
        <f>+[2]data1cf!V669</f>
        <v>0</v>
      </c>
      <c r="X669" s="160">
        <f>+[2]data1cf!W669</f>
        <v>0</v>
      </c>
      <c r="Y669" s="160">
        <f>+[2]data1cf!X669</f>
        <v>0</v>
      </c>
      <c r="Z669" s="160">
        <f>+[2]data1cf!Y669</f>
        <v>0</v>
      </c>
      <c r="AA669" s="160">
        <f>+[2]data1cf!Z669</f>
        <v>0</v>
      </c>
      <c r="AB669" s="160"/>
      <c r="AC669" s="161">
        <f t="shared" si="80"/>
        <v>-18417.876394632349</v>
      </c>
      <c r="AD669" s="161">
        <f t="shared" si="82"/>
        <v>145.56934983483029</v>
      </c>
      <c r="AE669" s="162">
        <f t="shared" si="83"/>
        <v>-6049.3748768269143</v>
      </c>
      <c r="AF669" s="163">
        <f t="shared" si="81"/>
        <v>5.982653796672821E-2</v>
      </c>
      <c r="AG669" s="164">
        <f t="shared" si="85"/>
        <v>0.46211239769470458</v>
      </c>
    </row>
    <row r="670" spans="1:33">
      <c r="A670" s="156"/>
      <c r="B670" s="160">
        <f>+[2]data1cf!A670</f>
        <v>-88160.091430777728</v>
      </c>
      <c r="C670" s="160">
        <f>+[2]data1cf!B670</f>
        <v>14018.332160702133</v>
      </c>
      <c r="D670" s="160">
        <f>+[2]data1cf!C670</f>
        <v>11816.705921062661</v>
      </c>
      <c r="E670" s="160">
        <f>+[2]data1cf!D670</f>
        <v>9803.5386076458944</v>
      </c>
      <c r="F670" s="160">
        <f>+[2]data1cf!E670</f>
        <v>9643.9344779456096</v>
      </c>
      <c r="G670" s="160">
        <f>+[2]data1cf!F670</f>
        <v>9249.7500816120391</v>
      </c>
      <c r="H670" s="160">
        <f>+[2]data1cf!G670</f>
        <v>8346.9240637213588</v>
      </c>
      <c r="I670" s="160">
        <f>+[2]data1cf!H670</f>
        <v>8203.6683595159047</v>
      </c>
      <c r="J670" s="160">
        <f>+[2]data1cf!I670</f>
        <v>8191.2341569809159</v>
      </c>
      <c r="K670" s="160">
        <f>+[2]data1cf!J670</f>
        <v>8181.8545927247051</v>
      </c>
      <c r="L670" s="160">
        <f>+[2]data1cf!K670</f>
        <v>8183.3062221005057</v>
      </c>
      <c r="M670" s="160">
        <f>+[2]data1cf!L670</f>
        <v>8155.0759584218831</v>
      </c>
      <c r="N670" s="160">
        <f>+[2]data1cf!M670</f>
        <v>8137.6534895685982</v>
      </c>
      <c r="O670" s="160">
        <f>+[2]data1cf!N670</f>
        <v>7811.3056412900178</v>
      </c>
      <c r="P670" s="160">
        <f>+[2]data1cf!O670</f>
        <v>7703.6710040427779</v>
      </c>
      <c r="Q670" s="160">
        <f>+[2]data1cf!P670</f>
        <v>7674.8905964624237</v>
      </c>
      <c r="R670" s="160">
        <f>+[2]data1cf!Q670</f>
        <v>1011.1609846744482</v>
      </c>
      <c r="S670" s="160">
        <f>+[2]data1cf!R670</f>
        <v>0</v>
      </c>
      <c r="T670" s="160">
        <f>+[2]data1cf!S670</f>
        <v>0</v>
      </c>
      <c r="U670" s="160">
        <f>+[2]data1cf!T670</f>
        <v>0</v>
      </c>
      <c r="V670" s="160">
        <f>+[2]data1cf!U670</f>
        <v>0</v>
      </c>
      <c r="W670" s="160">
        <f>+[2]data1cf!V670</f>
        <v>0</v>
      </c>
      <c r="X670" s="160">
        <f>+[2]data1cf!W670</f>
        <v>0</v>
      </c>
      <c r="Y670" s="160">
        <f>+[2]data1cf!X670</f>
        <v>0</v>
      </c>
      <c r="Z670" s="160">
        <f>+[2]data1cf!Y670</f>
        <v>0</v>
      </c>
      <c r="AA670" s="160">
        <f>+[2]data1cf!Z670</f>
        <v>0</v>
      </c>
      <c r="AB670" s="160"/>
      <c r="AC670" s="161">
        <f t="shared" si="80"/>
        <v>-14815.919363852699</v>
      </c>
      <c r="AD670" s="161">
        <f t="shared" si="82"/>
        <v>3478.4436766786839</v>
      </c>
      <c r="AE670" s="162">
        <f t="shared" si="83"/>
        <v>-2626.9697480107061</v>
      </c>
      <c r="AF670" s="163">
        <f t="shared" si="81"/>
        <v>6.6168215870857236E-2</v>
      </c>
      <c r="AG670" s="164">
        <f t="shared" si="85"/>
        <v>0.99999963292424821</v>
      </c>
    </row>
    <row r="671" spans="1:33">
      <c r="A671" s="156"/>
      <c r="B671" s="160">
        <f>+[2]data1cf!A671</f>
        <v>-98742.440205329316</v>
      </c>
      <c r="C671" s="160">
        <f>+[2]data1cf!B671</f>
        <v>14232.454300055011</v>
      </c>
      <c r="D671" s="160">
        <f>+[2]data1cf!C671</f>
        <v>12276.357664219902</v>
      </c>
      <c r="E671" s="160">
        <f>+[2]data1cf!D671</f>
        <v>10235.736417928514</v>
      </c>
      <c r="F671" s="160">
        <f>+[2]data1cf!E671</f>
        <v>9891.4922086326369</v>
      </c>
      <c r="G671" s="160">
        <f>+[2]data1cf!F671</f>
        <v>9572.1207925660474</v>
      </c>
      <c r="H671" s="160">
        <f>+[2]data1cf!G671</f>
        <v>8603.2522555022515</v>
      </c>
      <c r="I671" s="160">
        <f>+[2]data1cf!H671</f>
        <v>8446.4189745250987</v>
      </c>
      <c r="J671" s="160">
        <f>+[2]data1cf!I671</f>
        <v>8433.9847719901099</v>
      </c>
      <c r="K671" s="160">
        <f>+[2]data1cf!J671</f>
        <v>8425.0166494542536</v>
      </c>
      <c r="L671" s="160">
        <f>+[2]data1cf!K671</f>
        <v>8426.0568371096997</v>
      </c>
      <c r="M671" s="160">
        <f>+[2]data1cf!L671</f>
        <v>8398.2380151514317</v>
      </c>
      <c r="N671" s="160">
        <f>+[2]data1cf!M671</f>
        <v>8380.4041045777922</v>
      </c>
      <c r="O671" s="160">
        <f>+[2]data1cf!N671</f>
        <v>8054.4676980195663</v>
      </c>
      <c r="P671" s="160">
        <f>+[2]data1cf!O671</f>
        <v>7946.4216190519719</v>
      </c>
      <c r="Q671" s="160">
        <f>+[2]data1cf!P671</f>
        <v>7918.0526531919722</v>
      </c>
      <c r="R671" s="160">
        <f>+[2]data1cf!Q671</f>
        <v>1132.5362921790449</v>
      </c>
      <c r="S671" s="160">
        <f>+[2]data1cf!R671</f>
        <v>0</v>
      </c>
      <c r="T671" s="160">
        <f>+[2]data1cf!S671</f>
        <v>0</v>
      </c>
      <c r="U671" s="160">
        <f>+[2]data1cf!T671</f>
        <v>0</v>
      </c>
      <c r="V671" s="160">
        <f>+[2]data1cf!U671</f>
        <v>0</v>
      </c>
      <c r="W671" s="160">
        <f>+[2]data1cf!V671</f>
        <v>0</v>
      </c>
      <c r="X671" s="160">
        <f>+[2]data1cf!W671</f>
        <v>0</v>
      </c>
      <c r="Y671" s="160">
        <f>+[2]data1cf!X671</f>
        <v>0</v>
      </c>
      <c r="Z671" s="160">
        <f>+[2]data1cf!Y671</f>
        <v>0</v>
      </c>
      <c r="AA671" s="160">
        <f>+[2]data1cf!Z671</f>
        <v>0</v>
      </c>
      <c r="AB671" s="160"/>
      <c r="AC671" s="161">
        <f t="shared" si="80"/>
        <v>-23169.930179107163</v>
      </c>
      <c r="AD671" s="161">
        <f t="shared" si="82"/>
        <v>-4295.3617499096854</v>
      </c>
      <c r="AE671" s="162">
        <f t="shared" si="83"/>
        <v>-10595.15393387489</v>
      </c>
      <c r="AF671" s="163">
        <f t="shared" si="81"/>
        <v>5.2179643511772164E-2</v>
      </c>
      <c r="AG671" s="164">
        <f t="shared" si="85"/>
        <v>-88424321.908818871</v>
      </c>
    </row>
    <row r="672" spans="1:33">
      <c r="A672" s="156"/>
      <c r="B672" s="160">
        <f>+[2]data1cf!A672</f>
        <v>-94018.255308306892</v>
      </c>
      <c r="C672" s="160">
        <f>+[2]data1cf!B672</f>
        <v>14213.612568768924</v>
      </c>
      <c r="D672" s="160">
        <f>+[2]data1cf!C672</f>
        <v>12205.838357697494</v>
      </c>
      <c r="E672" s="160">
        <f>+[2]data1cf!D672</f>
        <v>9965.6100930718749</v>
      </c>
      <c r="F672" s="160">
        <f>+[2]data1cf!E672</f>
        <v>9655.4113442405214</v>
      </c>
      <c r="G672" s="160">
        <f>+[2]data1cf!F672</f>
        <v>9349.1270534346259</v>
      </c>
      <c r="H672" s="160">
        <f>+[2]data1cf!G672</f>
        <v>8488.8219151222002</v>
      </c>
      <c r="I672" s="160">
        <f>+[2]data1cf!H672</f>
        <v>8338.0499523353228</v>
      </c>
      <c r="J672" s="160">
        <f>+[2]data1cf!I672</f>
        <v>8325.6157498003322</v>
      </c>
      <c r="K672" s="160">
        <f>+[2]data1cf!J672</f>
        <v>8316.46395095568</v>
      </c>
      <c r="L672" s="160">
        <f>+[2]data1cf!K672</f>
        <v>8317.6878149199219</v>
      </c>
      <c r="M672" s="160">
        <f>+[2]data1cf!L672</f>
        <v>8289.6853166528581</v>
      </c>
      <c r="N672" s="160">
        <f>+[2]data1cf!M672</f>
        <v>8272.0350823880144</v>
      </c>
      <c r="O672" s="160">
        <f>+[2]data1cf!N672</f>
        <v>7945.9149995209937</v>
      </c>
      <c r="P672" s="160">
        <f>+[2]data1cf!O672</f>
        <v>7838.0525968621951</v>
      </c>
      <c r="Q672" s="160">
        <f>+[2]data1cf!P672</f>
        <v>7809.4999546933986</v>
      </c>
      <c r="R672" s="160">
        <f>+[2]data1cf!Q672</f>
        <v>1078.3517810841565</v>
      </c>
      <c r="S672" s="160">
        <f>+[2]data1cf!R672</f>
        <v>0</v>
      </c>
      <c r="T672" s="160">
        <f>+[2]data1cf!S672</f>
        <v>0</v>
      </c>
      <c r="U672" s="160">
        <f>+[2]data1cf!T672</f>
        <v>0</v>
      </c>
      <c r="V672" s="160">
        <f>+[2]data1cf!U672</f>
        <v>0</v>
      </c>
      <c r="W672" s="160">
        <f>+[2]data1cf!V672</f>
        <v>0</v>
      </c>
      <c r="X672" s="160">
        <f>+[2]data1cf!W672</f>
        <v>0</v>
      </c>
      <c r="Y672" s="160">
        <f>+[2]data1cf!X672</f>
        <v>0</v>
      </c>
      <c r="Z672" s="160">
        <f>+[2]data1cf!Y672</f>
        <v>0</v>
      </c>
      <c r="AA672" s="160">
        <f>+[2]data1cf!Z672</f>
        <v>0</v>
      </c>
      <c r="AB672" s="160"/>
      <c r="AC672" s="161">
        <f t="shared" si="80"/>
        <v>-19452.281955907682</v>
      </c>
      <c r="AD672" s="161">
        <f t="shared" si="82"/>
        <v>-858.18791141388283</v>
      </c>
      <c r="AE672" s="162">
        <f t="shared" si="83"/>
        <v>-7064.7192519037035</v>
      </c>
      <c r="AF672" s="163">
        <f t="shared" si="81"/>
        <v>5.8026722073554998E-2</v>
      </c>
      <c r="AG672" s="164">
        <f t="shared" si="85"/>
        <v>-37.697072028187058</v>
      </c>
    </row>
    <row r="673" spans="1:33">
      <c r="A673" s="156"/>
      <c r="B673" s="160">
        <f>+[2]data1cf!A673</f>
        <v>-87678.300106980983</v>
      </c>
      <c r="C673" s="160">
        <f>+[2]data1cf!B673</f>
        <v>14030.122698315254</v>
      </c>
      <c r="D673" s="160">
        <f>+[2]data1cf!C673</f>
        <v>11956.128613014142</v>
      </c>
      <c r="E673" s="160">
        <f>+[2]data1cf!D673</f>
        <v>9927.5591588028983</v>
      </c>
      <c r="F673" s="160">
        <f>+[2]data1cf!E673</f>
        <v>9474.2634704056381</v>
      </c>
      <c r="G673" s="160">
        <f>+[2]data1cf!F673</f>
        <v>9281.3610650390128</v>
      </c>
      <c r="H673" s="160">
        <f>+[2]data1cf!G673</f>
        <v>8335.2539986464362</v>
      </c>
      <c r="I673" s="160">
        <f>+[2]data1cf!H673</f>
        <v>8192.6164519810663</v>
      </c>
      <c r="J673" s="160">
        <f>+[2]data1cf!I673</f>
        <v>8180.1822494460775</v>
      </c>
      <c r="K673" s="160">
        <f>+[2]data1cf!J673</f>
        <v>8170.7839531431973</v>
      </c>
      <c r="L673" s="160">
        <f>+[2]data1cf!K673</f>
        <v>8172.2543145656673</v>
      </c>
      <c r="M673" s="160">
        <f>+[2]data1cf!L673</f>
        <v>8144.0053188403745</v>
      </c>
      <c r="N673" s="160">
        <f>+[2]data1cf!M673</f>
        <v>8126.6015820337598</v>
      </c>
      <c r="O673" s="160">
        <f>+[2]data1cf!N673</f>
        <v>7800.23500170851</v>
      </c>
      <c r="P673" s="160">
        <f>+[2]data1cf!O673</f>
        <v>7692.6190965079395</v>
      </c>
      <c r="Q673" s="160">
        <f>+[2]data1cf!P673</f>
        <v>7663.8199568809159</v>
      </c>
      <c r="R673" s="160">
        <f>+[2]data1cf!Q673</f>
        <v>1005.635030907029</v>
      </c>
      <c r="S673" s="160">
        <f>+[2]data1cf!R673</f>
        <v>0</v>
      </c>
      <c r="T673" s="160">
        <f>+[2]data1cf!S673</f>
        <v>0</v>
      </c>
      <c r="U673" s="160">
        <f>+[2]data1cf!T673</f>
        <v>0</v>
      </c>
      <c r="V673" s="160">
        <f>+[2]data1cf!U673</f>
        <v>0</v>
      </c>
      <c r="W673" s="160">
        <f>+[2]data1cf!V673</f>
        <v>0</v>
      </c>
      <c r="X673" s="160">
        <f>+[2]data1cf!W673</f>
        <v>0</v>
      </c>
      <c r="Y673" s="160">
        <f>+[2]data1cf!X673</f>
        <v>0</v>
      </c>
      <c r="Z673" s="160">
        <f>+[2]data1cf!Y673</f>
        <v>0</v>
      </c>
      <c r="AA673" s="160">
        <f>+[2]data1cf!Z673</f>
        <v>0</v>
      </c>
      <c r="AB673" s="160"/>
      <c r="AC673" s="161">
        <f t="shared" si="80"/>
        <v>-14255.00643282049</v>
      </c>
      <c r="AD673" s="161">
        <f t="shared" si="82"/>
        <v>4026.8962252077954</v>
      </c>
      <c r="AE673" s="162">
        <f t="shared" si="83"/>
        <v>-2073.513631802402</v>
      </c>
      <c r="AF673" s="163">
        <f t="shared" si="81"/>
        <v>6.7252233624458327E-2</v>
      </c>
      <c r="AG673" s="164">
        <f t="shared" si="85"/>
        <v>0.99999996451057116</v>
      </c>
    </row>
    <row r="674" spans="1:33">
      <c r="A674" s="156"/>
      <c r="B674" s="160">
        <f>+[2]data1cf!A674</f>
        <v>-100941.71429896807</v>
      </c>
      <c r="C674" s="160">
        <f>+[2]data1cf!B674</f>
        <v>14322.739258261994</v>
      </c>
      <c r="D674" s="160">
        <f>+[2]data1cf!C674</f>
        <v>12509.419058634043</v>
      </c>
      <c r="E674" s="160">
        <f>+[2]data1cf!D674</f>
        <v>10536.002794221506</v>
      </c>
      <c r="F674" s="160">
        <f>+[2]data1cf!E674</f>
        <v>9926.6286754324246</v>
      </c>
      <c r="G674" s="160">
        <f>+[2]data1cf!F674</f>
        <v>9590.4115674542263</v>
      </c>
      <c r="H674" s="160">
        <f>+[2]data1cf!G674</f>
        <v>8656.5236004241524</v>
      </c>
      <c r="I674" s="160">
        <f>+[2]data1cf!H674</f>
        <v>8496.8685628138974</v>
      </c>
      <c r="J674" s="160">
        <f>+[2]data1cf!I674</f>
        <v>8484.4343602789086</v>
      </c>
      <c r="K674" s="160">
        <f>+[2]data1cf!J674</f>
        <v>8475.5517455198133</v>
      </c>
      <c r="L674" s="160">
        <f>+[2]data1cf!K674</f>
        <v>8476.5064253984983</v>
      </c>
      <c r="M674" s="160">
        <f>+[2]data1cf!L674</f>
        <v>8448.7731112169895</v>
      </c>
      <c r="N674" s="160">
        <f>+[2]data1cf!M674</f>
        <v>8430.8536928665908</v>
      </c>
      <c r="O674" s="160">
        <f>+[2]data1cf!N674</f>
        <v>8105.0027940851251</v>
      </c>
      <c r="P674" s="160">
        <f>+[2]data1cf!O674</f>
        <v>7996.8712073407705</v>
      </c>
      <c r="Q674" s="160">
        <f>+[2]data1cf!P674</f>
        <v>7968.587749257531</v>
      </c>
      <c r="R674" s="160">
        <f>+[2]data1cf!Q674</f>
        <v>1157.7610863234443</v>
      </c>
      <c r="S674" s="160">
        <f>+[2]data1cf!R674</f>
        <v>0</v>
      </c>
      <c r="T674" s="160">
        <f>+[2]data1cf!S674</f>
        <v>0</v>
      </c>
      <c r="U674" s="160">
        <f>+[2]data1cf!T674</f>
        <v>0</v>
      </c>
      <c r="V674" s="160">
        <f>+[2]data1cf!U674</f>
        <v>0</v>
      </c>
      <c r="W674" s="160">
        <f>+[2]data1cf!V674</f>
        <v>0</v>
      </c>
      <c r="X674" s="160">
        <f>+[2]data1cf!W674</f>
        <v>0</v>
      </c>
      <c r="Y674" s="160">
        <f>+[2]data1cf!X674</f>
        <v>0</v>
      </c>
      <c r="Z674" s="160">
        <f>+[2]data1cf!Y674</f>
        <v>0</v>
      </c>
      <c r="AA674" s="160">
        <f>+[2]data1cf!Z674</f>
        <v>0</v>
      </c>
      <c r="AB674" s="160"/>
      <c r="AC674" s="161">
        <f t="shared" si="80"/>
        <v>-24634.146548259407</v>
      </c>
      <c r="AD674" s="161">
        <f t="shared" si="82"/>
        <v>-5614.7312286850047</v>
      </c>
      <c r="AE674" s="162">
        <f t="shared" si="83"/>
        <v>-11961.578006758504</v>
      </c>
      <c r="AF674" s="163">
        <f t="shared" si="81"/>
        <v>5.0076737999916077E-2</v>
      </c>
      <c r="AG674" s="164">
        <f t="shared" si="85"/>
        <v>-24403500243.695335</v>
      </c>
    </row>
    <row r="675" spans="1:33">
      <c r="A675" s="156"/>
      <c r="B675" s="160">
        <f>+[2]data1cf!A675</f>
        <v>-94799.615198178042</v>
      </c>
      <c r="C675" s="160">
        <f>+[2]data1cf!B675</f>
        <v>14197.804126069799</v>
      </c>
      <c r="D675" s="160">
        <f>+[2]data1cf!C675</f>
        <v>12186.472641941091</v>
      </c>
      <c r="E675" s="160">
        <f>+[2]data1cf!D675</f>
        <v>10154.962533489692</v>
      </c>
      <c r="F675" s="160">
        <f>+[2]data1cf!E675</f>
        <v>9629.6908661143698</v>
      </c>
      <c r="G675" s="160">
        <f>+[2]data1cf!F675</f>
        <v>9411.8076981321883</v>
      </c>
      <c r="H675" s="160">
        <f>+[2]data1cf!G675</f>
        <v>8507.7482019010331</v>
      </c>
      <c r="I675" s="160">
        <f>+[2]data1cf!H675</f>
        <v>8355.9737231210547</v>
      </c>
      <c r="J675" s="160">
        <f>+[2]data1cf!I675</f>
        <v>8343.5395205860659</v>
      </c>
      <c r="K675" s="160">
        <f>+[2]data1cf!J675</f>
        <v>8334.4181010139309</v>
      </c>
      <c r="L675" s="160">
        <f>+[2]data1cf!K675</f>
        <v>8335.6115857056557</v>
      </c>
      <c r="M675" s="160">
        <f>+[2]data1cf!L675</f>
        <v>8307.639466711109</v>
      </c>
      <c r="N675" s="160">
        <f>+[2]data1cf!M675</f>
        <v>8289.9588531737481</v>
      </c>
      <c r="O675" s="160">
        <f>+[2]data1cf!N675</f>
        <v>7963.8691495792436</v>
      </c>
      <c r="P675" s="160">
        <f>+[2]data1cf!O675</f>
        <v>7855.9763676479279</v>
      </c>
      <c r="Q675" s="160">
        <f>+[2]data1cf!P675</f>
        <v>7827.4541047516495</v>
      </c>
      <c r="R675" s="160">
        <f>+[2]data1cf!Q675</f>
        <v>1087.3136664770229</v>
      </c>
      <c r="S675" s="160">
        <f>+[2]data1cf!R675</f>
        <v>0</v>
      </c>
      <c r="T675" s="160">
        <f>+[2]data1cf!S675</f>
        <v>0</v>
      </c>
      <c r="U675" s="160">
        <f>+[2]data1cf!T675</f>
        <v>0</v>
      </c>
      <c r="V675" s="160">
        <f>+[2]data1cf!U675</f>
        <v>0</v>
      </c>
      <c r="W675" s="160">
        <f>+[2]data1cf!V675</f>
        <v>0</v>
      </c>
      <c r="X675" s="160">
        <f>+[2]data1cf!W675</f>
        <v>0</v>
      </c>
      <c r="Y675" s="160">
        <f>+[2]data1cf!X675</f>
        <v>0</v>
      </c>
      <c r="Z675" s="160">
        <f>+[2]data1cf!Y675</f>
        <v>0</v>
      </c>
      <c r="AA675" s="160">
        <f>+[2]data1cf!Z675</f>
        <v>0</v>
      </c>
      <c r="AB675" s="160"/>
      <c r="AC675" s="161">
        <f t="shared" si="80"/>
        <v>-20029.549570915635</v>
      </c>
      <c r="AD675" s="161">
        <f t="shared" si="82"/>
        <v>-1382.0081931307575</v>
      </c>
      <c r="AE675" s="162">
        <f t="shared" si="83"/>
        <v>-7606.0255018142443</v>
      </c>
      <c r="AF675" s="163">
        <f t="shared" si="81"/>
        <v>5.7102361321449288E-2</v>
      </c>
      <c r="AG675" s="164">
        <f t="shared" ref="AG675:AG690" si="86">1-EXP(-(1/0.25)*(AD675/ABS($AD$1010)))</f>
        <v>-359.38294098383818</v>
      </c>
    </row>
    <row r="676" spans="1:33">
      <c r="A676" s="156"/>
      <c r="B676" s="160">
        <f>+[2]data1cf!A676</f>
        <v>-90430.015809279881</v>
      </c>
      <c r="C676" s="160">
        <f>+[2]data1cf!B676</f>
        <v>14171.822089398442</v>
      </c>
      <c r="D676" s="160">
        <f>+[2]data1cf!C676</f>
        <v>12045.986484265544</v>
      </c>
      <c r="E676" s="160">
        <f>+[2]data1cf!D676</f>
        <v>10030.196538507798</v>
      </c>
      <c r="F676" s="160">
        <f>+[2]data1cf!E676</f>
        <v>9533.2359483998225</v>
      </c>
      <c r="G676" s="160">
        <f>+[2]data1cf!F676</f>
        <v>9270.7283975703485</v>
      </c>
      <c r="H676" s="160">
        <f>+[2]data1cf!G676</f>
        <v>8401.9067167992871</v>
      </c>
      <c r="I676" s="160">
        <f>+[2]data1cf!H676</f>
        <v>8255.7386088192416</v>
      </c>
      <c r="J676" s="160">
        <f>+[2]data1cf!I676</f>
        <v>8243.3044062842528</v>
      </c>
      <c r="K676" s="160">
        <f>+[2]data1cf!J676</f>
        <v>8234.0130966878769</v>
      </c>
      <c r="L676" s="160">
        <f>+[2]data1cf!K676</f>
        <v>8235.3764714038425</v>
      </c>
      <c r="M676" s="160">
        <f>+[2]data1cf!L676</f>
        <v>8207.2344623850549</v>
      </c>
      <c r="N676" s="160">
        <f>+[2]data1cf!M676</f>
        <v>8189.723738871935</v>
      </c>
      <c r="O676" s="160">
        <f>+[2]data1cf!N676</f>
        <v>7863.4641452531905</v>
      </c>
      <c r="P676" s="160">
        <f>+[2]data1cf!O676</f>
        <v>7755.7412533461147</v>
      </c>
      <c r="Q676" s="160">
        <f>+[2]data1cf!P676</f>
        <v>7727.0491004255964</v>
      </c>
      <c r="R676" s="160">
        <f>+[2]data1cf!Q676</f>
        <v>1037.1961093261164</v>
      </c>
      <c r="S676" s="160">
        <f>+[2]data1cf!R676</f>
        <v>0</v>
      </c>
      <c r="T676" s="160">
        <f>+[2]data1cf!S676</f>
        <v>0</v>
      </c>
      <c r="U676" s="160">
        <f>+[2]data1cf!T676</f>
        <v>0</v>
      </c>
      <c r="V676" s="160">
        <f>+[2]data1cf!U676</f>
        <v>0</v>
      </c>
      <c r="W676" s="160">
        <f>+[2]data1cf!V676</f>
        <v>0</v>
      </c>
      <c r="X676" s="160">
        <f>+[2]data1cf!W676</f>
        <v>0</v>
      </c>
      <c r="Y676" s="160">
        <f>+[2]data1cf!X676</f>
        <v>0</v>
      </c>
      <c r="Z676" s="160">
        <f>+[2]data1cf!Y676</f>
        <v>0</v>
      </c>
      <c r="AA676" s="160">
        <f>+[2]data1cf!Z676</f>
        <v>0</v>
      </c>
      <c r="AB676" s="160"/>
      <c r="AC676" s="161">
        <f t="shared" si="80"/>
        <v>-16443.242448711397</v>
      </c>
      <c r="AD676" s="161">
        <f t="shared" si="82"/>
        <v>1975.885842744475</v>
      </c>
      <c r="AE676" s="162">
        <f t="shared" si="83"/>
        <v>-4170.9468393093812</v>
      </c>
      <c r="AF676" s="163">
        <f t="shared" si="81"/>
        <v>6.3238033652305597E-2</v>
      </c>
      <c r="AG676" s="164">
        <f t="shared" si="86"/>
        <v>0.99977892428532722</v>
      </c>
    </row>
    <row r="677" spans="1:33">
      <c r="A677" s="156"/>
      <c r="B677" s="160">
        <f>+[2]data1cf!A677</f>
        <v>-103910.42022191473</v>
      </c>
      <c r="C677" s="160">
        <f>+[2]data1cf!B677</f>
        <v>14303.651003669918</v>
      </c>
      <c r="D677" s="160">
        <f>+[2]data1cf!C677</f>
        <v>12496.649638103927</v>
      </c>
      <c r="E677" s="160">
        <f>+[2]data1cf!D677</f>
        <v>10565.23193016754</v>
      </c>
      <c r="F677" s="160">
        <f>+[2]data1cf!E677</f>
        <v>10017.813607347831</v>
      </c>
      <c r="G677" s="160">
        <f>+[2]data1cf!F677</f>
        <v>9697.4439247531864</v>
      </c>
      <c r="H677" s="160">
        <f>+[2]data1cf!G677</f>
        <v>8728.4323077791887</v>
      </c>
      <c r="I677" s="160">
        <f>+[2]data1cf!H677</f>
        <v>8564.9683017215557</v>
      </c>
      <c r="J677" s="160">
        <f>+[2]data1cf!I677</f>
        <v>8552.5340991865651</v>
      </c>
      <c r="K677" s="160">
        <f>+[2]data1cf!J677</f>
        <v>8543.7669077137543</v>
      </c>
      <c r="L677" s="160">
        <f>+[2]data1cf!K677</f>
        <v>8544.6061643061566</v>
      </c>
      <c r="M677" s="160">
        <f>+[2]data1cf!L677</f>
        <v>8516.9882734109324</v>
      </c>
      <c r="N677" s="160">
        <f>+[2]data1cf!M677</f>
        <v>8498.9534317742473</v>
      </c>
      <c r="O677" s="160">
        <f>+[2]data1cf!N677</f>
        <v>8173.217956279067</v>
      </c>
      <c r="P677" s="160">
        <f>+[2]data1cf!O677</f>
        <v>8064.9709462484279</v>
      </c>
      <c r="Q677" s="160">
        <f>+[2]data1cf!P677</f>
        <v>8036.8029114514729</v>
      </c>
      <c r="R677" s="160">
        <f>+[2]data1cf!Q677</f>
        <v>1191.810955777273</v>
      </c>
      <c r="S677" s="160">
        <f>+[2]data1cf!R677</f>
        <v>0</v>
      </c>
      <c r="T677" s="160">
        <f>+[2]data1cf!S677</f>
        <v>0</v>
      </c>
      <c r="U677" s="160">
        <f>+[2]data1cf!T677</f>
        <v>0</v>
      </c>
      <c r="V677" s="160">
        <f>+[2]data1cf!U677</f>
        <v>0</v>
      </c>
      <c r="W677" s="160">
        <f>+[2]data1cf!V677</f>
        <v>0</v>
      </c>
      <c r="X677" s="160">
        <f>+[2]data1cf!W677</f>
        <v>0</v>
      </c>
      <c r="Y677" s="160">
        <f>+[2]data1cf!X677</f>
        <v>0</v>
      </c>
      <c r="Z677" s="160">
        <f>+[2]data1cf!Y677</f>
        <v>0</v>
      </c>
      <c r="AA677" s="160">
        <f>+[2]data1cf!Z677</f>
        <v>0</v>
      </c>
      <c r="AB677" s="160"/>
      <c r="AC677" s="161">
        <f t="shared" si="80"/>
        <v>-27210.750933546649</v>
      </c>
      <c r="AD677" s="161">
        <f t="shared" si="82"/>
        <v>-8046.4404482094869</v>
      </c>
      <c r="AE677" s="162">
        <f t="shared" si="83"/>
        <v>-14442.943131268712</v>
      </c>
      <c r="AF677" s="163">
        <f t="shared" si="81"/>
        <v>4.6331557631492604E-2</v>
      </c>
      <c r="AG677" s="164">
        <f t="shared" si="86"/>
        <v>-769485633511919.88</v>
      </c>
    </row>
    <row r="678" spans="1:33">
      <c r="A678" s="156"/>
      <c r="B678" s="160">
        <f>+[2]data1cf!A678</f>
        <v>-94244.897057872688</v>
      </c>
      <c r="C678" s="160">
        <f>+[2]data1cf!B678</f>
        <v>14123.211871886622</v>
      </c>
      <c r="D678" s="160">
        <f>+[2]data1cf!C678</f>
        <v>12086.640757353671</v>
      </c>
      <c r="E678" s="160">
        <f>+[2]data1cf!D678</f>
        <v>10180.737447138636</v>
      </c>
      <c r="F678" s="160">
        <f>+[2]data1cf!E678</f>
        <v>9728.7502261791524</v>
      </c>
      <c r="G678" s="160">
        <f>+[2]data1cf!F678</f>
        <v>9516.2147948448346</v>
      </c>
      <c r="H678" s="160">
        <f>+[2]data1cf!G678</f>
        <v>8494.3116859742022</v>
      </c>
      <c r="I678" s="160">
        <f>+[2]data1cf!H678</f>
        <v>8343.2489327569619</v>
      </c>
      <c r="J678" s="160">
        <f>+[2]data1cf!I678</f>
        <v>8330.8147302219732</v>
      </c>
      <c r="K678" s="160">
        <f>+[2]data1cf!J678</f>
        <v>8321.6717432085425</v>
      </c>
      <c r="L678" s="160">
        <f>+[2]data1cf!K678</f>
        <v>8322.8867953415629</v>
      </c>
      <c r="M678" s="160">
        <f>+[2]data1cf!L678</f>
        <v>8294.8931089057205</v>
      </c>
      <c r="N678" s="160">
        <f>+[2]data1cf!M678</f>
        <v>8277.2340628096554</v>
      </c>
      <c r="O678" s="160">
        <f>+[2]data1cf!N678</f>
        <v>7951.1227917738561</v>
      </c>
      <c r="P678" s="160">
        <f>+[2]data1cf!O678</f>
        <v>7843.2515772838351</v>
      </c>
      <c r="Q678" s="160">
        <f>+[2]data1cf!P678</f>
        <v>7814.707746946262</v>
      </c>
      <c r="R678" s="160">
        <f>+[2]data1cf!Q678</f>
        <v>1080.9512712949766</v>
      </c>
      <c r="S678" s="160">
        <f>+[2]data1cf!R678</f>
        <v>0</v>
      </c>
      <c r="T678" s="160">
        <f>+[2]data1cf!S678</f>
        <v>0</v>
      </c>
      <c r="U678" s="160">
        <f>+[2]data1cf!T678</f>
        <v>0</v>
      </c>
      <c r="V678" s="160">
        <f>+[2]data1cf!U678</f>
        <v>0</v>
      </c>
      <c r="W678" s="160">
        <f>+[2]data1cf!V678</f>
        <v>0</v>
      </c>
      <c r="X678" s="160">
        <f>+[2]data1cf!W678</f>
        <v>0</v>
      </c>
      <c r="Y678" s="160">
        <f>+[2]data1cf!X678</f>
        <v>0</v>
      </c>
      <c r="Z678" s="160">
        <f>+[2]data1cf!Y678</f>
        <v>0</v>
      </c>
      <c r="AA678" s="160">
        <f>+[2]data1cf!Z678</f>
        <v>0</v>
      </c>
      <c r="AB678" s="160"/>
      <c r="AC678" s="161">
        <f t="shared" si="80"/>
        <v>-19523.642307122533</v>
      </c>
      <c r="AD678" s="161">
        <f t="shared" si="82"/>
        <v>-878.79512221816685</v>
      </c>
      <c r="AE678" s="162">
        <f t="shared" si="83"/>
        <v>-7100.9164335238984</v>
      </c>
      <c r="AF678" s="163">
        <f t="shared" si="81"/>
        <v>5.798756778240205E-2</v>
      </c>
      <c r="AG678" s="164">
        <f t="shared" si="86"/>
        <v>-41.24761312112026</v>
      </c>
    </row>
    <row r="679" spans="1:33">
      <c r="A679" s="156"/>
      <c r="B679" s="160">
        <f>+[2]data1cf!A679</f>
        <v>-103451.14266255459</v>
      </c>
      <c r="C679" s="160">
        <f>+[2]data1cf!B679</f>
        <v>14369.705035927091</v>
      </c>
      <c r="D679" s="160">
        <f>+[2]data1cf!C679</f>
        <v>12437.454653773366</v>
      </c>
      <c r="E679" s="160">
        <f>+[2]data1cf!D679</f>
        <v>10387.691866576906</v>
      </c>
      <c r="F679" s="160">
        <f>+[2]data1cf!E679</f>
        <v>9985.1153925114813</v>
      </c>
      <c r="G679" s="160">
        <f>+[2]data1cf!F679</f>
        <v>9661.7358041114385</v>
      </c>
      <c r="H679" s="160">
        <f>+[2]data1cf!G679</f>
        <v>8717.3075765097528</v>
      </c>
      <c r="I679" s="160">
        <f>+[2]data1cf!H679</f>
        <v>8554.4328419318808</v>
      </c>
      <c r="J679" s="160">
        <f>+[2]data1cf!I679</f>
        <v>8541.998639396892</v>
      </c>
      <c r="K679" s="160">
        <f>+[2]data1cf!J679</f>
        <v>8533.2135912125723</v>
      </c>
      <c r="L679" s="160">
        <f>+[2]data1cf!K679</f>
        <v>8534.0707045164818</v>
      </c>
      <c r="M679" s="160">
        <f>+[2]data1cf!L679</f>
        <v>8506.4349569097503</v>
      </c>
      <c r="N679" s="160">
        <f>+[2]data1cf!M679</f>
        <v>8488.4179719845743</v>
      </c>
      <c r="O679" s="160">
        <f>+[2]data1cf!N679</f>
        <v>8162.664639777885</v>
      </c>
      <c r="P679" s="160">
        <f>+[2]data1cf!O679</f>
        <v>8054.435486458754</v>
      </c>
      <c r="Q679" s="160">
        <f>+[2]data1cf!P679</f>
        <v>8026.2495949502909</v>
      </c>
      <c r="R679" s="160">
        <f>+[2]data1cf!Q679</f>
        <v>1186.543225882436</v>
      </c>
      <c r="S679" s="160">
        <f>+[2]data1cf!R679</f>
        <v>0</v>
      </c>
      <c r="T679" s="160">
        <f>+[2]data1cf!S679</f>
        <v>0</v>
      </c>
      <c r="U679" s="160">
        <f>+[2]data1cf!T679</f>
        <v>0</v>
      </c>
      <c r="V679" s="160">
        <f>+[2]data1cf!U679</f>
        <v>0</v>
      </c>
      <c r="W679" s="160">
        <f>+[2]data1cf!V679</f>
        <v>0</v>
      </c>
      <c r="X679" s="160">
        <f>+[2]data1cf!W679</f>
        <v>0</v>
      </c>
      <c r="Y679" s="160">
        <f>+[2]data1cf!X679</f>
        <v>0</v>
      </c>
      <c r="Z679" s="160">
        <f>+[2]data1cf!Y679</f>
        <v>0</v>
      </c>
      <c r="AA679" s="160">
        <f>+[2]data1cf!Z679</f>
        <v>0</v>
      </c>
      <c r="AB679" s="160"/>
      <c r="AC679" s="161">
        <f t="shared" si="80"/>
        <v>-26959.849588863293</v>
      </c>
      <c r="AD679" s="161">
        <f t="shared" si="82"/>
        <v>-7842.3019653104002</v>
      </c>
      <c r="AE679" s="162">
        <f t="shared" si="83"/>
        <v>-14224.145439473003</v>
      </c>
      <c r="AF679" s="163">
        <f t="shared" si="81"/>
        <v>4.6623381972312916E-2</v>
      </c>
      <c r="AG679" s="164">
        <f t="shared" si="86"/>
        <v>-322505462225745.75</v>
      </c>
    </row>
    <row r="680" spans="1:33">
      <c r="A680" s="156"/>
      <c r="B680" s="160">
        <f>+[2]data1cf!A680</f>
        <v>-97550.766520728706</v>
      </c>
      <c r="C680" s="160">
        <f>+[2]data1cf!B680</f>
        <v>14221.132344052518</v>
      </c>
      <c r="D680" s="160">
        <f>+[2]data1cf!C680</f>
        <v>12264.643270307462</v>
      </c>
      <c r="E680" s="160">
        <f>+[2]data1cf!D680</f>
        <v>10277.514813407981</v>
      </c>
      <c r="F680" s="160">
        <f>+[2]data1cf!E680</f>
        <v>9791.6344155262195</v>
      </c>
      <c r="G680" s="160">
        <f>+[2]data1cf!F680</f>
        <v>9477.5046052440121</v>
      </c>
      <c r="H680" s="160">
        <f>+[2]data1cf!G680</f>
        <v>8574.3872495121723</v>
      </c>
      <c r="I680" s="160">
        <f>+[2]data1cf!H680</f>
        <v>8419.0829335393082</v>
      </c>
      <c r="J680" s="160">
        <f>+[2]data1cf!I680</f>
        <v>8406.6487310043194</v>
      </c>
      <c r="K680" s="160">
        <f>+[2]data1cf!J680</f>
        <v>8397.6342761956057</v>
      </c>
      <c r="L680" s="160">
        <f>+[2]data1cf!K680</f>
        <v>8398.7207961239092</v>
      </c>
      <c r="M680" s="160">
        <f>+[2]data1cf!L680</f>
        <v>8370.8556418927838</v>
      </c>
      <c r="N680" s="160">
        <f>+[2]data1cf!M680</f>
        <v>8353.0680635920016</v>
      </c>
      <c r="O680" s="160">
        <f>+[2]data1cf!N680</f>
        <v>8027.0853247609184</v>
      </c>
      <c r="P680" s="160">
        <f>+[2]data1cf!O680</f>
        <v>7919.0855780661814</v>
      </c>
      <c r="Q680" s="160">
        <f>+[2]data1cf!P680</f>
        <v>7890.6702799333243</v>
      </c>
      <c r="R680" s="160">
        <f>+[2]data1cf!Q680</f>
        <v>1118.8682716861497</v>
      </c>
      <c r="S680" s="160">
        <f>+[2]data1cf!R680</f>
        <v>0</v>
      </c>
      <c r="T680" s="160">
        <f>+[2]data1cf!S680</f>
        <v>0</v>
      </c>
      <c r="U680" s="160">
        <f>+[2]data1cf!T680</f>
        <v>0</v>
      </c>
      <c r="V680" s="160">
        <f>+[2]data1cf!U680</f>
        <v>0</v>
      </c>
      <c r="W680" s="160">
        <f>+[2]data1cf!V680</f>
        <v>0</v>
      </c>
      <c r="X680" s="160">
        <f>+[2]data1cf!W680</f>
        <v>0</v>
      </c>
      <c r="Y680" s="160">
        <f>+[2]data1cf!X680</f>
        <v>0</v>
      </c>
      <c r="Z680" s="160">
        <f>+[2]data1cf!Y680</f>
        <v>0</v>
      </c>
      <c r="AA680" s="160">
        <f>+[2]data1cf!Z680</f>
        <v>0</v>
      </c>
      <c r="AB680" s="160"/>
      <c r="AC680" s="161">
        <f t="shared" si="80"/>
        <v>-22201.885922427431</v>
      </c>
      <c r="AD680" s="161">
        <f t="shared" si="82"/>
        <v>-3397.25318361257</v>
      </c>
      <c r="AE680" s="162">
        <f t="shared" si="83"/>
        <v>-9673.652146197679</v>
      </c>
      <c r="AF680" s="163">
        <f t="shared" si="81"/>
        <v>5.3659465909004223E-2</v>
      </c>
      <c r="AG680" s="164">
        <f t="shared" si="86"/>
        <v>-1927697.0508057955</v>
      </c>
    </row>
    <row r="681" spans="1:33">
      <c r="A681" s="156"/>
      <c r="B681" s="160">
        <f>+[2]data1cf!A681</f>
        <v>-101793.22873509175</v>
      </c>
      <c r="C681" s="160">
        <f>+[2]data1cf!B681</f>
        <v>14288.563155581065</v>
      </c>
      <c r="D681" s="160">
        <f>+[2]data1cf!C681</f>
        <v>12404.283626402206</v>
      </c>
      <c r="E681" s="160">
        <f>+[2]data1cf!D681</f>
        <v>10397.218119083911</v>
      </c>
      <c r="F681" s="160">
        <f>+[2]data1cf!E681</f>
        <v>9824.3822848543878</v>
      </c>
      <c r="G681" s="160">
        <f>+[2]data1cf!F681</f>
        <v>9646.5947159278767</v>
      </c>
      <c r="H681" s="160">
        <f>+[2]data1cf!G681</f>
        <v>8677.1491874594049</v>
      </c>
      <c r="I681" s="160">
        <f>+[2]data1cf!H681</f>
        <v>8516.4016227670254</v>
      </c>
      <c r="J681" s="160">
        <f>+[2]data1cf!I681</f>
        <v>8503.9674202320366</v>
      </c>
      <c r="K681" s="160">
        <f>+[2]data1cf!J681</f>
        <v>8495.117912354217</v>
      </c>
      <c r="L681" s="160">
        <f>+[2]data1cf!K681</f>
        <v>8496.0394853516264</v>
      </c>
      <c r="M681" s="160">
        <f>+[2]data1cf!L681</f>
        <v>8468.339278051395</v>
      </c>
      <c r="N681" s="160">
        <f>+[2]data1cf!M681</f>
        <v>8450.3867528197188</v>
      </c>
      <c r="O681" s="160">
        <f>+[2]data1cf!N681</f>
        <v>8124.5689609195297</v>
      </c>
      <c r="P681" s="160">
        <f>+[2]data1cf!O681</f>
        <v>8016.4042672938986</v>
      </c>
      <c r="Q681" s="160">
        <f>+[2]data1cf!P681</f>
        <v>7988.1539160919356</v>
      </c>
      <c r="R681" s="160">
        <f>+[2]data1cf!Q681</f>
        <v>1167.5276163000083</v>
      </c>
      <c r="S681" s="160">
        <f>+[2]data1cf!R681</f>
        <v>0</v>
      </c>
      <c r="T681" s="160">
        <f>+[2]data1cf!S681</f>
        <v>0</v>
      </c>
      <c r="U681" s="160">
        <f>+[2]data1cf!T681</f>
        <v>0</v>
      </c>
      <c r="V681" s="160">
        <f>+[2]data1cf!U681</f>
        <v>0</v>
      </c>
      <c r="W681" s="160">
        <f>+[2]data1cf!V681</f>
        <v>0</v>
      </c>
      <c r="X681" s="160">
        <f>+[2]data1cf!W681</f>
        <v>0</v>
      </c>
      <c r="Y681" s="160">
        <f>+[2]data1cf!X681</f>
        <v>0</v>
      </c>
      <c r="Z681" s="160">
        <f>+[2]data1cf!Y681</f>
        <v>0</v>
      </c>
      <c r="AA681" s="160">
        <f>+[2]data1cf!Z681</f>
        <v>0</v>
      </c>
      <c r="AB681" s="160"/>
      <c r="AC681" s="161">
        <f t="shared" si="80"/>
        <v>-25665.525020524561</v>
      </c>
      <c r="AD681" s="161">
        <f t="shared" si="82"/>
        <v>-6640.3717416327117</v>
      </c>
      <c r="AE681" s="162">
        <f t="shared" si="83"/>
        <v>-12991.352751049719</v>
      </c>
      <c r="AF681" s="163">
        <f t="shared" si="81"/>
        <v>4.8452487587928764E-2</v>
      </c>
      <c r="AG681" s="164">
        <f t="shared" si="86"/>
        <v>-1927185354456.0964</v>
      </c>
    </row>
    <row r="682" spans="1:33">
      <c r="A682" s="156"/>
      <c r="B682" s="160">
        <f>+[2]data1cf!A682</f>
        <v>-98119.889608537735</v>
      </c>
      <c r="C682" s="160">
        <f>+[2]data1cf!B682</f>
        <v>14195.532388959768</v>
      </c>
      <c r="D682" s="160">
        <f>+[2]data1cf!C682</f>
        <v>12247.054562910536</v>
      </c>
      <c r="E682" s="160">
        <f>+[2]data1cf!D682</f>
        <v>10311.098704542477</v>
      </c>
      <c r="F682" s="160">
        <f>+[2]data1cf!E682</f>
        <v>9853.1618742844275</v>
      </c>
      <c r="G682" s="160">
        <f>+[2]data1cf!F682</f>
        <v>9443.2604627484179</v>
      </c>
      <c r="H682" s="160">
        <f>+[2]data1cf!G682</f>
        <v>8588.1726855346242</v>
      </c>
      <c r="I682" s="160">
        <f>+[2]data1cf!H682</f>
        <v>8432.1381618751766</v>
      </c>
      <c r="J682" s="160">
        <f>+[2]data1cf!I682</f>
        <v>8419.7039593401878</v>
      </c>
      <c r="K682" s="160">
        <f>+[2]data1cf!J682</f>
        <v>8410.7116320371279</v>
      </c>
      <c r="L682" s="160">
        <f>+[2]data1cf!K682</f>
        <v>8411.7760244597775</v>
      </c>
      <c r="M682" s="160">
        <f>+[2]data1cf!L682</f>
        <v>8383.9329977343059</v>
      </c>
      <c r="N682" s="160">
        <f>+[2]data1cf!M682</f>
        <v>8366.12329192787</v>
      </c>
      <c r="O682" s="160">
        <f>+[2]data1cf!N682</f>
        <v>8040.1626806024415</v>
      </c>
      <c r="P682" s="160">
        <f>+[2]data1cf!O682</f>
        <v>7932.1408064020507</v>
      </c>
      <c r="Q682" s="160">
        <f>+[2]data1cf!P682</f>
        <v>7903.7476357748474</v>
      </c>
      <c r="R682" s="160">
        <f>+[2]data1cf!Q682</f>
        <v>1125.3958858540843</v>
      </c>
      <c r="S682" s="160">
        <f>+[2]data1cf!R682</f>
        <v>0</v>
      </c>
      <c r="T682" s="160">
        <f>+[2]data1cf!S682</f>
        <v>0</v>
      </c>
      <c r="U682" s="160">
        <f>+[2]data1cf!T682</f>
        <v>0</v>
      </c>
      <c r="V682" s="160">
        <f>+[2]data1cf!U682</f>
        <v>0</v>
      </c>
      <c r="W682" s="160">
        <f>+[2]data1cf!V682</f>
        <v>0</v>
      </c>
      <c r="X682" s="160">
        <f>+[2]data1cf!W682</f>
        <v>0</v>
      </c>
      <c r="Y682" s="160">
        <f>+[2]data1cf!X682</f>
        <v>0</v>
      </c>
      <c r="Z682" s="160">
        <f>+[2]data1cf!Y682</f>
        <v>0</v>
      </c>
      <c r="AA682" s="160">
        <f>+[2]data1cf!Z682</f>
        <v>0</v>
      </c>
      <c r="AB682" s="160"/>
      <c r="AC682" s="161">
        <f t="shared" si="80"/>
        <v>-22711.197377311149</v>
      </c>
      <c r="AD682" s="161">
        <f t="shared" si="82"/>
        <v>-3880.2120772695903</v>
      </c>
      <c r="AE682" s="162">
        <f t="shared" si="83"/>
        <v>-10165.66492042004</v>
      </c>
      <c r="AF682" s="163">
        <f t="shared" si="81"/>
        <v>5.2857217192649839E-2</v>
      </c>
      <c r="AG682" s="164">
        <f t="shared" si="86"/>
        <v>-15084470.847175242</v>
      </c>
    </row>
    <row r="683" spans="1:33">
      <c r="A683" s="156"/>
      <c r="B683" s="160">
        <f>+[2]data1cf!A683</f>
        <v>-103556.5120329226</v>
      </c>
      <c r="C683" s="160">
        <f>+[2]data1cf!B683</f>
        <v>14386.18110821005</v>
      </c>
      <c r="D683" s="160">
        <f>+[2]data1cf!C683</f>
        <v>12498.498605323575</v>
      </c>
      <c r="E683" s="160">
        <f>+[2]data1cf!D683</f>
        <v>10454.659330548164</v>
      </c>
      <c r="F683" s="160">
        <f>+[2]data1cf!E683</f>
        <v>9916.5989291760543</v>
      </c>
      <c r="G683" s="160">
        <f>+[2]data1cf!F683</f>
        <v>9639.1365871046455</v>
      </c>
      <c r="H683" s="160">
        <f>+[2]data1cf!G683</f>
        <v>8719.8598586874559</v>
      </c>
      <c r="I683" s="160">
        <f>+[2]data1cf!H683</f>
        <v>8556.8499309926265</v>
      </c>
      <c r="J683" s="160">
        <f>+[2]data1cf!I683</f>
        <v>8544.4157284576377</v>
      </c>
      <c r="K683" s="160">
        <f>+[2]data1cf!J683</f>
        <v>8535.6347770344382</v>
      </c>
      <c r="L683" s="160">
        <f>+[2]data1cf!K683</f>
        <v>8536.4877935772274</v>
      </c>
      <c r="M683" s="160">
        <f>+[2]data1cf!L683</f>
        <v>8508.8561427316163</v>
      </c>
      <c r="N683" s="160">
        <f>+[2]data1cf!M683</f>
        <v>8490.8350610453199</v>
      </c>
      <c r="O683" s="160">
        <f>+[2]data1cf!N683</f>
        <v>8165.0858255997509</v>
      </c>
      <c r="P683" s="160">
        <f>+[2]data1cf!O683</f>
        <v>8056.8525755194996</v>
      </c>
      <c r="Q683" s="160">
        <f>+[2]data1cf!P683</f>
        <v>8028.6707807721568</v>
      </c>
      <c r="R683" s="160">
        <f>+[2]data1cf!Q683</f>
        <v>1187.751770412809</v>
      </c>
      <c r="S683" s="160">
        <f>+[2]data1cf!R683</f>
        <v>0</v>
      </c>
      <c r="T683" s="160">
        <f>+[2]data1cf!S683</f>
        <v>0</v>
      </c>
      <c r="U683" s="160">
        <f>+[2]data1cf!T683</f>
        <v>0</v>
      </c>
      <c r="V683" s="160">
        <f>+[2]data1cf!U683</f>
        <v>0</v>
      </c>
      <c r="W683" s="160">
        <f>+[2]data1cf!V683</f>
        <v>0</v>
      </c>
      <c r="X683" s="160">
        <f>+[2]data1cf!W683</f>
        <v>0</v>
      </c>
      <c r="Y683" s="160">
        <f>+[2]data1cf!X683</f>
        <v>0</v>
      </c>
      <c r="Z683" s="160">
        <f>+[2]data1cf!Y683</f>
        <v>0</v>
      </c>
      <c r="AA683" s="160">
        <f>+[2]data1cf!Z683</f>
        <v>0</v>
      </c>
      <c r="AB683" s="160"/>
      <c r="AC683" s="161">
        <f t="shared" si="80"/>
        <v>-27000.75799107756</v>
      </c>
      <c r="AD683" s="161">
        <f t="shared" si="82"/>
        <v>-7878.8505691167393</v>
      </c>
      <c r="AE683" s="162">
        <f t="shared" si="83"/>
        <v>-14262.084000597544</v>
      </c>
      <c r="AF683" s="163">
        <f t="shared" si="81"/>
        <v>4.6569493412971494E-2</v>
      </c>
      <c r="AG683" s="164">
        <f t="shared" si="86"/>
        <v>-376836784451457.69</v>
      </c>
    </row>
    <row r="684" spans="1:33">
      <c r="A684" s="156"/>
      <c r="B684" s="160">
        <f>+[2]data1cf!A684</f>
        <v>-96924.290956568104</v>
      </c>
      <c r="C684" s="160">
        <f>+[2]data1cf!B684</f>
        <v>14258.313463384347</v>
      </c>
      <c r="D684" s="160">
        <f>+[2]data1cf!C684</f>
        <v>12219.634144537802</v>
      </c>
      <c r="E684" s="160">
        <f>+[2]data1cf!D684</f>
        <v>10287.146702851967</v>
      </c>
      <c r="F684" s="160">
        <f>+[2]data1cf!E684</f>
        <v>9916.9484671034224</v>
      </c>
      <c r="G684" s="160">
        <f>+[2]data1cf!F684</f>
        <v>9555.6419093495824</v>
      </c>
      <c r="H684" s="160">
        <f>+[2]data1cf!G684</f>
        <v>8559.2126080429389</v>
      </c>
      <c r="I684" s="160">
        <f>+[2]data1cf!H684</f>
        <v>8404.7120852779153</v>
      </c>
      <c r="J684" s="160">
        <f>+[2]data1cf!I684</f>
        <v>8392.2778827429265</v>
      </c>
      <c r="K684" s="160">
        <f>+[2]data1cf!J684</f>
        <v>8383.2390705642792</v>
      </c>
      <c r="L684" s="160">
        <f>+[2]data1cf!K684</f>
        <v>8384.3499478625163</v>
      </c>
      <c r="M684" s="160">
        <f>+[2]data1cf!L684</f>
        <v>8356.4604362614555</v>
      </c>
      <c r="N684" s="160">
        <f>+[2]data1cf!M684</f>
        <v>8338.6972153306087</v>
      </c>
      <c r="O684" s="160">
        <f>+[2]data1cf!N684</f>
        <v>8012.690119129591</v>
      </c>
      <c r="P684" s="160">
        <f>+[2]data1cf!O684</f>
        <v>7904.7147298047885</v>
      </c>
      <c r="Q684" s="160">
        <f>+[2]data1cf!P684</f>
        <v>7876.2750743019969</v>
      </c>
      <c r="R684" s="160">
        <f>+[2]data1cf!Q684</f>
        <v>1111.6828475554535</v>
      </c>
      <c r="S684" s="160">
        <f>+[2]data1cf!R684</f>
        <v>0</v>
      </c>
      <c r="T684" s="160">
        <f>+[2]data1cf!S684</f>
        <v>0</v>
      </c>
      <c r="U684" s="160">
        <f>+[2]data1cf!T684</f>
        <v>0</v>
      </c>
      <c r="V684" s="160">
        <f>+[2]data1cf!U684</f>
        <v>0</v>
      </c>
      <c r="W684" s="160">
        <f>+[2]data1cf!V684</f>
        <v>0</v>
      </c>
      <c r="X684" s="160">
        <f>+[2]data1cf!W684</f>
        <v>0</v>
      </c>
      <c r="Y684" s="160">
        <f>+[2]data1cf!X684</f>
        <v>0</v>
      </c>
      <c r="Z684" s="160">
        <f>+[2]data1cf!Y684</f>
        <v>0</v>
      </c>
      <c r="AA684" s="160">
        <f>+[2]data1cf!Z684</f>
        <v>0</v>
      </c>
      <c r="AB684" s="160"/>
      <c r="AC684" s="161">
        <f t="shared" si="80"/>
        <v>-21494.328167373125</v>
      </c>
      <c r="AD684" s="161">
        <f t="shared" si="82"/>
        <v>-2688.6995683713631</v>
      </c>
      <c r="AE684" s="162">
        <f t="shared" si="83"/>
        <v>-8963.8893735469373</v>
      </c>
      <c r="AF684" s="163">
        <f t="shared" si="81"/>
        <v>5.4855737090110782E-2</v>
      </c>
      <c r="AG684" s="164">
        <f t="shared" si="86"/>
        <v>-94229.10239211985</v>
      </c>
    </row>
    <row r="685" spans="1:33">
      <c r="A685" s="156"/>
      <c r="B685" s="160">
        <f>+[2]data1cf!A685</f>
        <v>-91674.701799310133</v>
      </c>
      <c r="C685" s="160">
        <f>+[2]data1cf!B685</f>
        <v>14175.099494060632</v>
      </c>
      <c r="D685" s="160">
        <f>+[2]data1cf!C685</f>
        <v>11996.963828295873</v>
      </c>
      <c r="E685" s="160">
        <f>+[2]data1cf!D685</f>
        <v>9968.8532288309143</v>
      </c>
      <c r="F685" s="160">
        <f>+[2]data1cf!E685</f>
        <v>9650.581956872993</v>
      </c>
      <c r="G685" s="160">
        <f>+[2]data1cf!F685</f>
        <v>9431.6567070390738</v>
      </c>
      <c r="H685" s="160">
        <f>+[2]data1cf!G685</f>
        <v>8432.0557995744384</v>
      </c>
      <c r="I685" s="160">
        <f>+[2]data1cf!H685</f>
        <v>8284.2907096817435</v>
      </c>
      <c r="J685" s="160">
        <f>+[2]data1cf!I685</f>
        <v>8271.8565071467547</v>
      </c>
      <c r="K685" s="160">
        <f>+[2]data1cf!J685</f>
        <v>8262.6135909416716</v>
      </c>
      <c r="L685" s="160">
        <f>+[2]data1cf!K685</f>
        <v>8263.9285722663444</v>
      </c>
      <c r="M685" s="160">
        <f>+[2]data1cf!L685</f>
        <v>8235.8349566388497</v>
      </c>
      <c r="N685" s="160">
        <f>+[2]data1cf!M685</f>
        <v>8218.2758397344369</v>
      </c>
      <c r="O685" s="160">
        <f>+[2]data1cf!N685</f>
        <v>7892.0646395069853</v>
      </c>
      <c r="P685" s="160">
        <f>+[2]data1cf!O685</f>
        <v>7784.2933542086166</v>
      </c>
      <c r="Q685" s="160">
        <f>+[2]data1cf!P685</f>
        <v>7755.6495946793912</v>
      </c>
      <c r="R685" s="160">
        <f>+[2]data1cf!Q685</f>
        <v>1051.4721597573675</v>
      </c>
      <c r="S685" s="160">
        <f>+[2]data1cf!R685</f>
        <v>0</v>
      </c>
      <c r="T685" s="160">
        <f>+[2]data1cf!S685</f>
        <v>0</v>
      </c>
      <c r="U685" s="160">
        <f>+[2]data1cf!T685</f>
        <v>0</v>
      </c>
      <c r="V685" s="160">
        <f>+[2]data1cf!U685</f>
        <v>0</v>
      </c>
      <c r="W685" s="160">
        <f>+[2]data1cf!V685</f>
        <v>0</v>
      </c>
      <c r="X685" s="160">
        <f>+[2]data1cf!W685</f>
        <v>0</v>
      </c>
      <c r="Y685" s="160">
        <f>+[2]data1cf!X685</f>
        <v>0</v>
      </c>
      <c r="Z685" s="160">
        <f>+[2]data1cf!Y685</f>
        <v>0</v>
      </c>
      <c r="AA685" s="160">
        <f>+[2]data1cf!Z685</f>
        <v>0</v>
      </c>
      <c r="AB685" s="160"/>
      <c r="AC685" s="161">
        <f t="shared" si="80"/>
        <v>-17478.575484325262</v>
      </c>
      <c r="AD685" s="161">
        <f t="shared" si="82"/>
        <v>1017.3194197378753</v>
      </c>
      <c r="AE685" s="162">
        <f t="shared" si="83"/>
        <v>-5155.1889586109983</v>
      </c>
      <c r="AF685" s="163">
        <f t="shared" si="81"/>
        <v>6.1430558562278748E-2</v>
      </c>
      <c r="AG685" s="164">
        <f t="shared" si="86"/>
        <v>0.98688032871610798</v>
      </c>
    </row>
    <row r="686" spans="1:33">
      <c r="A686" s="156"/>
      <c r="B686" s="160">
        <f>+[2]data1cf!A686</f>
        <v>-90693.856324159467</v>
      </c>
      <c r="C686" s="160">
        <f>+[2]data1cf!B686</f>
        <v>14154.55491065239</v>
      </c>
      <c r="D686" s="160">
        <f>+[2]data1cf!C686</f>
        <v>11984.27840499661</v>
      </c>
      <c r="E686" s="160">
        <f>+[2]data1cf!D686</f>
        <v>10002.015472956611</v>
      </c>
      <c r="F686" s="160">
        <f>+[2]data1cf!E686</f>
        <v>9603.0576014217004</v>
      </c>
      <c r="G686" s="160">
        <f>+[2]data1cf!F686</f>
        <v>9441.6516951668327</v>
      </c>
      <c r="H686" s="160">
        <f>+[2]data1cf!G686</f>
        <v>8408.2975250724248</v>
      </c>
      <c r="I686" s="160">
        <f>+[2]data1cf!H686</f>
        <v>8261.790899158168</v>
      </c>
      <c r="J686" s="160">
        <f>+[2]data1cf!I686</f>
        <v>8249.3566966231774</v>
      </c>
      <c r="K686" s="160">
        <f>+[2]data1cf!J686</f>
        <v>8240.075645146022</v>
      </c>
      <c r="L686" s="160">
        <f>+[2]data1cf!K686</f>
        <v>8241.428761742769</v>
      </c>
      <c r="M686" s="160">
        <f>+[2]data1cf!L686</f>
        <v>8213.2970108432</v>
      </c>
      <c r="N686" s="160">
        <f>+[2]data1cf!M686</f>
        <v>8195.7760292108596</v>
      </c>
      <c r="O686" s="160">
        <f>+[2]data1cf!N686</f>
        <v>7869.5266937113356</v>
      </c>
      <c r="P686" s="160">
        <f>+[2]data1cf!O686</f>
        <v>7761.7935436850403</v>
      </c>
      <c r="Q686" s="160">
        <f>+[2]data1cf!P686</f>
        <v>7733.1116488837415</v>
      </c>
      <c r="R686" s="160">
        <f>+[2]data1cf!Q686</f>
        <v>1040.2222544955794</v>
      </c>
      <c r="S686" s="160">
        <f>+[2]data1cf!R686</f>
        <v>0</v>
      </c>
      <c r="T686" s="160">
        <f>+[2]data1cf!S686</f>
        <v>0</v>
      </c>
      <c r="U686" s="160">
        <f>+[2]data1cf!T686</f>
        <v>0</v>
      </c>
      <c r="V686" s="160">
        <f>+[2]data1cf!U686</f>
        <v>0</v>
      </c>
      <c r="W686" s="160">
        <f>+[2]data1cf!V686</f>
        <v>0</v>
      </c>
      <c r="X686" s="160">
        <f>+[2]data1cf!W686</f>
        <v>0</v>
      </c>
      <c r="Y686" s="160">
        <f>+[2]data1cf!X686</f>
        <v>0</v>
      </c>
      <c r="Z686" s="160">
        <f>+[2]data1cf!Y686</f>
        <v>0</v>
      </c>
      <c r="AA686" s="160">
        <f>+[2]data1cf!Z686</f>
        <v>0</v>
      </c>
      <c r="AB686" s="160"/>
      <c r="AC686" s="161">
        <f t="shared" si="80"/>
        <v>-16617.216202077241</v>
      </c>
      <c r="AD686" s="161">
        <f t="shared" si="82"/>
        <v>1836.9935005764869</v>
      </c>
      <c r="AE686" s="162">
        <f t="shared" si="83"/>
        <v>-4320.9841808318979</v>
      </c>
      <c r="AF686" s="163">
        <f t="shared" si="81"/>
        <v>6.296614110469817E-2</v>
      </c>
      <c r="AG686" s="164">
        <f t="shared" si="86"/>
        <v>0.99960051838036956</v>
      </c>
    </row>
    <row r="687" spans="1:33">
      <c r="A687" s="156"/>
      <c r="B687" s="160">
        <f>+[2]data1cf!A687</f>
        <v>-86079.634855175216</v>
      </c>
      <c r="C687" s="160">
        <f>+[2]data1cf!B687</f>
        <v>13971.098544556513</v>
      </c>
      <c r="D687" s="160">
        <f>+[2]data1cf!C687</f>
        <v>11937.50922529036</v>
      </c>
      <c r="E687" s="160">
        <f>+[2]data1cf!D687</f>
        <v>9864.9474151400391</v>
      </c>
      <c r="F687" s="160">
        <f>+[2]data1cf!E687</f>
        <v>9436.0361713348102</v>
      </c>
      <c r="G687" s="160">
        <f>+[2]data1cf!F687</f>
        <v>9159.8976317894412</v>
      </c>
      <c r="H687" s="160">
        <f>+[2]data1cf!G687</f>
        <v>8296.5307452375364</v>
      </c>
      <c r="I687" s="160">
        <f>+[2]data1cf!H687</f>
        <v>8155.9443500368443</v>
      </c>
      <c r="J687" s="160">
        <f>+[2]data1cf!I687</f>
        <v>8143.5101475018546</v>
      </c>
      <c r="K687" s="160">
        <f>+[2]data1cf!J687</f>
        <v>8134.0496950939851</v>
      </c>
      <c r="L687" s="160">
        <f>+[2]data1cf!K687</f>
        <v>8135.5822126214453</v>
      </c>
      <c r="M687" s="160">
        <f>+[2]data1cf!L687</f>
        <v>8107.2710607911622</v>
      </c>
      <c r="N687" s="160">
        <f>+[2]data1cf!M687</f>
        <v>8089.9294800895368</v>
      </c>
      <c r="O687" s="160">
        <f>+[2]data1cf!N687</f>
        <v>7763.5007436592978</v>
      </c>
      <c r="P687" s="160">
        <f>+[2]data1cf!O687</f>
        <v>7655.9469945637175</v>
      </c>
      <c r="Q687" s="160">
        <f>+[2]data1cf!P687</f>
        <v>7627.0856988317028</v>
      </c>
      <c r="R687" s="160">
        <f>+[2]data1cf!Q687</f>
        <v>987.29897993491761</v>
      </c>
      <c r="S687" s="160">
        <f>+[2]data1cf!R687</f>
        <v>0</v>
      </c>
      <c r="T687" s="160">
        <f>+[2]data1cf!S687</f>
        <v>0</v>
      </c>
      <c r="U687" s="160">
        <f>+[2]data1cf!T687</f>
        <v>0</v>
      </c>
      <c r="V687" s="160">
        <f>+[2]data1cf!U687</f>
        <v>0</v>
      </c>
      <c r="W687" s="160">
        <f>+[2]data1cf!V687</f>
        <v>0</v>
      </c>
      <c r="X687" s="160">
        <f>+[2]data1cf!W687</f>
        <v>0</v>
      </c>
      <c r="Y687" s="160">
        <f>+[2]data1cf!X687</f>
        <v>0</v>
      </c>
      <c r="Z687" s="160">
        <f>+[2]data1cf!Y687</f>
        <v>0</v>
      </c>
      <c r="AA687" s="160">
        <f>+[2]data1cf!Z687</f>
        <v>0</v>
      </c>
      <c r="AB687" s="160"/>
      <c r="AC687" s="161">
        <f t="shared" si="80"/>
        <v>-13018.958490615501</v>
      </c>
      <c r="AD687" s="161">
        <f t="shared" si="82"/>
        <v>5167.8830587523753</v>
      </c>
      <c r="AE687" s="162">
        <f t="shared" si="83"/>
        <v>-900.89066363568804</v>
      </c>
      <c r="AF687" s="163">
        <f t="shared" si="81"/>
        <v>6.9593504071235671E-2</v>
      </c>
      <c r="AG687" s="164">
        <f t="shared" si="86"/>
        <v>0.99999999972506326</v>
      </c>
    </row>
    <row r="688" spans="1:33">
      <c r="A688" s="156"/>
      <c r="B688" s="160">
        <f>+[2]data1cf!A688</f>
        <v>-101253.55180537028</v>
      </c>
      <c r="C688" s="160">
        <f>+[2]data1cf!B688</f>
        <v>14290.246314074084</v>
      </c>
      <c r="D688" s="160">
        <f>+[2]data1cf!C688</f>
        <v>12465.077814652797</v>
      </c>
      <c r="E688" s="160">
        <f>+[2]data1cf!D688</f>
        <v>10297.312434813623</v>
      </c>
      <c r="F688" s="160">
        <f>+[2]data1cf!E688</f>
        <v>9924.9046679738258</v>
      </c>
      <c r="G688" s="160">
        <f>+[2]data1cf!F688</f>
        <v>9619.0322488174334</v>
      </c>
      <c r="H688" s="160">
        <f>+[2]data1cf!G688</f>
        <v>8664.0770033452281</v>
      </c>
      <c r="I688" s="160">
        <f>+[2]data1cf!H688</f>
        <v>8504.0218657407586</v>
      </c>
      <c r="J688" s="160">
        <f>+[2]data1cf!I688</f>
        <v>8491.5876632057698</v>
      </c>
      <c r="K688" s="160">
        <f>+[2]data1cf!J688</f>
        <v>8482.7171726889228</v>
      </c>
      <c r="L688" s="160">
        <f>+[2]data1cf!K688</f>
        <v>8483.6597283253595</v>
      </c>
      <c r="M688" s="160">
        <f>+[2]data1cf!L688</f>
        <v>8455.9385383861008</v>
      </c>
      <c r="N688" s="160">
        <f>+[2]data1cf!M688</f>
        <v>8438.006995793452</v>
      </c>
      <c r="O688" s="160">
        <f>+[2]data1cf!N688</f>
        <v>8112.1682212542355</v>
      </c>
      <c r="P688" s="160">
        <f>+[2]data1cf!O688</f>
        <v>8004.0245102676317</v>
      </c>
      <c r="Q688" s="160">
        <f>+[2]data1cf!P688</f>
        <v>7975.7531764266414</v>
      </c>
      <c r="R688" s="160">
        <f>+[2]data1cf!Q688</f>
        <v>1161.3377377868749</v>
      </c>
      <c r="S688" s="160">
        <f>+[2]data1cf!R688</f>
        <v>0</v>
      </c>
      <c r="T688" s="160">
        <f>+[2]data1cf!S688</f>
        <v>0</v>
      </c>
      <c r="U688" s="160">
        <f>+[2]data1cf!T688</f>
        <v>0</v>
      </c>
      <c r="V688" s="160">
        <f>+[2]data1cf!U688</f>
        <v>0</v>
      </c>
      <c r="W688" s="160">
        <f>+[2]data1cf!V688</f>
        <v>0</v>
      </c>
      <c r="X688" s="160">
        <f>+[2]data1cf!W688</f>
        <v>0</v>
      </c>
      <c r="Y688" s="160">
        <f>+[2]data1cf!X688</f>
        <v>0</v>
      </c>
      <c r="Z688" s="160">
        <f>+[2]data1cf!Y688</f>
        <v>0</v>
      </c>
      <c r="AA688" s="160">
        <f>+[2]data1cf!Z688</f>
        <v>0</v>
      </c>
      <c r="AB688" s="160"/>
      <c r="AC688" s="161">
        <f t="shared" si="80"/>
        <v>-25146.562220566339</v>
      </c>
      <c r="AD688" s="161">
        <f t="shared" si="82"/>
        <v>-6139.590958451985</v>
      </c>
      <c r="AE688" s="162">
        <f t="shared" si="83"/>
        <v>-12483.871647929393</v>
      </c>
      <c r="AF688" s="163">
        <f t="shared" si="81"/>
        <v>4.9236491322517395E-2</v>
      </c>
      <c r="AG688" s="164">
        <f t="shared" si="86"/>
        <v>-228276527559.5939</v>
      </c>
    </row>
    <row r="689" spans="1:33">
      <c r="A689" s="156"/>
      <c r="B689" s="160">
        <f>+[2]data1cf!A689</f>
        <v>-86365.709204462226</v>
      </c>
      <c r="C689" s="160">
        <f>+[2]data1cf!B689</f>
        <v>14043.51855207347</v>
      </c>
      <c r="D689" s="160">
        <f>+[2]data1cf!C689</f>
        <v>11806.113903176718</v>
      </c>
      <c r="E689" s="160">
        <f>+[2]data1cf!D689</f>
        <v>9768.8150132155824</v>
      </c>
      <c r="F689" s="160">
        <f>+[2]data1cf!E689</f>
        <v>9452.4743557452202</v>
      </c>
      <c r="G689" s="160">
        <f>+[2]data1cf!F689</f>
        <v>9212.316019669639</v>
      </c>
      <c r="H689" s="160">
        <f>+[2]data1cf!G689</f>
        <v>8303.4601067838103</v>
      </c>
      <c r="I689" s="160">
        <f>+[2]data1cf!H689</f>
        <v>8162.5066667500087</v>
      </c>
      <c r="J689" s="160">
        <f>+[2]data1cf!I689</f>
        <v>8150.072464215019</v>
      </c>
      <c r="K689" s="160">
        <f>+[2]data1cf!J689</f>
        <v>8140.6231343778491</v>
      </c>
      <c r="L689" s="160">
        <f>+[2]data1cf!K689</f>
        <v>8142.1445293346096</v>
      </c>
      <c r="M689" s="160">
        <f>+[2]data1cf!L689</f>
        <v>8113.8445000750271</v>
      </c>
      <c r="N689" s="160">
        <f>+[2]data1cf!M689</f>
        <v>8096.4917968027012</v>
      </c>
      <c r="O689" s="160">
        <f>+[2]data1cf!N689</f>
        <v>7770.0741829431618</v>
      </c>
      <c r="P689" s="160">
        <f>+[2]data1cf!O689</f>
        <v>7662.5093112768809</v>
      </c>
      <c r="Q689" s="160">
        <f>+[2]data1cf!P689</f>
        <v>7633.6591381155677</v>
      </c>
      <c r="R689" s="160">
        <f>+[2]data1cf!Q689</f>
        <v>990.58013829149979</v>
      </c>
      <c r="S689" s="160">
        <f>+[2]data1cf!R689</f>
        <v>0</v>
      </c>
      <c r="T689" s="160">
        <f>+[2]data1cf!S689</f>
        <v>0</v>
      </c>
      <c r="U689" s="160">
        <f>+[2]data1cf!T689</f>
        <v>0</v>
      </c>
      <c r="V689" s="160">
        <f>+[2]data1cf!U689</f>
        <v>0</v>
      </c>
      <c r="W689" s="160">
        <f>+[2]data1cf!V689</f>
        <v>0</v>
      </c>
      <c r="X689" s="160">
        <f>+[2]data1cf!W689</f>
        <v>0</v>
      </c>
      <c r="Y689" s="160">
        <f>+[2]data1cf!X689</f>
        <v>0</v>
      </c>
      <c r="Z689" s="160">
        <f>+[2]data1cf!Y689</f>
        <v>0</v>
      </c>
      <c r="AA689" s="160">
        <f>+[2]data1cf!Z689</f>
        <v>0</v>
      </c>
      <c r="AB689" s="160"/>
      <c r="AC689" s="161">
        <f t="shared" si="80"/>
        <v>-13350.247403289011</v>
      </c>
      <c r="AD689" s="161">
        <f t="shared" si="82"/>
        <v>4840.9037681034497</v>
      </c>
      <c r="AE689" s="162">
        <f t="shared" si="83"/>
        <v>-1230.0354345129804</v>
      </c>
      <c r="AF689" s="163">
        <f t="shared" si="81"/>
        <v>6.8928858637809759E-2</v>
      </c>
      <c r="AG689" s="164">
        <f t="shared" si="86"/>
        <v>0.9999999988929783</v>
      </c>
    </row>
    <row r="690" spans="1:33">
      <c r="A690" s="156"/>
      <c r="B690" s="160">
        <f>+[2]data1cf!A690</f>
        <v>-103079.79290240436</v>
      </c>
      <c r="C690" s="160">
        <f>+[2]data1cf!B690</f>
        <v>14319.216467527945</v>
      </c>
      <c r="D690" s="160">
        <f>+[2]data1cf!C690</f>
        <v>12444.992282846682</v>
      </c>
      <c r="E690" s="160">
        <f>+[2]data1cf!D690</f>
        <v>10410.046493526523</v>
      </c>
      <c r="F690" s="160">
        <f>+[2]data1cf!E690</f>
        <v>10026.586413662155</v>
      </c>
      <c r="G690" s="160">
        <f>+[2]data1cf!F690</f>
        <v>9612.5100878010162</v>
      </c>
      <c r="H690" s="160">
        <f>+[2]data1cf!G690</f>
        <v>8708.3126534954517</v>
      </c>
      <c r="I690" s="160">
        <f>+[2]data1cf!H690</f>
        <v>8545.914375513843</v>
      </c>
      <c r="J690" s="160">
        <f>+[2]data1cf!I690</f>
        <v>8533.4801729788524</v>
      </c>
      <c r="K690" s="160">
        <f>+[2]data1cf!J690</f>
        <v>8524.6806867158593</v>
      </c>
      <c r="L690" s="160">
        <f>+[2]data1cf!K690</f>
        <v>8525.5522380984439</v>
      </c>
      <c r="M690" s="160">
        <f>+[2]data1cf!L690</f>
        <v>8497.9020524130374</v>
      </c>
      <c r="N690" s="160">
        <f>+[2]data1cf!M690</f>
        <v>8479.8995055665364</v>
      </c>
      <c r="O690" s="160">
        <f>+[2]data1cf!N690</f>
        <v>8154.131735281172</v>
      </c>
      <c r="P690" s="160">
        <f>+[2]data1cf!O690</f>
        <v>8045.9170200407152</v>
      </c>
      <c r="Q690" s="160">
        <f>+[2]data1cf!P690</f>
        <v>8017.7166904535779</v>
      </c>
      <c r="R690" s="160">
        <f>+[2]data1cf!Q690</f>
        <v>1182.2839926734168</v>
      </c>
      <c r="S690" s="160">
        <f>+[2]data1cf!R690</f>
        <v>0</v>
      </c>
      <c r="T690" s="160">
        <f>+[2]data1cf!S690</f>
        <v>0</v>
      </c>
      <c r="U690" s="160">
        <f>+[2]data1cf!T690</f>
        <v>0</v>
      </c>
      <c r="V690" s="160">
        <f>+[2]data1cf!U690</f>
        <v>0</v>
      </c>
      <c r="W690" s="160">
        <f>+[2]data1cf!V690</f>
        <v>0</v>
      </c>
      <c r="X690" s="160">
        <f>+[2]data1cf!W690</f>
        <v>0</v>
      </c>
      <c r="Y690" s="160">
        <f>+[2]data1cf!X690</f>
        <v>0</v>
      </c>
      <c r="Z690" s="160">
        <f>+[2]data1cf!Y690</f>
        <v>0</v>
      </c>
      <c r="AA690" s="160">
        <f>+[2]data1cf!Z690</f>
        <v>0</v>
      </c>
      <c r="AB690" s="160"/>
      <c r="AC690" s="161">
        <f t="shared" si="80"/>
        <v>-26647.311009513844</v>
      </c>
      <c r="AD690" s="161">
        <f t="shared" si="82"/>
        <v>-7545.4489654899735</v>
      </c>
      <c r="AE690" s="162">
        <f t="shared" si="83"/>
        <v>-13921.766719561814</v>
      </c>
      <c r="AF690" s="163">
        <f t="shared" si="81"/>
        <v>4.7072955965995783E-2</v>
      </c>
      <c r="AG690" s="164">
        <f t="shared" si="86"/>
        <v>-91064369549225.922</v>
      </c>
    </row>
    <row r="691" spans="1:33">
      <c r="A691" s="156"/>
      <c r="B691" s="160">
        <f>+[2]data1cf!A691</f>
        <v>-88346.436568520236</v>
      </c>
      <c r="C691" s="160">
        <f>+[2]data1cf!B691</f>
        <v>14028.757016602882</v>
      </c>
      <c r="D691" s="160">
        <f>+[2]data1cf!C691</f>
        <v>11875.41563750873</v>
      </c>
      <c r="E691" s="160">
        <f>+[2]data1cf!D691</f>
        <v>9894.8363640174757</v>
      </c>
      <c r="F691" s="160">
        <f>+[2]data1cf!E691</f>
        <v>9499.108042478194</v>
      </c>
      <c r="G691" s="160">
        <f>+[2]data1cf!F691</f>
        <v>9279.0576446463692</v>
      </c>
      <c r="H691" s="160">
        <f>+[2]data1cf!G691</f>
        <v>8351.4377603705907</v>
      </c>
      <c r="I691" s="160">
        <f>+[2]data1cf!H691</f>
        <v>8207.9429678996075</v>
      </c>
      <c r="J691" s="160">
        <f>+[2]data1cf!I691</f>
        <v>8195.5087653646187</v>
      </c>
      <c r="K691" s="160">
        <f>+[2]data1cf!J691</f>
        <v>8186.1364462073634</v>
      </c>
      <c r="L691" s="160">
        <f>+[2]data1cf!K691</f>
        <v>8187.5808304842094</v>
      </c>
      <c r="M691" s="160">
        <f>+[2]data1cf!L691</f>
        <v>8159.3578119045405</v>
      </c>
      <c r="N691" s="160">
        <f>+[2]data1cf!M691</f>
        <v>8141.928097952301</v>
      </c>
      <c r="O691" s="160">
        <f>+[2]data1cf!N691</f>
        <v>7815.5874947726761</v>
      </c>
      <c r="P691" s="160">
        <f>+[2]data1cf!O691</f>
        <v>7707.9456124264816</v>
      </c>
      <c r="Q691" s="160">
        <f>+[2]data1cf!P691</f>
        <v>7679.172449945082</v>
      </c>
      <c r="R691" s="160">
        <f>+[2]data1cf!Q691</f>
        <v>1013.2982888662996</v>
      </c>
      <c r="S691" s="160">
        <f>+[2]data1cf!R691</f>
        <v>0</v>
      </c>
      <c r="T691" s="160">
        <f>+[2]data1cf!S691</f>
        <v>0</v>
      </c>
      <c r="U691" s="160">
        <f>+[2]data1cf!T691</f>
        <v>0</v>
      </c>
      <c r="V691" s="160">
        <f>+[2]data1cf!U691</f>
        <v>0</v>
      </c>
      <c r="W691" s="160">
        <f>+[2]data1cf!V691</f>
        <v>0</v>
      </c>
      <c r="X691" s="160">
        <f>+[2]data1cf!W691</f>
        <v>0</v>
      </c>
      <c r="Y691" s="160">
        <f>+[2]data1cf!X691</f>
        <v>0</v>
      </c>
      <c r="Z691" s="160">
        <f>+[2]data1cf!Y691</f>
        <v>0</v>
      </c>
      <c r="AA691" s="160">
        <f>+[2]data1cf!Z691</f>
        <v>0</v>
      </c>
      <c r="AB691" s="160"/>
      <c r="AC691" s="161">
        <f t="shared" si="80"/>
        <v>-14939.497065536367</v>
      </c>
      <c r="AD691" s="161">
        <f t="shared" si="82"/>
        <v>3362.2665599871198</v>
      </c>
      <c r="AE691" s="162">
        <f t="shared" si="83"/>
        <v>-2745.6952289167812</v>
      </c>
      <c r="AF691" s="163">
        <f t="shared" si="81"/>
        <v>6.5938648581504833E-2</v>
      </c>
      <c r="AG691" s="164">
        <f t="shared" ref="AG691:AG706" si="87">1-EXP(-(1/0.25)*(AD691/ABS($AD$1010)))</f>
        <v>0.9999993978738515</v>
      </c>
    </row>
    <row r="692" spans="1:33">
      <c r="A692" s="156"/>
      <c r="B692" s="160">
        <f>+[2]data1cf!A692</f>
        <v>-94664.946652150218</v>
      </c>
      <c r="C692" s="160">
        <f>+[2]data1cf!B692</f>
        <v>14168.723239613013</v>
      </c>
      <c r="D692" s="160">
        <f>+[2]data1cf!C692</f>
        <v>12210.251859253647</v>
      </c>
      <c r="E692" s="160">
        <f>+[2]data1cf!D692</f>
        <v>10222.882833730499</v>
      </c>
      <c r="F692" s="160">
        <f>+[2]data1cf!E692</f>
        <v>9669.3746850476091</v>
      </c>
      <c r="G692" s="160">
        <f>+[2]data1cf!F692</f>
        <v>9485.8909487566652</v>
      </c>
      <c r="H692" s="160">
        <f>+[2]data1cf!G692</f>
        <v>8504.4862280586949</v>
      </c>
      <c r="I692" s="160">
        <f>+[2]data1cf!H692</f>
        <v>8352.8845344100137</v>
      </c>
      <c r="J692" s="160">
        <f>+[2]data1cf!I692</f>
        <v>8340.450331875023</v>
      </c>
      <c r="K692" s="160">
        <f>+[2]data1cf!J692</f>
        <v>8331.3236763898203</v>
      </c>
      <c r="L692" s="160">
        <f>+[2]data1cf!K692</f>
        <v>8332.5223969946146</v>
      </c>
      <c r="M692" s="160">
        <f>+[2]data1cf!L692</f>
        <v>8304.5450420869965</v>
      </c>
      <c r="N692" s="160">
        <f>+[2]data1cf!M692</f>
        <v>8286.8696644627053</v>
      </c>
      <c r="O692" s="160">
        <f>+[2]data1cf!N692</f>
        <v>7960.774724955133</v>
      </c>
      <c r="P692" s="160">
        <f>+[2]data1cf!O692</f>
        <v>7852.8871789368859</v>
      </c>
      <c r="Q692" s="160">
        <f>+[2]data1cf!P692</f>
        <v>7824.3596801275389</v>
      </c>
      <c r="R692" s="160">
        <f>+[2]data1cf!Q692</f>
        <v>1085.7690721215019</v>
      </c>
      <c r="S692" s="160">
        <f>+[2]data1cf!R692</f>
        <v>0</v>
      </c>
      <c r="T692" s="160">
        <f>+[2]data1cf!S692</f>
        <v>0</v>
      </c>
      <c r="U692" s="160">
        <f>+[2]data1cf!T692</f>
        <v>0</v>
      </c>
      <c r="V692" s="160">
        <f>+[2]data1cf!U692</f>
        <v>0</v>
      </c>
      <c r="W692" s="160">
        <f>+[2]data1cf!V692</f>
        <v>0</v>
      </c>
      <c r="X692" s="160">
        <f>+[2]data1cf!W692</f>
        <v>0</v>
      </c>
      <c r="Y692" s="160">
        <f>+[2]data1cf!X692</f>
        <v>0</v>
      </c>
      <c r="Z692" s="160">
        <f>+[2]data1cf!Y692</f>
        <v>0</v>
      </c>
      <c r="AA692" s="160">
        <f>+[2]data1cf!Z692</f>
        <v>0</v>
      </c>
      <c r="AB692" s="160"/>
      <c r="AC692" s="161">
        <f t="shared" si="80"/>
        <v>-19789.787722364596</v>
      </c>
      <c r="AD692" s="161">
        <f t="shared" si="82"/>
        <v>-1124.8025157381437</v>
      </c>
      <c r="AE692" s="162">
        <f t="shared" si="83"/>
        <v>-7353.5878613615059</v>
      </c>
      <c r="AF692" s="163">
        <f t="shared" si="81"/>
        <v>5.7553443312644961E-2</v>
      </c>
      <c r="AG692" s="164">
        <f t="shared" si="87"/>
        <v>-119.48267183586123</v>
      </c>
    </row>
    <row r="693" spans="1:33">
      <c r="A693" s="156"/>
      <c r="B693" s="160">
        <f>+[2]data1cf!A693</f>
        <v>-90616.234457379309</v>
      </c>
      <c r="C693" s="160">
        <f>+[2]data1cf!B693</f>
        <v>14035.223111733503</v>
      </c>
      <c r="D693" s="160">
        <f>+[2]data1cf!C693</f>
        <v>11956.649407928409</v>
      </c>
      <c r="E693" s="160">
        <f>+[2]data1cf!D693</f>
        <v>10011.852514065293</v>
      </c>
      <c r="F693" s="160">
        <f>+[2]data1cf!E693</f>
        <v>9709.1842342952241</v>
      </c>
      <c r="G693" s="160">
        <f>+[2]data1cf!F693</f>
        <v>9301.4882431553979</v>
      </c>
      <c r="H693" s="160">
        <f>+[2]data1cf!G693</f>
        <v>8406.4173495860268</v>
      </c>
      <c r="I693" s="160">
        <f>+[2]data1cf!H693</f>
        <v>8260.0103156317236</v>
      </c>
      <c r="J693" s="160">
        <f>+[2]data1cf!I693</f>
        <v>8247.5761130967348</v>
      </c>
      <c r="K693" s="160">
        <f>+[2]data1cf!J693</f>
        <v>8238.2920436813984</v>
      </c>
      <c r="L693" s="160">
        <f>+[2]data1cf!K693</f>
        <v>8239.6481782163246</v>
      </c>
      <c r="M693" s="160">
        <f>+[2]data1cf!L693</f>
        <v>8211.5134093785764</v>
      </c>
      <c r="N693" s="160">
        <f>+[2]data1cf!M693</f>
        <v>8193.9954456844171</v>
      </c>
      <c r="O693" s="160">
        <f>+[2]data1cf!N693</f>
        <v>7867.7430922467111</v>
      </c>
      <c r="P693" s="160">
        <f>+[2]data1cf!O693</f>
        <v>7760.0129601585977</v>
      </c>
      <c r="Q693" s="160">
        <f>+[2]data1cf!P693</f>
        <v>7731.328047419117</v>
      </c>
      <c r="R693" s="160">
        <f>+[2]data1cf!Q693</f>
        <v>1039.3319627323576</v>
      </c>
      <c r="S693" s="160">
        <f>+[2]data1cf!R693</f>
        <v>0</v>
      </c>
      <c r="T693" s="160">
        <f>+[2]data1cf!S693</f>
        <v>0</v>
      </c>
      <c r="U693" s="160">
        <f>+[2]data1cf!T693</f>
        <v>0</v>
      </c>
      <c r="V693" s="160">
        <f>+[2]data1cf!U693</f>
        <v>0</v>
      </c>
      <c r="W693" s="160">
        <f>+[2]data1cf!V693</f>
        <v>0</v>
      </c>
      <c r="X693" s="160">
        <f>+[2]data1cf!W693</f>
        <v>0</v>
      </c>
      <c r="Y693" s="160">
        <f>+[2]data1cf!X693</f>
        <v>0</v>
      </c>
      <c r="Z693" s="160">
        <f>+[2]data1cf!Y693</f>
        <v>0</v>
      </c>
      <c r="AA693" s="160">
        <f>+[2]data1cf!Z693</f>
        <v>0</v>
      </c>
      <c r="AB693" s="160"/>
      <c r="AC693" s="161">
        <f t="shared" si="80"/>
        <v>-16685.10016347258</v>
      </c>
      <c r="AD693" s="161">
        <f t="shared" si="82"/>
        <v>1753.6229656709893</v>
      </c>
      <c r="AE693" s="162">
        <f t="shared" si="83"/>
        <v>-4399.6209057335991</v>
      </c>
      <c r="AF693" s="163">
        <f t="shared" si="81"/>
        <v>6.2813481688499456E-2</v>
      </c>
      <c r="AG693" s="164">
        <f t="shared" si="87"/>
        <v>0.99943018319719434</v>
      </c>
    </row>
    <row r="694" spans="1:33">
      <c r="A694" s="156"/>
      <c r="B694" s="160">
        <f>+[2]data1cf!A694</f>
        <v>-101957.69926126007</v>
      </c>
      <c r="C694" s="160">
        <f>+[2]data1cf!B694</f>
        <v>14363.23335637657</v>
      </c>
      <c r="D694" s="160">
        <f>+[2]data1cf!C694</f>
        <v>12401.427240039884</v>
      </c>
      <c r="E694" s="160">
        <f>+[2]data1cf!D694</f>
        <v>10401.684330750002</v>
      </c>
      <c r="F694" s="160">
        <f>+[2]data1cf!E694</f>
        <v>9870.559042740746</v>
      </c>
      <c r="G694" s="160">
        <f>+[2]data1cf!F694</f>
        <v>9632.061467817739</v>
      </c>
      <c r="H694" s="160">
        <f>+[2]data1cf!G694</f>
        <v>8681.1330320171801</v>
      </c>
      <c r="I694" s="160">
        <f>+[2]data1cf!H694</f>
        <v>8520.1744450609058</v>
      </c>
      <c r="J694" s="160">
        <f>+[2]data1cf!I694</f>
        <v>8507.740242525917</v>
      </c>
      <c r="K694" s="160">
        <f>+[2]data1cf!J694</f>
        <v>8498.8971292621554</v>
      </c>
      <c r="L694" s="160">
        <f>+[2]data1cf!K694</f>
        <v>8499.8123076455067</v>
      </c>
      <c r="M694" s="160">
        <f>+[2]data1cf!L694</f>
        <v>8472.1184949593335</v>
      </c>
      <c r="N694" s="160">
        <f>+[2]data1cf!M694</f>
        <v>8454.1595751135992</v>
      </c>
      <c r="O694" s="160">
        <f>+[2]data1cf!N694</f>
        <v>8128.3481778274681</v>
      </c>
      <c r="P694" s="160">
        <f>+[2]data1cf!O694</f>
        <v>8020.1770895877789</v>
      </c>
      <c r="Q694" s="160">
        <f>+[2]data1cf!P694</f>
        <v>7991.9331329998731</v>
      </c>
      <c r="R694" s="160">
        <f>+[2]data1cf!Q694</f>
        <v>1169.4140274469485</v>
      </c>
      <c r="S694" s="160">
        <f>+[2]data1cf!R694</f>
        <v>0</v>
      </c>
      <c r="T694" s="160">
        <f>+[2]data1cf!S694</f>
        <v>0</v>
      </c>
      <c r="U694" s="160">
        <f>+[2]data1cf!T694</f>
        <v>0</v>
      </c>
      <c r="V694" s="160">
        <f>+[2]data1cf!U694</f>
        <v>0</v>
      </c>
      <c r="W694" s="160">
        <f>+[2]data1cf!V694</f>
        <v>0</v>
      </c>
      <c r="X694" s="160">
        <f>+[2]data1cf!W694</f>
        <v>0</v>
      </c>
      <c r="Y694" s="160">
        <f>+[2]data1cf!X694</f>
        <v>0</v>
      </c>
      <c r="Z694" s="160">
        <f>+[2]data1cf!Y694</f>
        <v>0</v>
      </c>
      <c r="AA694" s="160">
        <f>+[2]data1cf!Z694</f>
        <v>0</v>
      </c>
      <c r="AB694" s="160"/>
      <c r="AC694" s="161">
        <f t="shared" si="80"/>
        <v>-25723.687373254539</v>
      </c>
      <c r="AD694" s="161">
        <f t="shared" si="82"/>
        <v>-6685.0714798726585</v>
      </c>
      <c r="AE694" s="162">
        <f t="shared" si="83"/>
        <v>-13040.272185393893</v>
      </c>
      <c r="AF694" s="163">
        <f t="shared" si="81"/>
        <v>4.8387494683265683E-2</v>
      </c>
      <c r="AG694" s="164">
        <f t="shared" si="87"/>
        <v>-2331415016462.7305</v>
      </c>
    </row>
    <row r="695" spans="1:33">
      <c r="A695" s="156"/>
      <c r="B695" s="160">
        <f>+[2]data1cf!A695</f>
        <v>-95606.853034713698</v>
      </c>
      <c r="C695" s="160">
        <f>+[2]data1cf!B695</f>
        <v>14164.093700792178</v>
      </c>
      <c r="D695" s="160">
        <f>+[2]data1cf!C695</f>
        <v>12168.6025918537</v>
      </c>
      <c r="E695" s="160">
        <f>+[2]data1cf!D695</f>
        <v>10242.678130636881</v>
      </c>
      <c r="F695" s="160">
        <f>+[2]data1cf!E695</f>
        <v>9645.7789532528113</v>
      </c>
      <c r="G695" s="160">
        <f>+[2]data1cf!F695</f>
        <v>9375.8297347310945</v>
      </c>
      <c r="H695" s="160">
        <f>+[2]data1cf!G695</f>
        <v>8527.3013105146802</v>
      </c>
      <c r="I695" s="160">
        <f>+[2]data1cf!H695</f>
        <v>8374.4911133009136</v>
      </c>
      <c r="J695" s="160">
        <f>+[2]data1cf!I695</f>
        <v>8362.0569107659248</v>
      </c>
      <c r="K695" s="160">
        <f>+[2]data1cf!J695</f>
        <v>8352.9668766008745</v>
      </c>
      <c r="L695" s="160">
        <f>+[2]data1cf!K695</f>
        <v>8354.1289758855146</v>
      </c>
      <c r="M695" s="160">
        <f>+[2]data1cf!L695</f>
        <v>8326.1882422980525</v>
      </c>
      <c r="N695" s="160">
        <f>+[2]data1cf!M695</f>
        <v>8308.4762433536052</v>
      </c>
      <c r="O695" s="160">
        <f>+[2]data1cf!N695</f>
        <v>7982.4179251661872</v>
      </c>
      <c r="P695" s="160">
        <f>+[2]data1cf!O695</f>
        <v>7874.4937578277859</v>
      </c>
      <c r="Q695" s="160">
        <f>+[2]data1cf!P695</f>
        <v>7846.0028803385931</v>
      </c>
      <c r="R695" s="160">
        <f>+[2]data1cf!Q695</f>
        <v>1096.5723615669522</v>
      </c>
      <c r="S695" s="160">
        <f>+[2]data1cf!R695</f>
        <v>0</v>
      </c>
      <c r="T695" s="160">
        <f>+[2]data1cf!S695</f>
        <v>0</v>
      </c>
      <c r="U695" s="160">
        <f>+[2]data1cf!T695</f>
        <v>0</v>
      </c>
      <c r="V695" s="160">
        <f>+[2]data1cf!U695</f>
        <v>0</v>
      </c>
      <c r="W695" s="160">
        <f>+[2]data1cf!V695</f>
        <v>0</v>
      </c>
      <c r="X695" s="160">
        <f>+[2]data1cf!W695</f>
        <v>0</v>
      </c>
      <c r="Y695" s="160">
        <f>+[2]data1cf!X695</f>
        <v>0</v>
      </c>
      <c r="Z695" s="160">
        <f>+[2]data1cf!Y695</f>
        <v>0</v>
      </c>
      <c r="AA695" s="160">
        <f>+[2]data1cf!Z695</f>
        <v>0</v>
      </c>
      <c r="AB695" s="160"/>
      <c r="AC695" s="161">
        <f t="shared" si="80"/>
        <v>-20754.422252362536</v>
      </c>
      <c r="AD695" s="161">
        <f t="shared" si="82"/>
        <v>-2071.9283139288673</v>
      </c>
      <c r="AE695" s="162">
        <f t="shared" si="83"/>
        <v>-8308.0779520379256</v>
      </c>
      <c r="AF695" s="163">
        <f t="shared" si="81"/>
        <v>5.5902931094169606E-2</v>
      </c>
      <c r="AG695" s="164">
        <f t="shared" si="87"/>
        <v>-6808.9032843541318</v>
      </c>
    </row>
    <row r="696" spans="1:33">
      <c r="A696" s="156"/>
      <c r="B696" s="160">
        <f>+[2]data1cf!A696</f>
        <v>-97674.779629267185</v>
      </c>
      <c r="C696" s="160">
        <f>+[2]data1cf!B696</f>
        <v>14234.619562571734</v>
      </c>
      <c r="D696" s="160">
        <f>+[2]data1cf!C696</f>
        <v>12238.986689971845</v>
      </c>
      <c r="E696" s="160">
        <f>+[2]data1cf!D696</f>
        <v>10334.225292271156</v>
      </c>
      <c r="F696" s="160">
        <f>+[2]data1cf!E696</f>
        <v>9839.2347135296259</v>
      </c>
      <c r="G696" s="160">
        <f>+[2]data1cf!F696</f>
        <v>9590.4521792227642</v>
      </c>
      <c r="H696" s="160">
        <f>+[2]data1cf!G696</f>
        <v>8577.3911247903379</v>
      </c>
      <c r="I696" s="160">
        <f>+[2]data1cf!H696</f>
        <v>8421.9276950386957</v>
      </c>
      <c r="J696" s="160">
        <f>+[2]data1cf!I696</f>
        <v>8409.4934925037051</v>
      </c>
      <c r="K696" s="160">
        <f>+[2]data1cf!J696</f>
        <v>8400.4838593246513</v>
      </c>
      <c r="L696" s="160">
        <f>+[2]data1cf!K696</f>
        <v>8401.5655576232948</v>
      </c>
      <c r="M696" s="160">
        <f>+[2]data1cf!L696</f>
        <v>8373.7052250218294</v>
      </c>
      <c r="N696" s="160">
        <f>+[2]data1cf!M696</f>
        <v>8355.9128250913873</v>
      </c>
      <c r="O696" s="160">
        <f>+[2]data1cf!N696</f>
        <v>8029.934907889965</v>
      </c>
      <c r="P696" s="160">
        <f>+[2]data1cf!O696</f>
        <v>7921.9303395655679</v>
      </c>
      <c r="Q696" s="160">
        <f>+[2]data1cf!P696</f>
        <v>7893.5198630623709</v>
      </c>
      <c r="R696" s="160">
        <f>+[2]data1cf!Q696</f>
        <v>1120.2906524358427</v>
      </c>
      <c r="S696" s="160">
        <f>+[2]data1cf!R696</f>
        <v>0</v>
      </c>
      <c r="T696" s="160">
        <f>+[2]data1cf!S696</f>
        <v>0</v>
      </c>
      <c r="U696" s="160">
        <f>+[2]data1cf!T696</f>
        <v>0</v>
      </c>
      <c r="V696" s="160">
        <f>+[2]data1cf!U696</f>
        <v>0</v>
      </c>
      <c r="W696" s="160">
        <f>+[2]data1cf!V696</f>
        <v>0</v>
      </c>
      <c r="X696" s="160">
        <f>+[2]data1cf!W696</f>
        <v>0</v>
      </c>
      <c r="Y696" s="160">
        <f>+[2]data1cf!X696</f>
        <v>0</v>
      </c>
      <c r="Z696" s="160">
        <f>+[2]data1cf!Y696</f>
        <v>0</v>
      </c>
      <c r="AA696" s="160">
        <f>+[2]data1cf!Z696</f>
        <v>0</v>
      </c>
      <c r="AB696" s="160"/>
      <c r="AC696" s="161">
        <f t="shared" si="80"/>
        <v>-22178.37200786818</v>
      </c>
      <c r="AD696" s="161">
        <f t="shared" si="82"/>
        <v>-3342.6675824159101</v>
      </c>
      <c r="AE696" s="162">
        <f t="shared" si="83"/>
        <v>-9628.5067725814406</v>
      </c>
      <c r="AF696" s="163">
        <f t="shared" si="81"/>
        <v>5.3755822777748111E-2</v>
      </c>
      <c r="AG696" s="164">
        <f t="shared" si="87"/>
        <v>-1527753.9796879468</v>
      </c>
    </row>
    <row r="697" spans="1:33">
      <c r="A697" s="156"/>
      <c r="B697" s="160">
        <f>+[2]data1cf!A697</f>
        <v>-96907.792141608792</v>
      </c>
      <c r="C697" s="160">
        <f>+[2]data1cf!B697</f>
        <v>14226.724023802999</v>
      </c>
      <c r="D697" s="160">
        <f>+[2]data1cf!C697</f>
        <v>12258.638289303366</v>
      </c>
      <c r="E697" s="160">
        <f>+[2]data1cf!D697</f>
        <v>10193.384360814358</v>
      </c>
      <c r="F697" s="160">
        <f>+[2]data1cf!E697</f>
        <v>9819.4569701350629</v>
      </c>
      <c r="G697" s="160">
        <f>+[2]data1cf!F697</f>
        <v>9523.9011589337897</v>
      </c>
      <c r="H697" s="160">
        <f>+[2]data1cf!G697</f>
        <v>8558.8129697872791</v>
      </c>
      <c r="I697" s="160">
        <f>+[2]data1cf!H697</f>
        <v>8404.3336156618006</v>
      </c>
      <c r="J697" s="160">
        <f>+[2]data1cf!I697</f>
        <v>8391.8994131268119</v>
      </c>
      <c r="K697" s="160">
        <f>+[2]data1cf!J697</f>
        <v>8382.8599594742373</v>
      </c>
      <c r="L697" s="160">
        <f>+[2]data1cf!K697</f>
        <v>8383.9714782464016</v>
      </c>
      <c r="M697" s="160">
        <f>+[2]data1cf!L697</f>
        <v>8356.0813251714153</v>
      </c>
      <c r="N697" s="160">
        <f>+[2]data1cf!M697</f>
        <v>8338.3187457144941</v>
      </c>
      <c r="O697" s="160">
        <f>+[2]data1cf!N697</f>
        <v>8012.3110080395509</v>
      </c>
      <c r="P697" s="160">
        <f>+[2]data1cf!O697</f>
        <v>7904.3362601886747</v>
      </c>
      <c r="Q697" s="160">
        <f>+[2]data1cf!P697</f>
        <v>7875.8959632119568</v>
      </c>
      <c r="R697" s="160">
        <f>+[2]data1cf!Q697</f>
        <v>1111.4936127473961</v>
      </c>
      <c r="S697" s="160">
        <f>+[2]data1cf!R697</f>
        <v>0</v>
      </c>
      <c r="T697" s="160">
        <f>+[2]data1cf!S697</f>
        <v>0</v>
      </c>
      <c r="U697" s="160">
        <f>+[2]data1cf!T697</f>
        <v>0</v>
      </c>
      <c r="V697" s="160">
        <f>+[2]data1cf!U697</f>
        <v>0</v>
      </c>
      <c r="W697" s="160">
        <f>+[2]data1cf!V697</f>
        <v>0</v>
      </c>
      <c r="X697" s="160">
        <f>+[2]data1cf!W697</f>
        <v>0</v>
      </c>
      <c r="Y697" s="160">
        <f>+[2]data1cf!X697</f>
        <v>0</v>
      </c>
      <c r="Z697" s="160">
        <f>+[2]data1cf!Y697</f>
        <v>0</v>
      </c>
      <c r="AA697" s="160">
        <f>+[2]data1cf!Z697</f>
        <v>0</v>
      </c>
      <c r="AB697" s="160"/>
      <c r="AC697" s="161">
        <f t="shared" si="80"/>
        <v>-21632.518140210097</v>
      </c>
      <c r="AD697" s="161">
        <f t="shared" si="82"/>
        <v>-2851.9628365649937</v>
      </c>
      <c r="AE697" s="162">
        <f t="shared" si="83"/>
        <v>-9119.8572618466242</v>
      </c>
      <c r="AF697" s="163">
        <f t="shared" si="81"/>
        <v>5.457606613636018E-2</v>
      </c>
      <c r="AG697" s="164">
        <f t="shared" si="87"/>
        <v>-188899.23830716705</v>
      </c>
    </row>
    <row r="698" spans="1:33">
      <c r="A698" s="156"/>
      <c r="B698" s="160">
        <f>+[2]data1cf!A698</f>
        <v>-89476.197947159497</v>
      </c>
      <c r="C698" s="160">
        <f>+[2]data1cf!B698</f>
        <v>14060.722772984212</v>
      </c>
      <c r="D698" s="160">
        <f>+[2]data1cf!C698</f>
        <v>12008.955340337578</v>
      </c>
      <c r="E698" s="160">
        <f>+[2]data1cf!D698</f>
        <v>10003.503818572497</v>
      </c>
      <c r="F698" s="160">
        <f>+[2]data1cf!E698</f>
        <v>9521.4776524623412</v>
      </c>
      <c r="G698" s="160">
        <f>+[2]data1cf!F698</f>
        <v>9210.8666036796294</v>
      </c>
      <c r="H698" s="160">
        <f>+[2]data1cf!G698</f>
        <v>8378.8031116267211</v>
      </c>
      <c r="I698" s="160">
        <f>+[2]data1cf!H698</f>
        <v>8233.8587901164901</v>
      </c>
      <c r="J698" s="160">
        <f>+[2]data1cf!I698</f>
        <v>8221.4245875814995</v>
      </c>
      <c r="K698" s="160">
        <f>+[2]data1cf!J698</f>
        <v>8212.0961935466476</v>
      </c>
      <c r="L698" s="160">
        <f>+[2]data1cf!K698</f>
        <v>8213.4966527010911</v>
      </c>
      <c r="M698" s="160">
        <f>+[2]data1cf!L698</f>
        <v>8185.3175592438247</v>
      </c>
      <c r="N698" s="160">
        <f>+[2]data1cf!M698</f>
        <v>8167.8439201691826</v>
      </c>
      <c r="O698" s="160">
        <f>+[2]data1cf!N698</f>
        <v>7841.5472421119593</v>
      </c>
      <c r="P698" s="160">
        <f>+[2]data1cf!O698</f>
        <v>7733.8614346433624</v>
      </c>
      <c r="Q698" s="160">
        <f>+[2]data1cf!P698</f>
        <v>7705.1321972843652</v>
      </c>
      <c r="R698" s="160">
        <f>+[2]data1cf!Q698</f>
        <v>1026.2561999747404</v>
      </c>
      <c r="S698" s="160">
        <f>+[2]data1cf!R698</f>
        <v>0</v>
      </c>
      <c r="T698" s="160">
        <f>+[2]data1cf!S698</f>
        <v>0</v>
      </c>
      <c r="U698" s="160">
        <f>+[2]data1cf!T698</f>
        <v>0</v>
      </c>
      <c r="V698" s="160">
        <f>+[2]data1cf!U698</f>
        <v>0</v>
      </c>
      <c r="W698" s="160">
        <f>+[2]data1cf!V698</f>
        <v>0</v>
      </c>
      <c r="X698" s="160">
        <f>+[2]data1cf!W698</f>
        <v>0</v>
      </c>
      <c r="Y698" s="160">
        <f>+[2]data1cf!X698</f>
        <v>0</v>
      </c>
      <c r="Z698" s="160">
        <f>+[2]data1cf!Y698</f>
        <v>0</v>
      </c>
      <c r="AA698" s="160">
        <f>+[2]data1cf!Z698</f>
        <v>0</v>
      </c>
      <c r="AB698" s="160"/>
      <c r="AC698" s="161">
        <f t="shared" si="80"/>
        <v>-15772.796377040993</v>
      </c>
      <c r="AD698" s="161">
        <f t="shared" si="82"/>
        <v>2588.844782934254</v>
      </c>
      <c r="AE698" s="162">
        <f t="shared" si="83"/>
        <v>-3539.0026089239386</v>
      </c>
      <c r="AF698" s="163">
        <f t="shared" si="81"/>
        <v>6.4421162009239197E-2</v>
      </c>
      <c r="AG698" s="164">
        <f t="shared" si="87"/>
        <v>0.9999837615252124</v>
      </c>
    </row>
    <row r="699" spans="1:33">
      <c r="A699" s="156"/>
      <c r="B699" s="160">
        <f>+[2]data1cf!A699</f>
        <v>-96293.65217659327</v>
      </c>
      <c r="C699" s="160">
        <f>+[2]data1cf!B699</f>
        <v>14165.742693883069</v>
      </c>
      <c r="D699" s="160">
        <f>+[2]data1cf!C699</f>
        <v>12213.320702417424</v>
      </c>
      <c r="E699" s="160">
        <f>+[2]data1cf!D699</f>
        <v>10236.700420390149</v>
      </c>
      <c r="F699" s="160">
        <f>+[2]data1cf!E699</f>
        <v>9794.5884776291041</v>
      </c>
      <c r="G699" s="160">
        <f>+[2]data1cf!F699</f>
        <v>9591.2761962863424</v>
      </c>
      <c r="H699" s="160">
        <f>+[2]data1cf!G699</f>
        <v>8543.9371241610806</v>
      </c>
      <c r="I699" s="160">
        <f>+[2]data1cf!H699</f>
        <v>8390.2457361763172</v>
      </c>
      <c r="J699" s="160">
        <f>+[2]data1cf!I699</f>
        <v>8377.8115336413284</v>
      </c>
      <c r="K699" s="160">
        <f>+[2]data1cf!J699</f>
        <v>8368.7482022269141</v>
      </c>
      <c r="L699" s="160">
        <f>+[2]data1cf!K699</f>
        <v>8369.8835987609182</v>
      </c>
      <c r="M699" s="160">
        <f>+[2]data1cf!L699</f>
        <v>8341.9695679240922</v>
      </c>
      <c r="N699" s="160">
        <f>+[2]data1cf!M699</f>
        <v>8324.2308662290106</v>
      </c>
      <c r="O699" s="160">
        <f>+[2]data1cf!N699</f>
        <v>7998.1992507922268</v>
      </c>
      <c r="P699" s="160">
        <f>+[2]data1cf!O699</f>
        <v>7890.2483807031904</v>
      </c>
      <c r="Q699" s="160">
        <f>+[2]data1cf!P699</f>
        <v>7861.7842059646327</v>
      </c>
      <c r="R699" s="160">
        <f>+[2]data1cf!Q699</f>
        <v>1104.4496730046542</v>
      </c>
      <c r="S699" s="160">
        <f>+[2]data1cf!R699</f>
        <v>0</v>
      </c>
      <c r="T699" s="160">
        <f>+[2]data1cf!S699</f>
        <v>0</v>
      </c>
      <c r="U699" s="160">
        <f>+[2]data1cf!T699</f>
        <v>0</v>
      </c>
      <c r="V699" s="160">
        <f>+[2]data1cf!U699</f>
        <v>0</v>
      </c>
      <c r="W699" s="160">
        <f>+[2]data1cf!V699</f>
        <v>0</v>
      </c>
      <c r="X699" s="160">
        <f>+[2]data1cf!W699</f>
        <v>0</v>
      </c>
      <c r="Y699" s="160">
        <f>+[2]data1cf!X699</f>
        <v>0</v>
      </c>
      <c r="Z699" s="160">
        <f>+[2]data1cf!Y699</f>
        <v>0</v>
      </c>
      <c r="AA699" s="160">
        <f>+[2]data1cf!Z699</f>
        <v>0</v>
      </c>
      <c r="AB699" s="160"/>
      <c r="AC699" s="161">
        <f t="shared" si="80"/>
        <v>-21109.600134673663</v>
      </c>
      <c r="AD699" s="161">
        <f t="shared" si="82"/>
        <v>-2348.3773074455476</v>
      </c>
      <c r="AE699" s="162">
        <f t="shared" si="83"/>
        <v>-8609.289350775498</v>
      </c>
      <c r="AF699" s="163">
        <f t="shared" si="81"/>
        <v>5.5432370305061346E-2</v>
      </c>
      <c r="AG699" s="164">
        <f t="shared" si="87"/>
        <v>-22108.626052293319</v>
      </c>
    </row>
    <row r="700" spans="1:33">
      <c r="A700" s="156"/>
      <c r="B700" s="160">
        <f>+[2]data1cf!A700</f>
        <v>-102089.70918124063</v>
      </c>
      <c r="C700" s="160">
        <f>+[2]data1cf!B700</f>
        <v>14347.156815458155</v>
      </c>
      <c r="D700" s="160">
        <f>+[2]data1cf!C700</f>
        <v>12461.715497757888</v>
      </c>
      <c r="E700" s="160">
        <f>+[2]data1cf!D700</f>
        <v>10368.719130229932</v>
      </c>
      <c r="F700" s="160">
        <f>+[2]data1cf!E700</f>
        <v>9976.3059501353</v>
      </c>
      <c r="G700" s="160">
        <f>+[2]data1cf!F700</f>
        <v>9583.5357006917911</v>
      </c>
      <c r="H700" s="160">
        <f>+[2]data1cf!G700</f>
        <v>8684.3306079813301</v>
      </c>
      <c r="I700" s="160">
        <f>+[2]data1cf!H700</f>
        <v>8523.2026470173241</v>
      </c>
      <c r="J700" s="160">
        <f>+[2]data1cf!I700</f>
        <v>8510.7684444823335</v>
      </c>
      <c r="K700" s="160">
        <f>+[2]data1cf!J700</f>
        <v>8501.9304637642617</v>
      </c>
      <c r="L700" s="160">
        <f>+[2]data1cf!K700</f>
        <v>8502.8405096019251</v>
      </c>
      <c r="M700" s="160">
        <f>+[2]data1cf!L700</f>
        <v>8475.1518294614398</v>
      </c>
      <c r="N700" s="160">
        <f>+[2]data1cf!M700</f>
        <v>8457.1877770700157</v>
      </c>
      <c r="O700" s="160">
        <f>+[2]data1cf!N700</f>
        <v>8131.3815123295744</v>
      </c>
      <c r="P700" s="160">
        <f>+[2]data1cf!O700</f>
        <v>8023.2052915441964</v>
      </c>
      <c r="Q700" s="160">
        <f>+[2]data1cf!P700</f>
        <v>7994.9664675019803</v>
      </c>
      <c r="R700" s="160">
        <f>+[2]data1cf!Q700</f>
        <v>1170.9281284251574</v>
      </c>
      <c r="S700" s="160">
        <f>+[2]data1cf!R700</f>
        <v>0</v>
      </c>
      <c r="T700" s="160">
        <f>+[2]data1cf!S700</f>
        <v>0</v>
      </c>
      <c r="U700" s="160">
        <f>+[2]data1cf!T700</f>
        <v>0</v>
      </c>
      <c r="V700" s="160">
        <f>+[2]data1cf!U700</f>
        <v>0</v>
      </c>
      <c r="W700" s="160">
        <f>+[2]data1cf!V700</f>
        <v>0</v>
      </c>
      <c r="X700" s="160">
        <f>+[2]data1cf!W700</f>
        <v>0</v>
      </c>
      <c r="Y700" s="160">
        <f>+[2]data1cf!X700</f>
        <v>0</v>
      </c>
      <c r="Z700" s="160">
        <f>+[2]data1cf!Y700</f>
        <v>0</v>
      </c>
      <c r="AA700" s="160">
        <f>+[2]data1cf!Z700</f>
        <v>0</v>
      </c>
      <c r="AB700" s="160"/>
      <c r="AC700" s="161">
        <f t="shared" si="80"/>
        <v>-25791.199223335789</v>
      </c>
      <c r="AD700" s="161">
        <f t="shared" si="82"/>
        <v>-6740.5647970698519</v>
      </c>
      <c r="AE700" s="162">
        <f t="shared" si="83"/>
        <v>-13099.473677899379</v>
      </c>
      <c r="AF700" s="163">
        <f t="shared" si="81"/>
        <v>4.8304519057273856E-2</v>
      </c>
      <c r="AG700" s="164">
        <f t="shared" si="87"/>
        <v>-2953141090469.9067</v>
      </c>
    </row>
    <row r="701" spans="1:33">
      <c r="A701" s="156"/>
      <c r="B701" s="160">
        <f>+[2]data1cf!A701</f>
        <v>-95747.427440941072</v>
      </c>
      <c r="C701" s="160">
        <f>+[2]data1cf!B701</f>
        <v>14198.618235478349</v>
      </c>
      <c r="D701" s="160">
        <f>+[2]data1cf!C701</f>
        <v>12204.608545583351</v>
      </c>
      <c r="E701" s="160">
        <f>+[2]data1cf!D701</f>
        <v>10197.968324241514</v>
      </c>
      <c r="F701" s="160">
        <f>+[2]data1cf!E701</f>
        <v>9796.785684462342</v>
      </c>
      <c r="G701" s="160">
        <f>+[2]data1cf!F701</f>
        <v>9480.9359690187011</v>
      </c>
      <c r="H701" s="160">
        <f>+[2]data1cf!G701</f>
        <v>8530.706337520176</v>
      </c>
      <c r="I701" s="160">
        <f>+[2]data1cf!H701</f>
        <v>8377.7157777202447</v>
      </c>
      <c r="J701" s="160">
        <f>+[2]data1cf!I701</f>
        <v>8365.281575185254</v>
      </c>
      <c r="K701" s="160">
        <f>+[2]data1cf!J701</f>
        <v>8356.1970065531186</v>
      </c>
      <c r="L701" s="160">
        <f>+[2]data1cf!K701</f>
        <v>8357.3536403048456</v>
      </c>
      <c r="M701" s="160">
        <f>+[2]data1cf!L701</f>
        <v>8329.4183722502967</v>
      </c>
      <c r="N701" s="160">
        <f>+[2]data1cf!M701</f>
        <v>8311.7009077729363</v>
      </c>
      <c r="O701" s="160">
        <f>+[2]data1cf!N701</f>
        <v>7985.6480551184322</v>
      </c>
      <c r="P701" s="160">
        <f>+[2]data1cf!O701</f>
        <v>7877.7184222471169</v>
      </c>
      <c r="Q701" s="160">
        <f>+[2]data1cf!P701</f>
        <v>7849.2330102908381</v>
      </c>
      <c r="R701" s="160">
        <f>+[2]data1cf!Q701</f>
        <v>1098.1846937766177</v>
      </c>
      <c r="S701" s="160">
        <f>+[2]data1cf!R701</f>
        <v>0</v>
      </c>
      <c r="T701" s="160">
        <f>+[2]data1cf!S701</f>
        <v>0</v>
      </c>
      <c r="U701" s="160">
        <f>+[2]data1cf!T701</f>
        <v>0</v>
      </c>
      <c r="V701" s="160">
        <f>+[2]data1cf!U701</f>
        <v>0</v>
      </c>
      <c r="W701" s="160">
        <f>+[2]data1cf!V701</f>
        <v>0</v>
      </c>
      <c r="X701" s="160">
        <f>+[2]data1cf!W701</f>
        <v>0</v>
      </c>
      <c r="Y701" s="160">
        <f>+[2]data1cf!X701</f>
        <v>0</v>
      </c>
      <c r="Z701" s="160">
        <f>+[2]data1cf!Y701</f>
        <v>0</v>
      </c>
      <c r="AA701" s="160">
        <f>+[2]data1cf!Z701</f>
        <v>0</v>
      </c>
      <c r="AB701" s="160"/>
      <c r="AC701" s="161">
        <f t="shared" si="80"/>
        <v>-20686.331467660042</v>
      </c>
      <c r="AD701" s="161">
        <f t="shared" si="82"/>
        <v>-1965.1441165294282</v>
      </c>
      <c r="AE701" s="162">
        <f t="shared" si="83"/>
        <v>-8212.9267039048573</v>
      </c>
      <c r="AF701" s="163">
        <f t="shared" si="81"/>
        <v>5.608913600444794E-2</v>
      </c>
      <c r="AG701" s="164">
        <f t="shared" si="87"/>
        <v>-4320.0211046006498</v>
      </c>
    </row>
    <row r="702" spans="1:33">
      <c r="A702" s="156"/>
      <c r="B702" s="160">
        <f>+[2]data1cf!A702</f>
        <v>-90952.66811583782</v>
      </c>
      <c r="C702" s="160">
        <f>+[2]data1cf!B702</f>
        <v>14191.497975817023</v>
      </c>
      <c r="D702" s="160">
        <f>+[2]data1cf!C702</f>
        <v>12028.871074745966</v>
      </c>
      <c r="E702" s="160">
        <f>+[2]data1cf!D702</f>
        <v>10100.218828427507</v>
      </c>
      <c r="F702" s="160">
        <f>+[2]data1cf!E702</f>
        <v>9732.601694541414</v>
      </c>
      <c r="G702" s="160">
        <f>+[2]data1cf!F702</f>
        <v>9391.060476243123</v>
      </c>
      <c r="H702" s="160">
        <f>+[2]data1cf!G702</f>
        <v>8414.5665264052877</v>
      </c>
      <c r="I702" s="160">
        <f>+[2]data1cf!H702</f>
        <v>8267.7278346098356</v>
      </c>
      <c r="J702" s="160">
        <f>+[2]data1cf!I702</f>
        <v>8255.2936320748468</v>
      </c>
      <c r="K702" s="160">
        <f>+[2]data1cf!J702</f>
        <v>8246.0226432001509</v>
      </c>
      <c r="L702" s="160">
        <f>+[2]data1cf!K702</f>
        <v>8247.3656971944365</v>
      </c>
      <c r="M702" s="160">
        <f>+[2]data1cf!L702</f>
        <v>8219.244008897329</v>
      </c>
      <c r="N702" s="160">
        <f>+[2]data1cf!M702</f>
        <v>8201.712964662529</v>
      </c>
      <c r="O702" s="160">
        <f>+[2]data1cf!N702</f>
        <v>7875.4736917654636</v>
      </c>
      <c r="P702" s="160">
        <f>+[2]data1cf!O702</f>
        <v>7767.7304791367087</v>
      </c>
      <c r="Q702" s="160">
        <f>+[2]data1cf!P702</f>
        <v>7739.0586469378695</v>
      </c>
      <c r="R702" s="160">
        <f>+[2]data1cf!Q702</f>
        <v>1043.1907222214134</v>
      </c>
      <c r="S702" s="160">
        <f>+[2]data1cf!R702</f>
        <v>0</v>
      </c>
      <c r="T702" s="160">
        <f>+[2]data1cf!S702</f>
        <v>0</v>
      </c>
      <c r="U702" s="160">
        <f>+[2]data1cf!T702</f>
        <v>0</v>
      </c>
      <c r="V702" s="160">
        <f>+[2]data1cf!U702</f>
        <v>0</v>
      </c>
      <c r="W702" s="160">
        <f>+[2]data1cf!V702</f>
        <v>0</v>
      </c>
      <c r="X702" s="160">
        <f>+[2]data1cf!W702</f>
        <v>0</v>
      </c>
      <c r="Y702" s="160">
        <f>+[2]data1cf!X702</f>
        <v>0</v>
      </c>
      <c r="Z702" s="160">
        <f>+[2]data1cf!Y702</f>
        <v>0</v>
      </c>
      <c r="AA702" s="160">
        <f>+[2]data1cf!Z702</f>
        <v>0</v>
      </c>
      <c r="AB702" s="160"/>
      <c r="AC702" s="161">
        <f t="shared" si="80"/>
        <v>-16651.303418096504</v>
      </c>
      <c r="AD702" s="161">
        <f t="shared" si="82"/>
        <v>1836.7783020618983</v>
      </c>
      <c r="AE702" s="162">
        <f t="shared" si="83"/>
        <v>-4331.4485712449668</v>
      </c>
      <c r="AF702" s="163">
        <f t="shared" si="81"/>
        <v>6.295567452907562E-2</v>
      </c>
      <c r="AG702" s="164">
        <f t="shared" si="87"/>
        <v>0.99960015200109298</v>
      </c>
    </row>
    <row r="703" spans="1:33">
      <c r="A703" s="156"/>
      <c r="B703" s="160">
        <f>+[2]data1cf!A703</f>
        <v>-87157.916957837486</v>
      </c>
      <c r="C703" s="160">
        <f>+[2]data1cf!B703</f>
        <v>14046.625346614379</v>
      </c>
      <c r="D703" s="160">
        <f>+[2]data1cf!C703</f>
        <v>11891.217382270075</v>
      </c>
      <c r="E703" s="160">
        <f>+[2]data1cf!D703</f>
        <v>9946.4139516922842</v>
      </c>
      <c r="F703" s="160">
        <f>+[2]data1cf!E703</f>
        <v>9379.9985931414703</v>
      </c>
      <c r="G703" s="160">
        <f>+[2]data1cf!F703</f>
        <v>9189.6999949742931</v>
      </c>
      <c r="H703" s="160">
        <f>+[2]data1cf!G703</f>
        <v>8322.6491531159263</v>
      </c>
      <c r="I703" s="160">
        <f>+[2]data1cf!H703</f>
        <v>8180.6792788462344</v>
      </c>
      <c r="J703" s="160">
        <f>+[2]data1cf!I703</f>
        <v>8168.2450763112447</v>
      </c>
      <c r="K703" s="160">
        <f>+[2]data1cf!J703</f>
        <v>8158.8265475115259</v>
      </c>
      <c r="L703" s="160">
        <f>+[2]data1cf!K703</f>
        <v>8160.3171414308354</v>
      </c>
      <c r="M703" s="160">
        <f>+[2]data1cf!L703</f>
        <v>8132.0479132087039</v>
      </c>
      <c r="N703" s="160">
        <f>+[2]data1cf!M703</f>
        <v>8114.6644088989269</v>
      </c>
      <c r="O703" s="160">
        <f>+[2]data1cf!N703</f>
        <v>7788.2775960768395</v>
      </c>
      <c r="P703" s="160">
        <f>+[2]data1cf!O703</f>
        <v>7680.6819233731076</v>
      </c>
      <c r="Q703" s="160">
        <f>+[2]data1cf!P703</f>
        <v>7651.8625512492454</v>
      </c>
      <c r="R703" s="160">
        <f>+[2]data1cf!Q703</f>
        <v>999.66644433961267</v>
      </c>
      <c r="S703" s="160">
        <f>+[2]data1cf!R703</f>
        <v>0</v>
      </c>
      <c r="T703" s="160">
        <f>+[2]data1cf!S703</f>
        <v>0</v>
      </c>
      <c r="U703" s="160">
        <f>+[2]data1cf!T703</f>
        <v>0</v>
      </c>
      <c r="V703" s="160">
        <f>+[2]data1cf!U703</f>
        <v>0</v>
      </c>
      <c r="W703" s="160">
        <f>+[2]data1cf!V703</f>
        <v>0</v>
      </c>
      <c r="X703" s="160">
        <f>+[2]data1cf!W703</f>
        <v>0</v>
      </c>
      <c r="Y703" s="160">
        <f>+[2]data1cf!X703</f>
        <v>0</v>
      </c>
      <c r="Z703" s="160">
        <f>+[2]data1cf!Y703</f>
        <v>0</v>
      </c>
      <c r="AA703" s="160">
        <f>+[2]data1cf!Z703</f>
        <v>0</v>
      </c>
      <c r="AB703" s="160"/>
      <c r="AC703" s="161">
        <f t="shared" si="80"/>
        <v>-13927.570488639964</v>
      </c>
      <c r="AD703" s="161">
        <f t="shared" si="82"/>
        <v>4306.9263883440071</v>
      </c>
      <c r="AE703" s="162">
        <f t="shared" si="83"/>
        <v>-1778.3678814523391</v>
      </c>
      <c r="AF703" s="163">
        <f t="shared" si="81"/>
        <v>6.7833378911018372E-2</v>
      </c>
      <c r="AG703" s="164">
        <f t="shared" si="87"/>
        <v>0.99999998923452327</v>
      </c>
    </row>
    <row r="704" spans="1:33">
      <c r="A704" s="156"/>
      <c r="B704" s="160">
        <f>+[2]data1cf!A704</f>
        <v>-93054.43671175951</v>
      </c>
      <c r="C704" s="160">
        <f>+[2]data1cf!B704</f>
        <v>14172.263226401905</v>
      </c>
      <c r="D704" s="160">
        <f>+[2]data1cf!C704</f>
        <v>12061.90612375001</v>
      </c>
      <c r="E704" s="160">
        <f>+[2]data1cf!D704</f>
        <v>9965.088984944925</v>
      </c>
      <c r="F704" s="160">
        <f>+[2]data1cf!E704</f>
        <v>9705.8223507708153</v>
      </c>
      <c r="G704" s="160">
        <f>+[2]data1cf!F704</f>
        <v>9471.0479739789098</v>
      </c>
      <c r="H704" s="160">
        <f>+[2]data1cf!G704</f>
        <v>8465.4760697601669</v>
      </c>
      <c r="I704" s="160">
        <f>+[2]data1cf!H704</f>
        <v>8315.9407247854033</v>
      </c>
      <c r="J704" s="160">
        <f>+[2]data1cf!I704</f>
        <v>8303.5065222504127</v>
      </c>
      <c r="K704" s="160">
        <f>+[2]data1cf!J704</f>
        <v>8294.3172501387271</v>
      </c>
      <c r="L704" s="160">
        <f>+[2]data1cf!K704</f>
        <v>8295.5785873700042</v>
      </c>
      <c r="M704" s="160">
        <f>+[2]data1cf!L704</f>
        <v>8267.5386158359051</v>
      </c>
      <c r="N704" s="160">
        <f>+[2]data1cf!M704</f>
        <v>8249.9258548380949</v>
      </c>
      <c r="O704" s="160">
        <f>+[2]data1cf!N704</f>
        <v>7923.7682987040398</v>
      </c>
      <c r="P704" s="160">
        <f>+[2]data1cf!O704</f>
        <v>7815.9433693122755</v>
      </c>
      <c r="Q704" s="160">
        <f>+[2]data1cf!P704</f>
        <v>7787.3532538764457</v>
      </c>
      <c r="R704" s="160">
        <f>+[2]data1cf!Q704</f>
        <v>1067.2971673091968</v>
      </c>
      <c r="S704" s="160">
        <f>+[2]data1cf!R704</f>
        <v>0</v>
      </c>
      <c r="T704" s="160">
        <f>+[2]data1cf!S704</f>
        <v>0</v>
      </c>
      <c r="U704" s="160">
        <f>+[2]data1cf!T704</f>
        <v>0</v>
      </c>
      <c r="V704" s="160">
        <f>+[2]data1cf!U704</f>
        <v>0</v>
      </c>
      <c r="W704" s="160">
        <f>+[2]data1cf!V704</f>
        <v>0</v>
      </c>
      <c r="X704" s="160">
        <f>+[2]data1cf!W704</f>
        <v>0</v>
      </c>
      <c r="Y704" s="160">
        <f>+[2]data1cf!X704</f>
        <v>0</v>
      </c>
      <c r="Z704" s="160">
        <f>+[2]data1cf!Y704</f>
        <v>0</v>
      </c>
      <c r="AA704" s="160">
        <f>+[2]data1cf!Z704</f>
        <v>0</v>
      </c>
      <c r="AB704" s="160"/>
      <c r="AC704" s="161">
        <f t="shared" si="80"/>
        <v>-18622.705708240417</v>
      </c>
      <c r="AD704" s="161">
        <f t="shared" si="82"/>
        <v>-55.597863678274621</v>
      </c>
      <c r="AE704" s="162">
        <f t="shared" si="83"/>
        <v>-6252.2159581064461</v>
      </c>
      <c r="AF704" s="163">
        <f t="shared" si="81"/>
        <v>5.9463092684745783E-2</v>
      </c>
      <c r="AG704" s="164">
        <f t="shared" si="87"/>
        <v>-0.26723751676477248</v>
      </c>
    </row>
    <row r="705" spans="1:33">
      <c r="A705" s="156"/>
      <c r="B705" s="160">
        <f>+[2]data1cf!A705</f>
        <v>-100086.60831290606</v>
      </c>
      <c r="C705" s="160">
        <f>+[2]data1cf!B705</f>
        <v>14292.468685593049</v>
      </c>
      <c r="D705" s="160">
        <f>+[2]data1cf!C705</f>
        <v>12356.306193854356</v>
      </c>
      <c r="E705" s="160">
        <f>+[2]data1cf!D705</f>
        <v>10347.179730409329</v>
      </c>
      <c r="F705" s="160">
        <f>+[2]data1cf!E705</f>
        <v>9919.1486246173481</v>
      </c>
      <c r="G705" s="160">
        <f>+[2]data1cf!F705</f>
        <v>9479.205930086131</v>
      </c>
      <c r="H705" s="160">
        <f>+[2]data1cf!G705</f>
        <v>8635.8110180043222</v>
      </c>
      <c r="I705" s="160">
        <f>+[2]data1cf!H705</f>
        <v>8477.2531155784236</v>
      </c>
      <c r="J705" s="160">
        <f>+[2]data1cf!I705</f>
        <v>8464.8189130434348</v>
      </c>
      <c r="K705" s="160">
        <f>+[2]data1cf!J705</f>
        <v>8455.9030517636002</v>
      </c>
      <c r="L705" s="160">
        <f>+[2]data1cf!K705</f>
        <v>8456.8909781630246</v>
      </c>
      <c r="M705" s="160">
        <f>+[2]data1cf!L705</f>
        <v>8429.1244174607782</v>
      </c>
      <c r="N705" s="160">
        <f>+[2]data1cf!M705</f>
        <v>8411.238245631117</v>
      </c>
      <c r="O705" s="160">
        <f>+[2]data1cf!N705</f>
        <v>8085.3541003289129</v>
      </c>
      <c r="P705" s="160">
        <f>+[2]data1cf!O705</f>
        <v>7977.2557601052958</v>
      </c>
      <c r="Q705" s="160">
        <f>+[2]data1cf!P705</f>
        <v>7948.9390555013188</v>
      </c>
      <c r="R705" s="160">
        <f>+[2]data1cf!Q705</f>
        <v>1147.9533627057071</v>
      </c>
      <c r="S705" s="160">
        <f>+[2]data1cf!R705</f>
        <v>0</v>
      </c>
      <c r="T705" s="160">
        <f>+[2]data1cf!S705</f>
        <v>0</v>
      </c>
      <c r="U705" s="160">
        <f>+[2]data1cf!T705</f>
        <v>0</v>
      </c>
      <c r="V705" s="160">
        <f>+[2]data1cf!U705</f>
        <v>0</v>
      </c>
      <c r="W705" s="160">
        <f>+[2]data1cf!V705</f>
        <v>0</v>
      </c>
      <c r="X705" s="160">
        <f>+[2]data1cf!W705</f>
        <v>0</v>
      </c>
      <c r="Y705" s="160">
        <f>+[2]data1cf!X705</f>
        <v>0</v>
      </c>
      <c r="Z705" s="160">
        <f>+[2]data1cf!Y705</f>
        <v>0</v>
      </c>
      <c r="AA705" s="160">
        <f>+[2]data1cf!Z705</f>
        <v>0</v>
      </c>
      <c r="AB705" s="160"/>
      <c r="AC705" s="161">
        <f t="shared" si="80"/>
        <v>-24226.615952306998</v>
      </c>
      <c r="AD705" s="161">
        <f t="shared" si="82"/>
        <v>-5289.0588797058335</v>
      </c>
      <c r="AE705" s="162">
        <f t="shared" si="83"/>
        <v>-11610.179571493301</v>
      </c>
      <c r="AF705" s="163">
        <f t="shared" si="81"/>
        <v>5.057549178600311E-2</v>
      </c>
      <c r="AG705" s="164">
        <f t="shared" si="87"/>
        <v>-6094621143.2853594</v>
      </c>
    </row>
    <row r="706" spans="1:33">
      <c r="A706" s="156"/>
      <c r="B706" s="160">
        <f>+[2]data1cf!A706</f>
        <v>-89805.711238042306</v>
      </c>
      <c r="C706" s="160">
        <f>+[2]data1cf!B706</f>
        <v>13981.948296169958</v>
      </c>
      <c r="D706" s="160">
        <f>+[2]data1cf!C706</f>
        <v>12005.688468054548</v>
      </c>
      <c r="E706" s="160">
        <f>+[2]data1cf!D706</f>
        <v>10024.911030412428</v>
      </c>
      <c r="F706" s="160">
        <f>+[2]data1cf!E706</f>
        <v>9565.0595705099477</v>
      </c>
      <c r="G706" s="160">
        <f>+[2]data1cf!F706</f>
        <v>9227.5133890320831</v>
      </c>
      <c r="H706" s="160">
        <f>+[2]data1cf!G706</f>
        <v>8386.7846616416737</v>
      </c>
      <c r="I706" s="160">
        <f>+[2]data1cf!H706</f>
        <v>8241.4175613987081</v>
      </c>
      <c r="J706" s="160">
        <f>+[2]data1cf!I706</f>
        <v>8228.9833588637193</v>
      </c>
      <c r="K706" s="160">
        <f>+[2]data1cf!J706</f>
        <v>8219.6677763056159</v>
      </c>
      <c r="L706" s="160">
        <f>+[2]data1cf!K706</f>
        <v>8221.0554239833091</v>
      </c>
      <c r="M706" s="160">
        <f>+[2]data1cf!L706</f>
        <v>8192.8891420027921</v>
      </c>
      <c r="N706" s="160">
        <f>+[2]data1cf!M706</f>
        <v>8175.4026914514016</v>
      </c>
      <c r="O706" s="160">
        <f>+[2]data1cf!N706</f>
        <v>7849.1188248709277</v>
      </c>
      <c r="P706" s="160">
        <f>+[2]data1cf!O706</f>
        <v>7741.4202059255822</v>
      </c>
      <c r="Q706" s="160">
        <f>+[2]data1cf!P706</f>
        <v>7712.7037800433336</v>
      </c>
      <c r="R706" s="160">
        <f>+[2]data1cf!Q706</f>
        <v>1030.0355856158499</v>
      </c>
      <c r="S706" s="160">
        <f>+[2]data1cf!R706</f>
        <v>0</v>
      </c>
      <c r="T706" s="160">
        <f>+[2]data1cf!S706</f>
        <v>0</v>
      </c>
      <c r="U706" s="160">
        <f>+[2]data1cf!T706</f>
        <v>0</v>
      </c>
      <c r="V706" s="160">
        <f>+[2]data1cf!U706</f>
        <v>0</v>
      </c>
      <c r="W706" s="160">
        <f>+[2]data1cf!V706</f>
        <v>0</v>
      </c>
      <c r="X706" s="160">
        <f>+[2]data1cf!W706</f>
        <v>0</v>
      </c>
      <c r="Y706" s="160">
        <f>+[2]data1cf!X706</f>
        <v>0</v>
      </c>
      <c r="Z706" s="160">
        <f>+[2]data1cf!Y706</f>
        <v>0</v>
      </c>
      <c r="AA706" s="160">
        <f>+[2]data1cf!Z706</f>
        <v>0</v>
      </c>
      <c r="AB706" s="160"/>
      <c r="AC706" s="161">
        <f t="shared" ref="AC706:AC769" si="88">XNPV(0.1,B706:AA706,$B$1:$AA$1)</f>
        <v>-16090.553661161768</v>
      </c>
      <c r="AD706" s="161">
        <f t="shared" si="82"/>
        <v>2290.5815121334358</v>
      </c>
      <c r="AE706" s="162">
        <f t="shared" si="83"/>
        <v>-3843.8360009522171</v>
      </c>
      <c r="AF706" s="163">
        <f t="shared" ref="AF706:AF769" si="89">XIRR(B706:AA706,$B$1:$AA$1)</f>
        <v>6.3845267891883842E-2</v>
      </c>
      <c r="AG706" s="164">
        <f t="shared" si="87"/>
        <v>0.99994214473647658</v>
      </c>
    </row>
    <row r="707" spans="1:33">
      <c r="A707" s="156"/>
      <c r="B707" s="160">
        <f>+[2]data1cf!A707</f>
        <v>-89994.066184057883</v>
      </c>
      <c r="C707" s="160">
        <f>+[2]data1cf!B707</f>
        <v>14063.866658743245</v>
      </c>
      <c r="D707" s="160">
        <f>+[2]data1cf!C707</f>
        <v>11943.029484973844</v>
      </c>
      <c r="E707" s="160">
        <f>+[2]data1cf!D707</f>
        <v>9945.1714041084069</v>
      </c>
      <c r="F707" s="160">
        <f>+[2]data1cf!E707</f>
        <v>9620.3199077634999</v>
      </c>
      <c r="G707" s="160">
        <f>+[2]data1cf!F707</f>
        <v>9381.2117904783045</v>
      </c>
      <c r="H707" s="160">
        <f>+[2]data1cf!G707</f>
        <v>8391.3470403492502</v>
      </c>
      <c r="I707" s="160">
        <f>+[2]data1cf!H707</f>
        <v>8245.73827317635</v>
      </c>
      <c r="J707" s="160">
        <f>+[2]data1cf!I707</f>
        <v>8233.3040706413594</v>
      </c>
      <c r="K707" s="160">
        <f>+[2]data1cf!J707</f>
        <v>8223.9958113235571</v>
      </c>
      <c r="L707" s="160">
        <f>+[2]data1cf!K707</f>
        <v>8225.376135760951</v>
      </c>
      <c r="M707" s="160">
        <f>+[2]data1cf!L707</f>
        <v>8197.2171770207351</v>
      </c>
      <c r="N707" s="160">
        <f>+[2]data1cf!M707</f>
        <v>8179.7234032290417</v>
      </c>
      <c r="O707" s="160">
        <f>+[2]data1cf!N707</f>
        <v>7853.4468598888689</v>
      </c>
      <c r="P707" s="160">
        <f>+[2]data1cf!O707</f>
        <v>7745.7409177032223</v>
      </c>
      <c r="Q707" s="160">
        <f>+[2]data1cf!P707</f>
        <v>7717.0318150612748</v>
      </c>
      <c r="R707" s="160">
        <f>+[2]data1cf!Q707</f>
        <v>1032.1959415046701</v>
      </c>
      <c r="S707" s="160">
        <f>+[2]data1cf!R707</f>
        <v>0</v>
      </c>
      <c r="T707" s="160">
        <f>+[2]data1cf!S707</f>
        <v>0</v>
      </c>
      <c r="U707" s="160">
        <f>+[2]data1cf!T707</f>
        <v>0</v>
      </c>
      <c r="V707" s="160">
        <f>+[2]data1cf!U707</f>
        <v>0</v>
      </c>
      <c r="W707" s="160">
        <f>+[2]data1cf!V707</f>
        <v>0</v>
      </c>
      <c r="X707" s="160">
        <f>+[2]data1cf!W707</f>
        <v>0</v>
      </c>
      <c r="Y707" s="160">
        <f>+[2]data1cf!X707</f>
        <v>0</v>
      </c>
      <c r="Z707" s="160">
        <f>+[2]data1cf!Y707</f>
        <v>0</v>
      </c>
      <c r="AA707" s="160">
        <f>+[2]data1cf!Z707</f>
        <v>0</v>
      </c>
      <c r="AB707" s="160"/>
      <c r="AC707" s="161">
        <f t="shared" si="88"/>
        <v>-16165.869581173089</v>
      </c>
      <c r="AD707" s="161">
        <f t="shared" ref="AD707:AD770" si="90">SUMPRODUCT(B707:AA707,$B$1010:$AA$1010)</f>
        <v>2241.9026390038807</v>
      </c>
      <c r="AE707" s="162">
        <f t="shared" ref="AE707:AE770" si="91">SUMPRODUCT(B707:AA707,$B$1012:$AA$1012)</f>
        <v>-3900.9319776486986</v>
      </c>
      <c r="AF707" s="163">
        <f t="shared" si="89"/>
        <v>6.3744071125984167E-2</v>
      </c>
      <c r="AG707" s="164">
        <f t="shared" ref="AG707:AG722" si="92">1-EXP(-(1/0.25)*(AD707/ABS($AD$1010)))</f>
        <v>0.99992881302808734</v>
      </c>
    </row>
    <row r="708" spans="1:33">
      <c r="A708" s="156"/>
      <c r="B708" s="160">
        <f>+[2]data1cf!A708</f>
        <v>-98673.956226303228</v>
      </c>
      <c r="C708" s="160">
        <f>+[2]data1cf!B708</f>
        <v>14251.117232157056</v>
      </c>
      <c r="D708" s="160">
        <f>+[2]data1cf!C708</f>
        <v>12314.873701460041</v>
      </c>
      <c r="E708" s="160">
        <f>+[2]data1cf!D708</f>
        <v>10230.906426870339</v>
      </c>
      <c r="F708" s="160">
        <f>+[2]data1cf!E708</f>
        <v>9890.6752650921826</v>
      </c>
      <c r="G708" s="160">
        <f>+[2]data1cf!F708</f>
        <v>9485.9982726220678</v>
      </c>
      <c r="H708" s="160">
        <f>+[2]data1cf!G708</f>
        <v>8601.593420126128</v>
      </c>
      <c r="I708" s="160">
        <f>+[2]data1cf!H708</f>
        <v>8444.8480068334247</v>
      </c>
      <c r="J708" s="160">
        <f>+[2]data1cf!I708</f>
        <v>8432.4138042984341</v>
      </c>
      <c r="K708" s="160">
        <f>+[2]data1cf!J708</f>
        <v>8423.4430191054744</v>
      </c>
      <c r="L708" s="160">
        <f>+[2]data1cf!K708</f>
        <v>8424.4858694180239</v>
      </c>
      <c r="M708" s="160">
        <f>+[2]data1cf!L708</f>
        <v>8396.6643848026506</v>
      </c>
      <c r="N708" s="160">
        <f>+[2]data1cf!M708</f>
        <v>8378.8331368861163</v>
      </c>
      <c r="O708" s="160">
        <f>+[2]data1cf!N708</f>
        <v>8052.8940676707862</v>
      </c>
      <c r="P708" s="160">
        <f>+[2]data1cf!O708</f>
        <v>7944.850651360297</v>
      </c>
      <c r="Q708" s="160">
        <f>+[2]data1cf!P708</f>
        <v>7916.4790228431921</v>
      </c>
      <c r="R708" s="160">
        <f>+[2]data1cf!Q708</f>
        <v>1131.7508083332073</v>
      </c>
      <c r="S708" s="160">
        <f>+[2]data1cf!R708</f>
        <v>0</v>
      </c>
      <c r="T708" s="160">
        <f>+[2]data1cf!S708</f>
        <v>0</v>
      </c>
      <c r="U708" s="160">
        <f>+[2]data1cf!T708</f>
        <v>0</v>
      </c>
      <c r="V708" s="160">
        <f>+[2]data1cf!U708</f>
        <v>0</v>
      </c>
      <c r="W708" s="160">
        <f>+[2]data1cf!V708</f>
        <v>0</v>
      </c>
      <c r="X708" s="160">
        <f>+[2]data1cf!W708</f>
        <v>0</v>
      </c>
      <c r="Y708" s="160">
        <f>+[2]data1cf!X708</f>
        <v>0</v>
      </c>
      <c r="Z708" s="160">
        <f>+[2]data1cf!Y708</f>
        <v>0</v>
      </c>
      <c r="AA708" s="160">
        <f>+[2]data1cf!Z708</f>
        <v>0</v>
      </c>
      <c r="AB708" s="160"/>
      <c r="AC708" s="161">
        <f t="shared" si="88"/>
        <v>-23116.51727095501</v>
      </c>
      <c r="AD708" s="161">
        <f t="shared" si="90"/>
        <v>-4253.7654635629697</v>
      </c>
      <c r="AE708" s="162">
        <f t="shared" si="91"/>
        <v>-10549.791110843544</v>
      </c>
      <c r="AF708" s="163">
        <f t="shared" si="89"/>
        <v>5.2245566248893746E-2</v>
      </c>
      <c r="AG708" s="164">
        <f t="shared" si="92"/>
        <v>-74065699.790239856</v>
      </c>
    </row>
    <row r="709" spans="1:33">
      <c r="A709" s="156"/>
      <c r="B709" s="160">
        <f>+[2]data1cf!A709</f>
        <v>-94093.698129539247</v>
      </c>
      <c r="C709" s="160">
        <f>+[2]data1cf!B709</f>
        <v>14209.980666332034</v>
      </c>
      <c r="D709" s="160">
        <f>+[2]data1cf!C709</f>
        <v>12169.122142913595</v>
      </c>
      <c r="E709" s="160">
        <f>+[2]data1cf!D709</f>
        <v>10125.379223740136</v>
      </c>
      <c r="F709" s="160">
        <f>+[2]data1cf!E709</f>
        <v>9681.54250319122</v>
      </c>
      <c r="G709" s="160">
        <f>+[2]data1cf!F709</f>
        <v>9475.2313240691001</v>
      </c>
      <c r="H709" s="160">
        <f>+[2]data1cf!G709</f>
        <v>8490.649309244367</v>
      </c>
      <c r="I709" s="160">
        <f>+[2]data1cf!H709</f>
        <v>8339.7805503001364</v>
      </c>
      <c r="J709" s="160">
        <f>+[2]data1cf!I709</f>
        <v>8327.3463477651458</v>
      </c>
      <c r="K709" s="160">
        <f>+[2]data1cf!J709</f>
        <v>8318.1974821373842</v>
      </c>
      <c r="L709" s="160">
        <f>+[2]data1cf!K709</f>
        <v>8319.4184128847355</v>
      </c>
      <c r="M709" s="160">
        <f>+[2]data1cf!L709</f>
        <v>8291.4188478345604</v>
      </c>
      <c r="N709" s="160">
        <f>+[2]data1cf!M709</f>
        <v>8273.765680352828</v>
      </c>
      <c r="O709" s="160">
        <f>+[2]data1cf!N709</f>
        <v>7947.648530702696</v>
      </c>
      <c r="P709" s="160">
        <f>+[2]data1cf!O709</f>
        <v>7839.7831948270086</v>
      </c>
      <c r="Q709" s="160">
        <f>+[2]data1cf!P709</f>
        <v>7811.2334858751019</v>
      </c>
      <c r="R709" s="160">
        <f>+[2]data1cf!Q709</f>
        <v>1079.2170800665631</v>
      </c>
      <c r="S709" s="160">
        <f>+[2]data1cf!R709</f>
        <v>0</v>
      </c>
      <c r="T709" s="160">
        <f>+[2]data1cf!S709</f>
        <v>0</v>
      </c>
      <c r="U709" s="160">
        <f>+[2]data1cf!T709</f>
        <v>0</v>
      </c>
      <c r="V709" s="160">
        <f>+[2]data1cf!U709</f>
        <v>0</v>
      </c>
      <c r="W709" s="160">
        <f>+[2]data1cf!V709</f>
        <v>0</v>
      </c>
      <c r="X709" s="160">
        <f>+[2]data1cf!W709</f>
        <v>0</v>
      </c>
      <c r="Y709" s="160">
        <f>+[2]data1cf!X709</f>
        <v>0</v>
      </c>
      <c r="Z709" s="160">
        <f>+[2]data1cf!Y709</f>
        <v>0</v>
      </c>
      <c r="AA709" s="160">
        <f>+[2]data1cf!Z709</f>
        <v>0</v>
      </c>
      <c r="AB709" s="160"/>
      <c r="AC709" s="161">
        <f t="shared" si="88"/>
        <v>-19338.388552351164</v>
      </c>
      <c r="AD709" s="161">
        <f t="shared" si="90"/>
        <v>-707.1133114949547</v>
      </c>
      <c r="AE709" s="162">
        <f t="shared" si="91"/>
        <v>-6924.7247000715715</v>
      </c>
      <c r="AF709" s="163">
        <f t="shared" si="89"/>
        <v>5.8292791247367859E-2</v>
      </c>
      <c r="AG709" s="164">
        <f t="shared" si="92"/>
        <v>-19.332216811471781</v>
      </c>
    </row>
    <row r="710" spans="1:33">
      <c r="A710" s="156"/>
      <c r="B710" s="160">
        <f>+[2]data1cf!A710</f>
        <v>-88800.470362594569</v>
      </c>
      <c r="C710" s="160">
        <f>+[2]data1cf!B710</f>
        <v>14107.49160874016</v>
      </c>
      <c r="D710" s="160">
        <f>+[2]data1cf!C710</f>
        <v>11944.641908438454</v>
      </c>
      <c r="E710" s="160">
        <f>+[2]data1cf!D710</f>
        <v>9997.8877982073664</v>
      </c>
      <c r="F710" s="160">
        <f>+[2]data1cf!E710</f>
        <v>9515.677025986035</v>
      </c>
      <c r="G710" s="160">
        <f>+[2]data1cf!F710</f>
        <v>9322.2699229369427</v>
      </c>
      <c r="H710" s="160">
        <f>+[2]data1cf!G710</f>
        <v>8362.4354758987683</v>
      </c>
      <c r="I710" s="160">
        <f>+[2]data1cf!H710</f>
        <v>8218.3581399086379</v>
      </c>
      <c r="J710" s="160">
        <f>+[2]data1cf!I710</f>
        <v>8205.9239373736491</v>
      </c>
      <c r="K710" s="160">
        <f>+[2]data1cf!J710</f>
        <v>8196.5692710503063</v>
      </c>
      <c r="L710" s="160">
        <f>+[2]data1cf!K710</f>
        <v>8197.9960024932388</v>
      </c>
      <c r="M710" s="160">
        <f>+[2]data1cf!L710</f>
        <v>8169.7906367474843</v>
      </c>
      <c r="N710" s="160">
        <f>+[2]data1cf!M710</f>
        <v>8152.3432699613313</v>
      </c>
      <c r="O710" s="160">
        <f>+[2]data1cf!N710</f>
        <v>7826.0203196156199</v>
      </c>
      <c r="P710" s="160">
        <f>+[2]data1cf!O710</f>
        <v>7718.3607844355111</v>
      </c>
      <c r="Q710" s="160">
        <f>+[2]data1cf!P710</f>
        <v>7689.6052747880258</v>
      </c>
      <c r="R710" s="160">
        <f>+[2]data1cf!Q710</f>
        <v>1018.5058748708146</v>
      </c>
      <c r="S710" s="160">
        <f>+[2]data1cf!R710</f>
        <v>0</v>
      </c>
      <c r="T710" s="160">
        <f>+[2]data1cf!S710</f>
        <v>0</v>
      </c>
      <c r="U710" s="160">
        <f>+[2]data1cf!T710</f>
        <v>0</v>
      </c>
      <c r="V710" s="160">
        <f>+[2]data1cf!U710</f>
        <v>0</v>
      </c>
      <c r="W710" s="160">
        <f>+[2]data1cf!V710</f>
        <v>0</v>
      </c>
      <c r="X710" s="160">
        <f>+[2]data1cf!W710</f>
        <v>0</v>
      </c>
      <c r="Y710" s="160">
        <f>+[2]data1cf!X710</f>
        <v>0</v>
      </c>
      <c r="Z710" s="160">
        <f>+[2]data1cf!Y710</f>
        <v>0</v>
      </c>
      <c r="AA710" s="160">
        <f>+[2]data1cf!Z710</f>
        <v>0</v>
      </c>
      <c r="AB710" s="160"/>
      <c r="AC710" s="161">
        <f t="shared" si="88"/>
        <v>-15108.021353077327</v>
      </c>
      <c r="AD710" s="161">
        <f t="shared" si="90"/>
        <v>3238.4772845009597</v>
      </c>
      <c r="AE710" s="162">
        <f t="shared" si="91"/>
        <v>-2883.4400378616019</v>
      </c>
      <c r="AF710" s="163">
        <f t="shared" si="89"/>
        <v>6.5678521990776048E-2</v>
      </c>
      <c r="AG710" s="164">
        <f t="shared" si="92"/>
        <v>0.99999897976071472</v>
      </c>
    </row>
    <row r="711" spans="1:33">
      <c r="A711" s="156"/>
      <c r="B711" s="160">
        <f>+[2]data1cf!A711</f>
        <v>-98459.513595346143</v>
      </c>
      <c r="C711" s="160">
        <f>+[2]data1cf!B711</f>
        <v>14318.206174344392</v>
      </c>
      <c r="D711" s="160">
        <f>+[2]data1cf!C711</f>
        <v>12293.498204021007</v>
      </c>
      <c r="E711" s="160">
        <f>+[2]data1cf!D711</f>
        <v>10287.318714377383</v>
      </c>
      <c r="F711" s="160">
        <f>+[2]data1cf!E711</f>
        <v>9881.646307730327</v>
      </c>
      <c r="G711" s="160">
        <f>+[2]data1cf!F711</f>
        <v>9458.9263787823893</v>
      </c>
      <c r="H711" s="160">
        <f>+[2]data1cf!G711</f>
        <v>8596.3991392528533</v>
      </c>
      <c r="I711" s="160">
        <f>+[2]data1cf!H711</f>
        <v>8439.9288644333737</v>
      </c>
      <c r="J711" s="160">
        <f>+[2]data1cf!I711</f>
        <v>8427.4946618983831</v>
      </c>
      <c r="K711" s="160">
        <f>+[2]data1cf!J711</f>
        <v>8418.5155391759308</v>
      </c>
      <c r="L711" s="160">
        <f>+[2]data1cf!K711</f>
        <v>8419.5667270179747</v>
      </c>
      <c r="M711" s="160">
        <f>+[2]data1cf!L711</f>
        <v>8391.7369048731089</v>
      </c>
      <c r="N711" s="160">
        <f>+[2]data1cf!M711</f>
        <v>8373.9139944860653</v>
      </c>
      <c r="O711" s="160">
        <f>+[2]data1cf!N711</f>
        <v>8047.9665877412444</v>
      </c>
      <c r="P711" s="160">
        <f>+[2]data1cf!O711</f>
        <v>7939.931508960246</v>
      </c>
      <c r="Q711" s="160">
        <f>+[2]data1cf!P711</f>
        <v>7911.5515429136503</v>
      </c>
      <c r="R711" s="160">
        <f>+[2]data1cf!Q711</f>
        <v>1129.291237133182</v>
      </c>
      <c r="S711" s="160">
        <f>+[2]data1cf!R711</f>
        <v>0</v>
      </c>
      <c r="T711" s="160">
        <f>+[2]data1cf!S711</f>
        <v>0</v>
      </c>
      <c r="U711" s="160">
        <f>+[2]data1cf!T711</f>
        <v>0</v>
      </c>
      <c r="V711" s="160">
        <f>+[2]data1cf!U711</f>
        <v>0</v>
      </c>
      <c r="W711" s="160">
        <f>+[2]data1cf!V711</f>
        <v>0</v>
      </c>
      <c r="X711" s="160">
        <f>+[2]data1cf!W711</f>
        <v>0</v>
      </c>
      <c r="Y711" s="160">
        <f>+[2]data1cf!X711</f>
        <v>0</v>
      </c>
      <c r="Z711" s="160">
        <f>+[2]data1cf!Y711</f>
        <v>0</v>
      </c>
      <c r="AA711" s="160">
        <f>+[2]data1cf!Z711</f>
        <v>0</v>
      </c>
      <c r="AB711" s="160"/>
      <c r="AC711" s="161">
        <f t="shared" si="88"/>
        <v>-22858.799833690748</v>
      </c>
      <c r="AD711" s="161">
        <f t="shared" si="90"/>
        <v>-4002.6375487866098</v>
      </c>
      <c r="AE711" s="162">
        <f t="shared" si="91"/>
        <v>-10296.102622600742</v>
      </c>
      <c r="AF711" s="163">
        <f t="shared" si="89"/>
        <v>5.2659448981285106E-2</v>
      </c>
      <c r="AG711" s="164">
        <f t="shared" si="92"/>
        <v>-25410988.562503237</v>
      </c>
    </row>
    <row r="712" spans="1:33">
      <c r="A712" s="156"/>
      <c r="B712" s="160">
        <f>+[2]data1cf!A712</f>
        <v>-94758.993062963244</v>
      </c>
      <c r="C712" s="160">
        <f>+[2]data1cf!B712</f>
        <v>14180.398239954353</v>
      </c>
      <c r="D712" s="160">
        <f>+[2]data1cf!C712</f>
        <v>12106.954573779771</v>
      </c>
      <c r="E712" s="160">
        <f>+[2]data1cf!D712</f>
        <v>10210.377812400371</v>
      </c>
      <c r="F712" s="160">
        <f>+[2]data1cf!E712</f>
        <v>9787.1669535389829</v>
      </c>
      <c r="G712" s="160">
        <f>+[2]data1cf!F712</f>
        <v>9571.5014883285694</v>
      </c>
      <c r="H712" s="160">
        <f>+[2]data1cf!G712</f>
        <v>8506.7642427925475</v>
      </c>
      <c r="I712" s="160">
        <f>+[2]data1cf!H712</f>
        <v>8355.0418838369351</v>
      </c>
      <c r="J712" s="160">
        <f>+[2]data1cf!I712</f>
        <v>8342.6076813019463</v>
      </c>
      <c r="K712" s="160">
        <f>+[2]data1cf!J712</f>
        <v>8333.4846823411935</v>
      </c>
      <c r="L712" s="160">
        <f>+[2]data1cf!K712</f>
        <v>8334.679746421536</v>
      </c>
      <c r="M712" s="160">
        <f>+[2]data1cf!L712</f>
        <v>8306.7060480383716</v>
      </c>
      <c r="N712" s="160">
        <f>+[2]data1cf!M712</f>
        <v>8289.0270138896285</v>
      </c>
      <c r="O712" s="160">
        <f>+[2]data1cf!N712</f>
        <v>7962.9357309065072</v>
      </c>
      <c r="P712" s="160">
        <f>+[2]data1cf!O712</f>
        <v>7855.0445283638082</v>
      </c>
      <c r="Q712" s="160">
        <f>+[2]data1cf!P712</f>
        <v>7826.5206860789131</v>
      </c>
      <c r="R712" s="160">
        <f>+[2]data1cf!Q712</f>
        <v>1086.8477468349631</v>
      </c>
      <c r="S712" s="160">
        <f>+[2]data1cf!R712</f>
        <v>0</v>
      </c>
      <c r="T712" s="160">
        <f>+[2]data1cf!S712</f>
        <v>0</v>
      </c>
      <c r="U712" s="160">
        <f>+[2]data1cf!T712</f>
        <v>0</v>
      </c>
      <c r="V712" s="160">
        <f>+[2]data1cf!U712</f>
        <v>0</v>
      </c>
      <c r="W712" s="160">
        <f>+[2]data1cf!V712</f>
        <v>0</v>
      </c>
      <c r="X712" s="160">
        <f>+[2]data1cf!W712</f>
        <v>0</v>
      </c>
      <c r="Y712" s="160">
        <f>+[2]data1cf!X712</f>
        <v>0</v>
      </c>
      <c r="Z712" s="160">
        <f>+[2]data1cf!Y712</f>
        <v>0</v>
      </c>
      <c r="AA712" s="160">
        <f>+[2]data1cf!Z712</f>
        <v>0</v>
      </c>
      <c r="AB712" s="160"/>
      <c r="AC712" s="161">
        <f t="shared" si="88"/>
        <v>-19825.85174460191</v>
      </c>
      <c r="AD712" s="161">
        <f t="shared" si="90"/>
        <v>-1138.8517878038956</v>
      </c>
      <c r="AE712" s="162">
        <f t="shared" si="91"/>
        <v>-7374.4584646833309</v>
      </c>
      <c r="AF712" s="163">
        <f t="shared" si="89"/>
        <v>5.7528015971183788E-2</v>
      </c>
      <c r="AG712" s="164">
        <f t="shared" si="92"/>
        <v>-126.91345867435732</v>
      </c>
    </row>
    <row r="713" spans="1:33">
      <c r="A713" s="156"/>
      <c r="B713" s="160">
        <f>+[2]data1cf!A713</f>
        <v>-102383.71407961645</v>
      </c>
      <c r="C713" s="160">
        <f>+[2]data1cf!B713</f>
        <v>14268.666091090901</v>
      </c>
      <c r="D713" s="160">
        <f>+[2]data1cf!C713</f>
        <v>12498.997349263473</v>
      </c>
      <c r="E713" s="160">
        <f>+[2]data1cf!D713</f>
        <v>10377.925043267105</v>
      </c>
      <c r="F713" s="160">
        <f>+[2]data1cf!E713</f>
        <v>10036.278954920561</v>
      </c>
      <c r="G713" s="160">
        <f>+[2]data1cf!F713</f>
        <v>9622.8844469975593</v>
      </c>
      <c r="H713" s="160">
        <f>+[2]data1cf!G713</f>
        <v>8691.4520651909643</v>
      </c>
      <c r="I713" s="160">
        <f>+[2]data1cf!H713</f>
        <v>8529.9468841821472</v>
      </c>
      <c r="J713" s="160">
        <f>+[2]data1cf!I713</f>
        <v>8517.5126816471566</v>
      </c>
      <c r="K713" s="160">
        <f>+[2]data1cf!J713</f>
        <v>8508.6861318395331</v>
      </c>
      <c r="L713" s="160">
        <f>+[2]data1cf!K713</f>
        <v>8509.5847467667481</v>
      </c>
      <c r="M713" s="160">
        <f>+[2]data1cf!L713</f>
        <v>8481.9074975367112</v>
      </c>
      <c r="N713" s="160">
        <f>+[2]data1cf!M713</f>
        <v>8463.9320142348388</v>
      </c>
      <c r="O713" s="160">
        <f>+[2]data1cf!N713</f>
        <v>8138.1371804048458</v>
      </c>
      <c r="P713" s="160">
        <f>+[2]data1cf!O713</f>
        <v>8029.9495287090194</v>
      </c>
      <c r="Q713" s="160">
        <f>+[2]data1cf!P713</f>
        <v>8001.7221355772517</v>
      </c>
      <c r="R713" s="160">
        <f>+[2]data1cf!Q713</f>
        <v>1174.3002470075687</v>
      </c>
      <c r="S713" s="160">
        <f>+[2]data1cf!R713</f>
        <v>0</v>
      </c>
      <c r="T713" s="160">
        <f>+[2]data1cf!S713</f>
        <v>0</v>
      </c>
      <c r="U713" s="160">
        <f>+[2]data1cf!T713</f>
        <v>0</v>
      </c>
      <c r="V713" s="160">
        <f>+[2]data1cf!U713</f>
        <v>0</v>
      </c>
      <c r="W713" s="160">
        <f>+[2]data1cf!V713</f>
        <v>0</v>
      </c>
      <c r="X713" s="160">
        <f>+[2]data1cf!W713</f>
        <v>0</v>
      </c>
      <c r="Y713" s="160">
        <f>+[2]data1cf!X713</f>
        <v>0</v>
      </c>
      <c r="Z713" s="160">
        <f>+[2]data1cf!Y713</f>
        <v>0</v>
      </c>
      <c r="AA713" s="160">
        <f>+[2]data1cf!Z713</f>
        <v>0</v>
      </c>
      <c r="AB713" s="160"/>
      <c r="AC713" s="161">
        <f t="shared" si="88"/>
        <v>-26026.788934015891</v>
      </c>
      <c r="AD713" s="161">
        <f t="shared" si="90"/>
        <v>-6951.0527617515736</v>
      </c>
      <c r="AE713" s="162">
        <f t="shared" si="91"/>
        <v>-13318.054886508104</v>
      </c>
      <c r="AF713" s="163">
        <f t="shared" si="89"/>
        <v>4.798451364040375E-2</v>
      </c>
      <c r="AG713" s="164">
        <f t="shared" si="92"/>
        <v>-7239263829807.123</v>
      </c>
    </row>
    <row r="714" spans="1:33">
      <c r="A714" s="156"/>
      <c r="B714" s="160">
        <f>+[2]data1cf!A714</f>
        <v>-86303.039264568608</v>
      </c>
      <c r="C714" s="160">
        <f>+[2]data1cf!B714</f>
        <v>13988.230989240375</v>
      </c>
      <c r="D714" s="160">
        <f>+[2]data1cf!C714</f>
        <v>11804.118977144199</v>
      </c>
      <c r="E714" s="160">
        <f>+[2]data1cf!D714</f>
        <v>9948.1958754335319</v>
      </c>
      <c r="F714" s="160">
        <f>+[2]data1cf!E714</f>
        <v>9393.966678917739</v>
      </c>
      <c r="G714" s="160">
        <f>+[2]data1cf!F714</f>
        <v>9207.6690906748281</v>
      </c>
      <c r="H714" s="160">
        <f>+[2]data1cf!G714</f>
        <v>8301.9421004589203</v>
      </c>
      <c r="I714" s="160">
        <f>+[2]data1cf!H714</f>
        <v>8161.0690684648007</v>
      </c>
      <c r="J714" s="160">
        <f>+[2]data1cf!I714</f>
        <v>8148.6348659298119</v>
      </c>
      <c r="K714" s="160">
        <f>+[2]data1cf!J714</f>
        <v>8139.183099485379</v>
      </c>
      <c r="L714" s="160">
        <f>+[2]data1cf!K714</f>
        <v>8140.7069310494016</v>
      </c>
      <c r="M714" s="160">
        <f>+[2]data1cf!L714</f>
        <v>8112.4044651825561</v>
      </c>
      <c r="N714" s="160">
        <f>+[2]data1cf!M714</f>
        <v>8095.0541985174932</v>
      </c>
      <c r="O714" s="160">
        <f>+[2]data1cf!N714</f>
        <v>7768.6341480506917</v>
      </c>
      <c r="P714" s="160">
        <f>+[2]data1cf!O714</f>
        <v>7661.0717129916738</v>
      </c>
      <c r="Q714" s="160">
        <f>+[2]data1cf!P714</f>
        <v>7632.2191032230976</v>
      </c>
      <c r="R714" s="160">
        <f>+[2]data1cf!Q714</f>
        <v>989.86133914889592</v>
      </c>
      <c r="S714" s="160">
        <f>+[2]data1cf!R714</f>
        <v>0</v>
      </c>
      <c r="T714" s="160">
        <f>+[2]data1cf!S714</f>
        <v>0</v>
      </c>
      <c r="U714" s="160">
        <f>+[2]data1cf!T714</f>
        <v>0</v>
      </c>
      <c r="V714" s="160">
        <f>+[2]data1cf!U714</f>
        <v>0</v>
      </c>
      <c r="W714" s="160">
        <f>+[2]data1cf!V714</f>
        <v>0</v>
      </c>
      <c r="X714" s="160">
        <f>+[2]data1cf!W714</f>
        <v>0</v>
      </c>
      <c r="Y714" s="160">
        <f>+[2]data1cf!X714</f>
        <v>0</v>
      </c>
      <c r="Z714" s="160">
        <f>+[2]data1cf!Y714</f>
        <v>0</v>
      </c>
      <c r="AA714" s="160">
        <f>+[2]data1cf!Z714</f>
        <v>0</v>
      </c>
      <c r="AB714" s="160"/>
      <c r="AC714" s="161">
        <f t="shared" si="88"/>
        <v>-13253.27248460032</v>
      </c>
      <c r="AD714" s="161">
        <f t="shared" si="90"/>
        <v>4943.1081461500662</v>
      </c>
      <c r="AE714" s="162">
        <f t="shared" si="91"/>
        <v>-1129.1484683256699</v>
      </c>
      <c r="AF714" s="163">
        <f t="shared" si="89"/>
        <v>6.9132056832313549E-2</v>
      </c>
      <c r="AG714" s="164">
        <f t="shared" si="92"/>
        <v>0.99999999928373384</v>
      </c>
    </row>
    <row r="715" spans="1:33">
      <c r="A715" s="156"/>
      <c r="B715" s="160">
        <f>+[2]data1cf!A715</f>
        <v>-86051.010346743758</v>
      </c>
      <c r="C715" s="160">
        <f>+[2]data1cf!B715</f>
        <v>14004.312227797345</v>
      </c>
      <c r="D715" s="160">
        <f>+[2]data1cf!C715</f>
        <v>11789.564494389608</v>
      </c>
      <c r="E715" s="160">
        <f>+[2]data1cf!D715</f>
        <v>9837.9409720488748</v>
      </c>
      <c r="F715" s="160">
        <f>+[2]data1cf!E715</f>
        <v>9457.6947997292082</v>
      </c>
      <c r="G715" s="160">
        <f>+[2]data1cf!F715</f>
        <v>9118.9001513524236</v>
      </c>
      <c r="H715" s="160">
        <f>+[2]data1cf!G715</f>
        <v>8295.8373955244278</v>
      </c>
      <c r="I715" s="160">
        <f>+[2]data1cf!H715</f>
        <v>8155.2877267130334</v>
      </c>
      <c r="J715" s="160">
        <f>+[2]data1cf!I715</f>
        <v>8142.8535241780437</v>
      </c>
      <c r="K715" s="160">
        <f>+[2]data1cf!J715</f>
        <v>8133.3919588492863</v>
      </c>
      <c r="L715" s="160">
        <f>+[2]data1cf!K715</f>
        <v>8134.9255892976344</v>
      </c>
      <c r="M715" s="160">
        <f>+[2]data1cf!L715</f>
        <v>8106.6133245464634</v>
      </c>
      <c r="N715" s="160">
        <f>+[2]data1cf!M715</f>
        <v>8089.2728567657259</v>
      </c>
      <c r="O715" s="160">
        <f>+[2]data1cf!N715</f>
        <v>7762.8430074145981</v>
      </c>
      <c r="P715" s="160">
        <f>+[2]data1cf!O715</f>
        <v>7655.2903712399057</v>
      </c>
      <c r="Q715" s="160">
        <f>+[2]data1cf!P715</f>
        <v>7626.427962587004</v>
      </c>
      <c r="R715" s="160">
        <f>+[2]data1cf!Q715</f>
        <v>986.97066827301217</v>
      </c>
      <c r="S715" s="160">
        <f>+[2]data1cf!R715</f>
        <v>0</v>
      </c>
      <c r="T715" s="160">
        <f>+[2]data1cf!S715</f>
        <v>0</v>
      </c>
      <c r="U715" s="160">
        <f>+[2]data1cf!T715</f>
        <v>0</v>
      </c>
      <c r="V715" s="160">
        <f>+[2]data1cf!U715</f>
        <v>0</v>
      </c>
      <c r="W715" s="160">
        <f>+[2]data1cf!V715</f>
        <v>0</v>
      </c>
      <c r="X715" s="160">
        <f>+[2]data1cf!W715</f>
        <v>0</v>
      </c>
      <c r="Y715" s="160">
        <f>+[2]data1cf!X715</f>
        <v>0</v>
      </c>
      <c r="Z715" s="160">
        <f>+[2]data1cf!Y715</f>
        <v>0</v>
      </c>
      <c r="AA715" s="160">
        <f>+[2]data1cf!Z715</f>
        <v>0</v>
      </c>
      <c r="AB715" s="160"/>
      <c r="AC715" s="161">
        <f t="shared" si="88"/>
        <v>-13115.91855352444</v>
      </c>
      <c r="AD715" s="161">
        <f t="shared" si="90"/>
        <v>5054.4372254557984</v>
      </c>
      <c r="AE715" s="162">
        <f t="shared" si="91"/>
        <v>-1009.5774829219594</v>
      </c>
      <c r="AF715" s="163">
        <f t="shared" si="89"/>
        <v>6.9373831152915955E-2</v>
      </c>
      <c r="AG715" s="164">
        <f t="shared" si="92"/>
        <v>0.99999999955422914</v>
      </c>
    </row>
    <row r="716" spans="1:33">
      <c r="A716" s="156"/>
      <c r="B716" s="160">
        <f>+[2]data1cf!A716</f>
        <v>-89607.062491396005</v>
      </c>
      <c r="C716" s="160">
        <f>+[2]data1cf!B716</f>
        <v>14103.309464293157</v>
      </c>
      <c r="D716" s="160">
        <f>+[2]data1cf!C716</f>
        <v>12033.68709722291</v>
      </c>
      <c r="E716" s="160">
        <f>+[2]data1cf!D716</f>
        <v>9964.5786126307848</v>
      </c>
      <c r="F716" s="160">
        <f>+[2]data1cf!E716</f>
        <v>9666.4021990345536</v>
      </c>
      <c r="G716" s="160">
        <f>+[2]data1cf!F716</f>
        <v>9457.2590736740676</v>
      </c>
      <c r="H716" s="160">
        <f>+[2]data1cf!G716</f>
        <v>8381.9729440247083</v>
      </c>
      <c r="I716" s="160">
        <f>+[2]data1cf!H716</f>
        <v>8236.8607180696399</v>
      </c>
      <c r="J716" s="160">
        <f>+[2]data1cf!I716</f>
        <v>8224.4265155346511</v>
      </c>
      <c r="K716" s="160">
        <f>+[2]data1cf!J716</f>
        <v>8215.1032095132759</v>
      </c>
      <c r="L716" s="160">
        <f>+[2]data1cf!K716</f>
        <v>8216.4985806542409</v>
      </c>
      <c r="M716" s="160">
        <f>+[2]data1cf!L716</f>
        <v>8188.324575210454</v>
      </c>
      <c r="N716" s="160">
        <f>+[2]data1cf!M716</f>
        <v>8170.8458481223333</v>
      </c>
      <c r="O716" s="160">
        <f>+[2]data1cf!N716</f>
        <v>7844.5542580785896</v>
      </c>
      <c r="P716" s="160">
        <f>+[2]data1cf!O716</f>
        <v>7736.8633625965131</v>
      </c>
      <c r="Q716" s="160">
        <f>+[2]data1cf!P716</f>
        <v>7708.1392132509955</v>
      </c>
      <c r="R716" s="160">
        <f>+[2]data1cf!Q716</f>
        <v>1027.7571639513155</v>
      </c>
      <c r="S716" s="160">
        <f>+[2]data1cf!R716</f>
        <v>0</v>
      </c>
      <c r="T716" s="160">
        <f>+[2]data1cf!S716</f>
        <v>0</v>
      </c>
      <c r="U716" s="160">
        <f>+[2]data1cf!T716</f>
        <v>0</v>
      </c>
      <c r="V716" s="160">
        <f>+[2]data1cf!U716</f>
        <v>0</v>
      </c>
      <c r="W716" s="160">
        <f>+[2]data1cf!V716</f>
        <v>0</v>
      </c>
      <c r="X716" s="160">
        <f>+[2]data1cf!W716</f>
        <v>0</v>
      </c>
      <c r="Y716" s="160">
        <f>+[2]data1cf!X716</f>
        <v>0</v>
      </c>
      <c r="Z716" s="160">
        <f>+[2]data1cf!Y716</f>
        <v>0</v>
      </c>
      <c r="AA716" s="160">
        <f>+[2]data1cf!Z716</f>
        <v>0</v>
      </c>
      <c r="AB716" s="160"/>
      <c r="AC716" s="161">
        <f t="shared" si="88"/>
        <v>-15609.966015509141</v>
      </c>
      <c r="AD716" s="161">
        <f t="shared" si="90"/>
        <v>2809.1927459801982</v>
      </c>
      <c r="AE716" s="162">
        <f t="shared" si="91"/>
        <v>-3335.9005497696312</v>
      </c>
      <c r="AF716" s="163">
        <f t="shared" si="89"/>
        <v>6.4821103215217599E-2</v>
      </c>
      <c r="AG716" s="164">
        <f t="shared" si="92"/>
        <v>0.99999364824584558</v>
      </c>
    </row>
    <row r="717" spans="1:33">
      <c r="A717" s="156"/>
      <c r="B717" s="160">
        <f>+[2]data1cf!A717</f>
        <v>-87836.018304646015</v>
      </c>
      <c r="C717" s="160">
        <f>+[2]data1cf!B717</f>
        <v>14122.084479193665</v>
      </c>
      <c r="D717" s="160">
        <f>+[2]data1cf!C717</f>
        <v>11886.770551226329</v>
      </c>
      <c r="E717" s="160">
        <f>+[2]data1cf!D717</f>
        <v>9911.7770312098401</v>
      </c>
      <c r="F717" s="160">
        <f>+[2]data1cf!E717</f>
        <v>9489.7806590580731</v>
      </c>
      <c r="G717" s="160">
        <f>+[2]data1cf!F717</f>
        <v>9113.8429066979443</v>
      </c>
      <c r="H717" s="160">
        <f>+[2]data1cf!G717</f>
        <v>8339.0742866826458</v>
      </c>
      <c r="I717" s="160">
        <f>+[2]data1cf!H717</f>
        <v>8196.2343812609452</v>
      </c>
      <c r="J717" s="160">
        <f>+[2]data1cf!I717</f>
        <v>8183.8001787259554</v>
      </c>
      <c r="K717" s="160">
        <f>+[2]data1cf!J717</f>
        <v>8174.4080145066</v>
      </c>
      <c r="L717" s="160">
        <f>+[2]data1cf!K717</f>
        <v>8175.8722438455452</v>
      </c>
      <c r="M717" s="160">
        <f>+[2]data1cf!L717</f>
        <v>8147.6293802037781</v>
      </c>
      <c r="N717" s="160">
        <f>+[2]data1cf!M717</f>
        <v>8130.2195113136368</v>
      </c>
      <c r="O717" s="160">
        <f>+[2]data1cf!N717</f>
        <v>7803.8590630719136</v>
      </c>
      <c r="P717" s="160">
        <f>+[2]data1cf!O717</f>
        <v>7696.2370257878174</v>
      </c>
      <c r="Q717" s="160">
        <f>+[2]data1cf!P717</f>
        <v>7667.4440182443195</v>
      </c>
      <c r="R717" s="160">
        <f>+[2]data1cf!Q717</f>
        <v>1007.4439955469678</v>
      </c>
      <c r="S717" s="160">
        <f>+[2]data1cf!R717</f>
        <v>0</v>
      </c>
      <c r="T717" s="160">
        <f>+[2]data1cf!S717</f>
        <v>0</v>
      </c>
      <c r="U717" s="160">
        <f>+[2]data1cf!T717</f>
        <v>0</v>
      </c>
      <c r="V717" s="160">
        <f>+[2]data1cf!U717</f>
        <v>0</v>
      </c>
      <c r="W717" s="160">
        <f>+[2]data1cf!V717</f>
        <v>0</v>
      </c>
      <c r="X717" s="160">
        <f>+[2]data1cf!W717</f>
        <v>0</v>
      </c>
      <c r="Y717" s="160">
        <f>+[2]data1cf!X717</f>
        <v>0</v>
      </c>
      <c r="Z717" s="160">
        <f>+[2]data1cf!Y717</f>
        <v>0</v>
      </c>
      <c r="AA717" s="160">
        <f>+[2]data1cf!Z717</f>
        <v>0</v>
      </c>
      <c r="AB717" s="160"/>
      <c r="AC717" s="161">
        <f t="shared" si="88"/>
        <v>-14477.366304540928</v>
      </c>
      <c r="AD717" s="161">
        <f t="shared" si="90"/>
        <v>3786.1465520310016</v>
      </c>
      <c r="AE717" s="162">
        <f t="shared" si="91"/>
        <v>-2309.1121233177514</v>
      </c>
      <c r="AF717" s="163">
        <f t="shared" si="89"/>
        <v>6.6786947846412661E-2</v>
      </c>
      <c r="AG717" s="164">
        <f t="shared" si="92"/>
        <v>0.99999990103207781</v>
      </c>
    </row>
    <row r="718" spans="1:33">
      <c r="A718" s="156"/>
      <c r="B718" s="160">
        <f>+[2]data1cf!A718</f>
        <v>-91634.90659993836</v>
      </c>
      <c r="C718" s="160">
        <f>+[2]data1cf!B718</f>
        <v>14139.945871168831</v>
      </c>
      <c r="D718" s="160">
        <f>+[2]data1cf!C718</f>
        <v>12078.306502836274</v>
      </c>
      <c r="E718" s="160">
        <f>+[2]data1cf!D718</f>
        <v>10118.803497990239</v>
      </c>
      <c r="F718" s="160">
        <f>+[2]data1cf!E718</f>
        <v>9760.0119518632564</v>
      </c>
      <c r="G718" s="160">
        <f>+[2]data1cf!F718</f>
        <v>9249.1163163858964</v>
      </c>
      <c r="H718" s="160">
        <f>+[2]data1cf!G718</f>
        <v>8431.0918707044075</v>
      </c>
      <c r="I718" s="160">
        <f>+[2]data1cf!H718</f>
        <v>8283.3778396443158</v>
      </c>
      <c r="J718" s="160">
        <f>+[2]data1cf!I718</f>
        <v>8270.9436371093252</v>
      </c>
      <c r="K718" s="160">
        <f>+[2]data1cf!J718</f>
        <v>8261.6991736668915</v>
      </c>
      <c r="L718" s="160">
        <f>+[2]data1cf!K718</f>
        <v>8263.015702228915</v>
      </c>
      <c r="M718" s="160">
        <f>+[2]data1cf!L718</f>
        <v>8234.9205393640696</v>
      </c>
      <c r="N718" s="160">
        <f>+[2]data1cf!M718</f>
        <v>8217.3629696970074</v>
      </c>
      <c r="O718" s="160">
        <f>+[2]data1cf!N718</f>
        <v>7891.1502222322042</v>
      </c>
      <c r="P718" s="160">
        <f>+[2]data1cf!O718</f>
        <v>7783.3804841711881</v>
      </c>
      <c r="Q718" s="160">
        <f>+[2]data1cf!P718</f>
        <v>7754.7351774046101</v>
      </c>
      <c r="R718" s="160">
        <f>+[2]data1cf!Q718</f>
        <v>1051.015724738653</v>
      </c>
      <c r="S718" s="160">
        <f>+[2]data1cf!R718</f>
        <v>0</v>
      </c>
      <c r="T718" s="160">
        <f>+[2]data1cf!S718</f>
        <v>0</v>
      </c>
      <c r="U718" s="160">
        <f>+[2]data1cf!T718</f>
        <v>0</v>
      </c>
      <c r="V718" s="160">
        <f>+[2]data1cf!U718</f>
        <v>0</v>
      </c>
      <c r="W718" s="160">
        <f>+[2]data1cf!V718</f>
        <v>0</v>
      </c>
      <c r="X718" s="160">
        <f>+[2]data1cf!W718</f>
        <v>0</v>
      </c>
      <c r="Y718" s="160">
        <f>+[2]data1cf!X718</f>
        <v>0</v>
      </c>
      <c r="Z718" s="160">
        <f>+[2]data1cf!Y718</f>
        <v>0</v>
      </c>
      <c r="AA718" s="160">
        <f>+[2]data1cf!Z718</f>
        <v>0</v>
      </c>
      <c r="AB718" s="160"/>
      <c r="AC718" s="161">
        <f t="shared" si="88"/>
        <v>-17333.101406172998</v>
      </c>
      <c r="AD718" s="161">
        <f t="shared" si="90"/>
        <v>1168.7808010138365</v>
      </c>
      <c r="AE718" s="162">
        <f t="shared" si="91"/>
        <v>-5004.9759841577807</v>
      </c>
      <c r="AF718" s="163">
        <f t="shared" si="89"/>
        <v>6.1708477139472959E-2</v>
      </c>
      <c r="AG718" s="164">
        <f t="shared" si="92"/>
        <v>0.99311801025900137</v>
      </c>
    </row>
    <row r="719" spans="1:33">
      <c r="A719" s="156"/>
      <c r="B719" s="160">
        <f>+[2]data1cf!A719</f>
        <v>-91258.485439437674</v>
      </c>
      <c r="C719" s="160">
        <f>+[2]data1cf!B719</f>
        <v>14147.117127611036</v>
      </c>
      <c r="D719" s="160">
        <f>+[2]data1cf!C719</f>
        <v>12053.940707735246</v>
      </c>
      <c r="E719" s="160">
        <f>+[2]data1cf!D719</f>
        <v>10067.029973254339</v>
      </c>
      <c r="F719" s="160">
        <f>+[2]data1cf!E719</f>
        <v>9627.4808114034022</v>
      </c>
      <c r="G719" s="160">
        <f>+[2]data1cf!F719</f>
        <v>9383.46123305941</v>
      </c>
      <c r="H719" s="160">
        <f>+[2]data1cf!G719</f>
        <v>8421.9741070136806</v>
      </c>
      <c r="I719" s="160">
        <f>+[2]data1cf!H719</f>
        <v>8274.7430393593568</v>
      </c>
      <c r="J719" s="160">
        <f>+[2]data1cf!I719</f>
        <v>8262.308836824368</v>
      </c>
      <c r="K719" s="160">
        <f>+[2]data1cf!J719</f>
        <v>8253.0497381272144</v>
      </c>
      <c r="L719" s="160">
        <f>+[2]data1cf!K719</f>
        <v>8254.3809019439577</v>
      </c>
      <c r="M719" s="160">
        <f>+[2]data1cf!L719</f>
        <v>8226.2711038243906</v>
      </c>
      <c r="N719" s="160">
        <f>+[2]data1cf!M719</f>
        <v>8208.7281694120502</v>
      </c>
      <c r="O719" s="160">
        <f>+[2]data1cf!N719</f>
        <v>7882.5007866925271</v>
      </c>
      <c r="P719" s="160">
        <f>+[2]data1cf!O719</f>
        <v>7774.7456838862308</v>
      </c>
      <c r="Q719" s="160">
        <f>+[2]data1cf!P719</f>
        <v>7746.085741864933</v>
      </c>
      <c r="R719" s="160">
        <f>+[2]data1cf!Q719</f>
        <v>1046.6983245961742</v>
      </c>
      <c r="S719" s="160">
        <f>+[2]data1cf!R719</f>
        <v>0</v>
      </c>
      <c r="T719" s="160">
        <f>+[2]data1cf!S719</f>
        <v>0</v>
      </c>
      <c r="U719" s="160">
        <f>+[2]data1cf!T719</f>
        <v>0</v>
      </c>
      <c r="V719" s="160">
        <f>+[2]data1cf!U719</f>
        <v>0</v>
      </c>
      <c r="W719" s="160">
        <f>+[2]data1cf!V719</f>
        <v>0</v>
      </c>
      <c r="X719" s="160">
        <f>+[2]data1cf!W719</f>
        <v>0</v>
      </c>
      <c r="Y719" s="160">
        <f>+[2]data1cf!X719</f>
        <v>0</v>
      </c>
      <c r="Z719" s="160">
        <f>+[2]data1cf!Y719</f>
        <v>0</v>
      </c>
      <c r="AA719" s="160">
        <f>+[2]data1cf!Z719</f>
        <v>0</v>
      </c>
      <c r="AB719" s="160"/>
      <c r="AC719" s="161">
        <f t="shared" si="88"/>
        <v>-17050.433768483235</v>
      </c>
      <c r="AD719" s="161">
        <f t="shared" si="90"/>
        <v>1432.2961624455693</v>
      </c>
      <c r="AE719" s="162">
        <f t="shared" si="91"/>
        <v>-4735.1942923028055</v>
      </c>
      <c r="AF719" s="163">
        <f t="shared" si="89"/>
        <v>6.2202176451683036E-2</v>
      </c>
      <c r="AG719" s="164">
        <f t="shared" si="92"/>
        <v>0.99776024122792673</v>
      </c>
    </row>
    <row r="720" spans="1:33">
      <c r="A720" s="156"/>
      <c r="B720" s="160">
        <f>+[2]data1cf!A720</f>
        <v>-102817.35792295885</v>
      </c>
      <c r="C720" s="160">
        <f>+[2]data1cf!B720</f>
        <v>14389.99388918898</v>
      </c>
      <c r="D720" s="160">
        <f>+[2]data1cf!C720</f>
        <v>12494.742922888991</v>
      </c>
      <c r="E720" s="160">
        <f>+[2]data1cf!D720</f>
        <v>10464.075367033323</v>
      </c>
      <c r="F720" s="160">
        <f>+[2]data1cf!E720</f>
        <v>10012.142956129055</v>
      </c>
      <c r="G720" s="160">
        <f>+[2]data1cf!F720</f>
        <v>9469.3249649115733</v>
      </c>
      <c r="H720" s="160">
        <f>+[2]data1cf!G720</f>
        <v>8701.9558904389269</v>
      </c>
      <c r="I720" s="160">
        <f>+[2]data1cf!H720</f>
        <v>8539.8943270333457</v>
      </c>
      <c r="J720" s="160">
        <f>+[2]data1cf!I720</f>
        <v>8527.4601244983569</v>
      </c>
      <c r="K720" s="160">
        <f>+[2]data1cf!J720</f>
        <v>8518.6504347633618</v>
      </c>
      <c r="L720" s="160">
        <f>+[2]data1cf!K720</f>
        <v>8519.5321896179466</v>
      </c>
      <c r="M720" s="160">
        <f>+[2]data1cf!L720</f>
        <v>8491.8718004605398</v>
      </c>
      <c r="N720" s="160">
        <f>+[2]data1cf!M720</f>
        <v>8473.8794570860391</v>
      </c>
      <c r="O720" s="160">
        <f>+[2]data1cf!N720</f>
        <v>8148.1014833286754</v>
      </c>
      <c r="P720" s="160">
        <f>+[2]data1cf!O720</f>
        <v>8039.8969715602198</v>
      </c>
      <c r="Q720" s="160">
        <f>+[2]data1cf!P720</f>
        <v>8011.6864385010813</v>
      </c>
      <c r="R720" s="160">
        <f>+[2]data1cf!Q720</f>
        <v>1179.2739684331686</v>
      </c>
      <c r="S720" s="160">
        <f>+[2]data1cf!R720</f>
        <v>0</v>
      </c>
      <c r="T720" s="160">
        <f>+[2]data1cf!S720</f>
        <v>0</v>
      </c>
      <c r="U720" s="160">
        <f>+[2]data1cf!T720</f>
        <v>0</v>
      </c>
      <c r="V720" s="160">
        <f>+[2]data1cf!U720</f>
        <v>0</v>
      </c>
      <c r="W720" s="160">
        <f>+[2]data1cf!V720</f>
        <v>0</v>
      </c>
      <c r="X720" s="160">
        <f>+[2]data1cf!W720</f>
        <v>0</v>
      </c>
      <c r="Y720" s="160">
        <f>+[2]data1cf!X720</f>
        <v>0</v>
      </c>
      <c r="Z720" s="160">
        <f>+[2]data1cf!Y720</f>
        <v>0</v>
      </c>
      <c r="AA720" s="160">
        <f>+[2]data1cf!Z720</f>
        <v>0</v>
      </c>
      <c r="AB720" s="160"/>
      <c r="AC720" s="161">
        <f t="shared" si="88"/>
        <v>-26361.401520906635</v>
      </c>
      <c r="AD720" s="161">
        <f t="shared" si="90"/>
        <v>-7279.8860319087062</v>
      </c>
      <c r="AE720" s="162">
        <f t="shared" si="91"/>
        <v>-13649.305970664158</v>
      </c>
      <c r="AF720" s="163">
        <f t="shared" si="89"/>
        <v>4.7475454211235044E-2</v>
      </c>
      <c r="AG720" s="164">
        <f t="shared" si="92"/>
        <v>-29379718438294.996</v>
      </c>
    </row>
    <row r="721" spans="1:33">
      <c r="A721" s="156"/>
      <c r="B721" s="160">
        <f>+[2]data1cf!A721</f>
        <v>-90296.065885124757</v>
      </c>
      <c r="C721" s="160">
        <f>+[2]data1cf!B721</f>
        <v>14125.290533573971</v>
      </c>
      <c r="D721" s="160">
        <f>+[2]data1cf!C721</f>
        <v>12008.934318314214</v>
      </c>
      <c r="E721" s="160">
        <f>+[2]data1cf!D721</f>
        <v>10099.098992042274</v>
      </c>
      <c r="F721" s="160">
        <f>+[2]data1cf!E721</f>
        <v>9534.4159687167648</v>
      </c>
      <c r="G721" s="160">
        <f>+[2]data1cf!F721</f>
        <v>9395.8770671371894</v>
      </c>
      <c r="H721" s="160">
        <f>+[2]data1cf!G721</f>
        <v>8398.662149588421</v>
      </c>
      <c r="I721" s="160">
        <f>+[2]data1cf!H721</f>
        <v>8252.6659047190624</v>
      </c>
      <c r="J721" s="160">
        <f>+[2]data1cf!I721</f>
        <v>8240.2317021840736</v>
      </c>
      <c r="K721" s="160">
        <f>+[2]data1cf!J721</f>
        <v>8230.9351846146474</v>
      </c>
      <c r="L721" s="160">
        <f>+[2]data1cf!K721</f>
        <v>8232.3037673036633</v>
      </c>
      <c r="M721" s="160">
        <f>+[2]data1cf!L721</f>
        <v>8204.1565503118254</v>
      </c>
      <c r="N721" s="160">
        <f>+[2]data1cf!M721</f>
        <v>8186.6510347717558</v>
      </c>
      <c r="O721" s="160">
        <f>+[2]data1cf!N721</f>
        <v>7860.386233179961</v>
      </c>
      <c r="P721" s="160">
        <f>+[2]data1cf!O721</f>
        <v>7752.6685492459355</v>
      </c>
      <c r="Q721" s="160">
        <f>+[2]data1cf!P721</f>
        <v>7723.971188352366</v>
      </c>
      <c r="R721" s="160">
        <f>+[2]data1cf!Q721</f>
        <v>1035.6597572760268</v>
      </c>
      <c r="S721" s="160">
        <f>+[2]data1cf!R721</f>
        <v>0</v>
      </c>
      <c r="T721" s="160">
        <f>+[2]data1cf!S721</f>
        <v>0</v>
      </c>
      <c r="U721" s="160">
        <f>+[2]data1cf!T721</f>
        <v>0</v>
      </c>
      <c r="V721" s="160">
        <f>+[2]data1cf!U721</f>
        <v>0</v>
      </c>
      <c r="W721" s="160">
        <f>+[2]data1cf!V721</f>
        <v>0</v>
      </c>
      <c r="X721" s="160">
        <f>+[2]data1cf!W721</f>
        <v>0</v>
      </c>
      <c r="Y721" s="160">
        <f>+[2]data1cf!X721</f>
        <v>0</v>
      </c>
      <c r="Z721" s="160">
        <f>+[2]data1cf!Y721</f>
        <v>0</v>
      </c>
      <c r="AA721" s="160">
        <f>+[2]data1cf!Z721</f>
        <v>0</v>
      </c>
      <c r="AB721" s="160"/>
      <c r="AC721" s="161">
        <f t="shared" si="88"/>
        <v>-16264.113715875179</v>
      </c>
      <c r="AD721" s="161">
        <f t="shared" si="90"/>
        <v>2169.7894377050206</v>
      </c>
      <c r="AE721" s="162">
        <f t="shared" si="91"/>
        <v>-3981.1946064643284</v>
      </c>
      <c r="AF721" s="163">
        <f t="shared" si="89"/>
        <v>6.3599410653114322E-2</v>
      </c>
      <c r="AG721" s="164">
        <f t="shared" si="92"/>
        <v>0.99990321400871729</v>
      </c>
    </row>
    <row r="722" spans="1:33">
      <c r="A722" s="156"/>
      <c r="B722" s="160">
        <f>+[2]data1cf!A722</f>
        <v>-92545.593943039697</v>
      </c>
      <c r="C722" s="160">
        <f>+[2]data1cf!B722</f>
        <v>14146.825561789818</v>
      </c>
      <c r="D722" s="160">
        <f>+[2]data1cf!C722</f>
        <v>12182.899444281571</v>
      </c>
      <c r="E722" s="160">
        <f>+[2]data1cf!D722</f>
        <v>10133.918752798276</v>
      </c>
      <c r="F722" s="160">
        <f>+[2]data1cf!E722</f>
        <v>9678.0288147836945</v>
      </c>
      <c r="G722" s="160">
        <f>+[2]data1cf!F722</f>
        <v>9384.9389186228527</v>
      </c>
      <c r="H722" s="160">
        <f>+[2]data1cf!G722</f>
        <v>8453.1507580939706</v>
      </c>
      <c r="I722" s="160">
        <f>+[2]data1cf!H722</f>
        <v>8304.2682787451849</v>
      </c>
      <c r="J722" s="160">
        <f>+[2]data1cf!I722</f>
        <v>8291.8340762101961</v>
      </c>
      <c r="K722" s="160">
        <f>+[2]data1cf!J722</f>
        <v>8282.6250202916617</v>
      </c>
      <c r="L722" s="160">
        <f>+[2]data1cf!K722</f>
        <v>8283.9061413297859</v>
      </c>
      <c r="M722" s="160">
        <f>+[2]data1cf!L722</f>
        <v>8255.8463859888398</v>
      </c>
      <c r="N722" s="160">
        <f>+[2]data1cf!M722</f>
        <v>8238.2534087978784</v>
      </c>
      <c r="O722" s="160">
        <f>+[2]data1cf!N722</f>
        <v>7912.0760688569744</v>
      </c>
      <c r="P722" s="160">
        <f>+[2]data1cf!O722</f>
        <v>7804.2709232720581</v>
      </c>
      <c r="Q722" s="160">
        <f>+[2]data1cf!P722</f>
        <v>7775.6610240293803</v>
      </c>
      <c r="R722" s="160">
        <f>+[2]data1cf!Q722</f>
        <v>1061.460944289088</v>
      </c>
      <c r="S722" s="160">
        <f>+[2]data1cf!R722</f>
        <v>0</v>
      </c>
      <c r="T722" s="160">
        <f>+[2]data1cf!S722</f>
        <v>0</v>
      </c>
      <c r="U722" s="160">
        <f>+[2]data1cf!T722</f>
        <v>0</v>
      </c>
      <c r="V722" s="160">
        <f>+[2]data1cf!U722</f>
        <v>0</v>
      </c>
      <c r="W722" s="160">
        <f>+[2]data1cf!V722</f>
        <v>0</v>
      </c>
      <c r="X722" s="160">
        <f>+[2]data1cf!W722</f>
        <v>0</v>
      </c>
      <c r="Y722" s="160">
        <f>+[2]data1cf!X722</f>
        <v>0</v>
      </c>
      <c r="Z722" s="160">
        <f>+[2]data1cf!Y722</f>
        <v>0</v>
      </c>
      <c r="AA722" s="160">
        <f>+[2]data1cf!Z722</f>
        <v>0</v>
      </c>
      <c r="AB722" s="160"/>
      <c r="AC722" s="161">
        <f t="shared" si="88"/>
        <v>-18028.806224208405</v>
      </c>
      <c r="AD722" s="161">
        <f t="shared" si="90"/>
        <v>527.48266495478913</v>
      </c>
      <c r="AE722" s="162">
        <f t="shared" si="91"/>
        <v>-5664.4022652456906</v>
      </c>
      <c r="AF722" s="163">
        <f t="shared" si="89"/>
        <v>6.0521033406257627E-2</v>
      </c>
      <c r="AG722" s="164">
        <f t="shared" si="92"/>
        <v>0.89428457947625928</v>
      </c>
    </row>
    <row r="723" spans="1:33">
      <c r="A723" s="156"/>
      <c r="B723" s="160">
        <f>+[2]data1cf!A723</f>
        <v>-87045.40511193937</v>
      </c>
      <c r="C723" s="160">
        <f>+[2]data1cf!B723</f>
        <v>14062.132790363281</v>
      </c>
      <c r="D723" s="160">
        <f>+[2]data1cf!C723</f>
        <v>11904.097119177433</v>
      </c>
      <c r="E723" s="160">
        <f>+[2]data1cf!D723</f>
        <v>9895.7890689405049</v>
      </c>
      <c r="F723" s="160">
        <f>+[2]data1cf!E723</f>
        <v>9483.4983236947028</v>
      </c>
      <c r="G723" s="160">
        <f>+[2]data1cf!F723</f>
        <v>9257.4463043298892</v>
      </c>
      <c r="H723" s="160">
        <f>+[2]data1cf!G723</f>
        <v>8319.9238641817392</v>
      </c>
      <c r="I723" s="160">
        <f>+[2]data1cf!H723</f>
        <v>8178.0983471108084</v>
      </c>
      <c r="J723" s="160">
        <f>+[2]data1cf!I723</f>
        <v>8165.6641445758187</v>
      </c>
      <c r="K723" s="160">
        <f>+[2]data1cf!J723</f>
        <v>8156.2412413155316</v>
      </c>
      <c r="L723" s="160">
        <f>+[2]data1cf!K723</f>
        <v>8157.7362096954093</v>
      </c>
      <c r="M723" s="160">
        <f>+[2]data1cf!L723</f>
        <v>8129.4626070127097</v>
      </c>
      <c r="N723" s="160">
        <f>+[2]data1cf!M723</f>
        <v>8112.0834771635009</v>
      </c>
      <c r="O723" s="160">
        <f>+[2]data1cf!N723</f>
        <v>7785.6922898808443</v>
      </c>
      <c r="P723" s="160">
        <f>+[2]data1cf!O723</f>
        <v>7678.1009916376806</v>
      </c>
      <c r="Q723" s="160">
        <f>+[2]data1cf!P723</f>
        <v>7649.2772450532502</v>
      </c>
      <c r="R723" s="160">
        <f>+[2]data1cf!Q723</f>
        <v>998.37597847189966</v>
      </c>
      <c r="S723" s="160">
        <f>+[2]data1cf!R723</f>
        <v>0</v>
      </c>
      <c r="T723" s="160">
        <f>+[2]data1cf!S723</f>
        <v>0</v>
      </c>
      <c r="U723" s="160">
        <f>+[2]data1cf!T723</f>
        <v>0</v>
      </c>
      <c r="V723" s="160">
        <f>+[2]data1cf!U723</f>
        <v>0</v>
      </c>
      <c r="W723" s="160">
        <f>+[2]data1cf!V723</f>
        <v>0</v>
      </c>
      <c r="X723" s="160">
        <f>+[2]data1cf!W723</f>
        <v>0</v>
      </c>
      <c r="Y723" s="160">
        <f>+[2]data1cf!X723</f>
        <v>0</v>
      </c>
      <c r="Z723" s="160">
        <f>+[2]data1cf!Y723</f>
        <v>0</v>
      </c>
      <c r="AA723" s="160">
        <f>+[2]data1cf!Z723</f>
        <v>0</v>
      </c>
      <c r="AB723" s="160"/>
      <c r="AC723" s="161">
        <f t="shared" si="88"/>
        <v>-13725.825209195102</v>
      </c>
      <c r="AD723" s="161">
        <f t="shared" si="90"/>
        <v>4523.1283862372429</v>
      </c>
      <c r="AE723" s="162">
        <f t="shared" si="91"/>
        <v>-1566.1404521964857</v>
      </c>
      <c r="AF723" s="163">
        <f t="shared" si="89"/>
        <v>6.825634539127351E-2</v>
      </c>
      <c r="AG723" s="164">
        <f t="shared" ref="AG723:AG738" si="93">1-EXP(-(1/0.25)*(AD723/ABS($AD$1010)))</f>
        <v>0.99999999571400267</v>
      </c>
    </row>
    <row r="724" spans="1:33">
      <c r="A724" s="156"/>
      <c r="B724" s="160">
        <f>+[2]data1cf!A724</f>
        <v>-96289.268015785739</v>
      </c>
      <c r="C724" s="160">
        <f>+[2]data1cf!B724</f>
        <v>14294.958465546688</v>
      </c>
      <c r="D724" s="160">
        <f>+[2]data1cf!C724</f>
        <v>12210.235919224975</v>
      </c>
      <c r="E724" s="160">
        <f>+[2]data1cf!D724</f>
        <v>10160.173451647966</v>
      </c>
      <c r="F724" s="160">
        <f>+[2]data1cf!E724</f>
        <v>9849.614382720998</v>
      </c>
      <c r="G724" s="160">
        <f>+[2]data1cf!F724</f>
        <v>9403.6149399933238</v>
      </c>
      <c r="H724" s="160">
        <f>+[2]data1cf!G724</f>
        <v>8543.8309299658031</v>
      </c>
      <c r="I724" s="160">
        <f>+[2]data1cf!H724</f>
        <v>8390.1451670347215</v>
      </c>
      <c r="J724" s="160">
        <f>+[2]data1cf!I724</f>
        <v>8377.7109644997308</v>
      </c>
      <c r="K724" s="160">
        <f>+[2]data1cf!J724</f>
        <v>8368.6474626291456</v>
      </c>
      <c r="L724" s="160">
        <f>+[2]data1cf!K724</f>
        <v>8369.7830296193224</v>
      </c>
      <c r="M724" s="160">
        <f>+[2]data1cf!L724</f>
        <v>8341.8688283263236</v>
      </c>
      <c r="N724" s="160">
        <f>+[2]data1cf!M724</f>
        <v>8324.1302970874131</v>
      </c>
      <c r="O724" s="160">
        <f>+[2]data1cf!N724</f>
        <v>7998.0985111944592</v>
      </c>
      <c r="P724" s="160">
        <f>+[2]data1cf!O724</f>
        <v>7890.1478115615937</v>
      </c>
      <c r="Q724" s="160">
        <f>+[2]data1cf!P724</f>
        <v>7861.6834663668651</v>
      </c>
      <c r="R724" s="160">
        <f>+[2]data1cf!Q724</f>
        <v>1104.3993884338558</v>
      </c>
      <c r="S724" s="160">
        <f>+[2]data1cf!R724</f>
        <v>0</v>
      </c>
      <c r="T724" s="160">
        <f>+[2]data1cf!S724</f>
        <v>0</v>
      </c>
      <c r="U724" s="160">
        <f>+[2]data1cf!T724</f>
        <v>0</v>
      </c>
      <c r="V724" s="160">
        <f>+[2]data1cf!U724</f>
        <v>0</v>
      </c>
      <c r="W724" s="160">
        <f>+[2]data1cf!V724</f>
        <v>0</v>
      </c>
      <c r="X724" s="160">
        <f>+[2]data1cf!W724</f>
        <v>0</v>
      </c>
      <c r="Y724" s="160">
        <f>+[2]data1cf!X724</f>
        <v>0</v>
      </c>
      <c r="Z724" s="160">
        <f>+[2]data1cf!Y724</f>
        <v>0</v>
      </c>
      <c r="AA724" s="160">
        <f>+[2]data1cf!Z724</f>
        <v>0</v>
      </c>
      <c r="AB724" s="160"/>
      <c r="AC724" s="161">
        <f t="shared" si="88"/>
        <v>-21127.093263187035</v>
      </c>
      <c r="AD724" s="161">
        <f t="shared" si="90"/>
        <v>-2388.289405612973</v>
      </c>
      <c r="AE724" s="162">
        <f t="shared" si="91"/>
        <v>-8642.3631781144268</v>
      </c>
      <c r="AF724" s="163">
        <f t="shared" si="89"/>
        <v>5.5362388491630554E-2</v>
      </c>
      <c r="AG724" s="164">
        <f t="shared" si="93"/>
        <v>-26206.174228235337</v>
      </c>
    </row>
    <row r="725" spans="1:33">
      <c r="A725" s="156"/>
      <c r="B725" s="160">
        <f>+[2]data1cf!A725</f>
        <v>-87042.423041734117</v>
      </c>
      <c r="C725" s="160">
        <f>+[2]data1cf!B725</f>
        <v>14016.386477613363</v>
      </c>
      <c r="D725" s="160">
        <f>+[2]data1cf!C725</f>
        <v>11832.023825799428</v>
      </c>
      <c r="E725" s="160">
        <f>+[2]data1cf!D725</f>
        <v>9854.1332448972062</v>
      </c>
      <c r="F725" s="160">
        <f>+[2]data1cf!E725</f>
        <v>9503.4598206881219</v>
      </c>
      <c r="G725" s="160">
        <f>+[2]data1cf!F725</f>
        <v>9220.8057221420895</v>
      </c>
      <c r="H725" s="160">
        <f>+[2]data1cf!G725</f>
        <v>8319.8516317615304</v>
      </c>
      <c r="I725" s="160">
        <f>+[2]data1cf!H725</f>
        <v>8178.0299408059564</v>
      </c>
      <c r="J725" s="160">
        <f>+[2]data1cf!I725</f>
        <v>8165.5957382709666</v>
      </c>
      <c r="K725" s="160">
        <f>+[2]data1cf!J725</f>
        <v>8156.1727190677902</v>
      </c>
      <c r="L725" s="160">
        <f>+[2]data1cf!K725</f>
        <v>8157.6678033905573</v>
      </c>
      <c r="M725" s="160">
        <f>+[2]data1cf!L725</f>
        <v>8129.3940847649674</v>
      </c>
      <c r="N725" s="160">
        <f>+[2]data1cf!M725</f>
        <v>8112.0150708586489</v>
      </c>
      <c r="O725" s="160">
        <f>+[2]data1cf!N725</f>
        <v>7785.623767633102</v>
      </c>
      <c r="P725" s="160">
        <f>+[2]data1cf!O725</f>
        <v>7678.0325853328286</v>
      </c>
      <c r="Q725" s="160">
        <f>+[2]data1cf!P725</f>
        <v>7649.2087228055079</v>
      </c>
      <c r="R725" s="160">
        <f>+[2]data1cf!Q725</f>
        <v>998.34177531947353</v>
      </c>
      <c r="S725" s="160">
        <f>+[2]data1cf!R725</f>
        <v>0</v>
      </c>
      <c r="T725" s="160">
        <f>+[2]data1cf!S725</f>
        <v>0</v>
      </c>
      <c r="U725" s="160">
        <f>+[2]data1cf!T725</f>
        <v>0</v>
      </c>
      <c r="V725" s="160">
        <f>+[2]data1cf!U725</f>
        <v>0</v>
      </c>
      <c r="W725" s="160">
        <f>+[2]data1cf!V725</f>
        <v>0</v>
      </c>
      <c r="X725" s="160">
        <f>+[2]data1cf!W725</f>
        <v>0</v>
      </c>
      <c r="Y725" s="160">
        <f>+[2]data1cf!X725</f>
        <v>0</v>
      </c>
      <c r="Z725" s="160">
        <f>+[2]data1cf!Y725</f>
        <v>0</v>
      </c>
      <c r="AA725" s="160">
        <f>+[2]data1cf!Z725</f>
        <v>0</v>
      </c>
      <c r="AB725" s="160"/>
      <c r="AC725" s="161">
        <f t="shared" si="88"/>
        <v>-13864.653440238371</v>
      </c>
      <c r="AD725" s="161">
        <f t="shared" si="90"/>
        <v>4370.1493728384748</v>
      </c>
      <c r="AE725" s="162">
        <f t="shared" si="91"/>
        <v>-1715.1102686394174</v>
      </c>
      <c r="AF725" s="163">
        <f t="shared" si="89"/>
        <v>6.7958804965019229E-2</v>
      </c>
      <c r="AG725" s="164">
        <f t="shared" si="93"/>
        <v>0.99999999177627652</v>
      </c>
    </row>
    <row r="726" spans="1:33">
      <c r="A726" s="156"/>
      <c r="B726" s="160">
        <f>+[2]data1cf!A726</f>
        <v>-88686.257016466116</v>
      </c>
      <c r="C726" s="160">
        <f>+[2]data1cf!B726</f>
        <v>14076.415986124373</v>
      </c>
      <c r="D726" s="160">
        <f>+[2]data1cf!C726</f>
        <v>11951.867346050045</v>
      </c>
      <c r="E726" s="160">
        <f>+[2]data1cf!D726</f>
        <v>9906.277044734652</v>
      </c>
      <c r="F726" s="160">
        <f>+[2]data1cf!E726</f>
        <v>9642.866244954188</v>
      </c>
      <c r="G726" s="160">
        <f>+[2]data1cf!F726</f>
        <v>9275.6001334749308</v>
      </c>
      <c r="H726" s="160">
        <f>+[2]data1cf!G726</f>
        <v>8359.6689728176425</v>
      </c>
      <c r="I726" s="160">
        <f>+[2]data1cf!H726</f>
        <v>8215.7381771191285</v>
      </c>
      <c r="J726" s="160">
        <f>+[2]data1cf!I726</f>
        <v>8203.3039745841397</v>
      </c>
      <c r="K726" s="160">
        <f>+[2]data1cf!J726</f>
        <v>8193.9448676458996</v>
      </c>
      <c r="L726" s="160">
        <f>+[2]data1cf!K726</f>
        <v>8195.3760397037295</v>
      </c>
      <c r="M726" s="160">
        <f>+[2]data1cf!L726</f>
        <v>8167.1662333430777</v>
      </c>
      <c r="N726" s="160">
        <f>+[2]data1cf!M726</f>
        <v>8149.723307171821</v>
      </c>
      <c r="O726" s="160">
        <f>+[2]data1cf!N726</f>
        <v>7823.3959162112124</v>
      </c>
      <c r="P726" s="160">
        <f>+[2]data1cf!O726</f>
        <v>7715.7408216460008</v>
      </c>
      <c r="Q726" s="160">
        <f>+[2]data1cf!P726</f>
        <v>7686.9808713836183</v>
      </c>
      <c r="R726" s="160">
        <f>+[2]data1cf!Q726</f>
        <v>1017.1958934760596</v>
      </c>
      <c r="S726" s="160">
        <f>+[2]data1cf!R726</f>
        <v>0</v>
      </c>
      <c r="T726" s="160">
        <f>+[2]data1cf!S726</f>
        <v>0</v>
      </c>
      <c r="U726" s="160">
        <f>+[2]data1cf!T726</f>
        <v>0</v>
      </c>
      <c r="V726" s="160">
        <f>+[2]data1cf!U726</f>
        <v>0</v>
      </c>
      <c r="W726" s="160">
        <f>+[2]data1cf!V726</f>
        <v>0</v>
      </c>
      <c r="X726" s="160">
        <f>+[2]data1cf!W726</f>
        <v>0</v>
      </c>
      <c r="Y726" s="160">
        <f>+[2]data1cf!X726</f>
        <v>0</v>
      </c>
      <c r="Z726" s="160">
        <f>+[2]data1cf!Y726</f>
        <v>0</v>
      </c>
      <c r="AA726" s="160">
        <f>+[2]data1cf!Z726</f>
        <v>0</v>
      </c>
      <c r="AB726" s="160"/>
      <c r="AC726" s="161">
        <f t="shared" si="88"/>
        <v>-15037.383027276959</v>
      </c>
      <c r="AD726" s="161">
        <f t="shared" si="90"/>
        <v>3303.9204290625703</v>
      </c>
      <c r="AE726" s="162">
        <f t="shared" si="91"/>
        <v>-2816.1981613947432</v>
      </c>
      <c r="AF726" s="163">
        <f t="shared" si="89"/>
        <v>6.5807357430458069E-2</v>
      </c>
      <c r="AG726" s="164">
        <f t="shared" si="93"/>
        <v>0.99999922797759999</v>
      </c>
    </row>
    <row r="727" spans="1:33">
      <c r="A727" s="156"/>
      <c r="B727" s="160">
        <f>+[2]data1cf!A727</f>
        <v>-85294.677926541626</v>
      </c>
      <c r="C727" s="160">
        <f>+[2]data1cf!B727</f>
        <v>13971.935616430501</v>
      </c>
      <c r="D727" s="160">
        <f>+[2]data1cf!C727</f>
        <v>11864.264499468853</v>
      </c>
      <c r="E727" s="160">
        <f>+[2]data1cf!D727</f>
        <v>9800.1635534675843</v>
      </c>
      <c r="F727" s="160">
        <f>+[2]data1cf!E727</f>
        <v>9451.0431260268051</v>
      </c>
      <c r="G727" s="160">
        <f>+[2]data1cf!F727</f>
        <v>9084.9409712300858</v>
      </c>
      <c r="H727" s="160">
        <f>+[2]data1cf!G727</f>
        <v>8277.5173301225095</v>
      </c>
      <c r="I727" s="160">
        <f>+[2]data1cf!H727</f>
        <v>8137.9380660595325</v>
      </c>
      <c r="J727" s="160">
        <f>+[2]data1cf!I727</f>
        <v>8125.5038635245437</v>
      </c>
      <c r="K727" s="160">
        <f>+[2]data1cf!J727</f>
        <v>8116.0128919912877</v>
      </c>
      <c r="L727" s="160">
        <f>+[2]data1cf!K727</f>
        <v>8117.5759286441335</v>
      </c>
      <c r="M727" s="160">
        <f>+[2]data1cf!L727</f>
        <v>8089.2342576884648</v>
      </c>
      <c r="N727" s="160">
        <f>+[2]data1cf!M727</f>
        <v>8071.923196112225</v>
      </c>
      <c r="O727" s="160">
        <f>+[2]data1cf!N727</f>
        <v>7745.4639405566004</v>
      </c>
      <c r="P727" s="160">
        <f>+[2]data1cf!O727</f>
        <v>7637.9407105864057</v>
      </c>
      <c r="Q727" s="160">
        <f>+[2]data1cf!P727</f>
        <v>7609.0488957290063</v>
      </c>
      <c r="R727" s="160">
        <f>+[2]data1cf!Q727</f>
        <v>978.29583794626183</v>
      </c>
      <c r="S727" s="160">
        <f>+[2]data1cf!R727</f>
        <v>0</v>
      </c>
      <c r="T727" s="160">
        <f>+[2]data1cf!S727</f>
        <v>0</v>
      </c>
      <c r="U727" s="160">
        <f>+[2]data1cf!T727</f>
        <v>0</v>
      </c>
      <c r="V727" s="160">
        <f>+[2]data1cf!U727</f>
        <v>0</v>
      </c>
      <c r="W727" s="160">
        <f>+[2]data1cf!V727</f>
        <v>0</v>
      </c>
      <c r="X727" s="160">
        <f>+[2]data1cf!W727</f>
        <v>0</v>
      </c>
      <c r="Y727" s="160">
        <f>+[2]data1cf!X727</f>
        <v>0</v>
      </c>
      <c r="Z727" s="160">
        <f>+[2]data1cf!Y727</f>
        <v>0</v>
      </c>
      <c r="AA727" s="160">
        <f>+[2]data1cf!Z727</f>
        <v>0</v>
      </c>
      <c r="AB727" s="160"/>
      <c r="AC727" s="161">
        <f t="shared" si="88"/>
        <v>-12449.918336565321</v>
      </c>
      <c r="AD727" s="161">
        <f t="shared" si="90"/>
        <v>5685.3536509630758</v>
      </c>
      <c r="AE727" s="162">
        <f t="shared" si="91"/>
        <v>-366.50440235609153</v>
      </c>
      <c r="AF727" s="163">
        <f t="shared" si="89"/>
        <v>7.0686873793601987E-2</v>
      </c>
      <c r="AG727" s="164">
        <f t="shared" si="93"/>
        <v>0.99999999996966848</v>
      </c>
    </row>
    <row r="728" spans="1:33">
      <c r="A728" s="156"/>
      <c r="B728" s="160">
        <f>+[2]data1cf!A728</f>
        <v>-86807.084730540912</v>
      </c>
      <c r="C728" s="160">
        <f>+[2]data1cf!B728</f>
        <v>13988.427795683729</v>
      </c>
      <c r="D728" s="160">
        <f>+[2]data1cf!C728</f>
        <v>11847.388208450113</v>
      </c>
      <c r="E728" s="160">
        <f>+[2]data1cf!D728</f>
        <v>9919.9379802521289</v>
      </c>
      <c r="F728" s="160">
        <f>+[2]data1cf!E728</f>
        <v>9665.3036693744943</v>
      </c>
      <c r="G728" s="160">
        <f>+[2]data1cf!F728</f>
        <v>9307.1907416589966</v>
      </c>
      <c r="H728" s="160">
        <f>+[2]data1cf!G728</f>
        <v>8314.1512107066137</v>
      </c>
      <c r="I728" s="160">
        <f>+[2]data1cf!H728</f>
        <v>8172.6314682178327</v>
      </c>
      <c r="J728" s="160">
        <f>+[2]data1cf!I728</f>
        <v>8160.1972656828439</v>
      </c>
      <c r="K728" s="160">
        <f>+[2]data1cf!J728</f>
        <v>8150.7650965261273</v>
      </c>
      <c r="L728" s="160">
        <f>+[2]data1cf!K728</f>
        <v>8152.2693308024336</v>
      </c>
      <c r="M728" s="160">
        <f>+[2]data1cf!L728</f>
        <v>8123.9864622233054</v>
      </c>
      <c r="N728" s="160">
        <f>+[2]data1cf!M728</f>
        <v>8106.6165982705261</v>
      </c>
      <c r="O728" s="160">
        <f>+[2]data1cf!N728</f>
        <v>7780.2161450914409</v>
      </c>
      <c r="P728" s="160">
        <f>+[2]data1cf!O728</f>
        <v>7672.6341127447058</v>
      </c>
      <c r="Q728" s="160">
        <f>+[2]data1cf!P728</f>
        <v>7643.8011002638459</v>
      </c>
      <c r="R728" s="160">
        <f>+[2]data1cf!Q728</f>
        <v>995.64253902541191</v>
      </c>
      <c r="S728" s="160">
        <f>+[2]data1cf!R728</f>
        <v>0</v>
      </c>
      <c r="T728" s="160">
        <f>+[2]data1cf!S728</f>
        <v>0</v>
      </c>
      <c r="U728" s="160">
        <f>+[2]data1cf!T728</f>
        <v>0</v>
      </c>
      <c r="V728" s="160">
        <f>+[2]data1cf!U728</f>
        <v>0</v>
      </c>
      <c r="W728" s="160">
        <f>+[2]data1cf!V728</f>
        <v>0</v>
      </c>
      <c r="X728" s="160">
        <f>+[2]data1cf!W728</f>
        <v>0</v>
      </c>
      <c r="Y728" s="160">
        <f>+[2]data1cf!X728</f>
        <v>0</v>
      </c>
      <c r="Z728" s="160">
        <f>+[2]data1cf!Y728</f>
        <v>0</v>
      </c>
      <c r="AA728" s="160">
        <f>+[2]data1cf!Z728</f>
        <v>0</v>
      </c>
      <c r="AB728" s="160"/>
      <c r="AC728" s="161">
        <f t="shared" si="88"/>
        <v>-13449.825247443581</v>
      </c>
      <c r="AD728" s="161">
        <f t="shared" si="90"/>
        <v>4814.5831751130836</v>
      </c>
      <c r="AE728" s="162">
        <f t="shared" si="91"/>
        <v>-1278.7220784597362</v>
      </c>
      <c r="AF728" s="163">
        <f t="shared" si="89"/>
        <v>6.8830522894859317E-2</v>
      </c>
      <c r="AG728" s="164">
        <f t="shared" si="93"/>
        <v>0.9999999987616307</v>
      </c>
    </row>
    <row r="729" spans="1:33">
      <c r="A729" s="156"/>
      <c r="B729" s="160">
        <f>+[2]data1cf!A729</f>
        <v>-89968.3930595165</v>
      </c>
      <c r="C729" s="160">
        <f>+[2]data1cf!B729</f>
        <v>14069.164859817163</v>
      </c>
      <c r="D729" s="160">
        <f>+[2]data1cf!C729</f>
        <v>12026.7097657833</v>
      </c>
      <c r="E729" s="160">
        <f>+[2]data1cf!D729</f>
        <v>10038.886988128972</v>
      </c>
      <c r="F729" s="160">
        <f>+[2]data1cf!E729</f>
        <v>9618.5985638310576</v>
      </c>
      <c r="G729" s="160">
        <f>+[2]data1cf!F729</f>
        <v>9272.6971605677791</v>
      </c>
      <c r="H729" s="160">
        <f>+[2]data1cf!G729</f>
        <v>8390.7251797650588</v>
      </c>
      <c r="I729" s="160">
        <f>+[2]data1cf!H729</f>
        <v>8245.1493522378696</v>
      </c>
      <c r="J729" s="160">
        <f>+[2]data1cf!I729</f>
        <v>8232.7151497028808</v>
      </c>
      <c r="K729" s="160">
        <f>+[2]data1cf!J729</f>
        <v>8223.4058922139957</v>
      </c>
      <c r="L729" s="160">
        <f>+[2]data1cf!K729</f>
        <v>8224.7872148224706</v>
      </c>
      <c r="M729" s="160">
        <f>+[2]data1cf!L729</f>
        <v>8196.6272579111719</v>
      </c>
      <c r="N729" s="160">
        <f>+[2]data1cf!M729</f>
        <v>8179.134482290563</v>
      </c>
      <c r="O729" s="160">
        <f>+[2]data1cf!N729</f>
        <v>7852.8569407793075</v>
      </c>
      <c r="P729" s="160">
        <f>+[2]data1cf!O729</f>
        <v>7745.1519967647428</v>
      </c>
      <c r="Q729" s="160">
        <f>+[2]data1cf!P729</f>
        <v>7716.4418959517134</v>
      </c>
      <c r="R729" s="160">
        <f>+[2]data1cf!Q729</f>
        <v>1031.9014810354304</v>
      </c>
      <c r="S729" s="160">
        <f>+[2]data1cf!R729</f>
        <v>0</v>
      </c>
      <c r="T729" s="160">
        <f>+[2]data1cf!S729</f>
        <v>0</v>
      </c>
      <c r="U729" s="160">
        <f>+[2]data1cf!T729</f>
        <v>0</v>
      </c>
      <c r="V729" s="160">
        <f>+[2]data1cf!U729</f>
        <v>0</v>
      </c>
      <c r="W729" s="160">
        <f>+[2]data1cf!V729</f>
        <v>0</v>
      </c>
      <c r="X729" s="160">
        <f>+[2]data1cf!W729</f>
        <v>0</v>
      </c>
      <c r="Y729" s="160">
        <f>+[2]data1cf!X729</f>
        <v>0</v>
      </c>
      <c r="Z729" s="160">
        <f>+[2]data1cf!Y729</f>
        <v>0</v>
      </c>
      <c r="AA729" s="160">
        <f>+[2]data1cf!Z729</f>
        <v>0</v>
      </c>
      <c r="AB729" s="160"/>
      <c r="AC729" s="161">
        <f t="shared" si="88"/>
        <v>-16066.715309217825</v>
      </c>
      <c r="AD729" s="161">
        <f t="shared" si="90"/>
        <v>2340.3591834506087</v>
      </c>
      <c r="AE729" s="162">
        <f t="shared" si="91"/>
        <v>-3801.9200581540681</v>
      </c>
      <c r="AF729" s="163">
        <f t="shared" si="89"/>
        <v>6.3931170105934132E-2</v>
      </c>
      <c r="AG729" s="164">
        <f t="shared" si="93"/>
        <v>0.99995319929268078</v>
      </c>
    </row>
    <row r="730" spans="1:33">
      <c r="A730" s="156"/>
      <c r="B730" s="160">
        <f>+[2]data1cf!A730</f>
        <v>-91779.233679081895</v>
      </c>
      <c r="C730" s="160">
        <f>+[2]data1cf!B730</f>
        <v>14162.496031027382</v>
      </c>
      <c r="D730" s="160">
        <f>+[2]data1cf!C730</f>
        <v>12048.286906307962</v>
      </c>
      <c r="E730" s="160">
        <f>+[2]data1cf!D730</f>
        <v>10128.164705461581</v>
      </c>
      <c r="F730" s="160">
        <f>+[2]data1cf!E730</f>
        <v>9595.8726102822766</v>
      </c>
      <c r="G730" s="160">
        <f>+[2]data1cf!F730</f>
        <v>9326.5095885722512</v>
      </c>
      <c r="H730" s="160">
        <f>+[2]data1cf!G730</f>
        <v>8434.5877958539204</v>
      </c>
      <c r="I730" s="160">
        <f>+[2]data1cf!H730</f>
        <v>8286.6885873782048</v>
      </c>
      <c r="J730" s="160">
        <f>+[2]data1cf!I730</f>
        <v>8274.2543848432142</v>
      </c>
      <c r="K730" s="160">
        <f>+[2]data1cf!J730</f>
        <v>8265.0155328376186</v>
      </c>
      <c r="L730" s="160">
        <f>+[2]data1cf!K730</f>
        <v>8266.3264499628058</v>
      </c>
      <c r="M730" s="160">
        <f>+[2]data1cf!L730</f>
        <v>8238.2368985347966</v>
      </c>
      <c r="N730" s="160">
        <f>+[2]data1cf!M730</f>
        <v>8220.6737174308964</v>
      </c>
      <c r="O730" s="160">
        <f>+[2]data1cf!N730</f>
        <v>7894.4665814029313</v>
      </c>
      <c r="P730" s="160">
        <f>+[2]data1cf!O730</f>
        <v>7786.6912319050771</v>
      </c>
      <c r="Q730" s="160">
        <f>+[2]data1cf!P730</f>
        <v>7758.0515365753363</v>
      </c>
      <c r="R730" s="160">
        <f>+[2]data1cf!Q730</f>
        <v>1052.6710986055975</v>
      </c>
      <c r="S730" s="160">
        <f>+[2]data1cf!R730</f>
        <v>0</v>
      </c>
      <c r="T730" s="160">
        <f>+[2]data1cf!S730</f>
        <v>0</v>
      </c>
      <c r="U730" s="160">
        <f>+[2]data1cf!T730</f>
        <v>0</v>
      </c>
      <c r="V730" s="160">
        <f>+[2]data1cf!U730</f>
        <v>0</v>
      </c>
      <c r="W730" s="160">
        <f>+[2]data1cf!V730</f>
        <v>0</v>
      </c>
      <c r="X730" s="160">
        <f>+[2]data1cf!W730</f>
        <v>0</v>
      </c>
      <c r="Y730" s="160">
        <f>+[2]data1cf!X730</f>
        <v>0</v>
      </c>
      <c r="Z730" s="160">
        <f>+[2]data1cf!Y730</f>
        <v>0</v>
      </c>
      <c r="AA730" s="160">
        <f>+[2]data1cf!Z730</f>
        <v>0</v>
      </c>
      <c r="AB730" s="160"/>
      <c r="AC730" s="161">
        <f t="shared" si="88"/>
        <v>-17525.643079541602</v>
      </c>
      <c r="AD730" s="161">
        <f t="shared" si="90"/>
        <v>972.05969728481114</v>
      </c>
      <c r="AE730" s="162">
        <f t="shared" si="91"/>
        <v>-5200.9787877856043</v>
      </c>
      <c r="AF730" s="163">
        <f t="shared" si="89"/>
        <v>6.1346814036369324E-2</v>
      </c>
      <c r="AG730" s="164">
        <f t="shared" si="93"/>
        <v>0.98409055435034187</v>
      </c>
    </row>
    <row r="731" spans="1:33">
      <c r="A731" s="156"/>
      <c r="B731" s="160">
        <f>+[2]data1cf!A731</f>
        <v>-91117.660282932993</v>
      </c>
      <c r="C731" s="160">
        <f>+[2]data1cf!B731</f>
        <v>14150.684093461074</v>
      </c>
      <c r="D731" s="160">
        <f>+[2]data1cf!C731</f>
        <v>12059.362541828068</v>
      </c>
      <c r="E731" s="160">
        <f>+[2]data1cf!D731</f>
        <v>10036.061938135412</v>
      </c>
      <c r="F731" s="160">
        <f>+[2]data1cf!E731</f>
        <v>9619.3434420217345</v>
      </c>
      <c r="G731" s="160">
        <f>+[2]data1cf!F731</f>
        <v>9465.8747682064513</v>
      </c>
      <c r="H731" s="160">
        <f>+[2]data1cf!G731</f>
        <v>8418.5630062747878</v>
      </c>
      <c r="I731" s="160">
        <f>+[2]data1cf!H731</f>
        <v>8271.5126229292655</v>
      </c>
      <c r="J731" s="160">
        <f>+[2]data1cf!I731</f>
        <v>8259.0784203942767</v>
      </c>
      <c r="K731" s="160">
        <f>+[2]data1cf!J731</f>
        <v>8249.8138464150361</v>
      </c>
      <c r="L731" s="160">
        <f>+[2]data1cf!K731</f>
        <v>8251.1504855138664</v>
      </c>
      <c r="M731" s="160">
        <f>+[2]data1cf!L731</f>
        <v>8223.0352121122141</v>
      </c>
      <c r="N731" s="160">
        <f>+[2]data1cf!M731</f>
        <v>8205.4977529819589</v>
      </c>
      <c r="O731" s="160">
        <f>+[2]data1cf!N731</f>
        <v>7879.2648949803497</v>
      </c>
      <c r="P731" s="160">
        <f>+[2]data1cf!O731</f>
        <v>7771.5152674561377</v>
      </c>
      <c r="Q731" s="160">
        <f>+[2]data1cf!P731</f>
        <v>7742.8498501527556</v>
      </c>
      <c r="R731" s="160">
        <f>+[2]data1cf!Q731</f>
        <v>1045.0831163811281</v>
      </c>
      <c r="S731" s="160">
        <f>+[2]data1cf!R731</f>
        <v>0</v>
      </c>
      <c r="T731" s="160">
        <f>+[2]data1cf!S731</f>
        <v>0</v>
      </c>
      <c r="U731" s="160">
        <f>+[2]data1cf!T731</f>
        <v>0</v>
      </c>
      <c r="V731" s="160">
        <f>+[2]data1cf!U731</f>
        <v>0</v>
      </c>
      <c r="W731" s="160">
        <f>+[2]data1cf!V731</f>
        <v>0</v>
      </c>
      <c r="X731" s="160">
        <f>+[2]data1cf!W731</f>
        <v>0</v>
      </c>
      <c r="Y731" s="160">
        <f>+[2]data1cf!X731</f>
        <v>0</v>
      </c>
      <c r="Z731" s="160">
        <f>+[2]data1cf!Y731</f>
        <v>0</v>
      </c>
      <c r="AA731" s="160">
        <f>+[2]data1cf!Z731</f>
        <v>0</v>
      </c>
      <c r="AB731" s="160"/>
      <c r="AC731" s="161">
        <f t="shared" si="88"/>
        <v>-16892.321209264694</v>
      </c>
      <c r="AD731" s="161">
        <f t="shared" si="90"/>
        <v>1592.8668215174696</v>
      </c>
      <c r="AE731" s="162">
        <f t="shared" si="91"/>
        <v>-4575.0927292358638</v>
      </c>
      <c r="AF731" s="163">
        <f t="shared" si="89"/>
        <v>6.2500706315040594E-2</v>
      </c>
      <c r="AG731" s="164">
        <f t="shared" si="93"/>
        <v>0.99886984027652692</v>
      </c>
    </row>
    <row r="732" spans="1:33">
      <c r="A732" s="156"/>
      <c r="B732" s="160">
        <f>+[2]data1cf!A732</f>
        <v>-90508.396842986534</v>
      </c>
      <c r="C732" s="160">
        <f>+[2]data1cf!B732</f>
        <v>14072.426807288759</v>
      </c>
      <c r="D732" s="160">
        <f>+[2]data1cf!C732</f>
        <v>12015.346848745434</v>
      </c>
      <c r="E732" s="160">
        <f>+[2]data1cf!D732</f>
        <v>9970.5328870770518</v>
      </c>
      <c r="F732" s="160">
        <f>+[2]data1cf!E732</f>
        <v>9598.6062655918049</v>
      </c>
      <c r="G732" s="160">
        <f>+[2]data1cf!F732</f>
        <v>9313.8479931471902</v>
      </c>
      <c r="H732" s="160">
        <f>+[2]data1cf!G732</f>
        <v>8403.8052810091776</v>
      </c>
      <c r="I732" s="160">
        <f>+[2]data1cf!H732</f>
        <v>8257.536607027645</v>
      </c>
      <c r="J732" s="160">
        <f>+[2]data1cf!I732</f>
        <v>8245.1024044926562</v>
      </c>
      <c r="K732" s="160">
        <f>+[2]data1cf!J732</f>
        <v>8235.8141423508714</v>
      </c>
      <c r="L732" s="160">
        <f>+[2]data1cf!K732</f>
        <v>8237.174469612246</v>
      </c>
      <c r="M732" s="160">
        <f>+[2]data1cf!L732</f>
        <v>8209.0355080480495</v>
      </c>
      <c r="N732" s="160">
        <f>+[2]data1cf!M732</f>
        <v>8191.5217370803384</v>
      </c>
      <c r="O732" s="160">
        <f>+[2]data1cf!N732</f>
        <v>7865.265190916185</v>
      </c>
      <c r="P732" s="160">
        <f>+[2]data1cf!O732</f>
        <v>7757.5392515545191</v>
      </c>
      <c r="Q732" s="160">
        <f>+[2]data1cf!P732</f>
        <v>7728.8501460885909</v>
      </c>
      <c r="R732" s="160">
        <f>+[2]data1cf!Q732</f>
        <v>1038.0951084303183</v>
      </c>
      <c r="S732" s="160">
        <f>+[2]data1cf!R732</f>
        <v>0</v>
      </c>
      <c r="T732" s="160">
        <f>+[2]data1cf!S732</f>
        <v>0</v>
      </c>
      <c r="U732" s="160">
        <f>+[2]data1cf!T732</f>
        <v>0</v>
      </c>
      <c r="V732" s="160">
        <f>+[2]data1cf!U732</f>
        <v>0</v>
      </c>
      <c r="W732" s="160">
        <f>+[2]data1cf!V732</f>
        <v>0</v>
      </c>
      <c r="X732" s="160">
        <f>+[2]data1cf!W732</f>
        <v>0</v>
      </c>
      <c r="Y732" s="160">
        <f>+[2]data1cf!X732</f>
        <v>0</v>
      </c>
      <c r="Z732" s="160">
        <f>+[2]data1cf!Y732</f>
        <v>0</v>
      </c>
      <c r="AA732" s="160">
        <f>+[2]data1cf!Z732</f>
        <v>0</v>
      </c>
      <c r="AB732" s="160"/>
      <c r="AC732" s="161">
        <f t="shared" si="88"/>
        <v>-16603.597320526118</v>
      </c>
      <c r="AD732" s="161">
        <f t="shared" si="90"/>
        <v>1820.5385259200525</v>
      </c>
      <c r="AE732" s="162">
        <f t="shared" si="91"/>
        <v>-4328.1559891305014</v>
      </c>
      <c r="AF732" s="163">
        <f t="shared" si="89"/>
        <v>6.2943699955940263E-2</v>
      </c>
      <c r="AG732" s="164">
        <f t="shared" si="93"/>
        <v>0.99957151158018021</v>
      </c>
    </row>
    <row r="733" spans="1:33">
      <c r="A733" s="156"/>
      <c r="B733" s="160">
        <f>+[2]data1cf!A733</f>
        <v>-95634.746207992896</v>
      </c>
      <c r="C733" s="160">
        <f>+[2]data1cf!B733</f>
        <v>14214.114099252336</v>
      </c>
      <c r="D733" s="160">
        <f>+[2]data1cf!C733</f>
        <v>12240.797534495767</v>
      </c>
      <c r="E733" s="160">
        <f>+[2]data1cf!D733</f>
        <v>10265.098498549114</v>
      </c>
      <c r="F733" s="160">
        <f>+[2]data1cf!E733</f>
        <v>9814.3082644537863</v>
      </c>
      <c r="G733" s="160">
        <f>+[2]data1cf!F733</f>
        <v>9406.0185930151492</v>
      </c>
      <c r="H733" s="160">
        <f>+[2]data1cf!G733</f>
        <v>8527.9769456522099</v>
      </c>
      <c r="I733" s="160">
        <f>+[2]data1cf!H733</f>
        <v>8375.1309603813988</v>
      </c>
      <c r="J733" s="160">
        <f>+[2]data1cf!I733</f>
        <v>8362.69675784641</v>
      </c>
      <c r="K733" s="160">
        <f>+[2]data1cf!J733</f>
        <v>8353.607808167937</v>
      </c>
      <c r="L733" s="160">
        <f>+[2]data1cf!K733</f>
        <v>8354.7688229659998</v>
      </c>
      <c r="M733" s="160">
        <f>+[2]data1cf!L733</f>
        <v>8326.8291738651151</v>
      </c>
      <c r="N733" s="160">
        <f>+[2]data1cf!M733</f>
        <v>8309.1160904340923</v>
      </c>
      <c r="O733" s="160">
        <f>+[2]data1cf!N733</f>
        <v>7983.0588567332506</v>
      </c>
      <c r="P733" s="160">
        <f>+[2]data1cf!O733</f>
        <v>7875.133604908272</v>
      </c>
      <c r="Q733" s="160">
        <f>+[2]data1cf!P733</f>
        <v>7846.6438119056556</v>
      </c>
      <c r="R733" s="160">
        <f>+[2]data1cf!Q733</f>
        <v>1096.8922851071952</v>
      </c>
      <c r="S733" s="160">
        <f>+[2]data1cf!R733</f>
        <v>0</v>
      </c>
      <c r="T733" s="160">
        <f>+[2]data1cf!S733</f>
        <v>0</v>
      </c>
      <c r="U733" s="160">
        <f>+[2]data1cf!T733</f>
        <v>0</v>
      </c>
      <c r="V733" s="160">
        <f>+[2]data1cf!U733</f>
        <v>0</v>
      </c>
      <c r="W733" s="160">
        <f>+[2]data1cf!V733</f>
        <v>0</v>
      </c>
      <c r="X733" s="160">
        <f>+[2]data1cf!W733</f>
        <v>0</v>
      </c>
      <c r="Y733" s="160">
        <f>+[2]data1cf!X733</f>
        <v>0</v>
      </c>
      <c r="Z733" s="160">
        <f>+[2]data1cf!Y733</f>
        <v>0</v>
      </c>
      <c r="AA733" s="160">
        <f>+[2]data1cf!Z733</f>
        <v>0</v>
      </c>
      <c r="AB733" s="160"/>
      <c r="AC733" s="161">
        <f t="shared" si="88"/>
        <v>-20524.003877925454</v>
      </c>
      <c r="AD733" s="161">
        <f t="shared" si="90"/>
        <v>-1805.5891605960735</v>
      </c>
      <c r="AE733" s="162">
        <f t="shared" si="91"/>
        <v>-8052.0920368779261</v>
      </c>
      <c r="AF733" s="163">
        <f t="shared" si="89"/>
        <v>5.6365010142326352E-2</v>
      </c>
      <c r="AG733" s="164">
        <f t="shared" si="93"/>
        <v>-2188.7979963317043</v>
      </c>
    </row>
    <row r="734" spans="1:33">
      <c r="A734" s="156"/>
      <c r="B734" s="160">
        <f>+[2]data1cf!A734</f>
        <v>-93165.925786209264</v>
      </c>
      <c r="C734" s="160">
        <f>+[2]data1cf!B734</f>
        <v>14123.864167154394</v>
      </c>
      <c r="D734" s="160">
        <f>+[2]data1cf!C734</f>
        <v>12110.136706423349</v>
      </c>
      <c r="E734" s="160">
        <f>+[2]data1cf!D734</f>
        <v>9992.9881681750576</v>
      </c>
      <c r="F734" s="160">
        <f>+[2]data1cf!E734</f>
        <v>9669.9241688280345</v>
      </c>
      <c r="G734" s="160">
        <f>+[2]data1cf!F734</f>
        <v>9417.9759928556687</v>
      </c>
      <c r="H734" s="160">
        <f>+[2]data1cf!G734</f>
        <v>8468.1765848788655</v>
      </c>
      <c r="I734" s="160">
        <f>+[2]data1cf!H734</f>
        <v>8318.4981949620196</v>
      </c>
      <c r="J734" s="160">
        <f>+[2]data1cf!I734</f>
        <v>8306.0639924270308</v>
      </c>
      <c r="K734" s="160">
        <f>+[2]data1cf!J734</f>
        <v>8296.8790550105587</v>
      </c>
      <c r="L734" s="160">
        <f>+[2]data1cf!K734</f>
        <v>8298.1360575466206</v>
      </c>
      <c r="M734" s="160">
        <f>+[2]data1cf!L734</f>
        <v>8270.1004207077367</v>
      </c>
      <c r="N734" s="160">
        <f>+[2]data1cf!M734</f>
        <v>8252.483325014713</v>
      </c>
      <c r="O734" s="160">
        <f>+[2]data1cf!N734</f>
        <v>7926.3301035758723</v>
      </c>
      <c r="P734" s="160">
        <f>+[2]data1cf!O734</f>
        <v>7818.5008394888928</v>
      </c>
      <c r="Q734" s="160">
        <f>+[2]data1cf!P734</f>
        <v>7789.9150587482782</v>
      </c>
      <c r="R734" s="160">
        <f>+[2]data1cf!Q734</f>
        <v>1068.5759023975056</v>
      </c>
      <c r="S734" s="160">
        <f>+[2]data1cf!R734</f>
        <v>0</v>
      </c>
      <c r="T734" s="160">
        <f>+[2]data1cf!S734</f>
        <v>0</v>
      </c>
      <c r="U734" s="160">
        <f>+[2]data1cf!T734</f>
        <v>0</v>
      </c>
      <c r="V734" s="160">
        <f>+[2]data1cf!U734</f>
        <v>0</v>
      </c>
      <c r="W734" s="160">
        <f>+[2]data1cf!V734</f>
        <v>0</v>
      </c>
      <c r="X734" s="160">
        <f>+[2]data1cf!W734</f>
        <v>0</v>
      </c>
      <c r="Y734" s="160">
        <f>+[2]data1cf!X734</f>
        <v>0</v>
      </c>
      <c r="Z734" s="160">
        <f>+[2]data1cf!Y734</f>
        <v>0</v>
      </c>
      <c r="AA734" s="160">
        <f>+[2]data1cf!Z734</f>
        <v>0</v>
      </c>
      <c r="AB734" s="160"/>
      <c r="AC734" s="161">
        <f t="shared" si="88"/>
        <v>-18764.731028838411</v>
      </c>
      <c r="AD734" s="161">
        <f t="shared" si="90"/>
        <v>-200.75751929457556</v>
      </c>
      <c r="AE734" s="162">
        <f t="shared" si="91"/>
        <v>-6396.666363553627</v>
      </c>
      <c r="AF734" s="163">
        <f t="shared" si="89"/>
        <v>5.9202155470848075E-2</v>
      </c>
      <c r="AG734" s="164">
        <f t="shared" si="93"/>
        <v>-1.3518441480186132</v>
      </c>
    </row>
    <row r="735" spans="1:33">
      <c r="A735" s="156"/>
      <c r="B735" s="160">
        <f>+[2]data1cf!A735</f>
        <v>-92693.850808792675</v>
      </c>
      <c r="C735" s="160">
        <f>+[2]data1cf!B735</f>
        <v>14071.758455521544</v>
      </c>
      <c r="D735" s="160">
        <f>+[2]data1cf!C735</f>
        <v>12154.862548637895</v>
      </c>
      <c r="E735" s="160">
        <f>+[2]data1cf!D735</f>
        <v>10121.200134402756</v>
      </c>
      <c r="F735" s="160">
        <f>+[2]data1cf!E735</f>
        <v>9698.3678241641937</v>
      </c>
      <c r="G735" s="160">
        <f>+[2]data1cf!F735</f>
        <v>9346.2023942998858</v>
      </c>
      <c r="H735" s="160">
        <f>+[2]data1cf!G735</f>
        <v>8456.7418714778869</v>
      </c>
      <c r="I735" s="160">
        <f>+[2]data1cf!H735</f>
        <v>8307.6691726400659</v>
      </c>
      <c r="J735" s="160">
        <f>+[2]data1cf!I735</f>
        <v>8295.2349701050771</v>
      </c>
      <c r="K735" s="160">
        <f>+[2]data1cf!J735</f>
        <v>8286.031678413483</v>
      </c>
      <c r="L735" s="160">
        <f>+[2]data1cf!K735</f>
        <v>8287.3070352246668</v>
      </c>
      <c r="M735" s="160">
        <f>+[2]data1cf!L735</f>
        <v>8259.253044110661</v>
      </c>
      <c r="N735" s="160">
        <f>+[2]data1cf!M735</f>
        <v>8241.6543026927575</v>
      </c>
      <c r="O735" s="160">
        <f>+[2]data1cf!N735</f>
        <v>7915.4827269787957</v>
      </c>
      <c r="P735" s="160">
        <f>+[2]data1cf!O735</f>
        <v>7807.6718171669381</v>
      </c>
      <c r="Q735" s="160">
        <f>+[2]data1cf!P735</f>
        <v>7779.0676821512016</v>
      </c>
      <c r="R735" s="160">
        <f>+[2]data1cf!Q735</f>
        <v>1063.1613912365283</v>
      </c>
      <c r="S735" s="160">
        <f>+[2]data1cf!R735</f>
        <v>0</v>
      </c>
      <c r="T735" s="160">
        <f>+[2]data1cf!S735</f>
        <v>0</v>
      </c>
      <c r="U735" s="160">
        <f>+[2]data1cf!T735</f>
        <v>0</v>
      </c>
      <c r="V735" s="160">
        <f>+[2]data1cf!U735</f>
        <v>0</v>
      </c>
      <c r="W735" s="160">
        <f>+[2]data1cf!V735</f>
        <v>0</v>
      </c>
      <c r="X735" s="160">
        <f>+[2]data1cf!W735</f>
        <v>0</v>
      </c>
      <c r="Y735" s="160">
        <f>+[2]data1cf!X735</f>
        <v>0</v>
      </c>
      <c r="Z735" s="160">
        <f>+[2]data1cf!Y735</f>
        <v>0</v>
      </c>
      <c r="AA735" s="160">
        <f>+[2]data1cf!Z735</f>
        <v>0</v>
      </c>
      <c r="AB735" s="160"/>
      <c r="AC735" s="161">
        <f t="shared" si="88"/>
        <v>-18274.730854494301</v>
      </c>
      <c r="AD735" s="161">
        <f t="shared" si="90"/>
        <v>278.09954963707833</v>
      </c>
      <c r="AE735" s="162">
        <f t="shared" si="91"/>
        <v>-5913.2197078513618</v>
      </c>
      <c r="AF735" s="163">
        <f t="shared" si="89"/>
        <v>6.0067847371101366E-2</v>
      </c>
      <c r="AG735" s="164">
        <f t="shared" si="93"/>
        <v>0.69415177857492716</v>
      </c>
    </row>
    <row r="736" spans="1:33">
      <c r="A736" s="156"/>
      <c r="B736" s="160">
        <f>+[2]data1cf!A736</f>
        <v>-93183.488270083209</v>
      </c>
      <c r="C736" s="160">
        <f>+[2]data1cf!B736</f>
        <v>14149.175105020007</v>
      </c>
      <c r="D736" s="160">
        <f>+[2]data1cf!C736</f>
        <v>12073.582866930366</v>
      </c>
      <c r="E736" s="160">
        <f>+[2]data1cf!D736</f>
        <v>10098.940975370781</v>
      </c>
      <c r="F736" s="160">
        <f>+[2]data1cf!E736</f>
        <v>9733.664349764309</v>
      </c>
      <c r="G736" s="160">
        <f>+[2]data1cf!F736</f>
        <v>9315.280794668759</v>
      </c>
      <c r="H736" s="160">
        <f>+[2]data1cf!G736</f>
        <v>8468.6019875782567</v>
      </c>
      <c r="I736" s="160">
        <f>+[2]data1cf!H736</f>
        <v>8318.9010642921021</v>
      </c>
      <c r="J736" s="160">
        <f>+[2]data1cf!I736</f>
        <v>8306.4668617571115</v>
      </c>
      <c r="K736" s="160">
        <f>+[2]data1cf!J736</f>
        <v>8297.2826071700129</v>
      </c>
      <c r="L736" s="160">
        <f>+[2]data1cf!K736</f>
        <v>8298.538926876703</v>
      </c>
      <c r="M736" s="160">
        <f>+[2]data1cf!L736</f>
        <v>8270.5039728671909</v>
      </c>
      <c r="N736" s="160">
        <f>+[2]data1cf!M736</f>
        <v>8252.8861943447937</v>
      </c>
      <c r="O736" s="160">
        <f>+[2]data1cf!N736</f>
        <v>7926.7336557353265</v>
      </c>
      <c r="P736" s="160">
        <f>+[2]data1cf!O736</f>
        <v>7818.9037088189743</v>
      </c>
      <c r="Q736" s="160">
        <f>+[2]data1cf!P736</f>
        <v>7790.3186109077324</v>
      </c>
      <c r="R736" s="160">
        <f>+[2]data1cf!Q736</f>
        <v>1068.7773370625462</v>
      </c>
      <c r="S736" s="160">
        <f>+[2]data1cf!R736</f>
        <v>0</v>
      </c>
      <c r="T736" s="160">
        <f>+[2]data1cf!S736</f>
        <v>0</v>
      </c>
      <c r="U736" s="160">
        <f>+[2]data1cf!T736</f>
        <v>0</v>
      </c>
      <c r="V736" s="160">
        <f>+[2]data1cf!U736</f>
        <v>0</v>
      </c>
      <c r="W736" s="160">
        <f>+[2]data1cf!V736</f>
        <v>0</v>
      </c>
      <c r="X736" s="160">
        <f>+[2]data1cf!W736</f>
        <v>0</v>
      </c>
      <c r="Y736" s="160">
        <f>+[2]data1cf!X736</f>
        <v>0</v>
      </c>
      <c r="Z736" s="160">
        <f>+[2]data1cf!Y736</f>
        <v>0</v>
      </c>
      <c r="AA736" s="160">
        <f>+[2]data1cf!Z736</f>
        <v>0</v>
      </c>
      <c r="AB736" s="160"/>
      <c r="AC736" s="161">
        <f t="shared" si="88"/>
        <v>-18728.53388361165</v>
      </c>
      <c r="AD736" s="161">
        <f t="shared" si="90"/>
        <v>-161.41515669610129</v>
      </c>
      <c r="AE736" s="162">
        <f t="shared" si="91"/>
        <v>-6358.0973825097863</v>
      </c>
      <c r="AF736" s="163">
        <f t="shared" si="89"/>
        <v>5.9272357821464533E-2</v>
      </c>
      <c r="AG736" s="164">
        <f t="shared" si="93"/>
        <v>-0.98894956634300457</v>
      </c>
    </row>
    <row r="737" spans="1:33">
      <c r="A737" s="156"/>
      <c r="B737" s="160">
        <f>+[2]data1cf!A737</f>
        <v>-92361.230535107316</v>
      </c>
      <c r="C737" s="160">
        <f>+[2]data1cf!B737</f>
        <v>14158.173117073089</v>
      </c>
      <c r="D737" s="160">
        <f>+[2]data1cf!C737</f>
        <v>12087.721785703226</v>
      </c>
      <c r="E737" s="160">
        <f>+[2]data1cf!D737</f>
        <v>10124.887998280587</v>
      </c>
      <c r="F737" s="160">
        <f>+[2]data1cf!E737</f>
        <v>9724.4044829123159</v>
      </c>
      <c r="G737" s="160">
        <f>+[2]data1cf!F737</f>
        <v>9435.5591030857104</v>
      </c>
      <c r="H737" s="160">
        <f>+[2]data1cf!G737</f>
        <v>8448.6850633798149</v>
      </c>
      <c r="I737" s="160">
        <f>+[2]data1cf!H737</f>
        <v>8300.0391296579419</v>
      </c>
      <c r="J737" s="160">
        <f>+[2]data1cf!I737</f>
        <v>8287.6049271229531</v>
      </c>
      <c r="K737" s="160">
        <f>+[2]data1cf!J737</f>
        <v>8278.3887031551185</v>
      </c>
      <c r="L737" s="160">
        <f>+[2]data1cf!K737</f>
        <v>8279.6769922425428</v>
      </c>
      <c r="M737" s="160">
        <f>+[2]data1cf!L737</f>
        <v>8251.6100688522965</v>
      </c>
      <c r="N737" s="160">
        <f>+[2]data1cf!M737</f>
        <v>8234.0242597106353</v>
      </c>
      <c r="O737" s="160">
        <f>+[2]data1cf!N737</f>
        <v>7907.8397517204312</v>
      </c>
      <c r="P737" s="160">
        <f>+[2]data1cf!O737</f>
        <v>7800.0417741848159</v>
      </c>
      <c r="Q737" s="160">
        <f>+[2]data1cf!P737</f>
        <v>7771.4247068928371</v>
      </c>
      <c r="R737" s="160">
        <f>+[2]data1cf!Q737</f>
        <v>1059.3463697454667</v>
      </c>
      <c r="S737" s="160">
        <f>+[2]data1cf!R737</f>
        <v>0</v>
      </c>
      <c r="T737" s="160">
        <f>+[2]data1cf!S737</f>
        <v>0</v>
      </c>
      <c r="U737" s="160">
        <f>+[2]data1cf!T737</f>
        <v>0</v>
      </c>
      <c r="V737" s="160">
        <f>+[2]data1cf!U737</f>
        <v>0</v>
      </c>
      <c r="W737" s="160">
        <f>+[2]data1cf!V737</f>
        <v>0</v>
      </c>
      <c r="X737" s="160">
        <f>+[2]data1cf!W737</f>
        <v>0</v>
      </c>
      <c r="Y737" s="160">
        <f>+[2]data1cf!X737</f>
        <v>0</v>
      </c>
      <c r="Z737" s="160">
        <f>+[2]data1cf!Y737</f>
        <v>0</v>
      </c>
      <c r="AA737" s="160">
        <f>+[2]data1cf!Z737</f>
        <v>0</v>
      </c>
      <c r="AB737" s="160"/>
      <c r="AC737" s="161">
        <f t="shared" si="88"/>
        <v>-17873.1857575943</v>
      </c>
      <c r="AD737" s="161">
        <f t="shared" si="90"/>
        <v>681.24704664347132</v>
      </c>
      <c r="AE737" s="162">
        <f t="shared" si="91"/>
        <v>-5509.7904288442214</v>
      </c>
      <c r="AF737" s="163">
        <f t="shared" si="89"/>
        <v>6.080185472965241E-2</v>
      </c>
      <c r="AG737" s="164">
        <f t="shared" si="93"/>
        <v>0.94508780852128649</v>
      </c>
    </row>
    <row r="738" spans="1:33">
      <c r="A738" s="156"/>
      <c r="B738" s="160">
        <f>+[2]data1cf!A738</f>
        <v>-95549.33330340746</v>
      </c>
      <c r="C738" s="160">
        <f>+[2]data1cf!B738</f>
        <v>14198.291176900508</v>
      </c>
      <c r="D738" s="160">
        <f>+[2]data1cf!C738</f>
        <v>12151.861832472088</v>
      </c>
      <c r="E738" s="160">
        <f>+[2]data1cf!D738</f>
        <v>10112.01628076105</v>
      </c>
      <c r="F738" s="160">
        <f>+[2]data1cf!E738</f>
        <v>9691.540274706369</v>
      </c>
      <c r="G738" s="160">
        <f>+[2]data1cf!F738</f>
        <v>9377.2717582605346</v>
      </c>
      <c r="H738" s="160">
        <f>+[2]data1cf!G738</f>
        <v>8525.9080537782447</v>
      </c>
      <c r="I738" s="160">
        <f>+[2]data1cf!H738</f>
        <v>8373.1716566805335</v>
      </c>
      <c r="J738" s="160">
        <f>+[2]data1cf!I738</f>
        <v>8360.7374541455429</v>
      </c>
      <c r="K738" s="160">
        <f>+[2]data1cf!J738</f>
        <v>8351.6451836133401</v>
      </c>
      <c r="L738" s="160">
        <f>+[2]data1cf!K738</f>
        <v>8352.8095192651344</v>
      </c>
      <c r="M738" s="160">
        <f>+[2]data1cf!L738</f>
        <v>8324.8665493105182</v>
      </c>
      <c r="N738" s="160">
        <f>+[2]data1cf!M738</f>
        <v>8307.1567867332269</v>
      </c>
      <c r="O738" s="160">
        <f>+[2]data1cf!N738</f>
        <v>7981.0962321786537</v>
      </c>
      <c r="P738" s="160">
        <f>+[2]data1cf!O738</f>
        <v>7873.1743012074057</v>
      </c>
      <c r="Q738" s="160">
        <f>+[2]data1cf!P738</f>
        <v>7844.6811873510596</v>
      </c>
      <c r="R738" s="160">
        <f>+[2]data1cf!Q738</f>
        <v>1095.9126332567621</v>
      </c>
      <c r="S738" s="160">
        <f>+[2]data1cf!R738</f>
        <v>0</v>
      </c>
      <c r="T738" s="160">
        <f>+[2]data1cf!S738</f>
        <v>0</v>
      </c>
      <c r="U738" s="160">
        <f>+[2]data1cf!T738</f>
        <v>0</v>
      </c>
      <c r="V738" s="160">
        <f>+[2]data1cf!U738</f>
        <v>0</v>
      </c>
      <c r="W738" s="160">
        <f>+[2]data1cf!V738</f>
        <v>0</v>
      </c>
      <c r="X738" s="160">
        <f>+[2]data1cf!W738</f>
        <v>0</v>
      </c>
      <c r="Y738" s="160">
        <f>+[2]data1cf!X738</f>
        <v>0</v>
      </c>
      <c r="Z738" s="160">
        <f>+[2]data1cf!Y738</f>
        <v>0</v>
      </c>
      <c r="AA738" s="160">
        <f>+[2]data1cf!Z738</f>
        <v>0</v>
      </c>
      <c r="AB738" s="160"/>
      <c r="AC738" s="161">
        <f t="shared" si="88"/>
        <v>-20750.864248186659</v>
      </c>
      <c r="AD738" s="161">
        <f t="shared" si="90"/>
        <v>-2077.7255364786797</v>
      </c>
      <c r="AE738" s="162">
        <f t="shared" si="91"/>
        <v>-8311.070222403403</v>
      </c>
      <c r="AF738" s="163">
        <f t="shared" si="89"/>
        <v>5.5892410874366763E-2</v>
      </c>
      <c r="AG738" s="164">
        <f t="shared" si="93"/>
        <v>-6979.1701879822049</v>
      </c>
    </row>
    <row r="739" spans="1:33">
      <c r="A739" s="156"/>
      <c r="B739" s="160">
        <f>+[2]data1cf!A739</f>
        <v>-88133.2566930881</v>
      </c>
      <c r="C739" s="160">
        <f>+[2]data1cf!B739</f>
        <v>14044.573200020022</v>
      </c>
      <c r="D739" s="160">
        <f>+[2]data1cf!C739</f>
        <v>11962.58583753779</v>
      </c>
      <c r="E739" s="160">
        <f>+[2]data1cf!D739</f>
        <v>9970.8317881719158</v>
      </c>
      <c r="F739" s="160">
        <f>+[2]data1cf!E739</f>
        <v>9678.1975440092756</v>
      </c>
      <c r="G739" s="160">
        <f>+[2]data1cf!F739</f>
        <v>9213.4270165465896</v>
      </c>
      <c r="H739" s="160">
        <f>+[2]data1cf!G739</f>
        <v>8346.2740662647029</v>
      </c>
      <c r="I739" s="160">
        <f>+[2]data1cf!H739</f>
        <v>8203.0527921010944</v>
      </c>
      <c r="J739" s="160">
        <f>+[2]data1cf!I739</f>
        <v>8190.6185895661056</v>
      </c>
      <c r="K739" s="160">
        <f>+[2]data1cf!J739</f>
        <v>8181.2379819752941</v>
      </c>
      <c r="L739" s="160">
        <f>+[2]data1cf!K739</f>
        <v>8182.6906546856962</v>
      </c>
      <c r="M739" s="160">
        <f>+[2]data1cf!L739</f>
        <v>8154.4593476724713</v>
      </c>
      <c r="N739" s="160">
        <f>+[2]data1cf!M739</f>
        <v>8137.0379221537878</v>
      </c>
      <c r="O739" s="160">
        <f>+[2]data1cf!N739</f>
        <v>7810.6890305406068</v>
      </c>
      <c r="P739" s="160">
        <f>+[2]data1cf!O739</f>
        <v>7703.0554366279684</v>
      </c>
      <c r="Q739" s="160">
        <f>+[2]data1cf!P739</f>
        <v>7674.2739857130127</v>
      </c>
      <c r="R739" s="160">
        <f>+[2]data1cf!Q739</f>
        <v>1010.8532009670432</v>
      </c>
      <c r="S739" s="160">
        <f>+[2]data1cf!R739</f>
        <v>0</v>
      </c>
      <c r="T739" s="160">
        <f>+[2]data1cf!S739</f>
        <v>0</v>
      </c>
      <c r="U739" s="160">
        <f>+[2]data1cf!T739</f>
        <v>0</v>
      </c>
      <c r="V739" s="160">
        <f>+[2]data1cf!U739</f>
        <v>0</v>
      </c>
      <c r="W739" s="160">
        <f>+[2]data1cf!V739</f>
        <v>0</v>
      </c>
      <c r="X739" s="160">
        <f>+[2]data1cf!W739</f>
        <v>0</v>
      </c>
      <c r="Y739" s="160">
        <f>+[2]data1cf!X739</f>
        <v>0</v>
      </c>
      <c r="Z739" s="160">
        <f>+[2]data1cf!Y739</f>
        <v>0</v>
      </c>
      <c r="AA739" s="160">
        <f>+[2]data1cf!Z739</f>
        <v>0</v>
      </c>
      <c r="AB739" s="160"/>
      <c r="AC739" s="161">
        <f t="shared" si="88"/>
        <v>-14520.628187436401</v>
      </c>
      <c r="AD739" s="161">
        <f t="shared" si="90"/>
        <v>3800.4602857899204</v>
      </c>
      <c r="AE739" s="162">
        <f t="shared" si="91"/>
        <v>-2312.2985495004814</v>
      </c>
      <c r="AF739" s="163">
        <f t="shared" si="89"/>
        <v>6.6786012053489677E-2</v>
      </c>
      <c r="AG739" s="164">
        <f t="shared" ref="AG739:AG754" si="94">1-EXP(-(1/0.25)*(AD739/ABS($AD$1010)))</f>
        <v>0.99999990688631013</v>
      </c>
    </row>
    <row r="740" spans="1:33">
      <c r="A740" s="156"/>
      <c r="B740" s="160">
        <f>+[2]data1cf!A740</f>
        <v>-86785.093197322029</v>
      </c>
      <c r="C740" s="160">
        <f>+[2]data1cf!B740</f>
        <v>13939.256477575545</v>
      </c>
      <c r="D740" s="160">
        <f>+[2]data1cf!C740</f>
        <v>11825.651593989804</v>
      </c>
      <c r="E740" s="160">
        <f>+[2]data1cf!D740</f>
        <v>9858.493900472884</v>
      </c>
      <c r="F740" s="160">
        <f>+[2]data1cf!E740</f>
        <v>9567.6158188359623</v>
      </c>
      <c r="G740" s="160">
        <f>+[2]data1cf!F740</f>
        <v>9241.8126993770566</v>
      </c>
      <c r="H740" s="160">
        <f>+[2]data1cf!G740</f>
        <v>8313.618526511018</v>
      </c>
      <c r="I740" s="160">
        <f>+[2]data1cf!H740</f>
        <v>8172.1270000390186</v>
      </c>
      <c r="J740" s="160">
        <f>+[2]data1cf!I740</f>
        <v>8159.6927975040289</v>
      </c>
      <c r="K740" s="160">
        <f>+[2]data1cf!J740</f>
        <v>8150.2597733165012</v>
      </c>
      <c r="L740" s="160">
        <f>+[2]data1cf!K740</f>
        <v>8151.7648626236187</v>
      </c>
      <c r="M740" s="160">
        <f>+[2]data1cf!L740</f>
        <v>8123.4811390136783</v>
      </c>
      <c r="N740" s="160">
        <f>+[2]data1cf!M740</f>
        <v>8106.1121300917112</v>
      </c>
      <c r="O740" s="160">
        <f>+[2]data1cf!N740</f>
        <v>7779.7108218818139</v>
      </c>
      <c r="P740" s="160">
        <f>+[2]data1cf!O740</f>
        <v>7672.1296445658918</v>
      </c>
      <c r="Q740" s="160">
        <f>+[2]data1cf!P740</f>
        <v>7643.2957770542198</v>
      </c>
      <c r="R740" s="160">
        <f>+[2]data1cf!Q740</f>
        <v>995.39030493600467</v>
      </c>
      <c r="S740" s="160">
        <f>+[2]data1cf!R740</f>
        <v>0</v>
      </c>
      <c r="T740" s="160">
        <f>+[2]data1cf!S740</f>
        <v>0</v>
      </c>
      <c r="U740" s="160">
        <f>+[2]data1cf!T740</f>
        <v>0</v>
      </c>
      <c r="V740" s="160">
        <f>+[2]data1cf!U740</f>
        <v>0</v>
      </c>
      <c r="W740" s="160">
        <f>+[2]data1cf!V740</f>
        <v>0</v>
      </c>
      <c r="X740" s="160">
        <f>+[2]data1cf!W740</f>
        <v>0</v>
      </c>
      <c r="Y740" s="160">
        <f>+[2]data1cf!X740</f>
        <v>0</v>
      </c>
      <c r="Z740" s="160">
        <f>+[2]data1cf!Y740</f>
        <v>0</v>
      </c>
      <c r="AA740" s="160">
        <f>+[2]data1cf!Z740</f>
        <v>0</v>
      </c>
      <c r="AB740" s="160"/>
      <c r="AC740" s="161">
        <f t="shared" si="88"/>
        <v>-13645.930126117235</v>
      </c>
      <c r="AD740" s="161">
        <f t="shared" si="90"/>
        <v>4586.4832193365291</v>
      </c>
      <c r="AE740" s="162">
        <f t="shared" si="91"/>
        <v>-1497.5312651844042</v>
      </c>
      <c r="AF740" s="163">
        <f t="shared" si="89"/>
        <v>6.8392196297645563E-2</v>
      </c>
      <c r="AG740" s="164">
        <f t="shared" si="94"/>
        <v>0.99999999672777462</v>
      </c>
    </row>
    <row r="741" spans="1:33">
      <c r="A741" s="156"/>
      <c r="B741" s="160">
        <f>+[2]data1cf!A741</f>
        <v>-94177.835045511747</v>
      </c>
      <c r="C741" s="160">
        <f>+[2]data1cf!B741</f>
        <v>14163.175796783427</v>
      </c>
      <c r="D741" s="160">
        <f>+[2]data1cf!C741</f>
        <v>12147.837288618683</v>
      </c>
      <c r="E741" s="160">
        <f>+[2]data1cf!D741</f>
        <v>10075.47538352156</v>
      </c>
      <c r="F741" s="160">
        <f>+[2]data1cf!E741</f>
        <v>9609.519063856862</v>
      </c>
      <c r="G741" s="160">
        <f>+[2]data1cf!F741</f>
        <v>9436.1358723897683</v>
      </c>
      <c r="H741" s="160">
        <f>+[2]data1cf!G741</f>
        <v>8492.6872938159122</v>
      </c>
      <c r="I741" s="160">
        <f>+[2]data1cf!H741</f>
        <v>8341.7105838430125</v>
      </c>
      <c r="J741" s="160">
        <f>+[2]data1cf!I741</f>
        <v>8329.2763813080219</v>
      </c>
      <c r="K741" s="160">
        <f>+[2]data1cf!J741</f>
        <v>8320.1307869235534</v>
      </c>
      <c r="L741" s="160">
        <f>+[2]data1cf!K741</f>
        <v>8321.3484464276135</v>
      </c>
      <c r="M741" s="160">
        <f>+[2]data1cf!L741</f>
        <v>8293.3521526207296</v>
      </c>
      <c r="N741" s="160">
        <f>+[2]data1cf!M741</f>
        <v>8275.6957138957041</v>
      </c>
      <c r="O741" s="160">
        <f>+[2]data1cf!N741</f>
        <v>7949.5818354888652</v>
      </c>
      <c r="P741" s="160">
        <f>+[2]data1cf!O741</f>
        <v>7841.7132283698847</v>
      </c>
      <c r="Q741" s="160">
        <f>+[2]data1cf!P741</f>
        <v>7813.1667906612711</v>
      </c>
      <c r="R741" s="160">
        <f>+[2]data1cf!Q741</f>
        <v>1080.1820968380014</v>
      </c>
      <c r="S741" s="160">
        <f>+[2]data1cf!R741</f>
        <v>0</v>
      </c>
      <c r="T741" s="160">
        <f>+[2]data1cf!S741</f>
        <v>0</v>
      </c>
      <c r="U741" s="160">
        <f>+[2]data1cf!T741</f>
        <v>0</v>
      </c>
      <c r="V741" s="160">
        <f>+[2]data1cf!U741</f>
        <v>0</v>
      </c>
      <c r="W741" s="160">
        <f>+[2]data1cf!V741</f>
        <v>0</v>
      </c>
      <c r="X741" s="160">
        <f>+[2]data1cf!W741</f>
        <v>0</v>
      </c>
      <c r="Y741" s="160">
        <f>+[2]data1cf!X741</f>
        <v>0</v>
      </c>
      <c r="Z741" s="160">
        <f>+[2]data1cf!Y741</f>
        <v>0</v>
      </c>
      <c r="AA741" s="160">
        <f>+[2]data1cf!Z741</f>
        <v>0</v>
      </c>
      <c r="AB741" s="160"/>
      <c r="AC741" s="161">
        <f t="shared" si="88"/>
        <v>-19585.960669675715</v>
      </c>
      <c r="AD741" s="161">
        <f t="shared" si="90"/>
        <v>-974.30755661940839</v>
      </c>
      <c r="AE741" s="162">
        <f t="shared" si="91"/>
        <v>-7186.5035992701905</v>
      </c>
      <c r="AF741" s="163">
        <f t="shared" si="89"/>
        <v>5.7820448279380807E-2</v>
      </c>
      <c r="AG741" s="164">
        <f t="shared" si="94"/>
        <v>-62.460512087537474</v>
      </c>
    </row>
    <row r="742" spans="1:33">
      <c r="A742" s="156"/>
      <c r="B742" s="160">
        <f>+[2]data1cf!A742</f>
        <v>-100203.66797114894</v>
      </c>
      <c r="C742" s="160">
        <f>+[2]data1cf!B742</f>
        <v>14260.465315413498</v>
      </c>
      <c r="D742" s="160">
        <f>+[2]data1cf!C742</f>
        <v>12289.242572537289</v>
      </c>
      <c r="E742" s="160">
        <f>+[2]data1cf!D742</f>
        <v>10229.593091671155</v>
      </c>
      <c r="F742" s="160">
        <f>+[2]data1cf!E742</f>
        <v>9972.1914075969798</v>
      </c>
      <c r="G742" s="160">
        <f>+[2]data1cf!F742</f>
        <v>9648.3682371741597</v>
      </c>
      <c r="H742" s="160">
        <f>+[2]data1cf!G742</f>
        <v>8638.6464651405986</v>
      </c>
      <c r="I742" s="160">
        <f>+[2]data1cf!H742</f>
        <v>8479.9383704907887</v>
      </c>
      <c r="J742" s="160">
        <f>+[2]data1cf!I742</f>
        <v>8467.504167955798</v>
      </c>
      <c r="K742" s="160">
        <f>+[2]data1cf!J742</f>
        <v>8458.5928579554784</v>
      </c>
      <c r="L742" s="160">
        <f>+[2]data1cf!K742</f>
        <v>8459.5762330753896</v>
      </c>
      <c r="M742" s="160">
        <f>+[2]data1cf!L742</f>
        <v>8431.8142236526546</v>
      </c>
      <c r="N742" s="160">
        <f>+[2]data1cf!M742</f>
        <v>8413.9235005434821</v>
      </c>
      <c r="O742" s="160">
        <f>+[2]data1cf!N742</f>
        <v>8088.0439065207911</v>
      </c>
      <c r="P742" s="160">
        <f>+[2]data1cf!O742</f>
        <v>7979.9410150176609</v>
      </c>
      <c r="Q742" s="160">
        <f>+[2]data1cf!P742</f>
        <v>7951.628861693197</v>
      </c>
      <c r="R742" s="160">
        <f>+[2]data1cf!Q742</f>
        <v>1149.2959901618897</v>
      </c>
      <c r="S742" s="160">
        <f>+[2]data1cf!R742</f>
        <v>0</v>
      </c>
      <c r="T742" s="160">
        <f>+[2]data1cf!S742</f>
        <v>0</v>
      </c>
      <c r="U742" s="160">
        <f>+[2]data1cf!T742</f>
        <v>0</v>
      </c>
      <c r="V742" s="160">
        <f>+[2]data1cf!U742</f>
        <v>0</v>
      </c>
      <c r="W742" s="160">
        <f>+[2]data1cf!V742</f>
        <v>0</v>
      </c>
      <c r="X742" s="160">
        <f>+[2]data1cf!W742</f>
        <v>0</v>
      </c>
      <c r="Y742" s="160">
        <f>+[2]data1cf!X742</f>
        <v>0</v>
      </c>
      <c r="Z742" s="160">
        <f>+[2]data1cf!Y742</f>
        <v>0</v>
      </c>
      <c r="AA742" s="160">
        <f>+[2]data1cf!Z742</f>
        <v>0</v>
      </c>
      <c r="AB742" s="160"/>
      <c r="AC742" s="161">
        <f t="shared" si="88"/>
        <v>-24364.651982207073</v>
      </c>
      <c r="AD742" s="161">
        <f t="shared" si="90"/>
        <v>-5410.1241056786312</v>
      </c>
      <c r="AE742" s="162">
        <f t="shared" si="91"/>
        <v>-11736.839253185219</v>
      </c>
      <c r="AF742" s="163">
        <f t="shared" si="89"/>
        <v>5.0385275483131417E-2</v>
      </c>
      <c r="AG742" s="164">
        <f t="shared" si="94"/>
        <v>-10207553866.862225</v>
      </c>
    </row>
    <row r="743" spans="1:33">
      <c r="A743" s="156"/>
      <c r="B743" s="160">
        <f>+[2]data1cf!A743</f>
        <v>-97360.583699373805</v>
      </c>
      <c r="C743" s="160">
        <f>+[2]data1cf!B743</f>
        <v>14223.407500649741</v>
      </c>
      <c r="D743" s="160">
        <f>+[2]data1cf!C743</f>
        <v>12224.467501748055</v>
      </c>
      <c r="E743" s="160">
        <f>+[2]data1cf!D743</f>
        <v>10319.402610981493</v>
      </c>
      <c r="F743" s="160">
        <f>+[2]data1cf!E743</f>
        <v>9814.1394660214301</v>
      </c>
      <c r="G743" s="160">
        <f>+[2]data1cf!F743</f>
        <v>9565.183896077946</v>
      </c>
      <c r="H743" s="160">
        <f>+[2]data1cf!G743</f>
        <v>8569.7805955694366</v>
      </c>
      <c r="I743" s="160">
        <f>+[2]data1cf!H743</f>
        <v>8414.7202917636841</v>
      </c>
      <c r="J743" s="160">
        <f>+[2]data1cf!I743</f>
        <v>8402.2860892286953</v>
      </c>
      <c r="K743" s="160">
        <f>+[2]data1cf!J743</f>
        <v>8393.2642401118865</v>
      </c>
      <c r="L743" s="160">
        <f>+[2]data1cf!K743</f>
        <v>8394.3581543482851</v>
      </c>
      <c r="M743" s="160">
        <f>+[2]data1cf!L743</f>
        <v>8366.4856058090645</v>
      </c>
      <c r="N743" s="160">
        <f>+[2]data1cf!M743</f>
        <v>8348.7054218163776</v>
      </c>
      <c r="O743" s="160">
        <f>+[2]data1cf!N743</f>
        <v>8022.7152886772001</v>
      </c>
      <c r="P743" s="160">
        <f>+[2]data1cf!O743</f>
        <v>7914.7229362905573</v>
      </c>
      <c r="Q743" s="160">
        <f>+[2]data1cf!P743</f>
        <v>7886.300243849606</v>
      </c>
      <c r="R743" s="160">
        <f>+[2]data1cf!Q743</f>
        <v>1116.6869507983376</v>
      </c>
      <c r="S743" s="160">
        <f>+[2]data1cf!R743</f>
        <v>0</v>
      </c>
      <c r="T743" s="160">
        <f>+[2]data1cf!S743</f>
        <v>0</v>
      </c>
      <c r="U743" s="160">
        <f>+[2]data1cf!T743</f>
        <v>0</v>
      </c>
      <c r="V743" s="160">
        <f>+[2]data1cf!U743</f>
        <v>0</v>
      </c>
      <c r="W743" s="160">
        <f>+[2]data1cf!V743</f>
        <v>0</v>
      </c>
      <c r="X743" s="160">
        <f>+[2]data1cf!W743</f>
        <v>0</v>
      </c>
      <c r="Y743" s="160">
        <f>+[2]data1cf!X743</f>
        <v>0</v>
      </c>
      <c r="Z743" s="160">
        <f>+[2]data1cf!Y743</f>
        <v>0</v>
      </c>
      <c r="AA743" s="160">
        <f>+[2]data1cf!Z743</f>
        <v>0</v>
      </c>
      <c r="AB743" s="160"/>
      <c r="AC743" s="161">
        <f t="shared" si="88"/>
        <v>-21958.82646327839</v>
      </c>
      <c r="AD743" s="161">
        <f t="shared" si="90"/>
        <v>-3145.2266418653985</v>
      </c>
      <c r="AE743" s="162">
        <f t="shared" si="91"/>
        <v>-9423.870317633251</v>
      </c>
      <c r="AF743" s="163">
        <f t="shared" si="89"/>
        <v>5.4084530472755438E-2</v>
      </c>
      <c r="AG743" s="164">
        <f t="shared" si="94"/>
        <v>-658840.51604376198</v>
      </c>
    </row>
    <row r="744" spans="1:33">
      <c r="A744" s="156"/>
      <c r="B744" s="160">
        <f>+[2]data1cf!A744</f>
        <v>-102107.59579647685</v>
      </c>
      <c r="C744" s="160">
        <f>+[2]data1cf!B744</f>
        <v>14367.934965428256</v>
      </c>
      <c r="D744" s="160">
        <f>+[2]data1cf!C744</f>
        <v>12367.406350967525</v>
      </c>
      <c r="E744" s="160">
        <f>+[2]data1cf!D744</f>
        <v>10366.140846651298</v>
      </c>
      <c r="F744" s="160">
        <f>+[2]data1cf!E744</f>
        <v>9913.7241785235656</v>
      </c>
      <c r="G744" s="160">
        <f>+[2]data1cf!F744</f>
        <v>9630.6753587709172</v>
      </c>
      <c r="H744" s="160">
        <f>+[2]data1cf!G744</f>
        <v>8684.7638618683704</v>
      </c>
      <c r="I744" s="160">
        <f>+[2]data1cf!H744</f>
        <v>8523.6129516615511</v>
      </c>
      <c r="J744" s="160">
        <f>+[2]data1cf!I744</f>
        <v>8511.1787491265604</v>
      </c>
      <c r="K744" s="160">
        <f>+[2]data1cf!J744</f>
        <v>8502.3414638400882</v>
      </c>
      <c r="L744" s="160">
        <f>+[2]data1cf!K744</f>
        <v>8503.250814246152</v>
      </c>
      <c r="M744" s="160">
        <f>+[2]data1cf!L744</f>
        <v>8475.5628295372662</v>
      </c>
      <c r="N744" s="160">
        <f>+[2]data1cf!M744</f>
        <v>8457.5980817142427</v>
      </c>
      <c r="O744" s="160">
        <f>+[2]data1cf!N744</f>
        <v>8131.7925124054018</v>
      </c>
      <c r="P744" s="160">
        <f>+[2]data1cf!O744</f>
        <v>8023.6155961884233</v>
      </c>
      <c r="Q744" s="160">
        <f>+[2]data1cf!P744</f>
        <v>7995.3774675778077</v>
      </c>
      <c r="R744" s="160">
        <f>+[2]data1cf!Q744</f>
        <v>1171.1332807472706</v>
      </c>
      <c r="S744" s="160">
        <f>+[2]data1cf!R744</f>
        <v>0</v>
      </c>
      <c r="T744" s="160">
        <f>+[2]data1cf!S744</f>
        <v>0</v>
      </c>
      <c r="U744" s="160">
        <f>+[2]data1cf!T744</f>
        <v>0</v>
      </c>
      <c r="V744" s="160">
        <f>+[2]data1cf!U744</f>
        <v>0</v>
      </c>
      <c r="W744" s="160">
        <f>+[2]data1cf!V744</f>
        <v>0</v>
      </c>
      <c r="X744" s="160">
        <f>+[2]data1cf!W744</f>
        <v>0</v>
      </c>
      <c r="Y744" s="160">
        <f>+[2]data1cf!X744</f>
        <v>0</v>
      </c>
      <c r="Z744" s="160">
        <f>+[2]data1cf!Y744</f>
        <v>0</v>
      </c>
      <c r="AA744" s="160">
        <f>+[2]data1cf!Z744</f>
        <v>0</v>
      </c>
      <c r="AB744" s="160"/>
      <c r="AC744" s="161">
        <f t="shared" si="88"/>
        <v>-25881.902140002054</v>
      </c>
      <c r="AD744" s="161">
        <f t="shared" si="90"/>
        <v>-6838.0817915869502</v>
      </c>
      <c r="AE744" s="162">
        <f t="shared" si="91"/>
        <v>-13195.215673058123</v>
      </c>
      <c r="AF744" s="163">
        <f t="shared" si="89"/>
        <v>4.8149499297142032E-2</v>
      </c>
      <c r="AG744" s="164">
        <f t="shared" si="94"/>
        <v>-4473980621399.5918</v>
      </c>
    </row>
    <row r="745" spans="1:33">
      <c r="A745" s="156"/>
      <c r="B745" s="160">
        <f>+[2]data1cf!A745</f>
        <v>-95708.060519624531</v>
      </c>
      <c r="C745" s="160">
        <f>+[2]data1cf!B745</f>
        <v>14157.281303948394</v>
      </c>
      <c r="D745" s="160">
        <f>+[2]data1cf!C745</f>
        <v>12161.999574137129</v>
      </c>
      <c r="E745" s="160">
        <f>+[2]data1cf!D745</f>
        <v>10252.531590909754</v>
      </c>
      <c r="F745" s="160">
        <f>+[2]data1cf!E745</f>
        <v>9672.5749989137257</v>
      </c>
      <c r="G745" s="160">
        <f>+[2]data1cf!F745</f>
        <v>9568.4867774414452</v>
      </c>
      <c r="H745" s="160">
        <f>+[2]data1cf!G745</f>
        <v>8529.752782503987</v>
      </c>
      <c r="I745" s="160">
        <f>+[2]data1cf!H745</f>
        <v>8376.8127320387794</v>
      </c>
      <c r="J745" s="160">
        <f>+[2]data1cf!I745</f>
        <v>8364.3785295037906</v>
      </c>
      <c r="K745" s="160">
        <f>+[2]data1cf!J745</f>
        <v>8355.2924302857537</v>
      </c>
      <c r="L745" s="160">
        <f>+[2]data1cf!K745</f>
        <v>8356.4505946233803</v>
      </c>
      <c r="M745" s="160">
        <f>+[2]data1cf!L745</f>
        <v>8328.5137959829317</v>
      </c>
      <c r="N745" s="160">
        <f>+[2]data1cf!M745</f>
        <v>8310.7978620914728</v>
      </c>
      <c r="O745" s="160">
        <f>+[2]data1cf!N745</f>
        <v>7984.7434788510673</v>
      </c>
      <c r="P745" s="160">
        <f>+[2]data1cf!O745</f>
        <v>7876.8153765656525</v>
      </c>
      <c r="Q745" s="160">
        <f>+[2]data1cf!P745</f>
        <v>7848.3284340234732</v>
      </c>
      <c r="R745" s="160">
        <f>+[2]data1cf!Q745</f>
        <v>1097.7331709358855</v>
      </c>
      <c r="S745" s="160">
        <f>+[2]data1cf!R745</f>
        <v>0</v>
      </c>
      <c r="T745" s="160">
        <f>+[2]data1cf!S745</f>
        <v>0</v>
      </c>
      <c r="U745" s="160">
        <f>+[2]data1cf!T745</f>
        <v>0</v>
      </c>
      <c r="V745" s="160">
        <f>+[2]data1cf!U745</f>
        <v>0</v>
      </c>
      <c r="W745" s="160">
        <f>+[2]data1cf!V745</f>
        <v>0</v>
      </c>
      <c r="X745" s="160">
        <f>+[2]data1cf!W745</f>
        <v>0</v>
      </c>
      <c r="Y745" s="160">
        <f>+[2]data1cf!X745</f>
        <v>0</v>
      </c>
      <c r="Z745" s="160">
        <f>+[2]data1cf!Y745</f>
        <v>0</v>
      </c>
      <c r="AA745" s="160">
        <f>+[2]data1cf!Z745</f>
        <v>0</v>
      </c>
      <c r="AB745" s="160"/>
      <c r="AC745" s="161">
        <f t="shared" si="88"/>
        <v>-20712.80405238891</v>
      </c>
      <c r="AD745" s="161">
        <f t="shared" si="90"/>
        <v>-1995.6343548524753</v>
      </c>
      <c r="AE745" s="162">
        <f t="shared" si="91"/>
        <v>-8242.3402122536154</v>
      </c>
      <c r="AF745" s="163">
        <f t="shared" si="89"/>
        <v>5.6036570668220528E-2</v>
      </c>
      <c r="AG745" s="164">
        <f t="shared" si="94"/>
        <v>-4919.3320351279617</v>
      </c>
    </row>
    <row r="746" spans="1:33">
      <c r="A746" s="156"/>
      <c r="B746" s="160">
        <f>+[2]data1cf!A746</f>
        <v>-99416.729621066115</v>
      </c>
      <c r="C746" s="160">
        <f>+[2]data1cf!B746</f>
        <v>14293.006742053531</v>
      </c>
      <c r="D746" s="160">
        <f>+[2]data1cf!C746</f>
        <v>12361.092240473605</v>
      </c>
      <c r="E746" s="160">
        <f>+[2]data1cf!D746</f>
        <v>10327.597249897732</v>
      </c>
      <c r="F746" s="160">
        <f>+[2]data1cf!E746</f>
        <v>9844.2436416824039</v>
      </c>
      <c r="G746" s="160">
        <f>+[2]data1cf!F746</f>
        <v>9533.7056310313674</v>
      </c>
      <c r="H746" s="160">
        <f>+[2]data1cf!G746</f>
        <v>8619.585055559688</v>
      </c>
      <c r="I746" s="160">
        <f>+[2]data1cf!H746</f>
        <v>8461.8866342905694</v>
      </c>
      <c r="J746" s="160">
        <f>+[2]data1cf!I746</f>
        <v>8449.4524317555788</v>
      </c>
      <c r="K746" s="160">
        <f>+[2]data1cf!J746</f>
        <v>8440.5105255922062</v>
      </c>
      <c r="L746" s="160">
        <f>+[2]data1cf!K746</f>
        <v>8441.5244968751704</v>
      </c>
      <c r="M746" s="160">
        <f>+[2]data1cf!L746</f>
        <v>8413.7318912893843</v>
      </c>
      <c r="N746" s="160">
        <f>+[2]data1cf!M746</f>
        <v>8395.871764343261</v>
      </c>
      <c r="O746" s="160">
        <f>+[2]data1cf!N746</f>
        <v>8069.9615741575199</v>
      </c>
      <c r="P746" s="160">
        <f>+[2]data1cf!O746</f>
        <v>7961.8892788174417</v>
      </c>
      <c r="Q746" s="160">
        <f>+[2]data1cf!P746</f>
        <v>7933.5465293299258</v>
      </c>
      <c r="R746" s="160">
        <f>+[2]data1cf!Q746</f>
        <v>1140.2701220617798</v>
      </c>
      <c r="S746" s="160">
        <f>+[2]data1cf!R746</f>
        <v>0</v>
      </c>
      <c r="T746" s="160">
        <f>+[2]data1cf!S746</f>
        <v>0</v>
      </c>
      <c r="U746" s="160">
        <f>+[2]data1cf!T746</f>
        <v>0</v>
      </c>
      <c r="V746" s="160">
        <f>+[2]data1cf!U746</f>
        <v>0</v>
      </c>
      <c r="W746" s="160">
        <f>+[2]data1cf!V746</f>
        <v>0</v>
      </c>
      <c r="X746" s="160">
        <f>+[2]data1cf!W746</f>
        <v>0</v>
      </c>
      <c r="Y746" s="160">
        <f>+[2]data1cf!X746</f>
        <v>0</v>
      </c>
      <c r="Z746" s="160">
        <f>+[2]data1cf!Y746</f>
        <v>0</v>
      </c>
      <c r="AA746" s="160">
        <f>+[2]data1cf!Z746</f>
        <v>0</v>
      </c>
      <c r="AB746" s="160"/>
      <c r="AC746" s="161">
        <f t="shared" si="88"/>
        <v>-23645.095842338043</v>
      </c>
      <c r="AD746" s="161">
        <f t="shared" si="90"/>
        <v>-4737.2381726544518</v>
      </c>
      <c r="AE746" s="162">
        <f t="shared" si="91"/>
        <v>-11048.13889988176</v>
      </c>
      <c r="AF746" s="163">
        <f t="shared" si="89"/>
        <v>5.1463463902473458E-2</v>
      </c>
      <c r="AG746" s="164">
        <f t="shared" si="94"/>
        <v>-580843071.10277009</v>
      </c>
    </row>
    <row r="747" spans="1:33">
      <c r="A747" s="156"/>
      <c r="B747" s="160">
        <f>+[2]data1cf!A747</f>
        <v>-98639.481864822781</v>
      </c>
      <c r="C747" s="160">
        <f>+[2]data1cf!B747</f>
        <v>14295.39201206297</v>
      </c>
      <c r="D747" s="160">
        <f>+[2]data1cf!C747</f>
        <v>12324.793109303933</v>
      </c>
      <c r="E747" s="160">
        <f>+[2]data1cf!D747</f>
        <v>10326.069378208282</v>
      </c>
      <c r="F747" s="160">
        <f>+[2]data1cf!E747</f>
        <v>9828.2423053036273</v>
      </c>
      <c r="G747" s="160">
        <f>+[2]data1cf!F747</f>
        <v>9583.6161860925949</v>
      </c>
      <c r="H747" s="160">
        <f>+[2]data1cf!G747</f>
        <v>8600.7583738685007</v>
      </c>
      <c r="I747" s="160">
        <f>+[2]data1cf!H747</f>
        <v>8444.0571925605509</v>
      </c>
      <c r="J747" s="160">
        <f>+[2]data1cf!I747</f>
        <v>8431.6229900255621</v>
      </c>
      <c r="K747" s="160">
        <f>+[2]data1cf!J747</f>
        <v>8422.6508644694277</v>
      </c>
      <c r="L747" s="160">
        <f>+[2]data1cf!K747</f>
        <v>8423.6950551451519</v>
      </c>
      <c r="M747" s="160">
        <f>+[2]data1cf!L747</f>
        <v>8395.8722301666039</v>
      </c>
      <c r="N747" s="160">
        <f>+[2]data1cf!M747</f>
        <v>8378.0423226132443</v>
      </c>
      <c r="O747" s="160">
        <f>+[2]data1cf!N747</f>
        <v>8052.1019130347395</v>
      </c>
      <c r="P747" s="160">
        <f>+[2]data1cf!O747</f>
        <v>7944.059837087425</v>
      </c>
      <c r="Q747" s="160">
        <f>+[2]data1cf!P747</f>
        <v>7915.6868682071454</v>
      </c>
      <c r="R747" s="160">
        <f>+[2]data1cf!Q747</f>
        <v>1131.3554011967713</v>
      </c>
      <c r="S747" s="160">
        <f>+[2]data1cf!R747</f>
        <v>0</v>
      </c>
      <c r="T747" s="160">
        <f>+[2]data1cf!S747</f>
        <v>0</v>
      </c>
      <c r="U747" s="160">
        <f>+[2]data1cf!T747</f>
        <v>0</v>
      </c>
      <c r="V747" s="160">
        <f>+[2]data1cf!U747</f>
        <v>0</v>
      </c>
      <c r="W747" s="160">
        <f>+[2]data1cf!V747</f>
        <v>0</v>
      </c>
      <c r="X747" s="160">
        <f>+[2]data1cf!W747</f>
        <v>0</v>
      </c>
      <c r="Y747" s="160">
        <f>+[2]data1cf!X747</f>
        <v>0</v>
      </c>
      <c r="Z747" s="160">
        <f>+[2]data1cf!Y747</f>
        <v>0</v>
      </c>
      <c r="AA747" s="160">
        <f>+[2]data1cf!Z747</f>
        <v>0</v>
      </c>
      <c r="AB747" s="160"/>
      <c r="AC747" s="161">
        <f t="shared" si="88"/>
        <v>-22947.28071597177</v>
      </c>
      <c r="AD747" s="161">
        <f t="shared" si="90"/>
        <v>-4067.8240187355409</v>
      </c>
      <c r="AE747" s="162">
        <f t="shared" si="91"/>
        <v>-10368.628896966753</v>
      </c>
      <c r="AF747" s="163">
        <f t="shared" si="89"/>
        <v>5.2556511759758007E-2</v>
      </c>
      <c r="AG747" s="164">
        <f t="shared" si="94"/>
        <v>-33544308.898915607</v>
      </c>
    </row>
    <row r="748" spans="1:33">
      <c r="A748" s="156"/>
      <c r="B748" s="160">
        <f>+[2]data1cf!A748</f>
        <v>-87133.210051354588</v>
      </c>
      <c r="C748" s="160">
        <f>+[2]data1cf!B748</f>
        <v>14048.611487803968</v>
      </c>
      <c r="D748" s="160">
        <f>+[2]data1cf!C748</f>
        <v>11894.740806693888</v>
      </c>
      <c r="E748" s="160">
        <f>+[2]data1cf!D748</f>
        <v>9956.5594186921189</v>
      </c>
      <c r="F748" s="160">
        <f>+[2]data1cf!E748</f>
        <v>9504.1792890483339</v>
      </c>
      <c r="G748" s="160">
        <f>+[2]data1cf!F748</f>
        <v>9291.8463507380911</v>
      </c>
      <c r="H748" s="160">
        <f>+[2]data1cf!G748</f>
        <v>8322.0506964974393</v>
      </c>
      <c r="I748" s="160">
        <f>+[2]data1cf!H748</f>
        <v>8180.1125221770417</v>
      </c>
      <c r="J748" s="160">
        <f>+[2]data1cf!I748</f>
        <v>8167.6783196420529</v>
      </c>
      <c r="K748" s="160">
        <f>+[2]data1cf!J748</f>
        <v>8158.2588302378099</v>
      </c>
      <c r="L748" s="160">
        <f>+[2]data1cf!K748</f>
        <v>8159.7503847616426</v>
      </c>
      <c r="M748" s="160">
        <f>+[2]data1cf!L748</f>
        <v>8131.4801959349879</v>
      </c>
      <c r="N748" s="160">
        <f>+[2]data1cf!M748</f>
        <v>8114.0976522297351</v>
      </c>
      <c r="O748" s="160">
        <f>+[2]data1cf!N748</f>
        <v>7787.7098788031226</v>
      </c>
      <c r="P748" s="160">
        <f>+[2]data1cf!O748</f>
        <v>7680.1151667039148</v>
      </c>
      <c r="Q748" s="160">
        <f>+[2]data1cf!P748</f>
        <v>7651.2948339755285</v>
      </c>
      <c r="R748" s="160">
        <f>+[2]data1cf!Q748</f>
        <v>999.38306600501642</v>
      </c>
      <c r="S748" s="160">
        <f>+[2]data1cf!R748</f>
        <v>0</v>
      </c>
      <c r="T748" s="160">
        <f>+[2]data1cf!S748</f>
        <v>0</v>
      </c>
      <c r="U748" s="160">
        <f>+[2]data1cf!T748</f>
        <v>0</v>
      </c>
      <c r="V748" s="160">
        <f>+[2]data1cf!U748</f>
        <v>0</v>
      </c>
      <c r="W748" s="160">
        <f>+[2]data1cf!V748</f>
        <v>0</v>
      </c>
      <c r="X748" s="160">
        <f>+[2]data1cf!W748</f>
        <v>0</v>
      </c>
      <c r="Y748" s="160">
        <f>+[2]data1cf!X748</f>
        <v>0</v>
      </c>
      <c r="Z748" s="160">
        <f>+[2]data1cf!Y748</f>
        <v>0</v>
      </c>
      <c r="AA748" s="160">
        <f>+[2]data1cf!Z748</f>
        <v>0</v>
      </c>
      <c r="AB748" s="160"/>
      <c r="AC748" s="161">
        <f t="shared" si="88"/>
        <v>-13744.564765936422</v>
      </c>
      <c r="AD748" s="161">
        <f t="shared" si="90"/>
        <v>4520.140037397693</v>
      </c>
      <c r="AE748" s="162">
        <f t="shared" si="91"/>
        <v>-1573.9474964480223</v>
      </c>
      <c r="AF748" s="163">
        <f t="shared" si="89"/>
        <v>6.8241241574287417E-2</v>
      </c>
      <c r="AG748" s="164">
        <f t="shared" si="94"/>
        <v>0.99999999565909337</v>
      </c>
    </row>
    <row r="749" spans="1:33">
      <c r="A749" s="156"/>
      <c r="B749" s="160">
        <f>+[2]data1cf!A749</f>
        <v>-102504.56070050808</v>
      </c>
      <c r="C749" s="160">
        <f>+[2]data1cf!B749</f>
        <v>14338.653669567666</v>
      </c>
      <c r="D749" s="160">
        <f>+[2]data1cf!C749</f>
        <v>12398.459953651984</v>
      </c>
      <c r="E749" s="160">
        <f>+[2]data1cf!D749</f>
        <v>10330.273195312388</v>
      </c>
      <c r="F749" s="160">
        <f>+[2]data1cf!E749</f>
        <v>9909.356158630033</v>
      </c>
      <c r="G749" s="160">
        <f>+[2]data1cf!F749</f>
        <v>9513.7999372410159</v>
      </c>
      <c r="H749" s="160">
        <f>+[2]data1cf!G749</f>
        <v>8694.3792410453916</v>
      </c>
      <c r="I749" s="160">
        <f>+[2]data1cf!H749</f>
        <v>8532.7190089881042</v>
      </c>
      <c r="J749" s="160">
        <f>+[2]data1cf!I749</f>
        <v>8520.2848064531136</v>
      </c>
      <c r="K749" s="160">
        <f>+[2]data1cf!J749</f>
        <v>8511.462955162111</v>
      </c>
      <c r="L749" s="160">
        <f>+[2]data1cf!K749</f>
        <v>8512.3568715727051</v>
      </c>
      <c r="M749" s="160">
        <f>+[2]data1cf!L749</f>
        <v>8484.6843208592891</v>
      </c>
      <c r="N749" s="160">
        <f>+[2]data1cf!M749</f>
        <v>8466.7041390407976</v>
      </c>
      <c r="O749" s="160">
        <f>+[2]data1cf!N749</f>
        <v>8140.9140037274237</v>
      </c>
      <c r="P749" s="160">
        <f>+[2]data1cf!O749</f>
        <v>8032.7216535149764</v>
      </c>
      <c r="Q749" s="160">
        <f>+[2]data1cf!P749</f>
        <v>8004.4989588998296</v>
      </c>
      <c r="R749" s="160">
        <f>+[2]data1cf!Q749</f>
        <v>1175.6863094105474</v>
      </c>
      <c r="S749" s="160">
        <f>+[2]data1cf!R749</f>
        <v>0</v>
      </c>
      <c r="T749" s="160">
        <f>+[2]data1cf!S749</f>
        <v>0</v>
      </c>
      <c r="U749" s="160">
        <f>+[2]data1cf!T749</f>
        <v>0</v>
      </c>
      <c r="V749" s="160">
        <f>+[2]data1cf!U749</f>
        <v>0</v>
      </c>
      <c r="W749" s="160">
        <f>+[2]data1cf!V749</f>
        <v>0</v>
      </c>
      <c r="X749" s="160">
        <f>+[2]data1cf!W749</f>
        <v>0</v>
      </c>
      <c r="Y749" s="160">
        <f>+[2]data1cf!X749</f>
        <v>0</v>
      </c>
      <c r="Z749" s="160">
        <f>+[2]data1cf!Y749</f>
        <v>0</v>
      </c>
      <c r="AA749" s="160">
        <f>+[2]data1cf!Z749</f>
        <v>0</v>
      </c>
      <c r="AB749" s="160"/>
      <c r="AC749" s="161">
        <f t="shared" si="88"/>
        <v>-26346.28811975905</v>
      </c>
      <c r="AD749" s="161">
        <f t="shared" si="90"/>
        <v>-7306.2841281882938</v>
      </c>
      <c r="AE749" s="162">
        <f t="shared" si="91"/>
        <v>-13663.184100374168</v>
      </c>
      <c r="AF749" s="163">
        <f t="shared" si="89"/>
        <v>4.7417458891868589E-2</v>
      </c>
      <c r="AG749" s="164">
        <f t="shared" si="94"/>
        <v>-32876459727620.223</v>
      </c>
    </row>
    <row r="750" spans="1:33">
      <c r="A750" s="156"/>
      <c r="B750" s="160">
        <f>+[2]data1cf!A750</f>
        <v>-90291.862080205174</v>
      </c>
      <c r="C750" s="160">
        <f>+[2]data1cf!B750</f>
        <v>14115.435598214748</v>
      </c>
      <c r="D750" s="160">
        <f>+[2]data1cf!C750</f>
        <v>12003.61143566029</v>
      </c>
      <c r="E750" s="160">
        <f>+[2]data1cf!D750</f>
        <v>10049.496801296566</v>
      </c>
      <c r="F750" s="160">
        <f>+[2]data1cf!E750</f>
        <v>9662.4059573986306</v>
      </c>
      <c r="G750" s="160">
        <f>+[2]data1cf!F750</f>
        <v>9390.9959183836727</v>
      </c>
      <c r="H750" s="160">
        <f>+[2]data1cf!G750</f>
        <v>8398.5603240167457</v>
      </c>
      <c r="I750" s="160">
        <f>+[2]data1cf!H750</f>
        <v>8252.5694727972514</v>
      </c>
      <c r="J750" s="160">
        <f>+[2]data1cf!I750</f>
        <v>8240.1352702622626</v>
      </c>
      <c r="K750" s="160">
        <f>+[2]data1cf!J750</f>
        <v>8230.8385892489005</v>
      </c>
      <c r="L750" s="160">
        <f>+[2]data1cf!K750</f>
        <v>8232.2073353818523</v>
      </c>
      <c r="M750" s="160">
        <f>+[2]data1cf!L750</f>
        <v>8204.0599549460785</v>
      </c>
      <c r="N750" s="160">
        <f>+[2]data1cf!M750</f>
        <v>8186.5546028499439</v>
      </c>
      <c r="O750" s="160">
        <f>+[2]data1cf!N750</f>
        <v>7860.2896378142141</v>
      </c>
      <c r="P750" s="160">
        <f>+[2]data1cf!O750</f>
        <v>7752.5721173241245</v>
      </c>
      <c r="Q750" s="160">
        <f>+[2]data1cf!P750</f>
        <v>7723.87459298662</v>
      </c>
      <c r="R750" s="160">
        <f>+[2]data1cf!Q750</f>
        <v>1035.6115413151213</v>
      </c>
      <c r="S750" s="160">
        <f>+[2]data1cf!R750</f>
        <v>0</v>
      </c>
      <c r="T750" s="160">
        <f>+[2]data1cf!S750</f>
        <v>0</v>
      </c>
      <c r="U750" s="160">
        <f>+[2]data1cf!T750</f>
        <v>0</v>
      </c>
      <c r="V750" s="160">
        <f>+[2]data1cf!U750</f>
        <v>0</v>
      </c>
      <c r="W750" s="160">
        <f>+[2]data1cf!V750</f>
        <v>0</v>
      </c>
      <c r="X750" s="160">
        <f>+[2]data1cf!W750</f>
        <v>0</v>
      </c>
      <c r="Y750" s="160">
        <f>+[2]data1cf!X750</f>
        <v>0</v>
      </c>
      <c r="Z750" s="160">
        <f>+[2]data1cf!Y750</f>
        <v>0</v>
      </c>
      <c r="AA750" s="160">
        <f>+[2]data1cf!Z750</f>
        <v>0</v>
      </c>
      <c r="AB750" s="160"/>
      <c r="AC750" s="161">
        <f t="shared" si="88"/>
        <v>-16226.53936190226</v>
      </c>
      <c r="AD750" s="161">
        <f t="shared" si="90"/>
        <v>2216.6530195992655</v>
      </c>
      <c r="AE750" s="162">
        <f t="shared" si="91"/>
        <v>-3937.031554643429</v>
      </c>
      <c r="AF750" s="163">
        <f t="shared" si="89"/>
        <v>6.368464529514313E-2</v>
      </c>
      <c r="AG750" s="164">
        <f t="shared" si="94"/>
        <v>0.99992072920529862</v>
      </c>
    </row>
    <row r="751" spans="1:33">
      <c r="A751" s="156"/>
      <c r="B751" s="160">
        <f>+[2]data1cf!A751</f>
        <v>-99255.573490055089</v>
      </c>
      <c r="C751" s="160">
        <f>+[2]data1cf!B751</f>
        <v>14281.550896722749</v>
      </c>
      <c r="D751" s="160">
        <f>+[2]data1cf!C751</f>
        <v>12322.700524514734</v>
      </c>
      <c r="E751" s="160">
        <f>+[2]data1cf!D751</f>
        <v>10289.2749107003</v>
      </c>
      <c r="F751" s="160">
        <f>+[2]data1cf!E751</f>
        <v>9860.8737927157417</v>
      </c>
      <c r="G751" s="160">
        <f>+[2]data1cf!F751</f>
        <v>9599.5807393291834</v>
      </c>
      <c r="H751" s="160">
        <f>+[2]data1cf!G751</f>
        <v>8615.6814930768687</v>
      </c>
      <c r="I751" s="160">
        <f>+[2]data1cf!H751</f>
        <v>8458.1898415700816</v>
      </c>
      <c r="J751" s="160">
        <f>+[2]data1cf!I751</f>
        <v>8445.755639035091</v>
      </c>
      <c r="K751" s="160">
        <f>+[2]data1cf!J751</f>
        <v>8436.8074671213453</v>
      </c>
      <c r="L751" s="160">
        <f>+[2]data1cf!K751</f>
        <v>8437.8277041546808</v>
      </c>
      <c r="M751" s="160">
        <f>+[2]data1cf!L751</f>
        <v>8410.0288328185234</v>
      </c>
      <c r="N751" s="160">
        <f>+[2]data1cf!M751</f>
        <v>8392.1749716227732</v>
      </c>
      <c r="O751" s="160">
        <f>+[2]data1cf!N751</f>
        <v>8066.258515686658</v>
      </c>
      <c r="P751" s="160">
        <f>+[2]data1cf!O751</f>
        <v>7958.1924860969539</v>
      </c>
      <c r="Q751" s="160">
        <f>+[2]data1cf!P751</f>
        <v>7929.8434708590639</v>
      </c>
      <c r="R751" s="160">
        <f>+[2]data1cf!Q751</f>
        <v>1138.4217257015357</v>
      </c>
      <c r="S751" s="160">
        <f>+[2]data1cf!R751</f>
        <v>0</v>
      </c>
      <c r="T751" s="160">
        <f>+[2]data1cf!S751</f>
        <v>0</v>
      </c>
      <c r="U751" s="160">
        <f>+[2]data1cf!T751</f>
        <v>0</v>
      </c>
      <c r="V751" s="160">
        <f>+[2]data1cf!U751</f>
        <v>0</v>
      </c>
      <c r="W751" s="160">
        <f>+[2]data1cf!V751</f>
        <v>0</v>
      </c>
      <c r="X751" s="160">
        <f>+[2]data1cf!W751</f>
        <v>0</v>
      </c>
      <c r="Y751" s="160">
        <f>+[2]data1cf!X751</f>
        <v>0</v>
      </c>
      <c r="Z751" s="160">
        <f>+[2]data1cf!Y751</f>
        <v>0</v>
      </c>
      <c r="AA751" s="160">
        <f>+[2]data1cf!Z751</f>
        <v>0</v>
      </c>
      <c r="AB751" s="160"/>
      <c r="AC751" s="161">
        <f t="shared" si="88"/>
        <v>-23517.232293136967</v>
      </c>
      <c r="AD751" s="161">
        <f t="shared" si="90"/>
        <v>-4611.5471210952192</v>
      </c>
      <c r="AE751" s="162">
        <f t="shared" si="91"/>
        <v>-10921.56674013585</v>
      </c>
      <c r="AF751" s="163">
        <f t="shared" si="89"/>
        <v>5.1668271422386169E-2</v>
      </c>
      <c r="AG751" s="164">
        <f t="shared" si="94"/>
        <v>-340036787.45690131</v>
      </c>
    </row>
    <row r="752" spans="1:33">
      <c r="A752" s="156"/>
      <c r="B752" s="160">
        <f>+[2]data1cf!A752</f>
        <v>-97899.945501871378</v>
      </c>
      <c r="C752" s="160">
        <f>+[2]data1cf!B752</f>
        <v>14243.900414338059</v>
      </c>
      <c r="D752" s="160">
        <f>+[2]data1cf!C752</f>
        <v>12259.594520366074</v>
      </c>
      <c r="E752" s="160">
        <f>+[2]data1cf!D752</f>
        <v>10228.684349422296</v>
      </c>
      <c r="F752" s="160">
        <f>+[2]data1cf!E752</f>
        <v>9963.1161600043633</v>
      </c>
      <c r="G752" s="160">
        <f>+[2]data1cf!F752</f>
        <v>9517.6975706410321</v>
      </c>
      <c r="H752" s="160">
        <f>+[2]data1cf!G752</f>
        <v>8582.8451465963644</v>
      </c>
      <c r="I752" s="160">
        <f>+[2]data1cf!H752</f>
        <v>8427.0928200235376</v>
      </c>
      <c r="J752" s="160">
        <f>+[2]data1cf!I752</f>
        <v>8414.658617488547</v>
      </c>
      <c r="K752" s="160">
        <f>+[2]data1cf!J752</f>
        <v>8405.6577387586203</v>
      </c>
      <c r="L752" s="160">
        <f>+[2]data1cf!K752</f>
        <v>8406.7306826081367</v>
      </c>
      <c r="M752" s="160">
        <f>+[2]data1cf!L752</f>
        <v>8378.8791044557984</v>
      </c>
      <c r="N752" s="160">
        <f>+[2]data1cf!M752</f>
        <v>8361.0779500762292</v>
      </c>
      <c r="O752" s="160">
        <f>+[2]data1cf!N752</f>
        <v>8035.108787323933</v>
      </c>
      <c r="P752" s="160">
        <f>+[2]data1cf!O752</f>
        <v>7927.0954645504098</v>
      </c>
      <c r="Q752" s="160">
        <f>+[2]data1cf!P752</f>
        <v>7898.6937424963389</v>
      </c>
      <c r="R752" s="160">
        <f>+[2]data1cf!Q752</f>
        <v>1122.8732149282639</v>
      </c>
      <c r="S752" s="160">
        <f>+[2]data1cf!R752</f>
        <v>0</v>
      </c>
      <c r="T752" s="160">
        <f>+[2]data1cf!S752</f>
        <v>0</v>
      </c>
      <c r="U752" s="160">
        <f>+[2]data1cf!T752</f>
        <v>0</v>
      </c>
      <c r="V752" s="160">
        <f>+[2]data1cf!U752</f>
        <v>0</v>
      </c>
      <c r="W752" s="160">
        <f>+[2]data1cf!V752</f>
        <v>0</v>
      </c>
      <c r="X752" s="160">
        <f>+[2]data1cf!W752</f>
        <v>0</v>
      </c>
      <c r="Y752" s="160">
        <f>+[2]data1cf!X752</f>
        <v>0</v>
      </c>
      <c r="Z752" s="160">
        <f>+[2]data1cf!Y752</f>
        <v>0</v>
      </c>
      <c r="AA752" s="160">
        <f>+[2]data1cf!Z752</f>
        <v>0</v>
      </c>
      <c r="AB752" s="160"/>
      <c r="AC752" s="161">
        <f t="shared" si="88"/>
        <v>-22397.491327935808</v>
      </c>
      <c r="AD752" s="161">
        <f t="shared" si="90"/>
        <v>-3556.4347343946174</v>
      </c>
      <c r="AE752" s="162">
        <f t="shared" si="91"/>
        <v>-9844.3117170818932</v>
      </c>
      <c r="AF752" s="163">
        <f t="shared" si="89"/>
        <v>5.3398463129997256E-2</v>
      </c>
      <c r="AG752" s="164">
        <f t="shared" si="94"/>
        <v>-3797785.3469720925</v>
      </c>
    </row>
    <row r="753" spans="1:33">
      <c r="A753" s="156"/>
      <c r="B753" s="160">
        <f>+[2]data1cf!A753</f>
        <v>-87050.152469030654</v>
      </c>
      <c r="C753" s="160">
        <f>+[2]data1cf!B753</f>
        <v>14062.547261147678</v>
      </c>
      <c r="D753" s="160">
        <f>+[2]data1cf!C753</f>
        <v>11886.575556540389</v>
      </c>
      <c r="E753" s="160">
        <f>+[2]data1cf!D753</f>
        <v>9874.8244516076848</v>
      </c>
      <c r="F753" s="160">
        <f>+[2]data1cf!E753</f>
        <v>9426.4830961448224</v>
      </c>
      <c r="G753" s="160">
        <f>+[2]data1cf!F753</f>
        <v>9176.7200153536978</v>
      </c>
      <c r="H753" s="160">
        <f>+[2]data1cf!G753</f>
        <v>8320.0388558045688</v>
      </c>
      <c r="I753" s="160">
        <f>+[2]data1cf!H753</f>
        <v>8178.207247684597</v>
      </c>
      <c r="J753" s="160">
        <f>+[2]data1cf!I753</f>
        <v>8165.7730451496072</v>
      </c>
      <c r="K753" s="160">
        <f>+[2]data1cf!J753</f>
        <v>8156.3503264665633</v>
      </c>
      <c r="L753" s="160">
        <f>+[2]data1cf!K753</f>
        <v>8157.8451102691979</v>
      </c>
      <c r="M753" s="160">
        <f>+[2]data1cf!L753</f>
        <v>8129.5716921637413</v>
      </c>
      <c r="N753" s="160">
        <f>+[2]data1cf!M753</f>
        <v>8112.1923777372895</v>
      </c>
      <c r="O753" s="160">
        <f>+[2]data1cf!N753</f>
        <v>7785.8013750318769</v>
      </c>
      <c r="P753" s="160">
        <f>+[2]data1cf!O753</f>
        <v>7678.2098922114701</v>
      </c>
      <c r="Q753" s="160">
        <f>+[2]data1cf!P753</f>
        <v>7649.3863302042828</v>
      </c>
      <c r="R753" s="160">
        <f>+[2]data1cf!Q753</f>
        <v>998.43042875879394</v>
      </c>
      <c r="S753" s="160">
        <f>+[2]data1cf!R753</f>
        <v>0</v>
      </c>
      <c r="T753" s="160">
        <f>+[2]data1cf!S753</f>
        <v>0</v>
      </c>
      <c r="U753" s="160">
        <f>+[2]data1cf!T753</f>
        <v>0</v>
      </c>
      <c r="V753" s="160">
        <f>+[2]data1cf!U753</f>
        <v>0</v>
      </c>
      <c r="W753" s="160">
        <f>+[2]data1cf!V753</f>
        <v>0</v>
      </c>
      <c r="X753" s="160">
        <f>+[2]data1cf!W753</f>
        <v>0</v>
      </c>
      <c r="Y753" s="160">
        <f>+[2]data1cf!X753</f>
        <v>0</v>
      </c>
      <c r="Z753" s="160">
        <f>+[2]data1cf!Y753</f>
        <v>0</v>
      </c>
      <c r="AA753" s="160">
        <f>+[2]data1cf!Z753</f>
        <v>0</v>
      </c>
      <c r="AB753" s="160"/>
      <c r="AC753" s="161">
        <f t="shared" si="88"/>
        <v>-13849.032408015059</v>
      </c>
      <c r="AD753" s="161">
        <f t="shared" si="90"/>
        <v>4378.2717420184526</v>
      </c>
      <c r="AE753" s="162">
        <f t="shared" si="91"/>
        <v>-1704.6706756780213</v>
      </c>
      <c r="AF753" s="163">
        <f t="shared" si="89"/>
        <v>6.7979517579078691E-2</v>
      </c>
      <c r="AG753" s="164">
        <f t="shared" si="94"/>
        <v>0.99999999205595258</v>
      </c>
    </row>
    <row r="754" spans="1:33">
      <c r="A754" s="156"/>
      <c r="B754" s="160">
        <f>+[2]data1cf!A754</f>
        <v>-97283.326808560319</v>
      </c>
      <c r="C754" s="160">
        <f>+[2]data1cf!B754</f>
        <v>14255.477472917421</v>
      </c>
      <c r="D754" s="160">
        <f>+[2]data1cf!C754</f>
        <v>12340.867843441945</v>
      </c>
      <c r="E754" s="160">
        <f>+[2]data1cf!D754</f>
        <v>10244.617453088767</v>
      </c>
      <c r="F754" s="160">
        <f>+[2]data1cf!E754</f>
        <v>9762.3905356198557</v>
      </c>
      <c r="G754" s="160">
        <f>+[2]data1cf!F754</f>
        <v>9496.7356397584845</v>
      </c>
      <c r="H754" s="160">
        <f>+[2]data1cf!G754</f>
        <v>8567.9092606184986</v>
      </c>
      <c r="I754" s="160">
        <f>+[2]data1cf!H754</f>
        <v>8412.9480804939358</v>
      </c>
      <c r="J754" s="160">
        <f>+[2]data1cf!I754</f>
        <v>8400.513877958947</v>
      </c>
      <c r="K754" s="160">
        <f>+[2]data1cf!J754</f>
        <v>8391.4890250942244</v>
      </c>
      <c r="L754" s="160">
        <f>+[2]data1cf!K754</f>
        <v>8392.5859430785367</v>
      </c>
      <c r="M754" s="160">
        <f>+[2]data1cf!L754</f>
        <v>8364.7103907914006</v>
      </c>
      <c r="N754" s="160">
        <f>+[2]data1cf!M754</f>
        <v>8346.9332105466274</v>
      </c>
      <c r="O754" s="160">
        <f>+[2]data1cf!N754</f>
        <v>8020.9400736595362</v>
      </c>
      <c r="P754" s="160">
        <f>+[2]data1cf!O754</f>
        <v>7912.950725020808</v>
      </c>
      <c r="Q754" s="160">
        <f>+[2]data1cf!P754</f>
        <v>7884.5250288319421</v>
      </c>
      <c r="R754" s="160">
        <f>+[2]data1cf!Q754</f>
        <v>1115.8008451634632</v>
      </c>
      <c r="S754" s="160">
        <f>+[2]data1cf!R754</f>
        <v>0</v>
      </c>
      <c r="T754" s="160">
        <f>+[2]data1cf!S754</f>
        <v>0</v>
      </c>
      <c r="U754" s="160">
        <f>+[2]data1cf!T754</f>
        <v>0</v>
      </c>
      <c r="V754" s="160">
        <f>+[2]data1cf!U754</f>
        <v>0</v>
      </c>
      <c r="W754" s="160">
        <f>+[2]data1cf!V754</f>
        <v>0</v>
      </c>
      <c r="X754" s="160">
        <f>+[2]data1cf!W754</f>
        <v>0</v>
      </c>
      <c r="Y754" s="160">
        <f>+[2]data1cf!X754</f>
        <v>0</v>
      </c>
      <c r="Z754" s="160">
        <f>+[2]data1cf!Y754</f>
        <v>0</v>
      </c>
      <c r="AA754" s="160">
        <f>+[2]data1cf!Z754</f>
        <v>0</v>
      </c>
      <c r="AB754" s="160"/>
      <c r="AC754" s="161">
        <f t="shared" si="88"/>
        <v>-21897.24930352209</v>
      </c>
      <c r="AD754" s="161">
        <f t="shared" si="90"/>
        <v>-3100.4014666790713</v>
      </c>
      <c r="AE754" s="162">
        <f t="shared" si="91"/>
        <v>-9373.7941393879373</v>
      </c>
      <c r="AF754" s="163">
        <f t="shared" si="89"/>
        <v>5.4158088564872739E-2</v>
      </c>
      <c r="AG754" s="164">
        <f t="shared" si="94"/>
        <v>-544317.12040317466</v>
      </c>
    </row>
    <row r="755" spans="1:33">
      <c r="A755" s="156"/>
      <c r="B755" s="160">
        <f>+[2]data1cf!A755</f>
        <v>-103518.99557658423</v>
      </c>
      <c r="C755" s="160">
        <f>+[2]data1cf!B755</f>
        <v>14364.222095747795</v>
      </c>
      <c r="D755" s="160">
        <f>+[2]data1cf!C755</f>
        <v>12495.03595709635</v>
      </c>
      <c r="E755" s="160">
        <f>+[2]data1cf!D755</f>
        <v>10451.810069934432</v>
      </c>
      <c r="F755" s="160">
        <f>+[2]data1cf!E755</f>
        <v>10019.02270590503</v>
      </c>
      <c r="G755" s="160">
        <f>+[2]data1cf!F755</f>
        <v>9808.9885372269691</v>
      </c>
      <c r="H755" s="160">
        <f>+[2]data1cf!G755</f>
        <v>8718.9511260780782</v>
      </c>
      <c r="I755" s="160">
        <f>+[2]data1cf!H755</f>
        <v>8555.9893334973895</v>
      </c>
      <c r="J755" s="160">
        <f>+[2]data1cf!I755</f>
        <v>8543.5551309624007</v>
      </c>
      <c r="K755" s="160">
        <f>+[2]data1cf!J755</f>
        <v>8534.7727208993783</v>
      </c>
      <c r="L755" s="160">
        <f>+[2]data1cf!K755</f>
        <v>8535.6271960819904</v>
      </c>
      <c r="M755" s="160">
        <f>+[2]data1cf!L755</f>
        <v>8507.9940865965564</v>
      </c>
      <c r="N755" s="160">
        <f>+[2]data1cf!M755</f>
        <v>8489.9744635500829</v>
      </c>
      <c r="O755" s="160">
        <f>+[2]data1cf!N755</f>
        <v>8164.223769464691</v>
      </c>
      <c r="P755" s="160">
        <f>+[2]data1cf!O755</f>
        <v>8055.9919780242626</v>
      </c>
      <c r="Q755" s="160">
        <f>+[2]data1cf!P755</f>
        <v>8027.8087246370969</v>
      </c>
      <c r="R755" s="160">
        <f>+[2]data1cf!Q755</f>
        <v>1187.3214716651903</v>
      </c>
      <c r="S755" s="160">
        <f>+[2]data1cf!R755</f>
        <v>0</v>
      </c>
      <c r="T755" s="160">
        <f>+[2]data1cf!S755</f>
        <v>0</v>
      </c>
      <c r="U755" s="160">
        <f>+[2]data1cf!T755</f>
        <v>0</v>
      </c>
      <c r="V755" s="160">
        <f>+[2]data1cf!U755</f>
        <v>0</v>
      </c>
      <c r="W755" s="160">
        <f>+[2]data1cf!V755</f>
        <v>0</v>
      </c>
      <c r="X755" s="160">
        <f>+[2]data1cf!W755</f>
        <v>0</v>
      </c>
      <c r="Y755" s="160">
        <f>+[2]data1cf!X755</f>
        <v>0</v>
      </c>
      <c r="Z755" s="160">
        <f>+[2]data1cf!Y755</f>
        <v>0</v>
      </c>
      <c r="AA755" s="160">
        <f>+[2]data1cf!Z755</f>
        <v>0</v>
      </c>
      <c r="AB755" s="160"/>
      <c r="AC755" s="161">
        <f t="shared" si="88"/>
        <v>-26816.233431321281</v>
      </c>
      <c r="AD755" s="161">
        <f t="shared" si="90"/>
        <v>-7660.5928382866723</v>
      </c>
      <c r="AE755" s="162">
        <f t="shared" si="91"/>
        <v>-14053.736813410342</v>
      </c>
      <c r="AF755" s="163">
        <f t="shared" si="89"/>
        <v>4.6919432282447812E-2</v>
      </c>
      <c r="AG755" s="164">
        <f t="shared" ref="AG755:AG770" si="95">1-EXP(-(1/0.25)*(AD755/ABS($AD$1010)))</f>
        <v>-148719781291051.09</v>
      </c>
    </row>
    <row r="756" spans="1:33">
      <c r="A756" s="156"/>
      <c r="B756" s="160">
        <f>+[2]data1cf!A756</f>
        <v>-85782.333737314839</v>
      </c>
      <c r="C756" s="160">
        <f>+[2]data1cf!B756</f>
        <v>14005.585381725501</v>
      </c>
      <c r="D756" s="160">
        <f>+[2]data1cf!C756</f>
        <v>11748.481884643876</v>
      </c>
      <c r="E756" s="160">
        <f>+[2]data1cf!D756</f>
        <v>9768.034002102484</v>
      </c>
      <c r="F756" s="160">
        <f>+[2]data1cf!E756</f>
        <v>9538.0859915009733</v>
      </c>
      <c r="G756" s="160">
        <f>+[2]data1cf!F756</f>
        <v>9130.8437950079096</v>
      </c>
      <c r="H756" s="160">
        <f>+[2]data1cf!G756</f>
        <v>8289.3294462084523</v>
      </c>
      <c r="I756" s="160">
        <f>+[2]data1cf!H756</f>
        <v>8149.124500234022</v>
      </c>
      <c r="J756" s="160">
        <f>+[2]data1cf!I756</f>
        <v>8136.6902976990323</v>
      </c>
      <c r="K756" s="160">
        <f>+[2]data1cf!J756</f>
        <v>8127.2182862236996</v>
      </c>
      <c r="L756" s="160">
        <f>+[2]data1cf!K756</f>
        <v>8128.762362818622</v>
      </c>
      <c r="M756" s="160">
        <f>+[2]data1cf!L756</f>
        <v>8100.4396519208767</v>
      </c>
      <c r="N756" s="160">
        <f>+[2]data1cf!M756</f>
        <v>8083.1096302867136</v>
      </c>
      <c r="O756" s="160">
        <f>+[2]data1cf!N756</f>
        <v>7756.6693347890123</v>
      </c>
      <c r="P756" s="160">
        <f>+[2]data1cf!O756</f>
        <v>7649.1271447608942</v>
      </c>
      <c r="Q756" s="160">
        <f>+[2]data1cf!P756</f>
        <v>7620.2542899614182</v>
      </c>
      <c r="R756" s="160">
        <f>+[2]data1cf!Q756</f>
        <v>983.88905503350622</v>
      </c>
      <c r="S756" s="160">
        <f>+[2]data1cf!R756</f>
        <v>0</v>
      </c>
      <c r="T756" s="160">
        <f>+[2]data1cf!S756</f>
        <v>0</v>
      </c>
      <c r="U756" s="160">
        <f>+[2]data1cf!T756</f>
        <v>0</v>
      </c>
      <c r="V756" s="160">
        <f>+[2]data1cf!U756</f>
        <v>0</v>
      </c>
      <c r="W756" s="160">
        <f>+[2]data1cf!V756</f>
        <v>0</v>
      </c>
      <c r="X756" s="160">
        <f>+[2]data1cf!W756</f>
        <v>0</v>
      </c>
      <c r="Y756" s="160">
        <f>+[2]data1cf!X756</f>
        <v>0</v>
      </c>
      <c r="Z756" s="160">
        <f>+[2]data1cf!Y756</f>
        <v>0</v>
      </c>
      <c r="AA756" s="160">
        <f>+[2]data1cf!Z756</f>
        <v>0</v>
      </c>
      <c r="AB756" s="160"/>
      <c r="AC756" s="161">
        <f t="shared" si="88"/>
        <v>-12894.60510772409</v>
      </c>
      <c r="AD756" s="161">
        <f t="shared" si="90"/>
        <v>5266.8142972047799</v>
      </c>
      <c r="AE756" s="162">
        <f t="shared" si="91"/>
        <v>-794.01674343880495</v>
      </c>
      <c r="AF756" s="163">
        <f t="shared" si="89"/>
        <v>6.9811305403709403E-2</v>
      </c>
      <c r="AG756" s="164">
        <f t="shared" si="95"/>
        <v>0.99999999981961241</v>
      </c>
    </row>
    <row r="757" spans="1:33">
      <c r="A757" s="156"/>
      <c r="B757" s="160">
        <f>+[2]data1cf!A757</f>
        <v>-89140.114401672094</v>
      </c>
      <c r="C757" s="160">
        <f>+[2]data1cf!B757</f>
        <v>14027.059400010421</v>
      </c>
      <c r="D757" s="160">
        <f>+[2]data1cf!C757</f>
        <v>11961.358408281565</v>
      </c>
      <c r="E757" s="160">
        <f>+[2]data1cf!D757</f>
        <v>10031.297268249453</v>
      </c>
      <c r="F757" s="160">
        <f>+[2]data1cf!E757</f>
        <v>9510.5747319250459</v>
      </c>
      <c r="G757" s="160">
        <f>+[2]data1cf!F757</f>
        <v>9260.4405762830065</v>
      </c>
      <c r="H757" s="160">
        <f>+[2]data1cf!G757</f>
        <v>8370.6624153278735</v>
      </c>
      <c r="I757" s="160">
        <f>+[2]data1cf!H757</f>
        <v>8226.149302449845</v>
      </c>
      <c r="J757" s="160">
        <f>+[2]data1cf!I757</f>
        <v>8213.7150999148562</v>
      </c>
      <c r="K757" s="160">
        <f>+[2]data1cf!J757</f>
        <v>8204.3736389517526</v>
      </c>
      <c r="L757" s="160">
        <f>+[2]data1cf!K757</f>
        <v>8205.7871650344459</v>
      </c>
      <c r="M757" s="160">
        <f>+[2]data1cf!L757</f>
        <v>8177.5950046489306</v>
      </c>
      <c r="N757" s="160">
        <f>+[2]data1cf!M757</f>
        <v>8160.1344325025384</v>
      </c>
      <c r="O757" s="160">
        <f>+[2]data1cf!N757</f>
        <v>7833.8246875170662</v>
      </c>
      <c r="P757" s="160">
        <f>+[2]data1cf!O757</f>
        <v>7726.1519469767181</v>
      </c>
      <c r="Q757" s="160">
        <f>+[2]data1cf!P757</f>
        <v>7697.4096426894721</v>
      </c>
      <c r="R757" s="160">
        <f>+[2]data1cf!Q757</f>
        <v>1022.4014561414182</v>
      </c>
      <c r="S757" s="160">
        <f>+[2]data1cf!R757</f>
        <v>0</v>
      </c>
      <c r="T757" s="160">
        <f>+[2]data1cf!S757</f>
        <v>0</v>
      </c>
      <c r="U757" s="160">
        <f>+[2]data1cf!T757</f>
        <v>0</v>
      </c>
      <c r="V757" s="160">
        <f>+[2]data1cf!U757</f>
        <v>0</v>
      </c>
      <c r="W757" s="160">
        <f>+[2]data1cf!V757</f>
        <v>0</v>
      </c>
      <c r="X757" s="160">
        <f>+[2]data1cf!W757</f>
        <v>0</v>
      </c>
      <c r="Y757" s="160">
        <f>+[2]data1cf!X757</f>
        <v>0</v>
      </c>
      <c r="Z757" s="160">
        <f>+[2]data1cf!Y757</f>
        <v>0</v>
      </c>
      <c r="AA757" s="160">
        <f>+[2]data1cf!Z757</f>
        <v>0</v>
      </c>
      <c r="AB757" s="160"/>
      <c r="AC757" s="161">
        <f t="shared" si="88"/>
        <v>-15492.929351751973</v>
      </c>
      <c r="AD757" s="161">
        <f t="shared" si="90"/>
        <v>2858.9746251447009</v>
      </c>
      <c r="AE757" s="162">
        <f t="shared" si="91"/>
        <v>-3265.3350611506448</v>
      </c>
      <c r="AF757" s="163">
        <f t="shared" si="89"/>
        <v>6.4943102002143857E-2</v>
      </c>
      <c r="AG757" s="164">
        <f t="shared" si="95"/>
        <v>0.99999486198418897</v>
      </c>
    </row>
    <row r="758" spans="1:33">
      <c r="A758" s="156"/>
      <c r="B758" s="160">
        <f>+[2]data1cf!A758</f>
        <v>-96419.683595355455</v>
      </c>
      <c r="C758" s="160">
        <f>+[2]data1cf!B758</f>
        <v>14118.153908741195</v>
      </c>
      <c r="D758" s="160">
        <f>+[2]data1cf!C758</f>
        <v>12192.238387043704</v>
      </c>
      <c r="E758" s="160">
        <f>+[2]data1cf!D758</f>
        <v>10262.68244253681</v>
      </c>
      <c r="F758" s="160">
        <f>+[2]data1cf!E758</f>
        <v>9858.5554377551271</v>
      </c>
      <c r="G758" s="160">
        <f>+[2]data1cf!F758</f>
        <v>9473.2929486818794</v>
      </c>
      <c r="H758" s="160">
        <f>+[2]data1cf!G758</f>
        <v>8546.9898874338796</v>
      </c>
      <c r="I758" s="160">
        <f>+[2]data1cf!H758</f>
        <v>8393.1367960975876</v>
      </c>
      <c r="J758" s="160">
        <f>+[2]data1cf!I758</f>
        <v>8380.702593562597</v>
      </c>
      <c r="K758" s="160">
        <f>+[2]data1cf!J758</f>
        <v>8371.6441622497459</v>
      </c>
      <c r="L758" s="160">
        <f>+[2]data1cf!K758</f>
        <v>8372.7746586821868</v>
      </c>
      <c r="M758" s="160">
        <f>+[2]data1cf!L758</f>
        <v>8344.8655279469222</v>
      </c>
      <c r="N758" s="160">
        <f>+[2]data1cf!M758</f>
        <v>8327.1219261502793</v>
      </c>
      <c r="O758" s="160">
        <f>+[2]data1cf!N758</f>
        <v>8001.0952108150577</v>
      </c>
      <c r="P758" s="160">
        <f>+[2]data1cf!O758</f>
        <v>7893.1394406244599</v>
      </c>
      <c r="Q758" s="160">
        <f>+[2]data1cf!P758</f>
        <v>7864.6801659874636</v>
      </c>
      <c r="R758" s="160">
        <f>+[2]data1cf!Q758</f>
        <v>1105.8952029652887</v>
      </c>
      <c r="S758" s="160">
        <f>+[2]data1cf!R758</f>
        <v>0</v>
      </c>
      <c r="T758" s="160">
        <f>+[2]data1cf!S758</f>
        <v>0</v>
      </c>
      <c r="U758" s="160">
        <f>+[2]data1cf!T758</f>
        <v>0</v>
      </c>
      <c r="V758" s="160">
        <f>+[2]data1cf!U758</f>
        <v>0</v>
      </c>
      <c r="W758" s="160">
        <f>+[2]data1cf!V758</f>
        <v>0</v>
      </c>
      <c r="X758" s="160">
        <f>+[2]data1cf!W758</f>
        <v>0</v>
      </c>
      <c r="Y758" s="160">
        <f>+[2]data1cf!X758</f>
        <v>0</v>
      </c>
      <c r="Z758" s="160">
        <f>+[2]data1cf!Y758</f>
        <v>0</v>
      </c>
      <c r="AA758" s="160">
        <f>+[2]data1cf!Z758</f>
        <v>0</v>
      </c>
      <c r="AB758" s="160"/>
      <c r="AC758" s="161">
        <f t="shared" si="88"/>
        <v>-21294.923073940994</v>
      </c>
      <c r="AD758" s="161">
        <f t="shared" si="90"/>
        <v>-2538.2476993473033</v>
      </c>
      <c r="AE758" s="162">
        <f t="shared" si="91"/>
        <v>-8798.0586572310785</v>
      </c>
      <c r="AF758" s="163">
        <f t="shared" si="89"/>
        <v>5.5106815695762632E-2</v>
      </c>
      <c r="AG758" s="164">
        <f t="shared" si="95"/>
        <v>-49640.896365110377</v>
      </c>
    </row>
    <row r="759" spans="1:33">
      <c r="A759" s="156"/>
      <c r="B759" s="160">
        <f>+[2]data1cf!A759</f>
        <v>-97815.690792033289</v>
      </c>
      <c r="C759" s="160">
        <f>+[2]data1cf!B759</f>
        <v>14168.446551966053</v>
      </c>
      <c r="D759" s="160">
        <f>+[2]data1cf!C759</f>
        <v>12259.161949715895</v>
      </c>
      <c r="E759" s="160">
        <f>+[2]data1cf!D759</f>
        <v>10316.178143802903</v>
      </c>
      <c r="F759" s="160">
        <f>+[2]data1cf!E759</f>
        <v>9854.6442962964029</v>
      </c>
      <c r="G759" s="160">
        <f>+[2]data1cf!F759</f>
        <v>9625.8359881742817</v>
      </c>
      <c r="H759" s="160">
        <f>+[2]data1cf!G759</f>
        <v>8580.8043087935366</v>
      </c>
      <c r="I759" s="160">
        <f>+[2]data1cf!H759</f>
        <v>8425.1600843836186</v>
      </c>
      <c r="J759" s="160">
        <f>+[2]data1cf!I759</f>
        <v>8412.7258818486298</v>
      </c>
      <c r="K759" s="160">
        <f>+[2]data1cf!J759</f>
        <v>8403.7217272955841</v>
      </c>
      <c r="L759" s="160">
        <f>+[2]data1cf!K759</f>
        <v>8404.7979469682195</v>
      </c>
      <c r="M759" s="160">
        <f>+[2]data1cf!L759</f>
        <v>8376.9430929927621</v>
      </c>
      <c r="N759" s="160">
        <f>+[2]data1cf!M759</f>
        <v>8359.145214436312</v>
      </c>
      <c r="O759" s="160">
        <f>+[2]data1cf!N759</f>
        <v>8033.1727758608977</v>
      </c>
      <c r="P759" s="160">
        <f>+[2]data1cf!O759</f>
        <v>7925.1627289104918</v>
      </c>
      <c r="Q759" s="160">
        <f>+[2]data1cf!P759</f>
        <v>7896.7577310333027</v>
      </c>
      <c r="R759" s="160">
        <f>+[2]data1cf!Q759</f>
        <v>1121.9068471083049</v>
      </c>
      <c r="S759" s="160">
        <f>+[2]data1cf!R759</f>
        <v>0</v>
      </c>
      <c r="T759" s="160">
        <f>+[2]data1cf!S759</f>
        <v>0</v>
      </c>
      <c r="U759" s="160">
        <f>+[2]data1cf!T759</f>
        <v>0</v>
      </c>
      <c r="V759" s="160">
        <f>+[2]data1cf!U759</f>
        <v>0</v>
      </c>
      <c r="W759" s="160">
        <f>+[2]data1cf!V759</f>
        <v>0</v>
      </c>
      <c r="X759" s="160">
        <f>+[2]data1cf!W759</f>
        <v>0</v>
      </c>
      <c r="Y759" s="160">
        <f>+[2]data1cf!X759</f>
        <v>0</v>
      </c>
      <c r="Z759" s="160">
        <f>+[2]data1cf!Y759</f>
        <v>0</v>
      </c>
      <c r="AA759" s="160">
        <f>+[2]data1cf!Z759</f>
        <v>0</v>
      </c>
      <c r="AB759" s="160"/>
      <c r="AC759" s="161">
        <f t="shared" si="88"/>
        <v>-22331.054965959396</v>
      </c>
      <c r="AD759" s="161">
        <f t="shared" si="90"/>
        <v>-3485.89782267395</v>
      </c>
      <c r="AE759" s="162">
        <f t="shared" si="91"/>
        <v>-9774.9299974999376</v>
      </c>
      <c r="AF759" s="163">
        <f t="shared" si="89"/>
        <v>5.3517183661460882E-2</v>
      </c>
      <c r="AG759" s="164">
        <f t="shared" si="95"/>
        <v>-2812124.7541541141</v>
      </c>
    </row>
    <row r="760" spans="1:33">
      <c r="A760" s="156"/>
      <c r="B760" s="160">
        <f>+[2]data1cf!A760</f>
        <v>-101274.04336542546</v>
      </c>
      <c r="C760" s="160">
        <f>+[2]data1cf!B760</f>
        <v>14339.154654381497</v>
      </c>
      <c r="D760" s="160">
        <f>+[2]data1cf!C760</f>
        <v>12413.097478671398</v>
      </c>
      <c r="E760" s="160">
        <f>+[2]data1cf!D760</f>
        <v>10315.014223172146</v>
      </c>
      <c r="F760" s="160">
        <f>+[2]data1cf!E760</f>
        <v>9751.2818474856977</v>
      </c>
      <c r="G760" s="160">
        <f>+[2]data1cf!F760</f>
        <v>9683.1249216900942</v>
      </c>
      <c r="H760" s="160">
        <f>+[2]data1cf!G760</f>
        <v>8664.5733548308599</v>
      </c>
      <c r="I760" s="160">
        <f>+[2]data1cf!H760</f>
        <v>8504.4919257351758</v>
      </c>
      <c r="J760" s="160">
        <f>+[2]data1cf!I760</f>
        <v>8492.057723200187</v>
      </c>
      <c r="K760" s="160">
        <f>+[2]data1cf!J760</f>
        <v>8483.1880293951945</v>
      </c>
      <c r="L760" s="160">
        <f>+[2]data1cf!K760</f>
        <v>8484.1297883197767</v>
      </c>
      <c r="M760" s="160">
        <f>+[2]data1cf!L760</f>
        <v>8456.4093950923725</v>
      </c>
      <c r="N760" s="160">
        <f>+[2]data1cf!M760</f>
        <v>8438.4770557878692</v>
      </c>
      <c r="O760" s="160">
        <f>+[2]data1cf!N760</f>
        <v>8112.6390779605081</v>
      </c>
      <c r="P760" s="160">
        <f>+[2]data1cf!O760</f>
        <v>8004.4945702620498</v>
      </c>
      <c r="Q760" s="160">
        <f>+[2]data1cf!P760</f>
        <v>7976.224033132914</v>
      </c>
      <c r="R760" s="160">
        <f>+[2]data1cf!Q760</f>
        <v>1161.5727677840837</v>
      </c>
      <c r="S760" s="160">
        <f>+[2]data1cf!R760</f>
        <v>0</v>
      </c>
      <c r="T760" s="160">
        <f>+[2]data1cf!S760</f>
        <v>0</v>
      </c>
      <c r="U760" s="160">
        <f>+[2]data1cf!T760</f>
        <v>0</v>
      </c>
      <c r="V760" s="160">
        <f>+[2]data1cf!U760</f>
        <v>0</v>
      </c>
      <c r="W760" s="160">
        <f>+[2]data1cf!V760</f>
        <v>0</v>
      </c>
      <c r="X760" s="160">
        <f>+[2]data1cf!W760</f>
        <v>0</v>
      </c>
      <c r="Y760" s="160">
        <f>+[2]data1cf!X760</f>
        <v>0</v>
      </c>
      <c r="Z760" s="160">
        <f>+[2]data1cf!Y760</f>
        <v>0</v>
      </c>
      <c r="AA760" s="160">
        <f>+[2]data1cf!Z760</f>
        <v>0</v>
      </c>
      <c r="AB760" s="160"/>
      <c r="AC760" s="161">
        <f t="shared" si="88"/>
        <v>-25229.153734231626</v>
      </c>
      <c r="AD760" s="161">
        <f t="shared" si="90"/>
        <v>-6234.0173108085983</v>
      </c>
      <c r="AE760" s="162">
        <f t="shared" si="91"/>
        <v>-12575.025216734191</v>
      </c>
      <c r="AF760" s="163">
        <f t="shared" si="89"/>
        <v>4.9083539843559273E-2</v>
      </c>
      <c r="AG760" s="164">
        <f t="shared" si="95"/>
        <v>-341313418088.04022</v>
      </c>
    </row>
    <row r="761" spans="1:33">
      <c r="A761" s="156"/>
      <c r="B761" s="160">
        <f>+[2]data1cf!A761</f>
        <v>-96452.690202981554</v>
      </c>
      <c r="C761" s="160">
        <f>+[2]data1cf!B761</f>
        <v>14244.848199141619</v>
      </c>
      <c r="D761" s="160">
        <f>+[2]data1cf!C761</f>
        <v>12217.89819820384</v>
      </c>
      <c r="E761" s="160">
        <f>+[2]data1cf!D761</f>
        <v>10309.942806600318</v>
      </c>
      <c r="F761" s="160">
        <f>+[2]data1cf!E761</f>
        <v>9747.0532485102067</v>
      </c>
      <c r="G761" s="160">
        <f>+[2]data1cf!F761</f>
        <v>9382.1601608502278</v>
      </c>
      <c r="H761" s="160">
        <f>+[2]data1cf!G761</f>
        <v>8547.7893814053841</v>
      </c>
      <c r="I761" s="160">
        <f>+[2]data1cf!H761</f>
        <v>8393.8939412712425</v>
      </c>
      <c r="J761" s="160">
        <f>+[2]data1cf!I761</f>
        <v>8381.4597387362537</v>
      </c>
      <c r="K761" s="160">
        <f>+[2]data1cf!J761</f>
        <v>8372.4025907203068</v>
      </c>
      <c r="L761" s="160">
        <f>+[2]data1cf!K761</f>
        <v>8373.5318038558435</v>
      </c>
      <c r="M761" s="160">
        <f>+[2]data1cf!L761</f>
        <v>8345.6239564174848</v>
      </c>
      <c r="N761" s="160">
        <f>+[2]data1cf!M761</f>
        <v>8327.8790713239359</v>
      </c>
      <c r="O761" s="160">
        <f>+[2]data1cf!N761</f>
        <v>8001.8536392856195</v>
      </c>
      <c r="P761" s="160">
        <f>+[2]data1cf!O761</f>
        <v>7893.8965857981166</v>
      </c>
      <c r="Q761" s="160">
        <f>+[2]data1cf!P761</f>
        <v>7865.4385944580254</v>
      </c>
      <c r="R761" s="160">
        <f>+[2]data1cf!Q761</f>
        <v>1106.2737755521171</v>
      </c>
      <c r="S761" s="160">
        <f>+[2]data1cf!R761</f>
        <v>0</v>
      </c>
      <c r="T761" s="160">
        <f>+[2]data1cf!S761</f>
        <v>0</v>
      </c>
      <c r="U761" s="160">
        <f>+[2]data1cf!T761</f>
        <v>0</v>
      </c>
      <c r="V761" s="160">
        <f>+[2]data1cf!U761</f>
        <v>0</v>
      </c>
      <c r="W761" s="160">
        <f>+[2]data1cf!V761</f>
        <v>0</v>
      </c>
      <c r="X761" s="160">
        <f>+[2]data1cf!W761</f>
        <v>0</v>
      </c>
      <c r="Y761" s="160">
        <f>+[2]data1cf!X761</f>
        <v>0</v>
      </c>
      <c r="Z761" s="160">
        <f>+[2]data1cf!Y761</f>
        <v>0</v>
      </c>
      <c r="AA761" s="160">
        <f>+[2]data1cf!Z761</f>
        <v>0</v>
      </c>
      <c r="AB761" s="160"/>
      <c r="AC761" s="161">
        <f t="shared" si="88"/>
        <v>-21285.768499085349</v>
      </c>
      <c r="AD761" s="161">
        <f t="shared" si="90"/>
        <v>-2542.7030806921698</v>
      </c>
      <c r="AE761" s="162">
        <f t="shared" si="91"/>
        <v>-8798.3718404874307</v>
      </c>
      <c r="AF761" s="163">
        <f t="shared" si="89"/>
        <v>5.5098667740821838E-2</v>
      </c>
      <c r="AG761" s="164">
        <f t="shared" si="95"/>
        <v>-50592.063470925532</v>
      </c>
    </row>
    <row r="762" spans="1:33">
      <c r="A762" s="156"/>
      <c r="B762" s="160">
        <f>+[2]data1cf!A762</f>
        <v>-102329.73342403291</v>
      </c>
      <c r="C762" s="160">
        <f>+[2]data1cf!B762</f>
        <v>14322.253806891873</v>
      </c>
      <c r="D762" s="160">
        <f>+[2]data1cf!C762</f>
        <v>12469.281282983029</v>
      </c>
      <c r="E762" s="160">
        <f>+[2]data1cf!D762</f>
        <v>10408.053564278038</v>
      </c>
      <c r="F762" s="160">
        <f>+[2]data1cf!E762</f>
        <v>9902.0866795657512</v>
      </c>
      <c r="G762" s="160">
        <f>+[2]data1cf!F762</f>
        <v>9662.1957574217267</v>
      </c>
      <c r="H762" s="160">
        <f>+[2]data1cf!G762</f>
        <v>8690.1445327960628</v>
      </c>
      <c r="I762" s="160">
        <f>+[2]data1cf!H762</f>
        <v>8528.7086111275839</v>
      </c>
      <c r="J762" s="160">
        <f>+[2]data1cf!I762</f>
        <v>8516.2744085925951</v>
      </c>
      <c r="K762" s="160">
        <f>+[2]data1cf!J762</f>
        <v>8507.4457600170826</v>
      </c>
      <c r="L762" s="160">
        <f>+[2]data1cf!K762</f>
        <v>8508.3464737121849</v>
      </c>
      <c r="M762" s="160">
        <f>+[2]data1cf!L762</f>
        <v>8480.6671257142589</v>
      </c>
      <c r="N762" s="160">
        <f>+[2]data1cf!M762</f>
        <v>8462.6937411802774</v>
      </c>
      <c r="O762" s="160">
        <f>+[2]data1cf!N762</f>
        <v>8136.8968085823944</v>
      </c>
      <c r="P762" s="160">
        <f>+[2]data1cf!O762</f>
        <v>8028.711255654458</v>
      </c>
      <c r="Q762" s="160">
        <f>+[2]data1cf!P762</f>
        <v>8000.4817637548003</v>
      </c>
      <c r="R762" s="160">
        <f>+[2]data1cf!Q762</f>
        <v>1173.6811104802878</v>
      </c>
      <c r="S762" s="160">
        <f>+[2]data1cf!R762</f>
        <v>0</v>
      </c>
      <c r="T762" s="160">
        <f>+[2]data1cf!S762</f>
        <v>0</v>
      </c>
      <c r="U762" s="160">
        <f>+[2]data1cf!T762</f>
        <v>0</v>
      </c>
      <c r="V762" s="160">
        <f>+[2]data1cf!U762</f>
        <v>0</v>
      </c>
      <c r="W762" s="160">
        <f>+[2]data1cf!V762</f>
        <v>0</v>
      </c>
      <c r="X762" s="160">
        <f>+[2]data1cf!W762</f>
        <v>0</v>
      </c>
      <c r="Y762" s="160">
        <f>+[2]data1cf!X762</f>
        <v>0</v>
      </c>
      <c r="Z762" s="160">
        <f>+[2]data1cf!Y762</f>
        <v>0</v>
      </c>
      <c r="AA762" s="160">
        <f>+[2]data1cf!Z762</f>
        <v>0</v>
      </c>
      <c r="AB762" s="160"/>
      <c r="AC762" s="161">
        <f t="shared" si="88"/>
        <v>-25998.140299909104</v>
      </c>
      <c r="AD762" s="161">
        <f t="shared" si="90"/>
        <v>-6932.6836185670736</v>
      </c>
      <c r="AE762" s="162">
        <f t="shared" si="91"/>
        <v>-13296.60163098335</v>
      </c>
      <c r="AF762" s="163">
        <f t="shared" si="89"/>
        <v>4.8009893298149114E-2</v>
      </c>
      <c r="AG762" s="164">
        <f t="shared" si="95"/>
        <v>-6694387342789.7852</v>
      </c>
    </row>
    <row r="763" spans="1:33">
      <c r="A763" s="156"/>
      <c r="B763" s="160">
        <f>+[2]data1cf!A763</f>
        <v>-93172.493926339084</v>
      </c>
      <c r="C763" s="160">
        <f>+[2]data1cf!B763</f>
        <v>14187.390105075239</v>
      </c>
      <c r="D763" s="160">
        <f>+[2]data1cf!C763</f>
        <v>12079.025089204446</v>
      </c>
      <c r="E763" s="160">
        <f>+[2]data1cf!D763</f>
        <v>10016.703427910241</v>
      </c>
      <c r="F763" s="160">
        <f>+[2]data1cf!E763</f>
        <v>9630.4690022583436</v>
      </c>
      <c r="G763" s="160">
        <f>+[2]data1cf!F763</f>
        <v>9424.7192001833137</v>
      </c>
      <c r="H763" s="160">
        <f>+[2]data1cf!G763</f>
        <v>8468.3356799454432</v>
      </c>
      <c r="I763" s="160">
        <f>+[2]data1cf!H763</f>
        <v>8318.6488628420866</v>
      </c>
      <c r="J763" s="160">
        <f>+[2]data1cf!I763</f>
        <v>8306.2146603070978</v>
      </c>
      <c r="K763" s="160">
        <f>+[2]data1cf!J763</f>
        <v>8297.0299782599141</v>
      </c>
      <c r="L763" s="160">
        <f>+[2]data1cf!K763</f>
        <v>8298.2867254266876</v>
      </c>
      <c r="M763" s="160">
        <f>+[2]data1cf!L763</f>
        <v>8270.2513439570903</v>
      </c>
      <c r="N763" s="160">
        <f>+[2]data1cf!M763</f>
        <v>8252.6339928947782</v>
      </c>
      <c r="O763" s="160">
        <f>+[2]data1cf!N763</f>
        <v>7926.4810268252268</v>
      </c>
      <c r="P763" s="160">
        <f>+[2]data1cf!O763</f>
        <v>7818.6515073689588</v>
      </c>
      <c r="Q763" s="160">
        <f>+[2]data1cf!P763</f>
        <v>7790.0659819976318</v>
      </c>
      <c r="R763" s="160">
        <f>+[2]data1cf!Q763</f>
        <v>1068.6512363375386</v>
      </c>
      <c r="S763" s="160">
        <f>+[2]data1cf!R763</f>
        <v>0</v>
      </c>
      <c r="T763" s="160">
        <f>+[2]data1cf!S763</f>
        <v>0</v>
      </c>
      <c r="U763" s="160">
        <f>+[2]data1cf!T763</f>
        <v>0</v>
      </c>
      <c r="V763" s="160">
        <f>+[2]data1cf!U763</f>
        <v>0</v>
      </c>
      <c r="W763" s="160">
        <f>+[2]data1cf!V763</f>
        <v>0</v>
      </c>
      <c r="X763" s="160">
        <f>+[2]data1cf!W763</f>
        <v>0</v>
      </c>
      <c r="Y763" s="160">
        <f>+[2]data1cf!X763</f>
        <v>0</v>
      </c>
      <c r="Z763" s="160">
        <f>+[2]data1cf!Y763</f>
        <v>0</v>
      </c>
      <c r="AA763" s="160">
        <f>+[2]data1cf!Z763</f>
        <v>0</v>
      </c>
      <c r="AB763" s="160"/>
      <c r="AC763" s="161">
        <f t="shared" si="88"/>
        <v>-18743.600261111485</v>
      </c>
      <c r="AD763" s="161">
        <f t="shared" si="90"/>
        <v>-180.65938652034822</v>
      </c>
      <c r="AE763" s="162">
        <f t="shared" si="91"/>
        <v>-6376.2578965545699</v>
      </c>
      <c r="AF763" s="163">
        <f t="shared" si="89"/>
        <v>5.923869311809539E-2</v>
      </c>
      <c r="AG763" s="164">
        <f t="shared" si="95"/>
        <v>-1.1588689460441719</v>
      </c>
    </row>
    <row r="764" spans="1:33">
      <c r="A764" s="156"/>
      <c r="B764" s="160">
        <f>+[2]data1cf!A764</f>
        <v>-90926.22259128197</v>
      </c>
      <c r="C764" s="160">
        <f>+[2]data1cf!B764</f>
        <v>14129.045630897095</v>
      </c>
      <c r="D764" s="160">
        <f>+[2]data1cf!C764</f>
        <v>12010.90993244072</v>
      </c>
      <c r="E764" s="160">
        <f>+[2]data1cf!D764</f>
        <v>10084.629294117092</v>
      </c>
      <c r="F764" s="160">
        <f>+[2]data1cf!E764</f>
        <v>9644.4841584517817</v>
      </c>
      <c r="G764" s="160">
        <f>+[2]data1cf!F764</f>
        <v>9312.8321112191661</v>
      </c>
      <c r="H764" s="160">
        <f>+[2]data1cf!G764</f>
        <v>8413.9259565625707</v>
      </c>
      <c r="I764" s="160">
        <f>+[2]data1cf!H764</f>
        <v>8267.1211954329447</v>
      </c>
      <c r="J764" s="160">
        <f>+[2]data1cf!I764</f>
        <v>8254.686992897954</v>
      </c>
      <c r="K764" s="160">
        <f>+[2]data1cf!J764</f>
        <v>8245.4149758212643</v>
      </c>
      <c r="L764" s="160">
        <f>+[2]data1cf!K764</f>
        <v>8246.7590580175456</v>
      </c>
      <c r="M764" s="160">
        <f>+[2]data1cf!L764</f>
        <v>8218.6363415184424</v>
      </c>
      <c r="N764" s="160">
        <f>+[2]data1cf!M764</f>
        <v>8201.1063254856363</v>
      </c>
      <c r="O764" s="160">
        <f>+[2]data1cf!N764</f>
        <v>7874.8660243865779</v>
      </c>
      <c r="P764" s="160">
        <f>+[2]data1cf!O764</f>
        <v>7767.1238399598169</v>
      </c>
      <c r="Q764" s="160">
        <f>+[2]data1cf!P764</f>
        <v>7738.4509795589829</v>
      </c>
      <c r="R764" s="160">
        <f>+[2]data1cf!Q764</f>
        <v>1042.8874026329677</v>
      </c>
      <c r="S764" s="160">
        <f>+[2]data1cf!R764</f>
        <v>0</v>
      </c>
      <c r="T764" s="160">
        <f>+[2]data1cf!S764</f>
        <v>0</v>
      </c>
      <c r="U764" s="160">
        <f>+[2]data1cf!T764</f>
        <v>0</v>
      </c>
      <c r="V764" s="160">
        <f>+[2]data1cf!U764</f>
        <v>0</v>
      </c>
      <c r="W764" s="160">
        <f>+[2]data1cf!V764</f>
        <v>0</v>
      </c>
      <c r="X764" s="160">
        <f>+[2]data1cf!W764</f>
        <v>0</v>
      </c>
      <c r="Y764" s="160">
        <f>+[2]data1cf!X764</f>
        <v>0</v>
      </c>
      <c r="Z764" s="160">
        <f>+[2]data1cf!Y764</f>
        <v>0</v>
      </c>
      <c r="AA764" s="160">
        <f>+[2]data1cf!Z764</f>
        <v>0</v>
      </c>
      <c r="AB764" s="160"/>
      <c r="AC764" s="161">
        <f t="shared" si="88"/>
        <v>-16819.312463181854</v>
      </c>
      <c r="AD764" s="161">
        <f t="shared" si="90"/>
        <v>1640.3275330014008</v>
      </c>
      <c r="AE764" s="162">
        <f t="shared" si="91"/>
        <v>-4519.5931392713192</v>
      </c>
      <c r="AF764" s="163">
        <f t="shared" si="89"/>
        <v>6.2595996260642994E-2</v>
      </c>
      <c r="AG764" s="164">
        <f t="shared" si="95"/>
        <v>0.99907671490509065</v>
      </c>
    </row>
    <row r="765" spans="1:33">
      <c r="A765" s="156"/>
      <c r="B765" s="160">
        <f>+[2]data1cf!A765</f>
        <v>-95039.851126326175</v>
      </c>
      <c r="C765" s="160">
        <f>+[2]data1cf!B765</f>
        <v>14196.026044335085</v>
      </c>
      <c r="D765" s="160">
        <f>+[2]data1cf!C765</f>
        <v>12051.347600174555</v>
      </c>
      <c r="E765" s="160">
        <f>+[2]data1cf!D765</f>
        <v>10183.009665017176</v>
      </c>
      <c r="F765" s="160">
        <f>+[2]data1cf!E765</f>
        <v>9681.5281684390538</v>
      </c>
      <c r="G765" s="160">
        <f>+[2]data1cf!F765</f>
        <v>9481.4719290524954</v>
      </c>
      <c r="H765" s="160">
        <f>+[2]data1cf!G765</f>
        <v>8513.5672542092598</v>
      </c>
      <c r="I765" s="160">
        <f>+[2]data1cf!H765</f>
        <v>8361.4845431240301</v>
      </c>
      <c r="J765" s="160">
        <f>+[2]data1cf!I765</f>
        <v>8349.0503405890413</v>
      </c>
      <c r="K765" s="160">
        <f>+[2]data1cf!J765</f>
        <v>8339.9382613897924</v>
      </c>
      <c r="L765" s="160">
        <f>+[2]data1cf!K765</f>
        <v>8341.122405708631</v>
      </c>
      <c r="M765" s="160">
        <f>+[2]data1cf!L765</f>
        <v>8313.1596270869704</v>
      </c>
      <c r="N765" s="160">
        <f>+[2]data1cf!M765</f>
        <v>8295.4696731767235</v>
      </c>
      <c r="O765" s="160">
        <f>+[2]data1cf!N765</f>
        <v>7969.389309955106</v>
      </c>
      <c r="P765" s="160">
        <f>+[2]data1cf!O765</f>
        <v>7861.4871876509033</v>
      </c>
      <c r="Q765" s="160">
        <f>+[2]data1cf!P765</f>
        <v>7832.9742651275119</v>
      </c>
      <c r="R765" s="160">
        <f>+[2]data1cf!Q765</f>
        <v>1090.0690764785106</v>
      </c>
      <c r="S765" s="160">
        <f>+[2]data1cf!R765</f>
        <v>0</v>
      </c>
      <c r="T765" s="160">
        <f>+[2]data1cf!S765</f>
        <v>0</v>
      </c>
      <c r="U765" s="160">
        <f>+[2]data1cf!T765</f>
        <v>0</v>
      </c>
      <c r="V765" s="160">
        <f>+[2]data1cf!U765</f>
        <v>0</v>
      </c>
      <c r="W765" s="160">
        <f>+[2]data1cf!V765</f>
        <v>0</v>
      </c>
      <c r="X765" s="160">
        <f>+[2]data1cf!W765</f>
        <v>0</v>
      </c>
      <c r="Y765" s="160">
        <f>+[2]data1cf!X765</f>
        <v>0</v>
      </c>
      <c r="Z765" s="160">
        <f>+[2]data1cf!Y765</f>
        <v>0</v>
      </c>
      <c r="AA765" s="160">
        <f>+[2]data1cf!Z765</f>
        <v>0</v>
      </c>
      <c r="AB765" s="160"/>
      <c r="AC765" s="161">
        <f t="shared" si="88"/>
        <v>-20261.542469231968</v>
      </c>
      <c r="AD765" s="161">
        <f t="shared" si="90"/>
        <v>-1595.4779999395839</v>
      </c>
      <c r="AE765" s="162">
        <f t="shared" si="91"/>
        <v>-7825.69055153097</v>
      </c>
      <c r="AF765" s="163">
        <f t="shared" si="89"/>
        <v>5.6729295849800104E-2</v>
      </c>
      <c r="AG765" s="164">
        <f t="shared" si="95"/>
        <v>-893.72783177710596</v>
      </c>
    </row>
    <row r="766" spans="1:33">
      <c r="A766" s="156"/>
      <c r="B766" s="160">
        <f>+[2]data1cf!A766</f>
        <v>-102029.77733640457</v>
      </c>
      <c r="C766" s="160">
        <f>+[2]data1cf!B766</f>
        <v>14305.656601922483</v>
      </c>
      <c r="D766" s="160">
        <f>+[2]data1cf!C766</f>
        <v>12415.41017870219</v>
      </c>
      <c r="E766" s="160">
        <f>+[2]data1cf!D766</f>
        <v>10388.361452821344</v>
      </c>
      <c r="F766" s="160">
        <f>+[2]data1cf!E766</f>
        <v>9912.5180446085014</v>
      </c>
      <c r="G766" s="160">
        <f>+[2]data1cf!F766</f>
        <v>9723.1159052074509</v>
      </c>
      <c r="H766" s="160">
        <f>+[2]data1cf!G766</f>
        <v>8682.8789244520685</v>
      </c>
      <c r="I766" s="160">
        <f>+[2]data1cf!H766</f>
        <v>8521.8278584422605</v>
      </c>
      <c r="J766" s="160">
        <f>+[2]data1cf!I766</f>
        <v>8509.3936559072718</v>
      </c>
      <c r="K766" s="160">
        <f>+[2]data1cf!J766</f>
        <v>8500.5533450390722</v>
      </c>
      <c r="L766" s="160">
        <f>+[2]data1cf!K766</f>
        <v>8501.4657210268615</v>
      </c>
      <c r="M766" s="160">
        <f>+[2]data1cf!L766</f>
        <v>8473.7747107362484</v>
      </c>
      <c r="N766" s="160">
        <f>+[2]data1cf!M766</f>
        <v>8455.812988494954</v>
      </c>
      <c r="O766" s="160">
        <f>+[2]data1cf!N766</f>
        <v>8130.0043936043839</v>
      </c>
      <c r="P766" s="160">
        <f>+[2]data1cf!O766</f>
        <v>8021.8305029691337</v>
      </c>
      <c r="Q766" s="160">
        <f>+[2]data1cf!P766</f>
        <v>7993.5893487767898</v>
      </c>
      <c r="R766" s="160">
        <f>+[2]data1cf!Q766</f>
        <v>1170.2407341376259</v>
      </c>
      <c r="S766" s="160">
        <f>+[2]data1cf!R766</f>
        <v>0</v>
      </c>
      <c r="T766" s="160">
        <f>+[2]data1cf!S766</f>
        <v>0</v>
      </c>
      <c r="U766" s="160">
        <f>+[2]data1cf!T766</f>
        <v>0</v>
      </c>
      <c r="V766" s="160">
        <f>+[2]data1cf!U766</f>
        <v>0</v>
      </c>
      <c r="W766" s="160">
        <f>+[2]data1cf!V766</f>
        <v>0</v>
      </c>
      <c r="X766" s="160">
        <f>+[2]data1cf!W766</f>
        <v>0</v>
      </c>
      <c r="Y766" s="160">
        <f>+[2]data1cf!X766</f>
        <v>0</v>
      </c>
      <c r="Z766" s="160">
        <f>+[2]data1cf!Y766</f>
        <v>0</v>
      </c>
      <c r="AA766" s="160">
        <f>+[2]data1cf!Z766</f>
        <v>0</v>
      </c>
      <c r="AB766" s="160"/>
      <c r="AC766" s="161">
        <f t="shared" si="88"/>
        <v>-25754.848421529878</v>
      </c>
      <c r="AD766" s="161">
        <f t="shared" si="90"/>
        <v>-6697.9935201206727</v>
      </c>
      <c r="AE766" s="162">
        <f t="shared" si="91"/>
        <v>-13058.822060283208</v>
      </c>
      <c r="AF766" s="163">
        <f t="shared" si="89"/>
        <v>4.837388098239899E-2</v>
      </c>
      <c r="AG766" s="164">
        <f t="shared" si="95"/>
        <v>-2463348301752.4185</v>
      </c>
    </row>
    <row r="767" spans="1:33">
      <c r="A767" s="156"/>
      <c r="B767" s="160">
        <f>+[2]data1cf!A767</f>
        <v>-85315.265404458754</v>
      </c>
      <c r="C767" s="160">
        <f>+[2]data1cf!B767</f>
        <v>13994.700506584557</v>
      </c>
      <c r="D767" s="160">
        <f>+[2]data1cf!C767</f>
        <v>11815.697760796784</v>
      </c>
      <c r="E767" s="160">
        <f>+[2]data1cf!D767</f>
        <v>9897.4345819609789</v>
      </c>
      <c r="F767" s="160">
        <f>+[2]data1cf!E767</f>
        <v>9382.341965113319</v>
      </c>
      <c r="G767" s="160">
        <f>+[2]data1cf!F767</f>
        <v>9127.8130043603505</v>
      </c>
      <c r="H767" s="160">
        <f>+[2]data1cf!G767</f>
        <v>8278.0160049536134</v>
      </c>
      <c r="I767" s="160">
        <f>+[2]data1cf!H767</f>
        <v>8138.4103263329689</v>
      </c>
      <c r="J767" s="160">
        <f>+[2]data1cf!I767</f>
        <v>8125.9761237979801</v>
      </c>
      <c r="K767" s="160">
        <f>+[2]data1cf!J767</f>
        <v>8116.4859527058652</v>
      </c>
      <c r="L767" s="160">
        <f>+[2]data1cf!K767</f>
        <v>8118.0481889175699</v>
      </c>
      <c r="M767" s="160">
        <f>+[2]data1cf!L767</f>
        <v>8089.7073184030432</v>
      </c>
      <c r="N767" s="160">
        <f>+[2]data1cf!M767</f>
        <v>8072.3954563856614</v>
      </c>
      <c r="O767" s="160">
        <f>+[2]data1cf!N767</f>
        <v>7745.9370012711788</v>
      </c>
      <c r="P767" s="160">
        <f>+[2]data1cf!O767</f>
        <v>7638.4129708598421</v>
      </c>
      <c r="Q767" s="160">
        <f>+[2]data1cf!P767</f>
        <v>7609.5219564435847</v>
      </c>
      <c r="R767" s="160">
        <f>+[2]data1cf!Q767</f>
        <v>978.53196808298003</v>
      </c>
      <c r="S767" s="160">
        <f>+[2]data1cf!R767</f>
        <v>0</v>
      </c>
      <c r="T767" s="160">
        <f>+[2]data1cf!S767</f>
        <v>0</v>
      </c>
      <c r="U767" s="160">
        <f>+[2]data1cf!T767</f>
        <v>0</v>
      </c>
      <c r="V767" s="160">
        <f>+[2]data1cf!U767</f>
        <v>0</v>
      </c>
      <c r="W767" s="160">
        <f>+[2]data1cf!V767</f>
        <v>0</v>
      </c>
      <c r="X767" s="160">
        <f>+[2]data1cf!W767</f>
        <v>0</v>
      </c>
      <c r="Y767" s="160">
        <f>+[2]data1cf!X767</f>
        <v>0</v>
      </c>
      <c r="Z767" s="160">
        <f>+[2]data1cf!Y767</f>
        <v>0</v>
      </c>
      <c r="AA767" s="160">
        <f>+[2]data1cf!Z767</f>
        <v>0</v>
      </c>
      <c r="AB767" s="160"/>
      <c r="AC767" s="161">
        <f t="shared" si="88"/>
        <v>-12435.306193523502</v>
      </c>
      <c r="AD767" s="161">
        <f t="shared" si="90"/>
        <v>5705.3853427908616</v>
      </c>
      <c r="AE767" s="162">
        <f t="shared" si="91"/>
        <v>-348.13742709242905</v>
      </c>
      <c r="AF767" s="163">
        <f t="shared" si="89"/>
        <v>7.0724424719810497E-2</v>
      </c>
      <c r="AG767" s="164">
        <f t="shared" si="95"/>
        <v>0.99999999997214939</v>
      </c>
    </row>
    <row r="768" spans="1:33">
      <c r="A768" s="156"/>
      <c r="B768" s="160">
        <f>+[2]data1cf!A768</f>
        <v>-86976.080215105816</v>
      </c>
      <c r="C768" s="160">
        <f>+[2]data1cf!B768</f>
        <v>14070.19313421172</v>
      </c>
      <c r="D768" s="160">
        <f>+[2]data1cf!C768</f>
        <v>11919.858426332956</v>
      </c>
      <c r="E768" s="160">
        <f>+[2]data1cf!D768</f>
        <v>9852.0460728764501</v>
      </c>
      <c r="F768" s="160">
        <f>+[2]data1cf!E768</f>
        <v>9530.3802591006261</v>
      </c>
      <c r="G768" s="160">
        <f>+[2]data1cf!F768</f>
        <v>9172.5994208362354</v>
      </c>
      <c r="H768" s="160">
        <f>+[2]data1cf!G768</f>
        <v>8318.2446598926617</v>
      </c>
      <c r="I768" s="160">
        <f>+[2]data1cf!H768</f>
        <v>8176.5080894373641</v>
      </c>
      <c r="J768" s="160">
        <f>+[2]data1cf!I768</f>
        <v>8164.0738869023744</v>
      </c>
      <c r="K768" s="160">
        <f>+[2]data1cf!J768</f>
        <v>8154.6482882900982</v>
      </c>
      <c r="L768" s="160">
        <f>+[2]data1cf!K768</f>
        <v>8156.1459520219651</v>
      </c>
      <c r="M768" s="160">
        <f>+[2]data1cf!L768</f>
        <v>8127.8696539872763</v>
      </c>
      <c r="N768" s="160">
        <f>+[2]data1cf!M768</f>
        <v>8110.4932194900566</v>
      </c>
      <c r="O768" s="160">
        <f>+[2]data1cf!N768</f>
        <v>7784.0993368554118</v>
      </c>
      <c r="P768" s="160">
        <f>+[2]data1cf!O768</f>
        <v>7676.5107339642364</v>
      </c>
      <c r="Q768" s="160">
        <f>+[2]data1cf!P768</f>
        <v>7647.6842920278177</v>
      </c>
      <c r="R768" s="160">
        <f>+[2]data1cf!Q768</f>
        <v>997.58084963517751</v>
      </c>
      <c r="S768" s="160">
        <f>+[2]data1cf!R768</f>
        <v>0</v>
      </c>
      <c r="T768" s="160">
        <f>+[2]data1cf!S768</f>
        <v>0</v>
      </c>
      <c r="U768" s="160">
        <f>+[2]data1cf!T768</f>
        <v>0</v>
      </c>
      <c r="V768" s="160">
        <f>+[2]data1cf!U768</f>
        <v>0</v>
      </c>
      <c r="W768" s="160">
        <f>+[2]data1cf!V768</f>
        <v>0</v>
      </c>
      <c r="X768" s="160">
        <f>+[2]data1cf!W768</f>
        <v>0</v>
      </c>
      <c r="Y768" s="160">
        <f>+[2]data1cf!X768</f>
        <v>0</v>
      </c>
      <c r="Z768" s="160">
        <f>+[2]data1cf!Y768</f>
        <v>0</v>
      </c>
      <c r="AA768" s="160">
        <f>+[2]data1cf!Z768</f>
        <v>0</v>
      </c>
      <c r="AB768" s="160"/>
      <c r="AC768" s="161">
        <f t="shared" si="88"/>
        <v>-13695.952997009217</v>
      </c>
      <c r="AD768" s="161">
        <f t="shared" si="90"/>
        <v>4541.2440836919841</v>
      </c>
      <c r="AE768" s="162">
        <f t="shared" si="91"/>
        <v>-1544.3258592034781</v>
      </c>
      <c r="AF768" s="163">
        <f t="shared" si="89"/>
        <v>6.8299260735511777E-2</v>
      </c>
      <c r="AG768" s="164">
        <f t="shared" si="95"/>
        <v>0.99999999603231482</v>
      </c>
    </row>
    <row r="769" spans="1:33">
      <c r="A769" s="156"/>
      <c r="B769" s="160">
        <f>+[2]data1cf!A769</f>
        <v>-89037.801892244155</v>
      </c>
      <c r="C769" s="160">
        <f>+[2]data1cf!B769</f>
        <v>14070.613452497924</v>
      </c>
      <c r="D769" s="160">
        <f>+[2]data1cf!C769</f>
        <v>11940.943802377547</v>
      </c>
      <c r="E769" s="160">
        <f>+[2]data1cf!D769</f>
        <v>10073.503419424329</v>
      </c>
      <c r="F769" s="160">
        <f>+[2]data1cf!E769</f>
        <v>9529.1204127921737</v>
      </c>
      <c r="G769" s="160">
        <f>+[2]data1cf!F769</f>
        <v>9191.5926760429793</v>
      </c>
      <c r="H769" s="160">
        <f>+[2]data1cf!G769</f>
        <v>8368.184177169509</v>
      </c>
      <c r="I769" s="160">
        <f>+[2]data1cf!H769</f>
        <v>8223.8023353335757</v>
      </c>
      <c r="J769" s="160">
        <f>+[2]data1cf!I769</f>
        <v>8211.3681327985869</v>
      </c>
      <c r="K769" s="160">
        <f>+[2]data1cf!J769</f>
        <v>8202.022693925117</v>
      </c>
      <c r="L769" s="160">
        <f>+[2]data1cf!K769</f>
        <v>8203.4401979181766</v>
      </c>
      <c r="M769" s="160">
        <f>+[2]data1cf!L769</f>
        <v>8175.244059622295</v>
      </c>
      <c r="N769" s="160">
        <f>+[2]data1cf!M769</f>
        <v>8157.7874653862682</v>
      </c>
      <c r="O769" s="160">
        <f>+[2]data1cf!N769</f>
        <v>7831.4737424904306</v>
      </c>
      <c r="P769" s="160">
        <f>+[2]data1cf!O769</f>
        <v>7723.8049798604488</v>
      </c>
      <c r="Q769" s="160">
        <f>+[2]data1cf!P769</f>
        <v>7695.0586976628365</v>
      </c>
      <c r="R769" s="160">
        <f>+[2]data1cf!Q769</f>
        <v>1021.2279725832834</v>
      </c>
      <c r="S769" s="160">
        <f>+[2]data1cf!R769</f>
        <v>0</v>
      </c>
      <c r="T769" s="160">
        <f>+[2]data1cf!S769</f>
        <v>0</v>
      </c>
      <c r="U769" s="160">
        <f>+[2]data1cf!T769</f>
        <v>0</v>
      </c>
      <c r="V769" s="160">
        <f>+[2]data1cf!U769</f>
        <v>0</v>
      </c>
      <c r="W769" s="160">
        <f>+[2]data1cf!V769</f>
        <v>0</v>
      </c>
      <c r="X769" s="160">
        <f>+[2]data1cf!W769</f>
        <v>0</v>
      </c>
      <c r="Y769" s="160">
        <f>+[2]data1cf!X769</f>
        <v>0</v>
      </c>
      <c r="Z769" s="160">
        <f>+[2]data1cf!Y769</f>
        <v>0</v>
      </c>
      <c r="AA769" s="160">
        <f>+[2]data1cf!Z769</f>
        <v>0</v>
      </c>
      <c r="AB769" s="160"/>
      <c r="AC769" s="161">
        <f t="shared" si="88"/>
        <v>-15375.544530291174</v>
      </c>
      <c r="AD769" s="161">
        <f t="shared" si="90"/>
        <v>2969.4368462590255</v>
      </c>
      <c r="AE769" s="162">
        <f t="shared" si="91"/>
        <v>-3152.4730768801282</v>
      </c>
      <c r="AF769" s="163">
        <f t="shared" si="89"/>
        <v>6.5158727765083344E-2</v>
      </c>
      <c r="AG769" s="164">
        <f t="shared" si="95"/>
        <v>0.9999967905072028</v>
      </c>
    </row>
    <row r="770" spans="1:33">
      <c r="A770" s="156"/>
      <c r="B770" s="160">
        <f>+[2]data1cf!A770</f>
        <v>-94497.368579319387</v>
      </c>
      <c r="C770" s="160">
        <f>+[2]data1cf!B770</f>
        <v>14150.032446119225</v>
      </c>
      <c r="D770" s="160">
        <f>+[2]data1cf!C770</f>
        <v>12189.579516319907</v>
      </c>
      <c r="E770" s="160">
        <f>+[2]data1cf!D770</f>
        <v>10127.366823086788</v>
      </c>
      <c r="F770" s="160">
        <f>+[2]data1cf!E770</f>
        <v>9852.209410094878</v>
      </c>
      <c r="G770" s="160">
        <f>+[2]data1cf!F770</f>
        <v>9400.9295873161936</v>
      </c>
      <c r="H770" s="160">
        <f>+[2]data1cf!G770</f>
        <v>8500.4271117598491</v>
      </c>
      <c r="I770" s="160">
        <f>+[2]data1cf!H770</f>
        <v>8349.040427481732</v>
      </c>
      <c r="J770" s="160">
        <f>+[2]data1cf!I770</f>
        <v>8336.6062249467432</v>
      </c>
      <c r="K770" s="160">
        <f>+[2]data1cf!J770</f>
        <v>8327.473054026068</v>
      </c>
      <c r="L770" s="160">
        <f>+[2]data1cf!K770</f>
        <v>8328.6782900663329</v>
      </c>
      <c r="M770" s="160">
        <f>+[2]data1cf!L770</f>
        <v>8300.6944197232442</v>
      </c>
      <c r="N770" s="160">
        <f>+[2]data1cf!M770</f>
        <v>8283.0255575344254</v>
      </c>
      <c r="O770" s="160">
        <f>+[2]data1cf!N770</f>
        <v>7956.9241025913798</v>
      </c>
      <c r="P770" s="160">
        <f>+[2]data1cf!O770</f>
        <v>7849.0430720086051</v>
      </c>
      <c r="Q770" s="160">
        <f>+[2]data1cf!P770</f>
        <v>7820.5090577637857</v>
      </c>
      <c r="R770" s="160">
        <f>+[2]data1cf!Q770</f>
        <v>1083.8470186573616</v>
      </c>
      <c r="S770" s="160">
        <f>+[2]data1cf!R770</f>
        <v>0</v>
      </c>
      <c r="T770" s="160">
        <f>+[2]data1cf!S770</f>
        <v>0</v>
      </c>
      <c r="U770" s="160">
        <f>+[2]data1cf!T770</f>
        <v>0</v>
      </c>
      <c r="V770" s="160">
        <f>+[2]data1cf!U770</f>
        <v>0</v>
      </c>
      <c r="W770" s="160">
        <f>+[2]data1cf!V770</f>
        <v>0</v>
      </c>
      <c r="X770" s="160">
        <f>+[2]data1cf!W770</f>
        <v>0</v>
      </c>
      <c r="Y770" s="160">
        <f>+[2]data1cf!X770</f>
        <v>0</v>
      </c>
      <c r="Z770" s="160">
        <f>+[2]data1cf!Y770</f>
        <v>0</v>
      </c>
      <c r="AA770" s="160">
        <f>+[2]data1cf!Z770</f>
        <v>0</v>
      </c>
      <c r="AB770" s="160"/>
      <c r="AC770" s="161">
        <f t="shared" ref="AC770:AC833" si="96">XNPV(0.1,B770:AA770,$B$1:$AA$1)</f>
        <v>-19671.123859113675</v>
      </c>
      <c r="AD770" s="161">
        <f t="shared" si="90"/>
        <v>-1013.8579769829601</v>
      </c>
      <c r="AE770" s="162">
        <f t="shared" si="91"/>
        <v>-7239.9421830890969</v>
      </c>
      <c r="AF770" s="163">
        <f t="shared" ref="AF770:AF833" si="97">XIRR(B770:AA770,$B$1:$AA$1)</f>
        <v>5.7748326659202584E-2</v>
      </c>
      <c r="AG770" s="164">
        <f t="shared" si="95"/>
        <v>-74.105761563080605</v>
      </c>
    </row>
    <row r="771" spans="1:33">
      <c r="A771" s="156"/>
      <c r="B771" s="160">
        <f>+[2]data1cf!A771</f>
        <v>-91484.091501638337</v>
      </c>
      <c r="C771" s="160">
        <f>+[2]data1cf!B771</f>
        <v>14106.492123733815</v>
      </c>
      <c r="D771" s="160">
        <f>+[2]data1cf!C771</f>
        <v>12026.125554011553</v>
      </c>
      <c r="E771" s="160">
        <f>+[2]data1cf!D771</f>
        <v>10151.658230369019</v>
      </c>
      <c r="F771" s="160">
        <f>+[2]data1cf!E771</f>
        <v>9698.4777301539107</v>
      </c>
      <c r="G771" s="160">
        <f>+[2]data1cf!F771</f>
        <v>9309.2704309343972</v>
      </c>
      <c r="H771" s="160">
        <f>+[2]data1cf!G771</f>
        <v>8427.438791197761</v>
      </c>
      <c r="I771" s="160">
        <f>+[2]data1cf!H771</f>
        <v>8279.9182619413914</v>
      </c>
      <c r="J771" s="160">
        <f>+[2]data1cf!I771</f>
        <v>8267.4840594064008</v>
      </c>
      <c r="K771" s="160">
        <f>+[2]data1cf!J771</f>
        <v>8258.2337322729454</v>
      </c>
      <c r="L771" s="160">
        <f>+[2]data1cf!K771</f>
        <v>8259.5561245259923</v>
      </c>
      <c r="M771" s="160">
        <f>+[2]data1cf!L771</f>
        <v>8231.4550979701235</v>
      </c>
      <c r="N771" s="160">
        <f>+[2]data1cf!M771</f>
        <v>8213.903391994083</v>
      </c>
      <c r="O771" s="160">
        <f>+[2]data1cf!N771</f>
        <v>7887.684780838259</v>
      </c>
      <c r="P771" s="160">
        <f>+[2]data1cf!O771</f>
        <v>7779.9209064682636</v>
      </c>
      <c r="Q771" s="160">
        <f>+[2]data1cf!P771</f>
        <v>7751.269736010664</v>
      </c>
      <c r="R771" s="160">
        <f>+[2]data1cf!Q771</f>
        <v>1049.285935887191</v>
      </c>
      <c r="S771" s="160">
        <f>+[2]data1cf!R771</f>
        <v>0</v>
      </c>
      <c r="T771" s="160">
        <f>+[2]data1cf!S771</f>
        <v>0</v>
      </c>
      <c r="U771" s="160">
        <f>+[2]data1cf!T771</f>
        <v>0</v>
      </c>
      <c r="V771" s="160">
        <f>+[2]data1cf!U771</f>
        <v>0</v>
      </c>
      <c r="W771" s="160">
        <f>+[2]data1cf!V771</f>
        <v>0</v>
      </c>
      <c r="X771" s="160">
        <f>+[2]data1cf!W771</f>
        <v>0</v>
      </c>
      <c r="Y771" s="160">
        <f>+[2]data1cf!X771</f>
        <v>0</v>
      </c>
      <c r="Z771" s="160">
        <f>+[2]data1cf!Y771</f>
        <v>0</v>
      </c>
      <c r="AA771" s="160">
        <f>+[2]data1cf!Z771</f>
        <v>0</v>
      </c>
      <c r="AB771" s="160"/>
      <c r="AC771" s="161">
        <f t="shared" si="96"/>
        <v>-17249.494159568236</v>
      </c>
      <c r="AD771" s="161">
        <f t="shared" ref="AD771:AD834" si="98">SUMPRODUCT(B771:AA771,$B$1010:$AA$1010)</f>
        <v>1245.3398264948974</v>
      </c>
      <c r="AE771" s="162">
        <f t="shared" ref="AE771:AE834" si="99">SUMPRODUCT(B771:AA771,$B$1012:$AA$1012)</f>
        <v>-4926.1506627770459</v>
      </c>
      <c r="AF771" s="163">
        <f t="shared" si="97"/>
        <v>6.185187399387361E-2</v>
      </c>
      <c r="AG771" s="164">
        <f t="shared" ref="AG771:AG786" si="100">1-EXP(-(1/0.25)*(AD771/ABS($AD$1010)))</f>
        <v>0.99503319504702104</v>
      </c>
    </row>
    <row r="772" spans="1:33">
      <c r="A772" s="156"/>
      <c r="B772" s="160">
        <f>+[2]data1cf!A772</f>
        <v>-97831.5007727833</v>
      </c>
      <c r="C772" s="160">
        <f>+[2]data1cf!B772</f>
        <v>14196.723140399843</v>
      </c>
      <c r="D772" s="160">
        <f>+[2]data1cf!C772</f>
        <v>12361.277445379736</v>
      </c>
      <c r="E772" s="160">
        <f>+[2]data1cf!D772</f>
        <v>10240.260541098503</v>
      </c>
      <c r="F772" s="160">
        <f>+[2]data1cf!E772</f>
        <v>9838.2224103545141</v>
      </c>
      <c r="G772" s="160">
        <f>+[2]data1cf!F772</f>
        <v>9353.2737648019083</v>
      </c>
      <c r="H772" s="160">
        <f>+[2]data1cf!G772</f>
        <v>8581.187261941659</v>
      </c>
      <c r="I772" s="160">
        <f>+[2]data1cf!H772</f>
        <v>8425.5227526940398</v>
      </c>
      <c r="J772" s="160">
        <f>+[2]data1cf!I772</f>
        <v>8413.0885501590492</v>
      </c>
      <c r="K772" s="160">
        <f>+[2]data1cf!J772</f>
        <v>8404.0850102980567</v>
      </c>
      <c r="L772" s="160">
        <f>+[2]data1cf!K772</f>
        <v>8405.1606152786408</v>
      </c>
      <c r="M772" s="160">
        <f>+[2]data1cf!L772</f>
        <v>8377.3063759952347</v>
      </c>
      <c r="N772" s="160">
        <f>+[2]data1cf!M772</f>
        <v>8359.5078827467332</v>
      </c>
      <c r="O772" s="160">
        <f>+[2]data1cf!N772</f>
        <v>8033.5360588633694</v>
      </c>
      <c r="P772" s="160">
        <f>+[2]data1cf!O772</f>
        <v>7925.5253972209121</v>
      </c>
      <c r="Q772" s="160">
        <f>+[2]data1cf!P772</f>
        <v>7897.1210140357753</v>
      </c>
      <c r="R772" s="160">
        <f>+[2]data1cf!Q772</f>
        <v>1122.0881812635153</v>
      </c>
      <c r="S772" s="160">
        <f>+[2]data1cf!R772</f>
        <v>0</v>
      </c>
      <c r="T772" s="160">
        <f>+[2]data1cf!S772</f>
        <v>0</v>
      </c>
      <c r="U772" s="160">
        <f>+[2]data1cf!T772</f>
        <v>0</v>
      </c>
      <c r="V772" s="160">
        <f>+[2]data1cf!U772</f>
        <v>0</v>
      </c>
      <c r="W772" s="160">
        <f>+[2]data1cf!V772</f>
        <v>0</v>
      </c>
      <c r="X772" s="160">
        <f>+[2]data1cf!W772</f>
        <v>0</v>
      </c>
      <c r="Y772" s="160">
        <f>+[2]data1cf!X772</f>
        <v>0</v>
      </c>
      <c r="Z772" s="160">
        <f>+[2]data1cf!Y772</f>
        <v>0</v>
      </c>
      <c r="AA772" s="160">
        <f>+[2]data1cf!Z772</f>
        <v>0</v>
      </c>
      <c r="AB772" s="160"/>
      <c r="AC772" s="161">
        <f t="shared" si="96"/>
        <v>-22472.785688064338</v>
      </c>
      <c r="AD772" s="161">
        <f t="shared" si="98"/>
        <v>-3666.3625192260856</v>
      </c>
      <c r="AE772" s="162">
        <f t="shared" si="99"/>
        <v>-9943.7643541293237</v>
      </c>
      <c r="AF772" s="163">
        <f t="shared" si="97"/>
        <v>5.3208938241004963E-2</v>
      </c>
      <c r="AG772" s="164">
        <f t="shared" si="100"/>
        <v>-6065977.0402701432</v>
      </c>
    </row>
    <row r="773" spans="1:33">
      <c r="A773" s="156"/>
      <c r="B773" s="160">
        <f>+[2]data1cf!A773</f>
        <v>-89758.03726778274</v>
      </c>
      <c r="C773" s="160">
        <f>+[2]data1cf!B773</f>
        <v>14052.672297188621</v>
      </c>
      <c r="D773" s="160">
        <f>+[2]data1cf!C773</f>
        <v>11994.907755751559</v>
      </c>
      <c r="E773" s="160">
        <f>+[2]data1cf!D773</f>
        <v>10040.934435978503</v>
      </c>
      <c r="F773" s="160">
        <f>+[2]data1cf!E773</f>
        <v>9670.0257523325345</v>
      </c>
      <c r="G773" s="160">
        <f>+[2]data1cf!F773</f>
        <v>9283.615108128748</v>
      </c>
      <c r="H773" s="160">
        <f>+[2]data1cf!G773</f>
        <v>8385.6298912922939</v>
      </c>
      <c r="I773" s="160">
        <f>+[2]data1cf!H773</f>
        <v>8240.3239586601303</v>
      </c>
      <c r="J773" s="160">
        <f>+[2]data1cf!I773</f>
        <v>8227.8897561251415</v>
      </c>
      <c r="K773" s="160">
        <f>+[2]data1cf!J773</f>
        <v>8218.5723200030734</v>
      </c>
      <c r="L773" s="160">
        <f>+[2]data1cf!K773</f>
        <v>8219.9618212447313</v>
      </c>
      <c r="M773" s="160">
        <f>+[2]data1cf!L773</f>
        <v>8191.7936857002505</v>
      </c>
      <c r="N773" s="160">
        <f>+[2]data1cf!M773</f>
        <v>8174.3090887128237</v>
      </c>
      <c r="O773" s="160">
        <f>+[2]data1cf!N773</f>
        <v>7848.0233685683861</v>
      </c>
      <c r="P773" s="160">
        <f>+[2]data1cf!O773</f>
        <v>7740.3266031870035</v>
      </c>
      <c r="Q773" s="160">
        <f>+[2]data1cf!P773</f>
        <v>7711.608323740792</v>
      </c>
      <c r="R773" s="160">
        <f>+[2]data1cf!Q773</f>
        <v>1029.4887842465607</v>
      </c>
      <c r="S773" s="160">
        <f>+[2]data1cf!R773</f>
        <v>0</v>
      </c>
      <c r="T773" s="160">
        <f>+[2]data1cf!S773</f>
        <v>0</v>
      </c>
      <c r="U773" s="160">
        <f>+[2]data1cf!T773</f>
        <v>0</v>
      </c>
      <c r="V773" s="160">
        <f>+[2]data1cf!U773</f>
        <v>0</v>
      </c>
      <c r="W773" s="160">
        <f>+[2]data1cf!V773</f>
        <v>0</v>
      </c>
      <c r="X773" s="160">
        <f>+[2]data1cf!W773</f>
        <v>0</v>
      </c>
      <c r="Y773" s="160">
        <f>+[2]data1cf!X773</f>
        <v>0</v>
      </c>
      <c r="Z773" s="160">
        <f>+[2]data1cf!Y773</f>
        <v>0</v>
      </c>
      <c r="AA773" s="160">
        <f>+[2]data1cf!Z773</f>
        <v>0</v>
      </c>
      <c r="AB773" s="160"/>
      <c r="AC773" s="161">
        <f t="shared" si="96"/>
        <v>-15873.282129818796</v>
      </c>
      <c r="AD773" s="161">
        <f t="shared" si="98"/>
        <v>2530.6074432308264</v>
      </c>
      <c r="AE773" s="162">
        <f t="shared" si="99"/>
        <v>-3610.2731859745809</v>
      </c>
      <c r="AF773" s="163">
        <f t="shared" si="97"/>
        <v>6.4294186234474179E-2</v>
      </c>
      <c r="AG773" s="164">
        <f t="shared" si="100"/>
        <v>0.99997918931471697</v>
      </c>
    </row>
    <row r="774" spans="1:33">
      <c r="A774" s="156"/>
      <c r="B774" s="160">
        <f>+[2]data1cf!A774</f>
        <v>-86764.19005475202</v>
      </c>
      <c r="C774" s="160">
        <f>+[2]data1cf!B774</f>
        <v>14133.820219431938</v>
      </c>
      <c r="D774" s="160">
        <f>+[2]data1cf!C774</f>
        <v>11876.768994959162</v>
      </c>
      <c r="E774" s="160">
        <f>+[2]data1cf!D774</f>
        <v>9799.5781108333849</v>
      </c>
      <c r="F774" s="160">
        <f>+[2]data1cf!E774</f>
        <v>9533.1259475729312</v>
      </c>
      <c r="G774" s="160">
        <f>+[2]data1cf!F774</f>
        <v>9235.8970433032991</v>
      </c>
      <c r="H774" s="160">
        <f>+[2]data1cf!G774</f>
        <v>8313.1122055749329</v>
      </c>
      <c r="I774" s="160">
        <f>+[2]data1cf!H774</f>
        <v>8171.6474986709763</v>
      </c>
      <c r="J774" s="160">
        <f>+[2]data1cf!I774</f>
        <v>8159.2132961359875</v>
      </c>
      <c r="K774" s="160">
        <f>+[2]data1cf!J774</f>
        <v>8149.7794592342761</v>
      </c>
      <c r="L774" s="160">
        <f>+[2]data1cf!K774</f>
        <v>8151.2853612555773</v>
      </c>
      <c r="M774" s="160">
        <f>+[2]data1cf!L774</f>
        <v>8123.0008249314542</v>
      </c>
      <c r="N774" s="160">
        <f>+[2]data1cf!M774</f>
        <v>8105.6326287236698</v>
      </c>
      <c r="O774" s="160">
        <f>+[2]data1cf!N774</f>
        <v>7779.2305077995888</v>
      </c>
      <c r="P774" s="160">
        <f>+[2]data1cf!O774</f>
        <v>7671.6501431978495</v>
      </c>
      <c r="Q774" s="160">
        <f>+[2]data1cf!P774</f>
        <v>7642.8154629719947</v>
      </c>
      <c r="R774" s="160">
        <f>+[2]data1cf!Q774</f>
        <v>995.15055425198375</v>
      </c>
      <c r="S774" s="160">
        <f>+[2]data1cf!R774</f>
        <v>0</v>
      </c>
      <c r="T774" s="160">
        <f>+[2]data1cf!S774</f>
        <v>0</v>
      </c>
      <c r="U774" s="160">
        <f>+[2]data1cf!T774</f>
        <v>0</v>
      </c>
      <c r="V774" s="160">
        <f>+[2]data1cf!U774</f>
        <v>0</v>
      </c>
      <c r="W774" s="160">
        <f>+[2]data1cf!V774</f>
        <v>0</v>
      </c>
      <c r="X774" s="160">
        <f>+[2]data1cf!W774</f>
        <v>0</v>
      </c>
      <c r="Y774" s="160">
        <f>+[2]data1cf!X774</f>
        <v>0</v>
      </c>
      <c r="Z774" s="160">
        <f>+[2]data1cf!Y774</f>
        <v>0</v>
      </c>
      <c r="AA774" s="160">
        <f>+[2]data1cf!Z774</f>
        <v>0</v>
      </c>
      <c r="AB774" s="160"/>
      <c r="AC774" s="161">
        <f t="shared" si="96"/>
        <v>-13479.288440948405</v>
      </c>
      <c r="AD774" s="161">
        <f t="shared" si="98"/>
        <v>4752.9208892327943</v>
      </c>
      <c r="AE774" s="162">
        <f t="shared" si="99"/>
        <v>-1330.7602883080538</v>
      </c>
      <c r="AF774" s="163">
        <f t="shared" si="97"/>
        <v>6.872673332691194E-2</v>
      </c>
      <c r="AG774" s="164">
        <f t="shared" si="100"/>
        <v>0.99999999838962284</v>
      </c>
    </row>
    <row r="775" spans="1:33">
      <c r="A775" s="156"/>
      <c r="B775" s="160">
        <f>+[2]data1cf!A775</f>
        <v>-92620.544858146706</v>
      </c>
      <c r="C775" s="160">
        <f>+[2]data1cf!B775</f>
        <v>14128.336420529538</v>
      </c>
      <c r="D775" s="160">
        <f>+[2]data1cf!C775</f>
        <v>12098.707143798598</v>
      </c>
      <c r="E775" s="160">
        <f>+[2]data1cf!D775</f>
        <v>10108.758087690137</v>
      </c>
      <c r="F775" s="160">
        <f>+[2]data1cf!E775</f>
        <v>9791.9706012308452</v>
      </c>
      <c r="G775" s="160">
        <f>+[2]data1cf!F775</f>
        <v>9416.6703852671435</v>
      </c>
      <c r="H775" s="160">
        <f>+[2]data1cf!G775</f>
        <v>8454.9662371479117</v>
      </c>
      <c r="I775" s="160">
        <f>+[2]data1cf!H775</f>
        <v>8305.9875927770081</v>
      </c>
      <c r="J775" s="160">
        <f>+[2]data1cf!I775</f>
        <v>8293.5533902420175</v>
      </c>
      <c r="K775" s="160">
        <f>+[2]data1cf!J775</f>
        <v>8284.3472484150643</v>
      </c>
      <c r="L775" s="160">
        <f>+[2]data1cf!K775</f>
        <v>8285.6254553616091</v>
      </c>
      <c r="M775" s="160">
        <f>+[2]data1cf!L775</f>
        <v>8257.5686141122405</v>
      </c>
      <c r="N775" s="160">
        <f>+[2]data1cf!M775</f>
        <v>8239.9727228296997</v>
      </c>
      <c r="O775" s="160">
        <f>+[2]data1cf!N775</f>
        <v>7913.7982969803761</v>
      </c>
      <c r="P775" s="160">
        <f>+[2]data1cf!O775</f>
        <v>7805.9902373038803</v>
      </c>
      <c r="Q775" s="160">
        <f>+[2]data1cf!P775</f>
        <v>7777.383252152782</v>
      </c>
      <c r="R775" s="160">
        <f>+[2]data1cf!Q775</f>
        <v>1062.3206013049992</v>
      </c>
      <c r="S775" s="160">
        <f>+[2]data1cf!R775</f>
        <v>0</v>
      </c>
      <c r="T775" s="160">
        <f>+[2]data1cf!S775</f>
        <v>0</v>
      </c>
      <c r="U775" s="160">
        <f>+[2]data1cf!T775</f>
        <v>0</v>
      </c>
      <c r="V775" s="160">
        <f>+[2]data1cf!U775</f>
        <v>0</v>
      </c>
      <c r="W775" s="160">
        <f>+[2]data1cf!V775</f>
        <v>0</v>
      </c>
      <c r="X775" s="160">
        <f>+[2]data1cf!W775</f>
        <v>0</v>
      </c>
      <c r="Y775" s="160">
        <f>+[2]data1cf!X775</f>
        <v>0</v>
      </c>
      <c r="Z775" s="160">
        <f>+[2]data1cf!Y775</f>
        <v>0</v>
      </c>
      <c r="AA775" s="160">
        <f>+[2]data1cf!Z775</f>
        <v>0</v>
      </c>
      <c r="AB775" s="160"/>
      <c r="AC775" s="161">
        <f t="shared" si="96"/>
        <v>-18104.725137873567</v>
      </c>
      <c r="AD775" s="161">
        <f t="shared" si="98"/>
        <v>463.6746383608118</v>
      </c>
      <c r="AE775" s="162">
        <f t="shared" si="99"/>
        <v>-5732.0606954231398</v>
      </c>
      <c r="AF775" s="163">
        <f t="shared" si="97"/>
        <v>6.0402515530586232E-2</v>
      </c>
      <c r="AG775" s="164">
        <f t="shared" si="100"/>
        <v>0.86126518595464119</v>
      </c>
    </row>
    <row r="776" spans="1:33">
      <c r="A776" s="156"/>
      <c r="B776" s="160">
        <f>+[2]data1cf!A776</f>
        <v>-85456.114269511832</v>
      </c>
      <c r="C776" s="160">
        <f>+[2]data1cf!B776</f>
        <v>14050.008713988143</v>
      </c>
      <c r="D776" s="160">
        <f>+[2]data1cf!C776</f>
        <v>11811.499865099544</v>
      </c>
      <c r="E776" s="160">
        <f>+[2]data1cf!D776</f>
        <v>9866.2916061724281</v>
      </c>
      <c r="F776" s="160">
        <f>+[2]data1cf!E776</f>
        <v>9544.9633687343758</v>
      </c>
      <c r="G776" s="160">
        <f>+[2]data1cf!F776</f>
        <v>9145.6919154745719</v>
      </c>
      <c r="H776" s="160">
        <f>+[2]data1cf!G776</f>
        <v>8281.4276799666568</v>
      </c>
      <c r="I776" s="160">
        <f>+[2]data1cf!H776</f>
        <v>8141.6412866181945</v>
      </c>
      <c r="J776" s="160">
        <f>+[2]data1cf!I776</f>
        <v>8129.2070840832057</v>
      </c>
      <c r="K776" s="160">
        <f>+[2]data1cf!J776</f>
        <v>8119.7223891949643</v>
      </c>
      <c r="L776" s="160">
        <f>+[2]data1cf!K776</f>
        <v>8121.2791492027955</v>
      </c>
      <c r="M776" s="160">
        <f>+[2]data1cf!L776</f>
        <v>8092.9437548921414</v>
      </c>
      <c r="N776" s="160">
        <f>+[2]data1cf!M776</f>
        <v>8075.6264166708879</v>
      </c>
      <c r="O776" s="160">
        <f>+[2]data1cf!N776</f>
        <v>7749.173437760277</v>
      </c>
      <c r="P776" s="160">
        <f>+[2]data1cf!O776</f>
        <v>7641.6439311450677</v>
      </c>
      <c r="Q776" s="160">
        <f>+[2]data1cf!P776</f>
        <v>7612.7583929326829</v>
      </c>
      <c r="R776" s="160">
        <f>+[2]data1cf!Q776</f>
        <v>980.14744822559283</v>
      </c>
      <c r="S776" s="160">
        <f>+[2]data1cf!R776</f>
        <v>0</v>
      </c>
      <c r="T776" s="160">
        <f>+[2]data1cf!S776</f>
        <v>0</v>
      </c>
      <c r="U776" s="160">
        <f>+[2]data1cf!T776</f>
        <v>0</v>
      </c>
      <c r="V776" s="160">
        <f>+[2]data1cf!U776</f>
        <v>0</v>
      </c>
      <c r="W776" s="160">
        <f>+[2]data1cf!V776</f>
        <v>0</v>
      </c>
      <c r="X776" s="160">
        <f>+[2]data1cf!W776</f>
        <v>0</v>
      </c>
      <c r="Y776" s="160">
        <f>+[2]data1cf!X776</f>
        <v>0</v>
      </c>
      <c r="Z776" s="160">
        <f>+[2]data1cf!Y776</f>
        <v>0</v>
      </c>
      <c r="AA776" s="160">
        <f>+[2]data1cf!Z776</f>
        <v>0</v>
      </c>
      <c r="AB776" s="160"/>
      <c r="AC776" s="161">
        <f t="shared" si="96"/>
        <v>-12417.814323679895</v>
      </c>
      <c r="AD776" s="161">
        <f t="shared" si="98"/>
        <v>5749.989495132857</v>
      </c>
      <c r="AE776" s="162">
        <f t="shared" si="99"/>
        <v>-311.71443237936671</v>
      </c>
      <c r="AF776" s="163">
        <f t="shared" si="97"/>
        <v>7.0796433091163652E-2</v>
      </c>
      <c r="AG776" s="164">
        <f t="shared" si="100"/>
        <v>0.99999999997696887</v>
      </c>
    </row>
    <row r="777" spans="1:33">
      <c r="A777" s="156"/>
      <c r="B777" s="160">
        <f>+[2]data1cf!A777</f>
        <v>-97184.420259857739</v>
      </c>
      <c r="C777" s="160">
        <f>+[2]data1cf!B777</f>
        <v>14244.946711066643</v>
      </c>
      <c r="D777" s="160">
        <f>+[2]data1cf!C777</f>
        <v>12275.813265611561</v>
      </c>
      <c r="E777" s="160">
        <f>+[2]data1cf!D777</f>
        <v>10269.134014639332</v>
      </c>
      <c r="F777" s="160">
        <f>+[2]data1cf!E777</f>
        <v>9864.6238332173052</v>
      </c>
      <c r="G777" s="160">
        <f>+[2]data1cf!F777</f>
        <v>9529.5049285497789</v>
      </c>
      <c r="H777" s="160">
        <f>+[2]data1cf!G777</f>
        <v>8565.5135224582536</v>
      </c>
      <c r="I777" s="160">
        <f>+[2]data1cf!H777</f>
        <v>8410.6792433919381</v>
      </c>
      <c r="J777" s="160">
        <f>+[2]data1cf!I777</f>
        <v>8398.2450408569475</v>
      </c>
      <c r="K777" s="160">
        <f>+[2]data1cf!J777</f>
        <v>8389.2163425056115</v>
      </c>
      <c r="L777" s="160">
        <f>+[2]data1cf!K777</f>
        <v>8390.3171059765373</v>
      </c>
      <c r="M777" s="160">
        <f>+[2]data1cf!L777</f>
        <v>8362.4377082027895</v>
      </c>
      <c r="N777" s="160">
        <f>+[2]data1cf!M777</f>
        <v>8344.6643734446297</v>
      </c>
      <c r="O777" s="160">
        <f>+[2]data1cf!N777</f>
        <v>8018.6673910709251</v>
      </c>
      <c r="P777" s="160">
        <f>+[2]data1cf!O777</f>
        <v>7910.6818879188104</v>
      </c>
      <c r="Q777" s="160">
        <f>+[2]data1cf!P777</f>
        <v>7882.252346243331</v>
      </c>
      <c r="R777" s="160">
        <f>+[2]data1cf!Q777</f>
        <v>1114.6664266124642</v>
      </c>
      <c r="S777" s="160">
        <f>+[2]data1cf!R777</f>
        <v>0</v>
      </c>
      <c r="T777" s="160">
        <f>+[2]data1cf!S777</f>
        <v>0</v>
      </c>
      <c r="U777" s="160">
        <f>+[2]data1cf!T777</f>
        <v>0</v>
      </c>
      <c r="V777" s="160">
        <f>+[2]data1cf!U777</f>
        <v>0</v>
      </c>
      <c r="W777" s="160">
        <f>+[2]data1cf!V777</f>
        <v>0</v>
      </c>
      <c r="X777" s="160">
        <f>+[2]data1cf!W777</f>
        <v>0</v>
      </c>
      <c r="Y777" s="160">
        <f>+[2]data1cf!X777</f>
        <v>0</v>
      </c>
      <c r="Z777" s="160">
        <f>+[2]data1cf!Y777</f>
        <v>0</v>
      </c>
      <c r="AA777" s="160">
        <f>+[2]data1cf!Z777</f>
        <v>0</v>
      </c>
      <c r="AB777" s="160"/>
      <c r="AC777" s="161">
        <f t="shared" si="96"/>
        <v>-21762.074676627493</v>
      </c>
      <c r="AD777" s="161">
        <f t="shared" si="98"/>
        <v>-2954.5669456256364</v>
      </c>
      <c r="AE777" s="162">
        <f t="shared" si="99"/>
        <v>-9230.895246179387</v>
      </c>
      <c r="AF777" s="163">
        <f t="shared" si="97"/>
        <v>5.4405435919761672E-2</v>
      </c>
      <c r="AG777" s="164">
        <f t="shared" si="100"/>
        <v>-292450.43082489079</v>
      </c>
    </row>
    <row r="778" spans="1:33">
      <c r="A778" s="156"/>
      <c r="B778" s="160">
        <f>+[2]data1cf!A778</f>
        <v>-102480.28163156485</v>
      </c>
      <c r="C778" s="160">
        <f>+[2]data1cf!B778</f>
        <v>14403.785348967334</v>
      </c>
      <c r="D778" s="160">
        <f>+[2]data1cf!C778</f>
        <v>12465.012580980681</v>
      </c>
      <c r="E778" s="160">
        <f>+[2]data1cf!D778</f>
        <v>10470.560307379521</v>
      </c>
      <c r="F778" s="160">
        <f>+[2]data1cf!E778</f>
        <v>9987.0443143990706</v>
      </c>
      <c r="G778" s="160">
        <f>+[2]data1cf!F778</f>
        <v>9488.4149557732962</v>
      </c>
      <c r="H778" s="160">
        <f>+[2]data1cf!G778</f>
        <v>8693.7911476104709</v>
      </c>
      <c r="I778" s="160">
        <f>+[2]data1cf!H778</f>
        <v>8532.162066569801</v>
      </c>
      <c r="J778" s="160">
        <f>+[2]data1cf!I778</f>
        <v>8519.7278640348122</v>
      </c>
      <c r="K778" s="160">
        <f>+[2]data1cf!J778</f>
        <v>8510.9050687736071</v>
      </c>
      <c r="L778" s="160">
        <f>+[2]data1cf!K778</f>
        <v>8511.799929154402</v>
      </c>
      <c r="M778" s="160">
        <f>+[2]data1cf!L778</f>
        <v>8484.1264344707852</v>
      </c>
      <c r="N778" s="160">
        <f>+[2]data1cf!M778</f>
        <v>8466.1471966224944</v>
      </c>
      <c r="O778" s="160">
        <f>+[2]data1cf!N778</f>
        <v>8140.3561173389207</v>
      </c>
      <c r="P778" s="160">
        <f>+[2]data1cf!O778</f>
        <v>8032.1647110966742</v>
      </c>
      <c r="Q778" s="160">
        <f>+[2]data1cf!P778</f>
        <v>8003.9410725113266</v>
      </c>
      <c r="R778" s="160">
        <f>+[2]data1cf!Q778</f>
        <v>1175.4078382013961</v>
      </c>
      <c r="S778" s="160">
        <f>+[2]data1cf!R778</f>
        <v>0</v>
      </c>
      <c r="T778" s="160">
        <f>+[2]data1cf!S778</f>
        <v>0</v>
      </c>
      <c r="U778" s="160">
        <f>+[2]data1cf!T778</f>
        <v>0</v>
      </c>
      <c r="V778" s="160">
        <f>+[2]data1cf!U778</f>
        <v>0</v>
      </c>
      <c r="W778" s="160">
        <f>+[2]data1cf!V778</f>
        <v>0</v>
      </c>
      <c r="X778" s="160">
        <f>+[2]data1cf!W778</f>
        <v>0</v>
      </c>
      <c r="Y778" s="160">
        <f>+[2]data1cf!X778</f>
        <v>0</v>
      </c>
      <c r="Z778" s="160">
        <f>+[2]data1cf!Y778</f>
        <v>0</v>
      </c>
      <c r="AA778" s="160">
        <f>+[2]data1cf!Z778</f>
        <v>0</v>
      </c>
      <c r="AB778" s="160"/>
      <c r="AC778" s="161">
        <f t="shared" si="96"/>
        <v>-26067.35090873091</v>
      </c>
      <c r="AD778" s="161">
        <f t="shared" si="98"/>
        <v>-7000.5664611592219</v>
      </c>
      <c r="AE778" s="162">
        <f t="shared" si="99"/>
        <v>-13364.906585349192</v>
      </c>
      <c r="AF778" s="163">
        <f t="shared" si="97"/>
        <v>4.7904214262962333E-2</v>
      </c>
      <c r="AG778" s="164">
        <f t="shared" si="100"/>
        <v>-8939155793998.6113</v>
      </c>
    </row>
    <row r="779" spans="1:33">
      <c r="A779" s="156"/>
      <c r="B779" s="160">
        <f>+[2]data1cf!A779</f>
        <v>-86772.363266252156</v>
      </c>
      <c r="C779" s="160">
        <f>+[2]data1cf!B779</f>
        <v>14075.181577071378</v>
      </c>
      <c r="D779" s="160">
        <f>+[2]data1cf!C779</f>
        <v>11849.958552136279</v>
      </c>
      <c r="E779" s="160">
        <f>+[2]data1cf!D779</f>
        <v>9825.0281253044177</v>
      </c>
      <c r="F779" s="160">
        <f>+[2]data1cf!E779</f>
        <v>9367.04779039395</v>
      </c>
      <c r="G779" s="160">
        <f>+[2]data1cf!F779</f>
        <v>9113.6854152407141</v>
      </c>
      <c r="H779" s="160">
        <f>+[2]data1cf!G779</f>
        <v>8313.31017906546</v>
      </c>
      <c r="I779" s="160">
        <f>+[2]data1cf!H779</f>
        <v>8171.8349856042205</v>
      </c>
      <c r="J779" s="160">
        <f>+[2]data1cf!I779</f>
        <v>8159.4007830692308</v>
      </c>
      <c r="K779" s="160">
        <f>+[2]data1cf!J779</f>
        <v>8149.9672639419832</v>
      </c>
      <c r="L779" s="160">
        <f>+[2]data1cf!K779</f>
        <v>8151.4728481888214</v>
      </c>
      <c r="M779" s="160">
        <f>+[2]data1cf!L779</f>
        <v>8123.1886296391604</v>
      </c>
      <c r="N779" s="160">
        <f>+[2]data1cf!M779</f>
        <v>8105.820115656913</v>
      </c>
      <c r="O779" s="160">
        <f>+[2]data1cf!N779</f>
        <v>7779.4183125072959</v>
      </c>
      <c r="P779" s="160">
        <f>+[2]data1cf!O779</f>
        <v>7671.8376301310927</v>
      </c>
      <c r="Q779" s="160">
        <f>+[2]data1cf!P779</f>
        <v>7643.0032676797018</v>
      </c>
      <c r="R779" s="160">
        <f>+[2]data1cf!Q779</f>
        <v>995.24429771860559</v>
      </c>
      <c r="S779" s="160">
        <f>+[2]data1cf!R779</f>
        <v>0</v>
      </c>
      <c r="T779" s="160">
        <f>+[2]data1cf!S779</f>
        <v>0</v>
      </c>
      <c r="U779" s="160">
        <f>+[2]data1cf!T779</f>
        <v>0</v>
      </c>
      <c r="V779" s="160">
        <f>+[2]data1cf!U779</f>
        <v>0</v>
      </c>
      <c r="W779" s="160">
        <f>+[2]data1cf!V779</f>
        <v>0</v>
      </c>
      <c r="X779" s="160">
        <f>+[2]data1cf!W779</f>
        <v>0</v>
      </c>
      <c r="Y779" s="160">
        <f>+[2]data1cf!X779</f>
        <v>0</v>
      </c>
      <c r="Z779" s="160">
        <f>+[2]data1cf!Y779</f>
        <v>0</v>
      </c>
      <c r="AA779" s="160">
        <f>+[2]data1cf!Z779</f>
        <v>0</v>
      </c>
      <c r="AB779" s="160"/>
      <c r="AC779" s="161">
        <f t="shared" si="96"/>
        <v>-13732.331588159919</v>
      </c>
      <c r="AD779" s="161">
        <f t="shared" si="98"/>
        <v>4460.541894986125</v>
      </c>
      <c r="AE779" s="162">
        <f t="shared" si="99"/>
        <v>-1611.7018368304255</v>
      </c>
      <c r="AF779" s="163">
        <f t="shared" si="97"/>
        <v>6.816362440586092E-2</v>
      </c>
      <c r="AG779" s="164">
        <f t="shared" si="100"/>
        <v>0.99999999440449716</v>
      </c>
    </row>
    <row r="780" spans="1:33">
      <c r="A780" s="156"/>
      <c r="B780" s="160">
        <f>+[2]data1cf!A780</f>
        <v>-96277.216355361612</v>
      </c>
      <c r="C780" s="160">
        <f>+[2]data1cf!B780</f>
        <v>14256.60032736521</v>
      </c>
      <c r="D780" s="160">
        <f>+[2]data1cf!C780</f>
        <v>12318.756982015835</v>
      </c>
      <c r="E780" s="160">
        <f>+[2]data1cf!D780</f>
        <v>10197.671540159035</v>
      </c>
      <c r="F780" s="160">
        <f>+[2]data1cf!E780</f>
        <v>9884.6739561884988</v>
      </c>
      <c r="G780" s="160">
        <f>+[2]data1cf!F780</f>
        <v>9451.242145464008</v>
      </c>
      <c r="H780" s="160">
        <f>+[2]data1cf!G780</f>
        <v>8543.5390117546103</v>
      </c>
      <c r="I780" s="160">
        <f>+[2]data1cf!H780</f>
        <v>8389.8687115859193</v>
      </c>
      <c r="J780" s="160">
        <f>+[2]data1cf!I780</f>
        <v>8377.4345090509305</v>
      </c>
      <c r="K780" s="160">
        <f>+[2]data1cf!J780</f>
        <v>8368.3705386117872</v>
      </c>
      <c r="L780" s="160">
        <f>+[2]data1cf!K780</f>
        <v>8369.5065741705203</v>
      </c>
      <c r="M780" s="160">
        <f>+[2]data1cf!L780</f>
        <v>8341.5919043089652</v>
      </c>
      <c r="N780" s="160">
        <f>+[2]data1cf!M780</f>
        <v>8323.8538416386127</v>
      </c>
      <c r="O780" s="160">
        <f>+[2]data1cf!N780</f>
        <v>7997.8215871771008</v>
      </c>
      <c r="P780" s="160">
        <f>+[2]data1cf!O780</f>
        <v>7889.8713561127925</v>
      </c>
      <c r="Q780" s="160">
        <f>+[2]data1cf!P780</f>
        <v>7861.4065423495058</v>
      </c>
      <c r="R780" s="160">
        <f>+[2]data1cf!Q780</f>
        <v>1104.2611607094555</v>
      </c>
      <c r="S780" s="160">
        <f>+[2]data1cf!R780</f>
        <v>0</v>
      </c>
      <c r="T780" s="160">
        <f>+[2]data1cf!S780</f>
        <v>0</v>
      </c>
      <c r="U780" s="160">
        <f>+[2]data1cf!T780</f>
        <v>0</v>
      </c>
      <c r="V780" s="160">
        <f>+[2]data1cf!U780</f>
        <v>0</v>
      </c>
      <c r="W780" s="160">
        <f>+[2]data1cf!V780</f>
        <v>0</v>
      </c>
      <c r="X780" s="160">
        <f>+[2]data1cf!W780</f>
        <v>0</v>
      </c>
      <c r="Y780" s="160">
        <f>+[2]data1cf!X780</f>
        <v>0</v>
      </c>
      <c r="Z780" s="160">
        <f>+[2]data1cf!Y780</f>
        <v>0</v>
      </c>
      <c r="AA780" s="160">
        <f>+[2]data1cf!Z780</f>
        <v>0</v>
      </c>
      <c r="AB780" s="160"/>
      <c r="AC780" s="161">
        <f t="shared" si="96"/>
        <v>-20979.672200545545</v>
      </c>
      <c r="AD780" s="161">
        <f t="shared" si="98"/>
        <v>-2220.0635722003581</v>
      </c>
      <c r="AE780" s="162">
        <f t="shared" si="99"/>
        <v>-8480.088760464334</v>
      </c>
      <c r="AF780" s="163">
        <f t="shared" si="97"/>
        <v>5.5652216076850891E-2</v>
      </c>
      <c r="AG780" s="164">
        <f t="shared" si="100"/>
        <v>-12798.600989910903</v>
      </c>
    </row>
    <row r="781" spans="1:33">
      <c r="A781" s="156"/>
      <c r="B781" s="160">
        <f>+[2]data1cf!A781</f>
        <v>-100420.64246539057</v>
      </c>
      <c r="C781" s="160">
        <f>+[2]data1cf!B781</f>
        <v>14276.140124950456</v>
      </c>
      <c r="D781" s="160">
        <f>+[2]data1cf!C781</f>
        <v>12392.380837380293</v>
      </c>
      <c r="E781" s="160">
        <f>+[2]data1cf!D781</f>
        <v>10295.098948102923</v>
      </c>
      <c r="F781" s="160">
        <f>+[2]data1cf!E781</f>
        <v>9874.9573465691883</v>
      </c>
      <c r="G781" s="160">
        <f>+[2]data1cf!F781</f>
        <v>9681.9774703279199</v>
      </c>
      <c r="H781" s="160">
        <f>+[2]data1cf!G781</f>
        <v>8643.9020734139976</v>
      </c>
      <c r="I781" s="160">
        <f>+[2]data1cf!H781</f>
        <v>8484.9155918090964</v>
      </c>
      <c r="J781" s="160">
        <f>+[2]data1cf!I781</f>
        <v>8472.4813892741076</v>
      </c>
      <c r="K781" s="160">
        <f>+[2]data1cf!J781</f>
        <v>8463.5785152421213</v>
      </c>
      <c r="L781" s="160">
        <f>+[2]data1cf!K781</f>
        <v>8464.5534543936974</v>
      </c>
      <c r="M781" s="160">
        <f>+[2]data1cf!L781</f>
        <v>8436.7998809392993</v>
      </c>
      <c r="N781" s="160">
        <f>+[2]data1cf!M781</f>
        <v>8418.900721861788</v>
      </c>
      <c r="O781" s="160">
        <f>+[2]data1cf!N781</f>
        <v>8093.0295638074349</v>
      </c>
      <c r="P781" s="160">
        <f>+[2]data1cf!O781</f>
        <v>7984.9182363359687</v>
      </c>
      <c r="Q781" s="160">
        <f>+[2]data1cf!P781</f>
        <v>7956.6145189798408</v>
      </c>
      <c r="R781" s="160">
        <f>+[2]data1cf!Q781</f>
        <v>1151.7846008210436</v>
      </c>
      <c r="S781" s="160">
        <f>+[2]data1cf!R781</f>
        <v>0</v>
      </c>
      <c r="T781" s="160">
        <f>+[2]data1cf!S781</f>
        <v>0</v>
      </c>
      <c r="U781" s="160">
        <f>+[2]data1cf!T781</f>
        <v>0</v>
      </c>
      <c r="V781" s="160">
        <f>+[2]data1cf!U781</f>
        <v>0</v>
      </c>
      <c r="W781" s="160">
        <f>+[2]data1cf!V781</f>
        <v>0</v>
      </c>
      <c r="X781" s="160">
        <f>+[2]data1cf!W781</f>
        <v>0</v>
      </c>
      <c r="Y781" s="160">
        <f>+[2]data1cf!X781</f>
        <v>0</v>
      </c>
      <c r="Z781" s="160">
        <f>+[2]data1cf!Y781</f>
        <v>0</v>
      </c>
      <c r="AA781" s="160">
        <f>+[2]data1cf!Z781</f>
        <v>0</v>
      </c>
      <c r="AB781" s="160"/>
      <c r="AC781" s="161">
        <f t="shared" si="96"/>
        <v>-24458.803922586801</v>
      </c>
      <c r="AD781" s="161">
        <f t="shared" si="98"/>
        <v>-5488.2424821207424</v>
      </c>
      <c r="AE781" s="162">
        <f t="shared" si="99"/>
        <v>-11820.043905749231</v>
      </c>
      <c r="AF781" s="163">
        <f t="shared" si="97"/>
        <v>5.0264850258827209E-2</v>
      </c>
      <c r="AG781" s="164">
        <f t="shared" si="100"/>
        <v>-14237818437.033249</v>
      </c>
    </row>
    <row r="782" spans="1:33">
      <c r="A782" s="156"/>
      <c r="B782" s="160">
        <f>+[2]data1cf!A782</f>
        <v>-86206.393794224772</v>
      </c>
      <c r="C782" s="160">
        <f>+[2]data1cf!B782</f>
        <v>14074.500889036519</v>
      </c>
      <c r="D782" s="160">
        <f>+[2]data1cf!C782</f>
        <v>11804.310573905121</v>
      </c>
      <c r="E782" s="160">
        <f>+[2]data1cf!D782</f>
        <v>9859.9760118081067</v>
      </c>
      <c r="F782" s="160">
        <f>+[2]data1cf!E782</f>
        <v>9489.5168348343359</v>
      </c>
      <c r="G782" s="160">
        <f>+[2]data1cf!F782</f>
        <v>9120.5388662985024</v>
      </c>
      <c r="H782" s="160">
        <f>+[2]data1cf!G782</f>
        <v>8299.6011306813398</v>
      </c>
      <c r="I782" s="160">
        <f>+[2]data1cf!H782</f>
        <v>8158.85209869149</v>
      </c>
      <c r="J782" s="160">
        <f>+[2]data1cf!I782</f>
        <v>8146.4178961565003</v>
      </c>
      <c r="K782" s="160">
        <f>+[2]data1cf!J782</f>
        <v>8136.9623721361804</v>
      </c>
      <c r="L782" s="160">
        <f>+[2]data1cf!K782</f>
        <v>8138.4899612760901</v>
      </c>
      <c r="M782" s="160">
        <f>+[2]data1cf!L782</f>
        <v>8110.1837378333576</v>
      </c>
      <c r="N782" s="160">
        <f>+[2]data1cf!M782</f>
        <v>8092.8372287441825</v>
      </c>
      <c r="O782" s="160">
        <f>+[2]data1cf!N782</f>
        <v>7766.4134207014931</v>
      </c>
      <c r="P782" s="160">
        <f>+[2]data1cf!O782</f>
        <v>7658.8547432183623</v>
      </c>
      <c r="Q782" s="160">
        <f>+[2]data1cf!P782</f>
        <v>7629.998375873899</v>
      </c>
      <c r="R782" s="160">
        <f>+[2]data1cf!Q782</f>
        <v>988.75285426224025</v>
      </c>
      <c r="S782" s="160">
        <f>+[2]data1cf!R782</f>
        <v>0</v>
      </c>
      <c r="T782" s="160">
        <f>+[2]data1cf!S782</f>
        <v>0</v>
      </c>
      <c r="U782" s="160">
        <f>+[2]data1cf!T782</f>
        <v>0</v>
      </c>
      <c r="V782" s="160">
        <f>+[2]data1cf!U782</f>
        <v>0</v>
      </c>
      <c r="W782" s="160">
        <f>+[2]data1cf!V782</f>
        <v>0</v>
      </c>
      <c r="X782" s="160">
        <f>+[2]data1cf!W782</f>
        <v>0</v>
      </c>
      <c r="Y782" s="160">
        <f>+[2]data1cf!X782</f>
        <v>0</v>
      </c>
      <c r="Z782" s="160">
        <f>+[2]data1cf!Y782</f>
        <v>0</v>
      </c>
      <c r="AA782" s="160">
        <f>+[2]data1cf!Z782</f>
        <v>0</v>
      </c>
      <c r="AB782" s="160"/>
      <c r="AC782" s="161">
        <f t="shared" si="96"/>
        <v>-13141.915452643661</v>
      </c>
      <c r="AD782" s="161">
        <f t="shared" si="98"/>
        <v>5044.9169167533819</v>
      </c>
      <c r="AE782" s="162">
        <f t="shared" si="99"/>
        <v>-1024.1657187217093</v>
      </c>
      <c r="AF782" s="163">
        <f t="shared" si="97"/>
        <v>6.9344070553779599E-2</v>
      </c>
      <c r="AG782" s="164">
        <f t="shared" si="100"/>
        <v>0.99999999953577923</v>
      </c>
    </row>
    <row r="783" spans="1:33">
      <c r="A783" s="156"/>
      <c r="B783" s="160">
        <f>+[2]data1cf!A783</f>
        <v>-87696.029000019669</v>
      </c>
      <c r="C783" s="160">
        <f>+[2]data1cf!B783</f>
        <v>14029.240020267593</v>
      </c>
      <c r="D783" s="160">
        <f>+[2]data1cf!C783</f>
        <v>11903.128277098178</v>
      </c>
      <c r="E783" s="160">
        <f>+[2]data1cf!D783</f>
        <v>9965.8514089647761</v>
      </c>
      <c r="F783" s="160">
        <f>+[2]data1cf!E783</f>
        <v>9634.0911475802659</v>
      </c>
      <c r="G783" s="160">
        <f>+[2]data1cf!F783</f>
        <v>9242.6382232375472</v>
      </c>
      <c r="H783" s="160">
        <f>+[2]data1cf!G783</f>
        <v>8335.683432148553</v>
      </c>
      <c r="I783" s="160">
        <f>+[2]data1cf!H783</f>
        <v>8193.0231386042597</v>
      </c>
      <c r="J783" s="160">
        <f>+[2]data1cf!I783</f>
        <v>8180.5889360692709</v>
      </c>
      <c r="K783" s="160">
        <f>+[2]data1cf!J783</f>
        <v>8171.1913290657521</v>
      </c>
      <c r="L783" s="160">
        <f>+[2]data1cf!K783</f>
        <v>8172.6610011888606</v>
      </c>
      <c r="M783" s="160">
        <f>+[2]data1cf!L783</f>
        <v>8144.4126947629293</v>
      </c>
      <c r="N783" s="160">
        <f>+[2]data1cf!M783</f>
        <v>8127.0082686569531</v>
      </c>
      <c r="O783" s="160">
        <f>+[2]data1cf!N783</f>
        <v>7800.6423776310648</v>
      </c>
      <c r="P783" s="160">
        <f>+[2]data1cf!O783</f>
        <v>7693.0257831311328</v>
      </c>
      <c r="Q783" s="160">
        <f>+[2]data1cf!P783</f>
        <v>7664.2273328034707</v>
      </c>
      <c r="R783" s="160">
        <f>+[2]data1cf!Q783</f>
        <v>1005.8383742186254</v>
      </c>
      <c r="S783" s="160">
        <f>+[2]data1cf!R783</f>
        <v>0</v>
      </c>
      <c r="T783" s="160">
        <f>+[2]data1cf!S783</f>
        <v>0</v>
      </c>
      <c r="U783" s="160">
        <f>+[2]data1cf!T783</f>
        <v>0</v>
      </c>
      <c r="V783" s="160">
        <f>+[2]data1cf!U783</f>
        <v>0</v>
      </c>
      <c r="W783" s="160">
        <f>+[2]data1cf!V783</f>
        <v>0</v>
      </c>
      <c r="X783" s="160">
        <f>+[2]data1cf!W783</f>
        <v>0</v>
      </c>
      <c r="Y783" s="160">
        <f>+[2]data1cf!X783</f>
        <v>0</v>
      </c>
      <c r="Z783" s="160">
        <f>+[2]data1cf!Y783</f>
        <v>0</v>
      </c>
      <c r="AA783" s="160">
        <f>+[2]data1cf!Z783</f>
        <v>0</v>
      </c>
      <c r="AB783" s="160"/>
      <c r="AC783" s="161">
        <f t="shared" si="96"/>
        <v>-14201.859332558086</v>
      </c>
      <c r="AD783" s="161">
        <f t="shared" si="98"/>
        <v>4095.0758917268608</v>
      </c>
      <c r="AE783" s="162">
        <f t="shared" si="99"/>
        <v>-2009.7026897905744</v>
      </c>
      <c r="AF783" s="163">
        <f t="shared" si="97"/>
        <v>6.7378690838813801E-2</v>
      </c>
      <c r="AG783" s="164">
        <f t="shared" si="100"/>
        <v>0.99999997345613223</v>
      </c>
    </row>
    <row r="784" spans="1:33">
      <c r="A784" s="156"/>
      <c r="B784" s="160">
        <f>+[2]data1cf!A784</f>
        <v>-88437.247269068495</v>
      </c>
      <c r="C784" s="160">
        <f>+[2]data1cf!B784</f>
        <v>13969.206021472435</v>
      </c>
      <c r="D784" s="160">
        <f>+[2]data1cf!C784</f>
        <v>11893.438700783036</v>
      </c>
      <c r="E784" s="160">
        <f>+[2]data1cf!D784</f>
        <v>9869.4594717381078</v>
      </c>
      <c r="F784" s="160">
        <f>+[2]data1cf!E784</f>
        <v>9559.5482917970621</v>
      </c>
      <c r="G784" s="160">
        <f>+[2]data1cf!F784</f>
        <v>9225.9387679896099</v>
      </c>
      <c r="H784" s="160">
        <f>+[2]data1cf!G784</f>
        <v>8353.6373989538388</v>
      </c>
      <c r="I784" s="160">
        <f>+[2]data1cf!H784</f>
        <v>8210.0260927216241</v>
      </c>
      <c r="J784" s="160">
        <f>+[2]data1cf!I784</f>
        <v>8197.5918901866353</v>
      </c>
      <c r="K784" s="160">
        <f>+[2]data1cf!J784</f>
        <v>8188.2231017494178</v>
      </c>
      <c r="L784" s="160">
        <f>+[2]data1cf!K784</f>
        <v>8189.663955306225</v>
      </c>
      <c r="M784" s="160">
        <f>+[2]data1cf!L784</f>
        <v>8161.4444674465949</v>
      </c>
      <c r="N784" s="160">
        <f>+[2]data1cf!M784</f>
        <v>8144.0112227743175</v>
      </c>
      <c r="O784" s="160">
        <f>+[2]data1cf!N784</f>
        <v>7817.6741503147305</v>
      </c>
      <c r="P784" s="160">
        <f>+[2]data1cf!O784</f>
        <v>7710.0287372484981</v>
      </c>
      <c r="Q784" s="160">
        <f>+[2]data1cf!P784</f>
        <v>7681.2591054871364</v>
      </c>
      <c r="R784" s="160">
        <f>+[2]data1cf!Q784</f>
        <v>1014.3398512773078</v>
      </c>
      <c r="S784" s="160">
        <f>+[2]data1cf!R784</f>
        <v>0</v>
      </c>
      <c r="T784" s="160">
        <f>+[2]data1cf!S784</f>
        <v>0</v>
      </c>
      <c r="U784" s="160">
        <f>+[2]data1cf!T784</f>
        <v>0</v>
      </c>
      <c r="V784" s="160">
        <f>+[2]data1cf!U784</f>
        <v>0</v>
      </c>
      <c r="W784" s="160">
        <f>+[2]data1cf!V784</f>
        <v>0</v>
      </c>
      <c r="X784" s="160">
        <f>+[2]data1cf!W784</f>
        <v>0</v>
      </c>
      <c r="Y784" s="160">
        <f>+[2]data1cf!X784</f>
        <v>0</v>
      </c>
      <c r="Z784" s="160">
        <f>+[2]data1cf!Y784</f>
        <v>0</v>
      </c>
      <c r="AA784" s="160">
        <f>+[2]data1cf!Z784</f>
        <v>0</v>
      </c>
      <c r="AB784" s="160"/>
      <c r="AC784" s="161">
        <f t="shared" si="96"/>
        <v>-15072.079117086379</v>
      </c>
      <c r="AD784" s="161">
        <f t="shared" si="98"/>
        <v>3229.6749885823078</v>
      </c>
      <c r="AE784" s="162">
        <f t="shared" si="99"/>
        <v>-2878.4914143164578</v>
      </c>
      <c r="AF784" s="163">
        <f t="shared" si="97"/>
        <v>6.5680375695228568E-2</v>
      </c>
      <c r="AG784" s="164">
        <f t="shared" si="100"/>
        <v>0.99999894077895135</v>
      </c>
    </row>
    <row r="785" spans="1:33">
      <c r="A785" s="156"/>
      <c r="B785" s="160">
        <f>+[2]data1cf!A785</f>
        <v>-85671.173199383164</v>
      </c>
      <c r="C785" s="160">
        <f>+[2]data1cf!B785</f>
        <v>14060.648773906931</v>
      </c>
      <c r="D785" s="160">
        <f>+[2]data1cf!C785</f>
        <v>11796.141099028011</v>
      </c>
      <c r="E785" s="160">
        <f>+[2]data1cf!D785</f>
        <v>9896.3824194421086</v>
      </c>
      <c r="F785" s="160">
        <f>+[2]data1cf!E785</f>
        <v>9389.6656134814548</v>
      </c>
      <c r="G785" s="160">
        <f>+[2]data1cf!F785</f>
        <v>9192.5407814157188</v>
      </c>
      <c r="H785" s="160">
        <f>+[2]data1cf!G785</f>
        <v>8286.6368889801433</v>
      </c>
      <c r="I785" s="160">
        <f>+[2]data1cf!H785</f>
        <v>8146.5745664222995</v>
      </c>
      <c r="J785" s="160">
        <f>+[2]data1cf!I785</f>
        <v>8134.1403638873098</v>
      </c>
      <c r="K785" s="160">
        <f>+[2]data1cf!J785</f>
        <v>8124.6640304902621</v>
      </c>
      <c r="L785" s="160">
        <f>+[2]data1cf!K785</f>
        <v>8126.2124290069005</v>
      </c>
      <c r="M785" s="160">
        <f>+[2]data1cf!L785</f>
        <v>8097.8853961874393</v>
      </c>
      <c r="N785" s="160">
        <f>+[2]data1cf!M785</f>
        <v>8080.5596964749921</v>
      </c>
      <c r="O785" s="160">
        <f>+[2]data1cf!N785</f>
        <v>7754.1150790555748</v>
      </c>
      <c r="P785" s="160">
        <f>+[2]data1cf!O785</f>
        <v>7646.5772109491718</v>
      </c>
      <c r="Q785" s="160">
        <f>+[2]data1cf!P785</f>
        <v>7617.7000342279807</v>
      </c>
      <c r="R785" s="160">
        <f>+[2]data1cf!Q785</f>
        <v>982.61408812764512</v>
      </c>
      <c r="S785" s="160">
        <f>+[2]data1cf!R785</f>
        <v>0</v>
      </c>
      <c r="T785" s="160">
        <f>+[2]data1cf!S785</f>
        <v>0</v>
      </c>
      <c r="U785" s="160">
        <f>+[2]data1cf!T785</f>
        <v>0</v>
      </c>
      <c r="V785" s="160">
        <f>+[2]data1cf!U785</f>
        <v>0</v>
      </c>
      <c r="W785" s="160">
        <f>+[2]data1cf!V785</f>
        <v>0</v>
      </c>
      <c r="X785" s="160">
        <f>+[2]data1cf!W785</f>
        <v>0</v>
      </c>
      <c r="Y785" s="160">
        <f>+[2]data1cf!X785</f>
        <v>0</v>
      </c>
      <c r="Z785" s="160">
        <f>+[2]data1cf!Y785</f>
        <v>0</v>
      </c>
      <c r="AA785" s="160">
        <f>+[2]data1cf!Z785</f>
        <v>0</v>
      </c>
      <c r="AB785" s="160"/>
      <c r="AC785" s="161">
        <f t="shared" si="96"/>
        <v>-12670.737606971021</v>
      </c>
      <c r="AD785" s="161">
        <f t="shared" si="98"/>
        <v>5495.1623647456554</v>
      </c>
      <c r="AE785" s="162">
        <f t="shared" si="99"/>
        <v>-566.60598176887538</v>
      </c>
      <c r="AF785" s="163">
        <f t="shared" si="97"/>
        <v>7.0275190472602847E-2</v>
      </c>
      <c r="AG785" s="164">
        <f t="shared" si="100"/>
        <v>0.99999999993180466</v>
      </c>
    </row>
    <row r="786" spans="1:33">
      <c r="A786" s="156"/>
      <c r="B786" s="160">
        <f>+[2]data1cf!A786</f>
        <v>-90740.570155475551</v>
      </c>
      <c r="C786" s="160">
        <f>+[2]data1cf!B786</f>
        <v>14165.472630284159</v>
      </c>
      <c r="D786" s="160">
        <f>+[2]data1cf!C786</f>
        <v>11910.954415689139</v>
      </c>
      <c r="E786" s="160">
        <f>+[2]data1cf!D786</f>
        <v>10098.713800281614</v>
      </c>
      <c r="F786" s="160">
        <f>+[2]data1cf!E786</f>
        <v>9699.6236906868926</v>
      </c>
      <c r="G786" s="160">
        <f>+[2]data1cf!F786</f>
        <v>9283.3179450026473</v>
      </c>
      <c r="H786" s="160">
        <f>+[2]data1cf!G786</f>
        <v>8409.4290387058827</v>
      </c>
      <c r="I786" s="160">
        <f>+[2]data1cf!H786</f>
        <v>8262.8624770774932</v>
      </c>
      <c r="J786" s="160">
        <f>+[2]data1cf!I786</f>
        <v>8250.4282745425044</v>
      </c>
      <c r="K786" s="160">
        <f>+[2]data1cf!J786</f>
        <v>8241.1490392991091</v>
      </c>
      <c r="L786" s="160">
        <f>+[2]data1cf!K786</f>
        <v>8242.5003396620941</v>
      </c>
      <c r="M786" s="160">
        <f>+[2]data1cf!L786</f>
        <v>8214.3704049962871</v>
      </c>
      <c r="N786" s="160">
        <f>+[2]data1cf!M786</f>
        <v>8196.8476071301866</v>
      </c>
      <c r="O786" s="160">
        <f>+[2]data1cf!N786</f>
        <v>7870.6000878644227</v>
      </c>
      <c r="P786" s="160">
        <f>+[2]data1cf!O786</f>
        <v>7762.8651216043663</v>
      </c>
      <c r="Q786" s="160">
        <f>+[2]data1cf!P786</f>
        <v>7734.1850430368286</v>
      </c>
      <c r="R786" s="160">
        <f>+[2]data1cf!Q786</f>
        <v>1040.7580434552422</v>
      </c>
      <c r="S786" s="160">
        <f>+[2]data1cf!R786</f>
        <v>0</v>
      </c>
      <c r="T786" s="160">
        <f>+[2]data1cf!S786</f>
        <v>0</v>
      </c>
      <c r="U786" s="160">
        <f>+[2]data1cf!T786</f>
        <v>0</v>
      </c>
      <c r="V786" s="160">
        <f>+[2]data1cf!U786</f>
        <v>0</v>
      </c>
      <c r="W786" s="160">
        <f>+[2]data1cf!V786</f>
        <v>0</v>
      </c>
      <c r="X786" s="160">
        <f>+[2]data1cf!W786</f>
        <v>0</v>
      </c>
      <c r="Y786" s="160">
        <f>+[2]data1cf!X786</f>
        <v>0</v>
      </c>
      <c r="Z786" s="160">
        <f>+[2]data1cf!Y786</f>
        <v>0</v>
      </c>
      <c r="AA786" s="160">
        <f>+[2]data1cf!Z786</f>
        <v>0</v>
      </c>
      <c r="AB786" s="160"/>
      <c r="AC786" s="161">
        <f t="shared" si="96"/>
        <v>-16670.065595713379</v>
      </c>
      <c r="AD786" s="161">
        <f t="shared" si="98"/>
        <v>1780.4660242084051</v>
      </c>
      <c r="AE786" s="162">
        <f t="shared" si="99"/>
        <v>-4376.3664163447675</v>
      </c>
      <c r="AF786" s="163">
        <f t="shared" si="97"/>
        <v>6.2860837578773504E-2</v>
      </c>
      <c r="AG786" s="164">
        <f t="shared" si="100"/>
        <v>0.99949175321483819</v>
      </c>
    </row>
    <row r="787" spans="1:33">
      <c r="A787" s="156"/>
      <c r="B787" s="160">
        <f>+[2]data1cf!A787</f>
        <v>-89127.451525883487</v>
      </c>
      <c r="C787" s="160">
        <f>+[2]data1cf!B787</f>
        <v>14094.642550173927</v>
      </c>
      <c r="D787" s="160">
        <f>+[2]data1cf!C787</f>
        <v>11956.043915902581</v>
      </c>
      <c r="E787" s="160">
        <f>+[2]data1cf!D787</f>
        <v>9969.8400535082474</v>
      </c>
      <c r="F787" s="160">
        <f>+[2]data1cf!E787</f>
        <v>9581.8371147421585</v>
      </c>
      <c r="G787" s="160">
        <f>+[2]data1cf!F787</f>
        <v>9306.2516845131686</v>
      </c>
      <c r="H787" s="160">
        <f>+[2]data1cf!G787</f>
        <v>8370.3556921114323</v>
      </c>
      <c r="I787" s="160">
        <f>+[2]data1cf!H787</f>
        <v>8225.8588262095545</v>
      </c>
      <c r="J787" s="160">
        <f>+[2]data1cf!I787</f>
        <v>8213.4246236745657</v>
      </c>
      <c r="K787" s="160">
        <f>+[2]data1cf!J787</f>
        <v>8204.0826703788534</v>
      </c>
      <c r="L787" s="160">
        <f>+[2]data1cf!K787</f>
        <v>8205.4966887941555</v>
      </c>
      <c r="M787" s="160">
        <f>+[2]data1cf!L787</f>
        <v>8177.3040360760306</v>
      </c>
      <c r="N787" s="160">
        <f>+[2]data1cf!M787</f>
        <v>8159.843956262248</v>
      </c>
      <c r="O787" s="160">
        <f>+[2]data1cf!N787</f>
        <v>7833.5337189441652</v>
      </c>
      <c r="P787" s="160">
        <f>+[2]data1cf!O787</f>
        <v>7725.8614707364286</v>
      </c>
      <c r="Q787" s="160">
        <f>+[2]data1cf!P787</f>
        <v>7697.1186741165711</v>
      </c>
      <c r="R787" s="160">
        <f>+[2]data1cf!Q787</f>
        <v>1022.2562180212731</v>
      </c>
      <c r="S787" s="160">
        <f>+[2]data1cf!R787</f>
        <v>0</v>
      </c>
      <c r="T787" s="160">
        <f>+[2]data1cf!S787</f>
        <v>0</v>
      </c>
      <c r="U787" s="160">
        <f>+[2]data1cf!T787</f>
        <v>0</v>
      </c>
      <c r="V787" s="160">
        <f>+[2]data1cf!U787</f>
        <v>0</v>
      </c>
      <c r="W787" s="160">
        <f>+[2]data1cf!V787</f>
        <v>0</v>
      </c>
      <c r="X787" s="160">
        <f>+[2]data1cf!W787</f>
        <v>0</v>
      </c>
      <c r="Y787" s="160">
        <f>+[2]data1cf!X787</f>
        <v>0</v>
      </c>
      <c r="Z787" s="160">
        <f>+[2]data1cf!Y787</f>
        <v>0</v>
      </c>
      <c r="AA787" s="160">
        <f>+[2]data1cf!Z787</f>
        <v>0</v>
      </c>
      <c r="AB787" s="160"/>
      <c r="AC787" s="161">
        <f t="shared" si="96"/>
        <v>-15393.430656120387</v>
      </c>
      <c r="AD787" s="161">
        <f t="shared" si="98"/>
        <v>2969.4593686076514</v>
      </c>
      <c r="AE787" s="162">
        <f t="shared" si="99"/>
        <v>-3158.0229249869831</v>
      </c>
      <c r="AF787" s="163">
        <f t="shared" si="97"/>
        <v>6.5151450037956249E-2</v>
      </c>
      <c r="AG787" s="164">
        <f t="shared" ref="AG787:AG802" si="101">1-EXP(-(1/0.25)*(AD787/ABS($AD$1010)))</f>
        <v>0.99999679081511361</v>
      </c>
    </row>
    <row r="788" spans="1:33">
      <c r="A788" s="156"/>
      <c r="B788" s="160">
        <f>+[2]data1cf!A788</f>
        <v>-102096.31245689296</v>
      </c>
      <c r="C788" s="160">
        <f>+[2]data1cf!B788</f>
        <v>14313.220181991237</v>
      </c>
      <c r="D788" s="160">
        <f>+[2]data1cf!C788</f>
        <v>12430.820651984184</v>
      </c>
      <c r="E788" s="160">
        <f>+[2]data1cf!D788</f>
        <v>10362.986884873397</v>
      </c>
      <c r="F788" s="160">
        <f>+[2]data1cf!E788</f>
        <v>9864.5183748518084</v>
      </c>
      <c r="G788" s="160">
        <f>+[2]data1cf!F788</f>
        <v>9581.637621337115</v>
      </c>
      <c r="H788" s="160">
        <f>+[2]data1cf!G788</f>
        <v>8684.4905541089665</v>
      </c>
      <c r="I788" s="160">
        <f>+[2]data1cf!H788</f>
        <v>8523.354120878168</v>
      </c>
      <c r="J788" s="160">
        <f>+[2]data1cf!I788</f>
        <v>8510.9199183431774</v>
      </c>
      <c r="K788" s="160">
        <f>+[2]data1cf!J788</f>
        <v>8502.0821943604624</v>
      </c>
      <c r="L788" s="160">
        <f>+[2]data1cf!K788</f>
        <v>8502.991983462769</v>
      </c>
      <c r="M788" s="160">
        <f>+[2]data1cf!L788</f>
        <v>8475.3035600576404</v>
      </c>
      <c r="N788" s="160">
        <f>+[2]data1cf!M788</f>
        <v>8457.3392509308596</v>
      </c>
      <c r="O788" s="160">
        <f>+[2]data1cf!N788</f>
        <v>8131.533242925776</v>
      </c>
      <c r="P788" s="160">
        <f>+[2]data1cf!O788</f>
        <v>8023.3567654050403</v>
      </c>
      <c r="Q788" s="160">
        <f>+[2]data1cf!P788</f>
        <v>7995.1181980981819</v>
      </c>
      <c r="R788" s="160">
        <f>+[2]data1cf!Q788</f>
        <v>1171.0038653555794</v>
      </c>
      <c r="S788" s="160">
        <f>+[2]data1cf!R788</f>
        <v>0</v>
      </c>
      <c r="T788" s="160">
        <f>+[2]data1cf!S788</f>
        <v>0</v>
      </c>
      <c r="U788" s="160">
        <f>+[2]data1cf!T788</f>
        <v>0</v>
      </c>
      <c r="V788" s="160">
        <f>+[2]data1cf!U788</f>
        <v>0</v>
      </c>
      <c r="W788" s="160">
        <f>+[2]data1cf!V788</f>
        <v>0</v>
      </c>
      <c r="X788" s="160">
        <f>+[2]data1cf!W788</f>
        <v>0</v>
      </c>
      <c r="Y788" s="160">
        <f>+[2]data1cf!X788</f>
        <v>0</v>
      </c>
      <c r="Z788" s="160">
        <f>+[2]data1cf!Y788</f>
        <v>0</v>
      </c>
      <c r="AA788" s="160">
        <f>+[2]data1cf!Z788</f>
        <v>0</v>
      </c>
      <c r="AB788" s="160"/>
      <c r="AC788" s="161">
        <f t="shared" si="96"/>
        <v>-25935.397475586433</v>
      </c>
      <c r="AD788" s="161">
        <f t="shared" si="98"/>
        <v>-6902.9055084971524</v>
      </c>
      <c r="AE788" s="162">
        <f t="shared" si="99"/>
        <v>-13256.657809061495</v>
      </c>
      <c r="AF788" s="163">
        <f t="shared" si="97"/>
        <v>4.8043462634086612E-2</v>
      </c>
      <c r="AG788" s="164">
        <f t="shared" si="101"/>
        <v>-5896852659369.7803</v>
      </c>
    </row>
    <row r="789" spans="1:33">
      <c r="A789" s="156"/>
      <c r="B789" s="160">
        <f>+[2]data1cf!A789</f>
        <v>-94563.3908780028</v>
      </c>
      <c r="C789" s="160">
        <f>+[2]data1cf!B789</f>
        <v>14215.352114230896</v>
      </c>
      <c r="D789" s="160">
        <f>+[2]data1cf!C789</f>
        <v>12140.867676041496</v>
      </c>
      <c r="E789" s="160">
        <f>+[2]data1cf!D789</f>
        <v>10212.7780605434</v>
      </c>
      <c r="F789" s="160">
        <f>+[2]data1cf!E789</f>
        <v>9665.2999525455016</v>
      </c>
      <c r="G789" s="160">
        <f>+[2]data1cf!F789</f>
        <v>9444.3050567112859</v>
      </c>
      <c r="H789" s="160">
        <f>+[2]data1cf!G789</f>
        <v>8502.026319723911</v>
      </c>
      <c r="I789" s="160">
        <f>+[2]data1cf!H789</f>
        <v>8350.5549261956912</v>
      </c>
      <c r="J789" s="160">
        <f>+[2]data1cf!I789</f>
        <v>8338.1207236607006</v>
      </c>
      <c r="K789" s="160">
        <f>+[2]data1cf!J789</f>
        <v>8328.9901196869978</v>
      </c>
      <c r="L789" s="160">
        <f>+[2]data1cf!K789</f>
        <v>8330.1927887802922</v>
      </c>
      <c r="M789" s="160">
        <f>+[2]data1cf!L789</f>
        <v>8302.2114853841758</v>
      </c>
      <c r="N789" s="160">
        <f>+[2]data1cf!M789</f>
        <v>8284.5400562483828</v>
      </c>
      <c r="O789" s="160">
        <f>+[2]data1cf!N789</f>
        <v>7958.4411682523114</v>
      </c>
      <c r="P789" s="160">
        <f>+[2]data1cf!O789</f>
        <v>7850.5575707225635</v>
      </c>
      <c r="Q789" s="160">
        <f>+[2]data1cf!P789</f>
        <v>7822.0261234247173</v>
      </c>
      <c r="R789" s="160">
        <f>+[2]data1cf!Q789</f>
        <v>1084.6042680143407</v>
      </c>
      <c r="S789" s="160">
        <f>+[2]data1cf!R789</f>
        <v>0</v>
      </c>
      <c r="T789" s="160">
        <f>+[2]data1cf!S789</f>
        <v>0</v>
      </c>
      <c r="U789" s="160">
        <f>+[2]data1cf!T789</f>
        <v>0</v>
      </c>
      <c r="V789" s="160">
        <f>+[2]data1cf!U789</f>
        <v>0</v>
      </c>
      <c r="W789" s="160">
        <f>+[2]data1cf!V789</f>
        <v>0</v>
      </c>
      <c r="X789" s="160">
        <f>+[2]data1cf!W789</f>
        <v>0</v>
      </c>
      <c r="Y789" s="160">
        <f>+[2]data1cf!X789</f>
        <v>0</v>
      </c>
      <c r="Z789" s="160">
        <f>+[2]data1cf!Y789</f>
        <v>0</v>
      </c>
      <c r="AA789" s="160">
        <f>+[2]data1cf!Z789</f>
        <v>0</v>
      </c>
      <c r="AB789" s="160"/>
      <c r="AC789" s="161">
        <f t="shared" si="96"/>
        <v>-19748.570425443271</v>
      </c>
      <c r="AD789" s="161">
        <f t="shared" si="98"/>
        <v>-1098.1981720968442</v>
      </c>
      <c r="AE789" s="162">
        <f t="shared" si="99"/>
        <v>-7322.4751071600494</v>
      </c>
      <c r="AF789" s="163">
        <f t="shared" si="97"/>
        <v>5.7600715756416329E-2</v>
      </c>
      <c r="AG789" s="164">
        <f t="shared" si="101"/>
        <v>-106.57357693251447</v>
      </c>
    </row>
    <row r="790" spans="1:33">
      <c r="A790" s="156"/>
      <c r="B790" s="160">
        <f>+[2]data1cf!A790</f>
        <v>-101513.57092690354</v>
      </c>
      <c r="C790" s="160">
        <f>+[2]data1cf!B790</f>
        <v>14388.873778356106</v>
      </c>
      <c r="D790" s="160">
        <f>+[2]data1cf!C790</f>
        <v>12428.570100110694</v>
      </c>
      <c r="E790" s="160">
        <f>+[2]data1cf!D790</f>
        <v>10464.375237231556</v>
      </c>
      <c r="F790" s="160">
        <f>+[2]data1cf!E790</f>
        <v>9967.5254843038092</v>
      </c>
      <c r="G790" s="160">
        <f>+[2]data1cf!F790</f>
        <v>9648.1716792650295</v>
      </c>
      <c r="H790" s="160">
        <f>+[2]data1cf!G790</f>
        <v>8670.3752489115959</v>
      </c>
      <c r="I790" s="160">
        <f>+[2]data1cf!H790</f>
        <v>8509.9864963734344</v>
      </c>
      <c r="J790" s="160">
        <f>+[2]data1cf!I790</f>
        <v>8497.5522938384456</v>
      </c>
      <c r="K790" s="160">
        <f>+[2]data1cf!J790</f>
        <v>8488.6919128650443</v>
      </c>
      <c r="L790" s="160">
        <f>+[2]data1cf!K790</f>
        <v>8489.6243589580354</v>
      </c>
      <c r="M790" s="160">
        <f>+[2]data1cf!L790</f>
        <v>8461.9132785622205</v>
      </c>
      <c r="N790" s="160">
        <f>+[2]data1cf!M790</f>
        <v>8443.9716264261278</v>
      </c>
      <c r="O790" s="160">
        <f>+[2]data1cf!N790</f>
        <v>8118.1429614303561</v>
      </c>
      <c r="P790" s="160">
        <f>+[2]data1cf!O790</f>
        <v>8009.9891409003076</v>
      </c>
      <c r="Q790" s="160">
        <f>+[2]data1cf!P790</f>
        <v>7981.727916602762</v>
      </c>
      <c r="R790" s="160">
        <f>+[2]data1cf!Q790</f>
        <v>1164.3200531032128</v>
      </c>
      <c r="S790" s="160">
        <f>+[2]data1cf!R790</f>
        <v>0</v>
      </c>
      <c r="T790" s="160">
        <f>+[2]data1cf!S790</f>
        <v>0</v>
      </c>
      <c r="U790" s="160">
        <f>+[2]data1cf!T790</f>
        <v>0</v>
      </c>
      <c r="V790" s="160">
        <f>+[2]data1cf!U790</f>
        <v>0</v>
      </c>
      <c r="W790" s="160">
        <f>+[2]data1cf!V790</f>
        <v>0</v>
      </c>
      <c r="X790" s="160">
        <f>+[2]data1cf!W790</f>
        <v>0</v>
      </c>
      <c r="Y790" s="160">
        <f>+[2]data1cf!X790</f>
        <v>0</v>
      </c>
      <c r="Z790" s="160">
        <f>+[2]data1cf!Y790</f>
        <v>0</v>
      </c>
      <c r="AA790" s="160">
        <f>+[2]data1cf!Z790</f>
        <v>0</v>
      </c>
      <c r="AB790" s="160"/>
      <c r="AC790" s="161">
        <f t="shared" si="96"/>
        <v>-25150.817230693203</v>
      </c>
      <c r="AD790" s="161">
        <f t="shared" si="98"/>
        <v>-6106.0738167027521</v>
      </c>
      <c r="AE790" s="162">
        <f t="shared" si="99"/>
        <v>-12461.841519670845</v>
      </c>
      <c r="AF790" s="163">
        <f t="shared" si="97"/>
        <v>4.9302813410758983E-2</v>
      </c>
      <c r="AG790" s="164">
        <f t="shared" si="101"/>
        <v>-197903445517.82068</v>
      </c>
    </row>
    <row r="791" spans="1:33">
      <c r="A791" s="156"/>
      <c r="B791" s="160">
        <f>+[2]data1cf!A791</f>
        <v>-90789.74478610314</v>
      </c>
      <c r="C791" s="160">
        <f>+[2]data1cf!B791</f>
        <v>14134.37610233452</v>
      </c>
      <c r="D791" s="160">
        <f>+[2]data1cf!C791</f>
        <v>12049.313491770994</v>
      </c>
      <c r="E791" s="160">
        <f>+[2]data1cf!D791</f>
        <v>10082.951153149788</v>
      </c>
      <c r="F791" s="160">
        <f>+[2]data1cf!E791</f>
        <v>9630.920558626236</v>
      </c>
      <c r="G791" s="160">
        <f>+[2]data1cf!F791</f>
        <v>9198.0395188021994</v>
      </c>
      <c r="H791" s="160">
        <f>+[2]data1cf!G791</f>
        <v>8410.6201584108549</v>
      </c>
      <c r="I791" s="160">
        <f>+[2]data1cf!H791</f>
        <v>8263.9905037643857</v>
      </c>
      <c r="J791" s="160">
        <f>+[2]data1cf!I791</f>
        <v>8251.5563012293969</v>
      </c>
      <c r="K791" s="160">
        <f>+[2]data1cf!J791</f>
        <v>8242.2789778956412</v>
      </c>
      <c r="L791" s="160">
        <f>+[2]data1cf!K791</f>
        <v>8243.6283663489867</v>
      </c>
      <c r="M791" s="160">
        <f>+[2]data1cf!L791</f>
        <v>8215.5003435928193</v>
      </c>
      <c r="N791" s="160">
        <f>+[2]data1cf!M791</f>
        <v>8197.9756338170791</v>
      </c>
      <c r="O791" s="160">
        <f>+[2]data1cf!N791</f>
        <v>7871.7300264609539</v>
      </c>
      <c r="P791" s="160">
        <f>+[2]data1cf!O791</f>
        <v>7763.9931482912589</v>
      </c>
      <c r="Q791" s="160">
        <f>+[2]data1cf!P791</f>
        <v>7735.3149816333589</v>
      </c>
      <c r="R791" s="160">
        <f>+[2]data1cf!Q791</f>
        <v>1041.3220567986884</v>
      </c>
      <c r="S791" s="160">
        <f>+[2]data1cf!R791</f>
        <v>0</v>
      </c>
      <c r="T791" s="160">
        <f>+[2]data1cf!S791</f>
        <v>0</v>
      </c>
      <c r="U791" s="160">
        <f>+[2]data1cf!T791</f>
        <v>0</v>
      </c>
      <c r="V791" s="160">
        <f>+[2]data1cf!U791</f>
        <v>0</v>
      </c>
      <c r="W791" s="160">
        <f>+[2]data1cf!V791</f>
        <v>0</v>
      </c>
      <c r="X791" s="160">
        <f>+[2]data1cf!W791</f>
        <v>0</v>
      </c>
      <c r="Y791" s="160">
        <f>+[2]data1cf!X791</f>
        <v>0</v>
      </c>
      <c r="Z791" s="160">
        <f>+[2]data1cf!Y791</f>
        <v>0</v>
      </c>
      <c r="AA791" s="160">
        <f>+[2]data1cf!Z791</f>
        <v>0</v>
      </c>
      <c r="AB791" s="160"/>
      <c r="AC791" s="161">
        <f t="shared" si="96"/>
        <v>-16740.421688926057</v>
      </c>
      <c r="AD791" s="161">
        <f t="shared" si="98"/>
        <v>1698.8623018631354</v>
      </c>
      <c r="AE791" s="162">
        <f t="shared" si="99"/>
        <v>-4454.6216726295861</v>
      </c>
      <c r="AF791" s="163">
        <f t="shared" si="97"/>
        <v>6.2711140513420111E-2</v>
      </c>
      <c r="AG791" s="164">
        <f t="shared" si="101"/>
        <v>0.9992804774259143</v>
      </c>
    </row>
    <row r="792" spans="1:33">
      <c r="A792" s="156"/>
      <c r="B792" s="160">
        <f>+[2]data1cf!A792</f>
        <v>-95826.86903352238</v>
      </c>
      <c r="C792" s="160">
        <f>+[2]data1cf!B792</f>
        <v>14213.0832347264</v>
      </c>
      <c r="D792" s="160">
        <f>+[2]data1cf!C792</f>
        <v>12207.963292034185</v>
      </c>
      <c r="E792" s="160">
        <f>+[2]data1cf!D792</f>
        <v>10257.436856672583</v>
      </c>
      <c r="F792" s="160">
        <f>+[2]data1cf!E792</f>
        <v>9722.9909355255786</v>
      </c>
      <c r="G792" s="160">
        <f>+[2]data1cf!F792</f>
        <v>9475.8017627837562</v>
      </c>
      <c r="H792" s="160">
        <f>+[2]data1cf!G792</f>
        <v>8532.6305908416634</v>
      </c>
      <c r="I792" s="160">
        <f>+[2]data1cf!H792</f>
        <v>8379.5381043007856</v>
      </c>
      <c r="J792" s="160">
        <f>+[2]data1cf!I792</f>
        <v>8367.1039017657968</v>
      </c>
      <c r="K792" s="160">
        <f>+[2]data1cf!J792</f>
        <v>8358.0224218227795</v>
      </c>
      <c r="L792" s="160">
        <f>+[2]data1cf!K792</f>
        <v>8359.1759668853865</v>
      </c>
      <c r="M792" s="160">
        <f>+[2]data1cf!L792</f>
        <v>8331.2437875199576</v>
      </c>
      <c r="N792" s="160">
        <f>+[2]data1cf!M792</f>
        <v>8313.523234353479</v>
      </c>
      <c r="O792" s="160">
        <f>+[2]data1cf!N792</f>
        <v>7987.4734703880931</v>
      </c>
      <c r="P792" s="160">
        <f>+[2]data1cf!O792</f>
        <v>7879.5407488276587</v>
      </c>
      <c r="Q792" s="160">
        <f>+[2]data1cf!P792</f>
        <v>7851.0584255604981</v>
      </c>
      <c r="R792" s="160">
        <f>+[2]data1cf!Q792</f>
        <v>1099.0958570668884</v>
      </c>
      <c r="S792" s="160">
        <f>+[2]data1cf!R792</f>
        <v>0</v>
      </c>
      <c r="T792" s="160">
        <f>+[2]data1cf!S792</f>
        <v>0</v>
      </c>
      <c r="U792" s="160">
        <f>+[2]data1cf!T792</f>
        <v>0</v>
      </c>
      <c r="V792" s="160">
        <f>+[2]data1cf!U792</f>
        <v>0</v>
      </c>
      <c r="W792" s="160">
        <f>+[2]data1cf!V792</f>
        <v>0</v>
      </c>
      <c r="X792" s="160">
        <f>+[2]data1cf!W792</f>
        <v>0</v>
      </c>
      <c r="Y792" s="160">
        <f>+[2]data1cf!X792</f>
        <v>0</v>
      </c>
      <c r="Z792" s="160">
        <f>+[2]data1cf!Y792</f>
        <v>0</v>
      </c>
      <c r="AA792" s="160">
        <f>+[2]data1cf!Z792</f>
        <v>0</v>
      </c>
      <c r="AB792" s="160"/>
      <c r="AC792" s="161">
        <f t="shared" si="96"/>
        <v>-20751.552517346983</v>
      </c>
      <c r="AD792" s="161">
        <f t="shared" si="98"/>
        <v>-2030.3178776986961</v>
      </c>
      <c r="AE792" s="162">
        <f t="shared" si="99"/>
        <v>-8278.2682649534127</v>
      </c>
      <c r="AF792" s="163">
        <f t="shared" si="97"/>
        <v>5.5976864695549008E-2</v>
      </c>
      <c r="AG792" s="164">
        <f t="shared" si="101"/>
        <v>-5702.7457689998546</v>
      </c>
    </row>
    <row r="793" spans="1:33">
      <c r="A793" s="156"/>
      <c r="B793" s="160">
        <f>+[2]data1cf!A793</f>
        <v>-102539.27485223825</v>
      </c>
      <c r="C793" s="160">
        <f>+[2]data1cf!B793</f>
        <v>14306.979081667652</v>
      </c>
      <c r="D793" s="160">
        <f>+[2]data1cf!C793</f>
        <v>12438.853073986409</v>
      </c>
      <c r="E793" s="160">
        <f>+[2]data1cf!D793</f>
        <v>10452.625907283771</v>
      </c>
      <c r="F793" s="160">
        <f>+[2]data1cf!E793</f>
        <v>9937.272351350086</v>
      </c>
      <c r="G793" s="160">
        <f>+[2]data1cf!F793</f>
        <v>9600.6335863723471</v>
      </c>
      <c r="H793" s="160">
        <f>+[2]data1cf!G793</f>
        <v>8695.2200955599947</v>
      </c>
      <c r="I793" s="160">
        <f>+[2]data1cf!H793</f>
        <v>8533.515323857473</v>
      </c>
      <c r="J793" s="160">
        <f>+[2]data1cf!I793</f>
        <v>8521.0811213224824</v>
      </c>
      <c r="K793" s="160">
        <f>+[2]data1cf!J793</f>
        <v>8512.2606197176992</v>
      </c>
      <c r="L793" s="160">
        <f>+[2]data1cf!K793</f>
        <v>8513.153186442074</v>
      </c>
      <c r="M793" s="160">
        <f>+[2]data1cf!L793</f>
        <v>8485.4819854148773</v>
      </c>
      <c r="N793" s="160">
        <f>+[2]data1cf!M793</f>
        <v>8467.5004539101647</v>
      </c>
      <c r="O793" s="160">
        <f>+[2]data1cf!N793</f>
        <v>8141.711668283011</v>
      </c>
      <c r="P793" s="160">
        <f>+[2]data1cf!O793</f>
        <v>8033.5179683843453</v>
      </c>
      <c r="Q793" s="160">
        <f>+[2]data1cf!P793</f>
        <v>8005.2966234554169</v>
      </c>
      <c r="R793" s="160">
        <f>+[2]data1cf!Q793</f>
        <v>1176.0844668452316</v>
      </c>
      <c r="S793" s="160">
        <f>+[2]data1cf!R793</f>
        <v>0</v>
      </c>
      <c r="T793" s="160">
        <f>+[2]data1cf!S793</f>
        <v>0</v>
      </c>
      <c r="U793" s="160">
        <f>+[2]data1cf!T793</f>
        <v>0</v>
      </c>
      <c r="V793" s="160">
        <f>+[2]data1cf!U793</f>
        <v>0</v>
      </c>
      <c r="W793" s="160">
        <f>+[2]data1cf!V793</f>
        <v>0</v>
      </c>
      <c r="X793" s="160">
        <f>+[2]data1cf!W793</f>
        <v>0</v>
      </c>
      <c r="Y793" s="160">
        <f>+[2]data1cf!X793</f>
        <v>0</v>
      </c>
      <c r="Z793" s="160">
        <f>+[2]data1cf!Y793</f>
        <v>0</v>
      </c>
      <c r="AA793" s="160">
        <f>+[2]data1cf!Z793</f>
        <v>0</v>
      </c>
      <c r="AB793" s="160"/>
      <c r="AC793" s="161">
        <f t="shared" si="96"/>
        <v>-26208.407429808405</v>
      </c>
      <c r="AD793" s="161">
        <f t="shared" si="98"/>
        <v>-7137.3474456741942</v>
      </c>
      <c r="AE793" s="162">
        <f t="shared" si="99"/>
        <v>-13503.36158391806</v>
      </c>
      <c r="AF793" s="163">
        <f t="shared" si="97"/>
        <v>4.7692754864692682E-2</v>
      </c>
      <c r="AG793" s="164">
        <f t="shared" si="101"/>
        <v>-16008335738638.486</v>
      </c>
    </row>
    <row r="794" spans="1:33">
      <c r="A794" s="156"/>
      <c r="B794" s="160">
        <f>+[2]data1cf!A794</f>
        <v>-100162.59302997151</v>
      </c>
      <c r="C794" s="160">
        <f>+[2]data1cf!B794</f>
        <v>14280.223278974634</v>
      </c>
      <c r="D794" s="160">
        <f>+[2]data1cf!C794</f>
        <v>12360.367518046141</v>
      </c>
      <c r="E794" s="160">
        <f>+[2]data1cf!D794</f>
        <v>10314.051330548207</v>
      </c>
      <c r="F794" s="160">
        <f>+[2]data1cf!E794</f>
        <v>9870.531945584371</v>
      </c>
      <c r="G794" s="160">
        <f>+[2]data1cf!F794</f>
        <v>9558.7114904123682</v>
      </c>
      <c r="H794" s="160">
        <f>+[2]data1cf!G794</f>
        <v>8637.6515380574128</v>
      </c>
      <c r="I794" s="160">
        <f>+[2]data1cf!H794</f>
        <v>8478.9961442001313</v>
      </c>
      <c r="J794" s="160">
        <f>+[2]data1cf!I794</f>
        <v>8466.5619416651425</v>
      </c>
      <c r="K794" s="160">
        <f>+[2]data1cf!J794</f>
        <v>8457.6490346711071</v>
      </c>
      <c r="L794" s="160">
        <f>+[2]data1cf!K794</f>
        <v>8458.6340067847323</v>
      </c>
      <c r="M794" s="160">
        <f>+[2]data1cf!L794</f>
        <v>8430.8704003682851</v>
      </c>
      <c r="N794" s="160">
        <f>+[2]data1cf!M794</f>
        <v>8412.9812742528229</v>
      </c>
      <c r="O794" s="160">
        <f>+[2]data1cf!N794</f>
        <v>8087.1000832364207</v>
      </c>
      <c r="P794" s="160">
        <f>+[2]data1cf!O794</f>
        <v>7978.9987887270036</v>
      </c>
      <c r="Q794" s="160">
        <f>+[2]data1cf!P794</f>
        <v>7950.6850384088266</v>
      </c>
      <c r="R794" s="160">
        <f>+[2]data1cf!Q794</f>
        <v>1148.824877016561</v>
      </c>
      <c r="S794" s="160">
        <f>+[2]data1cf!R794</f>
        <v>0</v>
      </c>
      <c r="T794" s="160">
        <f>+[2]data1cf!S794</f>
        <v>0</v>
      </c>
      <c r="U794" s="160">
        <f>+[2]data1cf!T794</f>
        <v>0</v>
      </c>
      <c r="V794" s="160">
        <f>+[2]data1cf!U794</f>
        <v>0</v>
      </c>
      <c r="W794" s="160">
        <f>+[2]data1cf!V794</f>
        <v>0</v>
      </c>
      <c r="X794" s="160">
        <f>+[2]data1cf!W794</f>
        <v>0</v>
      </c>
      <c r="Y794" s="160">
        <f>+[2]data1cf!X794</f>
        <v>0</v>
      </c>
      <c r="Z794" s="160">
        <f>+[2]data1cf!Y794</f>
        <v>0</v>
      </c>
      <c r="AA794" s="160">
        <f>+[2]data1cf!Z794</f>
        <v>0</v>
      </c>
      <c r="AB794" s="160"/>
      <c r="AC794" s="161">
        <f t="shared" si="96"/>
        <v>-24312.210049993304</v>
      </c>
      <c r="AD794" s="161">
        <f t="shared" si="98"/>
        <v>-5370.0339595976784</v>
      </c>
      <c r="AE794" s="162">
        <f t="shared" si="99"/>
        <v>-11692.819833945934</v>
      </c>
      <c r="AF794" s="163">
        <f t="shared" si="97"/>
        <v>5.0446459650993342E-2</v>
      </c>
      <c r="AG794" s="164">
        <f t="shared" si="101"/>
        <v>-8605051756.2368088</v>
      </c>
    </row>
    <row r="795" spans="1:33">
      <c r="A795" s="156"/>
      <c r="B795" s="160">
        <f>+[2]data1cf!A795</f>
        <v>-97819.134363978708</v>
      </c>
      <c r="C795" s="160">
        <f>+[2]data1cf!B795</f>
        <v>14216.667576837313</v>
      </c>
      <c r="D795" s="160">
        <f>+[2]data1cf!C795</f>
        <v>12267.829674380589</v>
      </c>
      <c r="E795" s="160">
        <f>+[2]data1cf!D795</f>
        <v>10290.413746229142</v>
      </c>
      <c r="F795" s="160">
        <f>+[2]data1cf!E795</f>
        <v>9734.5622494057679</v>
      </c>
      <c r="G795" s="160">
        <f>+[2]data1cf!F795</f>
        <v>9501.6403903070004</v>
      </c>
      <c r="H795" s="160">
        <f>+[2]data1cf!G795</f>
        <v>8580.8877198196569</v>
      </c>
      <c r="I795" s="160">
        <f>+[2]data1cf!H795</f>
        <v>8425.2390771691898</v>
      </c>
      <c r="J795" s="160">
        <f>+[2]data1cf!I795</f>
        <v>8412.8048746341992</v>
      </c>
      <c r="K795" s="160">
        <f>+[2]data1cf!J795</f>
        <v>8403.8008539672319</v>
      </c>
      <c r="L795" s="160">
        <f>+[2]data1cf!K795</f>
        <v>8404.8769397537908</v>
      </c>
      <c r="M795" s="160">
        <f>+[2]data1cf!L795</f>
        <v>8377.0222196644099</v>
      </c>
      <c r="N795" s="160">
        <f>+[2]data1cf!M795</f>
        <v>8359.2242072218814</v>
      </c>
      <c r="O795" s="160">
        <f>+[2]data1cf!N795</f>
        <v>8033.2519025325446</v>
      </c>
      <c r="P795" s="160">
        <f>+[2]data1cf!O795</f>
        <v>7925.2417216960621</v>
      </c>
      <c r="Q795" s="160">
        <f>+[2]data1cf!P795</f>
        <v>7896.8368577049505</v>
      </c>
      <c r="R795" s="160">
        <f>+[2]data1cf!Q795</f>
        <v>1121.94634350109</v>
      </c>
      <c r="S795" s="160">
        <f>+[2]data1cf!R795</f>
        <v>0</v>
      </c>
      <c r="T795" s="160">
        <f>+[2]data1cf!S795</f>
        <v>0</v>
      </c>
      <c r="U795" s="160">
        <f>+[2]data1cf!T795</f>
        <v>0</v>
      </c>
      <c r="V795" s="160">
        <f>+[2]data1cf!U795</f>
        <v>0</v>
      </c>
      <c r="W795" s="160">
        <f>+[2]data1cf!V795</f>
        <v>0</v>
      </c>
      <c r="X795" s="160">
        <f>+[2]data1cf!W795</f>
        <v>0</v>
      </c>
      <c r="Y795" s="160">
        <f>+[2]data1cf!X795</f>
        <v>0</v>
      </c>
      <c r="Z795" s="160">
        <f>+[2]data1cf!Y795</f>
        <v>0</v>
      </c>
      <c r="AA795" s="160">
        <f>+[2]data1cf!Z795</f>
        <v>0</v>
      </c>
      <c r="AB795" s="160"/>
      <c r="AC795" s="161">
        <f t="shared" si="96"/>
        <v>-22461.631195469403</v>
      </c>
      <c r="AD795" s="161">
        <f t="shared" si="98"/>
        <v>-3648.7489406067702</v>
      </c>
      <c r="AE795" s="162">
        <f t="shared" si="99"/>
        <v>-9928.2512514156551</v>
      </c>
      <c r="AF795" s="163">
        <f t="shared" si="97"/>
        <v>5.3240033984184282E-2</v>
      </c>
      <c r="AG795" s="164">
        <f t="shared" si="101"/>
        <v>-5627493.6132414471</v>
      </c>
    </row>
    <row r="796" spans="1:33">
      <c r="A796" s="156"/>
      <c r="B796" s="160">
        <f>+[2]data1cf!A796</f>
        <v>-102219.25252234528</v>
      </c>
      <c r="C796" s="160">
        <f>+[2]data1cf!B796</f>
        <v>14365.470134724801</v>
      </c>
      <c r="D796" s="160">
        <f>+[2]data1cf!C796</f>
        <v>12437.931408572975</v>
      </c>
      <c r="E796" s="160">
        <f>+[2]data1cf!D796</f>
        <v>10448.831125643685</v>
      </c>
      <c r="F796" s="160">
        <f>+[2]data1cf!E796</f>
        <v>9938.8261933886224</v>
      </c>
      <c r="G796" s="160">
        <f>+[2]data1cf!F796</f>
        <v>9702.2181445486312</v>
      </c>
      <c r="H796" s="160">
        <f>+[2]data1cf!G796</f>
        <v>8687.4684378799684</v>
      </c>
      <c r="I796" s="160">
        <f>+[2]data1cf!H796</f>
        <v>8526.1742676275917</v>
      </c>
      <c r="J796" s="160">
        <f>+[2]data1cf!I796</f>
        <v>8513.7400650926029</v>
      </c>
      <c r="K796" s="160">
        <f>+[2]data1cf!J796</f>
        <v>8504.9071210196307</v>
      </c>
      <c r="L796" s="160">
        <f>+[2]data1cf!K796</f>
        <v>8505.8121302121926</v>
      </c>
      <c r="M796" s="160">
        <f>+[2]data1cf!L796</f>
        <v>8478.1284867168088</v>
      </c>
      <c r="N796" s="160">
        <f>+[2]data1cf!M796</f>
        <v>8460.1593976802851</v>
      </c>
      <c r="O796" s="160">
        <f>+[2]data1cf!N796</f>
        <v>8134.3581695849443</v>
      </c>
      <c r="P796" s="160">
        <f>+[2]data1cf!O796</f>
        <v>8026.1769121544648</v>
      </c>
      <c r="Q796" s="160">
        <f>+[2]data1cf!P796</f>
        <v>7997.9431247573502</v>
      </c>
      <c r="R796" s="160">
        <f>+[2]data1cf!Q796</f>
        <v>1172.4139387302912</v>
      </c>
      <c r="S796" s="160">
        <f>+[2]data1cf!R796</f>
        <v>0</v>
      </c>
      <c r="T796" s="160">
        <f>+[2]data1cf!S796</f>
        <v>0</v>
      </c>
      <c r="U796" s="160">
        <f>+[2]data1cf!T796</f>
        <v>0</v>
      </c>
      <c r="V796" s="160">
        <f>+[2]data1cf!U796</f>
        <v>0</v>
      </c>
      <c r="W796" s="160">
        <f>+[2]data1cf!V796</f>
        <v>0</v>
      </c>
      <c r="X796" s="160">
        <f>+[2]data1cf!W796</f>
        <v>0</v>
      </c>
      <c r="Y796" s="160">
        <f>+[2]data1cf!X796</f>
        <v>0</v>
      </c>
      <c r="Z796" s="160">
        <f>+[2]data1cf!Y796</f>
        <v>0</v>
      </c>
      <c r="AA796" s="160">
        <f>+[2]data1cf!Z796</f>
        <v>0</v>
      </c>
      <c r="AB796" s="160"/>
      <c r="AC796" s="161">
        <f t="shared" si="96"/>
        <v>-25803.737682089541</v>
      </c>
      <c r="AD796" s="161">
        <f t="shared" si="98"/>
        <v>-6728.9026066596052</v>
      </c>
      <c r="AE796" s="162">
        <f t="shared" si="99"/>
        <v>-13095.273780531783</v>
      </c>
      <c r="AF796" s="163">
        <f t="shared" si="97"/>
        <v>4.8332366347312916E-2</v>
      </c>
      <c r="AG796" s="164">
        <f t="shared" si="101"/>
        <v>-2810015595085.5879</v>
      </c>
    </row>
    <row r="797" spans="1:33">
      <c r="A797" s="156"/>
      <c r="B797" s="160">
        <f>+[2]data1cf!A797</f>
        <v>-87606.488834501477</v>
      </c>
      <c r="C797" s="160">
        <f>+[2]data1cf!B797</f>
        <v>13972.159402506939</v>
      </c>
      <c r="D797" s="160">
        <f>+[2]data1cf!C797</f>
        <v>11905.520690824702</v>
      </c>
      <c r="E797" s="160">
        <f>+[2]data1cf!D797</f>
        <v>9914.8630145055977</v>
      </c>
      <c r="F797" s="160">
        <f>+[2]data1cf!E797</f>
        <v>9484.6549996420454</v>
      </c>
      <c r="G797" s="160">
        <f>+[2]data1cf!F797</f>
        <v>9123.5038164362668</v>
      </c>
      <c r="H797" s="160">
        <f>+[2]data1cf!G797</f>
        <v>8333.5145687697313</v>
      </c>
      <c r="I797" s="160">
        <f>+[2]data1cf!H797</f>
        <v>8190.9691588394053</v>
      </c>
      <c r="J797" s="160">
        <f>+[2]data1cf!I797</f>
        <v>8178.5349563044156</v>
      </c>
      <c r="K797" s="160">
        <f>+[2]data1cf!J797</f>
        <v>8169.1338679792616</v>
      </c>
      <c r="L797" s="160">
        <f>+[2]data1cf!K797</f>
        <v>8170.6070214240062</v>
      </c>
      <c r="M797" s="160">
        <f>+[2]data1cf!L797</f>
        <v>8142.3552336764387</v>
      </c>
      <c r="N797" s="160">
        <f>+[2]data1cf!M797</f>
        <v>8124.9542888920978</v>
      </c>
      <c r="O797" s="160">
        <f>+[2]data1cf!N797</f>
        <v>7798.5849165445743</v>
      </c>
      <c r="P797" s="160">
        <f>+[2]data1cf!O797</f>
        <v>7690.9718033662775</v>
      </c>
      <c r="Q797" s="160">
        <f>+[2]data1cf!P797</f>
        <v>7662.1698717169802</v>
      </c>
      <c r="R797" s="160">
        <f>+[2]data1cf!Q797</f>
        <v>1004.811384336198</v>
      </c>
      <c r="S797" s="160">
        <f>+[2]data1cf!R797</f>
        <v>0</v>
      </c>
      <c r="T797" s="160">
        <f>+[2]data1cf!S797</f>
        <v>0</v>
      </c>
      <c r="U797" s="160">
        <f>+[2]data1cf!T797</f>
        <v>0</v>
      </c>
      <c r="V797" s="160">
        <f>+[2]data1cf!U797</f>
        <v>0</v>
      </c>
      <c r="W797" s="160">
        <f>+[2]data1cf!V797</f>
        <v>0</v>
      </c>
      <c r="X797" s="160">
        <f>+[2]data1cf!W797</f>
        <v>0</v>
      </c>
      <c r="Y797" s="160">
        <f>+[2]data1cf!X797</f>
        <v>0</v>
      </c>
      <c r="Z797" s="160">
        <f>+[2]data1cf!Y797</f>
        <v>0</v>
      </c>
      <c r="AA797" s="160">
        <f>+[2]data1cf!Z797</f>
        <v>0</v>
      </c>
      <c r="AB797" s="160"/>
      <c r="AC797" s="161">
        <f t="shared" si="96"/>
        <v>-14384.650119791664</v>
      </c>
      <c r="AD797" s="161">
        <f t="shared" si="98"/>
        <v>3866.1280442069497</v>
      </c>
      <c r="AE797" s="162">
        <f t="shared" si="99"/>
        <v>-2224.9982992595214</v>
      </c>
      <c r="AF797" s="163">
        <f t="shared" si="97"/>
        <v>6.695059239864351E-2</v>
      </c>
      <c r="AG797" s="164">
        <f t="shared" si="101"/>
        <v>0.9999999296075871</v>
      </c>
    </row>
    <row r="798" spans="1:33">
      <c r="A798" s="156"/>
      <c r="B798" s="160">
        <f>+[2]data1cf!A798</f>
        <v>-93732.131330534874</v>
      </c>
      <c r="C798" s="160">
        <f>+[2]data1cf!B798</f>
        <v>14199.859433883576</v>
      </c>
      <c r="D798" s="160">
        <f>+[2]data1cf!C798</f>
        <v>12220.571241105819</v>
      </c>
      <c r="E798" s="160">
        <f>+[2]data1cf!D798</f>
        <v>10125.278182373302</v>
      </c>
      <c r="F798" s="160">
        <f>+[2]data1cf!E798</f>
        <v>9772.3805117641168</v>
      </c>
      <c r="G798" s="160">
        <f>+[2]data1cf!F798</f>
        <v>9474.0175767135861</v>
      </c>
      <c r="H798" s="160">
        <f>+[2]data1cf!G798</f>
        <v>8481.8913514628512</v>
      </c>
      <c r="I798" s="160">
        <f>+[2]data1cf!H798</f>
        <v>8331.4864971844145</v>
      </c>
      <c r="J798" s="160">
        <f>+[2]data1cf!I798</f>
        <v>8319.0522946494257</v>
      </c>
      <c r="K798" s="160">
        <f>+[2]data1cf!J798</f>
        <v>8309.8893713045163</v>
      </c>
      <c r="L798" s="160">
        <f>+[2]data1cf!K798</f>
        <v>8311.1243597690154</v>
      </c>
      <c r="M798" s="160">
        <f>+[2]data1cf!L798</f>
        <v>8283.1107370016944</v>
      </c>
      <c r="N798" s="160">
        <f>+[2]data1cf!M798</f>
        <v>8265.4716272371079</v>
      </c>
      <c r="O798" s="160">
        <f>+[2]data1cf!N798</f>
        <v>7939.3404198698299</v>
      </c>
      <c r="P798" s="160">
        <f>+[2]data1cf!O798</f>
        <v>7831.4891417112867</v>
      </c>
      <c r="Q798" s="160">
        <f>+[2]data1cf!P798</f>
        <v>7802.9253750422358</v>
      </c>
      <c r="R798" s="160">
        <f>+[2]data1cf!Q798</f>
        <v>1075.0700535087026</v>
      </c>
      <c r="S798" s="160">
        <f>+[2]data1cf!R798</f>
        <v>0</v>
      </c>
      <c r="T798" s="160">
        <f>+[2]data1cf!S798</f>
        <v>0</v>
      </c>
      <c r="U798" s="160">
        <f>+[2]data1cf!T798</f>
        <v>0</v>
      </c>
      <c r="V798" s="160">
        <f>+[2]data1cf!U798</f>
        <v>0</v>
      </c>
      <c r="W798" s="160">
        <f>+[2]data1cf!V798</f>
        <v>0</v>
      </c>
      <c r="X798" s="160">
        <f>+[2]data1cf!W798</f>
        <v>0</v>
      </c>
      <c r="Y798" s="160">
        <f>+[2]data1cf!X798</f>
        <v>0</v>
      </c>
      <c r="Z798" s="160">
        <f>+[2]data1cf!Y798</f>
        <v>0</v>
      </c>
      <c r="AA798" s="160">
        <f>+[2]data1cf!Z798</f>
        <v>0</v>
      </c>
      <c r="AB798" s="160"/>
      <c r="AC798" s="161">
        <f t="shared" si="96"/>
        <v>-18915.120258079969</v>
      </c>
      <c r="AD798" s="161">
        <f t="shared" si="98"/>
        <v>-283.62562920693034</v>
      </c>
      <c r="AE798" s="162">
        <f t="shared" si="99"/>
        <v>-6500.3230150570434</v>
      </c>
      <c r="AF798" s="163">
        <f t="shared" si="97"/>
        <v>5.9046992659568781E-2</v>
      </c>
      <c r="AG798" s="164">
        <f t="shared" si="101"/>
        <v>-2.3474760932457714</v>
      </c>
    </row>
    <row r="799" spans="1:33">
      <c r="A799" s="156"/>
      <c r="B799" s="160">
        <f>+[2]data1cf!A799</f>
        <v>-90611.406697384737</v>
      </c>
      <c r="C799" s="160">
        <f>+[2]data1cf!B799</f>
        <v>14056.767302213382</v>
      </c>
      <c r="D799" s="160">
        <f>+[2]data1cf!C799</f>
        <v>11914.818724764027</v>
      </c>
      <c r="E799" s="160">
        <f>+[2]data1cf!D799</f>
        <v>10033.858407389065</v>
      </c>
      <c r="F799" s="160">
        <f>+[2]data1cf!E799</f>
        <v>9643.3518364785068</v>
      </c>
      <c r="G799" s="160">
        <f>+[2]data1cf!F799</f>
        <v>9284.2742086933067</v>
      </c>
      <c r="H799" s="160">
        <f>+[2]data1cf!G799</f>
        <v>8406.3004104247775</v>
      </c>
      <c r="I799" s="160">
        <f>+[2]data1cf!H799</f>
        <v>8259.8995706796559</v>
      </c>
      <c r="J799" s="160">
        <f>+[2]data1cf!I799</f>
        <v>8247.4653681446671</v>
      </c>
      <c r="K799" s="160">
        <f>+[2]data1cf!J799</f>
        <v>8238.1811110260223</v>
      </c>
      <c r="L799" s="160">
        <f>+[2]data1cf!K799</f>
        <v>8239.5374332642568</v>
      </c>
      <c r="M799" s="160">
        <f>+[2]data1cf!L799</f>
        <v>8211.4024767232004</v>
      </c>
      <c r="N799" s="160">
        <f>+[2]data1cf!M799</f>
        <v>8193.8847007323493</v>
      </c>
      <c r="O799" s="160">
        <f>+[2]data1cf!N799</f>
        <v>7867.632159591335</v>
      </c>
      <c r="P799" s="160">
        <f>+[2]data1cf!O799</f>
        <v>7759.9022152065299</v>
      </c>
      <c r="Q799" s="160">
        <f>+[2]data1cf!P799</f>
        <v>7731.2171147637409</v>
      </c>
      <c r="R799" s="160">
        <f>+[2]data1cf!Q799</f>
        <v>1039.2765902563237</v>
      </c>
      <c r="S799" s="160">
        <f>+[2]data1cf!R799</f>
        <v>0</v>
      </c>
      <c r="T799" s="160">
        <f>+[2]data1cf!S799</f>
        <v>0</v>
      </c>
      <c r="U799" s="160">
        <f>+[2]data1cf!T799</f>
        <v>0</v>
      </c>
      <c r="V799" s="160">
        <f>+[2]data1cf!U799</f>
        <v>0</v>
      </c>
      <c r="W799" s="160">
        <f>+[2]data1cf!V799</f>
        <v>0</v>
      </c>
      <c r="X799" s="160">
        <f>+[2]data1cf!W799</f>
        <v>0</v>
      </c>
      <c r="Y799" s="160">
        <f>+[2]data1cf!X799</f>
        <v>0</v>
      </c>
      <c r="Z799" s="160">
        <f>+[2]data1cf!Y799</f>
        <v>0</v>
      </c>
      <c r="AA799" s="160">
        <f>+[2]data1cf!Z799</f>
        <v>0</v>
      </c>
      <c r="AB799" s="160"/>
      <c r="AC799" s="161">
        <f t="shared" si="96"/>
        <v>-16734.795982836749</v>
      </c>
      <c r="AD799" s="161">
        <f t="shared" si="98"/>
        <v>1693.1254500771199</v>
      </c>
      <c r="AE799" s="162">
        <f t="shared" si="99"/>
        <v>-4456.9759431261282</v>
      </c>
      <c r="AF799" s="163">
        <f t="shared" si="97"/>
        <v>6.2703290581703194E-2</v>
      </c>
      <c r="AG799" s="164">
        <f t="shared" si="101"/>
        <v>0.99926267696275828</v>
      </c>
    </row>
    <row r="800" spans="1:33">
      <c r="A800" s="156"/>
      <c r="B800" s="160">
        <f>+[2]data1cf!A800</f>
        <v>-98867.904953662248</v>
      </c>
      <c r="C800" s="160">
        <f>+[2]data1cf!B800</f>
        <v>14265.460926949039</v>
      </c>
      <c r="D800" s="160">
        <f>+[2]data1cf!C800</f>
        <v>12276.141501893237</v>
      </c>
      <c r="E800" s="160">
        <f>+[2]data1cf!D800</f>
        <v>10327.095502436779</v>
      </c>
      <c r="F800" s="160">
        <f>+[2]data1cf!E800</f>
        <v>9837.3527048396227</v>
      </c>
      <c r="G800" s="160">
        <f>+[2]data1cf!F800</f>
        <v>9689.1353910280413</v>
      </c>
      <c r="H800" s="160">
        <f>+[2]data1cf!G800</f>
        <v>8606.2912927479119</v>
      </c>
      <c r="I800" s="160">
        <f>+[2]data1cf!H800</f>
        <v>8449.2970354800582</v>
      </c>
      <c r="J800" s="160">
        <f>+[2]data1cf!I800</f>
        <v>8436.8628329450694</v>
      </c>
      <c r="K800" s="160">
        <f>+[2]data1cf!J800</f>
        <v>8427.8995884786273</v>
      </c>
      <c r="L800" s="160">
        <f>+[2]data1cf!K800</f>
        <v>8428.9348980646591</v>
      </c>
      <c r="M800" s="160">
        <f>+[2]data1cf!L800</f>
        <v>8401.1209541758053</v>
      </c>
      <c r="N800" s="160">
        <f>+[2]data1cf!M800</f>
        <v>8383.2821655327498</v>
      </c>
      <c r="O800" s="160">
        <f>+[2]data1cf!N800</f>
        <v>8057.35063704394</v>
      </c>
      <c r="P800" s="160">
        <f>+[2]data1cf!O800</f>
        <v>7949.2996800069304</v>
      </c>
      <c r="Q800" s="160">
        <f>+[2]data1cf!P800</f>
        <v>7920.9355922163459</v>
      </c>
      <c r="R800" s="160">
        <f>+[2]data1cf!Q800</f>
        <v>1133.9753226565244</v>
      </c>
      <c r="S800" s="160">
        <f>+[2]data1cf!R800</f>
        <v>0</v>
      </c>
      <c r="T800" s="160">
        <f>+[2]data1cf!S800</f>
        <v>0</v>
      </c>
      <c r="U800" s="160">
        <f>+[2]data1cf!T800</f>
        <v>0</v>
      </c>
      <c r="V800" s="160">
        <f>+[2]data1cf!U800</f>
        <v>0</v>
      </c>
      <c r="W800" s="160">
        <f>+[2]data1cf!V800</f>
        <v>0</v>
      </c>
      <c r="X800" s="160">
        <f>+[2]data1cf!W800</f>
        <v>0</v>
      </c>
      <c r="Y800" s="160">
        <f>+[2]data1cf!X800</f>
        <v>0</v>
      </c>
      <c r="Z800" s="160">
        <f>+[2]data1cf!Y800</f>
        <v>0</v>
      </c>
      <c r="AA800" s="160">
        <f>+[2]data1cf!Z800</f>
        <v>0</v>
      </c>
      <c r="AB800" s="160"/>
      <c r="AC800" s="161">
        <f t="shared" si="96"/>
        <v>-23149.893287903589</v>
      </c>
      <c r="AD800" s="161">
        <f t="shared" si="98"/>
        <v>-4250.1274716665403</v>
      </c>
      <c r="AE800" s="162">
        <f t="shared" si="99"/>
        <v>-10557.613574493218</v>
      </c>
      <c r="AF800" s="163">
        <f t="shared" si="97"/>
        <v>5.2260050177574166E-2</v>
      </c>
      <c r="AG800" s="164">
        <f t="shared" si="101"/>
        <v>-72926725.936614633</v>
      </c>
    </row>
    <row r="801" spans="1:33">
      <c r="A801" s="156"/>
      <c r="B801" s="160">
        <f>+[2]data1cf!A801</f>
        <v>-89719.894565688403</v>
      </c>
      <c r="C801" s="160">
        <f>+[2]data1cf!B801</f>
        <v>14107.205946896411</v>
      </c>
      <c r="D801" s="160">
        <f>+[2]data1cf!C801</f>
        <v>12036.709557314029</v>
      </c>
      <c r="E801" s="160">
        <f>+[2]data1cf!D801</f>
        <v>9949.8150183785892</v>
      </c>
      <c r="F801" s="160">
        <f>+[2]data1cf!E801</f>
        <v>9666.3275435284304</v>
      </c>
      <c r="G801" s="160">
        <f>+[2]data1cf!F801</f>
        <v>9291.5032035804998</v>
      </c>
      <c r="H801" s="160">
        <f>+[2]data1cf!G801</f>
        <v>8384.7059896079172</v>
      </c>
      <c r="I801" s="160">
        <f>+[2]data1cf!H801</f>
        <v>8239.4489955882491</v>
      </c>
      <c r="J801" s="160">
        <f>+[2]data1cf!I801</f>
        <v>8227.0147930532585</v>
      </c>
      <c r="K801" s="160">
        <f>+[2]data1cf!J801</f>
        <v>8217.6958739429338</v>
      </c>
      <c r="L801" s="160">
        <f>+[2]data1cf!K801</f>
        <v>8219.08685817285</v>
      </c>
      <c r="M801" s="160">
        <f>+[2]data1cf!L801</f>
        <v>8190.9172396401109</v>
      </c>
      <c r="N801" s="160">
        <f>+[2]data1cf!M801</f>
        <v>8173.4341256409407</v>
      </c>
      <c r="O801" s="160">
        <f>+[2]data1cf!N801</f>
        <v>7847.1469225082465</v>
      </c>
      <c r="P801" s="160">
        <f>+[2]data1cf!O801</f>
        <v>7739.4516401151213</v>
      </c>
      <c r="Q801" s="160">
        <f>+[2]data1cf!P801</f>
        <v>7710.7318776806515</v>
      </c>
      <c r="R801" s="160">
        <f>+[2]data1cf!Q801</f>
        <v>1029.0513027106197</v>
      </c>
      <c r="S801" s="160">
        <f>+[2]data1cf!R801</f>
        <v>0</v>
      </c>
      <c r="T801" s="160">
        <f>+[2]data1cf!S801</f>
        <v>0</v>
      </c>
      <c r="U801" s="160">
        <f>+[2]data1cf!T801</f>
        <v>0</v>
      </c>
      <c r="V801" s="160">
        <f>+[2]data1cf!U801</f>
        <v>0</v>
      </c>
      <c r="W801" s="160">
        <f>+[2]data1cf!V801</f>
        <v>0</v>
      </c>
      <c r="X801" s="160">
        <f>+[2]data1cf!W801</f>
        <v>0</v>
      </c>
      <c r="Y801" s="160">
        <f>+[2]data1cf!X801</f>
        <v>0</v>
      </c>
      <c r="Z801" s="160">
        <f>+[2]data1cf!Y801</f>
        <v>0</v>
      </c>
      <c r="AA801" s="160">
        <f>+[2]data1cf!Z801</f>
        <v>0</v>
      </c>
      <c r="AB801" s="160"/>
      <c r="AC801" s="161">
        <f t="shared" si="96"/>
        <v>-15820.556223181415</v>
      </c>
      <c r="AD801" s="161">
        <f t="shared" si="98"/>
        <v>2578.6159248368044</v>
      </c>
      <c r="AE801" s="162">
        <f t="shared" si="99"/>
        <v>-3560.7607615139195</v>
      </c>
      <c r="AF801" s="163">
        <f t="shared" si="97"/>
        <v>6.4387652277946475E-2</v>
      </c>
      <c r="AG801" s="164">
        <f t="shared" si="101"/>
        <v>0.99998303831529489</v>
      </c>
    </row>
    <row r="802" spans="1:33">
      <c r="A802" s="156"/>
      <c r="B802" s="160">
        <f>+[2]data1cf!A802</f>
        <v>-89847.43816870611</v>
      </c>
      <c r="C802" s="160">
        <f>+[2]data1cf!B802</f>
        <v>13988.693266552709</v>
      </c>
      <c r="D802" s="160">
        <f>+[2]data1cf!C802</f>
        <v>11903.978217267131</v>
      </c>
      <c r="E802" s="160">
        <f>+[2]data1cf!D802</f>
        <v>9936.3302886024685</v>
      </c>
      <c r="F802" s="160">
        <f>+[2]data1cf!E802</f>
        <v>9596.8851027615056</v>
      </c>
      <c r="G802" s="160">
        <f>+[2]data1cf!F802</f>
        <v>9227.2435540294009</v>
      </c>
      <c r="H802" s="160">
        <f>+[2]data1cf!G802</f>
        <v>8387.7953813706772</v>
      </c>
      <c r="I802" s="160">
        <f>+[2]data1cf!H802</f>
        <v>8242.3747438065911</v>
      </c>
      <c r="J802" s="160">
        <f>+[2]data1cf!I802</f>
        <v>8229.9405412716023</v>
      </c>
      <c r="K802" s="160">
        <f>+[2]data1cf!J802</f>
        <v>8220.6265810565619</v>
      </c>
      <c r="L802" s="160">
        <f>+[2]data1cf!K802</f>
        <v>8222.0126063911921</v>
      </c>
      <c r="M802" s="160">
        <f>+[2]data1cf!L802</f>
        <v>8193.84794675374</v>
      </c>
      <c r="N802" s="160">
        <f>+[2]data1cf!M802</f>
        <v>8176.3598738592846</v>
      </c>
      <c r="O802" s="160">
        <f>+[2]data1cf!N802</f>
        <v>7850.0776296218755</v>
      </c>
      <c r="P802" s="160">
        <f>+[2]data1cf!O802</f>
        <v>7742.3773883334652</v>
      </c>
      <c r="Q802" s="160">
        <f>+[2]data1cf!P802</f>
        <v>7713.6625847942814</v>
      </c>
      <c r="R802" s="160">
        <f>+[2]data1cf!Q802</f>
        <v>1030.5141768197914</v>
      </c>
      <c r="S802" s="160">
        <f>+[2]data1cf!R802</f>
        <v>0</v>
      </c>
      <c r="T802" s="160">
        <f>+[2]data1cf!S802</f>
        <v>0</v>
      </c>
      <c r="U802" s="160">
        <f>+[2]data1cf!T802</f>
        <v>0</v>
      </c>
      <c r="V802" s="160">
        <f>+[2]data1cf!U802</f>
        <v>0</v>
      </c>
      <c r="W802" s="160">
        <f>+[2]data1cf!V802</f>
        <v>0</v>
      </c>
      <c r="X802" s="160">
        <f>+[2]data1cf!W802</f>
        <v>0</v>
      </c>
      <c r="Y802" s="160">
        <f>+[2]data1cf!X802</f>
        <v>0</v>
      </c>
      <c r="Z802" s="160">
        <f>+[2]data1cf!Y802</f>
        <v>0</v>
      </c>
      <c r="AA802" s="160">
        <f>+[2]data1cf!Z802</f>
        <v>0</v>
      </c>
      <c r="AB802" s="160"/>
      <c r="AC802" s="161">
        <f t="shared" si="96"/>
        <v>-16251.369667747747</v>
      </c>
      <c r="AD802" s="161">
        <f t="shared" si="98"/>
        <v>2119.2042316940183</v>
      </c>
      <c r="AE802" s="162">
        <f t="shared" si="99"/>
        <v>-4012.4088538881101</v>
      </c>
      <c r="AF802" s="163">
        <f t="shared" si="97"/>
        <v>6.3523390889167794E-2</v>
      </c>
      <c r="AG802" s="164">
        <f t="shared" si="101"/>
        <v>0.99987994038963146</v>
      </c>
    </row>
    <row r="803" spans="1:33">
      <c r="A803" s="156"/>
      <c r="B803" s="160">
        <f>+[2]data1cf!A803</f>
        <v>-95729.027563384283</v>
      </c>
      <c r="C803" s="160">
        <f>+[2]data1cf!B803</f>
        <v>14201.755501904303</v>
      </c>
      <c r="D803" s="160">
        <f>+[2]data1cf!C803</f>
        <v>12192.636251262758</v>
      </c>
      <c r="E803" s="160">
        <f>+[2]data1cf!D803</f>
        <v>10193.54892010295</v>
      </c>
      <c r="F803" s="160">
        <f>+[2]data1cf!E803</f>
        <v>9715.567453161817</v>
      </c>
      <c r="G803" s="160">
        <f>+[2]data1cf!F803</f>
        <v>9462.8137877716053</v>
      </c>
      <c r="H803" s="160">
        <f>+[2]data1cf!G803</f>
        <v>8530.2606512700258</v>
      </c>
      <c r="I803" s="160">
        <f>+[2]data1cf!H803</f>
        <v>8377.293699248994</v>
      </c>
      <c r="J803" s="160">
        <f>+[2]data1cf!I803</f>
        <v>8364.8594967140034</v>
      </c>
      <c r="K803" s="160">
        <f>+[2]data1cf!J803</f>
        <v>8355.7742126946287</v>
      </c>
      <c r="L803" s="160">
        <f>+[2]data1cf!K803</f>
        <v>8356.931561833595</v>
      </c>
      <c r="M803" s="160">
        <f>+[2]data1cf!L803</f>
        <v>8328.9955783918067</v>
      </c>
      <c r="N803" s="160">
        <f>+[2]data1cf!M803</f>
        <v>8311.2788293016856</v>
      </c>
      <c r="O803" s="160">
        <f>+[2]data1cf!N803</f>
        <v>7985.2252612599423</v>
      </c>
      <c r="P803" s="160">
        <f>+[2]data1cf!O803</f>
        <v>7877.2963437758663</v>
      </c>
      <c r="Q803" s="160">
        <f>+[2]data1cf!P803</f>
        <v>7848.8102164323482</v>
      </c>
      <c r="R803" s="160">
        <f>+[2]data1cf!Q803</f>
        <v>1097.9736545409924</v>
      </c>
      <c r="S803" s="160">
        <f>+[2]data1cf!R803</f>
        <v>0</v>
      </c>
      <c r="T803" s="160">
        <f>+[2]data1cf!S803</f>
        <v>0</v>
      </c>
      <c r="U803" s="160">
        <f>+[2]data1cf!T803</f>
        <v>0</v>
      </c>
      <c r="V803" s="160">
        <f>+[2]data1cf!U803</f>
        <v>0</v>
      </c>
      <c r="W803" s="160">
        <f>+[2]data1cf!V803</f>
        <v>0</v>
      </c>
      <c r="X803" s="160">
        <f>+[2]data1cf!W803</f>
        <v>0</v>
      </c>
      <c r="Y803" s="160">
        <f>+[2]data1cf!X803</f>
        <v>0</v>
      </c>
      <c r="Z803" s="160">
        <f>+[2]data1cf!Y803</f>
        <v>0</v>
      </c>
      <c r="AA803" s="160">
        <f>+[2]data1cf!Z803</f>
        <v>0</v>
      </c>
      <c r="AB803" s="160"/>
      <c r="AC803" s="161">
        <f t="shared" si="96"/>
        <v>-20746.668458130946</v>
      </c>
      <c r="AD803" s="161">
        <f t="shared" si="98"/>
        <v>-2040.0607039539664</v>
      </c>
      <c r="AE803" s="162">
        <f t="shared" si="99"/>
        <v>-8283.5722143683251</v>
      </c>
      <c r="AF803" s="163">
        <f t="shared" si="97"/>
        <v>5.5959275364875799E-2</v>
      </c>
      <c r="AG803" s="164">
        <f t="shared" ref="AG803:AG818" si="102">1-EXP(-(1/0.25)*(AD803/ABS($AD$1010)))</f>
        <v>-5944.4500407446949</v>
      </c>
    </row>
    <row r="804" spans="1:33">
      <c r="A804" s="156"/>
      <c r="B804" s="160">
        <f>+[2]data1cf!A804</f>
        <v>-98914.254302389119</v>
      </c>
      <c r="C804" s="160">
        <f>+[2]data1cf!B804</f>
        <v>14285.512637304815</v>
      </c>
      <c r="D804" s="160">
        <f>+[2]data1cf!C804</f>
        <v>12343.983213015232</v>
      </c>
      <c r="E804" s="160">
        <f>+[2]data1cf!D804</f>
        <v>10219.119476318914</v>
      </c>
      <c r="F804" s="160">
        <f>+[2]data1cf!E804</f>
        <v>9888.543012286098</v>
      </c>
      <c r="G804" s="160">
        <f>+[2]data1cf!F804</f>
        <v>9616.0090266423558</v>
      </c>
      <c r="H804" s="160">
        <f>+[2]data1cf!G804</f>
        <v>8607.4139777966175</v>
      </c>
      <c r="I804" s="160">
        <f>+[2]data1cf!H804</f>
        <v>8450.3602524603739</v>
      </c>
      <c r="J804" s="160">
        <f>+[2]data1cf!I804</f>
        <v>8437.9260499253833</v>
      </c>
      <c r="K804" s="160">
        <f>+[2]data1cf!J804</f>
        <v>8428.9646075216206</v>
      </c>
      <c r="L804" s="160">
        <f>+[2]data1cf!K804</f>
        <v>8429.9981150449748</v>
      </c>
      <c r="M804" s="160">
        <f>+[2]data1cf!L804</f>
        <v>8402.1859732187986</v>
      </c>
      <c r="N804" s="160">
        <f>+[2]data1cf!M804</f>
        <v>8384.3453825130655</v>
      </c>
      <c r="O804" s="160">
        <f>+[2]data1cf!N804</f>
        <v>8058.4156560869342</v>
      </c>
      <c r="P804" s="160">
        <f>+[2]data1cf!O804</f>
        <v>7950.3628969872461</v>
      </c>
      <c r="Q804" s="160">
        <f>+[2]data1cf!P804</f>
        <v>7922.0006112593401</v>
      </c>
      <c r="R804" s="160">
        <f>+[2]data1cf!Q804</f>
        <v>1134.5069311466821</v>
      </c>
      <c r="S804" s="160">
        <f>+[2]data1cf!R804</f>
        <v>0</v>
      </c>
      <c r="T804" s="160">
        <f>+[2]data1cf!S804</f>
        <v>0</v>
      </c>
      <c r="U804" s="160">
        <f>+[2]data1cf!T804</f>
        <v>0</v>
      </c>
      <c r="V804" s="160">
        <f>+[2]data1cf!U804</f>
        <v>0</v>
      </c>
      <c r="W804" s="160">
        <f>+[2]data1cf!V804</f>
        <v>0</v>
      </c>
      <c r="X804" s="160">
        <f>+[2]data1cf!W804</f>
        <v>0</v>
      </c>
      <c r="Y804" s="160">
        <f>+[2]data1cf!X804</f>
        <v>0</v>
      </c>
      <c r="Z804" s="160">
        <f>+[2]data1cf!Y804</f>
        <v>0</v>
      </c>
      <c r="AA804" s="160">
        <f>+[2]data1cf!Z804</f>
        <v>0</v>
      </c>
      <c r="AB804" s="160"/>
      <c r="AC804" s="161">
        <f t="shared" si="96"/>
        <v>-23209.297862561107</v>
      </c>
      <c r="AD804" s="161">
        <f t="shared" si="98"/>
        <v>-4316.6609147898589</v>
      </c>
      <c r="AE804" s="162">
        <f t="shared" si="99"/>
        <v>-10622.062190973429</v>
      </c>
      <c r="AF804" s="163">
        <f t="shared" si="97"/>
        <v>5.2148881554603579E-2</v>
      </c>
      <c r="AG804" s="164">
        <f t="shared" si="102"/>
        <v>-96822423.668217286</v>
      </c>
    </row>
    <row r="805" spans="1:33">
      <c r="A805" s="156"/>
      <c r="B805" s="160">
        <f>+[2]data1cf!A805</f>
        <v>-89430.86767836049</v>
      </c>
      <c r="C805" s="160">
        <f>+[2]data1cf!B805</f>
        <v>14007.924175760461</v>
      </c>
      <c r="D805" s="160">
        <f>+[2]data1cf!C805</f>
        <v>12034.227387896895</v>
      </c>
      <c r="E805" s="160">
        <f>+[2]data1cf!D805</f>
        <v>9799.9874178144855</v>
      </c>
      <c r="F805" s="160">
        <f>+[2]data1cf!E805</f>
        <v>9543.2839068951307</v>
      </c>
      <c r="G805" s="160">
        <f>+[2]data1cf!F805</f>
        <v>9069.1594535834411</v>
      </c>
      <c r="H805" s="160">
        <f>+[2]data1cf!G805</f>
        <v>8377.7051109766071</v>
      </c>
      <c r="I805" s="160">
        <f>+[2]data1cf!H805</f>
        <v>8232.8189500144563</v>
      </c>
      <c r="J805" s="160">
        <f>+[2]data1cf!I805</f>
        <v>8220.3847474794657</v>
      </c>
      <c r="K805" s="160">
        <f>+[2]data1cf!J805</f>
        <v>8211.0545910037617</v>
      </c>
      <c r="L805" s="160">
        <f>+[2]data1cf!K805</f>
        <v>8212.4568125990572</v>
      </c>
      <c r="M805" s="160">
        <f>+[2]data1cf!L805</f>
        <v>8184.2759567009398</v>
      </c>
      <c r="N805" s="160">
        <f>+[2]data1cf!M805</f>
        <v>8166.8040800671488</v>
      </c>
      <c r="O805" s="160">
        <f>+[2]data1cf!N805</f>
        <v>7840.5056395690744</v>
      </c>
      <c r="P805" s="160">
        <f>+[2]data1cf!O805</f>
        <v>7732.8215945413285</v>
      </c>
      <c r="Q805" s="160">
        <f>+[2]data1cf!P805</f>
        <v>7704.0905947414803</v>
      </c>
      <c r="R805" s="160">
        <f>+[2]data1cf!Q805</f>
        <v>1025.7362799237233</v>
      </c>
      <c r="S805" s="160">
        <f>+[2]data1cf!R805</f>
        <v>0</v>
      </c>
      <c r="T805" s="160">
        <f>+[2]data1cf!S805</f>
        <v>0</v>
      </c>
      <c r="U805" s="160">
        <f>+[2]data1cf!T805</f>
        <v>0</v>
      </c>
      <c r="V805" s="160">
        <f>+[2]data1cf!U805</f>
        <v>0</v>
      </c>
      <c r="W805" s="160">
        <f>+[2]data1cf!V805</f>
        <v>0</v>
      </c>
      <c r="X805" s="160">
        <f>+[2]data1cf!W805</f>
        <v>0</v>
      </c>
      <c r="Y805" s="160">
        <f>+[2]data1cf!X805</f>
        <v>0</v>
      </c>
      <c r="Z805" s="160">
        <f>+[2]data1cf!Y805</f>
        <v>0</v>
      </c>
      <c r="AA805" s="160">
        <f>+[2]data1cf!Z805</f>
        <v>0</v>
      </c>
      <c r="AB805" s="160"/>
      <c r="AC805" s="161">
        <f t="shared" si="96"/>
        <v>-15984.637926126743</v>
      </c>
      <c r="AD805" s="161">
        <f t="shared" si="98"/>
        <v>2337.2475634634611</v>
      </c>
      <c r="AE805" s="162">
        <f t="shared" si="99"/>
        <v>-3778.9165802455859</v>
      </c>
      <c r="AF805" s="163">
        <f t="shared" si="97"/>
        <v>6.3954344391822807E-2</v>
      </c>
      <c r="AG805" s="164">
        <f t="shared" si="102"/>
        <v>0.99995257481603073</v>
      </c>
    </row>
    <row r="806" spans="1:33">
      <c r="A806" s="156"/>
      <c r="B806" s="160">
        <f>+[2]data1cf!A806</f>
        <v>-100778.40883959011</v>
      </c>
      <c r="C806" s="160">
        <f>+[2]data1cf!B806</f>
        <v>14286.451092444133</v>
      </c>
      <c r="D806" s="160">
        <f>+[2]data1cf!C806</f>
        <v>12472.995761594666</v>
      </c>
      <c r="E806" s="160">
        <f>+[2]data1cf!D806</f>
        <v>10333.230276332008</v>
      </c>
      <c r="F806" s="160">
        <f>+[2]data1cf!E806</f>
        <v>9986.9457633955353</v>
      </c>
      <c r="G806" s="160">
        <f>+[2]data1cf!F806</f>
        <v>9573.1586408885232</v>
      </c>
      <c r="H806" s="160">
        <f>+[2]data1cf!G806</f>
        <v>8652.5679763937896</v>
      </c>
      <c r="I806" s="160">
        <f>+[2]data1cf!H806</f>
        <v>8493.1224662201348</v>
      </c>
      <c r="J806" s="160">
        <f>+[2]data1cf!I806</f>
        <v>8480.6882636851442</v>
      </c>
      <c r="K806" s="160">
        <f>+[2]data1cf!J806</f>
        <v>8471.7992996097892</v>
      </c>
      <c r="L806" s="160">
        <f>+[2]data1cf!K806</f>
        <v>8472.7603288047358</v>
      </c>
      <c r="M806" s="160">
        <f>+[2]data1cf!L806</f>
        <v>8445.0206653069654</v>
      </c>
      <c r="N806" s="160">
        <f>+[2]data1cf!M806</f>
        <v>8427.1075962728264</v>
      </c>
      <c r="O806" s="160">
        <f>+[2]data1cf!N806</f>
        <v>8101.250348175101</v>
      </c>
      <c r="P806" s="160">
        <f>+[2]data1cf!O806</f>
        <v>7993.1251107470071</v>
      </c>
      <c r="Q806" s="160">
        <f>+[2]data1cf!P806</f>
        <v>7964.8353033475069</v>
      </c>
      <c r="R806" s="160">
        <f>+[2]data1cf!Q806</f>
        <v>1155.8880380265625</v>
      </c>
      <c r="S806" s="160">
        <f>+[2]data1cf!R806</f>
        <v>0</v>
      </c>
      <c r="T806" s="160">
        <f>+[2]data1cf!S806</f>
        <v>0</v>
      </c>
      <c r="U806" s="160">
        <f>+[2]data1cf!T806</f>
        <v>0</v>
      </c>
      <c r="V806" s="160">
        <f>+[2]data1cf!U806</f>
        <v>0</v>
      </c>
      <c r="W806" s="160">
        <f>+[2]data1cf!V806</f>
        <v>0</v>
      </c>
      <c r="X806" s="160">
        <f>+[2]data1cf!W806</f>
        <v>0</v>
      </c>
      <c r="Y806" s="160">
        <f>+[2]data1cf!X806</f>
        <v>0</v>
      </c>
      <c r="Z806" s="160">
        <f>+[2]data1cf!Y806</f>
        <v>0</v>
      </c>
      <c r="AA806" s="160">
        <f>+[2]data1cf!Z806</f>
        <v>0</v>
      </c>
      <c r="AB806" s="160"/>
      <c r="AC806" s="161">
        <f t="shared" si="96"/>
        <v>-24670.570256532737</v>
      </c>
      <c r="AD806" s="161">
        <f t="shared" si="98"/>
        <v>-5677.0683736761412</v>
      </c>
      <c r="AE806" s="162">
        <f t="shared" si="99"/>
        <v>-12016.149529578446</v>
      </c>
      <c r="AF806" s="163">
        <f t="shared" si="97"/>
        <v>4.9968662858009341E-2</v>
      </c>
      <c r="AG806" s="164">
        <f t="shared" si="102"/>
        <v>-31825706551.096912</v>
      </c>
    </row>
    <row r="807" spans="1:33">
      <c r="A807" s="156"/>
      <c r="B807" s="160">
        <f>+[2]data1cf!A807</f>
        <v>-99269.265031390489</v>
      </c>
      <c r="C807" s="160">
        <f>+[2]data1cf!B807</f>
        <v>14357.12981422845</v>
      </c>
      <c r="D807" s="160">
        <f>+[2]data1cf!C807</f>
        <v>12388.523763244255</v>
      </c>
      <c r="E807" s="160">
        <f>+[2]data1cf!D807</f>
        <v>10309.199599356629</v>
      </c>
      <c r="F807" s="160">
        <f>+[2]data1cf!E807</f>
        <v>9755.3808779481005</v>
      </c>
      <c r="G807" s="160">
        <f>+[2]data1cf!F807</f>
        <v>9611.3895696226591</v>
      </c>
      <c r="H807" s="160">
        <f>+[2]data1cf!G807</f>
        <v>8616.013132877064</v>
      </c>
      <c r="I807" s="160">
        <f>+[2]data1cf!H807</f>
        <v>8458.5039145750816</v>
      </c>
      <c r="J807" s="160">
        <f>+[2]data1cf!I807</f>
        <v>8446.0697120400928</v>
      </c>
      <c r="K807" s="160">
        <f>+[2]data1cf!J807</f>
        <v>8437.1220724534724</v>
      </c>
      <c r="L807" s="160">
        <f>+[2]data1cf!K807</f>
        <v>8438.1417771596825</v>
      </c>
      <c r="M807" s="160">
        <f>+[2]data1cf!L807</f>
        <v>8410.3434381506504</v>
      </c>
      <c r="N807" s="160">
        <f>+[2]data1cf!M807</f>
        <v>8392.489044627775</v>
      </c>
      <c r="O807" s="160">
        <f>+[2]data1cf!N807</f>
        <v>8066.573121018786</v>
      </c>
      <c r="P807" s="160">
        <f>+[2]data1cf!O807</f>
        <v>7958.5065591019538</v>
      </c>
      <c r="Q807" s="160">
        <f>+[2]data1cf!P807</f>
        <v>7930.1580761911919</v>
      </c>
      <c r="R807" s="160">
        <f>+[2]data1cf!Q807</f>
        <v>1138.5787622040361</v>
      </c>
      <c r="S807" s="160">
        <f>+[2]data1cf!R807</f>
        <v>0</v>
      </c>
      <c r="T807" s="160">
        <f>+[2]data1cf!S807</f>
        <v>0</v>
      </c>
      <c r="U807" s="160">
        <f>+[2]data1cf!T807</f>
        <v>0</v>
      </c>
      <c r="V807" s="160">
        <f>+[2]data1cf!U807</f>
        <v>0</v>
      </c>
      <c r="W807" s="160">
        <f>+[2]data1cf!V807</f>
        <v>0</v>
      </c>
      <c r="X807" s="160">
        <f>+[2]data1cf!W807</f>
        <v>0</v>
      </c>
      <c r="Y807" s="160">
        <f>+[2]data1cf!X807</f>
        <v>0</v>
      </c>
      <c r="Z807" s="160">
        <f>+[2]data1cf!Y807</f>
        <v>0</v>
      </c>
      <c r="AA807" s="160">
        <f>+[2]data1cf!Z807</f>
        <v>0</v>
      </c>
      <c r="AB807" s="160"/>
      <c r="AC807" s="161">
        <f t="shared" si="96"/>
        <v>-23456.326376091733</v>
      </c>
      <c r="AD807" s="161">
        <f t="shared" si="98"/>
        <v>-4551.6355672977006</v>
      </c>
      <c r="AE807" s="162">
        <f t="shared" si="99"/>
        <v>-10861.271776026128</v>
      </c>
      <c r="AF807" s="163">
        <f t="shared" si="97"/>
        <v>5.1766732335090646E-2</v>
      </c>
      <c r="AG807" s="164">
        <f t="shared" si="102"/>
        <v>-263443448.33742002</v>
      </c>
    </row>
    <row r="808" spans="1:33">
      <c r="A808" s="156"/>
      <c r="B808" s="160">
        <f>+[2]data1cf!A808</f>
        <v>-100321.16361646967</v>
      </c>
      <c r="C808" s="160">
        <f>+[2]data1cf!B808</f>
        <v>14340.696196057301</v>
      </c>
      <c r="D808" s="160">
        <f>+[2]data1cf!C808</f>
        <v>12351.86272265355</v>
      </c>
      <c r="E808" s="160">
        <f>+[2]data1cf!D808</f>
        <v>10376.962990370488</v>
      </c>
      <c r="F808" s="160">
        <f>+[2]data1cf!E808</f>
        <v>9896.4841913077016</v>
      </c>
      <c r="G808" s="160">
        <f>+[2]data1cf!F808</f>
        <v>9564.7727443265649</v>
      </c>
      <c r="H808" s="160">
        <f>+[2]data1cf!G808</f>
        <v>8641.4924728605129</v>
      </c>
      <c r="I808" s="160">
        <f>+[2]data1cf!H808</f>
        <v>8482.6336265979298</v>
      </c>
      <c r="J808" s="160">
        <f>+[2]data1cf!I808</f>
        <v>8470.199424062941</v>
      </c>
      <c r="K808" s="160">
        <f>+[2]data1cf!J808</f>
        <v>8461.2926822933096</v>
      </c>
      <c r="L808" s="160">
        <f>+[2]data1cf!K808</f>
        <v>8462.2714891825308</v>
      </c>
      <c r="M808" s="160">
        <f>+[2]data1cf!L808</f>
        <v>8434.5140479904876</v>
      </c>
      <c r="N808" s="160">
        <f>+[2]data1cf!M808</f>
        <v>8416.6187566506233</v>
      </c>
      <c r="O808" s="160">
        <f>+[2]data1cf!N808</f>
        <v>8090.7437308586223</v>
      </c>
      <c r="P808" s="160">
        <f>+[2]data1cf!O808</f>
        <v>7982.6362711248021</v>
      </c>
      <c r="Q808" s="160">
        <f>+[2]data1cf!P808</f>
        <v>7954.3286860310282</v>
      </c>
      <c r="R808" s="160">
        <f>+[2]data1cf!Q808</f>
        <v>1150.6436182154603</v>
      </c>
      <c r="S808" s="160">
        <f>+[2]data1cf!R808</f>
        <v>0</v>
      </c>
      <c r="T808" s="160">
        <f>+[2]data1cf!S808</f>
        <v>0</v>
      </c>
      <c r="U808" s="160">
        <f>+[2]data1cf!T808</f>
        <v>0</v>
      </c>
      <c r="V808" s="160">
        <f>+[2]data1cf!U808</f>
        <v>0</v>
      </c>
      <c r="W808" s="160">
        <f>+[2]data1cf!V808</f>
        <v>0</v>
      </c>
      <c r="X808" s="160">
        <f>+[2]data1cf!W808</f>
        <v>0</v>
      </c>
      <c r="Y808" s="160">
        <f>+[2]data1cf!X808</f>
        <v>0</v>
      </c>
      <c r="Z808" s="160">
        <f>+[2]data1cf!Y808</f>
        <v>0</v>
      </c>
      <c r="AA808" s="160">
        <f>+[2]data1cf!Z808</f>
        <v>0</v>
      </c>
      <c r="AB808" s="160"/>
      <c r="AC808" s="161">
        <f t="shared" si="96"/>
        <v>-24339.707577394831</v>
      </c>
      <c r="AD808" s="161">
        <f t="shared" si="98"/>
        <v>-5379.0378281069643</v>
      </c>
      <c r="AE808" s="162">
        <f t="shared" si="99"/>
        <v>-11707.503761962693</v>
      </c>
      <c r="AF808" s="163">
        <f t="shared" si="97"/>
        <v>5.0437542796134952E-2</v>
      </c>
      <c r="AG808" s="164">
        <f t="shared" si="102"/>
        <v>-8941511989.4004021</v>
      </c>
    </row>
    <row r="809" spans="1:33">
      <c r="A809" s="156"/>
      <c r="B809" s="160">
        <f>+[2]data1cf!A809</f>
        <v>-90889.342239438251</v>
      </c>
      <c r="C809" s="160">
        <f>+[2]data1cf!B809</f>
        <v>14090.821892495664</v>
      </c>
      <c r="D809" s="160">
        <f>+[2]data1cf!C809</f>
        <v>11949.996212109168</v>
      </c>
      <c r="E809" s="160">
        <f>+[2]data1cf!D809</f>
        <v>10095.69814115541</v>
      </c>
      <c r="F809" s="160">
        <f>+[2]data1cf!E809</f>
        <v>9642.9612692033279</v>
      </c>
      <c r="G809" s="160">
        <f>+[2]data1cf!F809</f>
        <v>9412.609827830518</v>
      </c>
      <c r="H809" s="160">
        <f>+[2]data1cf!G809</f>
        <v>8413.0326318289262</v>
      </c>
      <c r="I809" s="160">
        <f>+[2]data1cf!H809</f>
        <v>8266.2751896659302</v>
      </c>
      <c r="J809" s="160">
        <f>+[2]data1cf!I809</f>
        <v>8253.8409871309414</v>
      </c>
      <c r="K809" s="160">
        <f>+[2]data1cf!J809</f>
        <v>8244.5675361461708</v>
      </c>
      <c r="L809" s="160">
        <f>+[2]data1cf!K809</f>
        <v>8245.9130522505311</v>
      </c>
      <c r="M809" s="160">
        <f>+[2]data1cf!L809</f>
        <v>8217.7889018433489</v>
      </c>
      <c r="N809" s="160">
        <f>+[2]data1cf!M809</f>
        <v>8200.2603197186236</v>
      </c>
      <c r="O809" s="160">
        <f>+[2]data1cf!N809</f>
        <v>7874.0185847114844</v>
      </c>
      <c r="P809" s="160">
        <f>+[2]data1cf!O809</f>
        <v>7766.2778341928033</v>
      </c>
      <c r="Q809" s="160">
        <f>+[2]data1cf!P809</f>
        <v>7737.6035398838903</v>
      </c>
      <c r="R809" s="160">
        <f>+[2]data1cf!Q809</f>
        <v>1042.4643997494609</v>
      </c>
      <c r="S809" s="160">
        <f>+[2]data1cf!R809</f>
        <v>0</v>
      </c>
      <c r="T809" s="160">
        <f>+[2]data1cf!S809</f>
        <v>0</v>
      </c>
      <c r="U809" s="160">
        <f>+[2]data1cf!T809</f>
        <v>0</v>
      </c>
      <c r="V809" s="160">
        <f>+[2]data1cf!U809</f>
        <v>0</v>
      </c>
      <c r="W809" s="160">
        <f>+[2]data1cf!V809</f>
        <v>0</v>
      </c>
      <c r="X809" s="160">
        <f>+[2]data1cf!W809</f>
        <v>0</v>
      </c>
      <c r="Y809" s="160">
        <f>+[2]data1cf!X809</f>
        <v>0</v>
      </c>
      <c r="Z809" s="160">
        <f>+[2]data1cf!Y809</f>
        <v>0</v>
      </c>
      <c r="AA809" s="160">
        <f>+[2]data1cf!Z809</f>
        <v>0</v>
      </c>
      <c r="AB809" s="160"/>
      <c r="AC809" s="161">
        <f t="shared" si="96"/>
        <v>-16801.6437486342</v>
      </c>
      <c r="AD809" s="161">
        <f t="shared" si="98"/>
        <v>1665.4632230374925</v>
      </c>
      <c r="AE809" s="162">
        <f t="shared" si="99"/>
        <v>-4496.7551343568912</v>
      </c>
      <c r="AF809" s="163">
        <f t="shared" si="97"/>
        <v>6.2640878558158877E-2</v>
      </c>
      <c r="AG809" s="164">
        <f t="shared" si="102"/>
        <v>0.99917046654538577</v>
      </c>
    </row>
    <row r="810" spans="1:33">
      <c r="A810" s="156"/>
      <c r="B810" s="160">
        <f>+[2]data1cf!A810</f>
        <v>-98335.414366012177</v>
      </c>
      <c r="C810" s="160">
        <f>+[2]data1cf!B810</f>
        <v>14226.350641959791</v>
      </c>
      <c r="D810" s="160">
        <f>+[2]data1cf!C810</f>
        <v>12321.619746514603</v>
      </c>
      <c r="E810" s="160">
        <f>+[2]data1cf!D810</f>
        <v>10384.68549531112</v>
      </c>
      <c r="F810" s="160">
        <f>+[2]data1cf!E810</f>
        <v>9877.6841762160548</v>
      </c>
      <c r="G810" s="160">
        <f>+[2]data1cf!F810</f>
        <v>9516.2355835110629</v>
      </c>
      <c r="H810" s="160">
        <f>+[2]data1cf!G810</f>
        <v>8593.3931779361119</v>
      </c>
      <c r="I810" s="160">
        <f>+[2]data1cf!H810</f>
        <v>8437.0821273918355</v>
      </c>
      <c r="J810" s="160">
        <f>+[2]data1cf!I810</f>
        <v>8424.6479248568467</v>
      </c>
      <c r="K810" s="160">
        <f>+[2]data1cf!J810</f>
        <v>8415.6639771563569</v>
      </c>
      <c r="L810" s="160">
        <f>+[2]data1cf!K810</f>
        <v>8416.7199899764364</v>
      </c>
      <c r="M810" s="160">
        <f>+[2]data1cf!L810</f>
        <v>8388.8853428535349</v>
      </c>
      <c r="N810" s="160">
        <f>+[2]data1cf!M810</f>
        <v>8371.0672574445271</v>
      </c>
      <c r="O810" s="160">
        <f>+[2]data1cf!N810</f>
        <v>8045.1150257216705</v>
      </c>
      <c r="P810" s="160">
        <f>+[2]data1cf!O810</f>
        <v>7937.0847719187077</v>
      </c>
      <c r="Q810" s="160">
        <f>+[2]data1cf!P810</f>
        <v>7908.6999808940755</v>
      </c>
      <c r="R810" s="160">
        <f>+[2]data1cf!Q810</f>
        <v>1127.8678686124131</v>
      </c>
      <c r="S810" s="160">
        <f>+[2]data1cf!R810</f>
        <v>0</v>
      </c>
      <c r="T810" s="160">
        <f>+[2]data1cf!S810</f>
        <v>0</v>
      </c>
      <c r="U810" s="160">
        <f>+[2]data1cf!T810</f>
        <v>0</v>
      </c>
      <c r="V810" s="160">
        <f>+[2]data1cf!U810</f>
        <v>0</v>
      </c>
      <c r="W810" s="160">
        <f>+[2]data1cf!V810</f>
        <v>0</v>
      </c>
      <c r="X810" s="160">
        <f>+[2]data1cf!W810</f>
        <v>0</v>
      </c>
      <c r="Y810" s="160">
        <f>+[2]data1cf!X810</f>
        <v>0</v>
      </c>
      <c r="Z810" s="160">
        <f>+[2]data1cf!Y810</f>
        <v>0</v>
      </c>
      <c r="AA810" s="160">
        <f>+[2]data1cf!Z810</f>
        <v>0</v>
      </c>
      <c r="AB810" s="160"/>
      <c r="AC810" s="161">
        <f t="shared" si="96"/>
        <v>-22700.226298002479</v>
      </c>
      <c r="AD810" s="161">
        <f t="shared" si="98"/>
        <v>-3833.2602294126973</v>
      </c>
      <c r="AE810" s="162">
        <f t="shared" si="99"/>
        <v>-10129.622019592216</v>
      </c>
      <c r="AF810" s="163">
        <f t="shared" si="97"/>
        <v>5.2942141890525818E-2</v>
      </c>
      <c r="AG810" s="164">
        <f t="shared" si="102"/>
        <v>-12350015.086066868</v>
      </c>
    </row>
    <row r="811" spans="1:33">
      <c r="A811" s="156"/>
      <c r="B811" s="160">
        <f>+[2]data1cf!A811</f>
        <v>-85375.592224372362</v>
      </c>
      <c r="C811" s="160">
        <f>+[2]data1cf!B811</f>
        <v>13899.276186999496</v>
      </c>
      <c r="D811" s="160">
        <f>+[2]data1cf!C811</f>
        <v>11801.597826391839</v>
      </c>
      <c r="E811" s="160">
        <f>+[2]data1cf!D811</f>
        <v>9834.5040912236163</v>
      </c>
      <c r="F811" s="160">
        <f>+[2]data1cf!E811</f>
        <v>9571.8675141719941</v>
      </c>
      <c r="G811" s="160">
        <f>+[2]data1cf!F811</f>
        <v>9155.7747904989974</v>
      </c>
      <c r="H811" s="160">
        <f>+[2]data1cf!G811</f>
        <v>8279.4772556639982</v>
      </c>
      <c r="I811" s="160">
        <f>+[2]data1cf!H811</f>
        <v>8139.7941753203313</v>
      </c>
      <c r="J811" s="160">
        <f>+[2]data1cf!I811</f>
        <v>8127.3599727853416</v>
      </c>
      <c r="K811" s="160">
        <f>+[2]data1cf!J811</f>
        <v>8117.8721471999861</v>
      </c>
      <c r="L811" s="160">
        <f>+[2]data1cf!K811</f>
        <v>8119.4320379049323</v>
      </c>
      <c r="M811" s="160">
        <f>+[2]data1cf!L811</f>
        <v>8091.0935128971632</v>
      </c>
      <c r="N811" s="160">
        <f>+[2]data1cf!M811</f>
        <v>8073.7793053730238</v>
      </c>
      <c r="O811" s="160">
        <f>+[2]data1cf!N811</f>
        <v>7747.3231957652988</v>
      </c>
      <c r="P811" s="160">
        <f>+[2]data1cf!O811</f>
        <v>7639.7968198472045</v>
      </c>
      <c r="Q811" s="160">
        <f>+[2]data1cf!P811</f>
        <v>7610.9081509377047</v>
      </c>
      <c r="R811" s="160">
        <f>+[2]data1cf!Q811</f>
        <v>979.22389257666111</v>
      </c>
      <c r="S811" s="160">
        <f>+[2]data1cf!R811</f>
        <v>0</v>
      </c>
      <c r="T811" s="160">
        <f>+[2]data1cf!S811</f>
        <v>0</v>
      </c>
      <c r="U811" s="160">
        <f>+[2]data1cf!T811</f>
        <v>0</v>
      </c>
      <c r="V811" s="160">
        <f>+[2]data1cf!U811</f>
        <v>0</v>
      </c>
      <c r="W811" s="160">
        <f>+[2]data1cf!V811</f>
        <v>0</v>
      </c>
      <c r="X811" s="160">
        <f>+[2]data1cf!W811</f>
        <v>0</v>
      </c>
      <c r="Y811" s="160">
        <f>+[2]data1cf!X811</f>
        <v>0</v>
      </c>
      <c r="Z811" s="160">
        <f>+[2]data1cf!Y811</f>
        <v>0</v>
      </c>
      <c r="AA811" s="160">
        <f>+[2]data1cf!Z811</f>
        <v>0</v>
      </c>
      <c r="AB811" s="160"/>
      <c r="AC811" s="161">
        <f t="shared" si="96"/>
        <v>-12489.054883318047</v>
      </c>
      <c r="AD811" s="161">
        <f t="shared" si="98"/>
        <v>5670.2928195067225</v>
      </c>
      <c r="AE811" s="162">
        <f t="shared" si="99"/>
        <v>-388.94437029734581</v>
      </c>
      <c r="AF811" s="163">
        <f t="shared" si="97"/>
        <v>7.0638260245323187E-2</v>
      </c>
      <c r="AG811" s="164">
        <f t="shared" si="102"/>
        <v>0.99999999996765876</v>
      </c>
    </row>
    <row r="812" spans="1:33">
      <c r="A812" s="156"/>
      <c r="B812" s="160">
        <f>+[2]data1cf!A812</f>
        <v>-99929.806211436997</v>
      </c>
      <c r="C812" s="160">
        <f>+[2]data1cf!B812</f>
        <v>14322.64465063136</v>
      </c>
      <c r="D812" s="160">
        <f>+[2]data1cf!C812</f>
        <v>12339.403236100321</v>
      </c>
      <c r="E812" s="160">
        <f>+[2]data1cf!D812</f>
        <v>10282.486364517268</v>
      </c>
      <c r="F812" s="160">
        <f>+[2]data1cf!E812</f>
        <v>9893.8727571819836</v>
      </c>
      <c r="G812" s="160">
        <f>+[2]data1cf!F812</f>
        <v>9601.4963070660779</v>
      </c>
      <c r="H812" s="160">
        <f>+[2]data1cf!G812</f>
        <v>8632.0129198700342</v>
      </c>
      <c r="I812" s="160">
        <f>+[2]data1cf!H812</f>
        <v>8473.6562008124038</v>
      </c>
      <c r="J812" s="160">
        <f>+[2]data1cf!I812</f>
        <v>8461.221998277415</v>
      </c>
      <c r="K812" s="160">
        <f>+[2]data1cf!J812</f>
        <v>8452.3000405318762</v>
      </c>
      <c r="L812" s="160">
        <f>+[2]data1cf!K812</f>
        <v>8453.2940633970047</v>
      </c>
      <c r="M812" s="160">
        <f>+[2]data1cf!L812</f>
        <v>8425.5214062290543</v>
      </c>
      <c r="N812" s="160">
        <f>+[2]data1cf!M812</f>
        <v>8407.6413308650972</v>
      </c>
      <c r="O812" s="160">
        <f>+[2]data1cf!N812</f>
        <v>8081.7510890971889</v>
      </c>
      <c r="P812" s="160">
        <f>+[2]data1cf!O812</f>
        <v>7973.6588453392769</v>
      </c>
      <c r="Q812" s="160">
        <f>+[2]data1cf!P812</f>
        <v>7945.3360442695948</v>
      </c>
      <c r="R812" s="160">
        <f>+[2]data1cf!Q812</f>
        <v>1146.1549053226977</v>
      </c>
      <c r="S812" s="160">
        <f>+[2]data1cf!R812</f>
        <v>0</v>
      </c>
      <c r="T812" s="160">
        <f>+[2]data1cf!S812</f>
        <v>0</v>
      </c>
      <c r="U812" s="160">
        <f>+[2]data1cf!T812</f>
        <v>0</v>
      </c>
      <c r="V812" s="160">
        <f>+[2]data1cf!U812</f>
        <v>0</v>
      </c>
      <c r="W812" s="160">
        <f>+[2]data1cf!V812</f>
        <v>0</v>
      </c>
      <c r="X812" s="160">
        <f>+[2]data1cf!W812</f>
        <v>0</v>
      </c>
      <c r="Y812" s="160">
        <f>+[2]data1cf!X812</f>
        <v>0</v>
      </c>
      <c r="Z812" s="160">
        <f>+[2]data1cf!Y812</f>
        <v>0</v>
      </c>
      <c r="AA812" s="160">
        <f>+[2]data1cf!Z812</f>
        <v>0</v>
      </c>
      <c r="AB812" s="160"/>
      <c r="AC812" s="161">
        <f t="shared" si="96"/>
        <v>-24060.512006003708</v>
      </c>
      <c r="AD812" s="161">
        <f t="shared" si="98"/>
        <v>-5121.602746241444</v>
      </c>
      <c r="AE812" s="162">
        <f t="shared" si="99"/>
        <v>-11442.901634129597</v>
      </c>
      <c r="AF812" s="163">
        <f t="shared" si="97"/>
        <v>5.0847014784812919E-2</v>
      </c>
      <c r="AG812" s="164">
        <f t="shared" si="102"/>
        <v>-2986392742.5396266</v>
      </c>
    </row>
    <row r="813" spans="1:33">
      <c r="A813" s="156"/>
      <c r="B813" s="160">
        <f>+[2]data1cf!A813</f>
        <v>-103951.34885024809</v>
      </c>
      <c r="C813" s="160">
        <f>+[2]data1cf!B813</f>
        <v>14287.861989753026</v>
      </c>
      <c r="D813" s="160">
        <f>+[2]data1cf!C813</f>
        <v>12480.773202151366</v>
      </c>
      <c r="E813" s="160">
        <f>+[2]data1cf!D813</f>
        <v>10530.110190239831</v>
      </c>
      <c r="F813" s="160">
        <f>+[2]data1cf!E813</f>
        <v>9960.4413790312265</v>
      </c>
      <c r="G813" s="160">
        <f>+[2]data1cf!F813</f>
        <v>9639.65886585105</v>
      </c>
      <c r="H813" s="160">
        <f>+[2]data1cf!G813</f>
        <v>8729.4236908375497</v>
      </c>
      <c r="I813" s="160">
        <f>+[2]data1cf!H813</f>
        <v>8565.9071717126208</v>
      </c>
      <c r="J813" s="160">
        <f>+[2]data1cf!I813</f>
        <v>8553.4729691776301</v>
      </c>
      <c r="K813" s="160">
        <f>+[2]data1cf!J813</f>
        <v>8544.7073690098878</v>
      </c>
      <c r="L813" s="160">
        <f>+[2]data1cf!K813</f>
        <v>8545.5450342972199</v>
      </c>
      <c r="M813" s="160">
        <f>+[2]data1cf!L813</f>
        <v>8517.9287347070658</v>
      </c>
      <c r="N813" s="160">
        <f>+[2]data1cf!M813</f>
        <v>8499.8923017653124</v>
      </c>
      <c r="O813" s="160">
        <f>+[2]data1cf!N813</f>
        <v>8174.1584175752014</v>
      </c>
      <c r="P813" s="160">
        <f>+[2]data1cf!O813</f>
        <v>8065.909816239493</v>
      </c>
      <c r="Q813" s="160">
        <f>+[2]data1cf!P813</f>
        <v>8037.7433727476073</v>
      </c>
      <c r="R813" s="160">
        <f>+[2]data1cf!Q813</f>
        <v>1192.2803907728055</v>
      </c>
      <c r="S813" s="160">
        <f>+[2]data1cf!R813</f>
        <v>0</v>
      </c>
      <c r="T813" s="160">
        <f>+[2]data1cf!S813</f>
        <v>0</v>
      </c>
      <c r="U813" s="160">
        <f>+[2]data1cf!T813</f>
        <v>0</v>
      </c>
      <c r="V813" s="160">
        <f>+[2]data1cf!U813</f>
        <v>0</v>
      </c>
      <c r="W813" s="160">
        <f>+[2]data1cf!V813</f>
        <v>0</v>
      </c>
      <c r="X813" s="160">
        <f>+[2]data1cf!W813</f>
        <v>0</v>
      </c>
      <c r="Y813" s="160">
        <f>+[2]data1cf!X813</f>
        <v>0</v>
      </c>
      <c r="Z813" s="160">
        <f>+[2]data1cf!Y813</f>
        <v>0</v>
      </c>
      <c r="AA813" s="160">
        <f>+[2]data1cf!Z813</f>
        <v>0</v>
      </c>
      <c r="AB813" s="160"/>
      <c r="AC813" s="161">
        <f t="shared" si="96"/>
        <v>-27376.864406529763</v>
      </c>
      <c r="AD813" s="161">
        <f t="shared" si="98"/>
        <v>-8231.54825303092</v>
      </c>
      <c r="AE813" s="162">
        <f t="shared" si="99"/>
        <v>-14622.637085980983</v>
      </c>
      <c r="AF813" s="163">
        <f t="shared" si="97"/>
        <v>4.6040424704551691E-2</v>
      </c>
      <c r="AG813" s="164">
        <f t="shared" si="102"/>
        <v>-1692998319336840.3</v>
      </c>
    </row>
    <row r="814" spans="1:33">
      <c r="A814" s="156"/>
      <c r="B814" s="160">
        <f>+[2]data1cf!A814</f>
        <v>-101132.26178792876</v>
      </c>
      <c r="C814" s="160">
        <f>+[2]data1cf!B814</f>
        <v>14321.654479978257</v>
      </c>
      <c r="D814" s="160">
        <f>+[2]data1cf!C814</f>
        <v>12399.797955381255</v>
      </c>
      <c r="E814" s="160">
        <f>+[2]data1cf!D814</f>
        <v>10299.874389238234</v>
      </c>
      <c r="F814" s="160">
        <f>+[2]data1cf!E814</f>
        <v>9935.6396026568145</v>
      </c>
      <c r="G814" s="160">
        <f>+[2]data1cf!F814</f>
        <v>9682.7003583595906</v>
      </c>
      <c r="H814" s="160">
        <f>+[2]data1cf!G814</f>
        <v>8661.1390874331555</v>
      </c>
      <c r="I814" s="160">
        <f>+[2]data1cf!H814</f>
        <v>8501.2395697726643</v>
      </c>
      <c r="J814" s="160">
        <f>+[2]data1cf!I814</f>
        <v>8488.8053672376736</v>
      </c>
      <c r="K814" s="160">
        <f>+[2]data1cf!J814</f>
        <v>8479.9301609649501</v>
      </c>
      <c r="L814" s="160">
        <f>+[2]data1cf!K814</f>
        <v>8480.8774323572652</v>
      </c>
      <c r="M814" s="160">
        <f>+[2]data1cf!L814</f>
        <v>8453.1515266621282</v>
      </c>
      <c r="N814" s="160">
        <f>+[2]data1cf!M814</f>
        <v>8435.2246998253577</v>
      </c>
      <c r="O814" s="160">
        <f>+[2]data1cf!N814</f>
        <v>8109.3812095302628</v>
      </c>
      <c r="P814" s="160">
        <f>+[2]data1cf!O814</f>
        <v>8001.2422142995365</v>
      </c>
      <c r="Q814" s="160">
        <f>+[2]data1cf!P814</f>
        <v>7972.9661647026687</v>
      </c>
      <c r="R814" s="160">
        <f>+[2]data1cf!Q814</f>
        <v>1159.9465898028275</v>
      </c>
      <c r="S814" s="160">
        <f>+[2]data1cf!R814</f>
        <v>0</v>
      </c>
      <c r="T814" s="160">
        <f>+[2]data1cf!S814</f>
        <v>0</v>
      </c>
      <c r="U814" s="160">
        <f>+[2]data1cf!T814</f>
        <v>0</v>
      </c>
      <c r="V814" s="160">
        <f>+[2]data1cf!U814</f>
        <v>0</v>
      </c>
      <c r="W814" s="160">
        <f>+[2]data1cf!V814</f>
        <v>0</v>
      </c>
      <c r="X814" s="160">
        <f>+[2]data1cf!W814</f>
        <v>0</v>
      </c>
      <c r="Y814" s="160">
        <f>+[2]data1cf!X814</f>
        <v>0</v>
      </c>
      <c r="Z814" s="160">
        <f>+[2]data1cf!Y814</f>
        <v>0</v>
      </c>
      <c r="AA814" s="160">
        <f>+[2]data1cf!Z814</f>
        <v>0</v>
      </c>
      <c r="AB814" s="160"/>
      <c r="AC814" s="161">
        <f t="shared" si="96"/>
        <v>-25012.882852874336</v>
      </c>
      <c r="AD814" s="161">
        <f t="shared" si="98"/>
        <v>-6003.6884862792785</v>
      </c>
      <c r="AE814" s="162">
        <f t="shared" si="99"/>
        <v>-12348.42563737405</v>
      </c>
      <c r="AF814" s="163">
        <f t="shared" si="97"/>
        <v>4.9453297257423409E-2</v>
      </c>
      <c r="AG814" s="164">
        <f t="shared" si="102"/>
        <v>-127948989091.71553</v>
      </c>
    </row>
    <row r="815" spans="1:33">
      <c r="A815" s="156"/>
      <c r="B815" s="160">
        <f>+[2]data1cf!A815</f>
        <v>-88047.811692537653</v>
      </c>
      <c r="C815" s="160">
        <f>+[2]data1cf!B815</f>
        <v>14095.498663042183</v>
      </c>
      <c r="D815" s="160">
        <f>+[2]data1cf!C815</f>
        <v>11931.697846387353</v>
      </c>
      <c r="E815" s="160">
        <f>+[2]data1cf!D815</f>
        <v>10064.802409145514</v>
      </c>
      <c r="F815" s="160">
        <f>+[2]data1cf!E815</f>
        <v>9491.2688754725204</v>
      </c>
      <c r="G815" s="160">
        <f>+[2]data1cf!F815</f>
        <v>9336.6334212311376</v>
      </c>
      <c r="H815" s="160">
        <f>+[2]data1cf!G815</f>
        <v>8344.2043969545703</v>
      </c>
      <c r="I815" s="160">
        <f>+[2]data1cf!H815</f>
        <v>8201.0927521444682</v>
      </c>
      <c r="J815" s="160">
        <f>+[2]data1cf!I815</f>
        <v>8188.6585496094795</v>
      </c>
      <c r="K815" s="160">
        <f>+[2]data1cf!J815</f>
        <v>8179.2746199170451</v>
      </c>
      <c r="L815" s="160">
        <f>+[2]data1cf!K815</f>
        <v>8180.7306147290692</v>
      </c>
      <c r="M815" s="160">
        <f>+[2]data1cf!L815</f>
        <v>8152.4959856142232</v>
      </c>
      <c r="N815" s="160">
        <f>+[2]data1cf!M815</f>
        <v>8135.0778821971617</v>
      </c>
      <c r="O815" s="160">
        <f>+[2]data1cf!N815</f>
        <v>7808.7256684823587</v>
      </c>
      <c r="P815" s="160">
        <f>+[2]data1cf!O815</f>
        <v>7701.0953966713414</v>
      </c>
      <c r="Q815" s="160">
        <f>+[2]data1cf!P815</f>
        <v>7672.3106236547646</v>
      </c>
      <c r="R815" s="160">
        <f>+[2]data1cf!Q815</f>
        <v>1009.8731809887298</v>
      </c>
      <c r="S815" s="160">
        <f>+[2]data1cf!R815</f>
        <v>0</v>
      </c>
      <c r="T815" s="160">
        <f>+[2]data1cf!S815</f>
        <v>0</v>
      </c>
      <c r="U815" s="160">
        <f>+[2]data1cf!T815</f>
        <v>0</v>
      </c>
      <c r="V815" s="160">
        <f>+[2]data1cf!U815</f>
        <v>0</v>
      </c>
      <c r="W815" s="160">
        <f>+[2]data1cf!V815</f>
        <v>0</v>
      </c>
      <c r="X815" s="160">
        <f>+[2]data1cf!W815</f>
        <v>0</v>
      </c>
      <c r="Y815" s="160">
        <f>+[2]data1cf!X815</f>
        <v>0</v>
      </c>
      <c r="Z815" s="160">
        <f>+[2]data1cf!Y815</f>
        <v>0</v>
      </c>
      <c r="AA815" s="160">
        <f>+[2]data1cf!Z815</f>
        <v>0</v>
      </c>
      <c r="AB815" s="160"/>
      <c r="AC815" s="161">
        <f t="shared" si="96"/>
        <v>-14402.737034503903</v>
      </c>
      <c r="AD815" s="161">
        <f t="shared" si="98"/>
        <v>3918.2999966395291</v>
      </c>
      <c r="AE815" s="162">
        <f t="shared" si="99"/>
        <v>-2194.3421361038472</v>
      </c>
      <c r="AF815" s="163">
        <f t="shared" si="97"/>
        <v>6.7018184065818789E-2</v>
      </c>
      <c r="AG815" s="164">
        <f t="shared" si="102"/>
        <v>0.99999994363547029</v>
      </c>
    </row>
    <row r="816" spans="1:33">
      <c r="A816" s="156"/>
      <c r="B816" s="160">
        <f>+[2]data1cf!A816</f>
        <v>-88354.603119424821</v>
      </c>
      <c r="C816" s="160">
        <f>+[2]data1cf!B816</f>
        <v>14067.083694091099</v>
      </c>
      <c r="D816" s="160">
        <f>+[2]data1cf!C816</f>
        <v>11844.804762169275</v>
      </c>
      <c r="E816" s="160">
        <f>+[2]data1cf!D816</f>
        <v>9959.2545547861992</v>
      </c>
      <c r="F816" s="160">
        <f>+[2]data1cf!E816</f>
        <v>9535.9319378343425</v>
      </c>
      <c r="G816" s="160">
        <f>+[2]data1cf!F816</f>
        <v>9314.0171521937937</v>
      </c>
      <c r="H816" s="160">
        <f>+[2]data1cf!G816</f>
        <v>8351.635572526573</v>
      </c>
      <c r="I816" s="160">
        <f>+[2]data1cf!H816</f>
        <v>8208.1303020441192</v>
      </c>
      <c r="J816" s="160">
        <f>+[2]data1cf!I816</f>
        <v>8195.6960995091285</v>
      </c>
      <c r="K816" s="160">
        <f>+[2]data1cf!J816</f>
        <v>8186.324097867373</v>
      </c>
      <c r="L816" s="160">
        <f>+[2]data1cf!K816</f>
        <v>8187.7681646287192</v>
      </c>
      <c r="M816" s="160">
        <f>+[2]data1cf!L816</f>
        <v>8159.545463564551</v>
      </c>
      <c r="N816" s="160">
        <f>+[2]data1cf!M816</f>
        <v>8142.1154320968108</v>
      </c>
      <c r="O816" s="160">
        <f>+[2]data1cf!N816</f>
        <v>7815.7751464326857</v>
      </c>
      <c r="P816" s="160">
        <f>+[2]data1cf!O816</f>
        <v>7708.1329465709914</v>
      </c>
      <c r="Q816" s="160">
        <f>+[2]data1cf!P816</f>
        <v>7679.3601016050916</v>
      </c>
      <c r="R816" s="160">
        <f>+[2]data1cf!Q816</f>
        <v>1013.3919559385547</v>
      </c>
      <c r="S816" s="160">
        <f>+[2]data1cf!R816</f>
        <v>0</v>
      </c>
      <c r="T816" s="160">
        <f>+[2]data1cf!S816</f>
        <v>0</v>
      </c>
      <c r="U816" s="160">
        <f>+[2]data1cf!T816</f>
        <v>0</v>
      </c>
      <c r="V816" s="160">
        <f>+[2]data1cf!U816</f>
        <v>0</v>
      </c>
      <c r="W816" s="160">
        <f>+[2]data1cf!V816</f>
        <v>0</v>
      </c>
      <c r="X816" s="160">
        <f>+[2]data1cf!W816</f>
        <v>0</v>
      </c>
      <c r="Y816" s="160">
        <f>+[2]data1cf!X816</f>
        <v>0</v>
      </c>
      <c r="Z816" s="160">
        <f>+[2]data1cf!Y816</f>
        <v>0</v>
      </c>
      <c r="AA816" s="160">
        <f>+[2]data1cf!Z816</f>
        <v>0</v>
      </c>
      <c r="AB816" s="160"/>
      <c r="AC816" s="161">
        <f t="shared" si="96"/>
        <v>-14842.140096939593</v>
      </c>
      <c r="AD816" s="161">
        <f t="shared" si="98"/>
        <v>3475.2183214549914</v>
      </c>
      <c r="AE816" s="162">
        <f t="shared" si="99"/>
        <v>-2637.283428653323</v>
      </c>
      <c r="AF816" s="163">
        <f t="shared" si="97"/>
        <v>6.6151759028434731E-2</v>
      </c>
      <c r="AG816" s="164">
        <f t="shared" si="102"/>
        <v>0.99999962784597651</v>
      </c>
    </row>
    <row r="817" spans="1:33">
      <c r="A817" s="156"/>
      <c r="B817" s="160">
        <f>+[2]data1cf!A817</f>
        <v>-87014.182530731981</v>
      </c>
      <c r="C817" s="160">
        <f>+[2]data1cf!B817</f>
        <v>14072.298709369665</v>
      </c>
      <c r="D817" s="160">
        <f>+[2]data1cf!C817</f>
        <v>11877.192287920814</v>
      </c>
      <c r="E817" s="160">
        <f>+[2]data1cf!D817</f>
        <v>9932.9358726943738</v>
      </c>
      <c r="F817" s="160">
        <f>+[2]data1cf!E817</f>
        <v>9555.1756077296577</v>
      </c>
      <c r="G817" s="160">
        <f>+[2]data1cf!F817</f>
        <v>9254.4331009027374</v>
      </c>
      <c r="H817" s="160">
        <f>+[2]data1cf!G817</f>
        <v>8319.1675833263143</v>
      </c>
      <c r="I817" s="160">
        <f>+[2]data1cf!H817</f>
        <v>8177.382126075976</v>
      </c>
      <c r="J817" s="160">
        <f>+[2]data1cf!I817</f>
        <v>8164.9479235409863</v>
      </c>
      <c r="K817" s="160">
        <f>+[2]data1cf!J817</f>
        <v>8155.5238063467423</v>
      </c>
      <c r="L817" s="160">
        <f>+[2]data1cf!K817</f>
        <v>8157.0199886605769</v>
      </c>
      <c r="M817" s="160">
        <f>+[2]data1cf!L817</f>
        <v>8128.7451720439194</v>
      </c>
      <c r="N817" s="160">
        <f>+[2]data1cf!M817</f>
        <v>8111.3672561286685</v>
      </c>
      <c r="O817" s="160">
        <f>+[2]data1cf!N817</f>
        <v>7784.9748549120541</v>
      </c>
      <c r="P817" s="160">
        <f>+[2]data1cf!O817</f>
        <v>7677.3847706028491</v>
      </c>
      <c r="Q817" s="160">
        <f>+[2]data1cf!P817</f>
        <v>7648.55981008446</v>
      </c>
      <c r="R817" s="160">
        <f>+[2]data1cf!Q817</f>
        <v>998.01786795448345</v>
      </c>
      <c r="S817" s="160">
        <f>+[2]data1cf!R817</f>
        <v>0</v>
      </c>
      <c r="T817" s="160">
        <f>+[2]data1cf!S817</f>
        <v>0</v>
      </c>
      <c r="U817" s="160">
        <f>+[2]data1cf!T817</f>
        <v>0</v>
      </c>
      <c r="V817" s="160">
        <f>+[2]data1cf!U817</f>
        <v>0</v>
      </c>
      <c r="W817" s="160">
        <f>+[2]data1cf!V817</f>
        <v>0</v>
      </c>
      <c r="X817" s="160">
        <f>+[2]data1cf!W817</f>
        <v>0</v>
      </c>
      <c r="Y817" s="160">
        <f>+[2]data1cf!X817</f>
        <v>0</v>
      </c>
      <c r="Z817" s="160">
        <f>+[2]data1cf!Y817</f>
        <v>0</v>
      </c>
      <c r="AA817" s="160">
        <f>+[2]data1cf!Z817</f>
        <v>0</v>
      </c>
      <c r="AB817" s="160"/>
      <c r="AC817" s="161">
        <f t="shared" si="96"/>
        <v>-13635.44828863383</v>
      </c>
      <c r="AD817" s="161">
        <f t="shared" si="98"/>
        <v>4622.9243409278961</v>
      </c>
      <c r="AE817" s="162">
        <f t="shared" si="99"/>
        <v>-1468.9806252499213</v>
      </c>
      <c r="AF817" s="163">
        <f t="shared" si="97"/>
        <v>6.8450310826301569E-2</v>
      </c>
      <c r="AG817" s="164">
        <f t="shared" si="102"/>
        <v>0.99999999719827293</v>
      </c>
    </row>
    <row r="818" spans="1:33">
      <c r="A818" s="156"/>
      <c r="B818" s="160">
        <f>+[2]data1cf!A818</f>
        <v>-94568.223404375938</v>
      </c>
      <c r="C818" s="160">
        <f>+[2]data1cf!B818</f>
        <v>14199.728723248398</v>
      </c>
      <c r="D818" s="160">
        <f>+[2]data1cf!C818</f>
        <v>12197.368950424228</v>
      </c>
      <c r="E818" s="160">
        <f>+[2]data1cf!D818</f>
        <v>10261.416262077433</v>
      </c>
      <c r="F818" s="160">
        <f>+[2]data1cf!E818</f>
        <v>9801.0079713017094</v>
      </c>
      <c r="G818" s="160">
        <f>+[2]data1cf!F818</f>
        <v>9411.7586206928736</v>
      </c>
      <c r="H818" s="160">
        <f>+[2]data1cf!G818</f>
        <v>8502.1433743375273</v>
      </c>
      <c r="I818" s="160">
        <f>+[2]data1cf!H818</f>
        <v>8350.6657804846691</v>
      </c>
      <c r="J818" s="160">
        <f>+[2]data1cf!I818</f>
        <v>8338.2315779496803</v>
      </c>
      <c r="K818" s="160">
        <f>+[2]data1cf!J818</f>
        <v>8329.1011618646025</v>
      </c>
      <c r="L818" s="160">
        <f>+[2]data1cf!K818</f>
        <v>8330.30364306927</v>
      </c>
      <c r="M818" s="160">
        <f>+[2]data1cf!L818</f>
        <v>8302.3225275617806</v>
      </c>
      <c r="N818" s="160">
        <f>+[2]data1cf!M818</f>
        <v>8284.6509105373625</v>
      </c>
      <c r="O818" s="160">
        <f>+[2]data1cf!N818</f>
        <v>7958.5522104299162</v>
      </c>
      <c r="P818" s="160">
        <f>+[2]data1cf!O818</f>
        <v>7850.6684250115422</v>
      </c>
      <c r="Q818" s="160">
        <f>+[2]data1cf!P818</f>
        <v>7822.1371656023211</v>
      </c>
      <c r="R818" s="160">
        <f>+[2]data1cf!Q818</f>
        <v>1084.6596951588301</v>
      </c>
      <c r="S818" s="160">
        <f>+[2]data1cf!R818</f>
        <v>0</v>
      </c>
      <c r="T818" s="160">
        <f>+[2]data1cf!S818</f>
        <v>0</v>
      </c>
      <c r="U818" s="160">
        <f>+[2]data1cf!T818</f>
        <v>0</v>
      </c>
      <c r="V818" s="160">
        <f>+[2]data1cf!U818</f>
        <v>0</v>
      </c>
      <c r="W818" s="160">
        <f>+[2]data1cf!V818</f>
        <v>0</v>
      </c>
      <c r="X818" s="160">
        <f>+[2]data1cf!W818</f>
        <v>0</v>
      </c>
      <c r="Y818" s="160">
        <f>+[2]data1cf!X818</f>
        <v>0</v>
      </c>
      <c r="Z818" s="160">
        <f>+[2]data1cf!Y818</f>
        <v>0</v>
      </c>
      <c r="AA818" s="160">
        <f>+[2]data1cf!Z818</f>
        <v>0</v>
      </c>
      <c r="AB818" s="160"/>
      <c r="AC818" s="161">
        <f t="shared" si="96"/>
        <v>-19611.488750206063</v>
      </c>
      <c r="AD818" s="161">
        <f t="shared" si="98"/>
        <v>-940.20593195691231</v>
      </c>
      <c r="AE818" s="162">
        <f t="shared" si="99"/>
        <v>-7170.4207081133709</v>
      </c>
      <c r="AF818" s="163">
        <f t="shared" si="97"/>
        <v>5.7878014445304882E-2</v>
      </c>
      <c r="AG818" s="164">
        <f t="shared" si="102"/>
        <v>-53.880031992856104</v>
      </c>
    </row>
    <row r="819" spans="1:33">
      <c r="A819" s="156"/>
      <c r="B819" s="160">
        <f>+[2]data1cf!A819</f>
        <v>-91926.023196254871</v>
      </c>
      <c r="C819" s="160">
        <f>+[2]data1cf!B819</f>
        <v>14105.872148703173</v>
      </c>
      <c r="D819" s="160">
        <f>+[2]data1cf!C819</f>
        <v>12064.183488241229</v>
      </c>
      <c r="E819" s="160">
        <f>+[2]data1cf!D819</f>
        <v>10071.206192057391</v>
      </c>
      <c r="F819" s="160">
        <f>+[2]data1cf!E819</f>
        <v>9644.9842145420625</v>
      </c>
      <c r="G819" s="160">
        <f>+[2]data1cf!F819</f>
        <v>9395.4215892054945</v>
      </c>
      <c r="H819" s="160">
        <f>+[2]data1cf!G819</f>
        <v>8438.1433667683687</v>
      </c>
      <c r="I819" s="160">
        <f>+[2]data1cf!H819</f>
        <v>8290.0558214705379</v>
      </c>
      <c r="J819" s="160">
        <f>+[2]data1cf!I819</f>
        <v>8277.6216189355491</v>
      </c>
      <c r="K819" s="160">
        <f>+[2]data1cf!J819</f>
        <v>8268.3884741063794</v>
      </c>
      <c r="L819" s="160">
        <f>+[2]data1cf!K819</f>
        <v>8269.6936840551389</v>
      </c>
      <c r="M819" s="160">
        <f>+[2]data1cf!L819</f>
        <v>8241.6098398035574</v>
      </c>
      <c r="N819" s="160">
        <f>+[2]data1cf!M819</f>
        <v>8224.0409515232313</v>
      </c>
      <c r="O819" s="160">
        <f>+[2]data1cf!N819</f>
        <v>7897.839522671693</v>
      </c>
      <c r="P819" s="160">
        <f>+[2]data1cf!O819</f>
        <v>7790.058465997412</v>
      </c>
      <c r="Q819" s="160">
        <f>+[2]data1cf!P819</f>
        <v>7761.4244778440989</v>
      </c>
      <c r="R819" s="160">
        <f>+[2]data1cf!Q819</f>
        <v>1054.3547156517648</v>
      </c>
      <c r="S819" s="160">
        <f>+[2]data1cf!R819</f>
        <v>0</v>
      </c>
      <c r="T819" s="160">
        <f>+[2]data1cf!S819</f>
        <v>0</v>
      </c>
      <c r="U819" s="160">
        <f>+[2]data1cf!T819</f>
        <v>0</v>
      </c>
      <c r="V819" s="160">
        <f>+[2]data1cf!U819</f>
        <v>0</v>
      </c>
      <c r="W819" s="160">
        <f>+[2]data1cf!V819</f>
        <v>0</v>
      </c>
      <c r="X819" s="160">
        <f>+[2]data1cf!W819</f>
        <v>0</v>
      </c>
      <c r="Y819" s="160">
        <f>+[2]data1cf!X819</f>
        <v>0</v>
      </c>
      <c r="Z819" s="160">
        <f>+[2]data1cf!Y819</f>
        <v>0</v>
      </c>
      <c r="AA819" s="160">
        <f>+[2]data1cf!Z819</f>
        <v>0</v>
      </c>
      <c r="AB819" s="160"/>
      <c r="AC819" s="161">
        <f t="shared" si="96"/>
        <v>-17663.926402648474</v>
      </c>
      <c r="AD819" s="161">
        <f t="shared" si="98"/>
        <v>848.53409813972235</v>
      </c>
      <c r="AE819" s="162">
        <f t="shared" si="99"/>
        <v>-5329.3044207210587</v>
      </c>
      <c r="AF819" s="163">
        <f t="shared" si="97"/>
        <v>6.1116304993629453E-2</v>
      </c>
      <c r="AG819" s="164">
        <f t="shared" ref="AG819:AG834" si="103">1-EXP(-(1/0.25)*(AD819/ABS($AD$1010)))</f>
        <v>0.97307338309797797</v>
      </c>
    </row>
    <row r="820" spans="1:33">
      <c r="A820" s="156"/>
      <c r="B820" s="160">
        <f>+[2]data1cf!A820</f>
        <v>-93339.545195400497</v>
      </c>
      <c r="C820" s="160">
        <f>+[2]data1cf!B820</f>
        <v>14223.752639041626</v>
      </c>
      <c r="D820" s="160">
        <f>+[2]data1cf!C820</f>
        <v>12142.328700758679</v>
      </c>
      <c r="E820" s="160">
        <f>+[2]data1cf!D820</f>
        <v>10110.536275798237</v>
      </c>
      <c r="F820" s="160">
        <f>+[2]data1cf!E820</f>
        <v>9660.3551307276848</v>
      </c>
      <c r="G820" s="160">
        <f>+[2]data1cf!F820</f>
        <v>9423.418387540356</v>
      </c>
      <c r="H820" s="160">
        <f>+[2]data1cf!G820</f>
        <v>8472.3820358769535</v>
      </c>
      <c r="I820" s="160">
        <f>+[2]data1cf!H820</f>
        <v>8322.48088531334</v>
      </c>
      <c r="J820" s="160">
        <f>+[2]data1cf!I820</f>
        <v>8310.0466827783512</v>
      </c>
      <c r="K820" s="160">
        <f>+[2]data1cf!J820</f>
        <v>8300.8684956845082</v>
      </c>
      <c r="L820" s="160">
        <f>+[2]data1cf!K820</f>
        <v>8302.1187478979409</v>
      </c>
      <c r="M820" s="160">
        <f>+[2]data1cf!L820</f>
        <v>8274.0898613816862</v>
      </c>
      <c r="N820" s="160">
        <f>+[2]data1cf!M820</f>
        <v>8256.4660153660334</v>
      </c>
      <c r="O820" s="160">
        <f>+[2]data1cf!N820</f>
        <v>7930.3195442498209</v>
      </c>
      <c r="P820" s="160">
        <f>+[2]data1cf!O820</f>
        <v>7822.4835298402131</v>
      </c>
      <c r="Q820" s="160">
        <f>+[2]data1cf!P820</f>
        <v>7793.9044994222268</v>
      </c>
      <c r="R820" s="160">
        <f>+[2]data1cf!Q820</f>
        <v>1070.5672475731656</v>
      </c>
      <c r="S820" s="160">
        <f>+[2]data1cf!R820</f>
        <v>0</v>
      </c>
      <c r="T820" s="160">
        <f>+[2]data1cf!S820</f>
        <v>0</v>
      </c>
      <c r="U820" s="160">
        <f>+[2]data1cf!T820</f>
        <v>0</v>
      </c>
      <c r="V820" s="160">
        <f>+[2]data1cf!U820</f>
        <v>0</v>
      </c>
      <c r="W820" s="160">
        <f>+[2]data1cf!V820</f>
        <v>0</v>
      </c>
      <c r="X820" s="160">
        <f>+[2]data1cf!W820</f>
        <v>0</v>
      </c>
      <c r="Y820" s="160">
        <f>+[2]data1cf!X820</f>
        <v>0</v>
      </c>
      <c r="Z820" s="160">
        <f>+[2]data1cf!Y820</f>
        <v>0</v>
      </c>
      <c r="AA820" s="160">
        <f>+[2]data1cf!Z820</f>
        <v>0</v>
      </c>
      <c r="AB820" s="160"/>
      <c r="AC820" s="161">
        <f t="shared" si="96"/>
        <v>-18720.055665811593</v>
      </c>
      <c r="AD820" s="161">
        <f t="shared" si="98"/>
        <v>-131.40765104060085</v>
      </c>
      <c r="AE820" s="162">
        <f t="shared" si="99"/>
        <v>-6334.7153659104652</v>
      </c>
      <c r="AF820" s="163">
        <f t="shared" si="97"/>
        <v>5.9324553608894354E-2</v>
      </c>
      <c r="AG820" s="164">
        <f t="shared" si="103"/>
        <v>-0.75028519800975269</v>
      </c>
    </row>
    <row r="821" spans="1:33">
      <c r="A821" s="156"/>
      <c r="B821" s="160">
        <f>+[2]data1cf!A821</f>
        <v>-93077.746875499259</v>
      </c>
      <c r="C821" s="160">
        <f>+[2]data1cf!B821</f>
        <v>14185.349052693713</v>
      </c>
      <c r="D821" s="160">
        <f>+[2]data1cf!C821</f>
        <v>12142.568411454498</v>
      </c>
      <c r="E821" s="160">
        <f>+[2]data1cf!D821</f>
        <v>10090.310560125276</v>
      </c>
      <c r="F821" s="160">
        <f>+[2]data1cf!E821</f>
        <v>9741.613726046382</v>
      </c>
      <c r="G821" s="160">
        <f>+[2]data1cf!F821</f>
        <v>9325.4153142476898</v>
      </c>
      <c r="H821" s="160">
        <f>+[2]data1cf!G821</f>
        <v>8466.0406941407091</v>
      </c>
      <c r="I821" s="160">
        <f>+[2]data1cf!H821</f>
        <v>8316.4754412934617</v>
      </c>
      <c r="J821" s="160">
        <f>+[2]data1cf!I821</f>
        <v>8304.0412387584729</v>
      </c>
      <c r="K821" s="160">
        <f>+[2]data1cf!J821</f>
        <v>8294.8528729459522</v>
      </c>
      <c r="L821" s="160">
        <f>+[2]data1cf!K821</f>
        <v>8296.1133038780627</v>
      </c>
      <c r="M821" s="160">
        <f>+[2]data1cf!L821</f>
        <v>8268.0742386431302</v>
      </c>
      <c r="N821" s="160">
        <f>+[2]data1cf!M821</f>
        <v>8250.4605713461533</v>
      </c>
      <c r="O821" s="160">
        <f>+[2]data1cf!N821</f>
        <v>7924.3039215112649</v>
      </c>
      <c r="P821" s="160">
        <f>+[2]data1cf!O821</f>
        <v>7816.4780858203339</v>
      </c>
      <c r="Q821" s="160">
        <f>+[2]data1cf!P821</f>
        <v>7787.8888766836708</v>
      </c>
      <c r="R821" s="160">
        <f>+[2]data1cf!Q821</f>
        <v>1067.5645255632262</v>
      </c>
      <c r="S821" s="160">
        <f>+[2]data1cf!R821</f>
        <v>0</v>
      </c>
      <c r="T821" s="160">
        <f>+[2]data1cf!S821</f>
        <v>0</v>
      </c>
      <c r="U821" s="160">
        <f>+[2]data1cf!T821</f>
        <v>0</v>
      </c>
      <c r="V821" s="160">
        <f>+[2]data1cf!U821</f>
        <v>0</v>
      </c>
      <c r="W821" s="160">
        <f>+[2]data1cf!V821</f>
        <v>0</v>
      </c>
      <c r="X821" s="160">
        <f>+[2]data1cf!W821</f>
        <v>0</v>
      </c>
      <c r="Y821" s="160">
        <f>+[2]data1cf!X821</f>
        <v>0</v>
      </c>
      <c r="Z821" s="160">
        <f>+[2]data1cf!Y821</f>
        <v>0</v>
      </c>
      <c r="AA821" s="160">
        <f>+[2]data1cf!Z821</f>
        <v>0</v>
      </c>
      <c r="AB821" s="160"/>
      <c r="AC821" s="161">
        <f t="shared" si="96"/>
        <v>-18537.266085156883</v>
      </c>
      <c r="AD821" s="161">
        <f t="shared" si="98"/>
        <v>33.779699426571426</v>
      </c>
      <c r="AE821" s="162">
        <f t="shared" si="99"/>
        <v>-6163.6763347015813</v>
      </c>
      <c r="AF821" s="163">
        <f t="shared" si="97"/>
        <v>5.9623619914054876E-2</v>
      </c>
      <c r="AG821" s="164">
        <f t="shared" si="103"/>
        <v>0.13402300152006619</v>
      </c>
    </row>
    <row r="822" spans="1:33">
      <c r="A822" s="156"/>
      <c r="B822" s="160">
        <f>+[2]data1cf!A822</f>
        <v>-85289.277425813154</v>
      </c>
      <c r="C822" s="160">
        <f>+[2]data1cf!B822</f>
        <v>13957.58335184813</v>
      </c>
      <c r="D822" s="160">
        <f>+[2]data1cf!C822</f>
        <v>11820.235378812893</v>
      </c>
      <c r="E822" s="160">
        <f>+[2]data1cf!D822</f>
        <v>9699.0840000544486</v>
      </c>
      <c r="F822" s="160">
        <f>+[2]data1cf!E822</f>
        <v>9500.7720487413026</v>
      </c>
      <c r="G822" s="160">
        <f>+[2]data1cf!F822</f>
        <v>9060.1554936683533</v>
      </c>
      <c r="H822" s="160">
        <f>+[2]data1cf!G822</f>
        <v>8277.3865178977449</v>
      </c>
      <c r="I822" s="160">
        <f>+[2]data1cf!H822</f>
        <v>8137.8141828932221</v>
      </c>
      <c r="J822" s="160">
        <f>+[2]data1cf!I822</f>
        <v>8125.3799803582324</v>
      </c>
      <c r="K822" s="160">
        <f>+[2]data1cf!J822</f>
        <v>8115.8887988535089</v>
      </c>
      <c r="L822" s="160">
        <f>+[2]data1cf!K822</f>
        <v>8117.452045477823</v>
      </c>
      <c r="M822" s="160">
        <f>+[2]data1cf!L822</f>
        <v>8089.110164550686</v>
      </c>
      <c r="N822" s="160">
        <f>+[2]data1cf!M822</f>
        <v>8071.7993129459146</v>
      </c>
      <c r="O822" s="160">
        <f>+[2]data1cf!N822</f>
        <v>7745.3398474188216</v>
      </c>
      <c r="P822" s="160">
        <f>+[2]data1cf!O822</f>
        <v>7637.8168274200943</v>
      </c>
      <c r="Q822" s="160">
        <f>+[2]data1cf!P822</f>
        <v>7608.9248025912275</v>
      </c>
      <c r="R822" s="160">
        <f>+[2]data1cf!Q822</f>
        <v>978.2338963631064</v>
      </c>
      <c r="S822" s="160">
        <f>+[2]data1cf!R822</f>
        <v>0</v>
      </c>
      <c r="T822" s="160">
        <f>+[2]data1cf!S822</f>
        <v>0</v>
      </c>
      <c r="U822" s="160">
        <f>+[2]data1cf!T822</f>
        <v>0</v>
      </c>
      <c r="V822" s="160">
        <f>+[2]data1cf!U822</f>
        <v>0</v>
      </c>
      <c r="W822" s="160">
        <f>+[2]data1cf!V822</f>
        <v>0</v>
      </c>
      <c r="X822" s="160">
        <f>+[2]data1cf!W822</f>
        <v>0</v>
      </c>
      <c r="Y822" s="160">
        <f>+[2]data1cf!X822</f>
        <v>0</v>
      </c>
      <c r="Z822" s="160">
        <f>+[2]data1cf!Y822</f>
        <v>0</v>
      </c>
      <c r="AA822" s="160">
        <f>+[2]data1cf!Z822</f>
        <v>0</v>
      </c>
      <c r="AB822" s="160"/>
      <c r="AC822" s="161">
        <f t="shared" si="96"/>
        <v>-12551.785423280686</v>
      </c>
      <c r="AD822" s="161">
        <f t="shared" si="98"/>
        <v>5571.9820131453625</v>
      </c>
      <c r="AE822" s="162">
        <f t="shared" si="99"/>
        <v>-476.60880451762097</v>
      </c>
      <c r="AF822" s="163">
        <f t="shared" si="97"/>
        <v>7.0461675524711595E-2</v>
      </c>
      <c r="AG822" s="164">
        <f t="shared" si="103"/>
        <v>0.99999999995083733</v>
      </c>
    </row>
    <row r="823" spans="1:33">
      <c r="A823" s="156"/>
      <c r="B823" s="160">
        <f>+[2]data1cf!A823</f>
        <v>-86976.353035213586</v>
      </c>
      <c r="C823" s="160">
        <f>+[2]data1cf!B823</f>
        <v>13986.175735997949</v>
      </c>
      <c r="D823" s="160">
        <f>+[2]data1cf!C823</f>
        <v>11839.685823575857</v>
      </c>
      <c r="E823" s="160">
        <f>+[2]data1cf!D823</f>
        <v>10051.088033748038</v>
      </c>
      <c r="F823" s="160">
        <f>+[2]data1cf!E823</f>
        <v>9658.4060988705351</v>
      </c>
      <c r="G823" s="160">
        <f>+[2]data1cf!F823</f>
        <v>9176.5654595637898</v>
      </c>
      <c r="H823" s="160">
        <f>+[2]data1cf!G823</f>
        <v>8318.2512682067882</v>
      </c>
      <c r="I823" s="160">
        <f>+[2]data1cf!H823</f>
        <v>8176.5143477123802</v>
      </c>
      <c r="J823" s="160">
        <f>+[2]data1cf!I823</f>
        <v>8164.0801451773914</v>
      </c>
      <c r="K823" s="160">
        <f>+[2]data1cf!J823</f>
        <v>8154.6545571723609</v>
      </c>
      <c r="L823" s="160">
        <f>+[2]data1cf!K823</f>
        <v>8156.1522102969811</v>
      </c>
      <c r="M823" s="160">
        <f>+[2]data1cf!L823</f>
        <v>8127.875922869538</v>
      </c>
      <c r="N823" s="160">
        <f>+[2]data1cf!M823</f>
        <v>8110.4994777650736</v>
      </c>
      <c r="O823" s="160">
        <f>+[2]data1cf!N823</f>
        <v>7784.1056057376736</v>
      </c>
      <c r="P823" s="160">
        <f>+[2]data1cf!O823</f>
        <v>7676.5169922392533</v>
      </c>
      <c r="Q823" s="160">
        <f>+[2]data1cf!P823</f>
        <v>7647.6905609100795</v>
      </c>
      <c r="R823" s="160">
        <f>+[2]data1cf!Q823</f>
        <v>997.58397877268567</v>
      </c>
      <c r="S823" s="160">
        <f>+[2]data1cf!R823</f>
        <v>0</v>
      </c>
      <c r="T823" s="160">
        <f>+[2]data1cf!S823</f>
        <v>0</v>
      </c>
      <c r="U823" s="160">
        <f>+[2]data1cf!T823</f>
        <v>0</v>
      </c>
      <c r="V823" s="160">
        <f>+[2]data1cf!U823</f>
        <v>0</v>
      </c>
      <c r="W823" s="160">
        <f>+[2]data1cf!V823</f>
        <v>0</v>
      </c>
      <c r="X823" s="160">
        <f>+[2]data1cf!W823</f>
        <v>0</v>
      </c>
      <c r="Y823" s="160">
        <f>+[2]data1cf!X823</f>
        <v>0</v>
      </c>
      <c r="Z823" s="160">
        <f>+[2]data1cf!Y823</f>
        <v>0</v>
      </c>
      <c r="AA823" s="160">
        <f>+[2]data1cf!Z823</f>
        <v>0</v>
      </c>
      <c r="AB823" s="160"/>
      <c r="AC823" s="161">
        <f t="shared" si="96"/>
        <v>-13599.434944909473</v>
      </c>
      <c r="AD823" s="161">
        <f t="shared" si="98"/>
        <v>4664.935533937869</v>
      </c>
      <c r="AE823" s="162">
        <f t="shared" si="99"/>
        <v>-1428.5607609859383</v>
      </c>
      <c r="AF823" s="163">
        <f t="shared" si="97"/>
        <v>6.8530467152595531E-2</v>
      </c>
      <c r="AG823" s="164">
        <f t="shared" si="103"/>
        <v>0.99999999765737035</v>
      </c>
    </row>
    <row r="824" spans="1:33">
      <c r="A824" s="156"/>
      <c r="B824" s="160">
        <f>+[2]data1cf!A824</f>
        <v>-93865.508690162329</v>
      </c>
      <c r="C824" s="160">
        <f>+[2]data1cf!B824</f>
        <v>14179.922758368688</v>
      </c>
      <c r="D824" s="160">
        <f>+[2]data1cf!C824</f>
        <v>12087.83091233559</v>
      </c>
      <c r="E824" s="160">
        <f>+[2]data1cf!D824</f>
        <v>10093.912157701609</v>
      </c>
      <c r="F824" s="160">
        <f>+[2]data1cf!E824</f>
        <v>9734.6956955775204</v>
      </c>
      <c r="G824" s="160">
        <f>+[2]data1cf!F824</f>
        <v>9201.3992519122276</v>
      </c>
      <c r="H824" s="160">
        <f>+[2]data1cf!G824</f>
        <v>8485.122049878315</v>
      </c>
      <c r="I824" s="160">
        <f>+[2]data1cf!H824</f>
        <v>8334.5460671123801</v>
      </c>
      <c r="J824" s="160">
        <f>+[2]data1cf!I824</f>
        <v>8322.1118645773913</v>
      </c>
      <c r="K824" s="160">
        <f>+[2]data1cf!J824</f>
        <v>8312.9541269442252</v>
      </c>
      <c r="L824" s="160">
        <f>+[2]data1cf!K824</f>
        <v>8314.1839296969811</v>
      </c>
      <c r="M824" s="160">
        <f>+[2]data1cf!L824</f>
        <v>8286.1754926414033</v>
      </c>
      <c r="N824" s="160">
        <f>+[2]data1cf!M824</f>
        <v>8268.5311971650735</v>
      </c>
      <c r="O824" s="160">
        <f>+[2]data1cf!N824</f>
        <v>7942.4051755095379</v>
      </c>
      <c r="P824" s="160">
        <f>+[2]data1cf!O824</f>
        <v>7834.5487116392533</v>
      </c>
      <c r="Q824" s="160">
        <f>+[2]data1cf!P824</f>
        <v>7805.9901306819438</v>
      </c>
      <c r="R824" s="160">
        <f>+[2]data1cf!Q824</f>
        <v>1076.5998384726856</v>
      </c>
      <c r="S824" s="160">
        <f>+[2]data1cf!R824</f>
        <v>0</v>
      </c>
      <c r="T824" s="160">
        <f>+[2]data1cf!S824</f>
        <v>0</v>
      </c>
      <c r="U824" s="160">
        <f>+[2]data1cf!T824</f>
        <v>0</v>
      </c>
      <c r="V824" s="160">
        <f>+[2]data1cf!U824</f>
        <v>0</v>
      </c>
      <c r="W824" s="160">
        <f>+[2]data1cf!V824</f>
        <v>0</v>
      </c>
      <c r="X824" s="160">
        <f>+[2]data1cf!W824</f>
        <v>0</v>
      </c>
      <c r="Y824" s="160">
        <f>+[2]data1cf!X824</f>
        <v>0</v>
      </c>
      <c r="Z824" s="160">
        <f>+[2]data1cf!Y824</f>
        <v>0</v>
      </c>
      <c r="AA824" s="160">
        <f>+[2]data1cf!Z824</f>
        <v>0</v>
      </c>
      <c r="AB824" s="160"/>
      <c r="AC824" s="161">
        <f t="shared" si="96"/>
        <v>-19382.717369208534</v>
      </c>
      <c r="AD824" s="161">
        <f t="shared" si="98"/>
        <v>-802.7666417206209</v>
      </c>
      <c r="AE824" s="162">
        <f t="shared" si="99"/>
        <v>-7004.7070844939699</v>
      </c>
      <c r="AF824" s="163">
        <f t="shared" si="97"/>
        <v>5.8125230669975284E-2</v>
      </c>
      <c r="AG824" s="164">
        <f t="shared" si="103"/>
        <v>-29.559538345988166</v>
      </c>
    </row>
    <row r="825" spans="1:33">
      <c r="A825" s="156"/>
      <c r="B825" s="160">
        <f>+[2]data1cf!A825</f>
        <v>-96126.362315484483</v>
      </c>
      <c r="C825" s="160">
        <f>+[2]data1cf!B825</f>
        <v>14223.727765563828</v>
      </c>
      <c r="D825" s="160">
        <f>+[2]data1cf!C825</f>
        <v>12163.369477472866</v>
      </c>
      <c r="E825" s="160">
        <f>+[2]data1cf!D825</f>
        <v>10139.942615293077</v>
      </c>
      <c r="F825" s="160">
        <f>+[2]data1cf!E825</f>
        <v>9602.5922950731892</v>
      </c>
      <c r="G825" s="160">
        <f>+[2]data1cf!F825</f>
        <v>9522.4574504442317</v>
      </c>
      <c r="H825" s="160">
        <f>+[2]data1cf!G825</f>
        <v>8539.8849889957364</v>
      </c>
      <c r="I825" s="160">
        <f>+[2]data1cf!H825</f>
        <v>8386.40824059437</v>
      </c>
      <c r="J825" s="160">
        <f>+[2]data1cf!I825</f>
        <v>8373.9740380593812</v>
      </c>
      <c r="K825" s="160">
        <f>+[2]data1cf!J825</f>
        <v>8364.9042024151677</v>
      </c>
      <c r="L825" s="160">
        <f>+[2]data1cf!K825</f>
        <v>8366.046103178971</v>
      </c>
      <c r="M825" s="160">
        <f>+[2]data1cf!L825</f>
        <v>8338.1255681123457</v>
      </c>
      <c r="N825" s="160">
        <f>+[2]data1cf!M825</f>
        <v>8320.3933706470634</v>
      </c>
      <c r="O825" s="160">
        <f>+[2]data1cf!N825</f>
        <v>7994.3552509804804</v>
      </c>
      <c r="P825" s="160">
        <f>+[2]data1cf!O825</f>
        <v>7886.4108851212432</v>
      </c>
      <c r="Q825" s="160">
        <f>+[2]data1cf!P825</f>
        <v>7857.9402061528863</v>
      </c>
      <c r="R825" s="160">
        <f>+[2]data1cf!Q825</f>
        <v>1102.5309252136808</v>
      </c>
      <c r="S825" s="160">
        <f>+[2]data1cf!R825</f>
        <v>0</v>
      </c>
      <c r="T825" s="160">
        <f>+[2]data1cf!S825</f>
        <v>0</v>
      </c>
      <c r="U825" s="160">
        <f>+[2]data1cf!T825</f>
        <v>0</v>
      </c>
      <c r="V825" s="160">
        <f>+[2]data1cf!U825</f>
        <v>0</v>
      </c>
      <c r="W825" s="160">
        <f>+[2]data1cf!V825</f>
        <v>0</v>
      </c>
      <c r="X825" s="160">
        <f>+[2]data1cf!W825</f>
        <v>0</v>
      </c>
      <c r="Y825" s="160">
        <f>+[2]data1cf!X825</f>
        <v>0</v>
      </c>
      <c r="Z825" s="160">
        <f>+[2]data1cf!Y825</f>
        <v>0</v>
      </c>
      <c r="AA825" s="160">
        <f>+[2]data1cf!Z825</f>
        <v>0</v>
      </c>
      <c r="AB825" s="160"/>
      <c r="AC825" s="161">
        <f t="shared" si="96"/>
        <v>-21192.543876062649</v>
      </c>
      <c r="AD825" s="161">
        <f t="shared" si="98"/>
        <v>-2482.5518969214991</v>
      </c>
      <c r="AE825" s="162">
        <f t="shared" si="99"/>
        <v>-8728.1830120657251</v>
      </c>
      <c r="AF825" s="163">
        <f t="shared" si="97"/>
        <v>5.5199149250984195E-2</v>
      </c>
      <c r="AG825" s="164">
        <f t="shared" si="103"/>
        <v>-39155.976607152348</v>
      </c>
    </row>
    <row r="826" spans="1:33">
      <c r="A826" s="156"/>
      <c r="B826" s="160">
        <f>+[2]data1cf!A826</f>
        <v>-99383.051553165089</v>
      </c>
      <c r="C826" s="160">
        <f>+[2]data1cf!B826</f>
        <v>14157.209882355548</v>
      </c>
      <c r="D826" s="160">
        <f>+[2]data1cf!C826</f>
        <v>12328.253764558447</v>
      </c>
      <c r="E826" s="160">
        <f>+[2]data1cf!D826</f>
        <v>10411.037964900559</v>
      </c>
      <c r="F826" s="160">
        <f>+[2]data1cf!E826</f>
        <v>9894.2333371211334</v>
      </c>
      <c r="G826" s="160">
        <f>+[2]data1cf!F826</f>
        <v>9533.5167455799037</v>
      </c>
      <c r="H826" s="160">
        <f>+[2]data1cf!G826</f>
        <v>8618.7692973162539</v>
      </c>
      <c r="I826" s="160">
        <f>+[2]data1cf!H826</f>
        <v>8461.1140863553737</v>
      </c>
      <c r="J826" s="160">
        <f>+[2]data1cf!I826</f>
        <v>8448.6798838203831</v>
      </c>
      <c r="K826" s="160">
        <f>+[2]data1cf!J826</f>
        <v>8439.7366682537322</v>
      </c>
      <c r="L826" s="160">
        <f>+[2]data1cf!K826</f>
        <v>8440.7519489399747</v>
      </c>
      <c r="M826" s="160">
        <f>+[2]data1cf!L826</f>
        <v>8412.9580339509084</v>
      </c>
      <c r="N826" s="160">
        <f>+[2]data1cf!M826</f>
        <v>8395.0992164080653</v>
      </c>
      <c r="O826" s="160">
        <f>+[2]data1cf!N826</f>
        <v>8069.187716819044</v>
      </c>
      <c r="P826" s="160">
        <f>+[2]data1cf!O826</f>
        <v>7961.116730882246</v>
      </c>
      <c r="Q826" s="160">
        <f>+[2]data1cf!P826</f>
        <v>7932.7726719914499</v>
      </c>
      <c r="R826" s="160">
        <f>+[2]data1cf!Q826</f>
        <v>1139.8838480941822</v>
      </c>
      <c r="S826" s="160">
        <f>+[2]data1cf!R826</f>
        <v>0</v>
      </c>
      <c r="T826" s="160">
        <f>+[2]data1cf!S826</f>
        <v>0</v>
      </c>
      <c r="U826" s="160">
        <f>+[2]data1cf!T826</f>
        <v>0</v>
      </c>
      <c r="V826" s="160">
        <f>+[2]data1cf!U826</f>
        <v>0</v>
      </c>
      <c r="W826" s="160">
        <f>+[2]data1cf!V826</f>
        <v>0</v>
      </c>
      <c r="X826" s="160">
        <f>+[2]data1cf!W826</f>
        <v>0</v>
      </c>
      <c r="Y826" s="160">
        <f>+[2]data1cf!X826</f>
        <v>0</v>
      </c>
      <c r="Z826" s="160">
        <f>+[2]data1cf!Y826</f>
        <v>0</v>
      </c>
      <c r="AA826" s="160">
        <f>+[2]data1cf!Z826</f>
        <v>0</v>
      </c>
      <c r="AB826" s="160"/>
      <c r="AC826" s="161">
        <f t="shared" si="96"/>
        <v>-23668.365816221183</v>
      </c>
      <c r="AD826" s="161">
        <f t="shared" si="98"/>
        <v>-4755.1941227079278</v>
      </c>
      <c r="AE826" s="162">
        <f t="shared" si="99"/>
        <v>-11067.668353119758</v>
      </c>
      <c r="AF826" s="163">
        <f t="shared" si="97"/>
        <v>5.1434746384620672E-2</v>
      </c>
      <c r="AG826" s="164">
        <f t="shared" si="103"/>
        <v>-627015039.93222272</v>
      </c>
    </row>
    <row r="827" spans="1:33">
      <c r="A827" s="156"/>
      <c r="B827" s="160">
        <f>+[2]data1cf!A827</f>
        <v>-97146.869672372413</v>
      </c>
      <c r="C827" s="160">
        <f>+[2]data1cf!B827</f>
        <v>14191.033068251356</v>
      </c>
      <c r="D827" s="160">
        <f>+[2]data1cf!C827</f>
        <v>12256.491813301132</v>
      </c>
      <c r="E827" s="160">
        <f>+[2]data1cf!D827</f>
        <v>10230.500524412153</v>
      </c>
      <c r="F827" s="160">
        <f>+[2]data1cf!E827</f>
        <v>9688.2959580241622</v>
      </c>
      <c r="G827" s="160">
        <f>+[2]data1cf!F827</f>
        <v>9457.8782224261504</v>
      </c>
      <c r="H827" s="160">
        <f>+[2]data1cf!G827</f>
        <v>8564.603963116042</v>
      </c>
      <c r="I827" s="160">
        <f>+[2]data1cf!H827</f>
        <v>8409.8178629554932</v>
      </c>
      <c r="J827" s="160">
        <f>+[2]data1cf!I827</f>
        <v>8397.3836604205044</v>
      </c>
      <c r="K827" s="160">
        <f>+[2]data1cf!J827</f>
        <v>8388.3535021023272</v>
      </c>
      <c r="L827" s="160">
        <f>+[2]data1cf!K827</f>
        <v>8389.4557255400941</v>
      </c>
      <c r="M827" s="160">
        <f>+[2]data1cf!L827</f>
        <v>8361.5748677995052</v>
      </c>
      <c r="N827" s="160">
        <f>+[2]data1cf!M827</f>
        <v>8343.8029930081866</v>
      </c>
      <c r="O827" s="160">
        <f>+[2]data1cf!N827</f>
        <v>8017.8045506676399</v>
      </c>
      <c r="P827" s="160">
        <f>+[2]data1cf!O827</f>
        <v>7909.8205074823672</v>
      </c>
      <c r="Q827" s="160">
        <f>+[2]data1cf!P827</f>
        <v>7881.3895058400458</v>
      </c>
      <c r="R827" s="160">
        <f>+[2]data1cf!Q827</f>
        <v>1114.2357363942426</v>
      </c>
      <c r="S827" s="160">
        <f>+[2]data1cf!R827</f>
        <v>0</v>
      </c>
      <c r="T827" s="160">
        <f>+[2]data1cf!S827</f>
        <v>0</v>
      </c>
      <c r="U827" s="160">
        <f>+[2]data1cf!T827</f>
        <v>0</v>
      </c>
      <c r="V827" s="160">
        <f>+[2]data1cf!U827</f>
        <v>0</v>
      </c>
      <c r="W827" s="160">
        <f>+[2]data1cf!V827</f>
        <v>0</v>
      </c>
      <c r="X827" s="160">
        <f>+[2]data1cf!W827</f>
        <v>0</v>
      </c>
      <c r="Y827" s="160">
        <f>+[2]data1cf!X827</f>
        <v>0</v>
      </c>
      <c r="Z827" s="160">
        <f>+[2]data1cf!Y827</f>
        <v>0</v>
      </c>
      <c r="AA827" s="160">
        <f>+[2]data1cf!Z827</f>
        <v>0</v>
      </c>
      <c r="AB827" s="160"/>
      <c r="AC827" s="161">
        <f t="shared" si="96"/>
        <v>-21986.791494865622</v>
      </c>
      <c r="AD827" s="161">
        <f t="shared" si="98"/>
        <v>-3220.2763109119073</v>
      </c>
      <c r="AE827" s="162">
        <f t="shared" si="99"/>
        <v>-9484.6593085338918</v>
      </c>
      <c r="AF827" s="163">
        <f t="shared" si="97"/>
        <v>5.3951635956764221E-2</v>
      </c>
      <c r="AG827" s="164">
        <f t="shared" si="103"/>
        <v>-907037.05885483825</v>
      </c>
    </row>
    <row r="828" spans="1:33">
      <c r="A828" s="156"/>
      <c r="B828" s="160">
        <f>+[2]data1cf!A828</f>
        <v>-93305.547797756997</v>
      </c>
      <c r="C828" s="160">
        <f>+[2]data1cf!B828</f>
        <v>14130.902939289404</v>
      </c>
      <c r="D828" s="160">
        <f>+[2]data1cf!C828</f>
        <v>12134.882984684973</v>
      </c>
      <c r="E828" s="160">
        <f>+[2]data1cf!D828</f>
        <v>10229.525964314129</v>
      </c>
      <c r="F828" s="160">
        <f>+[2]data1cf!E828</f>
        <v>9753.4194648931134</v>
      </c>
      <c r="G828" s="160">
        <f>+[2]data1cf!F828</f>
        <v>9505.2690247261198</v>
      </c>
      <c r="H828" s="160">
        <f>+[2]data1cf!G828</f>
        <v>8471.5585427518581</v>
      </c>
      <c r="I828" s="160">
        <f>+[2]data1cf!H828</f>
        <v>8321.7010122093161</v>
      </c>
      <c r="J828" s="160">
        <f>+[2]data1cf!I828</f>
        <v>8309.2668096743273</v>
      </c>
      <c r="K828" s="160">
        <f>+[2]data1cf!J828</f>
        <v>8300.0873007616647</v>
      </c>
      <c r="L828" s="160">
        <f>+[2]data1cf!K828</f>
        <v>8301.3388747939171</v>
      </c>
      <c r="M828" s="160">
        <f>+[2]data1cf!L828</f>
        <v>8273.3086664588409</v>
      </c>
      <c r="N828" s="160">
        <f>+[2]data1cf!M828</f>
        <v>8255.6861422620095</v>
      </c>
      <c r="O828" s="160">
        <f>+[2]data1cf!N828</f>
        <v>7929.5383493269765</v>
      </c>
      <c r="P828" s="160">
        <f>+[2]data1cf!O828</f>
        <v>7821.7036567361893</v>
      </c>
      <c r="Q828" s="160">
        <f>+[2]data1cf!P828</f>
        <v>7793.1233044993824</v>
      </c>
      <c r="R828" s="160">
        <f>+[2]data1cf!Q828</f>
        <v>1070.1773110211536</v>
      </c>
      <c r="S828" s="160">
        <f>+[2]data1cf!R828</f>
        <v>0</v>
      </c>
      <c r="T828" s="160">
        <f>+[2]data1cf!S828</f>
        <v>0</v>
      </c>
      <c r="U828" s="160">
        <f>+[2]data1cf!T828</f>
        <v>0</v>
      </c>
      <c r="V828" s="160">
        <f>+[2]data1cf!U828</f>
        <v>0</v>
      </c>
      <c r="W828" s="160">
        <f>+[2]data1cf!V828</f>
        <v>0</v>
      </c>
      <c r="X828" s="160">
        <f>+[2]data1cf!W828</f>
        <v>0</v>
      </c>
      <c r="Y828" s="160">
        <f>+[2]data1cf!X828</f>
        <v>0</v>
      </c>
      <c r="Z828" s="160">
        <f>+[2]data1cf!Y828</f>
        <v>0</v>
      </c>
      <c r="AA828" s="160">
        <f>+[2]data1cf!Z828</f>
        <v>0</v>
      </c>
      <c r="AB828" s="160"/>
      <c r="AC828" s="161">
        <f t="shared" si="96"/>
        <v>-18575.970974571705</v>
      </c>
      <c r="AD828" s="161">
        <f t="shared" si="98"/>
        <v>42.071998952183037</v>
      </c>
      <c r="AE828" s="162">
        <f t="shared" si="99"/>
        <v>-6169.7950917434273</v>
      </c>
      <c r="AF828" s="163">
        <f t="shared" si="97"/>
        <v>5.9632727503776545E-2</v>
      </c>
      <c r="AG828" s="164">
        <f t="shared" si="103"/>
        <v>0.16407886050473552</v>
      </c>
    </row>
    <row r="829" spans="1:33">
      <c r="A829" s="156"/>
      <c r="B829" s="160">
        <f>+[2]data1cf!A829</f>
        <v>-85642.134209844357</v>
      </c>
      <c r="C829" s="160">
        <f>+[2]data1cf!B829</f>
        <v>13927.46064482427</v>
      </c>
      <c r="D829" s="160">
        <f>+[2]data1cf!C829</f>
        <v>11833.938582168154</v>
      </c>
      <c r="E829" s="160">
        <f>+[2]data1cf!D829</f>
        <v>9787.3635684754772</v>
      </c>
      <c r="F829" s="160">
        <f>+[2]data1cf!E829</f>
        <v>9373.3438605429146</v>
      </c>
      <c r="G829" s="160">
        <f>+[2]data1cf!F829</f>
        <v>9261.7370024994016</v>
      </c>
      <c r="H829" s="160">
        <f>+[2]data1cf!G829</f>
        <v>8285.9334996061771</v>
      </c>
      <c r="I829" s="160">
        <f>+[2]data1cf!H829</f>
        <v>8145.9084352334703</v>
      </c>
      <c r="J829" s="160">
        <f>+[2]data1cf!I829</f>
        <v>8133.4742326984815</v>
      </c>
      <c r="K829" s="160">
        <f>+[2]data1cf!J829</f>
        <v>8123.9967702655204</v>
      </c>
      <c r="L829" s="160">
        <f>+[2]data1cf!K829</f>
        <v>8125.5462978180713</v>
      </c>
      <c r="M829" s="160">
        <f>+[2]data1cf!L829</f>
        <v>8097.2181359626975</v>
      </c>
      <c r="N829" s="160">
        <f>+[2]data1cf!M829</f>
        <v>8079.8935652861637</v>
      </c>
      <c r="O829" s="160">
        <f>+[2]data1cf!N829</f>
        <v>7753.4478188308331</v>
      </c>
      <c r="P829" s="160">
        <f>+[2]data1cf!O829</f>
        <v>7645.9110797603435</v>
      </c>
      <c r="Q829" s="160">
        <f>+[2]data1cf!P829</f>
        <v>7617.032774003239</v>
      </c>
      <c r="R829" s="160">
        <f>+[2]data1cf!Q829</f>
        <v>982.28102253323084</v>
      </c>
      <c r="S829" s="160">
        <f>+[2]data1cf!R829</f>
        <v>0</v>
      </c>
      <c r="T829" s="160">
        <f>+[2]data1cf!S829</f>
        <v>0</v>
      </c>
      <c r="U829" s="160">
        <f>+[2]data1cf!T829</f>
        <v>0</v>
      </c>
      <c r="V829" s="160">
        <f>+[2]data1cf!U829</f>
        <v>0</v>
      </c>
      <c r="W829" s="160">
        <f>+[2]data1cf!V829</f>
        <v>0</v>
      </c>
      <c r="X829" s="160">
        <f>+[2]data1cf!W829</f>
        <v>0</v>
      </c>
      <c r="Y829" s="160">
        <f>+[2]data1cf!X829</f>
        <v>0</v>
      </c>
      <c r="Z829" s="160">
        <f>+[2]data1cf!Y829</f>
        <v>0</v>
      </c>
      <c r="AA829" s="160">
        <f>+[2]data1cf!Z829</f>
        <v>0</v>
      </c>
      <c r="AB829" s="160"/>
      <c r="AC829" s="161">
        <f t="shared" si="96"/>
        <v>-12784.260917540118</v>
      </c>
      <c r="AD829" s="161">
        <f t="shared" si="98"/>
        <v>5374.6294992531266</v>
      </c>
      <c r="AE829" s="162">
        <f t="shared" si="99"/>
        <v>-685.27508726683584</v>
      </c>
      <c r="AF829" s="163">
        <f t="shared" si="97"/>
        <v>7.0033261179923992E-2</v>
      </c>
      <c r="AG829" s="164">
        <f t="shared" si="103"/>
        <v>0.99999999988604205</v>
      </c>
    </row>
    <row r="830" spans="1:33">
      <c r="A830" s="156"/>
      <c r="B830" s="160">
        <f>+[2]data1cf!A830</f>
        <v>-99535.615216379811</v>
      </c>
      <c r="C830" s="160">
        <f>+[2]data1cf!B830</f>
        <v>14391.663090998478</v>
      </c>
      <c r="D830" s="160">
        <f>+[2]data1cf!C830</f>
        <v>12356.19009309857</v>
      </c>
      <c r="E830" s="160">
        <f>+[2]data1cf!D830</f>
        <v>10408.559706958578</v>
      </c>
      <c r="F830" s="160">
        <f>+[2]data1cf!E830</f>
        <v>9879.3299134970021</v>
      </c>
      <c r="G830" s="160">
        <f>+[2]data1cf!F830</f>
        <v>9654.919391926449</v>
      </c>
      <c r="H830" s="160">
        <f>+[2]data1cf!G830</f>
        <v>8622.4647309819193</v>
      </c>
      <c r="I830" s="160">
        <f>+[2]data1cf!H830</f>
        <v>8464.6137747385892</v>
      </c>
      <c r="J830" s="160">
        <f>+[2]data1cf!I830</f>
        <v>8452.1795722035986</v>
      </c>
      <c r="K830" s="160">
        <f>+[2]data1cf!J830</f>
        <v>8443.2422883121726</v>
      </c>
      <c r="L830" s="160">
        <f>+[2]data1cf!K830</f>
        <v>8444.2516373231902</v>
      </c>
      <c r="M830" s="160">
        <f>+[2]data1cf!L830</f>
        <v>8416.4636540093506</v>
      </c>
      <c r="N830" s="160">
        <f>+[2]data1cf!M830</f>
        <v>8398.5989047912808</v>
      </c>
      <c r="O830" s="160">
        <f>+[2]data1cf!N830</f>
        <v>8072.6933368774853</v>
      </c>
      <c r="P830" s="160">
        <f>+[2]data1cf!O830</f>
        <v>7964.6164192654614</v>
      </c>
      <c r="Q830" s="160">
        <f>+[2]data1cf!P830</f>
        <v>7936.2782920498912</v>
      </c>
      <c r="R830" s="160">
        <f>+[2]data1cf!Q830</f>
        <v>1141.6336922857897</v>
      </c>
      <c r="S830" s="160">
        <f>+[2]data1cf!R830</f>
        <v>0</v>
      </c>
      <c r="T830" s="160">
        <f>+[2]data1cf!S830</f>
        <v>0</v>
      </c>
      <c r="U830" s="160">
        <f>+[2]data1cf!T830</f>
        <v>0</v>
      </c>
      <c r="V830" s="160">
        <f>+[2]data1cf!U830</f>
        <v>0</v>
      </c>
      <c r="W830" s="160">
        <f>+[2]data1cf!V830</f>
        <v>0</v>
      </c>
      <c r="X830" s="160">
        <f>+[2]data1cf!W830</f>
        <v>0</v>
      </c>
      <c r="Y830" s="160">
        <f>+[2]data1cf!X830</f>
        <v>0</v>
      </c>
      <c r="Z830" s="160">
        <f>+[2]data1cf!Y830</f>
        <v>0</v>
      </c>
      <c r="AA830" s="160">
        <f>+[2]data1cf!Z830</f>
        <v>0</v>
      </c>
      <c r="AB830" s="160"/>
      <c r="AC830" s="161">
        <f t="shared" si="96"/>
        <v>-23507.542788048297</v>
      </c>
      <c r="AD830" s="161">
        <f t="shared" si="98"/>
        <v>-4561.7850799965299</v>
      </c>
      <c r="AE830" s="162">
        <f t="shared" si="99"/>
        <v>-10883.982811440354</v>
      </c>
      <c r="AF830" s="163">
        <f t="shared" si="97"/>
        <v>5.1759663224220279E-2</v>
      </c>
      <c r="AG830" s="164">
        <f t="shared" si="103"/>
        <v>-275083385.94695956</v>
      </c>
    </row>
    <row r="831" spans="1:33">
      <c r="A831" s="156"/>
      <c r="B831" s="160">
        <f>+[2]data1cf!A831</f>
        <v>-88253.135545306432</v>
      </c>
      <c r="C831" s="160">
        <f>+[2]data1cf!B831</f>
        <v>14048.492996234285</v>
      </c>
      <c r="D831" s="160">
        <f>+[2]data1cf!C831</f>
        <v>11863.974402140047</v>
      </c>
      <c r="E831" s="160">
        <f>+[2]data1cf!D831</f>
        <v>10014.262027868957</v>
      </c>
      <c r="F831" s="160">
        <f>+[2]data1cf!E831</f>
        <v>9463.9517074846044</v>
      </c>
      <c r="G831" s="160">
        <f>+[2]data1cf!F831</f>
        <v>9243.5273379716091</v>
      </c>
      <c r="H831" s="160">
        <f>+[2]data1cf!G831</f>
        <v>8349.1778005940596</v>
      </c>
      <c r="I831" s="160">
        <f>+[2]data1cf!H831</f>
        <v>8205.8027170679015</v>
      </c>
      <c r="J831" s="160">
        <f>+[2]data1cf!I831</f>
        <v>8193.3685145329127</v>
      </c>
      <c r="K831" s="160">
        <f>+[2]data1cf!J831</f>
        <v>8183.992567831875</v>
      </c>
      <c r="L831" s="160">
        <f>+[2]data1cf!K831</f>
        <v>8185.4405796525025</v>
      </c>
      <c r="M831" s="160">
        <f>+[2]data1cf!L831</f>
        <v>8157.2139335290522</v>
      </c>
      <c r="N831" s="160">
        <f>+[2]data1cf!M831</f>
        <v>8139.787847120595</v>
      </c>
      <c r="O831" s="160">
        <f>+[2]data1cf!N831</f>
        <v>7813.4436163971877</v>
      </c>
      <c r="P831" s="160">
        <f>+[2]data1cf!O831</f>
        <v>7705.8053615947747</v>
      </c>
      <c r="Q831" s="160">
        <f>+[2]data1cf!P831</f>
        <v>7677.0285715695936</v>
      </c>
      <c r="R831" s="160">
        <f>+[2]data1cf!Q831</f>
        <v>1012.2281634504465</v>
      </c>
      <c r="S831" s="160">
        <f>+[2]data1cf!R831</f>
        <v>0</v>
      </c>
      <c r="T831" s="160">
        <f>+[2]data1cf!S831</f>
        <v>0</v>
      </c>
      <c r="U831" s="160">
        <f>+[2]data1cf!T831</f>
        <v>0</v>
      </c>
      <c r="V831" s="160">
        <f>+[2]data1cf!U831</f>
        <v>0</v>
      </c>
      <c r="W831" s="160">
        <f>+[2]data1cf!V831</f>
        <v>0</v>
      </c>
      <c r="X831" s="160">
        <f>+[2]data1cf!W831</f>
        <v>0</v>
      </c>
      <c r="Y831" s="160">
        <f>+[2]data1cf!X831</f>
        <v>0</v>
      </c>
      <c r="Z831" s="160">
        <f>+[2]data1cf!Y831</f>
        <v>0</v>
      </c>
      <c r="AA831" s="160">
        <f>+[2]data1cf!Z831</f>
        <v>0</v>
      </c>
      <c r="AB831" s="160"/>
      <c r="AC831" s="161">
        <f t="shared" si="96"/>
        <v>-14802.531261475555</v>
      </c>
      <c r="AD831" s="161">
        <f t="shared" si="98"/>
        <v>3498.1315050010085</v>
      </c>
      <c r="AE831" s="162">
        <f t="shared" si="99"/>
        <v>-2609.1616511211641</v>
      </c>
      <c r="AF831" s="163">
        <f t="shared" si="97"/>
        <v>6.6204324364662157E-2</v>
      </c>
      <c r="AG831" s="164">
        <f t="shared" si="103"/>
        <v>0.99999966245435001</v>
      </c>
    </row>
    <row r="832" spans="1:33">
      <c r="A832" s="156"/>
      <c r="B832" s="160">
        <f>+[2]data1cf!A832</f>
        <v>-96307.58666226994</v>
      </c>
      <c r="C832" s="160">
        <f>+[2]data1cf!B832</f>
        <v>14163.721869560446</v>
      </c>
      <c r="D832" s="160">
        <f>+[2]data1cf!C832</f>
        <v>12156.671194910319</v>
      </c>
      <c r="E832" s="160">
        <f>+[2]data1cf!D832</f>
        <v>10212.164243292744</v>
      </c>
      <c r="F832" s="160">
        <f>+[2]data1cf!E832</f>
        <v>9913.7579165201187</v>
      </c>
      <c r="G832" s="160">
        <f>+[2]data1cf!F832</f>
        <v>9542.7104954123115</v>
      </c>
      <c r="H832" s="160">
        <f>+[2]data1cf!G832</f>
        <v>8544.2746486174183</v>
      </c>
      <c r="I832" s="160">
        <f>+[2]data1cf!H832</f>
        <v>8390.5653821301512</v>
      </c>
      <c r="J832" s="160">
        <f>+[2]data1cf!I832</f>
        <v>8378.1311795951624</v>
      </c>
      <c r="K832" s="160">
        <f>+[2]data1cf!J832</f>
        <v>8369.0683899535525</v>
      </c>
      <c r="L832" s="160">
        <f>+[2]data1cf!K832</f>
        <v>8370.2032447147521</v>
      </c>
      <c r="M832" s="160">
        <f>+[2]data1cf!L832</f>
        <v>8342.2897556507287</v>
      </c>
      <c r="N832" s="160">
        <f>+[2]data1cf!M832</f>
        <v>8324.5505121828446</v>
      </c>
      <c r="O832" s="160">
        <f>+[2]data1cf!N832</f>
        <v>7998.5194385188643</v>
      </c>
      <c r="P832" s="160">
        <f>+[2]data1cf!O832</f>
        <v>7890.5680266570243</v>
      </c>
      <c r="Q832" s="160">
        <f>+[2]data1cf!P832</f>
        <v>7862.1043936912702</v>
      </c>
      <c r="R832" s="160">
        <f>+[2]data1cf!Q832</f>
        <v>1104.6094959815712</v>
      </c>
      <c r="S832" s="160">
        <f>+[2]data1cf!R832</f>
        <v>0</v>
      </c>
      <c r="T832" s="160">
        <f>+[2]data1cf!S832</f>
        <v>0</v>
      </c>
      <c r="U832" s="160">
        <f>+[2]data1cf!T832</f>
        <v>0</v>
      </c>
      <c r="V832" s="160">
        <f>+[2]data1cf!U832</f>
        <v>0</v>
      </c>
      <c r="W832" s="160">
        <f>+[2]data1cf!V832</f>
        <v>0</v>
      </c>
      <c r="X832" s="160">
        <f>+[2]data1cf!W832</f>
        <v>0</v>
      </c>
      <c r="Y832" s="160">
        <f>+[2]data1cf!X832</f>
        <v>0</v>
      </c>
      <c r="Z832" s="160">
        <f>+[2]data1cf!Y832</f>
        <v>0</v>
      </c>
      <c r="AA832" s="160">
        <f>+[2]data1cf!Z832</f>
        <v>0</v>
      </c>
      <c r="AB832" s="160"/>
      <c r="AC832" s="161">
        <f t="shared" si="96"/>
        <v>-21138.117143041916</v>
      </c>
      <c r="AD832" s="161">
        <f t="shared" si="98"/>
        <v>-2375.0835202338312</v>
      </c>
      <c r="AE832" s="162">
        <f t="shared" si="99"/>
        <v>-8636.5558373834174</v>
      </c>
      <c r="AF832" s="163">
        <f t="shared" si="97"/>
        <v>5.53863614797592E-2</v>
      </c>
      <c r="AG832" s="164">
        <f t="shared" si="103"/>
        <v>-24772.583915124895</v>
      </c>
    </row>
    <row r="833" spans="1:33">
      <c r="A833" s="156"/>
      <c r="B833" s="160">
        <f>+[2]data1cf!A833</f>
        <v>-87571.190523873636</v>
      </c>
      <c r="C833" s="160">
        <f>+[2]data1cf!B833</f>
        <v>14036.567159240054</v>
      </c>
      <c r="D833" s="160">
        <f>+[2]data1cf!C833</f>
        <v>11931.674508761242</v>
      </c>
      <c r="E833" s="160">
        <f>+[2]data1cf!D833</f>
        <v>9930.0445419824082</v>
      </c>
      <c r="F833" s="160">
        <f>+[2]data1cf!E833</f>
        <v>9563.5163327297341</v>
      </c>
      <c r="G833" s="160">
        <f>+[2]data1cf!F833</f>
        <v>9286.5244151439601</v>
      </c>
      <c r="H833" s="160">
        <f>+[2]data1cf!G833</f>
        <v>8332.6595646181086</v>
      </c>
      <c r="I833" s="160">
        <f>+[2]data1cf!H833</f>
        <v>8190.1594438322509</v>
      </c>
      <c r="J833" s="160">
        <f>+[2]data1cf!I833</f>
        <v>8177.7252412972612</v>
      </c>
      <c r="K833" s="160">
        <f>+[2]data1cf!J833</f>
        <v>8168.3227805737906</v>
      </c>
      <c r="L833" s="160">
        <f>+[2]data1cf!K833</f>
        <v>8169.7973064168518</v>
      </c>
      <c r="M833" s="160">
        <f>+[2]data1cf!L833</f>
        <v>8141.5441462709678</v>
      </c>
      <c r="N833" s="160">
        <f>+[2]data1cf!M833</f>
        <v>8124.1445738849434</v>
      </c>
      <c r="O833" s="160">
        <f>+[2]data1cf!N833</f>
        <v>7797.7738291391033</v>
      </c>
      <c r="P833" s="160">
        <f>+[2]data1cf!O833</f>
        <v>7690.162088359124</v>
      </c>
      <c r="Q833" s="160">
        <f>+[2]data1cf!P833</f>
        <v>7661.3587843115092</v>
      </c>
      <c r="R833" s="160">
        <f>+[2]data1cf!Q833</f>
        <v>1004.406526832621</v>
      </c>
      <c r="S833" s="160">
        <f>+[2]data1cf!R833</f>
        <v>0</v>
      </c>
      <c r="T833" s="160">
        <f>+[2]data1cf!S833</f>
        <v>0</v>
      </c>
      <c r="U833" s="160">
        <f>+[2]data1cf!T833</f>
        <v>0</v>
      </c>
      <c r="V833" s="160">
        <f>+[2]data1cf!U833</f>
        <v>0</v>
      </c>
      <c r="W833" s="160">
        <f>+[2]data1cf!V833</f>
        <v>0</v>
      </c>
      <c r="X833" s="160">
        <f>+[2]data1cf!W833</f>
        <v>0</v>
      </c>
      <c r="Y833" s="160">
        <f>+[2]data1cf!X833</f>
        <v>0</v>
      </c>
      <c r="Z833" s="160">
        <f>+[2]data1cf!Y833</f>
        <v>0</v>
      </c>
      <c r="AA833" s="160">
        <f>+[2]data1cf!Z833</f>
        <v>0</v>
      </c>
      <c r="AB833" s="160"/>
      <c r="AC833" s="161">
        <f t="shared" si="96"/>
        <v>-14105.943812719657</v>
      </c>
      <c r="AD833" s="161">
        <f t="shared" si="98"/>
        <v>4182.263729506255</v>
      </c>
      <c r="AE833" s="162">
        <f t="shared" si="99"/>
        <v>-1919.7154993604563</v>
      </c>
      <c r="AF833" s="163">
        <f t="shared" si="97"/>
        <v>6.7556050419807445E-2</v>
      </c>
      <c r="AG833" s="164">
        <f t="shared" si="103"/>
        <v>0.99999998169104276</v>
      </c>
    </row>
    <row r="834" spans="1:33">
      <c r="A834" s="156"/>
      <c r="B834" s="160">
        <f>+[2]data1cf!A834</f>
        <v>-97887.868978748025</v>
      </c>
      <c r="C834" s="160">
        <f>+[2]data1cf!B834</f>
        <v>14205.402191968929</v>
      </c>
      <c r="D834" s="160">
        <f>+[2]data1cf!C834</f>
        <v>12286.695275797094</v>
      </c>
      <c r="E834" s="160">
        <f>+[2]data1cf!D834</f>
        <v>10196.843220136481</v>
      </c>
      <c r="F834" s="160">
        <f>+[2]data1cf!E834</f>
        <v>9866.5493592916282</v>
      </c>
      <c r="G834" s="160">
        <f>+[2]data1cf!F834</f>
        <v>9434.9294301726004</v>
      </c>
      <c r="H834" s="160">
        <f>+[2]data1cf!G834</f>
        <v>8582.5526261549057</v>
      </c>
      <c r="I834" s="160">
        <f>+[2]data1cf!H834</f>
        <v>8426.8157942443049</v>
      </c>
      <c r="J834" s="160">
        <f>+[2]data1cf!I834</f>
        <v>8414.3815917093161</v>
      </c>
      <c r="K834" s="160">
        <f>+[2]data1cf!J834</f>
        <v>8405.3802434441714</v>
      </c>
      <c r="L834" s="160">
        <f>+[2]data1cf!K834</f>
        <v>8406.4536568289059</v>
      </c>
      <c r="M834" s="160">
        <f>+[2]data1cf!L834</f>
        <v>8378.6016091413476</v>
      </c>
      <c r="N834" s="160">
        <f>+[2]data1cf!M834</f>
        <v>8360.8009242969983</v>
      </c>
      <c r="O834" s="160">
        <f>+[2]data1cf!N834</f>
        <v>8034.8312920094831</v>
      </c>
      <c r="P834" s="160">
        <f>+[2]data1cf!O834</f>
        <v>7926.8184387711781</v>
      </c>
      <c r="Q834" s="160">
        <f>+[2]data1cf!P834</f>
        <v>7898.416247181889</v>
      </c>
      <c r="R834" s="160">
        <f>+[2]data1cf!Q834</f>
        <v>1122.7347020386483</v>
      </c>
      <c r="S834" s="160">
        <f>+[2]data1cf!R834</f>
        <v>0</v>
      </c>
      <c r="T834" s="160">
        <f>+[2]data1cf!S834</f>
        <v>0</v>
      </c>
      <c r="U834" s="160">
        <f>+[2]data1cf!T834</f>
        <v>0</v>
      </c>
      <c r="V834" s="160">
        <f>+[2]data1cf!U834</f>
        <v>0</v>
      </c>
      <c r="W834" s="160">
        <f>+[2]data1cf!V834</f>
        <v>0</v>
      </c>
      <c r="X834" s="160">
        <f>+[2]data1cf!W834</f>
        <v>0</v>
      </c>
      <c r="Y834" s="160">
        <f>+[2]data1cf!X834</f>
        <v>0</v>
      </c>
      <c r="Z834" s="160">
        <f>+[2]data1cf!Y834</f>
        <v>0</v>
      </c>
      <c r="AA834" s="160">
        <f>+[2]data1cf!Z834</f>
        <v>0</v>
      </c>
      <c r="AB834" s="160"/>
      <c r="AC834" s="161">
        <f t="shared" ref="AC834:AC897" si="104">XNPV(0.1,B834:AA834,$B$1:$AA$1)</f>
        <v>-22540.352151749386</v>
      </c>
      <c r="AD834" s="161">
        <f t="shared" si="98"/>
        <v>-3726.1972462332769</v>
      </c>
      <c r="AE834" s="162">
        <f t="shared" si="99"/>
        <v>-10006.181048568213</v>
      </c>
      <c r="AF834" s="163">
        <f t="shared" ref="AF834:AF897" si="105">XIRR(B834:AA834,$B$1:$AA$1)</f>
        <v>5.3110513091087344E-2</v>
      </c>
      <c r="AG834" s="164">
        <f t="shared" si="103"/>
        <v>-7827032.6897044256</v>
      </c>
    </row>
    <row r="835" spans="1:33">
      <c r="A835" s="156"/>
      <c r="B835" s="160">
        <f>+[2]data1cf!A835</f>
        <v>-103147.02694490879</v>
      </c>
      <c r="C835" s="160">
        <f>+[2]data1cf!B835</f>
        <v>14455.156983424631</v>
      </c>
      <c r="D835" s="160">
        <f>+[2]data1cf!C835</f>
        <v>12543.958303476104</v>
      </c>
      <c r="E835" s="160">
        <f>+[2]data1cf!D835</f>
        <v>10380.747223846416</v>
      </c>
      <c r="F835" s="160">
        <f>+[2]data1cf!E835</f>
        <v>9956.2514179777936</v>
      </c>
      <c r="G835" s="160">
        <f>+[2]data1cf!F835</f>
        <v>9668.1651173491264</v>
      </c>
      <c r="H835" s="160">
        <f>+[2]data1cf!G835</f>
        <v>8709.9412126091647</v>
      </c>
      <c r="I835" s="160">
        <f>+[2]data1cf!H835</f>
        <v>8547.4566706616606</v>
      </c>
      <c r="J835" s="160">
        <f>+[2]data1cf!I835</f>
        <v>8535.0224681266718</v>
      </c>
      <c r="K835" s="160">
        <f>+[2]data1cf!J835</f>
        <v>8526.2255959232498</v>
      </c>
      <c r="L835" s="160">
        <f>+[2]data1cf!K835</f>
        <v>8527.0945332462616</v>
      </c>
      <c r="M835" s="160">
        <f>+[2]data1cf!L835</f>
        <v>8499.4469616204278</v>
      </c>
      <c r="N835" s="160">
        <f>+[2]data1cf!M835</f>
        <v>8481.441800714354</v>
      </c>
      <c r="O835" s="160">
        <f>+[2]data1cf!N835</f>
        <v>8155.6766444885625</v>
      </c>
      <c r="P835" s="160">
        <f>+[2]data1cf!O835</f>
        <v>8047.4593151885338</v>
      </c>
      <c r="Q835" s="160">
        <f>+[2]data1cf!P835</f>
        <v>8019.2615996609684</v>
      </c>
      <c r="R835" s="160">
        <f>+[2]data1cf!Q835</f>
        <v>1183.0551402473257</v>
      </c>
      <c r="S835" s="160">
        <f>+[2]data1cf!R835</f>
        <v>0</v>
      </c>
      <c r="T835" s="160">
        <f>+[2]data1cf!S835</f>
        <v>0</v>
      </c>
      <c r="U835" s="160">
        <f>+[2]data1cf!T835</f>
        <v>0</v>
      </c>
      <c r="V835" s="160">
        <f>+[2]data1cf!U835</f>
        <v>0</v>
      </c>
      <c r="W835" s="160">
        <f>+[2]data1cf!V835</f>
        <v>0</v>
      </c>
      <c r="X835" s="160">
        <f>+[2]data1cf!W835</f>
        <v>0</v>
      </c>
      <c r="Y835" s="160">
        <f>+[2]data1cf!X835</f>
        <v>0</v>
      </c>
      <c r="Z835" s="160">
        <f>+[2]data1cf!Y835</f>
        <v>0</v>
      </c>
      <c r="AA835" s="160">
        <f>+[2]data1cf!Z835</f>
        <v>0</v>
      </c>
      <c r="AB835" s="160"/>
      <c r="AC835" s="161">
        <f t="shared" si="104"/>
        <v>-26538.580068908956</v>
      </c>
      <c r="AD835" s="161">
        <f t="shared" ref="AD835:AD898" si="106">SUMPRODUCT(B835:AA835,$B$1010:$AA$1010)</f>
        <v>-7425.1056378349485</v>
      </c>
      <c r="AE835" s="162">
        <f t="shared" ref="AE835:AE898" si="107">SUMPRODUCT(B835:AA835,$B$1012:$AA$1012)</f>
        <v>-13804.810216765847</v>
      </c>
      <c r="AF835" s="163">
        <f t="shared" si="105"/>
        <v>4.7264817357063296E-2</v>
      </c>
      <c r="AG835" s="164">
        <f t="shared" ref="AG835:AG850" si="108">1-EXP(-(1/0.25)*(AD835/ABS($AD$1010)))</f>
        <v>-54539236804355.531</v>
      </c>
    </row>
    <row r="836" spans="1:33">
      <c r="A836" s="156"/>
      <c r="B836" s="160">
        <f>+[2]data1cf!A836</f>
        <v>-101288.21434629534</v>
      </c>
      <c r="C836" s="160">
        <f>+[2]data1cf!B836</f>
        <v>14257.845780700354</v>
      </c>
      <c r="D836" s="160">
        <f>+[2]data1cf!C836</f>
        <v>12369.350633520728</v>
      </c>
      <c r="E836" s="160">
        <f>+[2]data1cf!D836</f>
        <v>10386.156953699276</v>
      </c>
      <c r="F836" s="160">
        <f>+[2]data1cf!E836</f>
        <v>9944.9423209207598</v>
      </c>
      <c r="G836" s="160">
        <f>+[2]data1cf!F836</f>
        <v>9531.1999579521289</v>
      </c>
      <c r="H836" s="160">
        <f>+[2]data1cf!G836</f>
        <v>8664.9166077305254</v>
      </c>
      <c r="I836" s="160">
        <f>+[2]data1cf!H836</f>
        <v>8504.8169966995465</v>
      </c>
      <c r="J836" s="160">
        <f>+[2]data1cf!I836</f>
        <v>8492.3827941645577</v>
      </c>
      <c r="K836" s="160">
        <f>+[2]data1cf!J836</f>
        <v>8483.5136513273028</v>
      </c>
      <c r="L836" s="160">
        <f>+[2]data1cf!K836</f>
        <v>8484.4548592841475</v>
      </c>
      <c r="M836" s="160">
        <f>+[2]data1cf!L836</f>
        <v>8456.735017024479</v>
      </c>
      <c r="N836" s="160">
        <f>+[2]data1cf!M836</f>
        <v>8438.8021267522399</v>
      </c>
      <c r="O836" s="160">
        <f>+[2]data1cf!N836</f>
        <v>8112.9646998926146</v>
      </c>
      <c r="P836" s="160">
        <f>+[2]data1cf!O836</f>
        <v>8004.8196412264197</v>
      </c>
      <c r="Q836" s="160">
        <f>+[2]data1cf!P836</f>
        <v>7976.5496550650205</v>
      </c>
      <c r="R836" s="160">
        <f>+[2]data1cf!Q836</f>
        <v>1161.7353032662688</v>
      </c>
      <c r="S836" s="160">
        <f>+[2]data1cf!R836</f>
        <v>0</v>
      </c>
      <c r="T836" s="160">
        <f>+[2]data1cf!S836</f>
        <v>0</v>
      </c>
      <c r="U836" s="160">
        <f>+[2]data1cf!T836</f>
        <v>0</v>
      </c>
      <c r="V836" s="160">
        <f>+[2]data1cf!U836</f>
        <v>0</v>
      </c>
      <c r="W836" s="160">
        <f>+[2]data1cf!V836</f>
        <v>0</v>
      </c>
      <c r="X836" s="160">
        <f>+[2]data1cf!W836</f>
        <v>0</v>
      </c>
      <c r="Y836" s="160">
        <f>+[2]data1cf!X836</f>
        <v>0</v>
      </c>
      <c r="Z836" s="160">
        <f>+[2]data1cf!Y836</f>
        <v>0</v>
      </c>
      <c r="AA836" s="160">
        <f>+[2]data1cf!Z836</f>
        <v>0</v>
      </c>
      <c r="AB836" s="160"/>
      <c r="AC836" s="161">
        <f t="shared" si="104"/>
        <v>-25260.73516065373</v>
      </c>
      <c r="AD836" s="161">
        <f t="shared" si="106"/>
        <v>-6261.7123875107254</v>
      </c>
      <c r="AE836" s="162">
        <f t="shared" si="107"/>
        <v>-12603.752618831426</v>
      </c>
      <c r="AF836" s="163">
        <f t="shared" si="105"/>
        <v>4.9039730429649347E-2</v>
      </c>
      <c r="AG836" s="164">
        <f t="shared" si="108"/>
        <v>-384052182331.30804</v>
      </c>
    </row>
    <row r="837" spans="1:33">
      <c r="A837" s="156"/>
      <c r="B837" s="160">
        <f>+[2]data1cf!A837</f>
        <v>-85818.717830739319</v>
      </c>
      <c r="C837" s="160">
        <f>+[2]data1cf!B837</f>
        <v>14010.456394563826</v>
      </c>
      <c r="D837" s="160">
        <f>+[2]data1cf!C837</f>
        <v>11852.028061754301</v>
      </c>
      <c r="E837" s="160">
        <f>+[2]data1cf!D837</f>
        <v>9776.3521164701488</v>
      </c>
      <c r="F837" s="160">
        <f>+[2]data1cf!E837</f>
        <v>9536.3849802279456</v>
      </c>
      <c r="G837" s="160">
        <f>+[2]data1cf!F837</f>
        <v>9208.8110700480647</v>
      </c>
      <c r="H837" s="160">
        <f>+[2]data1cf!G837</f>
        <v>8290.2107504515625</v>
      </c>
      <c r="I837" s="160">
        <f>+[2]data1cf!H837</f>
        <v>8149.9591222299041</v>
      </c>
      <c r="J837" s="160">
        <f>+[2]data1cf!I837</f>
        <v>8137.5249196949153</v>
      </c>
      <c r="K837" s="160">
        <f>+[2]data1cf!J837</f>
        <v>8128.0543228331344</v>
      </c>
      <c r="L837" s="160">
        <f>+[2]data1cf!K837</f>
        <v>8129.596984814505</v>
      </c>
      <c r="M837" s="160">
        <f>+[2]data1cf!L837</f>
        <v>8101.2756885303124</v>
      </c>
      <c r="N837" s="160">
        <f>+[2]data1cf!M837</f>
        <v>8083.9442522825975</v>
      </c>
      <c r="O837" s="160">
        <f>+[2]data1cf!N837</f>
        <v>7757.5053713984471</v>
      </c>
      <c r="P837" s="160">
        <f>+[2]data1cf!O837</f>
        <v>7649.9617667567773</v>
      </c>
      <c r="Q837" s="160">
        <f>+[2]data1cf!P837</f>
        <v>7621.090326570853</v>
      </c>
      <c r="R837" s="160">
        <f>+[2]data1cf!Q837</f>
        <v>984.30636603144762</v>
      </c>
      <c r="S837" s="160">
        <f>+[2]data1cf!R837</f>
        <v>0</v>
      </c>
      <c r="T837" s="160">
        <f>+[2]data1cf!S837</f>
        <v>0</v>
      </c>
      <c r="U837" s="160">
        <f>+[2]data1cf!T837</f>
        <v>0</v>
      </c>
      <c r="V837" s="160">
        <f>+[2]data1cf!U837</f>
        <v>0</v>
      </c>
      <c r="W837" s="160">
        <f>+[2]data1cf!V837</f>
        <v>0</v>
      </c>
      <c r="X837" s="160">
        <f>+[2]data1cf!W837</f>
        <v>0</v>
      </c>
      <c r="Y837" s="160">
        <f>+[2]data1cf!X837</f>
        <v>0</v>
      </c>
      <c r="Z837" s="160">
        <f>+[2]data1cf!Y837</f>
        <v>0</v>
      </c>
      <c r="AA837" s="160">
        <f>+[2]data1cf!Z837</f>
        <v>0</v>
      </c>
      <c r="AB837" s="160"/>
      <c r="AC837" s="161">
        <f t="shared" si="104"/>
        <v>-12784.221656119285</v>
      </c>
      <c r="AD837" s="161">
        <f t="shared" si="106"/>
        <v>5398.0688027832884</v>
      </c>
      <c r="AE837" s="162">
        <f t="shared" si="107"/>
        <v>-668.87788162133666</v>
      </c>
      <c r="AF837" s="163">
        <f t="shared" si="105"/>
        <v>7.0065042376518241E-2</v>
      </c>
      <c r="AG837" s="164">
        <f t="shared" si="108"/>
        <v>0.99999999989687094</v>
      </c>
    </row>
    <row r="838" spans="1:33">
      <c r="A838" s="156"/>
      <c r="B838" s="160">
        <f>+[2]data1cf!A838</f>
        <v>-96834.230956236948</v>
      </c>
      <c r="C838" s="160">
        <f>+[2]data1cf!B838</f>
        <v>14239.770621625601</v>
      </c>
      <c r="D838" s="160">
        <f>+[2]data1cf!C838</f>
        <v>12321.510680198478</v>
      </c>
      <c r="E838" s="160">
        <f>+[2]data1cf!D838</f>
        <v>10214.31585301117</v>
      </c>
      <c r="F838" s="160">
        <f>+[2]data1cf!E838</f>
        <v>9820.7339887184662</v>
      </c>
      <c r="G838" s="160">
        <f>+[2]data1cf!F838</f>
        <v>9452.4999102060629</v>
      </c>
      <c r="H838" s="160">
        <f>+[2]data1cf!G838</f>
        <v>8557.0311531005173</v>
      </c>
      <c r="I838" s="160">
        <f>+[2]data1cf!H838</f>
        <v>8402.6461809183202</v>
      </c>
      <c r="J838" s="160">
        <f>+[2]data1cf!I838</f>
        <v>8390.2119783833296</v>
      </c>
      <c r="K838" s="160">
        <f>+[2]data1cf!J838</f>
        <v>8381.1696646718701</v>
      </c>
      <c r="L838" s="160">
        <f>+[2]data1cf!K838</f>
        <v>8382.2840435029193</v>
      </c>
      <c r="M838" s="160">
        <f>+[2]data1cf!L838</f>
        <v>8354.3910303690463</v>
      </c>
      <c r="N838" s="160">
        <f>+[2]data1cf!M838</f>
        <v>8336.6313109710118</v>
      </c>
      <c r="O838" s="160">
        <f>+[2]data1cf!N838</f>
        <v>8010.6207132371819</v>
      </c>
      <c r="P838" s="160">
        <f>+[2]data1cf!O838</f>
        <v>7902.6488254451924</v>
      </c>
      <c r="Q838" s="160">
        <f>+[2]data1cf!P838</f>
        <v>7874.2056684095878</v>
      </c>
      <c r="R838" s="160">
        <f>+[2]data1cf!Q838</f>
        <v>1110.6498953756552</v>
      </c>
      <c r="S838" s="160">
        <f>+[2]data1cf!R838</f>
        <v>0</v>
      </c>
      <c r="T838" s="160">
        <f>+[2]data1cf!S838</f>
        <v>0</v>
      </c>
      <c r="U838" s="160">
        <f>+[2]data1cf!T838</f>
        <v>0</v>
      </c>
      <c r="V838" s="160">
        <f>+[2]data1cf!U838</f>
        <v>0</v>
      </c>
      <c r="W838" s="160">
        <f>+[2]data1cf!V838</f>
        <v>0</v>
      </c>
      <c r="X838" s="160">
        <f>+[2]data1cf!W838</f>
        <v>0</v>
      </c>
      <c r="Y838" s="160">
        <f>+[2]data1cf!X838</f>
        <v>0</v>
      </c>
      <c r="Z838" s="160">
        <f>+[2]data1cf!Y838</f>
        <v>0</v>
      </c>
      <c r="AA838" s="160">
        <f>+[2]data1cf!Z838</f>
        <v>0</v>
      </c>
      <c r="AB838" s="160"/>
      <c r="AC838" s="161">
        <f t="shared" si="104"/>
        <v>-21529.55234089139</v>
      </c>
      <c r="AD838" s="161">
        <f t="shared" si="106"/>
        <v>-2754.5241538251253</v>
      </c>
      <c r="AE838" s="162">
        <f t="shared" si="107"/>
        <v>-9020.4446725267426</v>
      </c>
      <c r="AF838" s="163">
        <f t="shared" si="105"/>
        <v>5.4740837216377264E-2</v>
      </c>
      <c r="AG838" s="164">
        <f t="shared" si="108"/>
        <v>-124728.01227803192</v>
      </c>
    </row>
    <row r="839" spans="1:33">
      <c r="A839" s="156"/>
      <c r="B839" s="160">
        <f>+[2]data1cf!A839</f>
        <v>-102249.82391580465</v>
      </c>
      <c r="C839" s="160">
        <f>+[2]data1cf!B839</f>
        <v>14382.650961013198</v>
      </c>
      <c r="D839" s="160">
        <f>+[2]data1cf!C839</f>
        <v>12447.288978321594</v>
      </c>
      <c r="E839" s="160">
        <f>+[2]data1cf!D839</f>
        <v>10416.487441611269</v>
      </c>
      <c r="F839" s="160">
        <f>+[2]data1cf!E839</f>
        <v>9950.9333762168808</v>
      </c>
      <c r="G839" s="160">
        <f>+[2]data1cf!F839</f>
        <v>9617.2293847799647</v>
      </c>
      <c r="H839" s="160">
        <f>+[2]data1cf!G839</f>
        <v>8688.2089455094756</v>
      </c>
      <c r="I839" s="160">
        <f>+[2]data1cf!H839</f>
        <v>8526.8755509364346</v>
      </c>
      <c r="J839" s="160">
        <f>+[2]data1cf!I839</f>
        <v>8514.4413484014458</v>
      </c>
      <c r="K839" s="160">
        <f>+[2]data1cf!J839</f>
        <v>8505.6095929442527</v>
      </c>
      <c r="L839" s="160">
        <f>+[2]data1cf!K839</f>
        <v>8506.5134135210355</v>
      </c>
      <c r="M839" s="160">
        <f>+[2]data1cf!L839</f>
        <v>8478.8309586414289</v>
      </c>
      <c r="N839" s="160">
        <f>+[2]data1cf!M839</f>
        <v>8460.860680989128</v>
      </c>
      <c r="O839" s="160">
        <f>+[2]data1cf!N839</f>
        <v>8135.0606415095654</v>
      </c>
      <c r="P839" s="160">
        <f>+[2]data1cf!O839</f>
        <v>8026.8781954633077</v>
      </c>
      <c r="Q839" s="160">
        <f>+[2]data1cf!P839</f>
        <v>7998.6455966819713</v>
      </c>
      <c r="R839" s="160">
        <f>+[2]data1cf!Q839</f>
        <v>1172.7645803847129</v>
      </c>
      <c r="S839" s="160">
        <f>+[2]data1cf!R839</f>
        <v>0</v>
      </c>
      <c r="T839" s="160">
        <f>+[2]data1cf!S839</f>
        <v>0</v>
      </c>
      <c r="U839" s="160">
        <f>+[2]data1cf!T839</f>
        <v>0</v>
      </c>
      <c r="V839" s="160">
        <f>+[2]data1cf!U839</f>
        <v>0</v>
      </c>
      <c r="W839" s="160">
        <f>+[2]data1cf!V839</f>
        <v>0</v>
      </c>
      <c r="X839" s="160">
        <f>+[2]data1cf!W839</f>
        <v>0</v>
      </c>
      <c r="Y839" s="160">
        <f>+[2]data1cf!X839</f>
        <v>0</v>
      </c>
      <c r="Z839" s="160">
        <f>+[2]data1cf!Y839</f>
        <v>0</v>
      </c>
      <c r="AA839" s="160">
        <f>+[2]data1cf!Z839</f>
        <v>0</v>
      </c>
      <c r="AB839" s="160"/>
      <c r="AC839" s="161">
        <f t="shared" si="104"/>
        <v>-25876.969240073049</v>
      </c>
      <c r="AD839" s="161">
        <f t="shared" si="106"/>
        <v>-6813.2466594398975</v>
      </c>
      <c r="AE839" s="162">
        <f t="shared" si="107"/>
        <v>-13176.35513956258</v>
      </c>
      <c r="AF839" s="163">
        <f t="shared" si="105"/>
        <v>4.8195967078208932E-2</v>
      </c>
      <c r="AG839" s="164">
        <f t="shared" si="108"/>
        <v>-4024836311004.3979</v>
      </c>
    </row>
    <row r="840" spans="1:33">
      <c r="A840" s="156"/>
      <c r="B840" s="160">
        <f>+[2]data1cf!A840</f>
        <v>-88831.548948069816</v>
      </c>
      <c r="C840" s="160">
        <f>+[2]data1cf!B840</f>
        <v>13997.310083291964</v>
      </c>
      <c r="D840" s="160">
        <f>+[2]data1cf!C840</f>
        <v>11981.317856591339</v>
      </c>
      <c r="E840" s="160">
        <f>+[2]data1cf!D840</f>
        <v>9993.2062229539533</v>
      </c>
      <c r="F840" s="160">
        <f>+[2]data1cf!E840</f>
        <v>9605.135074086571</v>
      </c>
      <c r="G840" s="160">
        <f>+[2]data1cf!F840</f>
        <v>9221.9422663573605</v>
      </c>
      <c r="H840" s="160">
        <f>+[2]data1cf!G840</f>
        <v>8363.1882688550104</v>
      </c>
      <c r="I840" s="160">
        <f>+[2]data1cf!H840</f>
        <v>8219.0710577965729</v>
      </c>
      <c r="J840" s="160">
        <f>+[2]data1cf!I840</f>
        <v>8206.6368552615822</v>
      </c>
      <c r="K840" s="160">
        <f>+[2]data1cf!J840</f>
        <v>8197.2833972736444</v>
      </c>
      <c r="L840" s="160">
        <f>+[2]data1cf!K840</f>
        <v>8198.7089203811738</v>
      </c>
      <c r="M840" s="160">
        <f>+[2]data1cf!L840</f>
        <v>8170.5047629708215</v>
      </c>
      <c r="N840" s="160">
        <f>+[2]data1cf!M840</f>
        <v>8153.0561878492645</v>
      </c>
      <c r="O840" s="160">
        <f>+[2]data1cf!N840</f>
        <v>7826.7344458389571</v>
      </c>
      <c r="P840" s="160">
        <f>+[2]data1cf!O840</f>
        <v>7719.0737023234451</v>
      </c>
      <c r="Q840" s="160">
        <f>+[2]data1cf!P840</f>
        <v>7690.319401011363</v>
      </c>
      <c r="R840" s="160">
        <f>+[2]data1cf!Q840</f>
        <v>1018.8623338147814</v>
      </c>
      <c r="S840" s="160">
        <f>+[2]data1cf!R840</f>
        <v>0</v>
      </c>
      <c r="T840" s="160">
        <f>+[2]data1cf!S840</f>
        <v>0</v>
      </c>
      <c r="U840" s="160">
        <f>+[2]data1cf!T840</f>
        <v>0</v>
      </c>
      <c r="V840" s="160">
        <f>+[2]data1cf!U840</f>
        <v>0</v>
      </c>
      <c r="W840" s="160">
        <f>+[2]data1cf!V840</f>
        <v>0</v>
      </c>
      <c r="X840" s="160">
        <f>+[2]data1cf!W840</f>
        <v>0</v>
      </c>
      <c r="Y840" s="160">
        <f>+[2]data1cf!X840</f>
        <v>0</v>
      </c>
      <c r="Z840" s="160">
        <f>+[2]data1cf!Y840</f>
        <v>0</v>
      </c>
      <c r="AA840" s="160">
        <f>+[2]data1cf!Z840</f>
        <v>0</v>
      </c>
      <c r="AB840" s="160"/>
      <c r="AC840" s="161">
        <f t="shared" si="104"/>
        <v>-15210.853113027137</v>
      </c>
      <c r="AD840" s="161">
        <f t="shared" si="106"/>
        <v>3131.6418740014847</v>
      </c>
      <c r="AE840" s="162">
        <f t="shared" si="107"/>
        <v>-2989.1253013790397</v>
      </c>
      <c r="AF840" s="163">
        <f t="shared" si="105"/>
        <v>6.5472790598869304E-2</v>
      </c>
      <c r="AG840" s="164">
        <f t="shared" si="108"/>
        <v>0.99999839175820271</v>
      </c>
    </row>
    <row r="841" spans="1:33">
      <c r="A841" s="156"/>
      <c r="B841" s="160">
        <f>+[2]data1cf!A841</f>
        <v>-102150.20855110615</v>
      </c>
      <c r="C841" s="160">
        <f>+[2]data1cf!B841</f>
        <v>14467.712026619758</v>
      </c>
      <c r="D841" s="160">
        <f>+[2]data1cf!C841</f>
        <v>12457.679035663074</v>
      </c>
      <c r="E841" s="160">
        <f>+[2]data1cf!D841</f>
        <v>10345.205800227614</v>
      </c>
      <c r="F841" s="160">
        <f>+[2]data1cf!E841</f>
        <v>9896.9594217205558</v>
      </c>
      <c r="G841" s="160">
        <f>+[2]data1cf!F841</f>
        <v>9541.6898234865257</v>
      </c>
      <c r="H841" s="160">
        <f>+[2]data1cf!G841</f>
        <v>8685.7960382380625</v>
      </c>
      <c r="I841" s="160">
        <f>+[2]data1cf!H841</f>
        <v>8524.5904541625423</v>
      </c>
      <c r="J841" s="160">
        <f>+[2]data1cf!I841</f>
        <v>8512.1562516275535</v>
      </c>
      <c r="K841" s="160">
        <f>+[2]data1cf!J841</f>
        <v>8503.3206231249806</v>
      </c>
      <c r="L841" s="160">
        <f>+[2]data1cf!K841</f>
        <v>8504.2283167471433</v>
      </c>
      <c r="M841" s="160">
        <f>+[2]data1cf!L841</f>
        <v>8476.5419888221586</v>
      </c>
      <c r="N841" s="160">
        <f>+[2]data1cf!M841</f>
        <v>8458.5755842152357</v>
      </c>
      <c r="O841" s="160">
        <f>+[2]data1cf!N841</f>
        <v>8132.7716716902942</v>
      </c>
      <c r="P841" s="160">
        <f>+[2]data1cf!O841</f>
        <v>8024.5930986894164</v>
      </c>
      <c r="Q841" s="160">
        <f>+[2]data1cf!P841</f>
        <v>7996.3566268627001</v>
      </c>
      <c r="R841" s="160">
        <f>+[2]data1cf!Q841</f>
        <v>1171.622031997767</v>
      </c>
      <c r="S841" s="160">
        <f>+[2]data1cf!R841</f>
        <v>0</v>
      </c>
      <c r="T841" s="160">
        <f>+[2]data1cf!S841</f>
        <v>0</v>
      </c>
      <c r="U841" s="160">
        <f>+[2]data1cf!T841</f>
        <v>0</v>
      </c>
      <c r="V841" s="160">
        <f>+[2]data1cf!U841</f>
        <v>0</v>
      </c>
      <c r="W841" s="160">
        <f>+[2]data1cf!V841</f>
        <v>0</v>
      </c>
      <c r="X841" s="160">
        <f>+[2]data1cf!W841</f>
        <v>0</v>
      </c>
      <c r="Y841" s="160">
        <f>+[2]data1cf!X841</f>
        <v>0</v>
      </c>
      <c r="Z841" s="160">
        <f>+[2]data1cf!Y841</f>
        <v>0</v>
      </c>
      <c r="AA841" s="160">
        <f>+[2]data1cf!Z841</f>
        <v>0</v>
      </c>
      <c r="AB841" s="160"/>
      <c r="AC841" s="161">
        <f t="shared" si="104"/>
        <v>-25837.767117094176</v>
      </c>
      <c r="AD841" s="161">
        <f t="shared" si="106"/>
        <v>-6798.2713071470362</v>
      </c>
      <c r="AE841" s="162">
        <f t="shared" si="107"/>
        <v>-13153.96039189021</v>
      </c>
      <c r="AF841" s="163">
        <f t="shared" si="105"/>
        <v>4.8210564255714433E-2</v>
      </c>
      <c r="AG841" s="164">
        <f t="shared" si="108"/>
        <v>-3776098279046.187</v>
      </c>
    </row>
    <row r="842" spans="1:33">
      <c r="A842" s="156"/>
      <c r="B842" s="160">
        <f>+[2]data1cf!A842</f>
        <v>-95859.793308786946</v>
      </c>
      <c r="C842" s="160">
        <f>+[2]data1cf!B842</f>
        <v>14218.876679728333</v>
      </c>
      <c r="D842" s="160">
        <f>+[2]data1cf!C842</f>
        <v>12267.546581628741</v>
      </c>
      <c r="E842" s="160">
        <f>+[2]data1cf!D842</f>
        <v>10102.572732643885</v>
      </c>
      <c r="F842" s="160">
        <f>+[2]data1cf!E842</f>
        <v>9893.2583527533097</v>
      </c>
      <c r="G842" s="160">
        <f>+[2]data1cf!F842</f>
        <v>9489.0666600797267</v>
      </c>
      <c r="H842" s="160">
        <f>+[2]data1cf!G842</f>
        <v>8533.4280905389478</v>
      </c>
      <c r="I842" s="160">
        <f>+[2]data1cf!H842</f>
        <v>8380.2933608359344</v>
      </c>
      <c r="J842" s="160">
        <f>+[2]data1cf!I842</f>
        <v>8367.8591583009438</v>
      </c>
      <c r="K842" s="160">
        <f>+[2]data1cf!J842</f>
        <v>8358.7789584537513</v>
      </c>
      <c r="L842" s="160">
        <f>+[2]data1cf!K842</f>
        <v>8359.9312234205354</v>
      </c>
      <c r="M842" s="160">
        <f>+[2]data1cf!L842</f>
        <v>8332.0003241509294</v>
      </c>
      <c r="N842" s="160">
        <f>+[2]data1cf!M842</f>
        <v>8314.2784908886279</v>
      </c>
      <c r="O842" s="160">
        <f>+[2]data1cf!N842</f>
        <v>7988.230007019064</v>
      </c>
      <c r="P842" s="160">
        <f>+[2]data1cf!O842</f>
        <v>7880.2960053628067</v>
      </c>
      <c r="Q842" s="160">
        <f>+[2]data1cf!P842</f>
        <v>7851.8149621914699</v>
      </c>
      <c r="R842" s="160">
        <f>+[2]data1cf!Q842</f>
        <v>1099.4734853344626</v>
      </c>
      <c r="S842" s="160">
        <f>+[2]data1cf!R842</f>
        <v>0</v>
      </c>
      <c r="T842" s="160">
        <f>+[2]data1cf!S842</f>
        <v>0</v>
      </c>
      <c r="U842" s="160">
        <f>+[2]data1cf!T842</f>
        <v>0</v>
      </c>
      <c r="V842" s="160">
        <f>+[2]data1cf!U842</f>
        <v>0</v>
      </c>
      <c r="W842" s="160">
        <f>+[2]data1cf!V842</f>
        <v>0</v>
      </c>
      <c r="X842" s="160">
        <f>+[2]data1cf!W842</f>
        <v>0</v>
      </c>
      <c r="Y842" s="160">
        <f>+[2]data1cf!X842</f>
        <v>0</v>
      </c>
      <c r="Z842" s="160">
        <f>+[2]data1cf!Y842</f>
        <v>0</v>
      </c>
      <c r="AA842" s="160">
        <f>+[2]data1cf!Z842</f>
        <v>0</v>
      </c>
      <c r="AB842" s="160"/>
      <c r="AC842" s="161">
        <f t="shared" si="104"/>
        <v>-20718.815788006141</v>
      </c>
      <c r="AD842" s="161">
        <f t="shared" si="106"/>
        <v>-1984.1686394583739</v>
      </c>
      <c r="AE842" s="162">
        <f t="shared" si="107"/>
        <v>-8236.0960035487842</v>
      </c>
      <c r="AF842" s="163">
        <f t="shared" si="105"/>
        <v>5.6056740880012515E-2</v>
      </c>
      <c r="AG842" s="164">
        <f t="shared" si="108"/>
        <v>-4684.785783054821</v>
      </c>
    </row>
    <row r="843" spans="1:33">
      <c r="A843" s="156"/>
      <c r="B843" s="160">
        <f>+[2]data1cf!A843</f>
        <v>-98438.427233536931</v>
      </c>
      <c r="C843" s="160">
        <f>+[2]data1cf!B843</f>
        <v>14138.590130724637</v>
      </c>
      <c r="D843" s="160">
        <f>+[2]data1cf!C843</f>
        <v>12276.908788860273</v>
      </c>
      <c r="E843" s="160">
        <f>+[2]data1cf!D843</f>
        <v>10249.792149987294</v>
      </c>
      <c r="F843" s="160">
        <f>+[2]data1cf!E843</f>
        <v>9863.0307568659464</v>
      </c>
      <c r="G843" s="160">
        <f>+[2]data1cf!F843</f>
        <v>9557.2202285126295</v>
      </c>
      <c r="H843" s="160">
        <f>+[2]data1cf!G843</f>
        <v>8595.8883803363842</v>
      </c>
      <c r="I843" s="160">
        <f>+[2]data1cf!H843</f>
        <v>8439.4451601625588</v>
      </c>
      <c r="J843" s="160">
        <f>+[2]data1cf!I843</f>
        <v>8427.01095762757</v>
      </c>
      <c r="K843" s="160">
        <f>+[2]data1cf!J843</f>
        <v>8418.0310150673704</v>
      </c>
      <c r="L843" s="160">
        <f>+[2]data1cf!K843</f>
        <v>8419.0830227471597</v>
      </c>
      <c r="M843" s="160">
        <f>+[2]data1cf!L843</f>
        <v>8391.2523807645484</v>
      </c>
      <c r="N843" s="160">
        <f>+[2]data1cf!M843</f>
        <v>8373.4302902152522</v>
      </c>
      <c r="O843" s="160">
        <f>+[2]data1cf!N843</f>
        <v>8047.4820636326831</v>
      </c>
      <c r="P843" s="160">
        <f>+[2]data1cf!O843</f>
        <v>7939.4478046894319</v>
      </c>
      <c r="Q843" s="160">
        <f>+[2]data1cf!P843</f>
        <v>7911.067018805089</v>
      </c>
      <c r="R843" s="160">
        <f>+[2]data1cf!Q843</f>
        <v>1129.049384997775</v>
      </c>
      <c r="S843" s="160">
        <f>+[2]data1cf!R843</f>
        <v>0</v>
      </c>
      <c r="T843" s="160">
        <f>+[2]data1cf!S843</f>
        <v>0</v>
      </c>
      <c r="U843" s="160">
        <f>+[2]data1cf!T843</f>
        <v>0</v>
      </c>
      <c r="V843" s="160">
        <f>+[2]data1cf!U843</f>
        <v>0</v>
      </c>
      <c r="W843" s="160">
        <f>+[2]data1cf!V843</f>
        <v>0</v>
      </c>
      <c r="X843" s="160">
        <f>+[2]data1cf!W843</f>
        <v>0</v>
      </c>
      <c r="Y843" s="160">
        <f>+[2]data1cf!X843</f>
        <v>0</v>
      </c>
      <c r="Z843" s="160">
        <f>+[2]data1cf!Y843</f>
        <v>0</v>
      </c>
      <c r="AA843" s="160">
        <f>+[2]data1cf!Z843</f>
        <v>0</v>
      </c>
      <c r="AB843" s="160"/>
      <c r="AC843" s="161">
        <f t="shared" si="104"/>
        <v>-22996.502031029686</v>
      </c>
      <c r="AD843" s="161">
        <f t="shared" si="106"/>
        <v>-4141.9353873865812</v>
      </c>
      <c r="AE843" s="162">
        <f t="shared" si="107"/>
        <v>-10435.230681507181</v>
      </c>
      <c r="AF843" s="163">
        <f t="shared" si="105"/>
        <v>5.2428129315376298E-2</v>
      </c>
      <c r="AG843" s="164">
        <f t="shared" si="108"/>
        <v>-45996789.055841401</v>
      </c>
    </row>
    <row r="844" spans="1:33">
      <c r="A844" s="156"/>
      <c r="B844" s="160">
        <f>+[2]data1cf!A844</f>
        <v>-96395.228399473825</v>
      </c>
      <c r="C844" s="160">
        <f>+[2]data1cf!B844</f>
        <v>14205.453779371153</v>
      </c>
      <c r="D844" s="160">
        <f>+[2]data1cf!C844</f>
        <v>12196.996305004744</v>
      </c>
      <c r="E844" s="160">
        <f>+[2]data1cf!D844</f>
        <v>10196.699100783459</v>
      </c>
      <c r="F844" s="160">
        <f>+[2]data1cf!E844</f>
        <v>9708.586861698137</v>
      </c>
      <c r="G844" s="160">
        <f>+[2]data1cf!F844</f>
        <v>9539.3047721888834</v>
      </c>
      <c r="H844" s="160">
        <f>+[2]data1cf!G844</f>
        <v>8546.3975278099879</v>
      </c>
      <c r="I844" s="160">
        <f>+[2]data1cf!H844</f>
        <v>8392.5758134682183</v>
      </c>
      <c r="J844" s="160">
        <f>+[2]data1cf!I844</f>
        <v>8380.1416109332295</v>
      </c>
      <c r="K844" s="160">
        <f>+[2]data1cf!J844</f>
        <v>8371.082228802361</v>
      </c>
      <c r="L844" s="160">
        <f>+[2]data1cf!K844</f>
        <v>8372.2136760528192</v>
      </c>
      <c r="M844" s="160">
        <f>+[2]data1cf!L844</f>
        <v>8344.303594499539</v>
      </c>
      <c r="N844" s="160">
        <f>+[2]data1cf!M844</f>
        <v>8326.5609435209117</v>
      </c>
      <c r="O844" s="160">
        <f>+[2]data1cf!N844</f>
        <v>8000.5332773676746</v>
      </c>
      <c r="P844" s="160">
        <f>+[2]data1cf!O844</f>
        <v>7892.5784579950914</v>
      </c>
      <c r="Q844" s="160">
        <f>+[2]data1cf!P844</f>
        <v>7864.1182325400805</v>
      </c>
      <c r="R844" s="160">
        <f>+[2]data1cf!Q844</f>
        <v>1105.6147116506049</v>
      </c>
      <c r="S844" s="160">
        <f>+[2]data1cf!R844</f>
        <v>0</v>
      </c>
      <c r="T844" s="160">
        <f>+[2]data1cf!S844</f>
        <v>0</v>
      </c>
      <c r="U844" s="160">
        <f>+[2]data1cf!T844</f>
        <v>0</v>
      </c>
      <c r="V844" s="160">
        <f>+[2]data1cf!U844</f>
        <v>0</v>
      </c>
      <c r="W844" s="160">
        <f>+[2]data1cf!V844</f>
        <v>0</v>
      </c>
      <c r="X844" s="160">
        <f>+[2]data1cf!W844</f>
        <v>0</v>
      </c>
      <c r="Y844" s="160">
        <f>+[2]data1cf!X844</f>
        <v>0</v>
      </c>
      <c r="Z844" s="160">
        <f>+[2]data1cf!Y844</f>
        <v>0</v>
      </c>
      <c r="AA844" s="160">
        <f>+[2]data1cf!Z844</f>
        <v>0</v>
      </c>
      <c r="AB844" s="160"/>
      <c r="AC844" s="161">
        <f t="shared" si="104"/>
        <v>-21300.379676568256</v>
      </c>
      <c r="AD844" s="161">
        <f t="shared" si="106"/>
        <v>-2556.7695942633663</v>
      </c>
      <c r="AE844" s="162">
        <f t="shared" si="107"/>
        <v>-8812.7811009122106</v>
      </c>
      <c r="AF844" s="163">
        <f t="shared" si="105"/>
        <v>5.5074861645698539E-2</v>
      </c>
      <c r="AG844" s="164">
        <f t="shared" si="108"/>
        <v>-53716.343445760307</v>
      </c>
    </row>
    <row r="845" spans="1:33">
      <c r="A845" s="156"/>
      <c r="B845" s="160">
        <f>+[2]data1cf!A845</f>
        <v>-92226.473101846161</v>
      </c>
      <c r="C845" s="160">
        <f>+[2]data1cf!B845</f>
        <v>14142.210362740207</v>
      </c>
      <c r="D845" s="160">
        <f>+[2]data1cf!C845</f>
        <v>12140.49608786024</v>
      </c>
      <c r="E845" s="160">
        <f>+[2]data1cf!D845</f>
        <v>10063.747471749142</v>
      </c>
      <c r="F845" s="160">
        <f>+[2]data1cf!E845</f>
        <v>9564.691614202211</v>
      </c>
      <c r="G845" s="160">
        <f>+[2]data1cf!F845</f>
        <v>9393.1708256163874</v>
      </c>
      <c r="H845" s="160">
        <f>+[2]data1cf!G845</f>
        <v>8445.4209364895778</v>
      </c>
      <c r="I845" s="160">
        <f>+[2]data1cf!H845</f>
        <v>8296.9479019448772</v>
      </c>
      <c r="J845" s="160">
        <f>+[2]data1cf!I845</f>
        <v>8284.5136994098884</v>
      </c>
      <c r="K845" s="160">
        <f>+[2]data1cf!J845</f>
        <v>8275.2922360730499</v>
      </c>
      <c r="L845" s="160">
        <f>+[2]data1cf!K845</f>
        <v>8276.5857645294782</v>
      </c>
      <c r="M845" s="160">
        <f>+[2]data1cf!L845</f>
        <v>8248.5136017702262</v>
      </c>
      <c r="N845" s="160">
        <f>+[2]data1cf!M845</f>
        <v>8230.9330319975707</v>
      </c>
      <c r="O845" s="160">
        <f>+[2]data1cf!N845</f>
        <v>7904.7432846383617</v>
      </c>
      <c r="P845" s="160">
        <f>+[2]data1cf!O845</f>
        <v>7796.9505464717513</v>
      </c>
      <c r="Q845" s="160">
        <f>+[2]data1cf!P845</f>
        <v>7768.3282398107676</v>
      </c>
      <c r="R845" s="160">
        <f>+[2]data1cf!Q845</f>
        <v>1057.8007558889344</v>
      </c>
      <c r="S845" s="160">
        <f>+[2]data1cf!R845</f>
        <v>0</v>
      </c>
      <c r="T845" s="160">
        <f>+[2]data1cf!S845</f>
        <v>0</v>
      </c>
      <c r="U845" s="160">
        <f>+[2]data1cf!T845</f>
        <v>0</v>
      </c>
      <c r="V845" s="160">
        <f>+[2]data1cf!U845</f>
        <v>0</v>
      </c>
      <c r="W845" s="160">
        <f>+[2]data1cf!V845</f>
        <v>0</v>
      </c>
      <c r="X845" s="160">
        <f>+[2]data1cf!W845</f>
        <v>0</v>
      </c>
      <c r="Y845" s="160">
        <f>+[2]data1cf!X845</f>
        <v>0</v>
      </c>
      <c r="Z845" s="160">
        <f>+[2]data1cf!Y845</f>
        <v>0</v>
      </c>
      <c r="AA845" s="160">
        <f>+[2]data1cf!Z845</f>
        <v>0</v>
      </c>
      <c r="AB845" s="160"/>
      <c r="AC845" s="161">
        <f t="shared" si="104"/>
        <v>-17902.856716922444</v>
      </c>
      <c r="AD845" s="161">
        <f t="shared" si="106"/>
        <v>617.52158680089349</v>
      </c>
      <c r="AE845" s="162">
        <f t="shared" si="107"/>
        <v>-5563.2641785415244</v>
      </c>
      <c r="AF845" s="163">
        <f t="shared" si="105"/>
        <v>6.0691800713539135E-2</v>
      </c>
      <c r="AG845" s="164">
        <f t="shared" si="108"/>
        <v>0.92796175242651258</v>
      </c>
    </row>
    <row r="846" spans="1:33">
      <c r="A846" s="156"/>
      <c r="B846" s="160">
        <f>+[2]data1cf!A846</f>
        <v>-98021.758843009244</v>
      </c>
      <c r="C846" s="160">
        <f>+[2]data1cf!B846</f>
        <v>14257.629327236989</v>
      </c>
      <c r="D846" s="160">
        <f>+[2]data1cf!C846</f>
        <v>12271.405450568518</v>
      </c>
      <c r="E846" s="160">
        <f>+[2]data1cf!D846</f>
        <v>10195.638466302113</v>
      </c>
      <c r="F846" s="160">
        <f>+[2]data1cf!E846</f>
        <v>9853.0261129044429</v>
      </c>
      <c r="G846" s="160">
        <f>+[2]data1cf!F846</f>
        <v>9531.8059461677258</v>
      </c>
      <c r="H846" s="160">
        <f>+[2]data1cf!G846</f>
        <v>8585.7957385806076</v>
      </c>
      <c r="I846" s="160">
        <f>+[2]data1cf!H846</f>
        <v>8429.8871206185668</v>
      </c>
      <c r="J846" s="160">
        <f>+[2]data1cf!I846</f>
        <v>8417.452918083578</v>
      </c>
      <c r="K846" s="160">
        <f>+[2]data1cf!J846</f>
        <v>8408.4567754563541</v>
      </c>
      <c r="L846" s="160">
        <f>+[2]data1cf!K846</f>
        <v>8409.5249832031677</v>
      </c>
      <c r="M846" s="160">
        <f>+[2]data1cf!L846</f>
        <v>8381.6781411535321</v>
      </c>
      <c r="N846" s="160">
        <f>+[2]data1cf!M846</f>
        <v>8363.8722506712584</v>
      </c>
      <c r="O846" s="160">
        <f>+[2]data1cf!N846</f>
        <v>8037.9078240216668</v>
      </c>
      <c r="P846" s="160">
        <f>+[2]data1cf!O846</f>
        <v>7929.889765145439</v>
      </c>
      <c r="Q846" s="160">
        <f>+[2]data1cf!P846</f>
        <v>7901.4927791940727</v>
      </c>
      <c r="R846" s="160">
        <f>+[2]data1cf!Q846</f>
        <v>1124.2703652257787</v>
      </c>
      <c r="S846" s="160">
        <f>+[2]data1cf!R846</f>
        <v>0</v>
      </c>
      <c r="T846" s="160">
        <f>+[2]data1cf!S846</f>
        <v>0</v>
      </c>
      <c r="U846" s="160">
        <f>+[2]data1cf!T846</f>
        <v>0</v>
      </c>
      <c r="V846" s="160">
        <f>+[2]data1cf!U846</f>
        <v>0</v>
      </c>
      <c r="W846" s="160">
        <f>+[2]data1cf!V846</f>
        <v>0</v>
      </c>
      <c r="X846" s="160">
        <f>+[2]data1cf!W846</f>
        <v>0</v>
      </c>
      <c r="Y846" s="160">
        <f>+[2]data1cf!X846</f>
        <v>0</v>
      </c>
      <c r="Z846" s="160">
        <f>+[2]data1cf!Y846</f>
        <v>0</v>
      </c>
      <c r="AA846" s="160">
        <f>+[2]data1cf!Z846</f>
        <v>0</v>
      </c>
      <c r="AB846" s="160"/>
      <c r="AC846" s="161">
        <f t="shared" si="104"/>
        <v>-22577.250230179445</v>
      </c>
      <c r="AD846" s="161">
        <f t="shared" si="106"/>
        <v>-3744.9819275620139</v>
      </c>
      <c r="AE846" s="162">
        <f t="shared" si="107"/>
        <v>-10030.645339562723</v>
      </c>
      <c r="AF846" s="163">
        <f t="shared" si="105"/>
        <v>5.3082850575447094E-2</v>
      </c>
      <c r="AG846" s="164">
        <f t="shared" si="108"/>
        <v>-8479094.5742181055</v>
      </c>
    </row>
    <row r="847" spans="1:33">
      <c r="A847" s="156"/>
      <c r="B847" s="160">
        <f>+[2]data1cf!A847</f>
        <v>-93281.28371515371</v>
      </c>
      <c r="C847" s="160">
        <f>+[2]data1cf!B847</f>
        <v>14318.841932138548</v>
      </c>
      <c r="D847" s="160">
        <f>+[2]data1cf!C847</f>
        <v>12164.508746087262</v>
      </c>
      <c r="E847" s="160">
        <f>+[2]data1cf!D847</f>
        <v>10179.594956152652</v>
      </c>
      <c r="F847" s="160">
        <f>+[2]data1cf!E847</f>
        <v>9626.7773589772441</v>
      </c>
      <c r="G847" s="160">
        <f>+[2]data1cf!F847</f>
        <v>9301.8746448826696</v>
      </c>
      <c r="H847" s="160">
        <f>+[2]data1cf!G847</f>
        <v>8470.9708123196615</v>
      </c>
      <c r="I847" s="160">
        <f>+[2]data1cf!H847</f>
        <v>8321.144413565662</v>
      </c>
      <c r="J847" s="160">
        <f>+[2]data1cf!I847</f>
        <v>8308.7102110306732</v>
      </c>
      <c r="K847" s="160">
        <f>+[2]data1cf!J847</f>
        <v>8299.5297587304794</v>
      </c>
      <c r="L847" s="160">
        <f>+[2]data1cf!K847</f>
        <v>8300.782276150263</v>
      </c>
      <c r="M847" s="160">
        <f>+[2]data1cf!L847</f>
        <v>8272.7511244276575</v>
      </c>
      <c r="N847" s="160">
        <f>+[2]data1cf!M847</f>
        <v>8255.1295436183555</v>
      </c>
      <c r="O847" s="160">
        <f>+[2]data1cf!N847</f>
        <v>7928.9808072957921</v>
      </c>
      <c r="P847" s="160">
        <f>+[2]data1cf!O847</f>
        <v>7821.1470580925361</v>
      </c>
      <c r="Q847" s="160">
        <f>+[2]data1cf!P847</f>
        <v>7792.565762468198</v>
      </c>
      <c r="R847" s="160">
        <f>+[2]data1cf!Q847</f>
        <v>1069.8990116993268</v>
      </c>
      <c r="S847" s="160">
        <f>+[2]data1cf!R847</f>
        <v>0</v>
      </c>
      <c r="T847" s="160">
        <f>+[2]data1cf!S847</f>
        <v>0</v>
      </c>
      <c r="U847" s="160">
        <f>+[2]data1cf!T847</f>
        <v>0</v>
      </c>
      <c r="V847" s="160">
        <f>+[2]data1cf!U847</f>
        <v>0</v>
      </c>
      <c r="W847" s="160">
        <f>+[2]data1cf!V847</f>
        <v>0</v>
      </c>
      <c r="X847" s="160">
        <f>+[2]data1cf!W847</f>
        <v>0</v>
      </c>
      <c r="Y847" s="160">
        <f>+[2]data1cf!X847</f>
        <v>0</v>
      </c>
      <c r="Z847" s="160">
        <f>+[2]data1cf!Y847</f>
        <v>0</v>
      </c>
      <c r="AA847" s="160">
        <f>+[2]data1cf!Z847</f>
        <v>0</v>
      </c>
      <c r="AB847" s="160"/>
      <c r="AC847" s="161">
        <f t="shared" si="104"/>
        <v>-18608.815710137889</v>
      </c>
      <c r="AD847" s="161">
        <f t="shared" si="106"/>
        <v>-31.31954323638081</v>
      </c>
      <c r="AE847" s="162">
        <f t="shared" si="107"/>
        <v>-6230.9399537274594</v>
      </c>
      <c r="AF847" s="163">
        <f t="shared" si="105"/>
        <v>5.9506204724311826E-2</v>
      </c>
      <c r="AG847" s="164">
        <f t="shared" si="108"/>
        <v>-0.14272641613539117</v>
      </c>
    </row>
    <row r="848" spans="1:33">
      <c r="A848" s="156"/>
      <c r="B848" s="160">
        <f>+[2]data1cf!A848</f>
        <v>-88461.840126068259</v>
      </c>
      <c r="C848" s="160">
        <f>+[2]data1cf!B848</f>
        <v>13993.245585180986</v>
      </c>
      <c r="D848" s="160">
        <f>+[2]data1cf!C848</f>
        <v>11885.533750916391</v>
      </c>
      <c r="E848" s="160">
        <f>+[2]data1cf!D848</f>
        <v>9862.3162695659448</v>
      </c>
      <c r="F848" s="160">
        <f>+[2]data1cf!E848</f>
        <v>9550.9475650937329</v>
      </c>
      <c r="G848" s="160">
        <f>+[2]data1cf!F848</f>
        <v>9204.19755299809</v>
      </c>
      <c r="H848" s="160">
        <f>+[2]data1cf!G848</f>
        <v>8354.2330930383723</v>
      </c>
      <c r="I848" s="160">
        <f>+[2]data1cf!H848</f>
        <v>8210.5902331869147</v>
      </c>
      <c r="J848" s="160">
        <f>+[2]data1cf!I848</f>
        <v>8198.1560306519241</v>
      </c>
      <c r="K848" s="160">
        <f>+[2]data1cf!J848</f>
        <v>8188.7881983849866</v>
      </c>
      <c r="L848" s="160">
        <f>+[2]data1cf!K848</f>
        <v>8190.2280957715147</v>
      </c>
      <c r="M848" s="160">
        <f>+[2]data1cf!L848</f>
        <v>8162.0095640821637</v>
      </c>
      <c r="N848" s="160">
        <f>+[2]data1cf!M848</f>
        <v>8144.5753632396063</v>
      </c>
      <c r="O848" s="160">
        <f>+[2]data1cf!N848</f>
        <v>7818.2392469502993</v>
      </c>
      <c r="P848" s="160">
        <f>+[2]data1cf!O848</f>
        <v>7710.5928777137869</v>
      </c>
      <c r="Q848" s="160">
        <f>+[2]data1cf!P848</f>
        <v>7681.8242021227052</v>
      </c>
      <c r="R848" s="160">
        <f>+[2]data1cf!Q848</f>
        <v>1014.6219215099524</v>
      </c>
      <c r="S848" s="160">
        <f>+[2]data1cf!R848</f>
        <v>0</v>
      </c>
      <c r="T848" s="160">
        <f>+[2]data1cf!S848</f>
        <v>0</v>
      </c>
      <c r="U848" s="160">
        <f>+[2]data1cf!T848</f>
        <v>0</v>
      </c>
      <c r="V848" s="160">
        <f>+[2]data1cf!U848</f>
        <v>0</v>
      </c>
      <c r="W848" s="160">
        <f>+[2]data1cf!V848</f>
        <v>0</v>
      </c>
      <c r="X848" s="160">
        <f>+[2]data1cf!W848</f>
        <v>0</v>
      </c>
      <c r="Y848" s="160">
        <f>+[2]data1cf!X848</f>
        <v>0</v>
      </c>
      <c r="Z848" s="160">
        <f>+[2]data1cf!Y848</f>
        <v>0</v>
      </c>
      <c r="AA848" s="160">
        <f>+[2]data1cf!Z848</f>
        <v>0</v>
      </c>
      <c r="AB848" s="160"/>
      <c r="AC848" s="161">
        <f t="shared" si="104"/>
        <v>-15103.852204532201</v>
      </c>
      <c r="AD848" s="161">
        <f t="shared" si="106"/>
        <v>3194.4178397348842</v>
      </c>
      <c r="AE848" s="162">
        <f t="shared" si="107"/>
        <v>-2912.7634398754617</v>
      </c>
      <c r="AF848" s="163">
        <f t="shared" si="105"/>
        <v>6.5613463521003737E-2</v>
      </c>
      <c r="AG848" s="164">
        <f t="shared" si="108"/>
        <v>0.99999876912605257</v>
      </c>
    </row>
    <row r="849" spans="1:33">
      <c r="A849" s="156"/>
      <c r="B849" s="160">
        <f>+[2]data1cf!A849</f>
        <v>-96468.735700980178</v>
      </c>
      <c r="C849" s="160">
        <f>+[2]data1cf!B849</f>
        <v>14272.861462308018</v>
      </c>
      <c r="D849" s="160">
        <f>+[2]data1cf!C849</f>
        <v>12245.357796346532</v>
      </c>
      <c r="E849" s="160">
        <f>+[2]data1cf!D849</f>
        <v>10276.327356621256</v>
      </c>
      <c r="F849" s="160">
        <f>+[2]data1cf!E849</f>
        <v>9671.3986606247254</v>
      </c>
      <c r="G849" s="160">
        <f>+[2]data1cf!F849</f>
        <v>9540.4140757729656</v>
      </c>
      <c r="H849" s="160">
        <f>+[2]data1cf!G849</f>
        <v>8548.1780393088266</v>
      </c>
      <c r="I849" s="160">
        <f>+[2]data1cf!H849</f>
        <v>8394.2620121589334</v>
      </c>
      <c r="J849" s="160">
        <f>+[2]data1cf!I849</f>
        <v>8381.8278096239446</v>
      </c>
      <c r="K849" s="160">
        <f>+[2]data1cf!J849</f>
        <v>8372.7712854569581</v>
      </c>
      <c r="L849" s="160">
        <f>+[2]data1cf!K849</f>
        <v>8373.8998747435344</v>
      </c>
      <c r="M849" s="160">
        <f>+[2]data1cf!L849</f>
        <v>8345.9926511541362</v>
      </c>
      <c r="N849" s="160">
        <f>+[2]data1cf!M849</f>
        <v>8328.2471422116269</v>
      </c>
      <c r="O849" s="160">
        <f>+[2]data1cf!N849</f>
        <v>8002.2223340222718</v>
      </c>
      <c r="P849" s="160">
        <f>+[2]data1cf!O849</f>
        <v>7894.2646566858066</v>
      </c>
      <c r="Q849" s="160">
        <f>+[2]data1cf!P849</f>
        <v>7865.8072891946777</v>
      </c>
      <c r="R849" s="160">
        <f>+[2]data1cf!Q849</f>
        <v>1106.4578109959623</v>
      </c>
      <c r="S849" s="160">
        <f>+[2]data1cf!R849</f>
        <v>0</v>
      </c>
      <c r="T849" s="160">
        <f>+[2]data1cf!S849</f>
        <v>0</v>
      </c>
      <c r="U849" s="160">
        <f>+[2]data1cf!T849</f>
        <v>0</v>
      </c>
      <c r="V849" s="160">
        <f>+[2]data1cf!U849</f>
        <v>0</v>
      </c>
      <c r="W849" s="160">
        <f>+[2]data1cf!V849</f>
        <v>0</v>
      </c>
      <c r="X849" s="160">
        <f>+[2]data1cf!W849</f>
        <v>0</v>
      </c>
      <c r="Y849" s="160">
        <f>+[2]data1cf!X849</f>
        <v>0</v>
      </c>
      <c r="Z849" s="160">
        <f>+[2]data1cf!Y849</f>
        <v>0</v>
      </c>
      <c r="AA849" s="160">
        <f>+[2]data1cf!Z849</f>
        <v>0</v>
      </c>
      <c r="AB849" s="160"/>
      <c r="AC849" s="161">
        <f t="shared" si="104"/>
        <v>-21230.874886715541</v>
      </c>
      <c r="AD849" s="161">
        <f t="shared" si="106"/>
        <v>-2474.5261686022354</v>
      </c>
      <c r="AE849" s="162">
        <f t="shared" si="107"/>
        <v>-8734.2573406978954</v>
      </c>
      <c r="AF849" s="163">
        <f t="shared" si="105"/>
        <v>5.5216851830482486E-2</v>
      </c>
      <c r="AG849" s="164">
        <f t="shared" si="108"/>
        <v>-37839.883642606437</v>
      </c>
    </row>
    <row r="850" spans="1:33">
      <c r="A850" s="156"/>
      <c r="B850" s="160">
        <f>+[2]data1cf!A850</f>
        <v>-89266.832134894474</v>
      </c>
      <c r="C850" s="160">
        <f>+[2]data1cf!B850</f>
        <v>14028.276849165331</v>
      </c>
      <c r="D850" s="160">
        <f>+[2]data1cf!C850</f>
        <v>11934.171851602283</v>
      </c>
      <c r="E850" s="160">
        <f>+[2]data1cf!D850</f>
        <v>9875.3302361742135</v>
      </c>
      <c r="F850" s="160">
        <f>+[2]data1cf!E850</f>
        <v>9568.1946741582015</v>
      </c>
      <c r="G850" s="160">
        <f>+[2]data1cf!F850</f>
        <v>9351.6648456096136</v>
      </c>
      <c r="H850" s="160">
        <f>+[2]data1cf!G850</f>
        <v>8373.7318026742432</v>
      </c>
      <c r="I850" s="160">
        <f>+[2]data1cf!H850</f>
        <v>8229.0561058757794</v>
      </c>
      <c r="J850" s="160">
        <f>+[2]data1cf!I850</f>
        <v>8216.6219033407906</v>
      </c>
      <c r="K850" s="160">
        <f>+[2]data1cf!J850</f>
        <v>8207.2853691631553</v>
      </c>
      <c r="L850" s="160">
        <f>+[2]data1cf!K850</f>
        <v>8208.6939684603803</v>
      </c>
      <c r="M850" s="160">
        <f>+[2]data1cf!L850</f>
        <v>8180.5067348603334</v>
      </c>
      <c r="N850" s="160">
        <f>+[2]data1cf!M850</f>
        <v>8163.0412359284728</v>
      </c>
      <c r="O850" s="160">
        <f>+[2]data1cf!N850</f>
        <v>7836.736417728469</v>
      </c>
      <c r="P850" s="160">
        <f>+[2]data1cf!O850</f>
        <v>7729.0587504026535</v>
      </c>
      <c r="Q850" s="160">
        <f>+[2]data1cf!P850</f>
        <v>7700.3213729008748</v>
      </c>
      <c r="R850" s="160">
        <f>+[2]data1cf!Q850</f>
        <v>1023.8548578543855</v>
      </c>
      <c r="S850" s="160">
        <f>+[2]data1cf!R850</f>
        <v>0</v>
      </c>
      <c r="T850" s="160">
        <f>+[2]data1cf!S850</f>
        <v>0</v>
      </c>
      <c r="U850" s="160">
        <f>+[2]data1cf!T850</f>
        <v>0</v>
      </c>
      <c r="V850" s="160">
        <f>+[2]data1cf!U850</f>
        <v>0</v>
      </c>
      <c r="W850" s="160">
        <f>+[2]data1cf!V850</f>
        <v>0</v>
      </c>
      <c r="X850" s="160">
        <f>+[2]data1cf!W850</f>
        <v>0</v>
      </c>
      <c r="Y850" s="160">
        <f>+[2]data1cf!X850</f>
        <v>0</v>
      </c>
      <c r="Z850" s="160">
        <f>+[2]data1cf!Y850</f>
        <v>0</v>
      </c>
      <c r="AA850" s="160">
        <f>+[2]data1cf!Z850</f>
        <v>0</v>
      </c>
      <c r="AB850" s="160"/>
      <c r="AC850" s="161">
        <f t="shared" si="104"/>
        <v>-15650.682344693068</v>
      </c>
      <c r="AD850" s="161">
        <f t="shared" si="106"/>
        <v>2708.6049139351949</v>
      </c>
      <c r="AE850" s="162">
        <f t="shared" si="107"/>
        <v>-3418.3888672499556</v>
      </c>
      <c r="AF850" s="163">
        <f t="shared" si="105"/>
        <v>6.4651247859001157E-2</v>
      </c>
      <c r="AG850" s="164">
        <f t="shared" si="108"/>
        <v>0.99999025044618217</v>
      </c>
    </row>
    <row r="851" spans="1:33">
      <c r="A851" s="156"/>
      <c r="B851" s="160">
        <f>+[2]data1cf!A851</f>
        <v>-95420.321981776651</v>
      </c>
      <c r="C851" s="160">
        <f>+[2]data1cf!B851</f>
        <v>14141.231478454201</v>
      </c>
      <c r="D851" s="160">
        <f>+[2]data1cf!C851</f>
        <v>12181.153980317036</v>
      </c>
      <c r="E851" s="160">
        <f>+[2]data1cf!D851</f>
        <v>10120.555051582742</v>
      </c>
      <c r="F851" s="160">
        <f>+[2]data1cf!E851</f>
        <v>9852.2119629189456</v>
      </c>
      <c r="G851" s="160">
        <f>+[2]data1cf!F851</f>
        <v>9394.5862836092474</v>
      </c>
      <c r="H851" s="160">
        <f>+[2]data1cf!G851</f>
        <v>8522.7831105829864</v>
      </c>
      <c r="I851" s="160">
        <f>+[2]data1cf!H851</f>
        <v>8370.2122401713805</v>
      </c>
      <c r="J851" s="160">
        <f>+[2]data1cf!I851</f>
        <v>8357.7780376363899</v>
      </c>
      <c r="K851" s="160">
        <f>+[2]data1cf!J851</f>
        <v>8348.680751144002</v>
      </c>
      <c r="L851" s="160">
        <f>+[2]data1cf!K851</f>
        <v>8349.8501027559796</v>
      </c>
      <c r="M851" s="160">
        <f>+[2]data1cf!L851</f>
        <v>8321.90211684118</v>
      </c>
      <c r="N851" s="160">
        <f>+[2]data1cf!M851</f>
        <v>8304.1973702240721</v>
      </c>
      <c r="O851" s="160">
        <f>+[2]data1cf!N851</f>
        <v>7978.1317997093156</v>
      </c>
      <c r="P851" s="160">
        <f>+[2]data1cf!O851</f>
        <v>7870.2148846982527</v>
      </c>
      <c r="Q851" s="160">
        <f>+[2]data1cf!P851</f>
        <v>7841.7167548817215</v>
      </c>
      <c r="R851" s="160">
        <f>+[2]data1cf!Q851</f>
        <v>1094.4329250021854</v>
      </c>
      <c r="S851" s="160">
        <f>+[2]data1cf!R851</f>
        <v>0</v>
      </c>
      <c r="T851" s="160">
        <f>+[2]data1cf!S851</f>
        <v>0</v>
      </c>
      <c r="U851" s="160">
        <f>+[2]data1cf!T851</f>
        <v>0</v>
      </c>
      <c r="V851" s="160">
        <f>+[2]data1cf!U851</f>
        <v>0</v>
      </c>
      <c r="W851" s="160">
        <f>+[2]data1cf!V851</f>
        <v>0</v>
      </c>
      <c r="X851" s="160">
        <f>+[2]data1cf!W851</f>
        <v>0</v>
      </c>
      <c r="Y851" s="160">
        <f>+[2]data1cf!X851</f>
        <v>0</v>
      </c>
      <c r="Z851" s="160">
        <f>+[2]data1cf!Y851</f>
        <v>0</v>
      </c>
      <c r="AA851" s="160">
        <f>+[2]data1cf!Z851</f>
        <v>0</v>
      </c>
      <c r="AB851" s="160"/>
      <c r="AC851" s="161">
        <f t="shared" si="104"/>
        <v>-20534.35420282889</v>
      </c>
      <c r="AD851" s="161">
        <f t="shared" si="106"/>
        <v>-1843.1864710147224</v>
      </c>
      <c r="AE851" s="162">
        <f t="shared" si="107"/>
        <v>-8081.4484858431679</v>
      </c>
      <c r="AF851" s="163">
        <f t="shared" si="105"/>
        <v>5.629853308200837E-2</v>
      </c>
      <c r="AG851" s="164">
        <f t="shared" ref="AG851:AG866" si="109">1-EXP(-(1/0.25)*(AD851/ABS($AD$1010)))</f>
        <v>-2569.1614968483145</v>
      </c>
    </row>
    <row r="852" spans="1:33">
      <c r="A852" s="156"/>
      <c r="B852" s="160">
        <f>+[2]data1cf!A852</f>
        <v>-89649.877398624027</v>
      </c>
      <c r="C852" s="160">
        <f>+[2]data1cf!B852</f>
        <v>14035.531178826164</v>
      </c>
      <c r="D852" s="160">
        <f>+[2]data1cf!C852</f>
        <v>12019.554649020813</v>
      </c>
      <c r="E852" s="160">
        <f>+[2]data1cf!D852</f>
        <v>9968.8259203822599</v>
      </c>
      <c r="F852" s="160">
        <f>+[2]data1cf!E852</f>
        <v>9435.2846012861373</v>
      </c>
      <c r="G852" s="160">
        <f>+[2]data1cf!F852</f>
        <v>9346.8235400061585</v>
      </c>
      <c r="H852" s="160">
        <f>+[2]data1cf!G852</f>
        <v>8383.010016983164</v>
      </c>
      <c r="I852" s="160">
        <f>+[2]data1cf!H852</f>
        <v>8237.8428577895247</v>
      </c>
      <c r="J852" s="160">
        <f>+[2]data1cf!I852</f>
        <v>8225.4086552545359</v>
      </c>
      <c r="K852" s="160">
        <f>+[2]data1cf!J852</f>
        <v>8216.087013876755</v>
      </c>
      <c r="L852" s="160">
        <f>+[2]data1cf!K852</f>
        <v>8217.4807203741257</v>
      </c>
      <c r="M852" s="160">
        <f>+[2]data1cf!L852</f>
        <v>8189.3083795739321</v>
      </c>
      <c r="N852" s="160">
        <f>+[2]data1cf!M852</f>
        <v>8171.8279878422181</v>
      </c>
      <c r="O852" s="160">
        <f>+[2]data1cf!N852</f>
        <v>7845.5380624420677</v>
      </c>
      <c r="P852" s="160">
        <f>+[2]data1cf!O852</f>
        <v>7737.8455023163979</v>
      </c>
      <c r="Q852" s="160">
        <f>+[2]data1cf!P852</f>
        <v>7709.1230176144736</v>
      </c>
      <c r="R852" s="160">
        <f>+[2]data1cf!Q852</f>
        <v>1028.2482338112579</v>
      </c>
      <c r="S852" s="160">
        <f>+[2]data1cf!R852</f>
        <v>0</v>
      </c>
      <c r="T852" s="160">
        <f>+[2]data1cf!S852</f>
        <v>0</v>
      </c>
      <c r="U852" s="160">
        <f>+[2]data1cf!T852</f>
        <v>0</v>
      </c>
      <c r="V852" s="160">
        <f>+[2]data1cf!U852</f>
        <v>0</v>
      </c>
      <c r="W852" s="160">
        <f>+[2]data1cf!V852</f>
        <v>0</v>
      </c>
      <c r="X852" s="160">
        <f>+[2]data1cf!W852</f>
        <v>0</v>
      </c>
      <c r="Y852" s="160">
        <f>+[2]data1cf!X852</f>
        <v>0</v>
      </c>
      <c r="Z852" s="160">
        <f>+[2]data1cf!Y852</f>
        <v>0</v>
      </c>
      <c r="AA852" s="160">
        <f>+[2]data1cf!Z852</f>
        <v>0</v>
      </c>
      <c r="AB852" s="160"/>
      <c r="AC852" s="161">
        <f t="shared" si="104"/>
        <v>-15945.368550177427</v>
      </c>
      <c r="AD852" s="161">
        <f t="shared" si="106"/>
        <v>2427.8240912658584</v>
      </c>
      <c r="AE852" s="162">
        <f t="shared" si="107"/>
        <v>-3704.0287691442863</v>
      </c>
      <c r="AF852" s="163">
        <f t="shared" si="105"/>
        <v>6.4109727740287767E-2</v>
      </c>
      <c r="AG852" s="164">
        <f t="shared" si="109"/>
        <v>0.9999677567187204</v>
      </c>
    </row>
    <row r="853" spans="1:33">
      <c r="A853" s="156"/>
      <c r="B853" s="160">
        <f>+[2]data1cf!A853</f>
        <v>-87510.685982355237</v>
      </c>
      <c r="C853" s="160">
        <f>+[2]data1cf!B853</f>
        <v>13994.599281828854</v>
      </c>
      <c r="D853" s="160">
        <f>+[2]data1cf!C853</f>
        <v>11807.052097019894</v>
      </c>
      <c r="E853" s="160">
        <f>+[2]data1cf!D853</f>
        <v>9933.5462632115414</v>
      </c>
      <c r="F853" s="160">
        <f>+[2]data1cf!E853</f>
        <v>9477.2242460019697</v>
      </c>
      <c r="G853" s="160">
        <f>+[2]data1cf!F853</f>
        <v>9235.4890157035752</v>
      </c>
      <c r="H853" s="160">
        <f>+[2]data1cf!G853</f>
        <v>8331.1940090923599</v>
      </c>
      <c r="I853" s="160">
        <f>+[2]data1cf!H853</f>
        <v>8188.7715180534524</v>
      </c>
      <c r="J853" s="160">
        <f>+[2]data1cf!I853</f>
        <v>8176.3373155184627</v>
      </c>
      <c r="K853" s="160">
        <f>+[2]data1cf!J853</f>
        <v>8166.9325023784168</v>
      </c>
      <c r="L853" s="160">
        <f>+[2]data1cf!K853</f>
        <v>8168.4093806380524</v>
      </c>
      <c r="M853" s="160">
        <f>+[2]data1cf!L853</f>
        <v>8140.1538680755948</v>
      </c>
      <c r="N853" s="160">
        <f>+[2]data1cf!M853</f>
        <v>8122.7566481061449</v>
      </c>
      <c r="O853" s="160">
        <f>+[2]data1cf!N853</f>
        <v>7796.3835509437304</v>
      </c>
      <c r="P853" s="160">
        <f>+[2]data1cf!O853</f>
        <v>7688.7741625803246</v>
      </c>
      <c r="Q853" s="160">
        <f>+[2]data1cf!P853</f>
        <v>7659.9685061161363</v>
      </c>
      <c r="R853" s="160">
        <f>+[2]data1cf!Q853</f>
        <v>1003.7125639432214</v>
      </c>
      <c r="S853" s="160">
        <f>+[2]data1cf!R853</f>
        <v>0</v>
      </c>
      <c r="T853" s="160">
        <f>+[2]data1cf!S853</f>
        <v>0</v>
      </c>
      <c r="U853" s="160">
        <f>+[2]data1cf!T853</f>
        <v>0</v>
      </c>
      <c r="V853" s="160">
        <f>+[2]data1cf!U853</f>
        <v>0</v>
      </c>
      <c r="W853" s="160">
        <f>+[2]data1cf!V853</f>
        <v>0</v>
      </c>
      <c r="X853" s="160">
        <f>+[2]data1cf!W853</f>
        <v>0</v>
      </c>
      <c r="Y853" s="160">
        <f>+[2]data1cf!X853</f>
        <v>0</v>
      </c>
      <c r="Z853" s="160">
        <f>+[2]data1cf!Y853</f>
        <v>0</v>
      </c>
      <c r="AA853" s="160">
        <f>+[2]data1cf!Z853</f>
        <v>0</v>
      </c>
      <c r="AB853" s="160"/>
      <c r="AC853" s="161">
        <f t="shared" si="104"/>
        <v>-14280.021936968658</v>
      </c>
      <c r="AD853" s="161">
        <f t="shared" si="106"/>
        <v>3977.3360078318378</v>
      </c>
      <c r="AE853" s="162">
        <f t="shared" si="107"/>
        <v>-2115.6750719192164</v>
      </c>
      <c r="AF853" s="163">
        <f t="shared" si="105"/>
        <v>6.7166873812675484E-2</v>
      </c>
      <c r="AG853" s="164">
        <f t="shared" si="109"/>
        <v>0.99999995616841542</v>
      </c>
    </row>
    <row r="854" spans="1:33">
      <c r="A854" s="156"/>
      <c r="B854" s="160">
        <f>+[2]data1cf!A854</f>
        <v>-86990.960011971634</v>
      </c>
      <c r="C854" s="160">
        <f>+[2]data1cf!B854</f>
        <v>13955.074621237103</v>
      </c>
      <c r="D854" s="160">
        <f>+[2]data1cf!C854</f>
        <v>11829.384741489581</v>
      </c>
      <c r="E854" s="160">
        <f>+[2]data1cf!D854</f>
        <v>9944.9238556965574</v>
      </c>
      <c r="F854" s="160">
        <f>+[2]data1cf!E854</f>
        <v>9537.5204358056199</v>
      </c>
      <c r="G854" s="160">
        <f>+[2]data1cf!F854</f>
        <v>9191.9434102637115</v>
      </c>
      <c r="H854" s="160">
        <f>+[2]data1cf!G854</f>
        <v>8318.6050819034954</v>
      </c>
      <c r="I854" s="160">
        <f>+[2]data1cf!H854</f>
        <v>8176.8494200736286</v>
      </c>
      <c r="J854" s="160">
        <f>+[2]data1cf!I854</f>
        <v>8164.4152175386389</v>
      </c>
      <c r="K854" s="160">
        <f>+[2]data1cf!J854</f>
        <v>8154.9901974528648</v>
      </c>
      <c r="L854" s="160">
        <f>+[2]data1cf!K854</f>
        <v>8156.4872826582296</v>
      </c>
      <c r="M854" s="160">
        <f>+[2]data1cf!L854</f>
        <v>8128.2115631500428</v>
      </c>
      <c r="N854" s="160">
        <f>+[2]data1cf!M854</f>
        <v>8110.8345501263211</v>
      </c>
      <c r="O854" s="160">
        <f>+[2]data1cf!N854</f>
        <v>7784.4412460181775</v>
      </c>
      <c r="P854" s="160">
        <f>+[2]data1cf!O854</f>
        <v>7676.8520646005018</v>
      </c>
      <c r="Q854" s="160">
        <f>+[2]data1cf!P854</f>
        <v>7648.0262011905834</v>
      </c>
      <c r="R854" s="160">
        <f>+[2]data1cf!Q854</f>
        <v>997.75151495330977</v>
      </c>
      <c r="S854" s="160">
        <f>+[2]data1cf!R854</f>
        <v>0</v>
      </c>
      <c r="T854" s="160">
        <f>+[2]data1cf!S854</f>
        <v>0</v>
      </c>
      <c r="U854" s="160">
        <f>+[2]data1cf!T854</f>
        <v>0</v>
      </c>
      <c r="V854" s="160">
        <f>+[2]data1cf!U854</f>
        <v>0</v>
      </c>
      <c r="W854" s="160">
        <f>+[2]data1cf!V854</f>
        <v>0</v>
      </c>
      <c r="X854" s="160">
        <f>+[2]data1cf!W854</f>
        <v>0</v>
      </c>
      <c r="Y854" s="160">
        <f>+[2]data1cf!X854</f>
        <v>0</v>
      </c>
      <c r="Z854" s="160">
        <f>+[2]data1cf!Y854</f>
        <v>0</v>
      </c>
      <c r="AA854" s="160">
        <f>+[2]data1cf!Z854</f>
        <v>0</v>
      </c>
      <c r="AB854" s="160"/>
      <c r="AC854" s="161">
        <f t="shared" si="104"/>
        <v>-13802.242334154318</v>
      </c>
      <c r="AD854" s="161">
        <f t="shared" si="106"/>
        <v>4437.1430407834468</v>
      </c>
      <c r="AE854" s="162">
        <f t="shared" si="107"/>
        <v>-1649.2867807918583</v>
      </c>
      <c r="AF854" s="163">
        <f t="shared" si="105"/>
        <v>6.8089684844017034E-2</v>
      </c>
      <c r="AG854" s="164">
        <f t="shared" si="109"/>
        <v>0.99999999381801663</v>
      </c>
    </row>
    <row r="855" spans="1:33">
      <c r="A855" s="156"/>
      <c r="B855" s="160">
        <f>+[2]data1cf!A855</f>
        <v>-87496.488773187841</v>
      </c>
      <c r="C855" s="160">
        <f>+[2]data1cf!B855</f>
        <v>13969.759982644744</v>
      </c>
      <c r="D855" s="160">
        <f>+[2]data1cf!C855</f>
        <v>11848.453129116398</v>
      </c>
      <c r="E855" s="160">
        <f>+[2]data1cf!D855</f>
        <v>9849.8638691530141</v>
      </c>
      <c r="F855" s="160">
        <f>+[2]data1cf!E855</f>
        <v>9491.9486265477171</v>
      </c>
      <c r="G855" s="160">
        <f>+[2]data1cf!F855</f>
        <v>9166.50729434596</v>
      </c>
      <c r="H855" s="160">
        <f>+[2]data1cf!G855</f>
        <v>8330.8501208845773</v>
      </c>
      <c r="I855" s="160">
        <f>+[2]data1cf!H855</f>
        <v>8188.4458454329197</v>
      </c>
      <c r="J855" s="160">
        <f>+[2]data1cf!I855</f>
        <v>8176.01164289793</v>
      </c>
      <c r="K855" s="160">
        <f>+[2]data1cf!J855</f>
        <v>8166.6062777703919</v>
      </c>
      <c r="L855" s="160">
        <f>+[2]data1cf!K855</f>
        <v>8168.0837080175206</v>
      </c>
      <c r="M855" s="160">
        <f>+[2]data1cf!L855</f>
        <v>8139.8276434675699</v>
      </c>
      <c r="N855" s="160">
        <f>+[2]data1cf!M855</f>
        <v>8122.4309754856122</v>
      </c>
      <c r="O855" s="160">
        <f>+[2]data1cf!N855</f>
        <v>7796.0573263357046</v>
      </c>
      <c r="P855" s="160">
        <f>+[2]data1cf!O855</f>
        <v>7688.4484899597919</v>
      </c>
      <c r="Q855" s="160">
        <f>+[2]data1cf!P855</f>
        <v>7659.6422815081105</v>
      </c>
      <c r="R855" s="160">
        <f>+[2]data1cf!Q855</f>
        <v>1003.5497276329552</v>
      </c>
      <c r="S855" s="160">
        <f>+[2]data1cf!R855</f>
        <v>0</v>
      </c>
      <c r="T855" s="160">
        <f>+[2]data1cf!S855</f>
        <v>0</v>
      </c>
      <c r="U855" s="160">
        <f>+[2]data1cf!T855</f>
        <v>0</v>
      </c>
      <c r="V855" s="160">
        <f>+[2]data1cf!U855</f>
        <v>0</v>
      </c>
      <c r="W855" s="160">
        <f>+[2]data1cf!V855</f>
        <v>0</v>
      </c>
      <c r="X855" s="160">
        <f>+[2]data1cf!W855</f>
        <v>0</v>
      </c>
      <c r="Y855" s="160">
        <f>+[2]data1cf!X855</f>
        <v>0</v>
      </c>
      <c r="Z855" s="160">
        <f>+[2]data1cf!Y855</f>
        <v>0</v>
      </c>
      <c r="AA855" s="160">
        <f>+[2]data1cf!Z855</f>
        <v>0</v>
      </c>
      <c r="AB855" s="160"/>
      <c r="AC855" s="161">
        <f t="shared" si="104"/>
        <v>-14351.109318467292</v>
      </c>
      <c r="AD855" s="161">
        <f t="shared" si="106"/>
        <v>3891.4454989434062</v>
      </c>
      <c r="AE855" s="162">
        <f t="shared" si="107"/>
        <v>-2197.174416825364</v>
      </c>
      <c r="AF855" s="163">
        <f t="shared" si="105"/>
        <v>6.700467765331268E-2</v>
      </c>
      <c r="AG855" s="164">
        <f t="shared" si="109"/>
        <v>0.99999993680428056</v>
      </c>
    </row>
    <row r="856" spans="1:33">
      <c r="A856" s="156"/>
      <c r="B856" s="160">
        <f>+[2]data1cf!A856</f>
        <v>-91641.292534014821</v>
      </c>
      <c r="C856" s="160">
        <f>+[2]data1cf!B856</f>
        <v>14043.270383943023</v>
      </c>
      <c r="D856" s="160">
        <f>+[2]data1cf!C856</f>
        <v>12062.119386123779</v>
      </c>
      <c r="E856" s="160">
        <f>+[2]data1cf!D856</f>
        <v>10027.747326263981</v>
      </c>
      <c r="F856" s="160">
        <f>+[2]data1cf!E856</f>
        <v>9751.1795918968</v>
      </c>
      <c r="G856" s="160">
        <f>+[2]data1cf!F856</f>
        <v>9221.015350558202</v>
      </c>
      <c r="H856" s="160">
        <f>+[2]data1cf!G856</f>
        <v>8431.2465523322317</v>
      </c>
      <c r="I856" s="160">
        <f>+[2]data1cf!H856</f>
        <v>8283.5243278632806</v>
      </c>
      <c r="J856" s="160">
        <f>+[2]data1cf!I856</f>
        <v>8271.0901253282918</v>
      </c>
      <c r="K856" s="160">
        <f>+[2]data1cf!J856</f>
        <v>8261.8459101709759</v>
      </c>
      <c r="L856" s="160">
        <f>+[2]data1cf!K856</f>
        <v>8263.1621904478816</v>
      </c>
      <c r="M856" s="160">
        <f>+[2]data1cf!L856</f>
        <v>8235.0672758681521</v>
      </c>
      <c r="N856" s="160">
        <f>+[2]data1cf!M856</f>
        <v>8217.5094579159741</v>
      </c>
      <c r="O856" s="160">
        <f>+[2]data1cf!N856</f>
        <v>7891.2969587362877</v>
      </c>
      <c r="P856" s="160">
        <f>+[2]data1cf!O856</f>
        <v>7783.5269723901547</v>
      </c>
      <c r="Q856" s="160">
        <f>+[2]data1cf!P856</f>
        <v>7754.8819139086936</v>
      </c>
      <c r="R856" s="160">
        <f>+[2]data1cf!Q856</f>
        <v>1051.0889688481361</v>
      </c>
      <c r="S856" s="160">
        <f>+[2]data1cf!R856</f>
        <v>0</v>
      </c>
      <c r="T856" s="160">
        <f>+[2]data1cf!S856</f>
        <v>0</v>
      </c>
      <c r="U856" s="160">
        <f>+[2]data1cf!T856</f>
        <v>0</v>
      </c>
      <c r="V856" s="160">
        <f>+[2]data1cf!U856</f>
        <v>0</v>
      </c>
      <c r="W856" s="160">
        <f>+[2]data1cf!V856</f>
        <v>0</v>
      </c>
      <c r="X856" s="160">
        <f>+[2]data1cf!W856</f>
        <v>0</v>
      </c>
      <c r="Y856" s="160">
        <f>+[2]data1cf!X856</f>
        <v>0</v>
      </c>
      <c r="Z856" s="160">
        <f>+[2]data1cf!Y856</f>
        <v>0</v>
      </c>
      <c r="AA856" s="160">
        <f>+[2]data1cf!Z856</f>
        <v>0</v>
      </c>
      <c r="AB856" s="160"/>
      <c r="AC856" s="161">
        <f t="shared" si="104"/>
        <v>-17532.038020021409</v>
      </c>
      <c r="AD856" s="161">
        <f t="shared" si="106"/>
        <v>950.77500992886985</v>
      </c>
      <c r="AE856" s="162">
        <f t="shared" si="107"/>
        <v>-5217.6016093476665</v>
      </c>
      <c r="AF856" s="163">
        <f t="shared" si="105"/>
        <v>6.1309841275215146E-2</v>
      </c>
      <c r="AG856" s="164">
        <f t="shared" si="109"/>
        <v>0.98258062877108043</v>
      </c>
    </row>
    <row r="857" spans="1:33">
      <c r="A857" s="156"/>
      <c r="B857" s="160">
        <f>+[2]data1cf!A857</f>
        <v>-93039.75412490766</v>
      </c>
      <c r="C857" s="160">
        <f>+[2]data1cf!B857</f>
        <v>14153.104424586129</v>
      </c>
      <c r="D857" s="160">
        <f>+[2]data1cf!C857</f>
        <v>12095.798558400622</v>
      </c>
      <c r="E857" s="160">
        <f>+[2]data1cf!D857</f>
        <v>10054.851255507463</v>
      </c>
      <c r="F857" s="160">
        <f>+[2]data1cf!E857</f>
        <v>9592.9263532044279</v>
      </c>
      <c r="G857" s="160">
        <f>+[2]data1cf!F857</f>
        <v>9481.1966561183726</v>
      </c>
      <c r="H857" s="160">
        <f>+[2]data1cf!G857</f>
        <v>8465.1204246176203</v>
      </c>
      <c r="I857" s="160">
        <f>+[2]data1cf!H857</f>
        <v>8315.6039179890904</v>
      </c>
      <c r="J857" s="160">
        <f>+[2]data1cf!I857</f>
        <v>8303.1697154541016</v>
      </c>
      <c r="K857" s="160">
        <f>+[2]data1cf!J857</f>
        <v>8293.9798724834382</v>
      </c>
      <c r="L857" s="160">
        <f>+[2]data1cf!K857</f>
        <v>8295.2417805736914</v>
      </c>
      <c r="M857" s="160">
        <f>+[2]data1cf!L857</f>
        <v>8267.2012381806162</v>
      </c>
      <c r="N857" s="160">
        <f>+[2]data1cf!M857</f>
        <v>8249.5890480417838</v>
      </c>
      <c r="O857" s="160">
        <f>+[2]data1cf!N857</f>
        <v>7923.4309210487509</v>
      </c>
      <c r="P857" s="160">
        <f>+[2]data1cf!O857</f>
        <v>7815.6065625159636</v>
      </c>
      <c r="Q857" s="160">
        <f>+[2]data1cf!P857</f>
        <v>7787.0158762211568</v>
      </c>
      <c r="R857" s="160">
        <f>+[2]data1cf!Q857</f>
        <v>1067.1287639110408</v>
      </c>
      <c r="S857" s="160">
        <f>+[2]data1cf!R857</f>
        <v>0</v>
      </c>
      <c r="T857" s="160">
        <f>+[2]data1cf!S857</f>
        <v>0</v>
      </c>
      <c r="U857" s="160">
        <f>+[2]data1cf!T857</f>
        <v>0</v>
      </c>
      <c r="V857" s="160">
        <f>+[2]data1cf!U857</f>
        <v>0</v>
      </c>
      <c r="W857" s="160">
        <f>+[2]data1cf!V857</f>
        <v>0</v>
      </c>
      <c r="X857" s="160">
        <f>+[2]data1cf!W857</f>
        <v>0</v>
      </c>
      <c r="Y857" s="160">
        <f>+[2]data1cf!X857</f>
        <v>0</v>
      </c>
      <c r="Z857" s="160">
        <f>+[2]data1cf!Y857</f>
        <v>0</v>
      </c>
      <c r="AA857" s="160">
        <f>+[2]data1cf!Z857</f>
        <v>0</v>
      </c>
      <c r="AB857" s="160"/>
      <c r="AC857" s="161">
        <f t="shared" si="104"/>
        <v>-18602.136723141768</v>
      </c>
      <c r="AD857" s="161">
        <f t="shared" si="106"/>
        <v>-37.479463237808261</v>
      </c>
      <c r="AE857" s="162">
        <f t="shared" si="107"/>
        <v>-6233.3106628273299</v>
      </c>
      <c r="AF857" s="163">
        <f t="shared" si="105"/>
        <v>5.9496292471885676E-2</v>
      </c>
      <c r="AG857" s="164">
        <f t="shared" si="109"/>
        <v>-0.17310892169867675</v>
      </c>
    </row>
    <row r="858" spans="1:33">
      <c r="A858" s="156"/>
      <c r="B858" s="160">
        <f>+[2]data1cf!A858</f>
        <v>-100271.17757376803</v>
      </c>
      <c r="C858" s="160">
        <f>+[2]data1cf!B858</f>
        <v>14334.362746253226</v>
      </c>
      <c r="D858" s="160">
        <f>+[2]data1cf!C858</f>
        <v>12355.285301993546</v>
      </c>
      <c r="E858" s="160">
        <f>+[2]data1cf!D858</f>
        <v>10367.882505198806</v>
      </c>
      <c r="F858" s="160">
        <f>+[2]data1cf!E858</f>
        <v>9914.1088569274198</v>
      </c>
      <c r="G858" s="160">
        <f>+[2]data1cf!F858</f>
        <v>9517.9689512473269</v>
      </c>
      <c r="H858" s="160">
        <f>+[2]data1cf!G858</f>
        <v>8640.2816989375424</v>
      </c>
      <c r="I858" s="160">
        <f>+[2]data1cf!H858</f>
        <v>8481.4869867671878</v>
      </c>
      <c r="J858" s="160">
        <f>+[2]data1cf!I858</f>
        <v>8469.052784232199</v>
      </c>
      <c r="K858" s="160">
        <f>+[2]data1cf!J858</f>
        <v>8460.144099005227</v>
      </c>
      <c r="L858" s="160">
        <f>+[2]data1cf!K858</f>
        <v>8461.1248493517887</v>
      </c>
      <c r="M858" s="160">
        <f>+[2]data1cf!L858</f>
        <v>8433.365464702405</v>
      </c>
      <c r="N858" s="160">
        <f>+[2]data1cf!M858</f>
        <v>8415.4721168198812</v>
      </c>
      <c r="O858" s="160">
        <f>+[2]data1cf!N858</f>
        <v>8089.5951475705406</v>
      </c>
      <c r="P858" s="160">
        <f>+[2]data1cf!O858</f>
        <v>7981.4896312940618</v>
      </c>
      <c r="Q858" s="160">
        <f>+[2]data1cf!P858</f>
        <v>7953.1801027429465</v>
      </c>
      <c r="R858" s="160">
        <f>+[2]data1cf!Q858</f>
        <v>1150.0702983000897</v>
      </c>
      <c r="S858" s="160">
        <f>+[2]data1cf!R858</f>
        <v>0</v>
      </c>
      <c r="T858" s="160">
        <f>+[2]data1cf!S858</f>
        <v>0</v>
      </c>
      <c r="U858" s="160">
        <f>+[2]data1cf!T858</f>
        <v>0</v>
      </c>
      <c r="V858" s="160">
        <f>+[2]data1cf!U858</f>
        <v>0</v>
      </c>
      <c r="W858" s="160">
        <f>+[2]data1cf!V858</f>
        <v>0</v>
      </c>
      <c r="X858" s="160">
        <f>+[2]data1cf!W858</f>
        <v>0</v>
      </c>
      <c r="Y858" s="160">
        <f>+[2]data1cf!X858</f>
        <v>0</v>
      </c>
      <c r="Z858" s="160">
        <f>+[2]data1cf!Y858</f>
        <v>0</v>
      </c>
      <c r="AA858" s="160">
        <f>+[2]data1cf!Z858</f>
        <v>0</v>
      </c>
      <c r="AB858" s="160"/>
      <c r="AC858" s="161">
        <f t="shared" si="104"/>
        <v>-24321.026178350796</v>
      </c>
      <c r="AD858" s="161">
        <f t="shared" si="106"/>
        <v>-5367.6439001285817</v>
      </c>
      <c r="AE858" s="162">
        <f t="shared" si="107"/>
        <v>-11693.81662754301</v>
      </c>
      <c r="AF858" s="163">
        <f t="shared" si="105"/>
        <v>5.0453606247901933E-2</v>
      </c>
      <c r="AG858" s="164">
        <f t="shared" si="109"/>
        <v>-8517885383.462491</v>
      </c>
    </row>
    <row r="859" spans="1:33">
      <c r="A859" s="156"/>
      <c r="B859" s="160">
        <f>+[2]data1cf!A859</f>
        <v>-96768.629940221377</v>
      </c>
      <c r="C859" s="160">
        <f>+[2]data1cf!B859</f>
        <v>14204.456447700712</v>
      </c>
      <c r="D859" s="160">
        <f>+[2]data1cf!C859</f>
        <v>12199.481654410898</v>
      </c>
      <c r="E859" s="160">
        <f>+[2]data1cf!D859</f>
        <v>10086.194267566487</v>
      </c>
      <c r="F859" s="160">
        <f>+[2]data1cf!E859</f>
        <v>9735.3471421412996</v>
      </c>
      <c r="G859" s="160">
        <f>+[2]data1cf!F859</f>
        <v>9464.128899688576</v>
      </c>
      <c r="H859" s="160">
        <f>+[2]data1cf!G859</f>
        <v>8555.4421495463448</v>
      </c>
      <c r="I859" s="160">
        <f>+[2]data1cf!H859</f>
        <v>8401.1413460917356</v>
      </c>
      <c r="J859" s="160">
        <f>+[2]data1cf!I859</f>
        <v>8388.707143556745</v>
      </c>
      <c r="K859" s="160">
        <f>+[2]data1cf!J859</f>
        <v>8379.6622792777816</v>
      </c>
      <c r="L859" s="160">
        <f>+[2]data1cf!K859</f>
        <v>8380.7792086763366</v>
      </c>
      <c r="M859" s="160">
        <f>+[2]data1cf!L859</f>
        <v>8352.8836449749597</v>
      </c>
      <c r="N859" s="160">
        <f>+[2]data1cf!M859</f>
        <v>8335.1264761444272</v>
      </c>
      <c r="O859" s="160">
        <f>+[2]data1cf!N859</f>
        <v>8009.1133278430952</v>
      </c>
      <c r="P859" s="160">
        <f>+[2]data1cf!O859</f>
        <v>7901.1439906186079</v>
      </c>
      <c r="Q859" s="160">
        <f>+[2]data1cf!P859</f>
        <v>7872.6982830155011</v>
      </c>
      <c r="R859" s="160">
        <f>+[2]data1cf!Q859</f>
        <v>1109.8974779623629</v>
      </c>
      <c r="S859" s="160">
        <f>+[2]data1cf!R859</f>
        <v>0</v>
      </c>
      <c r="T859" s="160">
        <f>+[2]data1cf!S859</f>
        <v>0</v>
      </c>
      <c r="U859" s="160">
        <f>+[2]data1cf!T859</f>
        <v>0</v>
      </c>
      <c r="V859" s="160">
        <f>+[2]data1cf!U859</f>
        <v>0</v>
      </c>
      <c r="W859" s="160">
        <f>+[2]data1cf!V859</f>
        <v>0</v>
      </c>
      <c r="X859" s="160">
        <f>+[2]data1cf!W859</f>
        <v>0</v>
      </c>
      <c r="Y859" s="160">
        <f>+[2]data1cf!X859</f>
        <v>0</v>
      </c>
      <c r="Z859" s="160">
        <f>+[2]data1cf!Y859</f>
        <v>0</v>
      </c>
      <c r="AA859" s="160">
        <f>+[2]data1cf!Z859</f>
        <v>0</v>
      </c>
      <c r="AB859" s="160"/>
      <c r="AC859" s="161">
        <f t="shared" si="104"/>
        <v>-21750.151920797278</v>
      </c>
      <c r="AD859" s="161">
        <f t="shared" si="106"/>
        <v>-3010.0076838892378</v>
      </c>
      <c r="AE859" s="162">
        <f t="shared" si="107"/>
        <v>-9265.920685483381</v>
      </c>
      <c r="AF859" s="163">
        <f t="shared" si="105"/>
        <v>5.4303398728370672E-2</v>
      </c>
      <c r="AG859" s="164">
        <f t="shared" si="109"/>
        <v>-370356.44955807051</v>
      </c>
    </row>
    <row r="860" spans="1:33">
      <c r="A860" s="156"/>
      <c r="B860" s="160">
        <f>+[2]data1cf!A860</f>
        <v>-97593.664015817296</v>
      </c>
      <c r="C860" s="160">
        <f>+[2]data1cf!B860</f>
        <v>14270.563080702661</v>
      </c>
      <c r="D860" s="160">
        <f>+[2]data1cf!C860</f>
        <v>12282.334394432935</v>
      </c>
      <c r="E860" s="160">
        <f>+[2]data1cf!D860</f>
        <v>10296.517708934585</v>
      </c>
      <c r="F860" s="160">
        <f>+[2]data1cf!E860</f>
        <v>9878.1271130010755</v>
      </c>
      <c r="G860" s="160">
        <f>+[2]data1cf!F860</f>
        <v>9468.9102314647535</v>
      </c>
      <c r="H860" s="160">
        <f>+[2]data1cf!G860</f>
        <v>8575.4263229336066</v>
      </c>
      <c r="I860" s="160">
        <f>+[2]data1cf!H860</f>
        <v>8420.0669677586448</v>
      </c>
      <c r="J860" s="160">
        <f>+[2]data1cf!I860</f>
        <v>8407.632765223656</v>
      </c>
      <c r="K860" s="160">
        <f>+[2]data1cf!J860</f>
        <v>8398.6199782695512</v>
      </c>
      <c r="L860" s="160">
        <f>+[2]data1cf!K860</f>
        <v>8399.7048303432457</v>
      </c>
      <c r="M860" s="160">
        <f>+[2]data1cf!L860</f>
        <v>8371.8413439667293</v>
      </c>
      <c r="N860" s="160">
        <f>+[2]data1cf!M860</f>
        <v>8354.0520978113382</v>
      </c>
      <c r="O860" s="160">
        <f>+[2]data1cf!N860</f>
        <v>8028.0710268348639</v>
      </c>
      <c r="P860" s="160">
        <f>+[2]data1cf!O860</f>
        <v>7920.0696122855179</v>
      </c>
      <c r="Q860" s="160">
        <f>+[2]data1cf!P860</f>
        <v>7891.6559820072698</v>
      </c>
      <c r="R860" s="160">
        <f>+[2]data1cf!Q860</f>
        <v>1119.360288795818</v>
      </c>
      <c r="S860" s="160">
        <f>+[2]data1cf!R860</f>
        <v>0</v>
      </c>
      <c r="T860" s="160">
        <f>+[2]data1cf!S860</f>
        <v>0</v>
      </c>
      <c r="U860" s="160">
        <f>+[2]data1cf!T860</f>
        <v>0</v>
      </c>
      <c r="V860" s="160">
        <f>+[2]data1cf!U860</f>
        <v>0</v>
      </c>
      <c r="W860" s="160">
        <f>+[2]data1cf!V860</f>
        <v>0</v>
      </c>
      <c r="X860" s="160">
        <f>+[2]data1cf!W860</f>
        <v>0</v>
      </c>
      <c r="Y860" s="160">
        <f>+[2]data1cf!X860</f>
        <v>0</v>
      </c>
      <c r="Z860" s="160">
        <f>+[2]data1cf!Y860</f>
        <v>0</v>
      </c>
      <c r="AA860" s="160">
        <f>+[2]data1cf!Z860</f>
        <v>0</v>
      </c>
      <c r="AB860" s="160"/>
      <c r="AC860" s="161">
        <f t="shared" si="104"/>
        <v>-22113.338788103123</v>
      </c>
      <c r="AD860" s="161">
        <f t="shared" si="106"/>
        <v>-3292.2429209554434</v>
      </c>
      <c r="AE860" s="162">
        <f t="shared" si="107"/>
        <v>-9573.4193068416098</v>
      </c>
      <c r="AF860" s="163">
        <f t="shared" si="105"/>
        <v>5.3838166594505313E-2</v>
      </c>
      <c r="AG860" s="164">
        <f t="shared" si="109"/>
        <v>-1232440.4434275664</v>
      </c>
    </row>
    <row r="861" spans="1:33">
      <c r="A861" s="156"/>
      <c r="B861" s="160">
        <f>+[2]data1cf!A861</f>
        <v>-102848.75286029128</v>
      </c>
      <c r="C861" s="160">
        <f>+[2]data1cf!B861</f>
        <v>14264.30501685237</v>
      </c>
      <c r="D861" s="160">
        <f>+[2]data1cf!C861</f>
        <v>12511.085141000762</v>
      </c>
      <c r="E861" s="160">
        <f>+[2]data1cf!D861</f>
        <v>10563.789420916859</v>
      </c>
      <c r="F861" s="160">
        <f>+[2]data1cf!E861</f>
        <v>9980.648105170796</v>
      </c>
      <c r="G861" s="160">
        <f>+[2]data1cf!F861</f>
        <v>9589.6292028897733</v>
      </c>
      <c r="H861" s="160">
        <f>+[2]data1cf!G861</f>
        <v>8702.7163461457785</v>
      </c>
      <c r="I861" s="160">
        <f>+[2]data1cf!H861</f>
        <v>8540.6145017798026</v>
      </c>
      <c r="J861" s="160">
        <f>+[2]data1cf!I861</f>
        <v>8528.1802992448138</v>
      </c>
      <c r="K861" s="160">
        <f>+[2]data1cf!J861</f>
        <v>8519.3718301449826</v>
      </c>
      <c r="L861" s="160">
        <f>+[2]data1cf!K861</f>
        <v>8520.2523643644035</v>
      </c>
      <c r="M861" s="160">
        <f>+[2]data1cf!L861</f>
        <v>8492.5931958421588</v>
      </c>
      <c r="N861" s="160">
        <f>+[2]data1cf!M861</f>
        <v>8474.5996318324942</v>
      </c>
      <c r="O861" s="160">
        <f>+[2]data1cf!N861</f>
        <v>8148.8228787102944</v>
      </c>
      <c r="P861" s="160">
        <f>+[2]data1cf!O861</f>
        <v>8040.6171463066748</v>
      </c>
      <c r="Q861" s="160">
        <f>+[2]data1cf!P861</f>
        <v>8012.4078338827003</v>
      </c>
      <c r="R861" s="160">
        <f>+[2]data1cf!Q861</f>
        <v>1179.6340558063966</v>
      </c>
      <c r="S861" s="160">
        <f>+[2]data1cf!R861</f>
        <v>0</v>
      </c>
      <c r="T861" s="160">
        <f>+[2]data1cf!S861</f>
        <v>0</v>
      </c>
      <c r="U861" s="160">
        <f>+[2]data1cf!T861</f>
        <v>0</v>
      </c>
      <c r="V861" s="160">
        <f>+[2]data1cf!U861</f>
        <v>0</v>
      </c>
      <c r="W861" s="160">
        <f>+[2]data1cf!V861</f>
        <v>0</v>
      </c>
      <c r="X861" s="160">
        <f>+[2]data1cf!W861</f>
        <v>0</v>
      </c>
      <c r="Y861" s="160">
        <f>+[2]data1cf!X861</f>
        <v>0</v>
      </c>
      <c r="Z861" s="160">
        <f>+[2]data1cf!Y861</f>
        <v>0</v>
      </c>
      <c r="AA861" s="160">
        <f>+[2]data1cf!Z861</f>
        <v>0</v>
      </c>
      <c r="AB861" s="160"/>
      <c r="AC861" s="161">
        <f t="shared" si="104"/>
        <v>-26362.636972203829</v>
      </c>
      <c r="AD861" s="161">
        <f t="shared" si="106"/>
        <v>-7260.7387304373206</v>
      </c>
      <c r="AE861" s="162">
        <f t="shared" si="107"/>
        <v>-13636.3551410647</v>
      </c>
      <c r="AF861" s="163">
        <f t="shared" si="105"/>
        <v>4.751325547695158E-2</v>
      </c>
      <c r="AG861" s="164">
        <f t="shared" si="109"/>
        <v>-27078489942900.109</v>
      </c>
    </row>
    <row r="862" spans="1:33">
      <c r="A862" s="156"/>
      <c r="B862" s="160">
        <f>+[2]data1cf!A862</f>
        <v>-90673.625619808969</v>
      </c>
      <c r="C862" s="160">
        <f>+[2]data1cf!B862</f>
        <v>14005.446310322253</v>
      </c>
      <c r="D862" s="160">
        <f>+[2]data1cf!C862</f>
        <v>12028.510349887136</v>
      </c>
      <c r="E862" s="160">
        <f>+[2]data1cf!D862</f>
        <v>10020.789020053775</v>
      </c>
      <c r="F862" s="160">
        <f>+[2]data1cf!E862</f>
        <v>9657.6495784342096</v>
      </c>
      <c r="G862" s="160">
        <f>+[2]data1cf!F862</f>
        <v>9420.5682687673743</v>
      </c>
      <c r="H862" s="160">
        <f>+[2]data1cf!G862</f>
        <v>8407.807492096279</v>
      </c>
      <c r="I862" s="160">
        <f>+[2]data1cf!H862</f>
        <v>8261.3268229849309</v>
      </c>
      <c r="J862" s="160">
        <f>+[2]data1cf!I862</f>
        <v>8248.8926204499403</v>
      </c>
      <c r="K862" s="160">
        <f>+[2]data1cf!J862</f>
        <v>8239.6107824030005</v>
      </c>
      <c r="L862" s="160">
        <f>+[2]data1cf!K862</f>
        <v>8240.9646855695319</v>
      </c>
      <c r="M862" s="160">
        <f>+[2]data1cf!L862</f>
        <v>8212.8321481001785</v>
      </c>
      <c r="N862" s="160">
        <f>+[2]data1cf!M862</f>
        <v>8195.3119530376225</v>
      </c>
      <c r="O862" s="160">
        <f>+[2]data1cf!N862</f>
        <v>7869.0618309683132</v>
      </c>
      <c r="P862" s="160">
        <f>+[2]data1cf!O862</f>
        <v>7761.3294675118032</v>
      </c>
      <c r="Q862" s="160">
        <f>+[2]data1cf!P862</f>
        <v>7732.6467861407191</v>
      </c>
      <c r="R862" s="160">
        <f>+[2]data1cf!Q862</f>
        <v>1039.9902164089608</v>
      </c>
      <c r="S862" s="160">
        <f>+[2]data1cf!R862</f>
        <v>0</v>
      </c>
      <c r="T862" s="160">
        <f>+[2]data1cf!S862</f>
        <v>0</v>
      </c>
      <c r="U862" s="160">
        <f>+[2]data1cf!T862</f>
        <v>0</v>
      </c>
      <c r="V862" s="160">
        <f>+[2]data1cf!U862</f>
        <v>0</v>
      </c>
      <c r="W862" s="160">
        <f>+[2]data1cf!V862</f>
        <v>0</v>
      </c>
      <c r="X862" s="160">
        <f>+[2]data1cf!W862</f>
        <v>0</v>
      </c>
      <c r="Y862" s="160">
        <f>+[2]data1cf!X862</f>
        <v>0</v>
      </c>
      <c r="Z862" s="160">
        <f>+[2]data1cf!Y862</f>
        <v>0</v>
      </c>
      <c r="AA862" s="160">
        <f>+[2]data1cf!Z862</f>
        <v>0</v>
      </c>
      <c r="AB862" s="160"/>
      <c r="AC862" s="161">
        <f t="shared" si="104"/>
        <v>-16659.53773083532</v>
      </c>
      <c r="AD862" s="161">
        <f t="shared" si="106"/>
        <v>1796.7941100440382</v>
      </c>
      <c r="AE862" s="162">
        <f t="shared" si="107"/>
        <v>-4361.8019771078898</v>
      </c>
      <c r="AF862" s="163">
        <f t="shared" si="105"/>
        <v>6.2889561057090759E-2</v>
      </c>
      <c r="AG862" s="164">
        <f t="shared" si="109"/>
        <v>0.99952590311512113</v>
      </c>
    </row>
    <row r="863" spans="1:33">
      <c r="A863" s="156"/>
      <c r="B863" s="160">
        <f>+[2]data1cf!A863</f>
        <v>-101856.83027732969</v>
      </c>
      <c r="C863" s="160">
        <f>+[2]data1cf!B863</f>
        <v>14371.375748807779</v>
      </c>
      <c r="D863" s="160">
        <f>+[2]data1cf!C863</f>
        <v>12453.243788096002</v>
      </c>
      <c r="E863" s="160">
        <f>+[2]data1cf!D863</f>
        <v>10365.59464446269</v>
      </c>
      <c r="F863" s="160">
        <f>+[2]data1cf!E863</f>
        <v>9905.3399367047514</v>
      </c>
      <c r="G863" s="160">
        <f>+[2]data1cf!F863</f>
        <v>9623.1755335191847</v>
      </c>
      <c r="H863" s="160">
        <f>+[2]data1cf!G863</f>
        <v>8678.6897592798632</v>
      </c>
      <c r="I863" s="160">
        <f>+[2]data1cf!H863</f>
        <v>8517.8605912647308</v>
      </c>
      <c r="J863" s="160">
        <f>+[2]data1cf!I863</f>
        <v>8505.4263887297402</v>
      </c>
      <c r="K863" s="160">
        <f>+[2]data1cf!J863</f>
        <v>8496.5793536798847</v>
      </c>
      <c r="L863" s="160">
        <f>+[2]data1cf!K863</f>
        <v>8497.49845384933</v>
      </c>
      <c r="M863" s="160">
        <f>+[2]data1cf!L863</f>
        <v>8469.8007193770609</v>
      </c>
      <c r="N863" s="160">
        <f>+[2]data1cf!M863</f>
        <v>8451.8457213174224</v>
      </c>
      <c r="O863" s="160">
        <f>+[2]data1cf!N863</f>
        <v>8126.0304022451965</v>
      </c>
      <c r="P863" s="160">
        <f>+[2]data1cf!O863</f>
        <v>8017.8632357916031</v>
      </c>
      <c r="Q863" s="160">
        <f>+[2]data1cf!P863</f>
        <v>7989.6153574176024</v>
      </c>
      <c r="R863" s="160">
        <f>+[2]data1cf!Q863</f>
        <v>1168.2571005488605</v>
      </c>
      <c r="S863" s="160">
        <f>+[2]data1cf!R863</f>
        <v>0</v>
      </c>
      <c r="T863" s="160">
        <f>+[2]data1cf!S863</f>
        <v>0</v>
      </c>
      <c r="U863" s="160">
        <f>+[2]data1cf!T863</f>
        <v>0</v>
      </c>
      <c r="V863" s="160">
        <f>+[2]data1cf!U863</f>
        <v>0</v>
      </c>
      <c r="W863" s="160">
        <f>+[2]data1cf!V863</f>
        <v>0</v>
      </c>
      <c r="X863" s="160">
        <f>+[2]data1cf!W863</f>
        <v>0</v>
      </c>
      <c r="Y863" s="160">
        <f>+[2]data1cf!X863</f>
        <v>0</v>
      </c>
      <c r="Z863" s="160">
        <f>+[2]data1cf!Y863</f>
        <v>0</v>
      </c>
      <c r="AA863" s="160">
        <f>+[2]data1cf!Z863</f>
        <v>0</v>
      </c>
      <c r="AB863" s="160"/>
      <c r="AC863" s="161">
        <f t="shared" si="104"/>
        <v>-25590.629491283598</v>
      </c>
      <c r="AD863" s="161">
        <f t="shared" si="106"/>
        <v>-6552.3973101728116</v>
      </c>
      <c r="AE863" s="162">
        <f t="shared" si="107"/>
        <v>-12907.169121334395</v>
      </c>
      <c r="AF863" s="163">
        <f t="shared" si="105"/>
        <v>4.8595812916755673E-2</v>
      </c>
      <c r="AG863" s="164">
        <f t="shared" si="109"/>
        <v>-1324852912754.8921</v>
      </c>
    </row>
    <row r="864" spans="1:33">
      <c r="A864" s="156"/>
      <c r="B864" s="160">
        <f>+[2]data1cf!A864</f>
        <v>-93027.834865845653</v>
      </c>
      <c r="C864" s="160">
        <f>+[2]data1cf!B864</f>
        <v>14181.711708799361</v>
      </c>
      <c r="D864" s="160">
        <f>+[2]data1cf!C864</f>
        <v>12100.015572038868</v>
      </c>
      <c r="E864" s="160">
        <f>+[2]data1cf!D864</f>
        <v>10207.509239818946</v>
      </c>
      <c r="F864" s="160">
        <f>+[2]data1cf!E864</f>
        <v>9741.9726483678114</v>
      </c>
      <c r="G864" s="160">
        <f>+[2]data1cf!F864</f>
        <v>9417.6151444202042</v>
      </c>
      <c r="H864" s="160">
        <f>+[2]data1cf!G864</f>
        <v>8464.8317134639983</v>
      </c>
      <c r="I864" s="160">
        <f>+[2]data1cf!H864</f>
        <v>8315.3304997216146</v>
      </c>
      <c r="J864" s="160">
        <f>+[2]data1cf!I864</f>
        <v>8302.8962971866258</v>
      </c>
      <c r="K864" s="160">
        <f>+[2]data1cf!J864</f>
        <v>8293.7059907951698</v>
      </c>
      <c r="L864" s="160">
        <f>+[2]data1cf!K864</f>
        <v>8294.9683623062156</v>
      </c>
      <c r="M864" s="160">
        <f>+[2]data1cf!L864</f>
        <v>8266.9273564923478</v>
      </c>
      <c r="N864" s="160">
        <f>+[2]data1cf!M864</f>
        <v>8249.315629774308</v>
      </c>
      <c r="O864" s="160">
        <f>+[2]data1cf!N864</f>
        <v>7923.1570393604834</v>
      </c>
      <c r="P864" s="160">
        <f>+[2]data1cf!O864</f>
        <v>7815.3331442484887</v>
      </c>
      <c r="Q864" s="160">
        <f>+[2]data1cf!P864</f>
        <v>7786.7419945328893</v>
      </c>
      <c r="R864" s="160">
        <f>+[2]data1cf!Q864</f>
        <v>1066.9920547773033</v>
      </c>
      <c r="S864" s="160">
        <f>+[2]data1cf!R864</f>
        <v>0</v>
      </c>
      <c r="T864" s="160">
        <f>+[2]data1cf!S864</f>
        <v>0</v>
      </c>
      <c r="U864" s="160">
        <f>+[2]data1cf!T864</f>
        <v>0</v>
      </c>
      <c r="V864" s="160">
        <f>+[2]data1cf!U864</f>
        <v>0</v>
      </c>
      <c r="W864" s="160">
        <f>+[2]data1cf!V864</f>
        <v>0</v>
      </c>
      <c r="X864" s="160">
        <f>+[2]data1cf!W864</f>
        <v>0</v>
      </c>
      <c r="Y864" s="160">
        <f>+[2]data1cf!X864</f>
        <v>0</v>
      </c>
      <c r="Z864" s="160">
        <f>+[2]data1cf!Y864</f>
        <v>0</v>
      </c>
      <c r="AA864" s="160">
        <f>+[2]data1cf!Z864</f>
        <v>0</v>
      </c>
      <c r="AB864" s="160"/>
      <c r="AC864" s="161">
        <f t="shared" si="104"/>
        <v>-18384.838532826914</v>
      </c>
      <c r="AD864" s="161">
        <f t="shared" si="106"/>
        <v>205.75003168551547</v>
      </c>
      <c r="AE864" s="162">
        <f t="shared" si="107"/>
        <v>-5997.3469791255384</v>
      </c>
      <c r="AF864" s="163">
        <f t="shared" si="105"/>
        <v>5.9931746125221244E-2</v>
      </c>
      <c r="AG864" s="164">
        <f t="shared" si="109"/>
        <v>0.58374914719932924</v>
      </c>
    </row>
    <row r="865" spans="1:33">
      <c r="A865" s="156"/>
      <c r="B865" s="160">
        <f>+[2]data1cf!A865</f>
        <v>-92029.634125348937</v>
      </c>
      <c r="C865" s="160">
        <f>+[2]data1cf!B865</f>
        <v>14052.039902078397</v>
      </c>
      <c r="D865" s="160">
        <f>+[2]data1cf!C865</f>
        <v>12110.342943590345</v>
      </c>
      <c r="E865" s="160">
        <f>+[2]data1cf!D865</f>
        <v>10007.141340526778</v>
      </c>
      <c r="F865" s="160">
        <f>+[2]data1cf!E865</f>
        <v>9711.7196997062802</v>
      </c>
      <c r="G865" s="160">
        <f>+[2]data1cf!F865</f>
        <v>9469.4638514090293</v>
      </c>
      <c r="H865" s="160">
        <f>+[2]data1cf!G865</f>
        <v>8440.6530555595091</v>
      </c>
      <c r="I865" s="160">
        <f>+[2]data1cf!H865</f>
        <v>8292.4325732952129</v>
      </c>
      <c r="J865" s="160">
        <f>+[2]data1cf!I865</f>
        <v>8279.9983707602241</v>
      </c>
      <c r="K865" s="160">
        <f>+[2]data1cf!J865</f>
        <v>8270.7692543239773</v>
      </c>
      <c r="L865" s="160">
        <f>+[2]data1cf!K865</f>
        <v>8272.0704358798139</v>
      </c>
      <c r="M865" s="160">
        <f>+[2]data1cf!L865</f>
        <v>8243.9906200211553</v>
      </c>
      <c r="N865" s="160">
        <f>+[2]data1cf!M865</f>
        <v>8226.4177033479064</v>
      </c>
      <c r="O865" s="160">
        <f>+[2]data1cf!N865</f>
        <v>7900.2203028892909</v>
      </c>
      <c r="P865" s="160">
        <f>+[2]data1cf!O865</f>
        <v>7792.4352178220861</v>
      </c>
      <c r="Q865" s="160">
        <f>+[2]data1cf!P865</f>
        <v>7763.8052580616968</v>
      </c>
      <c r="R865" s="160">
        <f>+[2]data1cf!Q865</f>
        <v>1055.543091564102</v>
      </c>
      <c r="S865" s="160">
        <f>+[2]data1cf!R865</f>
        <v>0</v>
      </c>
      <c r="T865" s="160">
        <f>+[2]data1cf!S865</f>
        <v>0</v>
      </c>
      <c r="U865" s="160">
        <f>+[2]data1cf!T865</f>
        <v>0</v>
      </c>
      <c r="V865" s="160">
        <f>+[2]data1cf!U865</f>
        <v>0</v>
      </c>
      <c r="W865" s="160">
        <f>+[2]data1cf!V865</f>
        <v>0</v>
      </c>
      <c r="X865" s="160">
        <f>+[2]data1cf!W865</f>
        <v>0</v>
      </c>
      <c r="Y865" s="160">
        <f>+[2]data1cf!X865</f>
        <v>0</v>
      </c>
      <c r="Z865" s="160">
        <f>+[2]data1cf!Y865</f>
        <v>0</v>
      </c>
      <c r="AA865" s="160">
        <f>+[2]data1cf!Z865</f>
        <v>0</v>
      </c>
      <c r="AB865" s="160"/>
      <c r="AC865" s="161">
        <f t="shared" si="104"/>
        <v>-17725.525527018104</v>
      </c>
      <c r="AD865" s="161">
        <f t="shared" si="106"/>
        <v>804.53253768629588</v>
      </c>
      <c r="AE865" s="162">
        <f t="shared" si="107"/>
        <v>-5378.7911275181896</v>
      </c>
      <c r="AF865" s="163">
        <f t="shared" si="105"/>
        <v>6.1031839251518255E-2</v>
      </c>
      <c r="AG865" s="164">
        <f t="shared" si="109"/>
        <v>0.96752222710895919</v>
      </c>
    </row>
    <row r="866" spans="1:33">
      <c r="A866" s="156"/>
      <c r="B866" s="160">
        <f>+[2]data1cf!A866</f>
        <v>-99083.74290890235</v>
      </c>
      <c r="C866" s="160">
        <f>+[2]data1cf!B866</f>
        <v>14264.453247481355</v>
      </c>
      <c r="D866" s="160">
        <f>+[2]data1cf!C866</f>
        <v>12383.604161479503</v>
      </c>
      <c r="E866" s="160">
        <f>+[2]data1cf!D866</f>
        <v>10361.127965163047</v>
      </c>
      <c r="F866" s="160">
        <f>+[2]data1cf!E866</f>
        <v>9863.4009843285967</v>
      </c>
      <c r="G866" s="160">
        <f>+[2]data1cf!F866</f>
        <v>9488.7323590947308</v>
      </c>
      <c r="H866" s="160">
        <f>+[2]data1cf!G866</f>
        <v>8611.5193715008463</v>
      </c>
      <c r="I866" s="160">
        <f>+[2]data1cf!H866</f>
        <v>8454.2481855029018</v>
      </c>
      <c r="J866" s="160">
        <f>+[2]data1cf!I866</f>
        <v>8441.813982967913</v>
      </c>
      <c r="K866" s="160">
        <f>+[2]data1cf!J866</f>
        <v>8432.859130281171</v>
      </c>
      <c r="L866" s="160">
        <f>+[2]data1cf!K866</f>
        <v>8433.8860480875028</v>
      </c>
      <c r="M866" s="160">
        <f>+[2]data1cf!L866</f>
        <v>8406.0804959783491</v>
      </c>
      <c r="N866" s="160">
        <f>+[2]data1cf!M866</f>
        <v>8388.2333155555934</v>
      </c>
      <c r="O866" s="160">
        <f>+[2]data1cf!N866</f>
        <v>8062.3101788464837</v>
      </c>
      <c r="P866" s="160">
        <f>+[2]data1cf!O866</f>
        <v>7954.2508300297741</v>
      </c>
      <c r="Q866" s="160">
        <f>+[2]data1cf!P866</f>
        <v>7925.8951340188896</v>
      </c>
      <c r="R866" s="160">
        <f>+[2]data1cf!Q866</f>
        <v>1136.4508976679463</v>
      </c>
      <c r="S866" s="160">
        <f>+[2]data1cf!R866</f>
        <v>0</v>
      </c>
      <c r="T866" s="160">
        <f>+[2]data1cf!S866</f>
        <v>0</v>
      </c>
      <c r="U866" s="160">
        <f>+[2]data1cf!T866</f>
        <v>0</v>
      </c>
      <c r="V866" s="160">
        <f>+[2]data1cf!U866</f>
        <v>0</v>
      </c>
      <c r="W866" s="160">
        <f>+[2]data1cf!V866</f>
        <v>0</v>
      </c>
      <c r="X866" s="160">
        <f>+[2]data1cf!W866</f>
        <v>0</v>
      </c>
      <c r="Y866" s="160">
        <f>+[2]data1cf!X866</f>
        <v>0</v>
      </c>
      <c r="Z866" s="160">
        <f>+[2]data1cf!Y866</f>
        <v>0</v>
      </c>
      <c r="AA866" s="160">
        <f>+[2]data1cf!Z866</f>
        <v>0</v>
      </c>
      <c r="AB866" s="160"/>
      <c r="AC866" s="161">
        <f t="shared" si="104"/>
        <v>-23339.328765521888</v>
      </c>
      <c r="AD866" s="161">
        <f t="shared" si="106"/>
        <v>-4444.7004902408044</v>
      </c>
      <c r="AE866" s="162">
        <f t="shared" si="107"/>
        <v>-10750.848350965243</v>
      </c>
      <c r="AF866" s="163">
        <f t="shared" si="105"/>
        <v>5.193874537944794E-2</v>
      </c>
      <c r="AG866" s="164">
        <f t="shared" si="109"/>
        <v>-167052781.88455248</v>
      </c>
    </row>
    <row r="867" spans="1:33">
      <c r="A867" s="156"/>
      <c r="B867" s="160">
        <f>+[2]data1cf!A867</f>
        <v>-98632.40860310031</v>
      </c>
      <c r="C867" s="160">
        <f>+[2]data1cf!B867</f>
        <v>14188.808098283387</v>
      </c>
      <c r="D867" s="160">
        <f>+[2]data1cf!C867</f>
        <v>12300.322466012458</v>
      </c>
      <c r="E867" s="160">
        <f>+[2]data1cf!D867</f>
        <v>10324.01805762955</v>
      </c>
      <c r="F867" s="160">
        <f>+[2]data1cf!E867</f>
        <v>9763.9740722362494</v>
      </c>
      <c r="G867" s="160">
        <f>+[2]data1cf!F867</f>
        <v>9534.0238719694917</v>
      </c>
      <c r="H867" s="160">
        <f>+[2]data1cf!G867</f>
        <v>8600.5870436254772</v>
      </c>
      <c r="I867" s="160">
        <f>+[2]data1cf!H867</f>
        <v>8443.894937595247</v>
      </c>
      <c r="J867" s="160">
        <f>+[2]data1cf!I867</f>
        <v>8431.4607350602582</v>
      </c>
      <c r="K867" s="160">
        <f>+[2]data1cf!J867</f>
        <v>8422.488334495707</v>
      </c>
      <c r="L867" s="160">
        <f>+[2]data1cf!K867</f>
        <v>8423.532800179848</v>
      </c>
      <c r="M867" s="160">
        <f>+[2]data1cf!L867</f>
        <v>8395.7097001928851</v>
      </c>
      <c r="N867" s="160">
        <f>+[2]data1cf!M867</f>
        <v>8377.8800676479405</v>
      </c>
      <c r="O867" s="160">
        <f>+[2]data1cf!N867</f>
        <v>8051.9393830610197</v>
      </c>
      <c r="P867" s="160">
        <f>+[2]data1cf!O867</f>
        <v>7943.8975821221202</v>
      </c>
      <c r="Q867" s="160">
        <f>+[2]data1cf!P867</f>
        <v>7915.5243382334256</v>
      </c>
      <c r="R867" s="160">
        <f>+[2]data1cf!Q867</f>
        <v>1131.2742737141191</v>
      </c>
      <c r="S867" s="160">
        <f>+[2]data1cf!R867</f>
        <v>0</v>
      </c>
      <c r="T867" s="160">
        <f>+[2]data1cf!S867</f>
        <v>0</v>
      </c>
      <c r="U867" s="160">
        <f>+[2]data1cf!T867</f>
        <v>0</v>
      </c>
      <c r="V867" s="160">
        <f>+[2]data1cf!U867</f>
        <v>0</v>
      </c>
      <c r="W867" s="160">
        <f>+[2]data1cf!V867</f>
        <v>0</v>
      </c>
      <c r="X867" s="160">
        <f>+[2]data1cf!W867</f>
        <v>0</v>
      </c>
      <c r="Y867" s="160">
        <f>+[2]data1cf!X867</f>
        <v>0</v>
      </c>
      <c r="Z867" s="160">
        <f>+[2]data1cf!Y867</f>
        <v>0</v>
      </c>
      <c r="AA867" s="160">
        <f>+[2]data1cf!Z867</f>
        <v>0</v>
      </c>
      <c r="AB867" s="160"/>
      <c r="AC867" s="161">
        <f t="shared" si="104"/>
        <v>-23134.172334198593</v>
      </c>
      <c r="AD867" s="161">
        <f t="shared" si="106"/>
        <v>-4276.3052464309194</v>
      </c>
      <c r="AE867" s="162">
        <f t="shared" si="107"/>
        <v>-10570.915776714501</v>
      </c>
      <c r="AF867" s="163">
        <f t="shared" si="105"/>
        <v>5.2207514643669128E-2</v>
      </c>
      <c r="AG867" s="164">
        <f t="shared" ref="AG867:AG882" si="110">1-EXP(-(1/0.25)*(AD867/ABS($AD$1010)))</f>
        <v>-81529828.65843159</v>
      </c>
    </row>
    <row r="868" spans="1:33">
      <c r="A868" s="156"/>
      <c r="B868" s="160">
        <f>+[2]data1cf!A868</f>
        <v>-92270.426248465868</v>
      </c>
      <c r="C868" s="160">
        <f>+[2]data1cf!B868</f>
        <v>14132.863853471605</v>
      </c>
      <c r="D868" s="160">
        <f>+[2]data1cf!C868</f>
        <v>12075.752096883267</v>
      </c>
      <c r="E868" s="160">
        <f>+[2]data1cf!D868</f>
        <v>10014.165804417142</v>
      </c>
      <c r="F868" s="160">
        <f>+[2]data1cf!E868</f>
        <v>9650.8162257028634</v>
      </c>
      <c r="G868" s="160">
        <f>+[2]data1cf!F868</f>
        <v>9407.0345372146403</v>
      </c>
      <c r="H868" s="160">
        <f>+[2]data1cf!G868</f>
        <v>8446.4855801557569</v>
      </c>
      <c r="I868" s="160">
        <f>+[2]data1cf!H868</f>
        <v>8297.9561519658164</v>
      </c>
      <c r="J868" s="160">
        <f>+[2]data1cf!I868</f>
        <v>8285.5219494308276</v>
      </c>
      <c r="K868" s="160">
        <f>+[2]data1cf!J868</f>
        <v>8276.3021949923277</v>
      </c>
      <c r="L868" s="160">
        <f>+[2]data1cf!K868</f>
        <v>8277.5940145504173</v>
      </c>
      <c r="M868" s="160">
        <f>+[2]data1cf!L868</f>
        <v>8249.5235606895058</v>
      </c>
      <c r="N868" s="160">
        <f>+[2]data1cf!M868</f>
        <v>8231.9412820185098</v>
      </c>
      <c r="O868" s="160">
        <f>+[2]data1cf!N868</f>
        <v>7905.7532435576413</v>
      </c>
      <c r="P868" s="160">
        <f>+[2]data1cf!O868</f>
        <v>7797.9587964926895</v>
      </c>
      <c r="Q868" s="160">
        <f>+[2]data1cf!P868</f>
        <v>7769.3381987300472</v>
      </c>
      <c r="R868" s="160">
        <f>+[2]data1cf!Q868</f>
        <v>1058.304880899404</v>
      </c>
      <c r="S868" s="160">
        <f>+[2]data1cf!R868</f>
        <v>0</v>
      </c>
      <c r="T868" s="160">
        <f>+[2]data1cf!S868</f>
        <v>0</v>
      </c>
      <c r="U868" s="160">
        <f>+[2]data1cf!T868</f>
        <v>0</v>
      </c>
      <c r="V868" s="160">
        <f>+[2]data1cf!U868</f>
        <v>0</v>
      </c>
      <c r="W868" s="160">
        <f>+[2]data1cf!V868</f>
        <v>0</v>
      </c>
      <c r="X868" s="160">
        <f>+[2]data1cf!W868</f>
        <v>0</v>
      </c>
      <c r="Y868" s="160">
        <f>+[2]data1cf!X868</f>
        <v>0</v>
      </c>
      <c r="Z868" s="160">
        <f>+[2]data1cf!Y868</f>
        <v>0</v>
      </c>
      <c r="AA868" s="160">
        <f>+[2]data1cf!Z868</f>
        <v>0</v>
      </c>
      <c r="AB868" s="160"/>
      <c r="AC868" s="161">
        <f t="shared" si="104"/>
        <v>-17974.639145972444</v>
      </c>
      <c r="AD868" s="161">
        <f t="shared" si="106"/>
        <v>550.00184144494142</v>
      </c>
      <c r="AE868" s="162">
        <f t="shared" si="107"/>
        <v>-5632.2450949320482</v>
      </c>
      <c r="AF868" s="163">
        <f t="shared" si="105"/>
        <v>6.0567435622215254E-2</v>
      </c>
      <c r="AG868" s="164">
        <f t="shared" si="110"/>
        <v>0.90395449029201602</v>
      </c>
    </row>
    <row r="869" spans="1:33">
      <c r="A869" s="156"/>
      <c r="B869" s="160">
        <f>+[2]data1cf!A869</f>
        <v>-97446.177180104976</v>
      </c>
      <c r="C869" s="160">
        <f>+[2]data1cf!B869</f>
        <v>14282.827835388412</v>
      </c>
      <c r="D869" s="160">
        <f>+[2]data1cf!C869</f>
        <v>12218.5721241184</v>
      </c>
      <c r="E869" s="160">
        <f>+[2]data1cf!D869</f>
        <v>10246.424938543669</v>
      </c>
      <c r="F869" s="160">
        <f>+[2]data1cf!E869</f>
        <v>9835.123822252137</v>
      </c>
      <c r="G869" s="160">
        <f>+[2]data1cf!F869</f>
        <v>9562.3445607110825</v>
      </c>
      <c r="H869" s="160">
        <f>+[2]data1cf!G869</f>
        <v>8571.8538614021418</v>
      </c>
      <c r="I869" s="160">
        <f>+[2]data1cf!H869</f>
        <v>8416.6837377368738</v>
      </c>
      <c r="J869" s="160">
        <f>+[2]data1cf!I869</f>
        <v>8404.2495352018832</v>
      </c>
      <c r="K869" s="160">
        <f>+[2]data1cf!J869</f>
        <v>8395.2310139596066</v>
      </c>
      <c r="L869" s="160">
        <f>+[2]data1cf!K869</f>
        <v>8396.3216003214729</v>
      </c>
      <c r="M869" s="160">
        <f>+[2]data1cf!L869</f>
        <v>8368.4523796567846</v>
      </c>
      <c r="N869" s="160">
        <f>+[2]data1cf!M869</f>
        <v>8350.6688677895654</v>
      </c>
      <c r="O869" s="160">
        <f>+[2]data1cf!N869</f>
        <v>8024.6820625249193</v>
      </c>
      <c r="P869" s="160">
        <f>+[2]data1cf!O869</f>
        <v>7916.6863822637461</v>
      </c>
      <c r="Q869" s="160">
        <f>+[2]data1cf!P869</f>
        <v>7888.2670176973252</v>
      </c>
      <c r="R869" s="160">
        <f>+[2]data1cf!Q869</f>
        <v>1117.668673784932</v>
      </c>
      <c r="S869" s="160">
        <f>+[2]data1cf!R869</f>
        <v>0</v>
      </c>
      <c r="T869" s="160">
        <f>+[2]data1cf!S869</f>
        <v>0</v>
      </c>
      <c r="U869" s="160">
        <f>+[2]data1cf!T869</f>
        <v>0</v>
      </c>
      <c r="V869" s="160">
        <f>+[2]data1cf!U869</f>
        <v>0</v>
      </c>
      <c r="W869" s="160">
        <f>+[2]data1cf!V869</f>
        <v>0</v>
      </c>
      <c r="X869" s="160">
        <f>+[2]data1cf!W869</f>
        <v>0</v>
      </c>
      <c r="Y869" s="160">
        <f>+[2]data1cf!X869</f>
        <v>0</v>
      </c>
      <c r="Z869" s="160">
        <f>+[2]data1cf!Y869</f>
        <v>0</v>
      </c>
      <c r="AA869" s="160">
        <f>+[2]data1cf!Z869</f>
        <v>0</v>
      </c>
      <c r="AB869" s="160"/>
      <c r="AC869" s="161">
        <f t="shared" si="104"/>
        <v>-22029.755249035807</v>
      </c>
      <c r="AD869" s="161">
        <f t="shared" si="106"/>
        <v>-3215.9216357769683</v>
      </c>
      <c r="AE869" s="162">
        <f t="shared" si="107"/>
        <v>-9494.8309762229073</v>
      </c>
      <c r="AF869" s="163">
        <f t="shared" si="105"/>
        <v>5.3965720534324649E-2</v>
      </c>
      <c r="AG869" s="164">
        <f t="shared" si="110"/>
        <v>-890366.31038761651</v>
      </c>
    </row>
    <row r="870" spans="1:33">
      <c r="A870" s="156"/>
      <c r="B870" s="160">
        <f>+[2]data1cf!A870</f>
        <v>-89352.915512999942</v>
      </c>
      <c r="C870" s="160">
        <f>+[2]data1cf!B870</f>
        <v>14018.904578797757</v>
      </c>
      <c r="D870" s="160">
        <f>+[2]data1cf!C870</f>
        <v>11922.870821937127</v>
      </c>
      <c r="E870" s="160">
        <f>+[2]data1cf!D870</f>
        <v>9954.1398230293526</v>
      </c>
      <c r="F870" s="160">
        <f>+[2]data1cf!E870</f>
        <v>9573.2044190544821</v>
      </c>
      <c r="G870" s="160">
        <f>+[2]data1cf!F870</f>
        <v>9252.1679108277913</v>
      </c>
      <c r="H870" s="160">
        <f>+[2]data1cf!G870</f>
        <v>8375.8169349187247</v>
      </c>
      <c r="I870" s="160">
        <f>+[2]data1cf!H870</f>
        <v>8231.0307897028179</v>
      </c>
      <c r="J870" s="160">
        <f>+[2]data1cf!I870</f>
        <v>8218.5965871678272</v>
      </c>
      <c r="K870" s="160">
        <f>+[2]data1cf!J870</f>
        <v>8209.2633999119334</v>
      </c>
      <c r="L870" s="160">
        <f>+[2]data1cf!K870</f>
        <v>8210.6686522874188</v>
      </c>
      <c r="M870" s="160">
        <f>+[2]data1cf!L870</f>
        <v>8182.4847656091115</v>
      </c>
      <c r="N870" s="160">
        <f>+[2]data1cf!M870</f>
        <v>8165.0159197555095</v>
      </c>
      <c r="O870" s="160">
        <f>+[2]data1cf!N870</f>
        <v>7838.7144484772471</v>
      </c>
      <c r="P870" s="160">
        <f>+[2]data1cf!O870</f>
        <v>7731.0334342296901</v>
      </c>
      <c r="Q870" s="160">
        <f>+[2]data1cf!P870</f>
        <v>7702.299403649652</v>
      </c>
      <c r="R870" s="160">
        <f>+[2]data1cf!Q870</f>
        <v>1024.842199767904</v>
      </c>
      <c r="S870" s="160">
        <f>+[2]data1cf!R870</f>
        <v>0</v>
      </c>
      <c r="T870" s="160">
        <f>+[2]data1cf!S870</f>
        <v>0</v>
      </c>
      <c r="U870" s="160">
        <f>+[2]data1cf!T870</f>
        <v>0</v>
      </c>
      <c r="V870" s="160">
        <f>+[2]data1cf!U870</f>
        <v>0</v>
      </c>
      <c r="W870" s="160">
        <f>+[2]data1cf!V870</f>
        <v>0</v>
      </c>
      <c r="X870" s="160">
        <f>+[2]data1cf!W870</f>
        <v>0</v>
      </c>
      <c r="Y870" s="160">
        <f>+[2]data1cf!X870</f>
        <v>0</v>
      </c>
      <c r="Z870" s="160">
        <f>+[2]data1cf!Y870</f>
        <v>0</v>
      </c>
      <c r="AA870" s="160">
        <f>+[2]data1cf!Z870</f>
        <v>0</v>
      </c>
      <c r="AB870" s="160"/>
      <c r="AC870" s="161">
        <f t="shared" si="104"/>
        <v>-15745.960507624102</v>
      </c>
      <c r="AD870" s="161">
        <f t="shared" si="106"/>
        <v>2610.0512826358972</v>
      </c>
      <c r="AE870" s="162">
        <f t="shared" si="107"/>
        <v>-3516.0624310536241</v>
      </c>
      <c r="AF870" s="163">
        <f t="shared" si="105"/>
        <v>6.4463564753532418E-2</v>
      </c>
      <c r="AG870" s="164">
        <f t="shared" si="110"/>
        <v>0.99998516414917038</v>
      </c>
    </row>
    <row r="871" spans="1:33">
      <c r="A871" s="156"/>
      <c r="B871" s="160">
        <f>+[2]data1cf!A871</f>
        <v>-97234.631027176336</v>
      </c>
      <c r="C871" s="160">
        <f>+[2]data1cf!B871</f>
        <v>14276.251258828137</v>
      </c>
      <c r="D871" s="160">
        <f>+[2]data1cf!C871</f>
        <v>12232.880376687855</v>
      </c>
      <c r="E871" s="160">
        <f>+[2]data1cf!D871</f>
        <v>10211.459415130199</v>
      </c>
      <c r="F871" s="160">
        <f>+[2]data1cf!E871</f>
        <v>9720.1906434413813</v>
      </c>
      <c r="G871" s="160">
        <f>+[2]data1cf!F871</f>
        <v>9576.4133820768129</v>
      </c>
      <c r="H871" s="160">
        <f>+[2]data1cf!G871</f>
        <v>8566.7297397148286</v>
      </c>
      <c r="I871" s="160">
        <f>+[2]data1cf!H871</f>
        <v>8411.8310382256132</v>
      </c>
      <c r="J871" s="160">
        <f>+[2]data1cf!I871</f>
        <v>8399.3968356906225</v>
      </c>
      <c r="K871" s="160">
        <f>+[2]data1cf!J871</f>
        <v>8390.3700895339207</v>
      </c>
      <c r="L871" s="160">
        <f>+[2]data1cf!K871</f>
        <v>8391.4689008102141</v>
      </c>
      <c r="M871" s="160">
        <f>+[2]data1cf!L871</f>
        <v>8363.5914552310969</v>
      </c>
      <c r="N871" s="160">
        <f>+[2]data1cf!M871</f>
        <v>8345.8161682783048</v>
      </c>
      <c r="O871" s="160">
        <f>+[2]data1cf!N871</f>
        <v>8019.8211380992325</v>
      </c>
      <c r="P871" s="160">
        <f>+[2]data1cf!O871</f>
        <v>7911.8336827524854</v>
      </c>
      <c r="Q871" s="160">
        <f>+[2]data1cf!P871</f>
        <v>7883.4060932716384</v>
      </c>
      <c r="R871" s="160">
        <f>+[2]data1cf!Q871</f>
        <v>1115.2423240293017</v>
      </c>
      <c r="S871" s="160">
        <f>+[2]data1cf!R871</f>
        <v>0</v>
      </c>
      <c r="T871" s="160">
        <f>+[2]data1cf!S871</f>
        <v>0</v>
      </c>
      <c r="U871" s="160">
        <f>+[2]data1cf!T871</f>
        <v>0</v>
      </c>
      <c r="V871" s="160">
        <f>+[2]data1cf!U871</f>
        <v>0</v>
      </c>
      <c r="W871" s="160">
        <f>+[2]data1cf!V871</f>
        <v>0</v>
      </c>
      <c r="X871" s="160">
        <f>+[2]data1cf!W871</f>
        <v>0</v>
      </c>
      <c r="Y871" s="160">
        <f>+[2]data1cf!X871</f>
        <v>0</v>
      </c>
      <c r="Z871" s="160">
        <f>+[2]data1cf!Y871</f>
        <v>0</v>
      </c>
      <c r="AA871" s="160">
        <f>+[2]data1cf!Z871</f>
        <v>0</v>
      </c>
      <c r="AB871" s="160"/>
      <c r="AC871" s="161">
        <f t="shared" si="104"/>
        <v>-21927.569370617413</v>
      </c>
      <c r="AD871" s="161">
        <f t="shared" si="106"/>
        <v>-3137.1326710119597</v>
      </c>
      <c r="AE871" s="162">
        <f t="shared" si="107"/>
        <v>-9408.7690947666451</v>
      </c>
      <c r="AF871" s="163">
        <f t="shared" si="105"/>
        <v>5.4095551371574402E-2</v>
      </c>
      <c r="AG871" s="164">
        <f t="shared" si="110"/>
        <v>-636511.3351872596</v>
      </c>
    </row>
    <row r="872" spans="1:33">
      <c r="A872" s="156"/>
      <c r="B872" s="160">
        <f>+[2]data1cf!A872</f>
        <v>-99662.608509716869</v>
      </c>
      <c r="C872" s="160">
        <f>+[2]data1cf!B872</f>
        <v>14290.296164204321</v>
      </c>
      <c r="D872" s="160">
        <f>+[2]data1cf!C872</f>
        <v>12395.405555773923</v>
      </c>
      <c r="E872" s="160">
        <f>+[2]data1cf!D872</f>
        <v>10331.794734225923</v>
      </c>
      <c r="F872" s="160">
        <f>+[2]data1cf!E872</f>
        <v>9947.3411029257786</v>
      </c>
      <c r="G872" s="160">
        <f>+[2]data1cf!F872</f>
        <v>9625.2831890886464</v>
      </c>
      <c r="H872" s="160">
        <f>+[2]data1cf!G872</f>
        <v>8625.5407930115216</v>
      </c>
      <c r="I872" s="160">
        <f>+[2]data1cf!H872</f>
        <v>8467.5268992931051</v>
      </c>
      <c r="J872" s="160">
        <f>+[2]data1cf!I872</f>
        <v>8455.0926967581163</v>
      </c>
      <c r="K872" s="160">
        <f>+[2]data1cf!J872</f>
        <v>8446.1603503659353</v>
      </c>
      <c r="L872" s="160">
        <f>+[2]data1cf!K872</f>
        <v>8447.164761877706</v>
      </c>
      <c r="M872" s="160">
        <f>+[2]data1cf!L872</f>
        <v>8419.3817160631115</v>
      </c>
      <c r="N872" s="160">
        <f>+[2]data1cf!M872</f>
        <v>8401.5120293457985</v>
      </c>
      <c r="O872" s="160">
        <f>+[2]data1cf!N872</f>
        <v>8075.6113989312471</v>
      </c>
      <c r="P872" s="160">
        <f>+[2]data1cf!O872</f>
        <v>7967.5295438199792</v>
      </c>
      <c r="Q872" s="160">
        <f>+[2]data1cf!P872</f>
        <v>7939.196354103653</v>
      </c>
      <c r="R872" s="160">
        <f>+[2]data1cf!Q872</f>
        <v>1143.0902545630486</v>
      </c>
      <c r="S872" s="160">
        <f>+[2]data1cf!R872</f>
        <v>0</v>
      </c>
      <c r="T872" s="160">
        <f>+[2]data1cf!S872</f>
        <v>0</v>
      </c>
      <c r="U872" s="160">
        <f>+[2]data1cf!T872</f>
        <v>0</v>
      </c>
      <c r="V872" s="160">
        <f>+[2]data1cf!U872</f>
        <v>0</v>
      </c>
      <c r="W872" s="160">
        <f>+[2]data1cf!V872</f>
        <v>0</v>
      </c>
      <c r="X872" s="160">
        <f>+[2]data1cf!W872</f>
        <v>0</v>
      </c>
      <c r="Y872" s="160">
        <f>+[2]data1cf!X872</f>
        <v>0</v>
      </c>
      <c r="Z872" s="160">
        <f>+[2]data1cf!Y872</f>
        <v>0</v>
      </c>
      <c r="AA872" s="160">
        <f>+[2]data1cf!Z872</f>
        <v>0</v>
      </c>
      <c r="AB872" s="160"/>
      <c r="AC872" s="161">
        <f t="shared" si="104"/>
        <v>-23712.381088839844</v>
      </c>
      <c r="AD872" s="161">
        <f t="shared" si="106"/>
        <v>-4766.2544824647493</v>
      </c>
      <c r="AE872" s="162">
        <f t="shared" si="107"/>
        <v>-11088.933487389086</v>
      </c>
      <c r="AF872" s="163">
        <f t="shared" si="105"/>
        <v>5.1425585150718697E-2</v>
      </c>
      <c r="AG872" s="164">
        <f t="shared" si="110"/>
        <v>-657264258.68646574</v>
      </c>
    </row>
    <row r="873" spans="1:33">
      <c r="A873" s="156"/>
      <c r="B873" s="160">
        <f>+[2]data1cf!A873</f>
        <v>-93137.505826781271</v>
      </c>
      <c r="C873" s="160">
        <f>+[2]data1cf!B873</f>
        <v>14169.224374354879</v>
      </c>
      <c r="D873" s="160">
        <f>+[2]data1cf!C873</f>
        <v>12152.217699326386</v>
      </c>
      <c r="E873" s="160">
        <f>+[2]data1cf!D873</f>
        <v>10202.332113379383</v>
      </c>
      <c r="F873" s="160">
        <f>+[2]data1cf!E873</f>
        <v>9687.8720583380673</v>
      </c>
      <c r="G873" s="160">
        <f>+[2]data1cf!F873</f>
        <v>9397.2026076547081</v>
      </c>
      <c r="H873" s="160">
        <f>+[2]data1cf!G873</f>
        <v>8467.4881898008098</v>
      </c>
      <c r="I873" s="160">
        <f>+[2]data1cf!H873</f>
        <v>8317.8462638287092</v>
      </c>
      <c r="J873" s="160">
        <f>+[2]data1cf!I873</f>
        <v>8305.4120612937204</v>
      </c>
      <c r="K873" s="160">
        <f>+[2]data1cf!J873</f>
        <v>8296.2260189092267</v>
      </c>
      <c r="L873" s="160">
        <f>+[2]data1cf!K873</f>
        <v>8297.4841264133102</v>
      </c>
      <c r="M873" s="160">
        <f>+[2]data1cf!L873</f>
        <v>8269.4473846064029</v>
      </c>
      <c r="N873" s="160">
        <f>+[2]data1cf!M873</f>
        <v>8251.8313938814026</v>
      </c>
      <c r="O873" s="160">
        <f>+[2]data1cf!N873</f>
        <v>7925.6770674745394</v>
      </c>
      <c r="P873" s="160">
        <f>+[2]data1cf!O873</f>
        <v>7817.8489083555824</v>
      </c>
      <c r="Q873" s="160">
        <f>+[2]data1cf!P873</f>
        <v>7789.2620226469444</v>
      </c>
      <c r="R873" s="160">
        <f>+[2]data1cf!Q873</f>
        <v>1068.2499368308504</v>
      </c>
      <c r="S873" s="160">
        <f>+[2]data1cf!R873</f>
        <v>0</v>
      </c>
      <c r="T873" s="160">
        <f>+[2]data1cf!S873</f>
        <v>0</v>
      </c>
      <c r="U873" s="160">
        <f>+[2]data1cf!T873</f>
        <v>0</v>
      </c>
      <c r="V873" s="160">
        <f>+[2]data1cf!U873</f>
        <v>0</v>
      </c>
      <c r="W873" s="160">
        <f>+[2]data1cf!V873</f>
        <v>0</v>
      </c>
      <c r="X873" s="160">
        <f>+[2]data1cf!W873</f>
        <v>0</v>
      </c>
      <c r="Y873" s="160">
        <f>+[2]data1cf!X873</f>
        <v>0</v>
      </c>
      <c r="Z873" s="160">
        <f>+[2]data1cf!Y873</f>
        <v>0</v>
      </c>
      <c r="AA873" s="160">
        <f>+[2]data1cf!Z873</f>
        <v>0</v>
      </c>
      <c r="AB873" s="160"/>
      <c r="AC873" s="161">
        <f t="shared" si="104"/>
        <v>-18506.282085526207</v>
      </c>
      <c r="AD873" s="161">
        <f t="shared" si="106"/>
        <v>81.859502703373153</v>
      </c>
      <c r="AE873" s="162">
        <f t="shared" si="107"/>
        <v>-6120.7449858056807</v>
      </c>
      <c r="AF873" s="163">
        <f t="shared" si="105"/>
        <v>5.970838963985442E-2</v>
      </c>
      <c r="AG873" s="164">
        <f t="shared" si="110"/>
        <v>0.29440253213615608</v>
      </c>
    </row>
    <row r="874" spans="1:33">
      <c r="A874" s="156"/>
      <c r="B874" s="160">
        <f>+[2]data1cf!A874</f>
        <v>-101898.99203211021</v>
      </c>
      <c r="C874" s="160">
        <f>+[2]data1cf!B874</f>
        <v>14331.818363994049</v>
      </c>
      <c r="D874" s="160">
        <f>+[2]data1cf!C874</f>
        <v>12520.87276523831</v>
      </c>
      <c r="E874" s="160">
        <f>+[2]data1cf!D874</f>
        <v>10436.366629301241</v>
      </c>
      <c r="F874" s="160">
        <f>+[2]data1cf!E874</f>
        <v>9955.4837041061492</v>
      </c>
      <c r="G874" s="160">
        <f>+[2]data1cf!F874</f>
        <v>9573.6591231450166</v>
      </c>
      <c r="H874" s="160">
        <f>+[2]data1cf!G874</f>
        <v>8679.7110114229781</v>
      </c>
      <c r="I874" s="160">
        <f>+[2]data1cf!H874</f>
        <v>8518.8277481899913</v>
      </c>
      <c r="J874" s="160">
        <f>+[2]data1cf!I874</f>
        <v>8506.3935456550025</v>
      </c>
      <c r="K874" s="160">
        <f>+[2]data1cf!J874</f>
        <v>8497.5481498541703</v>
      </c>
      <c r="L874" s="160">
        <f>+[2]data1cf!K874</f>
        <v>8498.4656107745923</v>
      </c>
      <c r="M874" s="160">
        <f>+[2]data1cf!L874</f>
        <v>8470.7695155513484</v>
      </c>
      <c r="N874" s="160">
        <f>+[2]data1cf!M874</f>
        <v>8452.8128782426847</v>
      </c>
      <c r="O874" s="160">
        <f>+[2]data1cf!N874</f>
        <v>8126.9991984194839</v>
      </c>
      <c r="P874" s="160">
        <f>+[2]data1cf!O874</f>
        <v>8018.8303927168645</v>
      </c>
      <c r="Q874" s="160">
        <f>+[2]data1cf!P874</f>
        <v>7990.5841535918898</v>
      </c>
      <c r="R874" s="160">
        <f>+[2]data1cf!Q874</f>
        <v>1168.7406790114912</v>
      </c>
      <c r="S874" s="160">
        <f>+[2]data1cf!R874</f>
        <v>0</v>
      </c>
      <c r="T874" s="160">
        <f>+[2]data1cf!S874</f>
        <v>0</v>
      </c>
      <c r="U874" s="160">
        <f>+[2]data1cf!T874</f>
        <v>0</v>
      </c>
      <c r="V874" s="160">
        <f>+[2]data1cf!U874</f>
        <v>0</v>
      </c>
      <c r="W874" s="160">
        <f>+[2]data1cf!V874</f>
        <v>0</v>
      </c>
      <c r="X874" s="160">
        <f>+[2]data1cf!W874</f>
        <v>0</v>
      </c>
      <c r="Y874" s="160">
        <f>+[2]data1cf!X874</f>
        <v>0</v>
      </c>
      <c r="Z874" s="160">
        <f>+[2]data1cf!Y874</f>
        <v>0</v>
      </c>
      <c r="AA874" s="160">
        <f>+[2]data1cf!Z874</f>
        <v>0</v>
      </c>
      <c r="AB874" s="160"/>
      <c r="AC874" s="161">
        <f t="shared" si="104"/>
        <v>-25552.389812982605</v>
      </c>
      <c r="AD874" s="161">
        <f t="shared" si="106"/>
        <v>-6502.7299118820174</v>
      </c>
      <c r="AE874" s="162">
        <f t="shared" si="107"/>
        <v>-12860.775510374882</v>
      </c>
      <c r="AF874" s="163">
        <f t="shared" si="105"/>
        <v>4.8677715659141529E-2</v>
      </c>
      <c r="AG874" s="164">
        <f t="shared" si="110"/>
        <v>-1072213360760.9475</v>
      </c>
    </row>
    <row r="875" spans="1:33">
      <c r="A875" s="156"/>
      <c r="B875" s="160">
        <f>+[2]data1cf!A875</f>
        <v>-97050.775938979714</v>
      </c>
      <c r="C875" s="160">
        <f>+[2]data1cf!B875</f>
        <v>14293.980871459029</v>
      </c>
      <c r="D875" s="160">
        <f>+[2]data1cf!C875</f>
        <v>12254.333752674835</v>
      </c>
      <c r="E875" s="160">
        <f>+[2]data1cf!D875</f>
        <v>10210.793348392699</v>
      </c>
      <c r="F875" s="160">
        <f>+[2]data1cf!E875</f>
        <v>9857.9468277469605</v>
      </c>
      <c r="G875" s="160">
        <f>+[2]data1cf!F875</f>
        <v>9579.7546077139668</v>
      </c>
      <c r="H875" s="160">
        <f>+[2]data1cf!G875</f>
        <v>8562.2763576433081</v>
      </c>
      <c r="I875" s="160">
        <f>+[2]data1cf!H875</f>
        <v>8407.6135495864528</v>
      </c>
      <c r="J875" s="160">
        <f>+[2]data1cf!I875</f>
        <v>8395.1793470514622</v>
      </c>
      <c r="K875" s="160">
        <f>+[2]data1cf!J875</f>
        <v>8386.145452608931</v>
      </c>
      <c r="L875" s="160">
        <f>+[2]data1cf!K875</f>
        <v>8387.2514121710537</v>
      </c>
      <c r="M875" s="160">
        <f>+[2]data1cf!L875</f>
        <v>8359.3668183061091</v>
      </c>
      <c r="N875" s="160">
        <f>+[2]data1cf!M875</f>
        <v>8341.5986796391444</v>
      </c>
      <c r="O875" s="160">
        <f>+[2]data1cf!N875</f>
        <v>8015.5965011742437</v>
      </c>
      <c r="P875" s="160">
        <f>+[2]data1cf!O875</f>
        <v>7907.616194113325</v>
      </c>
      <c r="Q875" s="160">
        <f>+[2]data1cf!P875</f>
        <v>7879.1814563466496</v>
      </c>
      <c r="R875" s="160">
        <f>+[2]data1cf!Q875</f>
        <v>1113.1335797097217</v>
      </c>
      <c r="S875" s="160">
        <f>+[2]data1cf!R875</f>
        <v>0</v>
      </c>
      <c r="T875" s="160">
        <f>+[2]data1cf!S875</f>
        <v>0</v>
      </c>
      <c r="U875" s="160">
        <f>+[2]data1cf!T875</f>
        <v>0</v>
      </c>
      <c r="V875" s="160">
        <f>+[2]data1cf!U875</f>
        <v>0</v>
      </c>
      <c r="W875" s="160">
        <f>+[2]data1cf!V875</f>
        <v>0</v>
      </c>
      <c r="X875" s="160">
        <f>+[2]data1cf!W875</f>
        <v>0</v>
      </c>
      <c r="Y875" s="160">
        <f>+[2]data1cf!X875</f>
        <v>0</v>
      </c>
      <c r="Z875" s="160">
        <f>+[2]data1cf!Y875</f>
        <v>0</v>
      </c>
      <c r="AA875" s="160">
        <f>+[2]data1cf!Z875</f>
        <v>0</v>
      </c>
      <c r="AB875" s="160"/>
      <c r="AC875" s="161">
        <f t="shared" si="104"/>
        <v>-21630.913265707401</v>
      </c>
      <c r="AD875" s="161">
        <f t="shared" si="106"/>
        <v>-2827.8995625198409</v>
      </c>
      <c r="AE875" s="162">
        <f t="shared" si="107"/>
        <v>-9102.6588915309458</v>
      </c>
      <c r="AF875" s="163">
        <f t="shared" si="105"/>
        <v>5.4619613289833072E-2</v>
      </c>
      <c r="AG875" s="164">
        <f t="shared" si="110"/>
        <v>-170495.15702519059</v>
      </c>
    </row>
    <row r="876" spans="1:33">
      <c r="A876" s="156"/>
      <c r="B876" s="160">
        <f>+[2]data1cf!A876</f>
        <v>-89712.201895011676</v>
      </c>
      <c r="C876" s="160">
        <f>+[2]data1cf!B876</f>
        <v>14098.068607061501</v>
      </c>
      <c r="D876" s="160">
        <f>+[2]data1cf!C876</f>
        <v>11982.57701465171</v>
      </c>
      <c r="E876" s="160">
        <f>+[2]data1cf!D876</f>
        <v>9767.7164583893264</v>
      </c>
      <c r="F876" s="160">
        <f>+[2]data1cf!E876</f>
        <v>9604.7286227363365</v>
      </c>
      <c r="G876" s="160">
        <f>+[2]data1cf!F876</f>
        <v>9390.7075392085626</v>
      </c>
      <c r="H876" s="160">
        <f>+[2]data1cf!G876</f>
        <v>8384.5196558925436</v>
      </c>
      <c r="I876" s="160">
        <f>+[2]data1cf!H876</f>
        <v>8239.2725318770608</v>
      </c>
      <c r="J876" s="160">
        <f>+[2]data1cf!I876</f>
        <v>8226.838329342072</v>
      </c>
      <c r="K876" s="160">
        <f>+[2]data1cf!J876</f>
        <v>8217.5191111407094</v>
      </c>
      <c r="L876" s="160">
        <f>+[2]data1cf!K876</f>
        <v>8218.9103944616618</v>
      </c>
      <c r="M876" s="160">
        <f>+[2]data1cf!L876</f>
        <v>8190.7404768378874</v>
      </c>
      <c r="N876" s="160">
        <f>+[2]data1cf!M876</f>
        <v>8173.2576619297533</v>
      </c>
      <c r="O876" s="160">
        <f>+[2]data1cf!N876</f>
        <v>7846.970159706023</v>
      </c>
      <c r="P876" s="160">
        <f>+[2]data1cf!O876</f>
        <v>7739.275176403934</v>
      </c>
      <c r="Q876" s="160">
        <f>+[2]data1cf!P876</f>
        <v>7710.5551148784289</v>
      </c>
      <c r="R876" s="160">
        <f>+[2]data1cf!Q876</f>
        <v>1028.9630708550258</v>
      </c>
      <c r="S876" s="160">
        <f>+[2]data1cf!R876</f>
        <v>0</v>
      </c>
      <c r="T876" s="160">
        <f>+[2]data1cf!S876</f>
        <v>0</v>
      </c>
      <c r="U876" s="160">
        <f>+[2]data1cf!T876</f>
        <v>0</v>
      </c>
      <c r="V876" s="160">
        <f>+[2]data1cf!U876</f>
        <v>0</v>
      </c>
      <c r="W876" s="160">
        <f>+[2]data1cf!V876</f>
        <v>0</v>
      </c>
      <c r="X876" s="160">
        <f>+[2]data1cf!W876</f>
        <v>0</v>
      </c>
      <c r="Y876" s="160">
        <f>+[2]data1cf!X876</f>
        <v>0</v>
      </c>
      <c r="Z876" s="160">
        <f>+[2]data1cf!Y876</f>
        <v>0</v>
      </c>
      <c r="AA876" s="160">
        <f>+[2]data1cf!Z876</f>
        <v>0</v>
      </c>
      <c r="AB876" s="160"/>
      <c r="AC876" s="161">
        <f t="shared" si="104"/>
        <v>-15983.851648978409</v>
      </c>
      <c r="AD876" s="161">
        <f t="shared" si="106"/>
        <v>2398.655377385895</v>
      </c>
      <c r="AE876" s="162">
        <f t="shared" si="107"/>
        <v>-3736.1768241955697</v>
      </c>
      <c r="AF876" s="163">
        <f t="shared" si="105"/>
        <v>6.4050617814064029E-2</v>
      </c>
      <c r="AG876" s="164">
        <f t="shared" si="110"/>
        <v>0.99996349079398406</v>
      </c>
    </row>
    <row r="877" spans="1:33">
      <c r="A877" s="156"/>
      <c r="B877" s="160">
        <f>+[2]data1cf!A877</f>
        <v>-93468.885811236163</v>
      </c>
      <c r="C877" s="160">
        <f>+[2]data1cf!B877</f>
        <v>14126.885629882298</v>
      </c>
      <c r="D877" s="160">
        <f>+[2]data1cf!C877</f>
        <v>12179.182415330863</v>
      </c>
      <c r="E877" s="160">
        <f>+[2]data1cf!D877</f>
        <v>10077.73325246559</v>
      </c>
      <c r="F877" s="160">
        <f>+[2]data1cf!E877</f>
        <v>9827.6459032323837</v>
      </c>
      <c r="G877" s="160">
        <f>+[2]data1cf!F877</f>
        <v>9332.6119636659423</v>
      </c>
      <c r="H877" s="160">
        <f>+[2]data1cf!G877</f>
        <v>8475.5149553154733</v>
      </c>
      <c r="I877" s="160">
        <f>+[2]data1cf!H877</f>
        <v>8325.447855568118</v>
      </c>
      <c r="J877" s="160">
        <f>+[2]data1cf!I877</f>
        <v>8313.0136530331274</v>
      </c>
      <c r="K877" s="160">
        <f>+[2]data1cf!J877</f>
        <v>8303.8404947024301</v>
      </c>
      <c r="L877" s="160">
        <f>+[2]data1cf!K877</f>
        <v>8305.085718152719</v>
      </c>
      <c r="M877" s="160">
        <f>+[2]data1cf!L877</f>
        <v>8277.0618603996063</v>
      </c>
      <c r="N877" s="160">
        <f>+[2]data1cf!M877</f>
        <v>8259.4329856208096</v>
      </c>
      <c r="O877" s="160">
        <f>+[2]data1cf!N877</f>
        <v>7933.2915432677419</v>
      </c>
      <c r="P877" s="160">
        <f>+[2]data1cf!O877</f>
        <v>7825.4505000949903</v>
      </c>
      <c r="Q877" s="160">
        <f>+[2]data1cf!P877</f>
        <v>7796.8764984401478</v>
      </c>
      <c r="R877" s="160">
        <f>+[2]data1cf!Q877</f>
        <v>1072.0507327005541</v>
      </c>
      <c r="S877" s="160">
        <f>+[2]data1cf!R877</f>
        <v>0</v>
      </c>
      <c r="T877" s="160">
        <f>+[2]data1cf!S877</f>
        <v>0</v>
      </c>
      <c r="U877" s="160">
        <f>+[2]data1cf!T877</f>
        <v>0</v>
      </c>
      <c r="V877" s="160">
        <f>+[2]data1cf!U877</f>
        <v>0</v>
      </c>
      <c r="W877" s="160">
        <f>+[2]data1cf!V877</f>
        <v>0</v>
      </c>
      <c r="X877" s="160">
        <f>+[2]data1cf!W877</f>
        <v>0</v>
      </c>
      <c r="Y877" s="160">
        <f>+[2]data1cf!X877</f>
        <v>0</v>
      </c>
      <c r="Z877" s="160">
        <f>+[2]data1cf!Y877</f>
        <v>0</v>
      </c>
      <c r="AA877" s="160">
        <f>+[2]data1cf!Z877</f>
        <v>0</v>
      </c>
      <c r="AB877" s="160"/>
      <c r="AC877" s="161">
        <f t="shared" si="104"/>
        <v>-18862.048586730718</v>
      </c>
      <c r="AD877" s="161">
        <f t="shared" si="106"/>
        <v>-264.77431499306925</v>
      </c>
      <c r="AE877" s="162">
        <f t="shared" si="107"/>
        <v>-6470.8444855764201</v>
      </c>
      <c r="AF877" s="163">
        <f t="shared" si="105"/>
        <v>5.9083488583564756E-2</v>
      </c>
      <c r="AG877" s="164">
        <f t="shared" si="110"/>
        <v>-2.089170532586246</v>
      </c>
    </row>
    <row r="878" spans="1:33">
      <c r="A878" s="156"/>
      <c r="B878" s="160">
        <f>+[2]data1cf!A878</f>
        <v>-101018.18229686384</v>
      </c>
      <c r="C878" s="160">
        <f>+[2]data1cf!B878</f>
        <v>14317.024734390763</v>
      </c>
      <c r="D878" s="160">
        <f>+[2]data1cf!C878</f>
        <v>12443.63208727735</v>
      </c>
      <c r="E878" s="160">
        <f>+[2]data1cf!D878</f>
        <v>10409.35369990742</v>
      </c>
      <c r="F878" s="160">
        <f>+[2]data1cf!E878</f>
        <v>9888.5963256260857</v>
      </c>
      <c r="G878" s="160">
        <f>+[2]data1cf!F878</f>
        <v>9612.5855033393345</v>
      </c>
      <c r="H878" s="160">
        <f>+[2]data1cf!G878</f>
        <v>8658.3758266215045</v>
      </c>
      <c r="I878" s="160">
        <f>+[2]data1cf!H878</f>
        <v>8498.6226775112282</v>
      </c>
      <c r="J878" s="160">
        <f>+[2]data1cf!I878</f>
        <v>8486.1884749762394</v>
      </c>
      <c r="K878" s="160">
        <f>+[2]data1cf!J878</f>
        <v>8477.3088332929019</v>
      </c>
      <c r="L878" s="160">
        <f>+[2]data1cf!K878</f>
        <v>8478.2605400958291</v>
      </c>
      <c r="M878" s="160">
        <f>+[2]data1cf!L878</f>
        <v>8450.5301989900781</v>
      </c>
      <c r="N878" s="160">
        <f>+[2]data1cf!M878</f>
        <v>8432.6078075639198</v>
      </c>
      <c r="O878" s="160">
        <f>+[2]data1cf!N878</f>
        <v>8106.7598818582137</v>
      </c>
      <c r="P878" s="160">
        <f>+[2]data1cf!O878</f>
        <v>7998.6253220381004</v>
      </c>
      <c r="Q878" s="160">
        <f>+[2]data1cf!P878</f>
        <v>7970.3448370306196</v>
      </c>
      <c r="R878" s="160">
        <f>+[2]data1cf!Q878</f>
        <v>1158.6381436721094</v>
      </c>
      <c r="S878" s="160">
        <f>+[2]data1cf!R878</f>
        <v>0</v>
      </c>
      <c r="T878" s="160">
        <f>+[2]data1cf!S878</f>
        <v>0</v>
      </c>
      <c r="U878" s="160">
        <f>+[2]data1cf!T878</f>
        <v>0</v>
      </c>
      <c r="V878" s="160">
        <f>+[2]data1cf!U878</f>
        <v>0</v>
      </c>
      <c r="W878" s="160">
        <f>+[2]data1cf!V878</f>
        <v>0</v>
      </c>
      <c r="X878" s="160">
        <f>+[2]data1cf!W878</f>
        <v>0</v>
      </c>
      <c r="Y878" s="160">
        <f>+[2]data1cf!X878</f>
        <v>0</v>
      </c>
      <c r="Z878" s="160">
        <f>+[2]data1cf!Y878</f>
        <v>0</v>
      </c>
      <c r="AA878" s="160">
        <f>+[2]data1cf!Z878</f>
        <v>0</v>
      </c>
      <c r="AB878" s="160"/>
      <c r="AC878" s="161">
        <f t="shared" si="104"/>
        <v>-24870.560624769758</v>
      </c>
      <c r="AD878" s="161">
        <f t="shared" si="106"/>
        <v>-5867.5458034042922</v>
      </c>
      <c r="AE878" s="162">
        <f t="shared" si="107"/>
        <v>-12210.015656006346</v>
      </c>
      <c r="AF878" s="163">
        <f t="shared" si="105"/>
        <v>4.9667975306510945E-2</v>
      </c>
      <c r="AG878" s="164">
        <f t="shared" si="110"/>
        <v>-71642059474.917892</v>
      </c>
    </row>
    <row r="879" spans="1:33">
      <c r="A879" s="156"/>
      <c r="B879" s="160">
        <f>+[2]data1cf!A879</f>
        <v>-101051.11156757506</v>
      </c>
      <c r="C879" s="160">
        <f>+[2]data1cf!B879</f>
        <v>14286.461351602014</v>
      </c>
      <c r="D879" s="160">
        <f>+[2]data1cf!C879</f>
        <v>12498.932061177426</v>
      </c>
      <c r="E879" s="160">
        <f>+[2]data1cf!D879</f>
        <v>10370.719937458471</v>
      </c>
      <c r="F879" s="160">
        <f>+[2]data1cf!E879</f>
        <v>9852.3796358302352</v>
      </c>
      <c r="G879" s="160">
        <f>+[2]data1cf!F879</f>
        <v>9568.7626115508847</v>
      </c>
      <c r="H879" s="160">
        <f>+[2]data1cf!G879</f>
        <v>8659.1734473196957</v>
      </c>
      <c r="I879" s="160">
        <f>+[2]data1cf!H879</f>
        <v>8499.3780486379255</v>
      </c>
      <c r="J879" s="160">
        <f>+[2]data1cf!I879</f>
        <v>8486.9438461029367</v>
      </c>
      <c r="K879" s="160">
        <f>+[2]data1cf!J879</f>
        <v>8478.0654847096448</v>
      </c>
      <c r="L879" s="160">
        <f>+[2]data1cf!K879</f>
        <v>8479.0159112225265</v>
      </c>
      <c r="M879" s="160">
        <f>+[2]data1cf!L879</f>
        <v>8451.2868504068229</v>
      </c>
      <c r="N879" s="160">
        <f>+[2]data1cf!M879</f>
        <v>8433.363178690619</v>
      </c>
      <c r="O879" s="160">
        <f>+[2]data1cf!N879</f>
        <v>8107.5165332749584</v>
      </c>
      <c r="P879" s="160">
        <f>+[2]data1cf!O879</f>
        <v>7999.3806931647996</v>
      </c>
      <c r="Q879" s="160">
        <f>+[2]data1cf!P879</f>
        <v>7971.1014884473643</v>
      </c>
      <c r="R879" s="160">
        <f>+[2]data1cf!Q879</f>
        <v>1159.0158292354588</v>
      </c>
      <c r="S879" s="160">
        <f>+[2]data1cf!R879</f>
        <v>0</v>
      </c>
      <c r="T879" s="160">
        <f>+[2]data1cf!S879</f>
        <v>0</v>
      </c>
      <c r="U879" s="160">
        <f>+[2]data1cf!T879</f>
        <v>0</v>
      </c>
      <c r="V879" s="160">
        <f>+[2]data1cf!U879</f>
        <v>0</v>
      </c>
      <c r="W879" s="160">
        <f>+[2]data1cf!V879</f>
        <v>0</v>
      </c>
      <c r="X879" s="160">
        <f>+[2]data1cf!W879</f>
        <v>0</v>
      </c>
      <c r="Y879" s="160">
        <f>+[2]data1cf!X879</f>
        <v>0</v>
      </c>
      <c r="Z879" s="160">
        <f>+[2]data1cf!Y879</f>
        <v>0</v>
      </c>
      <c r="AA879" s="160">
        <f>+[2]data1cf!Z879</f>
        <v>0</v>
      </c>
      <c r="AB879" s="160"/>
      <c r="AC879" s="161">
        <f t="shared" si="104"/>
        <v>-24963.548686447004</v>
      </c>
      <c r="AD879" s="161">
        <f t="shared" si="106"/>
        <v>-5970.9502085756994</v>
      </c>
      <c r="AE879" s="162">
        <f t="shared" si="107"/>
        <v>-12310.424183749119</v>
      </c>
      <c r="AF879" s="163">
        <f t="shared" si="105"/>
        <v>4.9499753117561343E-2</v>
      </c>
      <c r="AG879" s="164">
        <f t="shared" si="110"/>
        <v>-111293521098.82466</v>
      </c>
    </row>
    <row r="880" spans="1:33">
      <c r="A880" s="156"/>
      <c r="B880" s="160">
        <f>+[2]data1cf!A880</f>
        <v>-95169.116616635176</v>
      </c>
      <c r="C880" s="160">
        <f>+[2]data1cf!B880</f>
        <v>14200.75573094235</v>
      </c>
      <c r="D880" s="160">
        <f>+[2]data1cf!C880</f>
        <v>12275.383215781538</v>
      </c>
      <c r="E880" s="160">
        <f>+[2]data1cf!D880</f>
        <v>10218.526765579827</v>
      </c>
      <c r="F880" s="160">
        <f>+[2]data1cf!E880</f>
        <v>9737.721707839426</v>
      </c>
      <c r="G880" s="160">
        <f>+[2]data1cf!F880</f>
        <v>9444.8870749419311</v>
      </c>
      <c r="H880" s="160">
        <f>+[2]data1cf!G880</f>
        <v>8516.6983539392422</v>
      </c>
      <c r="I880" s="160">
        <f>+[2]data1cf!H880</f>
        <v>8364.4497900593269</v>
      </c>
      <c r="J880" s="160">
        <f>+[2]data1cf!I880</f>
        <v>8352.0155875243363</v>
      </c>
      <c r="K880" s="160">
        <f>+[2]data1cf!J880</f>
        <v>8342.9085341673526</v>
      </c>
      <c r="L880" s="160">
        <f>+[2]data1cf!K880</f>
        <v>8344.0876526439279</v>
      </c>
      <c r="M880" s="160">
        <f>+[2]data1cf!L880</f>
        <v>8316.1298998645289</v>
      </c>
      <c r="N880" s="160">
        <f>+[2]data1cf!M880</f>
        <v>8298.4349201120185</v>
      </c>
      <c r="O880" s="160">
        <f>+[2]data1cf!N880</f>
        <v>7972.3595827326653</v>
      </c>
      <c r="P880" s="160">
        <f>+[2]data1cf!O880</f>
        <v>7864.4524345861992</v>
      </c>
      <c r="Q880" s="160">
        <f>+[2]data1cf!P880</f>
        <v>7835.9445379050712</v>
      </c>
      <c r="R880" s="160">
        <f>+[2]data1cf!Q880</f>
        <v>1091.5516999461588</v>
      </c>
      <c r="S880" s="160">
        <f>+[2]data1cf!R880</f>
        <v>0</v>
      </c>
      <c r="T880" s="160">
        <f>+[2]data1cf!S880</f>
        <v>0</v>
      </c>
      <c r="U880" s="160">
        <f>+[2]data1cf!T880</f>
        <v>0</v>
      </c>
      <c r="V880" s="160">
        <f>+[2]data1cf!U880</f>
        <v>0</v>
      </c>
      <c r="W880" s="160">
        <f>+[2]data1cf!V880</f>
        <v>0</v>
      </c>
      <c r="X880" s="160">
        <f>+[2]data1cf!W880</f>
        <v>0</v>
      </c>
      <c r="Y880" s="160">
        <f>+[2]data1cf!X880</f>
        <v>0</v>
      </c>
      <c r="Z880" s="160">
        <f>+[2]data1cf!Y880</f>
        <v>0</v>
      </c>
      <c r="AA880" s="160">
        <f>+[2]data1cf!Z880</f>
        <v>0</v>
      </c>
      <c r="AB880" s="160"/>
      <c r="AC880" s="161">
        <f t="shared" si="104"/>
        <v>-20147.337087725402</v>
      </c>
      <c r="AD880" s="161">
        <f t="shared" si="106"/>
        <v>-1454.0413711132076</v>
      </c>
      <c r="AE880" s="162">
        <f t="shared" si="107"/>
        <v>-7692.1452074395293</v>
      </c>
      <c r="AF880" s="163">
        <f t="shared" si="105"/>
        <v>5.6976202130317691E-2</v>
      </c>
      <c r="AG880" s="164">
        <f t="shared" si="110"/>
        <v>-488.81058019074197</v>
      </c>
    </row>
    <row r="881" spans="1:33">
      <c r="A881" s="156"/>
      <c r="B881" s="160">
        <f>+[2]data1cf!A881</f>
        <v>-96144.401446024145</v>
      </c>
      <c r="C881" s="160">
        <f>+[2]data1cf!B881</f>
        <v>14205.851440503728</v>
      </c>
      <c r="D881" s="160">
        <f>+[2]data1cf!C881</f>
        <v>12193.711814295788</v>
      </c>
      <c r="E881" s="160">
        <f>+[2]data1cf!D881</f>
        <v>10200.300050707099</v>
      </c>
      <c r="F881" s="160">
        <f>+[2]data1cf!E881</f>
        <v>9804.4635687578939</v>
      </c>
      <c r="G881" s="160">
        <f>+[2]data1cf!F881</f>
        <v>9433.3613531828123</v>
      </c>
      <c r="H881" s="160">
        <f>+[2]data1cf!G881</f>
        <v>8540.3219371450596</v>
      </c>
      <c r="I881" s="160">
        <f>+[2]data1cf!H881</f>
        <v>8386.8220438176468</v>
      </c>
      <c r="J881" s="160">
        <f>+[2]data1cf!I881</f>
        <v>8374.3878412826562</v>
      </c>
      <c r="K881" s="160">
        <f>+[2]data1cf!J881</f>
        <v>8365.3187069998385</v>
      </c>
      <c r="L881" s="160">
        <f>+[2]data1cf!K881</f>
        <v>8366.4599064022459</v>
      </c>
      <c r="M881" s="160">
        <f>+[2]data1cf!L881</f>
        <v>8338.5400726970165</v>
      </c>
      <c r="N881" s="160">
        <f>+[2]data1cf!M881</f>
        <v>8320.8071738703384</v>
      </c>
      <c r="O881" s="160">
        <f>+[2]data1cf!N881</f>
        <v>7994.7697555651512</v>
      </c>
      <c r="P881" s="160">
        <f>+[2]data1cf!O881</f>
        <v>7886.824688344519</v>
      </c>
      <c r="Q881" s="160">
        <f>+[2]data1cf!P881</f>
        <v>7858.3547107375571</v>
      </c>
      <c r="R881" s="160">
        <f>+[2]data1cf!Q881</f>
        <v>1102.7378268253183</v>
      </c>
      <c r="S881" s="160">
        <f>+[2]data1cf!R881</f>
        <v>0</v>
      </c>
      <c r="T881" s="160">
        <f>+[2]data1cf!S881</f>
        <v>0</v>
      </c>
      <c r="U881" s="160">
        <f>+[2]data1cf!T881</f>
        <v>0</v>
      </c>
      <c r="V881" s="160">
        <f>+[2]data1cf!U881</f>
        <v>0</v>
      </c>
      <c r="W881" s="160">
        <f>+[2]data1cf!V881</f>
        <v>0</v>
      </c>
      <c r="X881" s="160">
        <f>+[2]data1cf!W881</f>
        <v>0</v>
      </c>
      <c r="Y881" s="160">
        <f>+[2]data1cf!X881</f>
        <v>0</v>
      </c>
      <c r="Z881" s="160">
        <f>+[2]data1cf!Y881</f>
        <v>0</v>
      </c>
      <c r="AA881" s="160">
        <f>+[2]data1cf!Z881</f>
        <v>0</v>
      </c>
      <c r="AB881" s="160"/>
      <c r="AC881" s="161">
        <f t="shared" si="104"/>
        <v>-21072.254623116813</v>
      </c>
      <c r="AD881" s="161">
        <f t="shared" si="106"/>
        <v>-2341.4038898266049</v>
      </c>
      <c r="AE881" s="162">
        <f t="shared" si="107"/>
        <v>-8592.9349732290921</v>
      </c>
      <c r="AF881" s="163">
        <f t="shared" si="105"/>
        <v>5.5441978573799136E-2</v>
      </c>
      <c r="AG881" s="164">
        <f t="shared" si="110"/>
        <v>-21461.500934796655</v>
      </c>
    </row>
    <row r="882" spans="1:33">
      <c r="A882" s="156"/>
      <c r="B882" s="160">
        <f>+[2]data1cf!A882</f>
        <v>-99984.771701267353</v>
      </c>
      <c r="C882" s="160">
        <f>+[2]data1cf!B882</f>
        <v>14362.002709246692</v>
      </c>
      <c r="D882" s="160">
        <f>+[2]data1cf!C882</f>
        <v>12348.808650739113</v>
      </c>
      <c r="E882" s="160">
        <f>+[2]data1cf!D882</f>
        <v>10355.586323146777</v>
      </c>
      <c r="F882" s="160">
        <f>+[2]data1cf!E882</f>
        <v>9922.2483268183423</v>
      </c>
      <c r="G882" s="160">
        <f>+[2]data1cf!F882</f>
        <v>9633.5379998864319</v>
      </c>
      <c r="H882" s="160">
        <f>+[2]data1cf!G882</f>
        <v>8633.3443071564216</v>
      </c>
      <c r="I882" s="160">
        <f>+[2]data1cf!H882</f>
        <v>8474.9170651767199</v>
      </c>
      <c r="J882" s="160">
        <f>+[2]data1cf!I882</f>
        <v>8462.4828626417311</v>
      </c>
      <c r="K882" s="160">
        <f>+[2]data1cf!J882</f>
        <v>8453.5630419544377</v>
      </c>
      <c r="L882" s="160">
        <f>+[2]data1cf!K882</f>
        <v>8454.5549277613209</v>
      </c>
      <c r="M882" s="160">
        <f>+[2]data1cf!L882</f>
        <v>8426.7844076516139</v>
      </c>
      <c r="N882" s="160">
        <f>+[2]data1cf!M882</f>
        <v>8408.9021952294133</v>
      </c>
      <c r="O882" s="160">
        <f>+[2]data1cf!N882</f>
        <v>8083.0140905197495</v>
      </c>
      <c r="P882" s="160">
        <f>+[2]data1cf!O882</f>
        <v>7974.919709703594</v>
      </c>
      <c r="Q882" s="160">
        <f>+[2]data1cf!P882</f>
        <v>7946.5990456921554</v>
      </c>
      <c r="R882" s="160">
        <f>+[2]data1cf!Q882</f>
        <v>1146.785337504856</v>
      </c>
      <c r="S882" s="160">
        <f>+[2]data1cf!R882</f>
        <v>0</v>
      </c>
      <c r="T882" s="160">
        <f>+[2]data1cf!S882</f>
        <v>0</v>
      </c>
      <c r="U882" s="160">
        <f>+[2]data1cf!T882</f>
        <v>0</v>
      </c>
      <c r="V882" s="160">
        <f>+[2]data1cf!U882</f>
        <v>0</v>
      </c>
      <c r="W882" s="160">
        <f>+[2]data1cf!V882</f>
        <v>0</v>
      </c>
      <c r="X882" s="160">
        <f>+[2]data1cf!W882</f>
        <v>0</v>
      </c>
      <c r="Y882" s="160">
        <f>+[2]data1cf!X882</f>
        <v>0</v>
      </c>
      <c r="Z882" s="160">
        <f>+[2]data1cf!Y882</f>
        <v>0</v>
      </c>
      <c r="AA882" s="160">
        <f>+[2]data1cf!Z882</f>
        <v>0</v>
      </c>
      <c r="AB882" s="160"/>
      <c r="AC882" s="161">
        <f t="shared" si="104"/>
        <v>-23972.76673845082</v>
      </c>
      <c r="AD882" s="161">
        <f t="shared" si="106"/>
        <v>-5014.009812863902</v>
      </c>
      <c r="AE882" s="162">
        <f t="shared" si="107"/>
        <v>-11341.146868490925</v>
      </c>
      <c r="AF882" s="163">
        <f t="shared" si="105"/>
        <v>5.1026794314384463E-2</v>
      </c>
      <c r="AG882" s="164">
        <f t="shared" si="110"/>
        <v>-1888409491.5286031</v>
      </c>
    </row>
    <row r="883" spans="1:33">
      <c r="A883" s="156"/>
      <c r="B883" s="160">
        <f>+[2]data1cf!A883</f>
        <v>-93880.112292571052</v>
      </c>
      <c r="C883" s="160">
        <f>+[2]data1cf!B883</f>
        <v>14168.004288321285</v>
      </c>
      <c r="D883" s="160">
        <f>+[2]data1cf!C883</f>
        <v>12086.327100163506</v>
      </c>
      <c r="E883" s="160">
        <f>+[2]data1cf!D883</f>
        <v>10121.381728274588</v>
      </c>
      <c r="F883" s="160">
        <f>+[2]data1cf!E883</f>
        <v>9708.6582495004022</v>
      </c>
      <c r="G883" s="160">
        <f>+[2]data1cf!F883</f>
        <v>9394.9939329818826</v>
      </c>
      <c r="H883" s="160">
        <f>+[2]data1cf!G883</f>
        <v>8485.4757818407234</v>
      </c>
      <c r="I883" s="160">
        <f>+[2]data1cf!H883</f>
        <v>8334.8810620687545</v>
      </c>
      <c r="J883" s="160">
        <f>+[2]data1cf!I883</f>
        <v>8322.4468595337657</v>
      </c>
      <c r="K883" s="160">
        <f>+[2]data1cf!J883</f>
        <v>8313.2896896886614</v>
      </c>
      <c r="L883" s="160">
        <f>+[2]data1cf!K883</f>
        <v>8314.5189246533555</v>
      </c>
      <c r="M883" s="160">
        <f>+[2]data1cf!L883</f>
        <v>8286.5110553858394</v>
      </c>
      <c r="N883" s="160">
        <f>+[2]data1cf!M883</f>
        <v>8268.866192121448</v>
      </c>
      <c r="O883" s="160">
        <f>+[2]data1cf!N883</f>
        <v>7942.7407382539741</v>
      </c>
      <c r="P883" s="160">
        <f>+[2]data1cf!O883</f>
        <v>7834.8837065956277</v>
      </c>
      <c r="Q883" s="160">
        <f>+[2]data1cf!P883</f>
        <v>7806.3256934263791</v>
      </c>
      <c r="R883" s="160">
        <f>+[2]data1cf!Q883</f>
        <v>1076.7673359508728</v>
      </c>
      <c r="S883" s="160">
        <f>+[2]data1cf!R883</f>
        <v>0</v>
      </c>
      <c r="T883" s="160">
        <f>+[2]data1cf!S883</f>
        <v>0</v>
      </c>
      <c r="U883" s="160">
        <f>+[2]data1cf!T883</f>
        <v>0</v>
      </c>
      <c r="V883" s="160">
        <f>+[2]data1cf!U883</f>
        <v>0</v>
      </c>
      <c r="W883" s="160">
        <f>+[2]data1cf!V883</f>
        <v>0</v>
      </c>
      <c r="X883" s="160">
        <f>+[2]data1cf!W883</f>
        <v>0</v>
      </c>
      <c r="Y883" s="160">
        <f>+[2]data1cf!X883</f>
        <v>0</v>
      </c>
      <c r="Z883" s="160">
        <f>+[2]data1cf!Y883</f>
        <v>0</v>
      </c>
      <c r="AA883" s="160">
        <f>+[2]data1cf!Z883</f>
        <v>0</v>
      </c>
      <c r="AB883" s="160"/>
      <c r="AC883" s="161">
        <f t="shared" si="104"/>
        <v>-19285.044179450248</v>
      </c>
      <c r="AD883" s="161">
        <f t="shared" si="106"/>
        <v>-678.33891551259399</v>
      </c>
      <c r="AE883" s="162">
        <f t="shared" si="107"/>
        <v>-6888.3187134274694</v>
      </c>
      <c r="AF883" s="163">
        <f t="shared" si="105"/>
        <v>5.8345046639442441E-2</v>
      </c>
      <c r="AG883" s="164">
        <f t="shared" ref="AG883:AG898" si="111">1-EXP(-(1/0.25)*(AD883/ABS($AD$1010)))</f>
        <v>-16.986682887430714</v>
      </c>
    </row>
    <row r="884" spans="1:33">
      <c r="A884" s="156"/>
      <c r="B884" s="160">
        <f>+[2]data1cf!A884</f>
        <v>-100008.25709329371</v>
      </c>
      <c r="C884" s="160">
        <f>+[2]data1cf!B884</f>
        <v>14250.772805484159</v>
      </c>
      <c r="D884" s="160">
        <f>+[2]data1cf!C884</f>
        <v>12415.517382630749</v>
      </c>
      <c r="E884" s="160">
        <f>+[2]data1cf!D884</f>
        <v>10420.879654237157</v>
      </c>
      <c r="F884" s="160">
        <f>+[2]data1cf!E884</f>
        <v>9921.0701827035628</v>
      </c>
      <c r="G884" s="160">
        <f>+[2]data1cf!F884</f>
        <v>9600.4725803973797</v>
      </c>
      <c r="H884" s="160">
        <f>+[2]data1cf!G884</f>
        <v>8633.9131759585798</v>
      </c>
      <c r="I884" s="160">
        <f>+[2]data1cf!H884</f>
        <v>8475.4558012814923</v>
      </c>
      <c r="J884" s="160">
        <f>+[2]data1cf!I884</f>
        <v>8463.0215987465017</v>
      </c>
      <c r="K884" s="160">
        <f>+[2]data1cf!J884</f>
        <v>8454.1026911712506</v>
      </c>
      <c r="L884" s="160">
        <f>+[2]data1cf!K884</f>
        <v>8455.0936638660933</v>
      </c>
      <c r="M884" s="160">
        <f>+[2]data1cf!L884</f>
        <v>8427.3240568684287</v>
      </c>
      <c r="N884" s="160">
        <f>+[2]data1cf!M884</f>
        <v>8409.4409313341839</v>
      </c>
      <c r="O884" s="160">
        <f>+[2]data1cf!N884</f>
        <v>8083.5537397365633</v>
      </c>
      <c r="P884" s="160">
        <f>+[2]data1cf!O884</f>
        <v>7975.4584458083646</v>
      </c>
      <c r="Q884" s="160">
        <f>+[2]data1cf!P884</f>
        <v>7947.1386949089692</v>
      </c>
      <c r="R884" s="160">
        <f>+[2]data1cf!Q884</f>
        <v>1147.0547055572413</v>
      </c>
      <c r="S884" s="160">
        <f>+[2]data1cf!R884</f>
        <v>0</v>
      </c>
      <c r="T884" s="160">
        <f>+[2]data1cf!S884</f>
        <v>0</v>
      </c>
      <c r="U884" s="160">
        <f>+[2]data1cf!T884</f>
        <v>0</v>
      </c>
      <c r="V884" s="160">
        <f>+[2]data1cf!U884</f>
        <v>0</v>
      </c>
      <c r="W884" s="160">
        <f>+[2]data1cf!V884</f>
        <v>0</v>
      </c>
      <c r="X884" s="160">
        <f>+[2]data1cf!W884</f>
        <v>0</v>
      </c>
      <c r="Y884" s="160">
        <f>+[2]data1cf!X884</f>
        <v>0</v>
      </c>
      <c r="Z884" s="160">
        <f>+[2]data1cf!Y884</f>
        <v>0</v>
      </c>
      <c r="AA884" s="160">
        <f>+[2]data1cf!Z884</f>
        <v>0</v>
      </c>
      <c r="AB884" s="160"/>
      <c r="AC884" s="161">
        <f t="shared" si="104"/>
        <v>-24012.4097559771</v>
      </c>
      <c r="AD884" s="161">
        <f t="shared" si="106"/>
        <v>-5050.5574044657124</v>
      </c>
      <c r="AE884" s="162">
        <f t="shared" si="107"/>
        <v>-11378.60976250028</v>
      </c>
      <c r="AF884" s="163">
        <f t="shared" si="105"/>
        <v>5.0967893004417411E-2</v>
      </c>
      <c r="AG884" s="164">
        <f t="shared" si="111"/>
        <v>-2206533456.0670433</v>
      </c>
    </row>
    <row r="885" spans="1:33">
      <c r="A885" s="156"/>
      <c r="B885" s="160">
        <f>+[2]data1cf!A885</f>
        <v>-93518.81543270257</v>
      </c>
      <c r="C885" s="160">
        <f>+[2]data1cf!B885</f>
        <v>14172.872031331561</v>
      </c>
      <c r="D885" s="160">
        <f>+[2]data1cf!C885</f>
        <v>12158.644972878257</v>
      </c>
      <c r="E885" s="160">
        <f>+[2]data1cf!D885</f>
        <v>10148.104481001918</v>
      </c>
      <c r="F885" s="160">
        <f>+[2]data1cf!E885</f>
        <v>9726.3629595040729</v>
      </c>
      <c r="G885" s="160">
        <f>+[2]data1cf!F885</f>
        <v>9418.6691876407913</v>
      </c>
      <c r="H885" s="160">
        <f>+[2]data1cf!G885</f>
        <v>8476.7243625897427</v>
      </c>
      <c r="I885" s="160">
        <f>+[2]data1cf!H885</f>
        <v>8326.5932011408586</v>
      </c>
      <c r="J885" s="160">
        <f>+[2]data1cf!I885</f>
        <v>8314.1589986058698</v>
      </c>
      <c r="K885" s="160">
        <f>+[2]data1cf!J885</f>
        <v>8304.9877815388536</v>
      </c>
      <c r="L885" s="160">
        <f>+[2]data1cf!K885</f>
        <v>8306.2310637254595</v>
      </c>
      <c r="M885" s="160">
        <f>+[2]data1cf!L885</f>
        <v>8278.2091472360316</v>
      </c>
      <c r="N885" s="160">
        <f>+[2]data1cf!M885</f>
        <v>8260.578331193552</v>
      </c>
      <c r="O885" s="160">
        <f>+[2]data1cf!N885</f>
        <v>7934.4388301041672</v>
      </c>
      <c r="P885" s="160">
        <f>+[2]data1cf!O885</f>
        <v>7826.5958456677326</v>
      </c>
      <c r="Q885" s="160">
        <f>+[2]data1cf!P885</f>
        <v>7798.0237852765731</v>
      </c>
      <c r="R885" s="160">
        <f>+[2]data1cf!Q885</f>
        <v>1072.6234054869253</v>
      </c>
      <c r="S885" s="160">
        <f>+[2]data1cf!R885</f>
        <v>0</v>
      </c>
      <c r="T885" s="160">
        <f>+[2]data1cf!S885</f>
        <v>0</v>
      </c>
      <c r="U885" s="160">
        <f>+[2]data1cf!T885</f>
        <v>0</v>
      </c>
      <c r="V885" s="160">
        <f>+[2]data1cf!U885</f>
        <v>0</v>
      </c>
      <c r="W885" s="160">
        <f>+[2]data1cf!V885</f>
        <v>0</v>
      </c>
      <c r="X885" s="160">
        <f>+[2]data1cf!W885</f>
        <v>0</v>
      </c>
      <c r="Y885" s="160">
        <f>+[2]data1cf!X885</f>
        <v>0</v>
      </c>
      <c r="Z885" s="160">
        <f>+[2]data1cf!Y885</f>
        <v>0</v>
      </c>
      <c r="AA885" s="160">
        <f>+[2]data1cf!Z885</f>
        <v>0</v>
      </c>
      <c r="AB885" s="160"/>
      <c r="AC885" s="161">
        <f t="shared" si="104"/>
        <v>-18845.492630203047</v>
      </c>
      <c r="AD885" s="161">
        <f t="shared" si="106"/>
        <v>-239.30732236445397</v>
      </c>
      <c r="AE885" s="162">
        <f t="shared" si="107"/>
        <v>-6448.1484371753322</v>
      </c>
      <c r="AF885" s="163">
        <f t="shared" si="105"/>
        <v>5.9128752350807195E-2</v>
      </c>
      <c r="AG885" s="164">
        <f t="shared" si="111"/>
        <v>-1.7715776014358786</v>
      </c>
    </row>
    <row r="886" spans="1:33">
      <c r="A886" s="156"/>
      <c r="B886" s="160">
        <f>+[2]data1cf!A886</f>
        <v>-92334.96455589075</v>
      </c>
      <c r="C886" s="160">
        <f>+[2]data1cf!B886</f>
        <v>14143.862291722193</v>
      </c>
      <c r="D886" s="160">
        <f>+[2]data1cf!C886</f>
        <v>12094.338729174568</v>
      </c>
      <c r="E886" s="160">
        <f>+[2]data1cf!D886</f>
        <v>10131.194871787247</v>
      </c>
      <c r="F886" s="160">
        <f>+[2]data1cf!E886</f>
        <v>9660.6590690334051</v>
      </c>
      <c r="G886" s="160">
        <f>+[2]data1cf!F886</f>
        <v>9349.5477294456759</v>
      </c>
      <c r="H886" s="160">
        <f>+[2]data1cf!G886</f>
        <v>8448.0488425273961</v>
      </c>
      <c r="I886" s="160">
        <f>+[2]data1cf!H886</f>
        <v>8299.4366091074971</v>
      </c>
      <c r="J886" s="160">
        <f>+[2]data1cf!I886</f>
        <v>8287.0024065725083</v>
      </c>
      <c r="K886" s="160">
        <f>+[2]data1cf!J886</f>
        <v>8277.7851613834027</v>
      </c>
      <c r="L886" s="160">
        <f>+[2]data1cf!K886</f>
        <v>8279.0744716920981</v>
      </c>
      <c r="M886" s="160">
        <f>+[2]data1cf!L886</f>
        <v>8251.006527080579</v>
      </c>
      <c r="N886" s="160">
        <f>+[2]data1cf!M886</f>
        <v>8233.4217391601906</v>
      </c>
      <c r="O886" s="160">
        <f>+[2]data1cf!N886</f>
        <v>7907.2362099487145</v>
      </c>
      <c r="P886" s="160">
        <f>+[2]data1cf!O886</f>
        <v>7799.4392536343712</v>
      </c>
      <c r="Q886" s="160">
        <f>+[2]data1cf!P886</f>
        <v>7770.8211651211204</v>
      </c>
      <c r="R886" s="160">
        <f>+[2]data1cf!Q886</f>
        <v>1059.0451094702444</v>
      </c>
      <c r="S886" s="160">
        <f>+[2]data1cf!R886</f>
        <v>0</v>
      </c>
      <c r="T886" s="160">
        <f>+[2]data1cf!S886</f>
        <v>0</v>
      </c>
      <c r="U886" s="160">
        <f>+[2]data1cf!T886</f>
        <v>0</v>
      </c>
      <c r="V886" s="160">
        <f>+[2]data1cf!U886</f>
        <v>0</v>
      </c>
      <c r="W886" s="160">
        <f>+[2]data1cf!V886</f>
        <v>0</v>
      </c>
      <c r="X886" s="160">
        <f>+[2]data1cf!W886</f>
        <v>0</v>
      </c>
      <c r="Y886" s="160">
        <f>+[2]data1cf!X886</f>
        <v>0</v>
      </c>
      <c r="Z886" s="160">
        <f>+[2]data1cf!Y886</f>
        <v>0</v>
      </c>
      <c r="AA886" s="160">
        <f>+[2]data1cf!Z886</f>
        <v>0</v>
      </c>
      <c r="AB886" s="160"/>
      <c r="AC886" s="161">
        <f t="shared" si="104"/>
        <v>-17949.028309234298</v>
      </c>
      <c r="AD886" s="161">
        <f t="shared" si="106"/>
        <v>584.87248188597891</v>
      </c>
      <c r="AE886" s="162">
        <f t="shared" si="107"/>
        <v>-5600.0508006596947</v>
      </c>
      <c r="AF886" s="163">
        <f t="shared" si="105"/>
        <v>6.0629495978355416E-2</v>
      </c>
      <c r="AG886" s="164">
        <f t="shared" si="111"/>
        <v>0.91721242856919039</v>
      </c>
    </row>
    <row r="887" spans="1:33">
      <c r="A887" s="156"/>
      <c r="B887" s="160">
        <f>+[2]data1cf!A887</f>
        <v>-92611.388363014616</v>
      </c>
      <c r="C887" s="160">
        <f>+[2]data1cf!B887</f>
        <v>14127.497398794869</v>
      </c>
      <c r="D887" s="160">
        <f>+[2]data1cf!C887</f>
        <v>12141.297139994153</v>
      </c>
      <c r="E887" s="160">
        <f>+[2]data1cf!D887</f>
        <v>10039.304538201235</v>
      </c>
      <c r="F887" s="160">
        <f>+[2]data1cf!E887</f>
        <v>9656.326834019399</v>
      </c>
      <c r="G887" s="160">
        <f>+[2]data1cf!F887</f>
        <v>9469.7191881444141</v>
      </c>
      <c r="H887" s="160">
        <f>+[2]data1cf!G887</f>
        <v>8454.7444463252632</v>
      </c>
      <c r="I887" s="160">
        <f>+[2]data1cf!H887</f>
        <v>8305.7775501038741</v>
      </c>
      <c r="J887" s="160">
        <f>+[2]data1cf!I887</f>
        <v>8293.3433475688835</v>
      </c>
      <c r="K887" s="160">
        <f>+[2]data1cf!J887</f>
        <v>8284.1368497373987</v>
      </c>
      <c r="L887" s="160">
        <f>+[2]data1cf!K887</f>
        <v>8285.415412688475</v>
      </c>
      <c r="M887" s="160">
        <f>+[2]data1cf!L887</f>
        <v>8257.3582154345768</v>
      </c>
      <c r="N887" s="160">
        <f>+[2]data1cf!M887</f>
        <v>8239.7626801565657</v>
      </c>
      <c r="O887" s="160">
        <f>+[2]data1cf!N887</f>
        <v>7913.5878983027114</v>
      </c>
      <c r="P887" s="160">
        <f>+[2]data1cf!O887</f>
        <v>7805.7801946307463</v>
      </c>
      <c r="Q887" s="160">
        <f>+[2]data1cf!P887</f>
        <v>7777.1728534751173</v>
      </c>
      <c r="R887" s="160">
        <f>+[2]data1cf!Q887</f>
        <v>1062.2155799684322</v>
      </c>
      <c r="S887" s="160">
        <f>+[2]data1cf!R887</f>
        <v>0</v>
      </c>
      <c r="T887" s="160">
        <f>+[2]data1cf!S887</f>
        <v>0</v>
      </c>
      <c r="U887" s="160">
        <f>+[2]data1cf!T887</f>
        <v>0</v>
      </c>
      <c r="V887" s="160">
        <f>+[2]data1cf!U887</f>
        <v>0</v>
      </c>
      <c r="W887" s="160">
        <f>+[2]data1cf!V887</f>
        <v>0</v>
      </c>
      <c r="X887" s="160">
        <f>+[2]data1cf!W887</f>
        <v>0</v>
      </c>
      <c r="Y887" s="160">
        <f>+[2]data1cf!X887</f>
        <v>0</v>
      </c>
      <c r="Z887" s="160">
        <f>+[2]data1cf!Y887</f>
        <v>0</v>
      </c>
      <c r="AA887" s="160">
        <f>+[2]data1cf!Z887</f>
        <v>0</v>
      </c>
      <c r="AB887" s="160"/>
      <c r="AC887" s="161">
        <f t="shared" si="104"/>
        <v>-18173.832638438016</v>
      </c>
      <c r="AD887" s="161">
        <f t="shared" si="106"/>
        <v>380.92848434803341</v>
      </c>
      <c r="AE887" s="162">
        <f t="shared" si="107"/>
        <v>-5810.9091895739966</v>
      </c>
      <c r="AF887" s="163">
        <f t="shared" si="105"/>
        <v>6.0254636406898487E-2</v>
      </c>
      <c r="AG887" s="164">
        <f t="shared" si="111"/>
        <v>0.80263561793440918</v>
      </c>
    </row>
    <row r="888" spans="1:33">
      <c r="A888" s="156"/>
      <c r="B888" s="160">
        <f>+[2]data1cf!A888</f>
        <v>-90639.773002015325</v>
      </c>
      <c r="C888" s="160">
        <f>+[2]data1cf!B888</f>
        <v>14064.409097270576</v>
      </c>
      <c r="D888" s="160">
        <f>+[2]data1cf!C888</f>
        <v>12057.806368546599</v>
      </c>
      <c r="E888" s="160">
        <f>+[2]data1cf!D888</f>
        <v>10125.303306816442</v>
      </c>
      <c r="F888" s="160">
        <f>+[2]data1cf!E888</f>
        <v>9556.8520198129117</v>
      </c>
      <c r="G888" s="160">
        <f>+[2]data1cf!F888</f>
        <v>9250.5962758819096</v>
      </c>
      <c r="H888" s="160">
        <f>+[2]data1cf!G888</f>
        <v>8406.9875058634516</v>
      </c>
      <c r="I888" s="160">
        <f>+[2]data1cf!H888</f>
        <v>8260.5502710148394</v>
      </c>
      <c r="J888" s="160">
        <f>+[2]data1cf!I888</f>
        <v>8248.1160684798488</v>
      </c>
      <c r="K888" s="160">
        <f>+[2]data1cf!J888</f>
        <v>8238.8329142431285</v>
      </c>
      <c r="L888" s="160">
        <f>+[2]data1cf!K888</f>
        <v>8240.1881335994403</v>
      </c>
      <c r="M888" s="160">
        <f>+[2]data1cf!L888</f>
        <v>8212.0542799403065</v>
      </c>
      <c r="N888" s="160">
        <f>+[2]data1cf!M888</f>
        <v>8194.535401067531</v>
      </c>
      <c r="O888" s="160">
        <f>+[2]data1cf!N888</f>
        <v>7868.2839628084412</v>
      </c>
      <c r="P888" s="160">
        <f>+[2]data1cf!O888</f>
        <v>7760.5529155417116</v>
      </c>
      <c r="Q888" s="160">
        <f>+[2]data1cf!P888</f>
        <v>7731.8689179808471</v>
      </c>
      <c r="R888" s="160">
        <f>+[2]data1cf!Q888</f>
        <v>1039.6019404239148</v>
      </c>
      <c r="S888" s="160">
        <f>+[2]data1cf!R888</f>
        <v>0</v>
      </c>
      <c r="T888" s="160">
        <f>+[2]data1cf!S888</f>
        <v>0</v>
      </c>
      <c r="U888" s="160">
        <f>+[2]data1cf!T888</f>
        <v>0</v>
      </c>
      <c r="V888" s="160">
        <f>+[2]data1cf!U888</f>
        <v>0</v>
      </c>
      <c r="W888" s="160">
        <f>+[2]data1cf!V888</f>
        <v>0</v>
      </c>
      <c r="X888" s="160">
        <f>+[2]data1cf!W888</f>
        <v>0</v>
      </c>
      <c r="Y888" s="160">
        <f>+[2]data1cf!X888</f>
        <v>0</v>
      </c>
      <c r="Z888" s="160">
        <f>+[2]data1cf!Y888</f>
        <v>0</v>
      </c>
      <c r="AA888" s="160">
        <f>+[2]data1cf!Z888</f>
        <v>0</v>
      </c>
      <c r="AB888" s="160"/>
      <c r="AC888" s="161">
        <f t="shared" si="104"/>
        <v>-16646.7858607915</v>
      </c>
      <c r="AD888" s="161">
        <f t="shared" si="106"/>
        <v>1786.802745745309</v>
      </c>
      <c r="AE888" s="162">
        <f t="shared" si="107"/>
        <v>-4364.7648248471087</v>
      </c>
      <c r="AF888" s="163">
        <f t="shared" si="105"/>
        <v>6.2877693772315987E-2</v>
      </c>
      <c r="AG888" s="164">
        <f t="shared" si="111"/>
        <v>0.99950528909872705</v>
      </c>
    </row>
    <row r="889" spans="1:33">
      <c r="A889" s="156"/>
      <c r="B889" s="160">
        <f>+[2]data1cf!A889</f>
        <v>-102822.04878833239</v>
      </c>
      <c r="C889" s="160">
        <f>+[2]data1cf!B889</f>
        <v>14252.203504148662</v>
      </c>
      <c r="D889" s="160">
        <f>+[2]data1cf!C889</f>
        <v>12517.790020120307</v>
      </c>
      <c r="E889" s="160">
        <f>+[2]data1cf!D889</f>
        <v>10497.195653265528</v>
      </c>
      <c r="F889" s="160">
        <f>+[2]data1cf!E889</f>
        <v>10031.906832237772</v>
      </c>
      <c r="G889" s="160">
        <f>+[2]data1cf!F889</f>
        <v>9777.0162444916914</v>
      </c>
      <c r="H889" s="160">
        <f>+[2]data1cf!G889</f>
        <v>8702.0695137058137</v>
      </c>
      <c r="I889" s="160">
        <f>+[2]data1cf!H889</f>
        <v>8540.001931732324</v>
      </c>
      <c r="J889" s="160">
        <f>+[2]data1cf!I889</f>
        <v>8527.5677291973334</v>
      </c>
      <c r="K889" s="160">
        <f>+[2]data1cf!J889</f>
        <v>8518.7582218431853</v>
      </c>
      <c r="L889" s="160">
        <f>+[2]data1cf!K889</f>
        <v>8519.6397943169231</v>
      </c>
      <c r="M889" s="160">
        <f>+[2]data1cf!L889</f>
        <v>8491.9795875403615</v>
      </c>
      <c r="N889" s="160">
        <f>+[2]data1cf!M889</f>
        <v>8473.9870617850156</v>
      </c>
      <c r="O889" s="160">
        <f>+[2]data1cf!N889</f>
        <v>8148.2092704084971</v>
      </c>
      <c r="P889" s="160">
        <f>+[2]data1cf!O889</f>
        <v>8040.0045762591963</v>
      </c>
      <c r="Q889" s="160">
        <f>+[2]data1cf!P889</f>
        <v>8011.794225580903</v>
      </c>
      <c r="R889" s="160">
        <f>+[2]data1cf!Q889</f>
        <v>1179.3277707826571</v>
      </c>
      <c r="S889" s="160">
        <f>+[2]data1cf!R889</f>
        <v>0</v>
      </c>
      <c r="T889" s="160">
        <f>+[2]data1cf!S889</f>
        <v>0</v>
      </c>
      <c r="U889" s="160">
        <f>+[2]data1cf!T889</f>
        <v>0</v>
      </c>
      <c r="V889" s="160">
        <f>+[2]data1cf!U889</f>
        <v>0</v>
      </c>
      <c r="W889" s="160">
        <f>+[2]data1cf!V889</f>
        <v>0</v>
      </c>
      <c r="X889" s="160">
        <f>+[2]data1cf!W889</f>
        <v>0</v>
      </c>
      <c r="Y889" s="160">
        <f>+[2]data1cf!X889</f>
        <v>0</v>
      </c>
      <c r="Z889" s="160">
        <f>+[2]data1cf!Y889</f>
        <v>0</v>
      </c>
      <c r="AA889" s="160">
        <f>+[2]data1cf!Z889</f>
        <v>0</v>
      </c>
      <c r="AB889" s="160"/>
      <c r="AC889" s="161">
        <f t="shared" si="104"/>
        <v>-26242.513637031272</v>
      </c>
      <c r="AD889" s="161">
        <f t="shared" si="106"/>
        <v>-7115.6069877703558</v>
      </c>
      <c r="AE889" s="162">
        <f t="shared" si="107"/>
        <v>-13498.676271990864</v>
      </c>
      <c r="AF889" s="163">
        <f t="shared" si="105"/>
        <v>4.7748842835426325E-2</v>
      </c>
      <c r="AG889" s="164">
        <f t="shared" si="111"/>
        <v>-14592360998023.092</v>
      </c>
    </row>
    <row r="890" spans="1:33">
      <c r="A890" s="156"/>
      <c r="B890" s="160">
        <f>+[2]data1cf!A890</f>
        <v>-89809.468606854542</v>
      </c>
      <c r="C890" s="160">
        <f>+[2]data1cf!B890</f>
        <v>14102.56599686858</v>
      </c>
      <c r="D890" s="160">
        <f>+[2]data1cf!C890</f>
        <v>12040.011171854516</v>
      </c>
      <c r="E890" s="160">
        <f>+[2]data1cf!D890</f>
        <v>10071.57550464927</v>
      </c>
      <c r="F890" s="160">
        <f>+[2]data1cf!E890</f>
        <v>9609.3200328154508</v>
      </c>
      <c r="G890" s="160">
        <f>+[2]data1cf!F890</f>
        <v>9317.1981926311746</v>
      </c>
      <c r="H890" s="160">
        <f>+[2]data1cf!G890</f>
        <v>8386.8756735308125</v>
      </c>
      <c r="I890" s="160">
        <f>+[2]data1cf!H890</f>
        <v>8241.5037524333675</v>
      </c>
      <c r="J890" s="160">
        <f>+[2]data1cf!I890</f>
        <v>8229.0695498983769</v>
      </c>
      <c r="K890" s="160">
        <f>+[2]data1cf!J890</f>
        <v>8219.7541134267722</v>
      </c>
      <c r="L890" s="160">
        <f>+[2]data1cf!K890</f>
        <v>8221.1416150179666</v>
      </c>
      <c r="M890" s="160">
        <f>+[2]data1cf!L890</f>
        <v>8192.9754791239502</v>
      </c>
      <c r="N890" s="160">
        <f>+[2]data1cf!M890</f>
        <v>8175.4888824860591</v>
      </c>
      <c r="O890" s="160">
        <f>+[2]data1cf!N890</f>
        <v>7849.2051619920849</v>
      </c>
      <c r="P890" s="160">
        <f>+[2]data1cf!O890</f>
        <v>7741.5063969602397</v>
      </c>
      <c r="Q890" s="160">
        <f>+[2]data1cf!P890</f>
        <v>7712.7901171644908</v>
      </c>
      <c r="R890" s="160">
        <f>+[2]data1cf!Q890</f>
        <v>1030.0786811331786</v>
      </c>
      <c r="S890" s="160">
        <f>+[2]data1cf!R890</f>
        <v>0</v>
      </c>
      <c r="T890" s="160">
        <f>+[2]data1cf!S890</f>
        <v>0</v>
      </c>
      <c r="U890" s="160">
        <f>+[2]data1cf!T890</f>
        <v>0</v>
      </c>
      <c r="V890" s="160">
        <f>+[2]data1cf!U890</f>
        <v>0</v>
      </c>
      <c r="W890" s="160">
        <f>+[2]data1cf!V890</f>
        <v>0</v>
      </c>
      <c r="X890" s="160">
        <f>+[2]data1cf!W890</f>
        <v>0</v>
      </c>
      <c r="Y890" s="160">
        <f>+[2]data1cf!X890</f>
        <v>0</v>
      </c>
      <c r="Z890" s="160">
        <f>+[2]data1cf!Y890</f>
        <v>0</v>
      </c>
      <c r="AA890" s="160">
        <f>+[2]data1cf!Z890</f>
        <v>0</v>
      </c>
      <c r="AB890" s="160"/>
      <c r="AC890" s="161">
        <f t="shared" si="104"/>
        <v>-15835.013388834364</v>
      </c>
      <c r="AD890" s="161">
        <f t="shared" si="106"/>
        <v>2576.5147023011923</v>
      </c>
      <c r="AE890" s="162">
        <f t="shared" si="107"/>
        <v>-3566.6443262090074</v>
      </c>
      <c r="AF890" s="163">
        <f t="shared" si="105"/>
        <v>6.4379295706748968E-2</v>
      </c>
      <c r="AG890" s="164">
        <f t="shared" si="111"/>
        <v>0.99998288581105932</v>
      </c>
    </row>
    <row r="891" spans="1:33">
      <c r="A891" s="156"/>
      <c r="B891" s="160">
        <f>+[2]data1cf!A891</f>
        <v>-100146.18815936436</v>
      </c>
      <c r="C891" s="160">
        <f>+[2]data1cf!B891</f>
        <v>14239.987917268811</v>
      </c>
      <c r="D891" s="160">
        <f>+[2]data1cf!C891</f>
        <v>12388.620380457676</v>
      </c>
      <c r="E891" s="160">
        <f>+[2]data1cf!D891</f>
        <v>10318.849031350179</v>
      </c>
      <c r="F891" s="160">
        <f>+[2]data1cf!E891</f>
        <v>9887.8030490356214</v>
      </c>
      <c r="G891" s="160">
        <f>+[2]data1cf!F891</f>
        <v>9527.4557977934619</v>
      </c>
      <c r="H891" s="160">
        <f>+[2]data1cf!G891</f>
        <v>8637.2541753443984</v>
      </c>
      <c r="I891" s="160">
        <f>+[2]data1cf!H891</f>
        <v>8478.6198295923004</v>
      </c>
      <c r="J891" s="160">
        <f>+[2]data1cf!I891</f>
        <v>8466.1856270573098</v>
      </c>
      <c r="K891" s="160">
        <f>+[2]data1cf!J891</f>
        <v>8457.2720822419069</v>
      </c>
      <c r="L891" s="160">
        <f>+[2]data1cf!K891</f>
        <v>8458.2576921769014</v>
      </c>
      <c r="M891" s="160">
        <f>+[2]data1cf!L891</f>
        <v>8430.4934479390849</v>
      </c>
      <c r="N891" s="160">
        <f>+[2]data1cf!M891</f>
        <v>8412.6049596449921</v>
      </c>
      <c r="O891" s="160">
        <f>+[2]data1cf!N891</f>
        <v>8086.7231308072196</v>
      </c>
      <c r="P891" s="160">
        <f>+[2]data1cf!O891</f>
        <v>7978.6224741191727</v>
      </c>
      <c r="Q891" s="160">
        <f>+[2]data1cf!P891</f>
        <v>7950.3080859796255</v>
      </c>
      <c r="R891" s="160">
        <f>+[2]data1cf!Q891</f>
        <v>1148.6367197126453</v>
      </c>
      <c r="S891" s="160">
        <f>+[2]data1cf!R891</f>
        <v>0</v>
      </c>
      <c r="T891" s="160">
        <f>+[2]data1cf!S891</f>
        <v>0</v>
      </c>
      <c r="U891" s="160">
        <f>+[2]data1cf!T891</f>
        <v>0</v>
      </c>
      <c r="V891" s="160">
        <f>+[2]data1cf!U891</f>
        <v>0</v>
      </c>
      <c r="W891" s="160">
        <f>+[2]data1cf!V891</f>
        <v>0</v>
      </c>
      <c r="X891" s="160">
        <f>+[2]data1cf!W891</f>
        <v>0</v>
      </c>
      <c r="Y891" s="160">
        <f>+[2]data1cf!X891</f>
        <v>0</v>
      </c>
      <c r="Z891" s="160">
        <f>+[2]data1cf!Y891</f>
        <v>0</v>
      </c>
      <c r="AA891" s="160">
        <f>+[2]data1cf!Z891</f>
        <v>0</v>
      </c>
      <c r="AB891" s="160"/>
      <c r="AC891" s="161">
        <f t="shared" si="104"/>
        <v>-24314.533086078271</v>
      </c>
      <c r="AD891" s="161">
        <f t="shared" si="106"/>
        <v>-5374.3229552975199</v>
      </c>
      <c r="AE891" s="162">
        <f t="shared" si="107"/>
        <v>-11696.461313207579</v>
      </c>
      <c r="AF891" s="163">
        <f t="shared" si="105"/>
        <v>5.0438693165779119E-2</v>
      </c>
      <c r="AG891" s="164">
        <f t="shared" si="111"/>
        <v>-8763715715.451643</v>
      </c>
    </row>
    <row r="892" spans="1:33">
      <c r="A892" s="156"/>
      <c r="B892" s="160">
        <f>+[2]data1cf!A892</f>
        <v>-99953.620897668239</v>
      </c>
      <c r="C892" s="160">
        <f>+[2]data1cf!B892</f>
        <v>14282.162831598893</v>
      </c>
      <c r="D892" s="160">
        <f>+[2]data1cf!C892</f>
        <v>12340.634732872495</v>
      </c>
      <c r="E892" s="160">
        <f>+[2]data1cf!D892</f>
        <v>10314.775395054314</v>
      </c>
      <c r="F892" s="160">
        <f>+[2]data1cf!E892</f>
        <v>9841.7646555553747</v>
      </c>
      <c r="G892" s="160">
        <f>+[2]data1cf!F892</f>
        <v>9656.4434484598751</v>
      </c>
      <c r="H892" s="160">
        <f>+[2]data1cf!G892</f>
        <v>8632.5897649154522</v>
      </c>
      <c r="I892" s="160">
        <f>+[2]data1cf!H892</f>
        <v>8474.2024906627994</v>
      </c>
      <c r="J892" s="160">
        <f>+[2]data1cf!I892</f>
        <v>8461.7682881278106</v>
      </c>
      <c r="K892" s="160">
        <f>+[2]data1cf!J892</f>
        <v>8452.8472562972729</v>
      </c>
      <c r="L892" s="160">
        <f>+[2]data1cf!K892</f>
        <v>8453.8403532474003</v>
      </c>
      <c r="M892" s="160">
        <f>+[2]data1cf!L892</f>
        <v>8426.068621994451</v>
      </c>
      <c r="N892" s="160">
        <f>+[2]data1cf!M892</f>
        <v>8408.1876207154928</v>
      </c>
      <c r="O892" s="160">
        <f>+[2]data1cf!N892</f>
        <v>8082.2983048625856</v>
      </c>
      <c r="P892" s="160">
        <f>+[2]data1cf!O892</f>
        <v>7974.2051351896725</v>
      </c>
      <c r="Q892" s="160">
        <f>+[2]data1cf!P892</f>
        <v>7945.8832600349915</v>
      </c>
      <c r="R892" s="160">
        <f>+[2]data1cf!Q892</f>
        <v>1146.4280502478955</v>
      </c>
      <c r="S892" s="160">
        <f>+[2]data1cf!R892</f>
        <v>0</v>
      </c>
      <c r="T892" s="160">
        <f>+[2]data1cf!S892</f>
        <v>0</v>
      </c>
      <c r="U892" s="160">
        <f>+[2]data1cf!T892</f>
        <v>0</v>
      </c>
      <c r="V892" s="160">
        <f>+[2]data1cf!U892</f>
        <v>0</v>
      </c>
      <c r="W892" s="160">
        <f>+[2]data1cf!V892</f>
        <v>0</v>
      </c>
      <c r="X892" s="160">
        <f>+[2]data1cf!W892</f>
        <v>0</v>
      </c>
      <c r="Y892" s="160">
        <f>+[2]data1cf!X892</f>
        <v>0</v>
      </c>
      <c r="Z892" s="160">
        <f>+[2]data1cf!Y892</f>
        <v>0</v>
      </c>
      <c r="AA892" s="160">
        <f>+[2]data1cf!Z892</f>
        <v>0</v>
      </c>
      <c r="AB892" s="160"/>
      <c r="AC892" s="161">
        <f t="shared" si="104"/>
        <v>-24095.169591757931</v>
      </c>
      <c r="AD892" s="161">
        <f t="shared" si="106"/>
        <v>-5152.3735044650512</v>
      </c>
      <c r="AE892" s="162">
        <f t="shared" si="107"/>
        <v>-11474.957620514333</v>
      </c>
      <c r="AF892" s="163">
        <f t="shared" si="105"/>
        <v>5.0798359513282779E-2</v>
      </c>
      <c r="AG892" s="164">
        <f t="shared" si="111"/>
        <v>-3404661319.6886902</v>
      </c>
    </row>
    <row r="893" spans="1:33">
      <c r="A893" s="156"/>
      <c r="B893" s="160">
        <f>+[2]data1cf!A893</f>
        <v>-88372.604251090714</v>
      </c>
      <c r="C893" s="160">
        <f>+[2]data1cf!B893</f>
        <v>14055.474385053516</v>
      </c>
      <c r="D893" s="160">
        <f>+[2]data1cf!C893</f>
        <v>11905.545221267959</v>
      </c>
      <c r="E893" s="160">
        <f>+[2]data1cf!D893</f>
        <v>9826.4817312433279</v>
      </c>
      <c r="F893" s="160">
        <f>+[2]data1cf!E893</f>
        <v>9527.8025788481646</v>
      </c>
      <c r="G893" s="160">
        <f>+[2]data1cf!F893</f>
        <v>9306.0849917493688</v>
      </c>
      <c r="H893" s="160">
        <f>+[2]data1cf!G893</f>
        <v>8352.0716002580557</v>
      </c>
      <c r="I893" s="160">
        <f>+[2]data1cf!H893</f>
        <v>8208.5432336036283</v>
      </c>
      <c r="J893" s="160">
        <f>+[2]data1cf!I893</f>
        <v>8196.1090310686395</v>
      </c>
      <c r="K893" s="160">
        <f>+[2]data1cf!J893</f>
        <v>8186.737729310883</v>
      </c>
      <c r="L893" s="160">
        <f>+[2]data1cf!K893</f>
        <v>8188.1810961882293</v>
      </c>
      <c r="M893" s="160">
        <f>+[2]data1cf!L893</f>
        <v>8159.9590950080601</v>
      </c>
      <c r="N893" s="160">
        <f>+[2]data1cf!M893</f>
        <v>8142.5283636563217</v>
      </c>
      <c r="O893" s="160">
        <f>+[2]data1cf!N893</f>
        <v>7816.1887778761957</v>
      </c>
      <c r="P893" s="160">
        <f>+[2]data1cf!O893</f>
        <v>7708.5458781305015</v>
      </c>
      <c r="Q893" s="160">
        <f>+[2]data1cf!P893</f>
        <v>7679.7737330486016</v>
      </c>
      <c r="R893" s="160">
        <f>+[2]data1cf!Q893</f>
        <v>1013.59842171831</v>
      </c>
      <c r="S893" s="160">
        <f>+[2]data1cf!R893</f>
        <v>0</v>
      </c>
      <c r="T893" s="160">
        <f>+[2]data1cf!S893</f>
        <v>0</v>
      </c>
      <c r="U893" s="160">
        <f>+[2]data1cf!T893</f>
        <v>0</v>
      </c>
      <c r="V893" s="160">
        <f>+[2]data1cf!U893</f>
        <v>0</v>
      </c>
      <c r="W893" s="160">
        <f>+[2]data1cf!V893</f>
        <v>0</v>
      </c>
      <c r="X893" s="160">
        <f>+[2]data1cf!W893</f>
        <v>0</v>
      </c>
      <c r="Y893" s="160">
        <f>+[2]data1cf!X893</f>
        <v>0</v>
      </c>
      <c r="Z893" s="160">
        <f>+[2]data1cf!Y893</f>
        <v>0</v>
      </c>
      <c r="AA893" s="160">
        <f>+[2]data1cf!Z893</f>
        <v>0</v>
      </c>
      <c r="AB893" s="160"/>
      <c r="AC893" s="161">
        <f t="shared" si="104"/>
        <v>-14929.079434764875</v>
      </c>
      <c r="AD893" s="161">
        <f t="shared" si="106"/>
        <v>3377.5283226501438</v>
      </c>
      <c r="AE893" s="162">
        <f t="shared" si="107"/>
        <v>-2731.9115825490999</v>
      </c>
      <c r="AF893" s="163">
        <f t="shared" si="105"/>
        <v>6.5966197848319988E-2</v>
      </c>
      <c r="AG893" s="164">
        <f t="shared" si="111"/>
        <v>0.99999943577453276</v>
      </c>
    </row>
    <row r="894" spans="1:33">
      <c r="A894" s="156"/>
      <c r="B894" s="160">
        <f>+[2]data1cf!A894</f>
        <v>-99808.61170658312</v>
      </c>
      <c r="C894" s="160">
        <f>+[2]data1cf!B894</f>
        <v>14264.849351593541</v>
      </c>
      <c r="D894" s="160">
        <f>+[2]data1cf!C894</f>
        <v>12343.378564214087</v>
      </c>
      <c r="E894" s="160">
        <f>+[2]data1cf!D894</f>
        <v>10352.985514139638</v>
      </c>
      <c r="F894" s="160">
        <f>+[2]data1cf!E894</f>
        <v>9879.9161250615343</v>
      </c>
      <c r="G894" s="160">
        <f>+[2]data1cf!F894</f>
        <v>9502.8853130128191</v>
      </c>
      <c r="H894" s="160">
        <f>+[2]data1cf!G894</f>
        <v>8629.0773174867827</v>
      </c>
      <c r="I894" s="160">
        <f>+[2]data1cf!H894</f>
        <v>8470.8760958266612</v>
      </c>
      <c r="J894" s="160">
        <f>+[2]data1cf!I894</f>
        <v>8458.4418932916706</v>
      </c>
      <c r="K894" s="160">
        <f>+[2]data1cf!J894</f>
        <v>8449.515223503784</v>
      </c>
      <c r="L894" s="160">
        <f>+[2]data1cf!K894</f>
        <v>8450.5139584112621</v>
      </c>
      <c r="M894" s="160">
        <f>+[2]data1cf!L894</f>
        <v>8422.7365892009602</v>
      </c>
      <c r="N894" s="160">
        <f>+[2]data1cf!M894</f>
        <v>8404.8612258793528</v>
      </c>
      <c r="O894" s="160">
        <f>+[2]data1cf!N894</f>
        <v>8078.9662720690958</v>
      </c>
      <c r="P894" s="160">
        <f>+[2]data1cf!O894</f>
        <v>7970.8787403535334</v>
      </c>
      <c r="Q894" s="160">
        <f>+[2]data1cf!P894</f>
        <v>7942.5512272415017</v>
      </c>
      <c r="R894" s="160">
        <f>+[2]data1cf!Q894</f>
        <v>1144.7648528298257</v>
      </c>
      <c r="S894" s="160">
        <f>+[2]data1cf!R894</f>
        <v>0</v>
      </c>
      <c r="T894" s="160">
        <f>+[2]data1cf!S894</f>
        <v>0</v>
      </c>
      <c r="U894" s="160">
        <f>+[2]data1cf!T894</f>
        <v>0</v>
      </c>
      <c r="V894" s="160">
        <f>+[2]data1cf!U894</f>
        <v>0</v>
      </c>
      <c r="W894" s="160">
        <f>+[2]data1cf!V894</f>
        <v>0</v>
      </c>
      <c r="X894" s="160">
        <f>+[2]data1cf!W894</f>
        <v>0</v>
      </c>
      <c r="Y894" s="160">
        <f>+[2]data1cf!X894</f>
        <v>0</v>
      </c>
      <c r="Z894" s="160">
        <f>+[2]data1cf!Y894</f>
        <v>0</v>
      </c>
      <c r="AA894" s="160">
        <f>+[2]data1cf!Z894</f>
        <v>0</v>
      </c>
      <c r="AB894" s="160"/>
      <c r="AC894" s="161">
        <f t="shared" si="104"/>
        <v>-24017.360418991087</v>
      </c>
      <c r="AD894" s="161">
        <f t="shared" si="106"/>
        <v>-5093.8219299827015</v>
      </c>
      <c r="AE894" s="162">
        <f t="shared" si="107"/>
        <v>-11410.249778747646</v>
      </c>
      <c r="AF894" s="163">
        <f t="shared" si="105"/>
        <v>5.0887390971183777E-2</v>
      </c>
      <c r="AG894" s="164">
        <f t="shared" si="111"/>
        <v>-2653086593.5371537</v>
      </c>
    </row>
    <row r="895" spans="1:33">
      <c r="A895" s="156"/>
      <c r="B895" s="160">
        <f>+[2]data1cf!A895</f>
        <v>-90947.391100436158</v>
      </c>
      <c r="C895" s="160">
        <f>+[2]data1cf!B895</f>
        <v>14147.137352181013</v>
      </c>
      <c r="D895" s="160">
        <f>+[2]data1cf!C895</f>
        <v>11976.655730473225</v>
      </c>
      <c r="E895" s="160">
        <f>+[2]data1cf!D895</f>
        <v>10105.653831224854</v>
      </c>
      <c r="F895" s="160">
        <f>+[2]data1cf!E895</f>
        <v>9580.7012242816181</v>
      </c>
      <c r="G895" s="160">
        <f>+[2]data1cf!F895</f>
        <v>9364.450679638725</v>
      </c>
      <c r="H895" s="160">
        <f>+[2]data1cf!G895</f>
        <v>8414.4387052717448</v>
      </c>
      <c r="I895" s="160">
        <f>+[2]data1cf!H895</f>
        <v>8267.6067840981341</v>
      </c>
      <c r="J895" s="160">
        <f>+[2]data1cf!I895</f>
        <v>8255.1725815631453</v>
      </c>
      <c r="K895" s="160">
        <f>+[2]data1cf!J895</f>
        <v>8245.9013875180899</v>
      </c>
      <c r="L895" s="160">
        <f>+[2]data1cf!K895</f>
        <v>8247.244646682735</v>
      </c>
      <c r="M895" s="160">
        <f>+[2]data1cf!L895</f>
        <v>8219.1227532152679</v>
      </c>
      <c r="N895" s="160">
        <f>+[2]data1cf!M895</f>
        <v>8201.5919141508275</v>
      </c>
      <c r="O895" s="160">
        <f>+[2]data1cf!N895</f>
        <v>7875.3524360834026</v>
      </c>
      <c r="P895" s="160">
        <f>+[2]data1cf!O895</f>
        <v>7767.6094286250063</v>
      </c>
      <c r="Q895" s="160">
        <f>+[2]data1cf!P895</f>
        <v>7738.9373912558085</v>
      </c>
      <c r="R895" s="160">
        <f>+[2]data1cf!Q895</f>
        <v>1043.1301969655624</v>
      </c>
      <c r="S895" s="160">
        <f>+[2]data1cf!R895</f>
        <v>0</v>
      </c>
      <c r="T895" s="160">
        <f>+[2]data1cf!S895</f>
        <v>0</v>
      </c>
      <c r="U895" s="160">
        <f>+[2]data1cf!T895</f>
        <v>0</v>
      </c>
      <c r="V895" s="160">
        <f>+[2]data1cf!U895</f>
        <v>0</v>
      </c>
      <c r="W895" s="160">
        <f>+[2]data1cf!V895</f>
        <v>0</v>
      </c>
      <c r="X895" s="160">
        <f>+[2]data1cf!W895</f>
        <v>0</v>
      </c>
      <c r="Y895" s="160">
        <f>+[2]data1cf!X895</f>
        <v>0</v>
      </c>
      <c r="Z895" s="160">
        <f>+[2]data1cf!Y895</f>
        <v>0</v>
      </c>
      <c r="AA895" s="160">
        <f>+[2]data1cf!Z895</f>
        <v>0</v>
      </c>
      <c r="AB895" s="160"/>
      <c r="AC895" s="161">
        <f t="shared" si="104"/>
        <v>-16846.133847120404</v>
      </c>
      <c r="AD895" s="161">
        <f t="shared" si="106"/>
        <v>1613.9951733197636</v>
      </c>
      <c r="AE895" s="162">
        <f t="shared" si="107"/>
        <v>-4546.2039955121609</v>
      </c>
      <c r="AF895" s="163">
        <f t="shared" si="105"/>
        <v>6.2546882033348086E-2</v>
      </c>
      <c r="AG895" s="164">
        <f t="shared" si="111"/>
        <v>0.99896711582184261</v>
      </c>
    </row>
    <row r="896" spans="1:33">
      <c r="A896" s="156"/>
      <c r="B896" s="160">
        <f>+[2]data1cf!A896</f>
        <v>-99467.873911376984</v>
      </c>
      <c r="C896" s="160">
        <f>+[2]data1cf!B896</f>
        <v>14197.859515002534</v>
      </c>
      <c r="D896" s="160">
        <f>+[2]data1cf!C896</f>
        <v>12323.679373212686</v>
      </c>
      <c r="E896" s="160">
        <f>+[2]data1cf!D896</f>
        <v>10250.242149428175</v>
      </c>
      <c r="F896" s="160">
        <f>+[2]data1cf!E896</f>
        <v>9763.374152778546</v>
      </c>
      <c r="G896" s="160">
        <f>+[2]data1cf!F896</f>
        <v>9564.1202768880248</v>
      </c>
      <c r="H896" s="160">
        <f>+[2]data1cf!G896</f>
        <v>8620.823884834228</v>
      </c>
      <c r="I896" s="160">
        <f>+[2]data1cf!H896</f>
        <v>8463.0598433948671</v>
      </c>
      <c r="J896" s="160">
        <f>+[2]data1cf!I896</f>
        <v>8450.6256408598783</v>
      </c>
      <c r="K896" s="160">
        <f>+[2]data1cf!J896</f>
        <v>8441.6857231865124</v>
      </c>
      <c r="L896" s="160">
        <f>+[2]data1cf!K896</f>
        <v>8442.6977059794681</v>
      </c>
      <c r="M896" s="160">
        <f>+[2]data1cf!L896</f>
        <v>8414.9070888836904</v>
      </c>
      <c r="N896" s="160">
        <f>+[2]data1cf!M896</f>
        <v>8397.0449734475606</v>
      </c>
      <c r="O896" s="160">
        <f>+[2]data1cf!N896</f>
        <v>8071.136771751826</v>
      </c>
      <c r="P896" s="160">
        <f>+[2]data1cf!O896</f>
        <v>7963.0624879217412</v>
      </c>
      <c r="Q896" s="160">
        <f>+[2]data1cf!P896</f>
        <v>7934.7217269242319</v>
      </c>
      <c r="R896" s="160">
        <f>+[2]data1cf!Q896</f>
        <v>1140.8567266139294</v>
      </c>
      <c r="S896" s="160">
        <f>+[2]data1cf!R896</f>
        <v>0</v>
      </c>
      <c r="T896" s="160">
        <f>+[2]data1cf!S896</f>
        <v>0</v>
      </c>
      <c r="U896" s="160">
        <f>+[2]data1cf!T896</f>
        <v>0</v>
      </c>
      <c r="V896" s="160">
        <f>+[2]data1cf!U896</f>
        <v>0</v>
      </c>
      <c r="W896" s="160">
        <f>+[2]data1cf!V896</f>
        <v>0</v>
      </c>
      <c r="X896" s="160">
        <f>+[2]data1cf!W896</f>
        <v>0</v>
      </c>
      <c r="Y896" s="160">
        <f>+[2]data1cf!X896</f>
        <v>0</v>
      </c>
      <c r="Z896" s="160">
        <f>+[2]data1cf!Y896</f>
        <v>0</v>
      </c>
      <c r="AA896" s="160">
        <f>+[2]data1cf!Z896</f>
        <v>0</v>
      </c>
      <c r="AB896" s="160"/>
      <c r="AC896" s="161">
        <f t="shared" si="104"/>
        <v>-23903.452257552934</v>
      </c>
      <c r="AD896" s="161">
        <f t="shared" si="106"/>
        <v>-5013.7458937470537</v>
      </c>
      <c r="AE896" s="162">
        <f t="shared" si="107"/>
        <v>-11319.744999993381</v>
      </c>
      <c r="AF896" s="163">
        <f t="shared" si="105"/>
        <v>5.1008352637290949E-2</v>
      </c>
      <c r="AG896" s="164">
        <f t="shared" si="111"/>
        <v>-1886287622.034677</v>
      </c>
    </row>
    <row r="897" spans="1:33">
      <c r="A897" s="156"/>
      <c r="B897" s="160">
        <f>+[2]data1cf!A897</f>
        <v>-97676.665062371947</v>
      </c>
      <c r="C897" s="160">
        <f>+[2]data1cf!B897</f>
        <v>14254.659626117711</v>
      </c>
      <c r="D897" s="160">
        <f>+[2]data1cf!C897</f>
        <v>12308.018854258524</v>
      </c>
      <c r="E897" s="160">
        <f>+[2]data1cf!D897</f>
        <v>10274.843884067745</v>
      </c>
      <c r="F897" s="160">
        <f>+[2]data1cf!E897</f>
        <v>9863.3557874999697</v>
      </c>
      <c r="G897" s="160">
        <f>+[2]data1cf!F897</f>
        <v>9463.3978796971205</v>
      </c>
      <c r="H897" s="160">
        <f>+[2]data1cf!G897</f>
        <v>8577.4367942035042</v>
      </c>
      <c r="I897" s="160">
        <f>+[2]data1cf!H897</f>
        <v>8421.9709453657706</v>
      </c>
      <c r="J897" s="160">
        <f>+[2]data1cf!I897</f>
        <v>8409.5367428307818</v>
      </c>
      <c r="K897" s="160">
        <f>+[2]data1cf!J897</f>
        <v>8400.5271829573685</v>
      </c>
      <c r="L897" s="160">
        <f>+[2]data1cf!K897</f>
        <v>8401.6088079503716</v>
      </c>
      <c r="M897" s="160">
        <f>+[2]data1cf!L897</f>
        <v>8373.7485486545447</v>
      </c>
      <c r="N897" s="160">
        <f>+[2]data1cf!M897</f>
        <v>8355.956075418464</v>
      </c>
      <c r="O897" s="160">
        <f>+[2]data1cf!N897</f>
        <v>8029.9782315226803</v>
      </c>
      <c r="P897" s="160">
        <f>+[2]data1cf!O897</f>
        <v>7921.9735898926447</v>
      </c>
      <c r="Q897" s="160">
        <f>+[2]data1cf!P897</f>
        <v>7893.5631866950862</v>
      </c>
      <c r="R897" s="160">
        <f>+[2]data1cf!Q897</f>
        <v>1120.3122775993813</v>
      </c>
      <c r="S897" s="160">
        <f>+[2]data1cf!R897</f>
        <v>0</v>
      </c>
      <c r="T897" s="160">
        <f>+[2]data1cf!S897</f>
        <v>0</v>
      </c>
      <c r="U897" s="160">
        <f>+[2]data1cf!T897</f>
        <v>0</v>
      </c>
      <c r="V897" s="160">
        <f>+[2]data1cf!U897</f>
        <v>0</v>
      </c>
      <c r="W897" s="160">
        <f>+[2]data1cf!V897</f>
        <v>0</v>
      </c>
      <c r="X897" s="160">
        <f>+[2]data1cf!W897</f>
        <v>0</v>
      </c>
      <c r="Y897" s="160">
        <f>+[2]data1cf!X897</f>
        <v>0</v>
      </c>
      <c r="Z897" s="160">
        <f>+[2]data1cf!Y897</f>
        <v>0</v>
      </c>
      <c r="AA897" s="160">
        <f>+[2]data1cf!Z897</f>
        <v>0</v>
      </c>
      <c r="AB897" s="160"/>
      <c r="AC897" s="161">
        <f t="shared" si="104"/>
        <v>-22211.833552016004</v>
      </c>
      <c r="AD897" s="161">
        <f t="shared" si="106"/>
        <v>-3391.0012805559509</v>
      </c>
      <c r="AE897" s="162">
        <f t="shared" si="107"/>
        <v>-9672.3058576716103</v>
      </c>
      <c r="AF897" s="163">
        <f t="shared" si="105"/>
        <v>5.3672370314598081E-2</v>
      </c>
      <c r="AG897" s="164">
        <f t="shared" si="111"/>
        <v>-1877035.7066176499</v>
      </c>
    </row>
    <row r="898" spans="1:33">
      <c r="A898" s="156"/>
      <c r="B898" s="160">
        <f>+[2]data1cf!A898</f>
        <v>-94219.436579011119</v>
      </c>
      <c r="C898" s="160">
        <f>+[2]data1cf!B898</f>
        <v>14195.946553504058</v>
      </c>
      <c r="D898" s="160">
        <f>+[2]data1cf!C898</f>
        <v>12199.041210973037</v>
      </c>
      <c r="E898" s="160">
        <f>+[2]data1cf!D898</f>
        <v>10127.512041486025</v>
      </c>
      <c r="F898" s="160">
        <f>+[2]data1cf!E898</f>
        <v>9737.5685558023451</v>
      </c>
      <c r="G898" s="160">
        <f>+[2]data1cf!F898</f>
        <v>9420.8528403436976</v>
      </c>
      <c r="H898" s="160">
        <f>+[2]data1cf!G898</f>
        <v>8493.6949761447031</v>
      </c>
      <c r="I898" s="160">
        <f>+[2]data1cf!H898</f>
        <v>8342.6648897402611</v>
      </c>
      <c r="J898" s="160">
        <f>+[2]data1cf!I898</f>
        <v>8330.2306872052704</v>
      </c>
      <c r="K898" s="160">
        <f>+[2]data1cf!J898</f>
        <v>8321.086710288424</v>
      </c>
      <c r="L898" s="160">
        <f>+[2]data1cf!K898</f>
        <v>8322.302752324862</v>
      </c>
      <c r="M898" s="160">
        <f>+[2]data1cf!L898</f>
        <v>8294.308075985602</v>
      </c>
      <c r="N898" s="160">
        <f>+[2]data1cf!M898</f>
        <v>8276.6500197929527</v>
      </c>
      <c r="O898" s="160">
        <f>+[2]data1cf!N898</f>
        <v>7950.5377588537367</v>
      </c>
      <c r="P898" s="160">
        <f>+[2]data1cf!O898</f>
        <v>7842.6675342671333</v>
      </c>
      <c r="Q898" s="160">
        <f>+[2]data1cf!P898</f>
        <v>7814.1227140261426</v>
      </c>
      <c r="R898" s="160">
        <f>+[2]data1cf!Q898</f>
        <v>1080.6592497866257</v>
      </c>
      <c r="S898" s="160">
        <f>+[2]data1cf!R898</f>
        <v>0</v>
      </c>
      <c r="T898" s="160">
        <f>+[2]data1cf!S898</f>
        <v>0</v>
      </c>
      <c r="U898" s="160">
        <f>+[2]data1cf!T898</f>
        <v>0</v>
      </c>
      <c r="V898" s="160">
        <f>+[2]data1cf!U898</f>
        <v>0</v>
      </c>
      <c r="W898" s="160">
        <f>+[2]data1cf!V898</f>
        <v>0</v>
      </c>
      <c r="X898" s="160">
        <f>+[2]data1cf!W898</f>
        <v>0</v>
      </c>
      <c r="Y898" s="160">
        <f>+[2]data1cf!X898</f>
        <v>0</v>
      </c>
      <c r="Z898" s="160">
        <f>+[2]data1cf!Y898</f>
        <v>0</v>
      </c>
      <c r="AA898" s="160">
        <f>+[2]data1cf!Z898</f>
        <v>0</v>
      </c>
      <c r="AB898" s="160"/>
      <c r="AC898" s="161">
        <f t="shared" ref="AC898:AC961" si="112">XNPV(0.1,B898:AA898,$B$1:$AA$1)</f>
        <v>-19434.654626336163</v>
      </c>
      <c r="AD898" s="161">
        <f t="shared" si="106"/>
        <v>-797.24664793006696</v>
      </c>
      <c r="AE898" s="162">
        <f t="shared" si="107"/>
        <v>-7016.8564487685317</v>
      </c>
      <c r="AF898" s="163">
        <f t="shared" ref="AF898:AF961" si="113">XIRR(B898:AA898,$B$1:$AA$1)</f>
        <v>5.8132401108741766E-2</v>
      </c>
      <c r="AG898" s="164">
        <f t="shared" si="111"/>
        <v>-28.849331190579122</v>
      </c>
    </row>
    <row r="899" spans="1:33">
      <c r="A899" s="156"/>
      <c r="B899" s="160">
        <f>+[2]data1cf!A899</f>
        <v>-98387.265243310147</v>
      </c>
      <c r="C899" s="160">
        <f>+[2]data1cf!B899</f>
        <v>14240.987298135125</v>
      </c>
      <c r="D899" s="160">
        <f>+[2]data1cf!C899</f>
        <v>12283.278237409428</v>
      </c>
      <c r="E899" s="160">
        <f>+[2]data1cf!D899</f>
        <v>10295.624590643451</v>
      </c>
      <c r="F899" s="160">
        <f>+[2]data1cf!E899</f>
        <v>9875.5721350958684</v>
      </c>
      <c r="G899" s="160">
        <f>+[2]data1cf!F899</f>
        <v>9498.9442516928302</v>
      </c>
      <c r="H899" s="160">
        <f>+[2]data1cf!G899</f>
        <v>8594.6491223302328</v>
      </c>
      <c r="I899" s="160">
        <f>+[2]data1cf!H899</f>
        <v>8438.2715450363485</v>
      </c>
      <c r="J899" s="160">
        <f>+[2]data1cf!I899</f>
        <v>8425.8373425013597</v>
      </c>
      <c r="K899" s="160">
        <f>+[2]data1cf!J899</f>
        <v>8416.8554107629807</v>
      </c>
      <c r="L899" s="160">
        <f>+[2]data1cf!K899</f>
        <v>8417.9094076209494</v>
      </c>
      <c r="M899" s="160">
        <f>+[2]data1cf!L899</f>
        <v>8390.0767764601569</v>
      </c>
      <c r="N899" s="160">
        <f>+[2]data1cf!M899</f>
        <v>8372.2566750890419</v>
      </c>
      <c r="O899" s="160">
        <f>+[2]data1cf!N899</f>
        <v>8046.3064593282925</v>
      </c>
      <c r="P899" s="160">
        <f>+[2]data1cf!O899</f>
        <v>7938.2741895632216</v>
      </c>
      <c r="Q899" s="160">
        <f>+[2]data1cf!P899</f>
        <v>7909.8914145006984</v>
      </c>
      <c r="R899" s="160">
        <f>+[2]data1cf!Q899</f>
        <v>1128.4625774346698</v>
      </c>
      <c r="S899" s="160">
        <f>+[2]data1cf!R899</f>
        <v>0</v>
      </c>
      <c r="T899" s="160">
        <f>+[2]data1cf!S899</f>
        <v>0</v>
      </c>
      <c r="U899" s="160">
        <f>+[2]data1cf!T899</f>
        <v>0</v>
      </c>
      <c r="V899" s="160">
        <f>+[2]data1cf!U899</f>
        <v>0</v>
      </c>
      <c r="W899" s="160">
        <f>+[2]data1cf!V899</f>
        <v>0</v>
      </c>
      <c r="X899" s="160">
        <f>+[2]data1cf!W899</f>
        <v>0</v>
      </c>
      <c r="Y899" s="160">
        <f>+[2]data1cf!X899</f>
        <v>0</v>
      </c>
      <c r="Z899" s="160">
        <f>+[2]data1cf!Y899</f>
        <v>0</v>
      </c>
      <c r="AA899" s="160">
        <f>+[2]data1cf!Z899</f>
        <v>0</v>
      </c>
      <c r="AB899" s="160"/>
      <c r="AC899" s="161">
        <f t="shared" si="112"/>
        <v>-22844.816955666807</v>
      </c>
      <c r="AD899" s="161">
        <f t="shared" ref="AD899:AD962" si="114">SUMPRODUCT(B899:AA899,$B$1010:$AA$1010)</f>
        <v>-3989.6835592896041</v>
      </c>
      <c r="AE899" s="162">
        <f t="shared" ref="AE899:AE962" si="115">SUMPRODUCT(B899:AA899,$B$1012:$AA$1012)</f>
        <v>-10282.80299315288</v>
      </c>
      <c r="AF899" s="163">
        <f t="shared" si="113"/>
        <v>5.2680459618568418E-2</v>
      </c>
      <c r="AG899" s="164">
        <f t="shared" ref="AG899:AG914" si="116">1-EXP(-(1/0.25)*(AD899/ABS($AD$1010)))</f>
        <v>-24046740.639728669</v>
      </c>
    </row>
    <row r="900" spans="1:33">
      <c r="A900" s="156"/>
      <c r="B900" s="160">
        <f>+[2]data1cf!A900</f>
        <v>-88219.11539943848</v>
      </c>
      <c r="C900" s="160">
        <f>+[2]data1cf!B900</f>
        <v>14083.325979031284</v>
      </c>
      <c r="D900" s="160">
        <f>+[2]data1cf!C900</f>
        <v>11886.299816060837</v>
      </c>
      <c r="E900" s="160">
        <f>+[2]data1cf!D900</f>
        <v>9943.3795807661245</v>
      </c>
      <c r="F900" s="160">
        <f>+[2]data1cf!E900</f>
        <v>9543.3947116305408</v>
      </c>
      <c r="G900" s="160">
        <f>+[2]data1cf!F900</f>
        <v>9278.7554631719449</v>
      </c>
      <c r="H900" s="160">
        <f>+[2]data1cf!G900</f>
        <v>8348.3537564560102</v>
      </c>
      <c r="I900" s="160">
        <f>+[2]data1cf!H900</f>
        <v>8205.0223221378074</v>
      </c>
      <c r="J900" s="160">
        <f>+[2]data1cf!I900</f>
        <v>8192.5881196028186</v>
      </c>
      <c r="K900" s="160">
        <f>+[2]data1cf!J900</f>
        <v>8183.2108501985094</v>
      </c>
      <c r="L900" s="160">
        <f>+[2]data1cf!K900</f>
        <v>8184.6601847224092</v>
      </c>
      <c r="M900" s="160">
        <f>+[2]data1cf!L900</f>
        <v>8156.4322158956875</v>
      </c>
      <c r="N900" s="160">
        <f>+[2]data1cf!M900</f>
        <v>8139.0074521905008</v>
      </c>
      <c r="O900" s="160">
        <f>+[2]data1cf!N900</f>
        <v>7812.6618987638221</v>
      </c>
      <c r="P900" s="160">
        <f>+[2]data1cf!O900</f>
        <v>7705.0249666646814</v>
      </c>
      <c r="Q900" s="160">
        <f>+[2]data1cf!P900</f>
        <v>7676.246853936228</v>
      </c>
      <c r="R900" s="160">
        <f>+[2]data1cf!Q900</f>
        <v>1011.8379659853995</v>
      </c>
      <c r="S900" s="160">
        <f>+[2]data1cf!R900</f>
        <v>0</v>
      </c>
      <c r="T900" s="160">
        <f>+[2]data1cf!S900</f>
        <v>0</v>
      </c>
      <c r="U900" s="160">
        <f>+[2]data1cf!T900</f>
        <v>0</v>
      </c>
      <c r="V900" s="160">
        <f>+[2]data1cf!U900</f>
        <v>0</v>
      </c>
      <c r="W900" s="160">
        <f>+[2]data1cf!V900</f>
        <v>0</v>
      </c>
      <c r="X900" s="160">
        <f>+[2]data1cf!W900</f>
        <v>0</v>
      </c>
      <c r="Y900" s="160">
        <f>+[2]data1cf!X900</f>
        <v>0</v>
      </c>
      <c r="Z900" s="160">
        <f>+[2]data1cf!Y900</f>
        <v>0</v>
      </c>
      <c r="AA900" s="160">
        <f>+[2]data1cf!Z900</f>
        <v>0</v>
      </c>
      <c r="AB900" s="160"/>
      <c r="AC900" s="161">
        <f t="shared" si="112"/>
        <v>-14698.611880739933</v>
      </c>
      <c r="AD900" s="161">
        <f t="shared" si="114"/>
        <v>3611.4837157947845</v>
      </c>
      <c r="AE900" s="162">
        <f t="shared" si="115"/>
        <v>-2498.4702536258137</v>
      </c>
      <c r="AF900" s="163">
        <f t="shared" si="113"/>
        <v>6.642139852046966E-2</v>
      </c>
      <c r="AG900" s="164">
        <f t="shared" si="116"/>
        <v>0.99999979172991171</v>
      </c>
    </row>
    <row r="901" spans="1:33">
      <c r="A901" s="156"/>
      <c r="B901" s="160">
        <f>+[2]data1cf!A901</f>
        <v>-91017.838378100583</v>
      </c>
      <c r="C901" s="160">
        <f>+[2]data1cf!B901</f>
        <v>14062.822108204185</v>
      </c>
      <c r="D901" s="160">
        <f>+[2]data1cf!C901</f>
        <v>12028.143980130728</v>
      </c>
      <c r="E901" s="160">
        <f>+[2]data1cf!D901</f>
        <v>10075.368241168439</v>
      </c>
      <c r="F901" s="160">
        <f>+[2]data1cf!E901</f>
        <v>9630.444715479045</v>
      </c>
      <c r="G901" s="160">
        <f>+[2]data1cf!F901</f>
        <v>9239.8078953932545</v>
      </c>
      <c r="H901" s="160">
        <f>+[2]data1cf!G901</f>
        <v>8416.1450961386799</v>
      </c>
      <c r="I901" s="160">
        <f>+[2]data1cf!H901</f>
        <v>8269.2227882899333</v>
      </c>
      <c r="J901" s="160">
        <f>+[2]data1cf!I901</f>
        <v>8256.7885857549445</v>
      </c>
      <c r="K901" s="160">
        <f>+[2]data1cf!J901</f>
        <v>8247.5201307000461</v>
      </c>
      <c r="L901" s="160">
        <f>+[2]data1cf!K901</f>
        <v>8248.8606508745343</v>
      </c>
      <c r="M901" s="160">
        <f>+[2]data1cf!L901</f>
        <v>8220.7414963972224</v>
      </c>
      <c r="N901" s="160">
        <f>+[2]data1cf!M901</f>
        <v>8203.2079183426267</v>
      </c>
      <c r="O901" s="160">
        <f>+[2]data1cf!N901</f>
        <v>7876.9711792653579</v>
      </c>
      <c r="P901" s="160">
        <f>+[2]data1cf!O901</f>
        <v>7769.2254328168065</v>
      </c>
      <c r="Q901" s="160">
        <f>+[2]data1cf!P901</f>
        <v>7740.5561344377638</v>
      </c>
      <c r="R901" s="160">
        <f>+[2]data1cf!Q901</f>
        <v>1043.9381990614625</v>
      </c>
      <c r="S901" s="160">
        <f>+[2]data1cf!R901</f>
        <v>0</v>
      </c>
      <c r="T901" s="160">
        <f>+[2]data1cf!S901</f>
        <v>0</v>
      </c>
      <c r="U901" s="160">
        <f>+[2]data1cf!T901</f>
        <v>0</v>
      </c>
      <c r="V901" s="160">
        <f>+[2]data1cf!U901</f>
        <v>0</v>
      </c>
      <c r="W901" s="160">
        <f>+[2]data1cf!V901</f>
        <v>0</v>
      </c>
      <c r="X901" s="160">
        <f>+[2]data1cf!W901</f>
        <v>0</v>
      </c>
      <c r="Y901" s="160">
        <f>+[2]data1cf!X901</f>
        <v>0</v>
      </c>
      <c r="Z901" s="160">
        <f>+[2]data1cf!Y901</f>
        <v>0</v>
      </c>
      <c r="AA901" s="160">
        <f>+[2]data1cf!Z901</f>
        <v>0</v>
      </c>
      <c r="AB901" s="160"/>
      <c r="AC901" s="161">
        <f t="shared" si="112"/>
        <v>-17010.453265422399</v>
      </c>
      <c r="AD901" s="161">
        <f t="shared" si="114"/>
        <v>1438.4338655585186</v>
      </c>
      <c r="AE901" s="162">
        <f t="shared" si="115"/>
        <v>-4718.5635944719743</v>
      </c>
      <c r="AF901" s="163">
        <f t="shared" si="113"/>
        <v>6.2221804261207589E-2</v>
      </c>
      <c r="AG901" s="164">
        <f t="shared" si="116"/>
        <v>0.99781804254855788</v>
      </c>
    </row>
    <row r="902" spans="1:33">
      <c r="A902" s="156"/>
      <c r="B902" s="160">
        <f>+[2]data1cf!A902</f>
        <v>-89456.780831030002</v>
      </c>
      <c r="C902" s="160">
        <f>+[2]data1cf!B902</f>
        <v>14040.562110193379</v>
      </c>
      <c r="D902" s="160">
        <f>+[2]data1cf!C902</f>
        <v>11944.870727189027</v>
      </c>
      <c r="E902" s="160">
        <f>+[2]data1cf!D902</f>
        <v>9989.7439665177953</v>
      </c>
      <c r="F902" s="160">
        <f>+[2]data1cf!E902</f>
        <v>9548.3120007409252</v>
      </c>
      <c r="G902" s="160">
        <f>+[2]data1cf!F902</f>
        <v>9400.1305284836963</v>
      </c>
      <c r="H902" s="160">
        <f>+[2]data1cf!G902</f>
        <v>8378.3327855797252</v>
      </c>
      <c r="I902" s="160">
        <f>+[2]data1cf!H902</f>
        <v>8233.4133770061726</v>
      </c>
      <c r="J902" s="160">
        <f>+[2]data1cf!I902</f>
        <v>8220.979174471182</v>
      </c>
      <c r="K902" s="160">
        <f>+[2]data1cf!J902</f>
        <v>8211.6500254988532</v>
      </c>
      <c r="L902" s="160">
        <f>+[2]data1cf!K902</f>
        <v>8213.0512395907735</v>
      </c>
      <c r="M902" s="160">
        <f>+[2]data1cf!L902</f>
        <v>8184.8713911960313</v>
      </c>
      <c r="N902" s="160">
        <f>+[2]data1cf!M902</f>
        <v>8167.3985070588651</v>
      </c>
      <c r="O902" s="160">
        <f>+[2]data1cf!N902</f>
        <v>7841.1010740641668</v>
      </c>
      <c r="P902" s="160">
        <f>+[2]data1cf!O902</f>
        <v>7733.4160215330448</v>
      </c>
      <c r="Q902" s="160">
        <f>+[2]data1cf!P902</f>
        <v>7704.6860292365727</v>
      </c>
      <c r="R902" s="160">
        <f>+[2]data1cf!Q902</f>
        <v>1026.0334934195816</v>
      </c>
      <c r="S902" s="160">
        <f>+[2]data1cf!R902</f>
        <v>0</v>
      </c>
      <c r="T902" s="160">
        <f>+[2]data1cf!S902</f>
        <v>0</v>
      </c>
      <c r="U902" s="160">
        <f>+[2]data1cf!T902</f>
        <v>0</v>
      </c>
      <c r="V902" s="160">
        <f>+[2]data1cf!U902</f>
        <v>0</v>
      </c>
      <c r="W902" s="160">
        <f>+[2]data1cf!V902</f>
        <v>0</v>
      </c>
      <c r="X902" s="160">
        <f>+[2]data1cf!W902</f>
        <v>0</v>
      </c>
      <c r="Y902" s="160">
        <f>+[2]data1cf!X902</f>
        <v>0</v>
      </c>
      <c r="Z902" s="160">
        <f>+[2]data1cf!Y902</f>
        <v>0</v>
      </c>
      <c r="AA902" s="160">
        <f>+[2]data1cf!Z902</f>
        <v>0</v>
      </c>
      <c r="AB902" s="160"/>
      <c r="AC902" s="161">
        <f t="shared" si="112"/>
        <v>-15700.941996971711</v>
      </c>
      <c r="AD902" s="161">
        <f t="shared" si="114"/>
        <v>2682.9829837451007</v>
      </c>
      <c r="AE902" s="162">
        <f t="shared" si="115"/>
        <v>-3451.6096522398402</v>
      </c>
      <c r="AF902" s="163">
        <f t="shared" si="113"/>
        <v>6.4592960476875308E-2</v>
      </c>
      <c r="AG902" s="164">
        <f t="shared" si="116"/>
        <v>0.99998912607779811</v>
      </c>
    </row>
    <row r="903" spans="1:33">
      <c r="A903" s="156"/>
      <c r="B903" s="160">
        <f>+[2]data1cf!A903</f>
        <v>-90834.830269205762</v>
      </c>
      <c r="C903" s="160">
        <f>+[2]data1cf!B903</f>
        <v>14066.39440821967</v>
      </c>
      <c r="D903" s="160">
        <f>+[2]data1cf!C903</f>
        <v>12002.948278279731</v>
      </c>
      <c r="E903" s="160">
        <f>+[2]data1cf!D903</f>
        <v>9895.7898329336149</v>
      </c>
      <c r="F903" s="160">
        <f>+[2]data1cf!E903</f>
        <v>9554.0815145712422</v>
      </c>
      <c r="G903" s="160">
        <f>+[2]data1cf!F903</f>
        <v>9391.5399324612117</v>
      </c>
      <c r="H903" s="160">
        <f>+[2]data1cf!G903</f>
        <v>8411.7122298030827</v>
      </c>
      <c r="I903" s="160">
        <f>+[2]data1cf!H903</f>
        <v>8265.0247286783742</v>
      </c>
      <c r="J903" s="160">
        <f>+[2]data1cf!I903</f>
        <v>8252.5905261433836</v>
      </c>
      <c r="K903" s="160">
        <f>+[2]data1cf!J903</f>
        <v>8243.3149557332108</v>
      </c>
      <c r="L903" s="160">
        <f>+[2]data1cf!K903</f>
        <v>8244.6625912629752</v>
      </c>
      <c r="M903" s="160">
        <f>+[2]data1cf!L903</f>
        <v>8216.5363214303889</v>
      </c>
      <c r="N903" s="160">
        <f>+[2]data1cf!M903</f>
        <v>8199.0098587310658</v>
      </c>
      <c r="O903" s="160">
        <f>+[2]data1cf!N903</f>
        <v>7872.7660042985244</v>
      </c>
      <c r="P903" s="160">
        <f>+[2]data1cf!O903</f>
        <v>7765.0273732052465</v>
      </c>
      <c r="Q903" s="160">
        <f>+[2]data1cf!P903</f>
        <v>7736.3509594709303</v>
      </c>
      <c r="R903" s="160">
        <f>+[2]data1cf!Q903</f>
        <v>1041.8391692556822</v>
      </c>
      <c r="S903" s="160">
        <f>+[2]data1cf!R903</f>
        <v>0</v>
      </c>
      <c r="T903" s="160">
        <f>+[2]data1cf!S903</f>
        <v>0</v>
      </c>
      <c r="U903" s="160">
        <f>+[2]data1cf!T903</f>
        <v>0</v>
      </c>
      <c r="V903" s="160">
        <f>+[2]data1cf!U903</f>
        <v>0</v>
      </c>
      <c r="W903" s="160">
        <f>+[2]data1cf!V903</f>
        <v>0</v>
      </c>
      <c r="X903" s="160">
        <f>+[2]data1cf!W903</f>
        <v>0</v>
      </c>
      <c r="Y903" s="160">
        <f>+[2]data1cf!X903</f>
        <v>0</v>
      </c>
      <c r="Z903" s="160">
        <f>+[2]data1cf!Y903</f>
        <v>0</v>
      </c>
      <c r="AA903" s="160">
        <f>+[2]data1cf!Z903</f>
        <v>0</v>
      </c>
      <c r="AB903" s="160"/>
      <c r="AC903" s="161">
        <f t="shared" si="112"/>
        <v>-16954.458140353559</v>
      </c>
      <c r="AD903" s="161">
        <f t="shared" si="114"/>
        <v>1479.2993655584498</v>
      </c>
      <c r="AE903" s="162">
        <f t="shared" si="115"/>
        <v>-4673.1770138642332</v>
      </c>
      <c r="AF903" s="163">
        <f t="shared" si="113"/>
        <v>6.2302145361900332E-2</v>
      </c>
      <c r="AG903" s="164">
        <f t="shared" si="116"/>
        <v>0.99816665730853504</v>
      </c>
    </row>
    <row r="904" spans="1:33">
      <c r="A904" s="156"/>
      <c r="B904" s="160">
        <f>+[2]data1cf!A904</f>
        <v>-85378.799750450446</v>
      </c>
      <c r="C904" s="160">
        <f>+[2]data1cf!B904</f>
        <v>13949.943767350316</v>
      </c>
      <c r="D904" s="160">
        <f>+[2]data1cf!C904</f>
        <v>11805.116965318626</v>
      </c>
      <c r="E904" s="160">
        <f>+[2]data1cf!D904</f>
        <v>9952.1697966274696</v>
      </c>
      <c r="F904" s="160">
        <f>+[2]data1cf!E904</f>
        <v>9451.6462822768954</v>
      </c>
      <c r="G904" s="160">
        <f>+[2]data1cf!F904</f>
        <v>9248.2964485989687</v>
      </c>
      <c r="H904" s="160">
        <f>+[2]data1cf!G904</f>
        <v>8279.5549491304664</v>
      </c>
      <c r="I904" s="160">
        <f>+[2]data1cf!H904</f>
        <v>8139.8677534025419</v>
      </c>
      <c r="J904" s="160">
        <f>+[2]data1cf!I904</f>
        <v>8127.4335508675522</v>
      </c>
      <c r="K904" s="160">
        <f>+[2]data1cf!J904</f>
        <v>8117.9458499908105</v>
      </c>
      <c r="L904" s="160">
        <f>+[2]data1cf!K904</f>
        <v>8119.5056159871428</v>
      </c>
      <c r="M904" s="160">
        <f>+[2]data1cf!L904</f>
        <v>8091.1672156879886</v>
      </c>
      <c r="N904" s="160">
        <f>+[2]data1cf!M904</f>
        <v>8073.8528834552344</v>
      </c>
      <c r="O904" s="160">
        <f>+[2]data1cf!N904</f>
        <v>7747.3968985561232</v>
      </c>
      <c r="P904" s="160">
        <f>+[2]data1cf!O904</f>
        <v>7639.870397929415</v>
      </c>
      <c r="Q904" s="160">
        <f>+[2]data1cf!P904</f>
        <v>7610.9818537285291</v>
      </c>
      <c r="R904" s="160">
        <f>+[2]data1cf!Q904</f>
        <v>979.26068161776641</v>
      </c>
      <c r="S904" s="160">
        <f>+[2]data1cf!R904</f>
        <v>0</v>
      </c>
      <c r="T904" s="160">
        <f>+[2]data1cf!S904</f>
        <v>0</v>
      </c>
      <c r="U904" s="160">
        <f>+[2]data1cf!T904</f>
        <v>0</v>
      </c>
      <c r="V904" s="160">
        <f>+[2]data1cf!U904</f>
        <v>0</v>
      </c>
      <c r="W904" s="160">
        <f>+[2]data1cf!V904</f>
        <v>0</v>
      </c>
      <c r="X904" s="160">
        <f>+[2]data1cf!W904</f>
        <v>0</v>
      </c>
      <c r="Y904" s="160">
        <f>+[2]data1cf!X904</f>
        <v>0</v>
      </c>
      <c r="Z904" s="160">
        <f>+[2]data1cf!Y904</f>
        <v>0</v>
      </c>
      <c r="AA904" s="160">
        <f>+[2]data1cf!Z904</f>
        <v>0</v>
      </c>
      <c r="AB904" s="160"/>
      <c r="AC904" s="161">
        <f t="shared" si="112"/>
        <v>-12379.279044722673</v>
      </c>
      <c r="AD904" s="161">
        <f t="shared" si="114"/>
        <v>5792.4056242696724</v>
      </c>
      <c r="AE904" s="162">
        <f t="shared" si="115"/>
        <v>-270.43031542254965</v>
      </c>
      <c r="AF904" s="163">
        <f t="shared" si="113"/>
        <v>7.0880940556526204E-2</v>
      </c>
      <c r="AG904" s="164">
        <f t="shared" si="116"/>
        <v>0.99999999998077604</v>
      </c>
    </row>
    <row r="905" spans="1:33">
      <c r="A905" s="156"/>
      <c r="B905" s="160">
        <f>+[2]data1cf!A905</f>
        <v>-96219.796057231622</v>
      </c>
      <c r="C905" s="160">
        <f>+[2]data1cf!B905</f>
        <v>14141.870126007005</v>
      </c>
      <c r="D905" s="160">
        <f>+[2]data1cf!C905</f>
        <v>12211.967489417977</v>
      </c>
      <c r="E905" s="160">
        <f>+[2]data1cf!D905</f>
        <v>10150.498886196619</v>
      </c>
      <c r="F905" s="160">
        <f>+[2]data1cf!E905</f>
        <v>9711.1969889735174</v>
      </c>
      <c r="G905" s="160">
        <f>+[2]data1cf!F905</f>
        <v>9521.1597886784966</v>
      </c>
      <c r="H905" s="160">
        <f>+[2]data1cf!G905</f>
        <v>8542.1481635124346</v>
      </c>
      <c r="I905" s="160">
        <f>+[2]data1cf!H905</f>
        <v>8388.5515358830562</v>
      </c>
      <c r="J905" s="160">
        <f>+[2]data1cf!I905</f>
        <v>8376.1173333480674</v>
      </c>
      <c r="K905" s="160">
        <f>+[2]data1cf!J905</f>
        <v>8367.0511304077336</v>
      </c>
      <c r="L905" s="160">
        <f>+[2]data1cf!K905</f>
        <v>8368.1893984676572</v>
      </c>
      <c r="M905" s="160">
        <f>+[2]data1cf!L905</f>
        <v>8340.2724961049098</v>
      </c>
      <c r="N905" s="160">
        <f>+[2]data1cf!M905</f>
        <v>8322.5366659357496</v>
      </c>
      <c r="O905" s="160">
        <f>+[2]data1cf!N905</f>
        <v>7996.5021789730454</v>
      </c>
      <c r="P905" s="160">
        <f>+[2]data1cf!O905</f>
        <v>7888.5541804099294</v>
      </c>
      <c r="Q905" s="160">
        <f>+[2]data1cf!P905</f>
        <v>7860.0871341454513</v>
      </c>
      <c r="R905" s="160">
        <f>+[2]data1cf!Q905</f>
        <v>1103.6025728580237</v>
      </c>
      <c r="S905" s="160">
        <f>+[2]data1cf!R905</f>
        <v>0</v>
      </c>
      <c r="T905" s="160">
        <f>+[2]data1cf!S905</f>
        <v>0</v>
      </c>
      <c r="U905" s="160">
        <f>+[2]data1cf!T905</f>
        <v>0</v>
      </c>
      <c r="V905" s="160">
        <f>+[2]data1cf!U905</f>
        <v>0</v>
      </c>
      <c r="W905" s="160">
        <f>+[2]data1cf!V905</f>
        <v>0</v>
      </c>
      <c r="X905" s="160">
        <f>+[2]data1cf!W905</f>
        <v>0</v>
      </c>
      <c r="Y905" s="160">
        <f>+[2]data1cf!X905</f>
        <v>0</v>
      </c>
      <c r="Z905" s="160">
        <f>+[2]data1cf!Y905</f>
        <v>0</v>
      </c>
      <c r="AA905" s="160">
        <f>+[2]data1cf!Z905</f>
        <v>0</v>
      </c>
      <c r="AB905" s="160"/>
      <c r="AC905" s="161">
        <f t="shared" si="112"/>
        <v>-21230.480858261282</v>
      </c>
      <c r="AD905" s="161">
        <f t="shared" si="114"/>
        <v>-2502.1486182266758</v>
      </c>
      <c r="AE905" s="162">
        <f t="shared" si="115"/>
        <v>-8753.3366319008383</v>
      </c>
      <c r="AF905" s="163">
        <f t="shared" si="113"/>
        <v>5.5166587233543382E-2</v>
      </c>
      <c r="AG905" s="164">
        <f t="shared" si="116"/>
        <v>-42565.092241480859</v>
      </c>
    </row>
    <row r="906" spans="1:33">
      <c r="A906" s="156"/>
      <c r="B906" s="160">
        <f>+[2]data1cf!A906</f>
        <v>-93037.653085858401</v>
      </c>
      <c r="C906" s="160">
        <f>+[2]data1cf!B906</f>
        <v>14175.622890530343</v>
      </c>
      <c r="D906" s="160">
        <f>+[2]data1cf!C906</f>
        <v>12078.91760579236</v>
      </c>
      <c r="E906" s="160">
        <f>+[2]data1cf!D906</f>
        <v>10119.17587872902</v>
      </c>
      <c r="F906" s="160">
        <f>+[2]data1cf!E906</f>
        <v>9618.6661587012331</v>
      </c>
      <c r="G906" s="160">
        <f>+[2]data1cf!F906</f>
        <v>9335.8667982086954</v>
      </c>
      <c r="H906" s="160">
        <f>+[2]data1cf!G906</f>
        <v>8465.0695327455196</v>
      </c>
      <c r="I906" s="160">
        <f>+[2]data1cf!H906</f>
        <v>8315.555721834131</v>
      </c>
      <c r="J906" s="160">
        <f>+[2]data1cf!I906</f>
        <v>8303.1215192991422</v>
      </c>
      <c r="K906" s="160">
        <f>+[2]data1cf!J906</f>
        <v>8293.931594640082</v>
      </c>
      <c r="L906" s="160">
        <f>+[2]data1cf!K906</f>
        <v>8295.1935844187319</v>
      </c>
      <c r="M906" s="160">
        <f>+[2]data1cf!L906</f>
        <v>8267.1529603372583</v>
      </c>
      <c r="N906" s="160">
        <f>+[2]data1cf!M906</f>
        <v>8249.5408518868244</v>
      </c>
      <c r="O906" s="160">
        <f>+[2]data1cf!N906</f>
        <v>7923.3826432053938</v>
      </c>
      <c r="P906" s="160">
        <f>+[2]data1cf!O906</f>
        <v>7815.558366361005</v>
      </c>
      <c r="Q906" s="160">
        <f>+[2]data1cf!P906</f>
        <v>7786.9675983777997</v>
      </c>
      <c r="R906" s="160">
        <f>+[2]data1cf!Q906</f>
        <v>1067.1046658335613</v>
      </c>
      <c r="S906" s="160">
        <f>+[2]data1cf!R906</f>
        <v>0</v>
      </c>
      <c r="T906" s="160">
        <f>+[2]data1cf!S906</f>
        <v>0</v>
      </c>
      <c r="U906" s="160">
        <f>+[2]data1cf!T906</f>
        <v>0</v>
      </c>
      <c r="V906" s="160">
        <f>+[2]data1cf!U906</f>
        <v>0</v>
      </c>
      <c r="W906" s="160">
        <f>+[2]data1cf!V906</f>
        <v>0</v>
      </c>
      <c r="X906" s="160">
        <f>+[2]data1cf!W906</f>
        <v>0</v>
      </c>
      <c r="Y906" s="160">
        <f>+[2]data1cf!X906</f>
        <v>0</v>
      </c>
      <c r="Z906" s="160">
        <f>+[2]data1cf!Y906</f>
        <v>0</v>
      </c>
      <c r="AA906" s="160">
        <f>+[2]data1cf!Z906</f>
        <v>0</v>
      </c>
      <c r="AB906" s="160"/>
      <c r="AC906" s="161">
        <f t="shared" si="112"/>
        <v>-18618.02591296468</v>
      </c>
      <c r="AD906" s="161">
        <f t="shared" si="114"/>
        <v>-64.573657901704451</v>
      </c>
      <c r="AE906" s="162">
        <f t="shared" si="115"/>
        <v>-6256.9243929786344</v>
      </c>
      <c r="AF906" s="163">
        <f t="shared" si="113"/>
        <v>5.9448626637458798E-2</v>
      </c>
      <c r="AG906" s="164">
        <f t="shared" si="116"/>
        <v>-0.31662943407107669</v>
      </c>
    </row>
    <row r="907" spans="1:33">
      <c r="A907" s="156"/>
      <c r="B907" s="160">
        <f>+[2]data1cf!A907</f>
        <v>-89894.655852929995</v>
      </c>
      <c r="C907" s="160">
        <f>+[2]data1cf!B907</f>
        <v>14164.758523099099</v>
      </c>
      <c r="D907" s="160">
        <f>+[2]data1cf!C907</f>
        <v>12054.563915778264</v>
      </c>
      <c r="E907" s="160">
        <f>+[2]data1cf!D907</f>
        <v>10042.568915203103</v>
      </c>
      <c r="F907" s="160">
        <f>+[2]data1cf!E907</f>
        <v>9647.3227298192069</v>
      </c>
      <c r="G907" s="160">
        <f>+[2]data1cf!F907</f>
        <v>9328.4358384665902</v>
      </c>
      <c r="H907" s="160">
        <f>+[2]data1cf!G907</f>
        <v>8388.9390994501919</v>
      </c>
      <c r="I907" s="160">
        <f>+[2]data1cf!H907</f>
        <v>8243.4578797085414</v>
      </c>
      <c r="J907" s="160">
        <f>+[2]data1cf!I907</f>
        <v>8231.0236771735508</v>
      </c>
      <c r="K907" s="160">
        <f>+[2]data1cf!J907</f>
        <v>8221.7115527820733</v>
      </c>
      <c r="L907" s="160">
        <f>+[2]data1cf!K907</f>
        <v>8223.0957422931406</v>
      </c>
      <c r="M907" s="160">
        <f>+[2]data1cf!L907</f>
        <v>8194.9329184792514</v>
      </c>
      <c r="N907" s="160">
        <f>+[2]data1cf!M907</f>
        <v>8177.443009761233</v>
      </c>
      <c r="O907" s="160">
        <f>+[2]data1cf!N907</f>
        <v>7851.162601347386</v>
      </c>
      <c r="P907" s="160">
        <f>+[2]data1cf!O907</f>
        <v>7743.4605242354137</v>
      </c>
      <c r="Q907" s="160">
        <f>+[2]data1cf!P907</f>
        <v>7714.7475565197919</v>
      </c>
      <c r="R907" s="160">
        <f>+[2]data1cf!Q907</f>
        <v>1031.0557447707656</v>
      </c>
      <c r="S907" s="160">
        <f>+[2]data1cf!R907</f>
        <v>0</v>
      </c>
      <c r="T907" s="160">
        <f>+[2]data1cf!S907</f>
        <v>0</v>
      </c>
      <c r="U907" s="160">
        <f>+[2]data1cf!T907</f>
        <v>0</v>
      </c>
      <c r="V907" s="160">
        <f>+[2]data1cf!U907</f>
        <v>0</v>
      </c>
      <c r="W907" s="160">
        <f>+[2]data1cf!V907</f>
        <v>0</v>
      </c>
      <c r="X907" s="160">
        <f>+[2]data1cf!W907</f>
        <v>0</v>
      </c>
      <c r="Y907" s="160">
        <f>+[2]data1cf!X907</f>
        <v>0</v>
      </c>
      <c r="Z907" s="160">
        <f>+[2]data1cf!Y907</f>
        <v>0</v>
      </c>
      <c r="AA907" s="160">
        <f>+[2]data1cf!Z907</f>
        <v>0</v>
      </c>
      <c r="AB907" s="160"/>
      <c r="AC907" s="161">
        <f t="shared" si="112"/>
        <v>-15832.771124285809</v>
      </c>
      <c r="AD907" s="161">
        <f t="shared" si="114"/>
        <v>2589.1124945094557</v>
      </c>
      <c r="AE907" s="162">
        <f t="shared" si="115"/>
        <v>-3557.210330568354</v>
      </c>
      <c r="AF907" s="163">
        <f t="shared" si="113"/>
        <v>6.4399620890617362E-2</v>
      </c>
      <c r="AG907" s="164">
        <f t="shared" si="116"/>
        <v>0.99998378003325639</v>
      </c>
    </row>
    <row r="908" spans="1:33">
      <c r="A908" s="156"/>
      <c r="B908" s="160">
        <f>+[2]data1cf!A908</f>
        <v>-89433.997189129703</v>
      </c>
      <c r="C908" s="160">
        <f>+[2]data1cf!B908</f>
        <v>14090.180835806517</v>
      </c>
      <c r="D908" s="160">
        <f>+[2]data1cf!C908</f>
        <v>12040.182750054333</v>
      </c>
      <c r="E908" s="160">
        <f>+[2]data1cf!D908</f>
        <v>10054.017188063948</v>
      </c>
      <c r="F908" s="160">
        <f>+[2]data1cf!E908</f>
        <v>9687.5059046381539</v>
      </c>
      <c r="G908" s="160">
        <f>+[2]data1cf!F908</f>
        <v>9246.061120032382</v>
      </c>
      <c r="H908" s="160">
        <f>+[2]data1cf!G908</f>
        <v>8377.780914737541</v>
      </c>
      <c r="I908" s="160">
        <f>+[2]data1cf!H908</f>
        <v>8232.890738487893</v>
      </c>
      <c r="J908" s="160">
        <f>+[2]data1cf!I908</f>
        <v>8220.4565359529042</v>
      </c>
      <c r="K908" s="160">
        <f>+[2]data1cf!J908</f>
        <v>8211.1265011525775</v>
      </c>
      <c r="L908" s="160">
        <f>+[2]data1cf!K908</f>
        <v>8212.528601072494</v>
      </c>
      <c r="M908" s="160">
        <f>+[2]data1cf!L908</f>
        <v>8184.3478668497555</v>
      </c>
      <c r="N908" s="160">
        <f>+[2]data1cf!M908</f>
        <v>8166.8758685405855</v>
      </c>
      <c r="O908" s="160">
        <f>+[2]data1cf!N908</f>
        <v>7840.5775497178902</v>
      </c>
      <c r="P908" s="160">
        <f>+[2]data1cf!O908</f>
        <v>7732.8933830147653</v>
      </c>
      <c r="Q908" s="160">
        <f>+[2]data1cf!P908</f>
        <v>7704.1625048902961</v>
      </c>
      <c r="R908" s="160">
        <f>+[2]data1cf!Q908</f>
        <v>1025.7721741604419</v>
      </c>
      <c r="S908" s="160">
        <f>+[2]data1cf!R908</f>
        <v>0</v>
      </c>
      <c r="T908" s="160">
        <f>+[2]data1cf!S908</f>
        <v>0</v>
      </c>
      <c r="U908" s="160">
        <f>+[2]data1cf!T908</f>
        <v>0</v>
      </c>
      <c r="V908" s="160">
        <f>+[2]data1cf!U908</f>
        <v>0</v>
      </c>
      <c r="W908" s="160">
        <f>+[2]data1cf!V908</f>
        <v>0</v>
      </c>
      <c r="X908" s="160">
        <f>+[2]data1cf!W908</f>
        <v>0</v>
      </c>
      <c r="Y908" s="160">
        <f>+[2]data1cf!X908</f>
        <v>0</v>
      </c>
      <c r="Z908" s="160">
        <f>+[2]data1cf!Y908</f>
        <v>0</v>
      </c>
      <c r="AA908" s="160">
        <f>+[2]data1cf!Z908</f>
        <v>0</v>
      </c>
      <c r="AB908" s="160"/>
      <c r="AC908" s="161">
        <f t="shared" si="112"/>
        <v>-15508.684538779376</v>
      </c>
      <c r="AD908" s="161">
        <f t="shared" si="114"/>
        <v>2885.469353257326</v>
      </c>
      <c r="AE908" s="162">
        <f t="shared" si="115"/>
        <v>-3251.6233206180355</v>
      </c>
      <c r="AF908" s="163">
        <f t="shared" si="113"/>
        <v>6.4977070689201361E-2</v>
      </c>
      <c r="AG908" s="164">
        <f t="shared" si="116"/>
        <v>0.99999541035337614</v>
      </c>
    </row>
    <row r="909" spans="1:33">
      <c r="A909" s="156"/>
      <c r="B909" s="160">
        <f>+[2]data1cf!A909</f>
        <v>-92233.192162613006</v>
      </c>
      <c r="C909" s="160">
        <f>+[2]data1cf!B909</f>
        <v>14163.006061917278</v>
      </c>
      <c r="D909" s="160">
        <f>+[2]data1cf!C909</f>
        <v>12110.896332865155</v>
      </c>
      <c r="E909" s="160">
        <f>+[2]data1cf!D909</f>
        <v>10058.938261927529</v>
      </c>
      <c r="F909" s="160">
        <f>+[2]data1cf!E909</f>
        <v>9732.8066301641138</v>
      </c>
      <c r="G909" s="160">
        <f>+[2]data1cf!F909</f>
        <v>9447.5806511235751</v>
      </c>
      <c r="H909" s="160">
        <f>+[2]data1cf!G909</f>
        <v>8445.5836871920474</v>
      </c>
      <c r="I909" s="160">
        <f>+[2]data1cf!H909</f>
        <v>8297.1020318236206</v>
      </c>
      <c r="J909" s="160">
        <f>+[2]data1cf!I909</f>
        <v>8284.6678292886318</v>
      </c>
      <c r="K909" s="160">
        <f>+[2]data1cf!J909</f>
        <v>8275.4466271888741</v>
      </c>
      <c r="L909" s="160">
        <f>+[2]data1cf!K909</f>
        <v>8276.7398944082215</v>
      </c>
      <c r="M909" s="160">
        <f>+[2]data1cf!L909</f>
        <v>8248.6679928860522</v>
      </c>
      <c r="N909" s="160">
        <f>+[2]data1cf!M909</f>
        <v>8231.087161876314</v>
      </c>
      <c r="O909" s="160">
        <f>+[2]data1cf!N909</f>
        <v>7904.8976757541877</v>
      </c>
      <c r="P909" s="160">
        <f>+[2]data1cf!O909</f>
        <v>7797.1046763504937</v>
      </c>
      <c r="Q909" s="160">
        <f>+[2]data1cf!P909</f>
        <v>7768.4826309265936</v>
      </c>
      <c r="R909" s="160">
        <f>+[2]data1cf!Q909</f>
        <v>1057.8778208283059</v>
      </c>
      <c r="S909" s="160">
        <f>+[2]data1cf!R909</f>
        <v>0</v>
      </c>
      <c r="T909" s="160">
        <f>+[2]data1cf!S909</f>
        <v>0</v>
      </c>
      <c r="U909" s="160">
        <f>+[2]data1cf!T909</f>
        <v>0</v>
      </c>
      <c r="V909" s="160">
        <f>+[2]data1cf!U909</f>
        <v>0</v>
      </c>
      <c r="W909" s="160">
        <f>+[2]data1cf!V909</f>
        <v>0</v>
      </c>
      <c r="X909" s="160">
        <f>+[2]data1cf!W909</f>
        <v>0</v>
      </c>
      <c r="Y909" s="160">
        <f>+[2]data1cf!X909</f>
        <v>0</v>
      </c>
      <c r="Z909" s="160">
        <f>+[2]data1cf!Y909</f>
        <v>0</v>
      </c>
      <c r="AA909" s="160">
        <f>+[2]data1cf!Z909</f>
        <v>0</v>
      </c>
      <c r="AB909" s="160"/>
      <c r="AC909" s="161">
        <f t="shared" si="112"/>
        <v>-17769.559258617988</v>
      </c>
      <c r="AD909" s="161">
        <f t="shared" si="114"/>
        <v>777.83089214146821</v>
      </c>
      <c r="AE909" s="162">
        <f t="shared" si="115"/>
        <v>-5410.8609699375565</v>
      </c>
      <c r="AF909" s="163">
        <f t="shared" si="113"/>
        <v>6.0979858040809631E-2</v>
      </c>
      <c r="AG909" s="164">
        <f t="shared" si="116"/>
        <v>0.96360973377143599</v>
      </c>
    </row>
    <row r="910" spans="1:33">
      <c r="A910" s="156"/>
      <c r="B910" s="160">
        <f>+[2]data1cf!A910</f>
        <v>-92536.053714787617</v>
      </c>
      <c r="C910" s="160">
        <f>+[2]data1cf!B910</f>
        <v>14049.731881138112</v>
      </c>
      <c r="D910" s="160">
        <f>+[2]data1cf!C910</f>
        <v>12024.08464109007</v>
      </c>
      <c r="E910" s="160">
        <f>+[2]data1cf!D910</f>
        <v>10112.566728404807</v>
      </c>
      <c r="F910" s="160">
        <f>+[2]data1cf!E910</f>
        <v>9599.65002557345</v>
      </c>
      <c r="G910" s="160">
        <f>+[2]data1cf!F910</f>
        <v>9414.9135669873012</v>
      </c>
      <c r="H910" s="160">
        <f>+[2]data1cf!G910</f>
        <v>8452.9196723955938</v>
      </c>
      <c r="I910" s="160">
        <f>+[2]data1cf!H910</f>
        <v>8304.0494335412641</v>
      </c>
      <c r="J910" s="160">
        <f>+[2]data1cf!I910</f>
        <v>8291.6152310062753</v>
      </c>
      <c r="K910" s="160">
        <f>+[2]data1cf!J910</f>
        <v>8282.4058041636672</v>
      </c>
      <c r="L910" s="160">
        <f>+[2]data1cf!K910</f>
        <v>8283.687296125865</v>
      </c>
      <c r="M910" s="160">
        <f>+[2]data1cf!L910</f>
        <v>8255.6271698608452</v>
      </c>
      <c r="N910" s="160">
        <f>+[2]data1cf!M910</f>
        <v>8238.0345635939575</v>
      </c>
      <c r="O910" s="160">
        <f>+[2]data1cf!N910</f>
        <v>7911.8568527289799</v>
      </c>
      <c r="P910" s="160">
        <f>+[2]data1cf!O910</f>
        <v>7804.0520780681381</v>
      </c>
      <c r="Q910" s="160">
        <f>+[2]data1cf!P910</f>
        <v>7775.4418079013858</v>
      </c>
      <c r="R910" s="160">
        <f>+[2]data1cf!Q910</f>
        <v>1061.3515216871278</v>
      </c>
      <c r="S910" s="160">
        <f>+[2]data1cf!R910</f>
        <v>0</v>
      </c>
      <c r="T910" s="160">
        <f>+[2]data1cf!S910</f>
        <v>0</v>
      </c>
      <c r="U910" s="160">
        <f>+[2]data1cf!T910</f>
        <v>0</v>
      </c>
      <c r="V910" s="160">
        <f>+[2]data1cf!U910</f>
        <v>0</v>
      </c>
      <c r="W910" s="160">
        <f>+[2]data1cf!V910</f>
        <v>0</v>
      </c>
      <c r="X910" s="160">
        <f>+[2]data1cf!W910</f>
        <v>0</v>
      </c>
      <c r="Y910" s="160">
        <f>+[2]data1cf!X910</f>
        <v>0</v>
      </c>
      <c r="Z910" s="160">
        <f>+[2]data1cf!Y910</f>
        <v>0</v>
      </c>
      <c r="AA910" s="160">
        <f>+[2]data1cf!Z910</f>
        <v>0</v>
      </c>
      <c r="AB910" s="160"/>
      <c r="AC910" s="161">
        <f t="shared" si="112"/>
        <v>-18290.566834531957</v>
      </c>
      <c r="AD910" s="161">
        <f t="shared" si="114"/>
        <v>242.01635155302819</v>
      </c>
      <c r="AE910" s="162">
        <f t="shared" si="115"/>
        <v>-5943.3087861293188</v>
      </c>
      <c r="AF910" s="163">
        <f t="shared" si="113"/>
        <v>6.0005483031272872E-2</v>
      </c>
      <c r="AG910" s="164">
        <f t="shared" si="116"/>
        <v>0.64333445521818833</v>
      </c>
    </row>
    <row r="911" spans="1:33">
      <c r="A911" s="156"/>
      <c r="B911" s="160">
        <f>+[2]data1cf!A911</f>
        <v>-93954.47019441727</v>
      </c>
      <c r="C911" s="160">
        <f>+[2]data1cf!B911</f>
        <v>14154.119941463388</v>
      </c>
      <c r="D911" s="160">
        <f>+[2]data1cf!C911</f>
        <v>12143.60596130766</v>
      </c>
      <c r="E911" s="160">
        <f>+[2]data1cf!D911</f>
        <v>10177.236557233495</v>
      </c>
      <c r="F911" s="160">
        <f>+[2]data1cf!E911</f>
        <v>9610.1411049822491</v>
      </c>
      <c r="G911" s="160">
        <f>+[2]data1cf!F911</f>
        <v>9452.6074167728075</v>
      </c>
      <c r="H911" s="160">
        <f>+[2]data1cf!G911</f>
        <v>8487.2768967851371</v>
      </c>
      <c r="I911" s="160">
        <f>+[2]data1cf!H911</f>
        <v>8336.5867728507856</v>
      </c>
      <c r="J911" s="160">
        <f>+[2]data1cf!I911</f>
        <v>8324.1525703157968</v>
      </c>
      <c r="K911" s="160">
        <f>+[2]data1cf!J911</f>
        <v>8314.9982915059154</v>
      </c>
      <c r="L911" s="160">
        <f>+[2]data1cf!K911</f>
        <v>8316.2246354353865</v>
      </c>
      <c r="M911" s="160">
        <f>+[2]data1cf!L911</f>
        <v>8288.2196572030934</v>
      </c>
      <c r="N911" s="160">
        <f>+[2]data1cf!M911</f>
        <v>8270.571902903479</v>
      </c>
      <c r="O911" s="160">
        <f>+[2]data1cf!N911</f>
        <v>7944.449340071229</v>
      </c>
      <c r="P911" s="160">
        <f>+[2]data1cf!O911</f>
        <v>7836.5894173776587</v>
      </c>
      <c r="Q911" s="160">
        <f>+[2]data1cf!P911</f>
        <v>7808.0342952436349</v>
      </c>
      <c r="R911" s="160">
        <f>+[2]data1cf!Q911</f>
        <v>1077.6201913418884</v>
      </c>
      <c r="S911" s="160">
        <f>+[2]data1cf!R911</f>
        <v>0</v>
      </c>
      <c r="T911" s="160">
        <f>+[2]data1cf!S911</f>
        <v>0</v>
      </c>
      <c r="U911" s="160">
        <f>+[2]data1cf!T911</f>
        <v>0</v>
      </c>
      <c r="V911" s="160">
        <f>+[2]data1cf!U911</f>
        <v>0</v>
      </c>
      <c r="W911" s="160">
        <f>+[2]data1cf!V911</f>
        <v>0</v>
      </c>
      <c r="X911" s="160">
        <f>+[2]data1cf!W911</f>
        <v>0</v>
      </c>
      <c r="Y911" s="160">
        <f>+[2]data1cf!X911</f>
        <v>0</v>
      </c>
      <c r="Z911" s="160">
        <f>+[2]data1cf!Y911</f>
        <v>0</v>
      </c>
      <c r="AA911" s="160">
        <f>+[2]data1cf!Z911</f>
        <v>0</v>
      </c>
      <c r="AB911" s="160"/>
      <c r="AC911" s="161">
        <f t="shared" si="112"/>
        <v>-19307.505589867727</v>
      </c>
      <c r="AD911" s="161">
        <f t="shared" si="114"/>
        <v>-692.73275763729146</v>
      </c>
      <c r="AE911" s="162">
        <f t="shared" si="115"/>
        <v>-6905.2454157322763</v>
      </c>
      <c r="AF911" s="163">
        <f t="shared" si="113"/>
        <v>5.8319279551506037E-2</v>
      </c>
      <c r="AG911" s="164">
        <f t="shared" si="116"/>
        <v>-18.124064374015763</v>
      </c>
    </row>
    <row r="912" spans="1:33">
      <c r="A912" s="156"/>
      <c r="B912" s="160">
        <f>+[2]data1cf!A912</f>
        <v>-97014.460354537907</v>
      </c>
      <c r="C912" s="160">
        <f>+[2]data1cf!B912</f>
        <v>14261.64801690786</v>
      </c>
      <c r="D912" s="160">
        <f>+[2]data1cf!C912</f>
        <v>12282.556739703125</v>
      </c>
      <c r="E912" s="160">
        <f>+[2]data1cf!D912</f>
        <v>10200.089813722616</v>
      </c>
      <c r="F912" s="160">
        <f>+[2]data1cf!E912</f>
        <v>9723.5076404526153</v>
      </c>
      <c r="G912" s="160">
        <f>+[2]data1cf!F912</f>
        <v>9502.6256413251358</v>
      </c>
      <c r="H912" s="160">
        <f>+[2]data1cf!G912</f>
        <v>8561.3967128412187</v>
      </c>
      <c r="I912" s="160">
        <f>+[2]data1cf!H912</f>
        <v>8406.7804991318244</v>
      </c>
      <c r="J912" s="160">
        <f>+[2]data1cf!I912</f>
        <v>8394.3462965968356</v>
      </c>
      <c r="K912" s="160">
        <f>+[2]data1cf!J912</f>
        <v>8385.3109902043798</v>
      </c>
      <c r="L912" s="160">
        <f>+[2]data1cf!K912</f>
        <v>8386.4183617164254</v>
      </c>
      <c r="M912" s="160">
        <f>+[2]data1cf!L912</f>
        <v>8358.5323559015578</v>
      </c>
      <c r="N912" s="160">
        <f>+[2]data1cf!M912</f>
        <v>8340.7656291845178</v>
      </c>
      <c r="O912" s="160">
        <f>+[2]data1cf!N912</f>
        <v>8014.7620387696934</v>
      </c>
      <c r="P912" s="160">
        <f>+[2]data1cf!O912</f>
        <v>7906.7831436586976</v>
      </c>
      <c r="Q912" s="160">
        <f>+[2]data1cf!P912</f>
        <v>7878.3469939420993</v>
      </c>
      <c r="R912" s="160">
        <f>+[2]data1cf!Q912</f>
        <v>1112.7170544824078</v>
      </c>
      <c r="S912" s="160">
        <f>+[2]data1cf!R912</f>
        <v>0</v>
      </c>
      <c r="T912" s="160">
        <f>+[2]data1cf!S912</f>
        <v>0</v>
      </c>
      <c r="U912" s="160">
        <f>+[2]data1cf!T912</f>
        <v>0</v>
      </c>
      <c r="V912" s="160">
        <f>+[2]data1cf!U912</f>
        <v>0</v>
      </c>
      <c r="W912" s="160">
        <f>+[2]data1cf!V912</f>
        <v>0</v>
      </c>
      <c r="X912" s="160">
        <f>+[2]data1cf!W912</f>
        <v>0</v>
      </c>
      <c r="Y912" s="160">
        <f>+[2]data1cf!X912</f>
        <v>0</v>
      </c>
      <c r="Z912" s="160">
        <f>+[2]data1cf!Y912</f>
        <v>0</v>
      </c>
      <c r="AA912" s="160">
        <f>+[2]data1cf!Z912</f>
        <v>0</v>
      </c>
      <c r="AB912" s="160"/>
      <c r="AC912" s="161">
        <f t="shared" si="112"/>
        <v>-21751.685274008894</v>
      </c>
      <c r="AD912" s="161">
        <f t="shared" si="114"/>
        <v>-2977.9904215990036</v>
      </c>
      <c r="AE912" s="162">
        <f t="shared" si="115"/>
        <v>-9244.088028307393</v>
      </c>
      <c r="AF912" s="163">
        <f t="shared" si="113"/>
        <v>5.4362121224403384E-2</v>
      </c>
      <c r="AG912" s="164">
        <f t="shared" si="116"/>
        <v>-323136.98513773561</v>
      </c>
    </row>
    <row r="913" spans="1:33">
      <c r="A913" s="156"/>
      <c r="B913" s="160">
        <f>+[2]data1cf!A913</f>
        <v>-85385.904826207974</v>
      </c>
      <c r="C913" s="160">
        <f>+[2]data1cf!B913</f>
        <v>14022.272134731942</v>
      </c>
      <c r="D913" s="160">
        <f>+[2]data1cf!C913</f>
        <v>11802.943981087674</v>
      </c>
      <c r="E913" s="160">
        <f>+[2]data1cf!D913</f>
        <v>9924.5767228449149</v>
      </c>
      <c r="F913" s="160">
        <f>+[2]data1cf!E913</f>
        <v>9408.1207407302882</v>
      </c>
      <c r="G913" s="160">
        <f>+[2]data1cf!F913</f>
        <v>9273.7654054810628</v>
      </c>
      <c r="H913" s="160">
        <f>+[2]data1cf!G913</f>
        <v>8279.7270499806837</v>
      </c>
      <c r="I913" s="160">
        <f>+[2]data1cf!H913</f>
        <v>8140.0307381563589</v>
      </c>
      <c r="J913" s="160">
        <f>+[2]data1cf!I913</f>
        <v>8127.5965356213692</v>
      </c>
      <c r="K913" s="160">
        <f>+[2]data1cf!J913</f>
        <v>8118.1091109899726</v>
      </c>
      <c r="L913" s="160">
        <f>+[2]data1cf!K913</f>
        <v>8119.6686007409598</v>
      </c>
      <c r="M913" s="160">
        <f>+[2]data1cf!L913</f>
        <v>8091.3304766871506</v>
      </c>
      <c r="N913" s="160">
        <f>+[2]data1cf!M913</f>
        <v>8074.0158682090514</v>
      </c>
      <c r="O913" s="160">
        <f>+[2]data1cf!N913</f>
        <v>7747.5601595552853</v>
      </c>
      <c r="P913" s="160">
        <f>+[2]data1cf!O913</f>
        <v>7640.033382683232</v>
      </c>
      <c r="Q913" s="160">
        <f>+[2]data1cf!P913</f>
        <v>7611.1451147276912</v>
      </c>
      <c r="R913" s="160">
        <f>+[2]data1cf!Q913</f>
        <v>979.34217399467491</v>
      </c>
      <c r="S913" s="160">
        <f>+[2]data1cf!R913</f>
        <v>0</v>
      </c>
      <c r="T913" s="160">
        <f>+[2]data1cf!S913</f>
        <v>0</v>
      </c>
      <c r="U913" s="160">
        <f>+[2]data1cf!T913</f>
        <v>0</v>
      </c>
      <c r="V913" s="160">
        <f>+[2]data1cf!U913</f>
        <v>0</v>
      </c>
      <c r="W913" s="160">
        <f>+[2]data1cf!V913</f>
        <v>0</v>
      </c>
      <c r="X913" s="160">
        <f>+[2]data1cf!W913</f>
        <v>0</v>
      </c>
      <c r="Y913" s="160">
        <f>+[2]data1cf!X913</f>
        <v>0</v>
      </c>
      <c r="Z913" s="160">
        <f>+[2]data1cf!Y913</f>
        <v>0</v>
      </c>
      <c r="AA913" s="160">
        <f>+[2]data1cf!Z913</f>
        <v>0</v>
      </c>
      <c r="AB913" s="160"/>
      <c r="AC913" s="161">
        <f t="shared" si="112"/>
        <v>-12356.418166866939</v>
      </c>
      <c r="AD913" s="161">
        <f t="shared" si="114"/>
        <v>5813.7199802423238</v>
      </c>
      <c r="AE913" s="162">
        <f t="shared" si="115"/>
        <v>-248.66976423083594</v>
      </c>
      <c r="AF913" s="163">
        <f t="shared" si="113"/>
        <v>7.0926174521446228E-2</v>
      </c>
      <c r="AG913" s="164">
        <f t="shared" si="116"/>
        <v>0.9999999999824446</v>
      </c>
    </row>
    <row r="914" spans="1:33">
      <c r="A914" s="156"/>
      <c r="B914" s="160">
        <f>+[2]data1cf!A914</f>
        <v>-101378.78891287316</v>
      </c>
      <c r="C914" s="160">
        <f>+[2]data1cf!B914</f>
        <v>14396.325451183293</v>
      </c>
      <c r="D914" s="160">
        <f>+[2]data1cf!C914</f>
        <v>12352.182070072773</v>
      </c>
      <c r="E914" s="160">
        <f>+[2]data1cf!D914</f>
        <v>10364.441114613885</v>
      </c>
      <c r="F914" s="160">
        <f>+[2]data1cf!E914</f>
        <v>9980.709686700462</v>
      </c>
      <c r="G914" s="160">
        <f>+[2]data1cf!F914</f>
        <v>9681.5748810275691</v>
      </c>
      <c r="H914" s="160">
        <f>+[2]data1cf!G914</f>
        <v>8667.1105266200684</v>
      </c>
      <c r="I914" s="160">
        <f>+[2]data1cf!H914</f>
        <v>8506.8947047971888</v>
      </c>
      <c r="J914" s="160">
        <f>+[2]data1cf!I914</f>
        <v>8494.4605022622</v>
      </c>
      <c r="K914" s="160">
        <f>+[2]data1cf!J914</f>
        <v>8485.5948809640922</v>
      </c>
      <c r="L914" s="160">
        <f>+[2]data1cf!K914</f>
        <v>8486.5325673817897</v>
      </c>
      <c r="M914" s="160">
        <f>+[2]data1cf!L914</f>
        <v>8458.8162466612703</v>
      </c>
      <c r="N914" s="160">
        <f>+[2]data1cf!M914</f>
        <v>8440.8798348498822</v>
      </c>
      <c r="O914" s="160">
        <f>+[2]data1cf!N914</f>
        <v>8115.0459295294058</v>
      </c>
      <c r="P914" s="160">
        <f>+[2]data1cf!O914</f>
        <v>8006.8973493240619</v>
      </c>
      <c r="Q914" s="160">
        <f>+[2]data1cf!P914</f>
        <v>7978.6308847018117</v>
      </c>
      <c r="R914" s="160">
        <f>+[2]data1cf!Q914</f>
        <v>1162.77415731509</v>
      </c>
      <c r="S914" s="160">
        <f>+[2]data1cf!R914</f>
        <v>0</v>
      </c>
      <c r="T914" s="160">
        <f>+[2]data1cf!S914</f>
        <v>0</v>
      </c>
      <c r="U914" s="160">
        <f>+[2]data1cf!T914</f>
        <v>0</v>
      </c>
      <c r="V914" s="160">
        <f>+[2]data1cf!U914</f>
        <v>0</v>
      </c>
      <c r="W914" s="160">
        <f>+[2]data1cf!V914</f>
        <v>0</v>
      </c>
      <c r="X914" s="160">
        <f>+[2]data1cf!W914</f>
        <v>0</v>
      </c>
      <c r="Y914" s="160">
        <f>+[2]data1cf!X914</f>
        <v>0</v>
      </c>
      <c r="Z914" s="160">
        <f>+[2]data1cf!Y914</f>
        <v>0</v>
      </c>
      <c r="AA914" s="160">
        <f>+[2]data1cf!Z914</f>
        <v>0</v>
      </c>
      <c r="AB914" s="160"/>
      <c r="AC914" s="161">
        <f t="shared" si="112"/>
        <v>-25129.927996420396</v>
      </c>
      <c r="AD914" s="161">
        <f t="shared" si="114"/>
        <v>-6099.541569058305</v>
      </c>
      <c r="AE914" s="162">
        <f t="shared" si="115"/>
        <v>-12450.980357218925</v>
      </c>
      <c r="AF914" s="163">
        <f t="shared" si="113"/>
        <v>4.9308368563652047E-2</v>
      </c>
      <c r="AG914" s="164">
        <f t="shared" si="116"/>
        <v>-192472401599.30072</v>
      </c>
    </row>
    <row r="915" spans="1:33">
      <c r="A915" s="156"/>
      <c r="B915" s="160">
        <f>+[2]data1cf!A915</f>
        <v>-103238.01827446466</v>
      </c>
      <c r="C915" s="160">
        <f>+[2]data1cf!B915</f>
        <v>14356.286379538675</v>
      </c>
      <c r="D915" s="160">
        <f>+[2]data1cf!C915</f>
        <v>12476.249937147602</v>
      </c>
      <c r="E915" s="160">
        <f>+[2]data1cf!D915</f>
        <v>10502.07822297762</v>
      </c>
      <c r="F915" s="160">
        <f>+[2]data1cf!E915</f>
        <v>9951.80340958534</v>
      </c>
      <c r="G915" s="160">
        <f>+[2]data1cf!F915</f>
        <v>9723.6154337308944</v>
      </c>
      <c r="H915" s="160">
        <f>+[2]data1cf!G915</f>
        <v>8712.1452264315849</v>
      </c>
      <c r="I915" s="160">
        <f>+[2]data1cf!H915</f>
        <v>8549.5439389686089</v>
      </c>
      <c r="J915" s="160">
        <f>+[2]data1cf!I915</f>
        <v>8537.1097364336201</v>
      </c>
      <c r="K915" s="160">
        <f>+[2]data1cf!J915</f>
        <v>8528.3164019730903</v>
      </c>
      <c r="L915" s="160">
        <f>+[2]data1cf!K915</f>
        <v>8529.1818015532099</v>
      </c>
      <c r="M915" s="160">
        <f>+[2]data1cf!L915</f>
        <v>8501.5377676702683</v>
      </c>
      <c r="N915" s="160">
        <f>+[2]data1cf!M915</f>
        <v>8483.5290690213005</v>
      </c>
      <c r="O915" s="160">
        <f>+[2]data1cf!N915</f>
        <v>8157.7674505384039</v>
      </c>
      <c r="P915" s="160">
        <f>+[2]data1cf!O915</f>
        <v>8049.5465834954812</v>
      </c>
      <c r="Q915" s="160">
        <f>+[2]data1cf!P915</f>
        <v>8021.3524057108098</v>
      </c>
      <c r="R915" s="160">
        <f>+[2]data1cf!Q915</f>
        <v>1184.0987744007998</v>
      </c>
      <c r="S915" s="160">
        <f>+[2]data1cf!R915</f>
        <v>0</v>
      </c>
      <c r="T915" s="160">
        <f>+[2]data1cf!S915</f>
        <v>0</v>
      </c>
      <c r="U915" s="160">
        <f>+[2]data1cf!T915</f>
        <v>0</v>
      </c>
      <c r="V915" s="160">
        <f>+[2]data1cf!U915</f>
        <v>0</v>
      </c>
      <c r="W915" s="160">
        <f>+[2]data1cf!V915</f>
        <v>0</v>
      </c>
      <c r="X915" s="160">
        <f>+[2]data1cf!W915</f>
        <v>0</v>
      </c>
      <c r="Y915" s="160">
        <f>+[2]data1cf!X915</f>
        <v>0</v>
      </c>
      <c r="Z915" s="160">
        <f>+[2]data1cf!Y915</f>
        <v>0</v>
      </c>
      <c r="AA915" s="160">
        <f>+[2]data1cf!Z915</f>
        <v>0</v>
      </c>
      <c r="AB915" s="160"/>
      <c r="AC915" s="161">
        <f t="shared" si="112"/>
        <v>-26644.623006187656</v>
      </c>
      <c r="AD915" s="161">
        <f t="shared" si="114"/>
        <v>-7517.1150741965394</v>
      </c>
      <c r="AE915" s="162">
        <f t="shared" si="115"/>
        <v>-13901.295625619598</v>
      </c>
      <c r="AF915" s="163">
        <f t="shared" si="113"/>
        <v>4.7128251194953924E-2</v>
      </c>
      <c r="AG915" s="164">
        <f t="shared" ref="AG915:AG930" si="117">1-EXP(-(1/0.25)*(AD915/ABS($AD$1010)))</f>
        <v>-80710452167279.641</v>
      </c>
    </row>
    <row r="916" spans="1:33">
      <c r="A916" s="156"/>
      <c r="B916" s="160">
        <f>+[2]data1cf!A916</f>
        <v>-87631.83873514265</v>
      </c>
      <c r="C916" s="160">
        <f>+[2]data1cf!B916</f>
        <v>14069.433639989602</v>
      </c>
      <c r="D916" s="160">
        <f>+[2]data1cf!C916</f>
        <v>11922.930842833395</v>
      </c>
      <c r="E916" s="160">
        <f>+[2]data1cf!D916</f>
        <v>9923.51514487846</v>
      </c>
      <c r="F916" s="160">
        <f>+[2]data1cf!E916</f>
        <v>9418.2716012114779</v>
      </c>
      <c r="G916" s="160">
        <f>+[2]data1cf!F916</f>
        <v>9259.359405899675</v>
      </c>
      <c r="H916" s="160">
        <f>+[2]data1cf!G916</f>
        <v>8334.128600147038</v>
      </c>
      <c r="I916" s="160">
        <f>+[2]data1cf!H916</f>
        <v>8191.5506652801932</v>
      </c>
      <c r="J916" s="160">
        <f>+[2]data1cf!I916</f>
        <v>8179.1164627452035</v>
      </c>
      <c r="K916" s="160">
        <f>+[2]data1cf!J916</f>
        <v>8169.7163600241865</v>
      </c>
      <c r="L916" s="160">
        <f>+[2]data1cf!K916</f>
        <v>8171.1885278647942</v>
      </c>
      <c r="M916" s="160">
        <f>+[2]data1cf!L916</f>
        <v>8142.9377257213637</v>
      </c>
      <c r="N916" s="160">
        <f>+[2]data1cf!M916</f>
        <v>8125.5357953328858</v>
      </c>
      <c r="O916" s="160">
        <f>+[2]data1cf!N916</f>
        <v>7799.1674085894992</v>
      </c>
      <c r="P916" s="160">
        <f>+[2]data1cf!O916</f>
        <v>7691.5533098070664</v>
      </c>
      <c r="Q916" s="160">
        <f>+[2]data1cf!P916</f>
        <v>7662.7523637619051</v>
      </c>
      <c r="R916" s="160">
        <f>+[2]data1cf!Q916</f>
        <v>1005.1021375565921</v>
      </c>
      <c r="S916" s="160">
        <f>+[2]data1cf!R916</f>
        <v>0</v>
      </c>
      <c r="T916" s="160">
        <f>+[2]data1cf!S916</f>
        <v>0</v>
      </c>
      <c r="U916" s="160">
        <f>+[2]data1cf!T916</f>
        <v>0</v>
      </c>
      <c r="V916" s="160">
        <f>+[2]data1cf!U916</f>
        <v>0</v>
      </c>
      <c r="W916" s="160">
        <f>+[2]data1cf!V916</f>
        <v>0</v>
      </c>
      <c r="X916" s="160">
        <f>+[2]data1cf!W916</f>
        <v>0</v>
      </c>
      <c r="Y916" s="160">
        <f>+[2]data1cf!X916</f>
        <v>0</v>
      </c>
      <c r="Z916" s="160">
        <f>+[2]data1cf!Y916</f>
        <v>0</v>
      </c>
      <c r="AA916" s="160">
        <f>+[2]data1cf!Z916</f>
        <v>0</v>
      </c>
      <c r="AB916" s="160"/>
      <c r="AC916" s="161">
        <f t="shared" si="112"/>
        <v>-14259.380682224724</v>
      </c>
      <c r="AD916" s="161">
        <f t="shared" si="114"/>
        <v>4009.3655580100371</v>
      </c>
      <c r="AE916" s="162">
        <f t="shared" si="115"/>
        <v>-2087.0934586542121</v>
      </c>
      <c r="AF916" s="163">
        <f t="shared" si="113"/>
        <v>6.7224636673927321E-2</v>
      </c>
      <c r="AG916" s="164">
        <f t="shared" si="117"/>
        <v>0.99999996175881278</v>
      </c>
    </row>
    <row r="917" spans="1:33">
      <c r="A917" s="156"/>
      <c r="B917" s="160">
        <f>+[2]data1cf!A917</f>
        <v>-95930.913077532736</v>
      </c>
      <c r="C917" s="160">
        <f>+[2]data1cf!B917</f>
        <v>14207.074489489125</v>
      </c>
      <c r="D917" s="160">
        <f>+[2]data1cf!C917</f>
        <v>12190.479087308358</v>
      </c>
      <c r="E917" s="160">
        <f>+[2]data1cf!D917</f>
        <v>10106.204422256475</v>
      </c>
      <c r="F917" s="160">
        <f>+[2]data1cf!E917</f>
        <v>9807.5755201472784</v>
      </c>
      <c r="G917" s="160">
        <f>+[2]data1cf!F917</f>
        <v>9449.6444581092601</v>
      </c>
      <c r="H917" s="160">
        <f>+[2]data1cf!G917</f>
        <v>8535.1507706462526</v>
      </c>
      <c r="I917" s="160">
        <f>+[2]data1cf!H917</f>
        <v>8381.9247914351472</v>
      </c>
      <c r="J917" s="160">
        <f>+[2]data1cf!I917</f>
        <v>8369.4905889001584</v>
      </c>
      <c r="K917" s="160">
        <f>+[2]data1cf!J917</f>
        <v>8360.4131541895731</v>
      </c>
      <c r="L917" s="160">
        <f>+[2]data1cf!K917</f>
        <v>8361.5626540197482</v>
      </c>
      <c r="M917" s="160">
        <f>+[2]data1cf!L917</f>
        <v>8333.6345198867511</v>
      </c>
      <c r="N917" s="160">
        <f>+[2]data1cf!M917</f>
        <v>8315.9099214878406</v>
      </c>
      <c r="O917" s="160">
        <f>+[2]data1cf!N917</f>
        <v>7989.8642027548867</v>
      </c>
      <c r="P917" s="160">
        <f>+[2]data1cf!O917</f>
        <v>7881.9274359620213</v>
      </c>
      <c r="Q917" s="160">
        <f>+[2]data1cf!P917</f>
        <v>7853.4491579272926</v>
      </c>
      <c r="R917" s="160">
        <f>+[2]data1cf!Q917</f>
        <v>1100.2892006340694</v>
      </c>
      <c r="S917" s="160">
        <f>+[2]data1cf!R917</f>
        <v>0</v>
      </c>
      <c r="T917" s="160">
        <f>+[2]data1cf!S917</f>
        <v>0</v>
      </c>
      <c r="U917" s="160">
        <f>+[2]data1cf!T917</f>
        <v>0</v>
      </c>
      <c r="V917" s="160">
        <f>+[2]data1cf!U917</f>
        <v>0</v>
      </c>
      <c r="W917" s="160">
        <f>+[2]data1cf!V917</f>
        <v>0</v>
      </c>
      <c r="X917" s="160">
        <f>+[2]data1cf!W917</f>
        <v>0</v>
      </c>
      <c r="Y917" s="160">
        <f>+[2]data1cf!X917</f>
        <v>0</v>
      </c>
      <c r="Z917" s="160">
        <f>+[2]data1cf!Y917</f>
        <v>0</v>
      </c>
      <c r="AA917" s="160">
        <f>+[2]data1cf!Z917</f>
        <v>0</v>
      </c>
      <c r="AB917" s="160"/>
      <c r="AC917" s="161">
        <f t="shared" si="112"/>
        <v>-20938.138891884402</v>
      </c>
      <c r="AD917" s="161">
        <f t="shared" si="114"/>
        <v>-2222.6870311007769</v>
      </c>
      <c r="AE917" s="162">
        <f t="shared" si="115"/>
        <v>-8469.2889325463711</v>
      </c>
      <c r="AF917" s="163">
        <f t="shared" si="113"/>
        <v>5.5644837021827709E-2</v>
      </c>
      <c r="AG917" s="164">
        <f t="shared" si="117"/>
        <v>-12942.446216320432</v>
      </c>
    </row>
    <row r="918" spans="1:33">
      <c r="A918" s="156"/>
      <c r="B918" s="160">
        <f>+[2]data1cf!A918</f>
        <v>-93384.682254067011</v>
      </c>
      <c r="C918" s="160">
        <f>+[2]data1cf!B918</f>
        <v>14089.372088632395</v>
      </c>
      <c r="D918" s="160">
        <f>+[2]data1cf!C918</f>
        <v>12102.759501968365</v>
      </c>
      <c r="E918" s="160">
        <f>+[2]data1cf!D918</f>
        <v>10164.02775873174</v>
      </c>
      <c r="F918" s="160">
        <f>+[2]data1cf!E918</f>
        <v>9744.4686952282482</v>
      </c>
      <c r="G918" s="160">
        <f>+[2]data1cf!F918</f>
        <v>9344.0216552540514</v>
      </c>
      <c r="H918" s="160">
        <f>+[2]data1cf!G918</f>
        <v>8473.4753565448682</v>
      </c>
      <c r="I918" s="160">
        <f>+[2]data1cf!H918</f>
        <v>8323.5162933295032</v>
      </c>
      <c r="J918" s="160">
        <f>+[2]data1cf!I918</f>
        <v>8311.0820907945126</v>
      </c>
      <c r="K918" s="160">
        <f>+[2]data1cf!J918</f>
        <v>8301.9056586295119</v>
      </c>
      <c r="L918" s="160">
        <f>+[2]data1cf!K918</f>
        <v>8303.1541559141042</v>
      </c>
      <c r="M918" s="160">
        <f>+[2]data1cf!L918</f>
        <v>8275.1270243266899</v>
      </c>
      <c r="N918" s="160">
        <f>+[2]data1cf!M918</f>
        <v>8257.5014233821948</v>
      </c>
      <c r="O918" s="160">
        <f>+[2]data1cf!N918</f>
        <v>7931.3567071948246</v>
      </c>
      <c r="P918" s="160">
        <f>+[2]data1cf!O918</f>
        <v>7823.5189378563755</v>
      </c>
      <c r="Q918" s="160">
        <f>+[2]data1cf!P918</f>
        <v>7794.9416623672305</v>
      </c>
      <c r="R918" s="160">
        <f>+[2]data1cf!Q918</f>
        <v>1071.084951581247</v>
      </c>
      <c r="S918" s="160">
        <f>+[2]data1cf!R918</f>
        <v>0</v>
      </c>
      <c r="T918" s="160">
        <f>+[2]data1cf!S918</f>
        <v>0</v>
      </c>
      <c r="U918" s="160">
        <f>+[2]data1cf!T918</f>
        <v>0</v>
      </c>
      <c r="V918" s="160">
        <f>+[2]data1cf!U918</f>
        <v>0</v>
      </c>
      <c r="W918" s="160">
        <f>+[2]data1cf!V918</f>
        <v>0</v>
      </c>
      <c r="X918" s="160">
        <f>+[2]data1cf!W918</f>
        <v>0</v>
      </c>
      <c r="Y918" s="160">
        <f>+[2]data1cf!X918</f>
        <v>0</v>
      </c>
      <c r="Z918" s="160">
        <f>+[2]data1cf!Y918</f>
        <v>0</v>
      </c>
      <c r="AA918" s="160">
        <f>+[2]data1cf!Z918</f>
        <v>0</v>
      </c>
      <c r="AB918" s="160"/>
      <c r="AC918" s="161">
        <f t="shared" si="112"/>
        <v>-18867.627050015548</v>
      </c>
      <c r="AD918" s="161">
        <f t="shared" si="114"/>
        <v>-280.90530867732127</v>
      </c>
      <c r="AE918" s="162">
        <f t="shared" si="115"/>
        <v>-6483.8049041678232</v>
      </c>
      <c r="AF918" s="163">
        <f t="shared" si="113"/>
        <v>5.9055677056312567E-2</v>
      </c>
      <c r="AG918" s="164">
        <f t="shared" si="117"/>
        <v>-2.3089087786669622</v>
      </c>
    </row>
    <row r="919" spans="1:33">
      <c r="A919" s="156"/>
      <c r="B919" s="160">
        <f>+[2]data1cf!A919</f>
        <v>-95549.268820737154</v>
      </c>
      <c r="C919" s="160">
        <f>+[2]data1cf!B919</f>
        <v>14251.23269567782</v>
      </c>
      <c r="D919" s="160">
        <f>+[2]data1cf!C919</f>
        <v>12246.592727287072</v>
      </c>
      <c r="E919" s="160">
        <f>+[2]data1cf!D919</f>
        <v>10239.922480558211</v>
      </c>
      <c r="F919" s="160">
        <f>+[2]data1cf!E919</f>
        <v>9737.5437130134233</v>
      </c>
      <c r="G919" s="160">
        <f>+[2]data1cf!F919</f>
        <v>9491.3923536501898</v>
      </c>
      <c r="H919" s="160">
        <f>+[2]data1cf!G919</f>
        <v>8525.9064918635286</v>
      </c>
      <c r="I919" s="160">
        <f>+[2]data1cf!H919</f>
        <v>8373.1701774996618</v>
      </c>
      <c r="J919" s="160">
        <f>+[2]data1cf!I919</f>
        <v>8360.735974964673</v>
      </c>
      <c r="K919" s="160">
        <f>+[2]data1cf!J919</f>
        <v>8351.6437019253844</v>
      </c>
      <c r="L919" s="160">
        <f>+[2]data1cf!K919</f>
        <v>8352.8080400842628</v>
      </c>
      <c r="M919" s="160">
        <f>+[2]data1cf!L919</f>
        <v>8324.8650676225625</v>
      </c>
      <c r="N919" s="160">
        <f>+[2]data1cf!M919</f>
        <v>8307.1553075523552</v>
      </c>
      <c r="O919" s="160">
        <f>+[2]data1cf!N919</f>
        <v>7981.0947504906972</v>
      </c>
      <c r="P919" s="160">
        <f>+[2]data1cf!O919</f>
        <v>7873.1728220265359</v>
      </c>
      <c r="Q919" s="160">
        <f>+[2]data1cf!P919</f>
        <v>7844.6797056631021</v>
      </c>
      <c r="R919" s="160">
        <f>+[2]data1cf!Q919</f>
        <v>1095.9118936663267</v>
      </c>
      <c r="S919" s="160">
        <f>+[2]data1cf!R919</f>
        <v>0</v>
      </c>
      <c r="T919" s="160">
        <f>+[2]data1cf!S919</f>
        <v>0</v>
      </c>
      <c r="U919" s="160">
        <f>+[2]data1cf!T919</f>
        <v>0</v>
      </c>
      <c r="V919" s="160">
        <f>+[2]data1cf!U919</f>
        <v>0</v>
      </c>
      <c r="W919" s="160">
        <f>+[2]data1cf!V919</f>
        <v>0</v>
      </c>
      <c r="X919" s="160">
        <f>+[2]data1cf!W919</f>
        <v>0</v>
      </c>
      <c r="Y919" s="160">
        <f>+[2]data1cf!X919</f>
        <v>0</v>
      </c>
      <c r="Z919" s="160">
        <f>+[2]data1cf!Y919</f>
        <v>0</v>
      </c>
      <c r="AA919" s="160">
        <f>+[2]data1cf!Z919</f>
        <v>0</v>
      </c>
      <c r="AB919" s="160"/>
      <c r="AC919" s="161">
        <f t="shared" si="112"/>
        <v>-20426.08050262801</v>
      </c>
      <c r="AD919" s="161">
        <f t="shared" si="114"/>
        <v>-1709.1696567569572</v>
      </c>
      <c r="AE919" s="162">
        <f t="shared" si="115"/>
        <v>-7955.1099204946286</v>
      </c>
      <c r="AF919" s="163">
        <f t="shared" si="113"/>
        <v>5.6532636284828186E-2</v>
      </c>
      <c r="AG919" s="164">
        <f t="shared" si="117"/>
        <v>-1451.1937008727919</v>
      </c>
    </row>
    <row r="920" spans="1:33">
      <c r="A920" s="156"/>
      <c r="B920" s="160">
        <f>+[2]data1cf!A920</f>
        <v>-100001.77542637185</v>
      </c>
      <c r="C920" s="160">
        <f>+[2]data1cf!B920</f>
        <v>14278.978321420473</v>
      </c>
      <c r="D920" s="160">
        <f>+[2]data1cf!C920</f>
        <v>12307.336932702623</v>
      </c>
      <c r="E920" s="160">
        <f>+[2]data1cf!D920</f>
        <v>10432.609005320477</v>
      </c>
      <c r="F920" s="160">
        <f>+[2]data1cf!E920</f>
        <v>9983.258837527068</v>
      </c>
      <c r="G920" s="160">
        <f>+[2]data1cf!F920</f>
        <v>9636.4973459206321</v>
      </c>
      <c r="H920" s="160">
        <f>+[2]data1cf!G920</f>
        <v>8633.7561754667986</v>
      </c>
      <c r="I920" s="160">
        <f>+[2]data1cf!H920</f>
        <v>8475.307117027638</v>
      </c>
      <c r="J920" s="160">
        <f>+[2]data1cf!I920</f>
        <v>8462.8729144926492</v>
      </c>
      <c r="K920" s="160">
        <f>+[2]data1cf!J920</f>
        <v>8453.953754910186</v>
      </c>
      <c r="L920" s="160">
        <f>+[2]data1cf!K920</f>
        <v>8454.944979612239</v>
      </c>
      <c r="M920" s="160">
        <f>+[2]data1cf!L920</f>
        <v>8427.1751206073641</v>
      </c>
      <c r="N920" s="160">
        <f>+[2]data1cf!M920</f>
        <v>8409.2922470803314</v>
      </c>
      <c r="O920" s="160">
        <f>+[2]data1cf!N920</f>
        <v>8083.4048034754996</v>
      </c>
      <c r="P920" s="160">
        <f>+[2]data1cf!O920</f>
        <v>7975.3097615545103</v>
      </c>
      <c r="Q920" s="160">
        <f>+[2]data1cf!P920</f>
        <v>7946.9897586479055</v>
      </c>
      <c r="R920" s="160">
        <f>+[2]data1cf!Q920</f>
        <v>1146.9803634303144</v>
      </c>
      <c r="S920" s="160">
        <f>+[2]data1cf!R920</f>
        <v>0</v>
      </c>
      <c r="T920" s="160">
        <f>+[2]data1cf!S920</f>
        <v>0</v>
      </c>
      <c r="U920" s="160">
        <f>+[2]data1cf!T920</f>
        <v>0</v>
      </c>
      <c r="V920" s="160">
        <f>+[2]data1cf!U920</f>
        <v>0</v>
      </c>
      <c r="W920" s="160">
        <f>+[2]data1cf!V920</f>
        <v>0</v>
      </c>
      <c r="X920" s="160">
        <f>+[2]data1cf!W920</f>
        <v>0</v>
      </c>
      <c r="Y920" s="160">
        <f>+[2]data1cf!X920</f>
        <v>0</v>
      </c>
      <c r="Z920" s="160">
        <f>+[2]data1cf!Y920</f>
        <v>0</v>
      </c>
      <c r="AA920" s="160">
        <f>+[2]data1cf!Z920</f>
        <v>0</v>
      </c>
      <c r="AB920" s="160"/>
      <c r="AC920" s="161">
        <f t="shared" si="112"/>
        <v>-23996.61933033917</v>
      </c>
      <c r="AD920" s="161">
        <f t="shared" si="114"/>
        <v>-5027.8728811311057</v>
      </c>
      <c r="AE920" s="162">
        <f t="shared" si="115"/>
        <v>-11358.029875734319</v>
      </c>
      <c r="AF920" s="163">
        <f t="shared" si="113"/>
        <v>5.1006445288658137E-2</v>
      </c>
      <c r="AG920" s="164">
        <f t="shared" si="117"/>
        <v>-2003287785.9028418</v>
      </c>
    </row>
    <row r="921" spans="1:33">
      <c r="A921" s="156"/>
      <c r="B921" s="160">
        <f>+[2]data1cf!A921</f>
        <v>-89041.826054911042</v>
      </c>
      <c r="C921" s="160">
        <f>+[2]data1cf!B921</f>
        <v>14124.703633131568</v>
      </c>
      <c r="D921" s="160">
        <f>+[2]data1cf!C921</f>
        <v>12043.073664745905</v>
      </c>
      <c r="E921" s="160">
        <f>+[2]data1cf!D921</f>
        <v>9918.090431129187</v>
      </c>
      <c r="F921" s="160">
        <f>+[2]data1cf!E921</f>
        <v>9520.9244204869701</v>
      </c>
      <c r="G921" s="160">
        <f>+[2]data1cf!F921</f>
        <v>9363.9680631726333</v>
      </c>
      <c r="H921" s="160">
        <f>+[2]data1cf!G921</f>
        <v>8368.2816514034239</v>
      </c>
      <c r="I921" s="160">
        <f>+[2]data1cf!H921</f>
        <v>8223.8946464058245</v>
      </c>
      <c r="J921" s="160">
        <f>+[2]data1cf!I921</f>
        <v>8211.4604438708338</v>
      </c>
      <c r="K921" s="160">
        <f>+[2]data1cf!J921</f>
        <v>8202.1151614568098</v>
      </c>
      <c r="L921" s="160">
        <f>+[2]data1cf!K921</f>
        <v>8203.5325089904254</v>
      </c>
      <c r="M921" s="160">
        <f>+[2]data1cf!L921</f>
        <v>8175.3365271539878</v>
      </c>
      <c r="N921" s="160">
        <f>+[2]data1cf!M921</f>
        <v>8157.879776458517</v>
      </c>
      <c r="O921" s="160">
        <f>+[2]data1cf!N921</f>
        <v>7831.5662100221234</v>
      </c>
      <c r="P921" s="160">
        <f>+[2]data1cf!O921</f>
        <v>7723.8972909326967</v>
      </c>
      <c r="Q921" s="160">
        <f>+[2]data1cf!P921</f>
        <v>7695.1511651945293</v>
      </c>
      <c r="R921" s="160">
        <f>+[2]data1cf!Q921</f>
        <v>1021.2741281194076</v>
      </c>
      <c r="S921" s="160">
        <f>+[2]data1cf!R921</f>
        <v>0</v>
      </c>
      <c r="T921" s="160">
        <f>+[2]data1cf!S921</f>
        <v>0</v>
      </c>
      <c r="U921" s="160">
        <f>+[2]data1cf!T921</f>
        <v>0</v>
      </c>
      <c r="V921" s="160">
        <f>+[2]data1cf!U921</f>
        <v>0</v>
      </c>
      <c r="W921" s="160">
        <f>+[2]data1cf!V921</f>
        <v>0</v>
      </c>
      <c r="X921" s="160">
        <f>+[2]data1cf!W921</f>
        <v>0</v>
      </c>
      <c r="Y921" s="160">
        <f>+[2]data1cf!X921</f>
        <v>0</v>
      </c>
      <c r="Z921" s="160">
        <f>+[2]data1cf!Y921</f>
        <v>0</v>
      </c>
      <c r="AA921" s="160">
        <f>+[2]data1cf!Z921</f>
        <v>0</v>
      </c>
      <c r="AB921" s="160"/>
      <c r="AC921" s="161">
        <f t="shared" si="112"/>
        <v>-15260.974384737625</v>
      </c>
      <c r="AD921" s="161">
        <f t="shared" si="114"/>
        <v>3101.5192811442967</v>
      </c>
      <c r="AE921" s="162">
        <f t="shared" si="115"/>
        <v>-3025.6147993538912</v>
      </c>
      <c r="AF921" s="163">
        <f t="shared" si="113"/>
        <v>6.5406695008277893E-2</v>
      </c>
      <c r="AG921" s="164">
        <f t="shared" si="117"/>
        <v>0.99999817156632487</v>
      </c>
    </row>
    <row r="922" spans="1:33">
      <c r="A922" s="156"/>
      <c r="B922" s="160">
        <f>+[2]data1cf!A922</f>
        <v>-92125.772130557219</v>
      </c>
      <c r="C922" s="160">
        <f>+[2]data1cf!B922</f>
        <v>14145.461501190144</v>
      </c>
      <c r="D922" s="160">
        <f>+[2]data1cf!C922</f>
        <v>12091.877474112398</v>
      </c>
      <c r="E922" s="160">
        <f>+[2]data1cf!D922</f>
        <v>10048.451941711406</v>
      </c>
      <c r="F922" s="160">
        <f>+[2]data1cf!E922</f>
        <v>9583.7734585489634</v>
      </c>
      <c r="G922" s="160">
        <f>+[2]data1cf!F922</f>
        <v>9360.2092189769428</v>
      </c>
      <c r="H922" s="160">
        <f>+[2]data1cf!G922</f>
        <v>8442.9817333947849</v>
      </c>
      <c r="I922" s="160">
        <f>+[2]data1cf!H922</f>
        <v>8294.6379022242872</v>
      </c>
      <c r="J922" s="160">
        <f>+[2]data1cf!I922</f>
        <v>8282.2036996892966</v>
      </c>
      <c r="K922" s="160">
        <f>+[2]data1cf!J922</f>
        <v>8272.9783210986934</v>
      </c>
      <c r="L922" s="160">
        <f>+[2]data1cf!K922</f>
        <v>8274.2757648088882</v>
      </c>
      <c r="M922" s="160">
        <f>+[2]data1cf!L922</f>
        <v>8246.1996867958715</v>
      </c>
      <c r="N922" s="160">
        <f>+[2]data1cf!M922</f>
        <v>8228.6230322769788</v>
      </c>
      <c r="O922" s="160">
        <f>+[2]data1cf!N922</f>
        <v>7902.429369664007</v>
      </c>
      <c r="P922" s="160">
        <f>+[2]data1cf!O922</f>
        <v>7794.6405467511595</v>
      </c>
      <c r="Q922" s="160">
        <f>+[2]data1cf!P922</f>
        <v>7766.0143248364129</v>
      </c>
      <c r="R922" s="160">
        <f>+[2]data1cf!Q922</f>
        <v>1056.645756028639</v>
      </c>
      <c r="S922" s="160">
        <f>+[2]data1cf!R922</f>
        <v>0</v>
      </c>
      <c r="T922" s="160">
        <f>+[2]data1cf!S922</f>
        <v>0</v>
      </c>
      <c r="U922" s="160">
        <f>+[2]data1cf!T922</f>
        <v>0</v>
      </c>
      <c r="V922" s="160">
        <f>+[2]data1cf!U922</f>
        <v>0</v>
      </c>
      <c r="W922" s="160">
        <f>+[2]data1cf!V922</f>
        <v>0</v>
      </c>
      <c r="X922" s="160">
        <f>+[2]data1cf!W922</f>
        <v>0</v>
      </c>
      <c r="Y922" s="160">
        <f>+[2]data1cf!X922</f>
        <v>0</v>
      </c>
      <c r="Z922" s="160">
        <f>+[2]data1cf!Y922</f>
        <v>0</v>
      </c>
      <c r="AA922" s="160">
        <f>+[2]data1cf!Z922</f>
        <v>0</v>
      </c>
      <c r="AB922" s="160"/>
      <c r="AC922" s="161">
        <f t="shared" si="112"/>
        <v>-17867.426972508198</v>
      </c>
      <c r="AD922" s="161">
        <f t="shared" si="114"/>
        <v>641.71617405090524</v>
      </c>
      <c r="AE922" s="162">
        <f t="shared" si="115"/>
        <v>-5535.5730296822903</v>
      </c>
      <c r="AF922" s="163">
        <f t="shared" si="113"/>
        <v>6.0737970471382144E-2</v>
      </c>
      <c r="AG922" s="164">
        <f t="shared" si="117"/>
        <v>0.93501662039456968</v>
      </c>
    </row>
    <row r="923" spans="1:33">
      <c r="A923" s="156"/>
      <c r="B923" s="160">
        <f>+[2]data1cf!A923</f>
        <v>-89724.157523039801</v>
      </c>
      <c r="C923" s="160">
        <f>+[2]data1cf!B923</f>
        <v>14118.453444413972</v>
      </c>
      <c r="D923" s="160">
        <f>+[2]data1cf!C923</f>
        <v>11999.095440515823</v>
      </c>
      <c r="E923" s="160">
        <f>+[2]data1cf!D923</f>
        <v>10024.747388504325</v>
      </c>
      <c r="F923" s="160">
        <f>+[2]data1cf!E923</f>
        <v>9665.7360733380519</v>
      </c>
      <c r="G923" s="160">
        <f>+[2]data1cf!F923</f>
        <v>9364.2960835903559</v>
      </c>
      <c r="H923" s="160">
        <f>+[2]data1cf!G923</f>
        <v>8384.8092479839925</v>
      </c>
      <c r="I923" s="160">
        <f>+[2]data1cf!H923</f>
        <v>8239.5467844195227</v>
      </c>
      <c r="J923" s="160">
        <f>+[2]data1cf!I923</f>
        <v>8227.1125818845339</v>
      </c>
      <c r="K923" s="160">
        <f>+[2]data1cf!J923</f>
        <v>8217.7938285179898</v>
      </c>
      <c r="L923" s="160">
        <f>+[2]data1cf!K923</f>
        <v>8219.1846470041237</v>
      </c>
      <c r="M923" s="160">
        <f>+[2]data1cf!L923</f>
        <v>8191.0151942151679</v>
      </c>
      <c r="N923" s="160">
        <f>+[2]data1cf!M923</f>
        <v>8173.5319144722162</v>
      </c>
      <c r="O923" s="160">
        <f>+[2]data1cf!N923</f>
        <v>7847.2448770833034</v>
      </c>
      <c r="P923" s="160">
        <f>+[2]data1cf!O923</f>
        <v>7739.5494289463968</v>
      </c>
      <c r="Q923" s="160">
        <f>+[2]data1cf!P923</f>
        <v>7710.8298322557093</v>
      </c>
      <c r="R923" s="160">
        <f>+[2]data1cf!Q923</f>
        <v>1029.1001971262572</v>
      </c>
      <c r="S923" s="160">
        <f>+[2]data1cf!R923</f>
        <v>0</v>
      </c>
      <c r="T923" s="160">
        <f>+[2]data1cf!S923</f>
        <v>0</v>
      </c>
      <c r="U923" s="160">
        <f>+[2]data1cf!T923</f>
        <v>0</v>
      </c>
      <c r="V923" s="160">
        <f>+[2]data1cf!U923</f>
        <v>0</v>
      </c>
      <c r="W923" s="160">
        <f>+[2]data1cf!V923</f>
        <v>0</v>
      </c>
      <c r="X923" s="160">
        <f>+[2]data1cf!W923</f>
        <v>0</v>
      </c>
      <c r="Y923" s="160">
        <f>+[2]data1cf!X923</f>
        <v>0</v>
      </c>
      <c r="Z923" s="160">
        <f>+[2]data1cf!Y923</f>
        <v>0</v>
      </c>
      <c r="AA923" s="160">
        <f>+[2]data1cf!Z923</f>
        <v>0</v>
      </c>
      <c r="AB923" s="160"/>
      <c r="AC923" s="161">
        <f t="shared" si="112"/>
        <v>-15744.219269959114</v>
      </c>
      <c r="AD923" s="161">
        <f t="shared" si="114"/>
        <v>2670.5063894486757</v>
      </c>
      <c r="AE923" s="162">
        <f t="shared" si="115"/>
        <v>-3473.470805646461</v>
      </c>
      <c r="AF923" s="163">
        <f t="shared" si="113"/>
        <v>6.4557471871376032E-2</v>
      </c>
      <c r="AG923" s="164">
        <f t="shared" si="117"/>
        <v>0.99998853251016284</v>
      </c>
    </row>
    <row r="924" spans="1:33">
      <c r="A924" s="156"/>
      <c r="B924" s="160">
        <f>+[2]data1cf!A924</f>
        <v>-88197.859624148274</v>
      </c>
      <c r="C924" s="160">
        <f>+[2]data1cf!B924</f>
        <v>13986.144175553549</v>
      </c>
      <c r="D924" s="160">
        <f>+[2]data1cf!C924</f>
        <v>11861.384420120457</v>
      </c>
      <c r="E924" s="160">
        <f>+[2]data1cf!D924</f>
        <v>9955.2117728586945</v>
      </c>
      <c r="F924" s="160">
        <f>+[2]data1cf!E924</f>
        <v>9574.325574878625</v>
      </c>
      <c r="G924" s="160">
        <f>+[2]data1cf!F924</f>
        <v>9344.9959308595353</v>
      </c>
      <c r="H924" s="160">
        <f>+[2]data1cf!G924</f>
        <v>8347.8388939655451</v>
      </c>
      <c r="I924" s="160">
        <f>+[2]data1cf!H924</f>
        <v>8204.5347316572715</v>
      </c>
      <c r="J924" s="160">
        <f>+[2]data1cf!I924</f>
        <v>8192.1005291222809</v>
      </c>
      <c r="K924" s="160">
        <f>+[2]data1cf!J924</f>
        <v>8182.7224332934293</v>
      </c>
      <c r="L924" s="160">
        <f>+[2]data1cf!K924</f>
        <v>8184.1725942418716</v>
      </c>
      <c r="M924" s="160">
        <f>+[2]data1cf!L924</f>
        <v>8155.9437989906064</v>
      </c>
      <c r="N924" s="160">
        <f>+[2]data1cf!M924</f>
        <v>8138.5198617099632</v>
      </c>
      <c r="O924" s="160">
        <f>+[2]data1cf!N924</f>
        <v>7812.173481858742</v>
      </c>
      <c r="P924" s="160">
        <f>+[2]data1cf!O924</f>
        <v>7704.5373761841438</v>
      </c>
      <c r="Q924" s="160">
        <f>+[2]data1cf!P924</f>
        <v>7675.7584370311479</v>
      </c>
      <c r="R924" s="160">
        <f>+[2]data1cf!Q924</f>
        <v>1011.5941707451309</v>
      </c>
      <c r="S924" s="160">
        <f>+[2]data1cf!R924</f>
        <v>0</v>
      </c>
      <c r="T924" s="160">
        <f>+[2]data1cf!S924</f>
        <v>0</v>
      </c>
      <c r="U924" s="160">
        <f>+[2]data1cf!T924</f>
        <v>0</v>
      </c>
      <c r="V924" s="160">
        <f>+[2]data1cf!U924</f>
        <v>0</v>
      </c>
      <c r="W924" s="160">
        <f>+[2]data1cf!V924</f>
        <v>0</v>
      </c>
      <c r="X924" s="160">
        <f>+[2]data1cf!W924</f>
        <v>0</v>
      </c>
      <c r="Y924" s="160">
        <f>+[2]data1cf!X924</f>
        <v>0</v>
      </c>
      <c r="Z924" s="160">
        <f>+[2]data1cf!Y924</f>
        <v>0</v>
      </c>
      <c r="AA924" s="160">
        <f>+[2]data1cf!Z924</f>
        <v>0</v>
      </c>
      <c r="AB924" s="160"/>
      <c r="AC924" s="161">
        <f t="shared" si="112"/>
        <v>-14717.090114091534</v>
      </c>
      <c r="AD924" s="161">
        <f t="shared" si="114"/>
        <v>3600.7451255166538</v>
      </c>
      <c r="AE924" s="162">
        <f t="shared" si="115"/>
        <v>-2511.5962093203461</v>
      </c>
      <c r="AF924" s="163">
        <f t="shared" si="113"/>
        <v>6.6396424174308757E-2</v>
      </c>
      <c r="AG924" s="164">
        <f t="shared" si="117"/>
        <v>0.99999978198133588</v>
      </c>
    </row>
    <row r="925" spans="1:33">
      <c r="A925" s="156"/>
      <c r="B925" s="160">
        <f>+[2]data1cf!A925</f>
        <v>-86092.866013680061</v>
      </c>
      <c r="C925" s="160">
        <f>+[2]data1cf!B925</f>
        <v>13984.695457901416</v>
      </c>
      <c r="D925" s="160">
        <f>+[2]data1cf!C925</f>
        <v>11754.652538923721</v>
      </c>
      <c r="E925" s="160">
        <f>+[2]data1cf!D925</f>
        <v>9806.8957595819702</v>
      </c>
      <c r="F925" s="160">
        <f>+[2]data1cf!E925</f>
        <v>9447.4650930950356</v>
      </c>
      <c r="G925" s="160">
        <f>+[2]data1cf!F925</f>
        <v>9122.0053486049383</v>
      </c>
      <c r="H925" s="160">
        <f>+[2]data1cf!G925</f>
        <v>8296.8512335343185</v>
      </c>
      <c r="I925" s="160">
        <f>+[2]data1cf!H925</f>
        <v>8156.2478622280187</v>
      </c>
      <c r="J925" s="160">
        <f>+[2]data1cf!I925</f>
        <v>8143.813659693029</v>
      </c>
      <c r="K925" s="160">
        <f>+[2]data1cf!J925</f>
        <v>8134.3537217126013</v>
      </c>
      <c r="L925" s="160">
        <f>+[2]data1cf!K925</f>
        <v>8135.8857248126187</v>
      </c>
      <c r="M925" s="160">
        <f>+[2]data1cf!L925</f>
        <v>8107.5750874097794</v>
      </c>
      <c r="N925" s="160">
        <f>+[2]data1cf!M925</f>
        <v>8090.2329922807112</v>
      </c>
      <c r="O925" s="160">
        <f>+[2]data1cf!N925</f>
        <v>7763.8047702779149</v>
      </c>
      <c r="P925" s="160">
        <f>+[2]data1cf!O925</f>
        <v>7656.2505067548918</v>
      </c>
      <c r="Q925" s="160">
        <f>+[2]data1cf!P925</f>
        <v>7627.3897254503208</v>
      </c>
      <c r="R925" s="160">
        <f>+[2]data1cf!Q925</f>
        <v>987.45073603050469</v>
      </c>
      <c r="S925" s="160">
        <f>+[2]data1cf!R925</f>
        <v>0</v>
      </c>
      <c r="T925" s="160">
        <f>+[2]data1cf!S925</f>
        <v>0</v>
      </c>
      <c r="U925" s="160">
        <f>+[2]data1cf!T925</f>
        <v>0</v>
      </c>
      <c r="V925" s="160">
        <f>+[2]data1cf!U925</f>
        <v>0</v>
      </c>
      <c r="W925" s="160">
        <f>+[2]data1cf!V925</f>
        <v>0</v>
      </c>
      <c r="X925" s="160">
        <f>+[2]data1cf!W925</f>
        <v>0</v>
      </c>
      <c r="Y925" s="160">
        <f>+[2]data1cf!X925</f>
        <v>0</v>
      </c>
      <c r="Z925" s="160">
        <f>+[2]data1cf!Y925</f>
        <v>0</v>
      </c>
      <c r="AA925" s="160">
        <f>+[2]data1cf!Z925</f>
        <v>0</v>
      </c>
      <c r="AB925" s="160"/>
      <c r="AC925" s="161">
        <f t="shared" si="112"/>
        <v>-13229.031749086445</v>
      </c>
      <c r="AD925" s="161">
        <f t="shared" si="114"/>
        <v>4935.6511984696708</v>
      </c>
      <c r="AE925" s="162">
        <f t="shared" si="115"/>
        <v>-1126.9064697366121</v>
      </c>
      <c r="AF925" s="163">
        <f t="shared" si="113"/>
        <v>6.9136670231819172E-2</v>
      </c>
      <c r="AG925" s="164">
        <f t="shared" si="117"/>
        <v>0.999999999260616</v>
      </c>
    </row>
    <row r="926" spans="1:33">
      <c r="A926" s="156"/>
      <c r="B926" s="160">
        <f>+[2]data1cf!A926</f>
        <v>-95495.600587611829</v>
      </c>
      <c r="C926" s="160">
        <f>+[2]data1cf!B926</f>
        <v>14209.620276003679</v>
      </c>
      <c r="D926" s="160">
        <f>+[2]data1cf!C926</f>
        <v>12209.473236684571</v>
      </c>
      <c r="E926" s="160">
        <f>+[2]data1cf!D926</f>
        <v>10076.705679205405</v>
      </c>
      <c r="F926" s="160">
        <f>+[2]data1cf!E926</f>
        <v>9596.3875228208035</v>
      </c>
      <c r="G926" s="160">
        <f>+[2]data1cf!F926</f>
        <v>9396.4637690865093</v>
      </c>
      <c r="H926" s="160">
        <f>+[2]data1cf!G926</f>
        <v>8524.6065270403906</v>
      </c>
      <c r="I926" s="160">
        <f>+[2]data1cf!H926</f>
        <v>8371.9390711663546</v>
      </c>
      <c r="J926" s="160">
        <f>+[2]data1cf!I926</f>
        <v>8359.5048686313639</v>
      </c>
      <c r="K926" s="160">
        <f>+[2]data1cf!J926</f>
        <v>8350.410508971172</v>
      </c>
      <c r="L926" s="160">
        <f>+[2]data1cf!K926</f>
        <v>8351.5769337509555</v>
      </c>
      <c r="M926" s="160">
        <f>+[2]data1cf!L926</f>
        <v>8323.6318746683501</v>
      </c>
      <c r="N926" s="160">
        <f>+[2]data1cf!M926</f>
        <v>8305.9242012190462</v>
      </c>
      <c r="O926" s="160">
        <f>+[2]data1cf!N926</f>
        <v>7979.8615575364847</v>
      </c>
      <c r="P926" s="160">
        <f>+[2]data1cf!O926</f>
        <v>7871.9417156932268</v>
      </c>
      <c r="Q926" s="160">
        <f>+[2]data1cf!P926</f>
        <v>7843.4465127088906</v>
      </c>
      <c r="R926" s="160">
        <f>+[2]data1cf!Q926</f>
        <v>1095.2963404996724</v>
      </c>
      <c r="S926" s="160">
        <f>+[2]data1cf!R926</f>
        <v>0</v>
      </c>
      <c r="T926" s="160">
        <f>+[2]data1cf!S926</f>
        <v>0</v>
      </c>
      <c r="U926" s="160">
        <f>+[2]data1cf!T926</f>
        <v>0</v>
      </c>
      <c r="V926" s="160">
        <f>+[2]data1cf!U926</f>
        <v>0</v>
      </c>
      <c r="W926" s="160">
        <f>+[2]data1cf!V926</f>
        <v>0</v>
      </c>
      <c r="X926" s="160">
        <f>+[2]data1cf!W926</f>
        <v>0</v>
      </c>
      <c r="Y926" s="160">
        <f>+[2]data1cf!X926</f>
        <v>0</v>
      </c>
      <c r="Z926" s="160">
        <f>+[2]data1cf!Y926</f>
        <v>0</v>
      </c>
      <c r="AA926" s="160">
        <f>+[2]data1cf!Z926</f>
        <v>0</v>
      </c>
      <c r="AB926" s="160"/>
      <c r="AC926" s="161">
        <f t="shared" si="112"/>
        <v>-20723.689590298771</v>
      </c>
      <c r="AD926" s="161">
        <f t="shared" si="114"/>
        <v>-2060.6467820021153</v>
      </c>
      <c r="AE926" s="162">
        <f t="shared" si="115"/>
        <v>-8290.9111230030721</v>
      </c>
      <c r="AF926" s="163">
        <f t="shared" si="113"/>
        <v>5.5921754240989677E-2</v>
      </c>
      <c r="AG926" s="164">
        <f t="shared" si="117"/>
        <v>-6489.3737935546833</v>
      </c>
    </row>
    <row r="927" spans="1:33">
      <c r="A927" s="156"/>
      <c r="B927" s="160">
        <f>+[2]data1cf!A927</f>
        <v>-98184.231058361111</v>
      </c>
      <c r="C927" s="160">
        <f>+[2]data1cf!B927</f>
        <v>14229.991236368627</v>
      </c>
      <c r="D927" s="160">
        <f>+[2]data1cf!C927</f>
        <v>12314.424026196672</v>
      </c>
      <c r="E927" s="160">
        <f>+[2]data1cf!D927</f>
        <v>10369.073412450143</v>
      </c>
      <c r="F927" s="160">
        <f>+[2]data1cf!E927</f>
        <v>9888.8245141561256</v>
      </c>
      <c r="G927" s="160">
        <f>+[2]data1cf!F927</f>
        <v>9596.2635052021833</v>
      </c>
      <c r="H927" s="160">
        <f>+[2]data1cf!G927</f>
        <v>8589.7311795741934</v>
      </c>
      <c r="I927" s="160">
        <f>+[2]data1cf!H927</f>
        <v>8433.6141032609667</v>
      </c>
      <c r="J927" s="160">
        <f>+[2]data1cf!I927</f>
        <v>8421.179900725976</v>
      </c>
      <c r="K927" s="160">
        <f>+[2]data1cf!J927</f>
        <v>8412.1900750184868</v>
      </c>
      <c r="L927" s="160">
        <f>+[2]data1cf!K927</f>
        <v>8413.2519658455676</v>
      </c>
      <c r="M927" s="160">
        <f>+[2]data1cf!L927</f>
        <v>8385.411440715663</v>
      </c>
      <c r="N927" s="160">
        <f>+[2]data1cf!M927</f>
        <v>8367.5992333136583</v>
      </c>
      <c r="O927" s="160">
        <f>+[2]data1cf!N927</f>
        <v>8041.6411235837986</v>
      </c>
      <c r="P927" s="160">
        <f>+[2]data1cf!O927</f>
        <v>7933.6167477878389</v>
      </c>
      <c r="Q927" s="160">
        <f>+[2]data1cf!P927</f>
        <v>7905.2260787562045</v>
      </c>
      <c r="R927" s="160">
        <f>+[2]data1cf!Q927</f>
        <v>1126.1338565469784</v>
      </c>
      <c r="S927" s="160">
        <f>+[2]data1cf!R927</f>
        <v>0</v>
      </c>
      <c r="T927" s="160">
        <f>+[2]data1cf!S927</f>
        <v>0</v>
      </c>
      <c r="U927" s="160">
        <f>+[2]data1cf!T927</f>
        <v>0</v>
      </c>
      <c r="V927" s="160">
        <f>+[2]data1cf!U927</f>
        <v>0</v>
      </c>
      <c r="W927" s="160">
        <f>+[2]data1cf!V927</f>
        <v>0</v>
      </c>
      <c r="X927" s="160">
        <f>+[2]data1cf!W927</f>
        <v>0</v>
      </c>
      <c r="Y927" s="160">
        <f>+[2]data1cf!X927</f>
        <v>0</v>
      </c>
      <c r="Z927" s="160">
        <f>+[2]data1cf!Y927</f>
        <v>0</v>
      </c>
      <c r="AA927" s="160">
        <f>+[2]data1cf!Z927</f>
        <v>0</v>
      </c>
      <c r="AB927" s="160"/>
      <c r="AC927" s="161">
        <f t="shared" si="112"/>
        <v>-22519.836689361244</v>
      </c>
      <c r="AD927" s="161">
        <f t="shared" si="114"/>
        <v>-3648.1441279455285</v>
      </c>
      <c r="AE927" s="162">
        <f t="shared" si="115"/>
        <v>-9945.6059544106101</v>
      </c>
      <c r="AF927" s="163">
        <f t="shared" si="113"/>
        <v>5.3250941634178164E-2</v>
      </c>
      <c r="AG927" s="164">
        <f t="shared" si="117"/>
        <v>-5613013.4862156454</v>
      </c>
    </row>
    <row r="928" spans="1:33">
      <c r="A928" s="156"/>
      <c r="B928" s="160">
        <f>+[2]data1cf!A928</f>
        <v>-86443.269416682087</v>
      </c>
      <c r="C928" s="160">
        <f>+[2]data1cf!B928</f>
        <v>13982.904078160489</v>
      </c>
      <c r="D928" s="160">
        <f>+[2]data1cf!C928</f>
        <v>11978.807829731619</v>
      </c>
      <c r="E928" s="160">
        <f>+[2]data1cf!D928</f>
        <v>9955.8581147215536</v>
      </c>
      <c r="F928" s="160">
        <f>+[2]data1cf!E928</f>
        <v>9394.296613655677</v>
      </c>
      <c r="G928" s="160">
        <f>+[2]data1cf!F928</f>
        <v>9258.2151772395518</v>
      </c>
      <c r="H928" s="160">
        <f>+[2]data1cf!G928</f>
        <v>8305.3387888586494</v>
      </c>
      <c r="I928" s="160">
        <f>+[2]data1cf!H928</f>
        <v>8164.2858359701622</v>
      </c>
      <c r="J928" s="160">
        <f>+[2]data1cf!I928</f>
        <v>8151.8516334351734</v>
      </c>
      <c r="K928" s="160">
        <f>+[2]data1cf!J928</f>
        <v>8142.405319139054</v>
      </c>
      <c r="L928" s="160">
        <f>+[2]data1cf!K928</f>
        <v>8143.9236985547632</v>
      </c>
      <c r="M928" s="160">
        <f>+[2]data1cf!L928</f>
        <v>8115.626684836232</v>
      </c>
      <c r="N928" s="160">
        <f>+[2]data1cf!M928</f>
        <v>8098.2709660228556</v>
      </c>
      <c r="O928" s="160">
        <f>+[2]data1cf!N928</f>
        <v>7771.8563677043667</v>
      </c>
      <c r="P928" s="160">
        <f>+[2]data1cf!O928</f>
        <v>7664.2884804970354</v>
      </c>
      <c r="Q928" s="160">
        <f>+[2]data1cf!P928</f>
        <v>7635.4413228767726</v>
      </c>
      <c r="R928" s="160">
        <f>+[2]data1cf!Q928</f>
        <v>991.4697229015768</v>
      </c>
      <c r="S928" s="160">
        <f>+[2]data1cf!R928</f>
        <v>0</v>
      </c>
      <c r="T928" s="160">
        <f>+[2]data1cf!S928</f>
        <v>0</v>
      </c>
      <c r="U928" s="160">
        <f>+[2]data1cf!T928</f>
        <v>0</v>
      </c>
      <c r="V928" s="160">
        <f>+[2]data1cf!U928</f>
        <v>0</v>
      </c>
      <c r="W928" s="160">
        <f>+[2]data1cf!V928</f>
        <v>0</v>
      </c>
      <c r="X928" s="160">
        <f>+[2]data1cf!W928</f>
        <v>0</v>
      </c>
      <c r="Y928" s="160">
        <f>+[2]data1cf!X928</f>
        <v>0</v>
      </c>
      <c r="Z928" s="160">
        <f>+[2]data1cf!Y928</f>
        <v>0</v>
      </c>
      <c r="AA928" s="160">
        <f>+[2]data1cf!Z928</f>
        <v>0</v>
      </c>
      <c r="AB928" s="160"/>
      <c r="AC928" s="161">
        <f t="shared" si="112"/>
        <v>-13203.931728694717</v>
      </c>
      <c r="AD928" s="161">
        <f t="shared" si="114"/>
        <v>5018.5823434469039</v>
      </c>
      <c r="AE928" s="162">
        <f t="shared" si="115"/>
        <v>-1061.474275128086</v>
      </c>
      <c r="AF928" s="163">
        <f t="shared" si="113"/>
        <v>6.926819980144501E-2</v>
      </c>
      <c r="AG928" s="164">
        <f t="shared" si="117"/>
        <v>0.99999999948066876</v>
      </c>
    </row>
    <row r="929" spans="1:33">
      <c r="A929" s="156"/>
      <c r="B929" s="160">
        <f>+[2]data1cf!A929</f>
        <v>-86044.645760052212</v>
      </c>
      <c r="C929" s="160">
        <f>+[2]data1cf!B929</f>
        <v>13994.812067678316</v>
      </c>
      <c r="D929" s="160">
        <f>+[2]data1cf!C929</f>
        <v>11905.036715641087</v>
      </c>
      <c r="E929" s="160">
        <f>+[2]data1cf!D929</f>
        <v>9883.6616831208357</v>
      </c>
      <c r="F929" s="160">
        <f>+[2]data1cf!E929</f>
        <v>9504.0086521475787</v>
      </c>
      <c r="G929" s="160">
        <f>+[2]data1cf!F929</f>
        <v>9336.0730215163076</v>
      </c>
      <c r="H929" s="160">
        <f>+[2]data1cf!G929</f>
        <v>8295.6832309780839</v>
      </c>
      <c r="I929" s="160">
        <f>+[2]data1cf!H929</f>
        <v>8155.1417281859985</v>
      </c>
      <c r="J929" s="160">
        <f>+[2]data1cf!I929</f>
        <v>8142.7075256510088</v>
      </c>
      <c r="K929" s="160">
        <f>+[2]data1cf!J929</f>
        <v>8133.2457128671203</v>
      </c>
      <c r="L929" s="160">
        <f>+[2]data1cf!K929</f>
        <v>8134.7795907705995</v>
      </c>
      <c r="M929" s="160">
        <f>+[2]data1cf!L929</f>
        <v>8106.4670785642975</v>
      </c>
      <c r="N929" s="160">
        <f>+[2]data1cf!M929</f>
        <v>8089.1268582386911</v>
      </c>
      <c r="O929" s="160">
        <f>+[2]data1cf!N929</f>
        <v>7762.696761432433</v>
      </c>
      <c r="P929" s="160">
        <f>+[2]data1cf!O929</f>
        <v>7655.1443727128717</v>
      </c>
      <c r="Q929" s="160">
        <f>+[2]data1cf!P929</f>
        <v>7626.2817166048389</v>
      </c>
      <c r="R929" s="160">
        <f>+[2]data1cf!Q929</f>
        <v>986.89766900949485</v>
      </c>
      <c r="S929" s="160">
        <f>+[2]data1cf!R929</f>
        <v>0</v>
      </c>
      <c r="T929" s="160">
        <f>+[2]data1cf!S929</f>
        <v>0</v>
      </c>
      <c r="U929" s="160">
        <f>+[2]data1cf!T929</f>
        <v>0</v>
      </c>
      <c r="V929" s="160">
        <f>+[2]data1cf!U929</f>
        <v>0</v>
      </c>
      <c r="W929" s="160">
        <f>+[2]data1cf!V929</f>
        <v>0</v>
      </c>
      <c r="X929" s="160">
        <f>+[2]data1cf!W929</f>
        <v>0</v>
      </c>
      <c r="Y929" s="160">
        <f>+[2]data1cf!X929</f>
        <v>0</v>
      </c>
      <c r="Z929" s="160">
        <f>+[2]data1cf!Y929</f>
        <v>0</v>
      </c>
      <c r="AA929" s="160">
        <f>+[2]data1cf!Z929</f>
        <v>0</v>
      </c>
      <c r="AB929" s="160"/>
      <c r="AC929" s="161">
        <f t="shared" si="112"/>
        <v>-12822.582788523581</v>
      </c>
      <c r="AD929" s="161">
        <f t="shared" si="114"/>
        <v>5396.5773339871621</v>
      </c>
      <c r="AE929" s="162">
        <f t="shared" si="115"/>
        <v>-681.69108221534896</v>
      </c>
      <c r="AF929" s="163">
        <f t="shared" si="113"/>
        <v>7.0037081837654114E-2</v>
      </c>
      <c r="AG929" s="164">
        <f t="shared" si="117"/>
        <v>0.99999999989621358</v>
      </c>
    </row>
    <row r="930" spans="1:33">
      <c r="A930" s="156"/>
      <c r="B930" s="160">
        <f>+[2]data1cf!A930</f>
        <v>-103996.68254625828</v>
      </c>
      <c r="C930" s="160">
        <f>+[2]data1cf!B930</f>
        <v>14442.351561370291</v>
      </c>
      <c r="D930" s="160">
        <f>+[2]data1cf!C930</f>
        <v>12567.695626094053</v>
      </c>
      <c r="E930" s="160">
        <f>+[2]data1cf!D930</f>
        <v>10570.003056051788</v>
      </c>
      <c r="F930" s="160">
        <f>+[2]data1cf!E930</f>
        <v>9944.7445558752788</v>
      </c>
      <c r="G930" s="160">
        <f>+[2]data1cf!F930</f>
        <v>9713.0713404385988</v>
      </c>
      <c r="H930" s="160">
        <f>+[2]data1cf!G930</f>
        <v>8730.5217745023947</v>
      </c>
      <c r="I930" s="160">
        <f>+[2]data1cf!H930</f>
        <v>8566.947090432137</v>
      </c>
      <c r="J930" s="160">
        <f>+[2]data1cf!I930</f>
        <v>8554.5128878971464</v>
      </c>
      <c r="K930" s="160">
        <f>+[2]data1cf!J930</f>
        <v>8545.749050303506</v>
      </c>
      <c r="L930" s="160">
        <f>+[2]data1cf!K930</f>
        <v>8546.5849530167379</v>
      </c>
      <c r="M930" s="160">
        <f>+[2]data1cf!L930</f>
        <v>8518.9704160006841</v>
      </c>
      <c r="N930" s="160">
        <f>+[2]data1cf!M930</f>
        <v>8500.9322204848286</v>
      </c>
      <c r="O930" s="160">
        <f>+[2]data1cf!N930</f>
        <v>8175.2000988688196</v>
      </c>
      <c r="P930" s="160">
        <f>+[2]data1cf!O930</f>
        <v>8066.9497349590092</v>
      </c>
      <c r="Q930" s="160">
        <f>+[2]data1cf!P930</f>
        <v>8038.7850540412255</v>
      </c>
      <c r="R930" s="160">
        <f>+[2]data1cf!Q930</f>
        <v>1192.8003501325638</v>
      </c>
      <c r="S930" s="160">
        <f>+[2]data1cf!R930</f>
        <v>0</v>
      </c>
      <c r="T930" s="160">
        <f>+[2]data1cf!S930</f>
        <v>0</v>
      </c>
      <c r="U930" s="160">
        <f>+[2]data1cf!T930</f>
        <v>0</v>
      </c>
      <c r="V930" s="160">
        <f>+[2]data1cf!U930</f>
        <v>0</v>
      </c>
      <c r="W930" s="160">
        <f>+[2]data1cf!V930</f>
        <v>0</v>
      </c>
      <c r="X930" s="160">
        <f>+[2]data1cf!W930</f>
        <v>0</v>
      </c>
      <c r="Y930" s="160">
        <f>+[2]data1cf!X930</f>
        <v>0</v>
      </c>
      <c r="Z930" s="160">
        <f>+[2]data1cf!Y930</f>
        <v>0</v>
      </c>
      <c r="AA930" s="160">
        <f>+[2]data1cf!Z930</f>
        <v>0</v>
      </c>
      <c r="AB930" s="160"/>
      <c r="AC930" s="161">
        <f t="shared" si="112"/>
        <v>-27141.004639992054</v>
      </c>
      <c r="AD930" s="161">
        <f t="shared" si="114"/>
        <v>-7968.8278473632045</v>
      </c>
      <c r="AE930" s="162">
        <f t="shared" si="115"/>
        <v>-14367.638870918272</v>
      </c>
      <c r="AF930" s="163">
        <f t="shared" si="113"/>
        <v>4.6454671025276187E-2</v>
      </c>
      <c r="AG930" s="164">
        <f t="shared" si="117"/>
        <v>-552859082496929.44</v>
      </c>
    </row>
    <row r="931" spans="1:33">
      <c r="A931" s="156"/>
      <c r="B931" s="160">
        <f>+[2]data1cf!A931</f>
        <v>-92904.959714768906</v>
      </c>
      <c r="C931" s="160">
        <f>+[2]data1cf!B931</f>
        <v>14108.254101837505</v>
      </c>
      <c r="D931" s="160">
        <f>+[2]data1cf!C931</f>
        <v>11998.498004616111</v>
      </c>
      <c r="E931" s="160">
        <f>+[2]data1cf!D931</f>
        <v>10142.716565328961</v>
      </c>
      <c r="F931" s="160">
        <f>+[2]data1cf!E931</f>
        <v>9564.1655709835413</v>
      </c>
      <c r="G931" s="160">
        <f>+[2]data1cf!F931</f>
        <v>9419.0057163783949</v>
      </c>
      <c r="H931" s="160">
        <f>+[2]data1cf!G931</f>
        <v>8461.8554020645806</v>
      </c>
      <c r="I931" s="160">
        <f>+[2]data1cf!H931</f>
        <v>8312.5118420560357</v>
      </c>
      <c r="J931" s="160">
        <f>+[2]data1cf!I931</f>
        <v>8300.0776395210469</v>
      </c>
      <c r="K931" s="160">
        <f>+[2]data1cf!J931</f>
        <v>8290.8825557437176</v>
      </c>
      <c r="L931" s="160">
        <f>+[2]data1cf!K931</f>
        <v>8292.1497046406366</v>
      </c>
      <c r="M931" s="160">
        <f>+[2]data1cf!L931</f>
        <v>8264.1039214408938</v>
      </c>
      <c r="N931" s="160">
        <f>+[2]data1cf!M931</f>
        <v>8246.4969721087291</v>
      </c>
      <c r="O931" s="160">
        <f>+[2]data1cf!N931</f>
        <v>7920.3336043090294</v>
      </c>
      <c r="P931" s="160">
        <f>+[2]data1cf!O931</f>
        <v>7812.5144865829079</v>
      </c>
      <c r="Q931" s="160">
        <f>+[2]data1cf!P931</f>
        <v>7783.9185594814353</v>
      </c>
      <c r="R931" s="160">
        <f>+[2]data1cf!Q931</f>
        <v>1065.5827259445132</v>
      </c>
      <c r="S931" s="160">
        <f>+[2]data1cf!R931</f>
        <v>0</v>
      </c>
      <c r="T931" s="160">
        <f>+[2]data1cf!S931</f>
        <v>0</v>
      </c>
      <c r="U931" s="160">
        <f>+[2]data1cf!T931</f>
        <v>0</v>
      </c>
      <c r="V931" s="160">
        <f>+[2]data1cf!U931</f>
        <v>0</v>
      </c>
      <c r="W931" s="160">
        <f>+[2]data1cf!V931</f>
        <v>0</v>
      </c>
      <c r="X931" s="160">
        <f>+[2]data1cf!W931</f>
        <v>0</v>
      </c>
      <c r="Y931" s="160">
        <f>+[2]data1cf!X931</f>
        <v>0</v>
      </c>
      <c r="Z931" s="160">
        <f>+[2]data1cf!Y931</f>
        <v>0</v>
      </c>
      <c r="AA931" s="160">
        <f>+[2]data1cf!Z931</f>
        <v>0</v>
      </c>
      <c r="AB931" s="160"/>
      <c r="AC931" s="161">
        <f t="shared" si="112"/>
        <v>-18592.984849217693</v>
      </c>
      <c r="AD931" s="161">
        <f t="shared" si="114"/>
        <v>-46.149780798409267</v>
      </c>
      <c r="AE931" s="162">
        <f t="shared" si="115"/>
        <v>-6236.5037602594039</v>
      </c>
      <c r="AF931" s="163">
        <f t="shared" si="113"/>
        <v>5.9482583403587336E-2</v>
      </c>
      <c r="AG931" s="164">
        <f t="shared" ref="AG931:AG946" si="118">1-EXP(-(1/0.25)*(AD931/ABS($AD$1010)))</f>
        <v>-0.21724705646474352</v>
      </c>
    </row>
    <row r="932" spans="1:33">
      <c r="A932" s="156"/>
      <c r="B932" s="160">
        <f>+[2]data1cf!A932</f>
        <v>-99827.729915272314</v>
      </c>
      <c r="C932" s="160">
        <f>+[2]data1cf!B932</f>
        <v>14315.269486584129</v>
      </c>
      <c r="D932" s="160">
        <f>+[2]data1cf!C932</f>
        <v>12313.735758066248</v>
      </c>
      <c r="E932" s="160">
        <f>+[2]data1cf!D932</f>
        <v>10298.689835235331</v>
      </c>
      <c r="F932" s="160">
        <f>+[2]data1cf!E932</f>
        <v>9970.2519155981008</v>
      </c>
      <c r="G932" s="160">
        <f>+[2]data1cf!F932</f>
        <v>9601.5156824801852</v>
      </c>
      <c r="H932" s="160">
        <f>+[2]data1cf!G932</f>
        <v>8629.540403326022</v>
      </c>
      <c r="I932" s="160">
        <f>+[2]data1cf!H932</f>
        <v>8471.3146522394236</v>
      </c>
      <c r="J932" s="160">
        <f>+[2]data1cf!I932</f>
        <v>8458.8804497044348</v>
      </c>
      <c r="K932" s="160">
        <f>+[2]data1cf!J932</f>
        <v>8449.9545232324999</v>
      </c>
      <c r="L932" s="160">
        <f>+[2]data1cf!K932</f>
        <v>8450.9525148240245</v>
      </c>
      <c r="M932" s="160">
        <f>+[2]data1cf!L932</f>
        <v>8423.175888929678</v>
      </c>
      <c r="N932" s="160">
        <f>+[2]data1cf!M932</f>
        <v>8405.299782292117</v>
      </c>
      <c r="O932" s="160">
        <f>+[2]data1cf!N932</f>
        <v>8079.4055717978135</v>
      </c>
      <c r="P932" s="160">
        <f>+[2]data1cf!O932</f>
        <v>7971.3172967662958</v>
      </c>
      <c r="Q932" s="160">
        <f>+[2]data1cf!P932</f>
        <v>7942.9905269702194</v>
      </c>
      <c r="R932" s="160">
        <f>+[2]data1cf!Q932</f>
        <v>1144.9841310362071</v>
      </c>
      <c r="S932" s="160">
        <f>+[2]data1cf!R932</f>
        <v>0</v>
      </c>
      <c r="T932" s="160">
        <f>+[2]data1cf!S932</f>
        <v>0</v>
      </c>
      <c r="U932" s="160">
        <f>+[2]data1cf!T932</f>
        <v>0</v>
      </c>
      <c r="V932" s="160">
        <f>+[2]data1cf!U932</f>
        <v>0</v>
      </c>
      <c r="W932" s="160">
        <f>+[2]data1cf!V932</f>
        <v>0</v>
      </c>
      <c r="X932" s="160">
        <f>+[2]data1cf!W932</f>
        <v>0</v>
      </c>
      <c r="Y932" s="160">
        <f>+[2]data1cf!X932</f>
        <v>0</v>
      </c>
      <c r="Z932" s="160">
        <f>+[2]data1cf!Y932</f>
        <v>0</v>
      </c>
      <c r="AA932" s="160">
        <f>+[2]data1cf!Z932</f>
        <v>0</v>
      </c>
      <c r="AB932" s="160"/>
      <c r="AC932" s="161">
        <f t="shared" si="112"/>
        <v>-23931.271710143068</v>
      </c>
      <c r="AD932" s="161">
        <f t="shared" si="114"/>
        <v>-4987.4557104598462</v>
      </c>
      <c r="AE932" s="162">
        <f t="shared" si="115"/>
        <v>-11309.934339040246</v>
      </c>
      <c r="AF932" s="163">
        <f t="shared" si="113"/>
        <v>5.106545984745027E-2</v>
      </c>
      <c r="AG932" s="164">
        <f t="shared" si="118"/>
        <v>-1686437079.2079768</v>
      </c>
    </row>
    <row r="933" spans="1:33">
      <c r="A933" s="156"/>
      <c r="B933" s="160">
        <f>+[2]data1cf!A933</f>
        <v>-87829.129953742551</v>
      </c>
      <c r="C933" s="160">
        <f>+[2]data1cf!B933</f>
        <v>14050.781463600113</v>
      </c>
      <c r="D933" s="160">
        <f>+[2]data1cf!C933</f>
        <v>11956.649102004052</v>
      </c>
      <c r="E933" s="160">
        <f>+[2]data1cf!D933</f>
        <v>9866.6751925849785</v>
      </c>
      <c r="F933" s="160">
        <f>+[2]data1cf!E933</f>
        <v>9536.7488750965167</v>
      </c>
      <c r="G933" s="160">
        <f>+[2]data1cf!F933</f>
        <v>9219.0922615839881</v>
      </c>
      <c r="H933" s="160">
        <f>+[2]data1cf!G933</f>
        <v>8338.9074353938577</v>
      </c>
      <c r="I933" s="160">
        <f>+[2]data1cf!H933</f>
        <v>8196.0763680019008</v>
      </c>
      <c r="J933" s="160">
        <f>+[2]data1cf!I933</f>
        <v>8183.6421654669102</v>
      </c>
      <c r="K933" s="160">
        <f>+[2]data1cf!J933</f>
        <v>8174.2497334284726</v>
      </c>
      <c r="L933" s="160">
        <f>+[2]data1cf!K933</f>
        <v>8175.7142305865009</v>
      </c>
      <c r="M933" s="160">
        <f>+[2]data1cf!L933</f>
        <v>8147.4710991256497</v>
      </c>
      <c r="N933" s="160">
        <f>+[2]data1cf!M933</f>
        <v>8130.0614980545924</v>
      </c>
      <c r="O933" s="160">
        <f>+[2]data1cf!N933</f>
        <v>7803.7007819937853</v>
      </c>
      <c r="P933" s="160">
        <f>+[2]data1cf!O933</f>
        <v>7696.0790125287731</v>
      </c>
      <c r="Q933" s="160">
        <f>+[2]data1cf!P933</f>
        <v>7667.2857371661912</v>
      </c>
      <c r="R933" s="160">
        <f>+[2]data1cf!Q933</f>
        <v>1007.3649889174454</v>
      </c>
      <c r="S933" s="160">
        <f>+[2]data1cf!R933</f>
        <v>0</v>
      </c>
      <c r="T933" s="160">
        <f>+[2]data1cf!S933</f>
        <v>0</v>
      </c>
      <c r="U933" s="160">
        <f>+[2]data1cf!T933</f>
        <v>0</v>
      </c>
      <c r="V933" s="160">
        <f>+[2]data1cf!U933</f>
        <v>0</v>
      </c>
      <c r="W933" s="160">
        <f>+[2]data1cf!V933</f>
        <v>0</v>
      </c>
      <c r="X933" s="160">
        <f>+[2]data1cf!W933</f>
        <v>0</v>
      </c>
      <c r="Y933" s="160">
        <f>+[2]data1cf!X933</f>
        <v>0</v>
      </c>
      <c r="Z933" s="160">
        <f>+[2]data1cf!Y933</f>
        <v>0</v>
      </c>
      <c r="AA933" s="160">
        <f>+[2]data1cf!Z933</f>
        <v>0</v>
      </c>
      <c r="AB933" s="160"/>
      <c r="AC933" s="161">
        <f t="shared" si="112"/>
        <v>-14414.658830996161</v>
      </c>
      <c r="AD933" s="161">
        <f t="shared" si="114"/>
        <v>3866.9669925548455</v>
      </c>
      <c r="AE933" s="162">
        <f t="shared" si="115"/>
        <v>-2233.6692362761096</v>
      </c>
      <c r="AF933" s="163">
        <f t="shared" si="113"/>
        <v>6.6936782002449055E-2</v>
      </c>
      <c r="AG933" s="164">
        <f t="shared" si="118"/>
        <v>0.99999992985870689</v>
      </c>
    </row>
    <row r="934" spans="1:33">
      <c r="A934" s="156"/>
      <c r="B934" s="160">
        <f>+[2]data1cf!A934</f>
        <v>-101293.3606871559</v>
      </c>
      <c r="C934" s="160">
        <f>+[2]data1cf!B934</f>
        <v>14290.524841569764</v>
      </c>
      <c r="D934" s="160">
        <f>+[2]data1cf!C934</f>
        <v>12460.626869032481</v>
      </c>
      <c r="E934" s="160">
        <f>+[2]data1cf!D934</f>
        <v>10370.432593614712</v>
      </c>
      <c r="F934" s="160">
        <f>+[2]data1cf!E934</f>
        <v>9862.7134755495099</v>
      </c>
      <c r="G934" s="160">
        <f>+[2]data1cf!F934</f>
        <v>9673.8548848375885</v>
      </c>
      <c r="H934" s="160">
        <f>+[2]data1cf!G934</f>
        <v>8665.0412636339715</v>
      </c>
      <c r="I934" s="160">
        <f>+[2]data1cf!H934</f>
        <v>8504.9350496418156</v>
      </c>
      <c r="J934" s="160">
        <f>+[2]data1cf!I934</f>
        <v>8492.5008471068268</v>
      </c>
      <c r="K934" s="160">
        <f>+[2]data1cf!J934</f>
        <v>8483.631904359303</v>
      </c>
      <c r="L934" s="160">
        <f>+[2]data1cf!K934</f>
        <v>8484.5729122264165</v>
      </c>
      <c r="M934" s="160">
        <f>+[2]data1cf!L934</f>
        <v>8456.8532700564811</v>
      </c>
      <c r="N934" s="160">
        <f>+[2]data1cf!M934</f>
        <v>8438.920179694509</v>
      </c>
      <c r="O934" s="160">
        <f>+[2]data1cf!N934</f>
        <v>8113.0829529246166</v>
      </c>
      <c r="P934" s="160">
        <f>+[2]data1cf!O934</f>
        <v>8004.9376941686887</v>
      </c>
      <c r="Q934" s="160">
        <f>+[2]data1cf!P934</f>
        <v>7976.6679080970225</v>
      </c>
      <c r="R934" s="160">
        <f>+[2]data1cf!Q934</f>
        <v>1161.7943297374034</v>
      </c>
      <c r="S934" s="160">
        <f>+[2]data1cf!R934</f>
        <v>0</v>
      </c>
      <c r="T934" s="160">
        <f>+[2]data1cf!S934</f>
        <v>0</v>
      </c>
      <c r="U934" s="160">
        <f>+[2]data1cf!T934</f>
        <v>0</v>
      </c>
      <c r="V934" s="160">
        <f>+[2]data1cf!U934</f>
        <v>0</v>
      </c>
      <c r="W934" s="160">
        <f>+[2]data1cf!V934</f>
        <v>0</v>
      </c>
      <c r="X934" s="160">
        <f>+[2]data1cf!W934</f>
        <v>0</v>
      </c>
      <c r="Y934" s="160">
        <f>+[2]data1cf!X934</f>
        <v>0</v>
      </c>
      <c r="Z934" s="160">
        <f>+[2]data1cf!Y934</f>
        <v>0</v>
      </c>
      <c r="AA934" s="160">
        <f>+[2]data1cf!Z934</f>
        <v>0</v>
      </c>
      <c r="AB934" s="160"/>
      <c r="AC934" s="161">
        <f t="shared" si="112"/>
        <v>-25139.69638170685</v>
      </c>
      <c r="AD934" s="161">
        <f t="shared" si="114"/>
        <v>-6124.1400557188626</v>
      </c>
      <c r="AE934" s="162">
        <f t="shared" si="115"/>
        <v>-12471.052506168404</v>
      </c>
      <c r="AF934" s="163">
        <f t="shared" si="113"/>
        <v>4.9264207482337952E-2</v>
      </c>
      <c r="AG934" s="164">
        <f t="shared" si="118"/>
        <v>-213735439716.6008</v>
      </c>
    </row>
    <row r="935" spans="1:33">
      <c r="A935" s="156"/>
      <c r="B935" s="160">
        <f>+[2]data1cf!A935</f>
        <v>-102029.34686458173</v>
      </c>
      <c r="C935" s="160">
        <f>+[2]data1cf!B935</f>
        <v>14211.4148315126</v>
      </c>
      <c r="D935" s="160">
        <f>+[2]data1cf!C935</f>
        <v>12408.301736784333</v>
      </c>
      <c r="E935" s="160">
        <f>+[2]data1cf!D935</f>
        <v>10357.543047520496</v>
      </c>
      <c r="F935" s="160">
        <f>+[2]data1cf!E935</f>
        <v>9943.430658330677</v>
      </c>
      <c r="G935" s="160">
        <f>+[2]data1cf!F935</f>
        <v>9516.212396138957</v>
      </c>
      <c r="H935" s="160">
        <f>+[2]data1cf!G935</f>
        <v>8682.868497460262</v>
      </c>
      <c r="I935" s="160">
        <f>+[2]data1cf!H935</f>
        <v>8521.8179837630214</v>
      </c>
      <c r="J935" s="160">
        <f>+[2]data1cf!I935</f>
        <v>8509.3837812280326</v>
      </c>
      <c r="K935" s="160">
        <f>+[2]data1cf!J935</f>
        <v>8500.5434536230878</v>
      </c>
      <c r="L935" s="160">
        <f>+[2]data1cf!K935</f>
        <v>8501.4558463476224</v>
      </c>
      <c r="M935" s="160">
        <f>+[2]data1cf!L935</f>
        <v>8473.7648193202658</v>
      </c>
      <c r="N935" s="160">
        <f>+[2]data1cf!M935</f>
        <v>8455.8031138157148</v>
      </c>
      <c r="O935" s="160">
        <f>+[2]data1cf!N935</f>
        <v>8129.9945021884014</v>
      </c>
      <c r="P935" s="160">
        <f>+[2]data1cf!O935</f>
        <v>8021.8206282898946</v>
      </c>
      <c r="Q935" s="160">
        <f>+[2]data1cf!P935</f>
        <v>7993.5794573608064</v>
      </c>
      <c r="R935" s="160">
        <f>+[2]data1cf!Q935</f>
        <v>1170.2357967980065</v>
      </c>
      <c r="S935" s="160">
        <f>+[2]data1cf!R935</f>
        <v>0</v>
      </c>
      <c r="T935" s="160">
        <f>+[2]data1cf!S935</f>
        <v>0</v>
      </c>
      <c r="U935" s="160">
        <f>+[2]data1cf!T935</f>
        <v>0</v>
      </c>
      <c r="V935" s="160">
        <f>+[2]data1cf!U935</f>
        <v>0</v>
      </c>
      <c r="W935" s="160">
        <f>+[2]data1cf!V935</f>
        <v>0</v>
      </c>
      <c r="X935" s="160">
        <f>+[2]data1cf!W935</f>
        <v>0</v>
      </c>
      <c r="Y935" s="160">
        <f>+[2]data1cf!X935</f>
        <v>0</v>
      </c>
      <c r="Z935" s="160">
        <f>+[2]data1cf!Y935</f>
        <v>0</v>
      </c>
      <c r="AA935" s="160">
        <f>+[2]data1cf!Z935</f>
        <v>0</v>
      </c>
      <c r="AB935" s="160"/>
      <c r="AC935" s="161">
        <f t="shared" si="112"/>
        <v>-25976.481872201435</v>
      </c>
      <c r="AD935" s="161">
        <f t="shared" si="114"/>
        <v>-6952.3680006465102</v>
      </c>
      <c r="AE935" s="162">
        <f t="shared" si="115"/>
        <v>-13303.557840607857</v>
      </c>
      <c r="AF935" s="163">
        <f t="shared" si="113"/>
        <v>4.7961941361427313E-2</v>
      </c>
      <c r="AG935" s="164">
        <f t="shared" si="118"/>
        <v>-7279937371179.3027</v>
      </c>
    </row>
    <row r="936" spans="1:33">
      <c r="A936" s="156"/>
      <c r="B936" s="160">
        <f>+[2]data1cf!A936</f>
        <v>-91779.623975883995</v>
      </c>
      <c r="C936" s="160">
        <f>+[2]data1cf!B936</f>
        <v>14105.89877895296</v>
      </c>
      <c r="D936" s="160">
        <f>+[2]data1cf!C936</f>
        <v>12049.921198019103</v>
      </c>
      <c r="E936" s="160">
        <f>+[2]data1cf!D936</f>
        <v>10041.901326530209</v>
      </c>
      <c r="F936" s="160">
        <f>+[2]data1cf!E936</f>
        <v>9637.9697305444352</v>
      </c>
      <c r="G936" s="160">
        <f>+[2]data1cf!F936</f>
        <v>9398.8971766378108</v>
      </c>
      <c r="H936" s="160">
        <f>+[2]data1cf!G936</f>
        <v>8434.5972497167331</v>
      </c>
      <c r="I936" s="160">
        <f>+[2]data1cf!H936</f>
        <v>8286.6975404746063</v>
      </c>
      <c r="J936" s="160">
        <f>+[2]data1cf!I936</f>
        <v>8274.2633379396175</v>
      </c>
      <c r="K936" s="160">
        <f>+[2]data1cf!J936</f>
        <v>8265.0245011087609</v>
      </c>
      <c r="L936" s="160">
        <f>+[2]data1cf!K936</f>
        <v>8266.3354030592072</v>
      </c>
      <c r="M936" s="160">
        <f>+[2]data1cf!L936</f>
        <v>8238.2458668059371</v>
      </c>
      <c r="N936" s="160">
        <f>+[2]data1cf!M936</f>
        <v>8220.6826705272997</v>
      </c>
      <c r="O936" s="160">
        <f>+[2]data1cf!N936</f>
        <v>7894.4755496740727</v>
      </c>
      <c r="P936" s="160">
        <f>+[2]data1cf!O936</f>
        <v>7786.7001850014803</v>
      </c>
      <c r="Q936" s="160">
        <f>+[2]data1cf!P936</f>
        <v>7758.0605048464786</v>
      </c>
      <c r="R936" s="160">
        <f>+[2]data1cf!Q936</f>
        <v>1052.6755751537989</v>
      </c>
      <c r="S936" s="160">
        <f>+[2]data1cf!R936</f>
        <v>0</v>
      </c>
      <c r="T936" s="160">
        <f>+[2]data1cf!S936</f>
        <v>0</v>
      </c>
      <c r="U936" s="160">
        <f>+[2]data1cf!T936</f>
        <v>0</v>
      </c>
      <c r="V936" s="160">
        <f>+[2]data1cf!U936</f>
        <v>0</v>
      </c>
      <c r="W936" s="160">
        <f>+[2]data1cf!V936</f>
        <v>0</v>
      </c>
      <c r="X936" s="160">
        <f>+[2]data1cf!W936</f>
        <v>0</v>
      </c>
      <c r="Y936" s="160">
        <f>+[2]data1cf!X936</f>
        <v>0</v>
      </c>
      <c r="Z936" s="160">
        <f>+[2]data1cf!Y936</f>
        <v>0</v>
      </c>
      <c r="AA936" s="160">
        <f>+[2]data1cf!Z936</f>
        <v>0</v>
      </c>
      <c r="AB936" s="160"/>
      <c r="AC936" s="161">
        <f t="shared" si="112"/>
        <v>-17567.213088812201</v>
      </c>
      <c r="AD936" s="161">
        <f t="shared" si="114"/>
        <v>935.0854020394313</v>
      </c>
      <c r="AE936" s="162">
        <f t="shared" si="115"/>
        <v>-5239.4744872928695</v>
      </c>
      <c r="AF936" s="163">
        <f t="shared" si="113"/>
        <v>6.1277523636817932E-2</v>
      </c>
      <c r="AG936" s="164">
        <f t="shared" si="118"/>
        <v>0.98137660707651486</v>
      </c>
    </row>
    <row r="937" spans="1:33">
      <c r="A937" s="156"/>
      <c r="B937" s="160">
        <f>+[2]data1cf!A937</f>
        <v>-96942.230468914946</v>
      </c>
      <c r="C937" s="160">
        <f>+[2]data1cf!B937</f>
        <v>14137.89672440679</v>
      </c>
      <c r="D937" s="160">
        <f>+[2]data1cf!C937</f>
        <v>12282.189147864961</v>
      </c>
      <c r="E937" s="160">
        <f>+[2]data1cf!D937</f>
        <v>10289.661557416546</v>
      </c>
      <c r="F937" s="160">
        <f>+[2]data1cf!E937</f>
        <v>9931.0840243103157</v>
      </c>
      <c r="G937" s="160">
        <f>+[2]data1cf!F937</f>
        <v>9533.1810029081389</v>
      </c>
      <c r="H937" s="160">
        <f>+[2]data1cf!G937</f>
        <v>8559.6471432164872</v>
      </c>
      <c r="I937" s="160">
        <f>+[2]data1cf!H937</f>
        <v>8405.1236033395435</v>
      </c>
      <c r="J937" s="160">
        <f>+[2]data1cf!I937</f>
        <v>8392.6894008045529</v>
      </c>
      <c r="K937" s="160">
        <f>+[2]data1cf!J937</f>
        <v>8383.6512861141455</v>
      </c>
      <c r="L937" s="160">
        <f>+[2]data1cf!K937</f>
        <v>8384.7614659241426</v>
      </c>
      <c r="M937" s="160">
        <f>+[2]data1cf!L937</f>
        <v>8356.8726518113217</v>
      </c>
      <c r="N937" s="160">
        <f>+[2]data1cf!M937</f>
        <v>8339.1087333922351</v>
      </c>
      <c r="O937" s="160">
        <f>+[2]data1cf!N937</f>
        <v>8013.1023346794573</v>
      </c>
      <c r="P937" s="160">
        <f>+[2]data1cf!O937</f>
        <v>7905.1262478664157</v>
      </c>
      <c r="Q937" s="160">
        <f>+[2]data1cf!P937</f>
        <v>7876.6872898518632</v>
      </c>
      <c r="R937" s="160">
        <f>+[2]data1cf!Q937</f>
        <v>1111.8886065862669</v>
      </c>
      <c r="S937" s="160">
        <f>+[2]data1cf!R937</f>
        <v>0</v>
      </c>
      <c r="T937" s="160">
        <f>+[2]data1cf!S937</f>
        <v>0</v>
      </c>
      <c r="U937" s="160">
        <f>+[2]data1cf!T937</f>
        <v>0</v>
      </c>
      <c r="V937" s="160">
        <f>+[2]data1cf!U937</f>
        <v>0</v>
      </c>
      <c r="W937" s="160">
        <f>+[2]data1cf!V937</f>
        <v>0</v>
      </c>
      <c r="X937" s="160">
        <f>+[2]data1cf!W937</f>
        <v>0</v>
      </c>
      <c r="Y937" s="160">
        <f>+[2]data1cf!X937</f>
        <v>0</v>
      </c>
      <c r="Z937" s="160">
        <f>+[2]data1cf!Y937</f>
        <v>0</v>
      </c>
      <c r="AA937" s="160">
        <f>+[2]data1cf!Z937</f>
        <v>0</v>
      </c>
      <c r="AB937" s="160"/>
      <c r="AC937" s="161">
        <f t="shared" si="112"/>
        <v>-21570.826579201865</v>
      </c>
      <c r="AD937" s="161">
        <f t="shared" si="114"/>
        <v>-2765.9122575652327</v>
      </c>
      <c r="AE937" s="162">
        <f t="shared" si="115"/>
        <v>-9040.9590000889693</v>
      </c>
      <c r="AF937" s="163">
        <f t="shared" si="113"/>
        <v>5.4724064469337461E-2</v>
      </c>
      <c r="AG937" s="164">
        <f t="shared" si="118"/>
        <v>-130928.00861832339</v>
      </c>
    </row>
    <row r="938" spans="1:33">
      <c r="A938" s="156"/>
      <c r="B938" s="160">
        <f>+[2]data1cf!A938</f>
        <v>-99018.267184327473</v>
      </c>
      <c r="C938" s="160">
        <f>+[2]data1cf!B938</f>
        <v>14201.52614801163</v>
      </c>
      <c r="D938" s="160">
        <f>+[2]data1cf!C938</f>
        <v>12339.235512453983</v>
      </c>
      <c r="E938" s="160">
        <f>+[2]data1cf!D938</f>
        <v>10442.76749507366</v>
      </c>
      <c r="F938" s="160">
        <f>+[2]data1cf!E938</f>
        <v>9951.5633499943633</v>
      </c>
      <c r="G938" s="160">
        <f>+[2]data1cf!F938</f>
        <v>9517.4453509261766</v>
      </c>
      <c r="H938" s="160">
        <f>+[2]data1cf!G938</f>
        <v>8609.9334027860205</v>
      </c>
      <c r="I938" s="160">
        <f>+[2]data1cf!H938</f>
        <v>8452.7462247617332</v>
      </c>
      <c r="J938" s="160">
        <f>+[2]data1cf!I938</f>
        <v>8440.3120222267444</v>
      </c>
      <c r="K938" s="160">
        <f>+[2]data1cf!J938</f>
        <v>8431.3546238438321</v>
      </c>
      <c r="L938" s="160">
        <f>+[2]data1cf!K938</f>
        <v>8432.3840873463341</v>
      </c>
      <c r="M938" s="160">
        <f>+[2]data1cf!L938</f>
        <v>8404.5759895410083</v>
      </c>
      <c r="N938" s="160">
        <f>+[2]data1cf!M938</f>
        <v>8386.7313548144266</v>
      </c>
      <c r="O938" s="160">
        <f>+[2]data1cf!N938</f>
        <v>8060.8056724091439</v>
      </c>
      <c r="P938" s="160">
        <f>+[2]data1cf!O938</f>
        <v>7952.7488692886063</v>
      </c>
      <c r="Q938" s="160">
        <f>+[2]data1cf!P938</f>
        <v>7924.3906275815498</v>
      </c>
      <c r="R938" s="160">
        <f>+[2]data1cf!Q938</f>
        <v>1135.6999172973624</v>
      </c>
      <c r="S938" s="160">
        <f>+[2]data1cf!R938</f>
        <v>0</v>
      </c>
      <c r="T938" s="160">
        <f>+[2]data1cf!S938</f>
        <v>0</v>
      </c>
      <c r="U938" s="160">
        <f>+[2]data1cf!T938</f>
        <v>0</v>
      </c>
      <c r="V938" s="160">
        <f>+[2]data1cf!U938</f>
        <v>0</v>
      </c>
      <c r="W938" s="160">
        <f>+[2]data1cf!V938</f>
        <v>0</v>
      </c>
      <c r="X938" s="160">
        <f>+[2]data1cf!W938</f>
        <v>0</v>
      </c>
      <c r="Y938" s="160">
        <f>+[2]data1cf!X938</f>
        <v>0</v>
      </c>
      <c r="Z938" s="160">
        <f>+[2]data1cf!Y938</f>
        <v>0</v>
      </c>
      <c r="AA938" s="160">
        <f>+[2]data1cf!Z938</f>
        <v>0</v>
      </c>
      <c r="AB938" s="160"/>
      <c r="AC938" s="161">
        <f t="shared" si="112"/>
        <v>-23234.313522747103</v>
      </c>
      <c r="AD938" s="161">
        <f t="shared" si="114"/>
        <v>-4324.8857004668798</v>
      </c>
      <c r="AE938" s="162">
        <f t="shared" si="115"/>
        <v>-10635.248137806186</v>
      </c>
      <c r="AF938" s="163">
        <f t="shared" si="113"/>
        <v>5.2138319611549383E-2</v>
      </c>
      <c r="AG938" s="164">
        <f t="shared" si="118"/>
        <v>-100274867.18289728</v>
      </c>
    </row>
    <row r="939" spans="1:33">
      <c r="A939" s="156"/>
      <c r="B939" s="160">
        <f>+[2]data1cf!A939</f>
        <v>-85432.057713797345</v>
      </c>
      <c r="C939" s="160">
        <f>+[2]data1cf!B939</f>
        <v>13943.032739248429</v>
      </c>
      <c r="D939" s="160">
        <f>+[2]data1cf!C939</f>
        <v>11769.44201443467</v>
      </c>
      <c r="E939" s="160">
        <f>+[2]data1cf!D939</f>
        <v>9894.9656584104723</v>
      </c>
      <c r="F939" s="160">
        <f>+[2]data1cf!E939</f>
        <v>9512.6773830152597</v>
      </c>
      <c r="G939" s="160">
        <f>+[2]data1cf!F939</f>
        <v>9305.0786384232051</v>
      </c>
      <c r="H939" s="160">
        <f>+[2]data1cf!G939</f>
        <v>8280.8449763005665</v>
      </c>
      <c r="I939" s="160">
        <f>+[2]data1cf!H939</f>
        <v>8141.0894484753489</v>
      </c>
      <c r="J939" s="160">
        <f>+[2]data1cf!I939</f>
        <v>8128.6552459403592</v>
      </c>
      <c r="K939" s="160">
        <f>+[2]data1cf!J939</f>
        <v>8119.1696157332326</v>
      </c>
      <c r="L939" s="160">
        <f>+[2]data1cf!K939</f>
        <v>8120.7273110599499</v>
      </c>
      <c r="M939" s="160">
        <f>+[2]data1cf!L939</f>
        <v>8092.3909814304097</v>
      </c>
      <c r="N939" s="160">
        <f>+[2]data1cf!M939</f>
        <v>8075.0745785280415</v>
      </c>
      <c r="O939" s="160">
        <f>+[2]data1cf!N939</f>
        <v>7748.6206642985453</v>
      </c>
      <c r="P939" s="160">
        <f>+[2]data1cf!O939</f>
        <v>7641.0920930022221</v>
      </c>
      <c r="Q939" s="160">
        <f>+[2]data1cf!P939</f>
        <v>7612.2056194709512</v>
      </c>
      <c r="R939" s="160">
        <f>+[2]data1cf!Q939</f>
        <v>979.87152915416993</v>
      </c>
      <c r="S939" s="160">
        <f>+[2]data1cf!R939</f>
        <v>0</v>
      </c>
      <c r="T939" s="160">
        <f>+[2]data1cf!S939</f>
        <v>0</v>
      </c>
      <c r="U939" s="160">
        <f>+[2]data1cf!T939</f>
        <v>0</v>
      </c>
      <c r="V939" s="160">
        <f>+[2]data1cf!U939</f>
        <v>0</v>
      </c>
      <c r="W939" s="160">
        <f>+[2]data1cf!V939</f>
        <v>0</v>
      </c>
      <c r="X939" s="160">
        <f>+[2]data1cf!W939</f>
        <v>0</v>
      </c>
      <c r="Y939" s="160">
        <f>+[2]data1cf!X939</f>
        <v>0</v>
      </c>
      <c r="Z939" s="160">
        <f>+[2]data1cf!Y939</f>
        <v>0</v>
      </c>
      <c r="AA939" s="160">
        <f>+[2]data1cf!Z939</f>
        <v>0</v>
      </c>
      <c r="AB939" s="160"/>
      <c r="AC939" s="161">
        <f t="shared" si="112"/>
        <v>-12429.508351459268</v>
      </c>
      <c r="AD939" s="161">
        <f t="shared" si="114"/>
        <v>5751.2033918360703</v>
      </c>
      <c r="AE939" s="162">
        <f t="shared" si="115"/>
        <v>-314.52563072385078</v>
      </c>
      <c r="AF939" s="163">
        <f t="shared" si="113"/>
        <v>7.0789459347724917E-2</v>
      </c>
      <c r="AG939" s="164">
        <f t="shared" si="118"/>
        <v>0.99999999997708766</v>
      </c>
    </row>
    <row r="940" spans="1:33">
      <c r="A940" s="156"/>
      <c r="B940" s="160">
        <f>+[2]data1cf!A940</f>
        <v>-102988.47336231194</v>
      </c>
      <c r="C940" s="160">
        <f>+[2]data1cf!B940</f>
        <v>14343.231210649828</v>
      </c>
      <c r="D940" s="160">
        <f>+[2]data1cf!C940</f>
        <v>12472.235982140042</v>
      </c>
      <c r="E940" s="160">
        <f>+[2]data1cf!D940</f>
        <v>10482.475569681568</v>
      </c>
      <c r="F940" s="160">
        <f>+[2]data1cf!E940</f>
        <v>10004.572353409416</v>
      </c>
      <c r="G940" s="160">
        <f>+[2]data1cf!F940</f>
        <v>9703.0757032759757</v>
      </c>
      <c r="H940" s="160">
        <f>+[2]data1cf!G940</f>
        <v>8706.1006896786421</v>
      </c>
      <c r="I940" s="160">
        <f>+[2]data1cf!H940</f>
        <v>8543.8195783197552</v>
      </c>
      <c r="J940" s="160">
        <f>+[2]data1cf!I940</f>
        <v>8531.3853757847646</v>
      </c>
      <c r="K940" s="160">
        <f>+[2]data1cf!J940</f>
        <v>8522.5823390180522</v>
      </c>
      <c r="L940" s="160">
        <f>+[2]data1cf!K940</f>
        <v>8523.4574409043562</v>
      </c>
      <c r="M940" s="160">
        <f>+[2]data1cf!L940</f>
        <v>8495.8037047152302</v>
      </c>
      <c r="N940" s="160">
        <f>+[2]data1cf!M940</f>
        <v>8477.8047083724468</v>
      </c>
      <c r="O940" s="160">
        <f>+[2]data1cf!N940</f>
        <v>8152.0333875833658</v>
      </c>
      <c r="P940" s="160">
        <f>+[2]data1cf!O940</f>
        <v>8043.8222228466275</v>
      </c>
      <c r="Q940" s="160">
        <f>+[2]data1cf!P940</f>
        <v>8015.6183427557717</v>
      </c>
      <c r="R940" s="160">
        <f>+[2]data1cf!Q940</f>
        <v>1181.236594076373</v>
      </c>
      <c r="S940" s="160">
        <f>+[2]data1cf!R940</f>
        <v>0</v>
      </c>
      <c r="T940" s="160">
        <f>+[2]data1cf!S940</f>
        <v>0</v>
      </c>
      <c r="U940" s="160">
        <f>+[2]data1cf!T940</f>
        <v>0</v>
      </c>
      <c r="V940" s="160">
        <f>+[2]data1cf!U940</f>
        <v>0</v>
      </c>
      <c r="W940" s="160">
        <f>+[2]data1cf!V940</f>
        <v>0</v>
      </c>
      <c r="X940" s="160">
        <f>+[2]data1cf!W940</f>
        <v>0</v>
      </c>
      <c r="Y940" s="160">
        <f>+[2]data1cf!X940</f>
        <v>0</v>
      </c>
      <c r="Z940" s="160">
        <f>+[2]data1cf!Y940</f>
        <v>0</v>
      </c>
      <c r="AA940" s="160">
        <f>+[2]data1cf!Z940</f>
        <v>0</v>
      </c>
      <c r="AB940" s="160"/>
      <c r="AC940" s="161">
        <f t="shared" si="112"/>
        <v>-26424.34525602221</v>
      </c>
      <c r="AD940" s="161">
        <f t="shared" si="114"/>
        <v>-7305.8180101712815</v>
      </c>
      <c r="AE940" s="162">
        <f t="shared" si="115"/>
        <v>-13686.758283163683</v>
      </c>
      <c r="AF940" s="163">
        <f t="shared" si="113"/>
        <v>4.7450807690620406E-2</v>
      </c>
      <c r="AG940" s="164">
        <f t="shared" si="118"/>
        <v>-32811245014110.824</v>
      </c>
    </row>
    <row r="941" spans="1:33">
      <c r="A941" s="156"/>
      <c r="B941" s="160">
        <f>+[2]data1cf!A941</f>
        <v>-98387.700957268331</v>
      </c>
      <c r="C941" s="160">
        <f>+[2]data1cf!B941</f>
        <v>14274.146686339638</v>
      </c>
      <c r="D941" s="160">
        <f>+[2]data1cf!C941</f>
        <v>12326.002125255203</v>
      </c>
      <c r="E941" s="160">
        <f>+[2]data1cf!D941</f>
        <v>10310.792855508176</v>
      </c>
      <c r="F941" s="160">
        <f>+[2]data1cf!E941</f>
        <v>9891.6633427767138</v>
      </c>
      <c r="G941" s="160">
        <f>+[2]data1cf!F941</f>
        <v>9500.9400170852568</v>
      </c>
      <c r="H941" s="160">
        <f>+[2]data1cf!G941</f>
        <v>8594.659676298299</v>
      </c>
      <c r="I941" s="160">
        <f>+[2]data1cf!H941</f>
        <v>8438.2815399659776</v>
      </c>
      <c r="J941" s="160">
        <f>+[2]data1cf!I941</f>
        <v>8425.8473374309888</v>
      </c>
      <c r="K941" s="160">
        <f>+[2]data1cf!J941</f>
        <v>8416.8654226331673</v>
      </c>
      <c r="L941" s="160">
        <f>+[2]data1cf!K941</f>
        <v>8417.9194025505785</v>
      </c>
      <c r="M941" s="160">
        <f>+[2]data1cf!L941</f>
        <v>8390.0867883303454</v>
      </c>
      <c r="N941" s="160">
        <f>+[2]data1cf!M941</f>
        <v>8372.266670018671</v>
      </c>
      <c r="O941" s="160">
        <f>+[2]data1cf!N941</f>
        <v>8046.3164711984809</v>
      </c>
      <c r="P941" s="160">
        <f>+[2]data1cf!O941</f>
        <v>7938.2841844928516</v>
      </c>
      <c r="Q941" s="160">
        <f>+[2]data1cf!P941</f>
        <v>7909.9014263708868</v>
      </c>
      <c r="R941" s="160">
        <f>+[2]data1cf!Q941</f>
        <v>1128.4675748994846</v>
      </c>
      <c r="S941" s="160">
        <f>+[2]data1cf!R941</f>
        <v>0</v>
      </c>
      <c r="T941" s="160">
        <f>+[2]data1cf!S941</f>
        <v>0</v>
      </c>
      <c r="U941" s="160">
        <f>+[2]data1cf!T941</f>
        <v>0</v>
      </c>
      <c r="V941" s="160">
        <f>+[2]data1cf!U941</f>
        <v>0</v>
      </c>
      <c r="W941" s="160">
        <f>+[2]data1cf!V941</f>
        <v>0</v>
      </c>
      <c r="X941" s="160">
        <f>+[2]data1cf!W941</f>
        <v>0</v>
      </c>
      <c r="Y941" s="160">
        <f>+[2]data1cf!X941</f>
        <v>0</v>
      </c>
      <c r="Z941" s="160">
        <f>+[2]data1cf!Y941</f>
        <v>0</v>
      </c>
      <c r="AA941" s="160">
        <f>+[2]data1cf!Z941</f>
        <v>0</v>
      </c>
      <c r="AB941" s="160"/>
      <c r="AC941" s="161">
        <f t="shared" si="112"/>
        <v>-22756.148762310717</v>
      </c>
      <c r="AD941" s="161">
        <f t="shared" si="114"/>
        <v>-3892.6947717553694</v>
      </c>
      <c r="AE941" s="162">
        <f t="shared" si="115"/>
        <v>-10188.137996271858</v>
      </c>
      <c r="AF941" s="163">
        <f t="shared" si="113"/>
        <v>5.2842977643013017E-2</v>
      </c>
      <c r="AG941" s="164">
        <f t="shared" si="118"/>
        <v>-15908290.372134201</v>
      </c>
    </row>
    <row r="942" spans="1:33">
      <c r="A942" s="156"/>
      <c r="B942" s="160">
        <f>+[2]data1cf!A942</f>
        <v>-100154.60519623691</v>
      </c>
      <c r="C942" s="160">
        <f>+[2]data1cf!B942</f>
        <v>14305.262865253892</v>
      </c>
      <c r="D942" s="160">
        <f>+[2]data1cf!C942</f>
        <v>12330.619552157978</v>
      </c>
      <c r="E942" s="160">
        <f>+[2]data1cf!D942</f>
        <v>10309.689411736534</v>
      </c>
      <c r="F942" s="160">
        <f>+[2]data1cf!E942</f>
        <v>9853.8050763636184</v>
      </c>
      <c r="G942" s="160">
        <f>+[2]data1cf!F942</f>
        <v>9568.3398997390068</v>
      </c>
      <c r="H942" s="160">
        <f>+[2]data1cf!G942</f>
        <v>8637.4580548316135</v>
      </c>
      <c r="I942" s="160">
        <f>+[2]data1cf!H942</f>
        <v>8478.8129096845259</v>
      </c>
      <c r="J942" s="160">
        <f>+[2]data1cf!I942</f>
        <v>8466.3787071495371</v>
      </c>
      <c r="K942" s="160">
        <f>+[2]data1cf!J942</f>
        <v>8457.4654895885269</v>
      </c>
      <c r="L942" s="160">
        <f>+[2]data1cf!K942</f>
        <v>8458.4507722691269</v>
      </c>
      <c r="M942" s="160">
        <f>+[2]data1cf!L942</f>
        <v>8430.686855285705</v>
      </c>
      <c r="N942" s="160">
        <f>+[2]data1cf!M942</f>
        <v>8412.7980397372194</v>
      </c>
      <c r="O942" s="160">
        <f>+[2]data1cf!N942</f>
        <v>8086.9165381538405</v>
      </c>
      <c r="P942" s="160">
        <f>+[2]data1cf!O942</f>
        <v>7978.8155542113991</v>
      </c>
      <c r="Q942" s="160">
        <f>+[2]data1cf!P942</f>
        <v>7950.5014933262464</v>
      </c>
      <c r="R942" s="160">
        <f>+[2]data1cf!Q942</f>
        <v>1148.7332597587588</v>
      </c>
      <c r="S942" s="160">
        <f>+[2]data1cf!R942</f>
        <v>0</v>
      </c>
      <c r="T942" s="160">
        <f>+[2]data1cf!S942</f>
        <v>0</v>
      </c>
      <c r="U942" s="160">
        <f>+[2]data1cf!T942</f>
        <v>0</v>
      </c>
      <c r="V942" s="160">
        <f>+[2]data1cf!U942</f>
        <v>0</v>
      </c>
      <c r="W942" s="160">
        <f>+[2]data1cf!V942</f>
        <v>0</v>
      </c>
      <c r="X942" s="160">
        <f>+[2]data1cf!W942</f>
        <v>0</v>
      </c>
      <c r="Y942" s="160">
        <f>+[2]data1cf!X942</f>
        <v>0</v>
      </c>
      <c r="Z942" s="160">
        <f>+[2]data1cf!Y942</f>
        <v>0</v>
      </c>
      <c r="AA942" s="160">
        <f>+[2]data1cf!Z942</f>
        <v>0</v>
      </c>
      <c r="AB942" s="160"/>
      <c r="AC942" s="161">
        <f t="shared" si="112"/>
        <v>-24315.483441942597</v>
      </c>
      <c r="AD942" s="161">
        <f t="shared" si="114"/>
        <v>-5375.9645474805056</v>
      </c>
      <c r="AE942" s="162">
        <f t="shared" si="115"/>
        <v>-11697.985245350977</v>
      </c>
      <c r="AF942" s="163">
        <f t="shared" si="113"/>
        <v>5.0436291098594668E-2</v>
      </c>
      <c r="AG942" s="164">
        <f t="shared" si="118"/>
        <v>-8825214806.2563896</v>
      </c>
    </row>
    <row r="943" spans="1:33">
      <c r="A943" s="156"/>
      <c r="B943" s="160">
        <f>+[2]data1cf!A943</f>
        <v>-89656.835712211599</v>
      </c>
      <c r="C943" s="160">
        <f>+[2]data1cf!B943</f>
        <v>14124.885537956579</v>
      </c>
      <c r="D943" s="160">
        <f>+[2]data1cf!C943</f>
        <v>11891.399156592312</v>
      </c>
      <c r="E943" s="160">
        <f>+[2]data1cf!D943</f>
        <v>9910.9366896213978</v>
      </c>
      <c r="F943" s="160">
        <f>+[2]data1cf!E943</f>
        <v>9613.605809019009</v>
      </c>
      <c r="G943" s="160">
        <f>+[2]data1cf!F943</f>
        <v>9203.2965701206213</v>
      </c>
      <c r="H943" s="160">
        <f>+[2]data1cf!G943</f>
        <v>8383.178562924877</v>
      </c>
      <c r="I943" s="160">
        <f>+[2]data1cf!H943</f>
        <v>8238.0024759365733</v>
      </c>
      <c r="J943" s="160">
        <f>+[2]data1cf!I943</f>
        <v>8225.5682734015845</v>
      </c>
      <c r="K943" s="160">
        <f>+[2]data1cf!J943</f>
        <v>8216.2469025630344</v>
      </c>
      <c r="L943" s="160">
        <f>+[2]data1cf!K943</f>
        <v>8217.6403385211743</v>
      </c>
      <c r="M943" s="160">
        <f>+[2]data1cf!L943</f>
        <v>8189.4682682602124</v>
      </c>
      <c r="N943" s="160">
        <f>+[2]data1cf!M943</f>
        <v>8171.9876059892658</v>
      </c>
      <c r="O943" s="160">
        <f>+[2]data1cf!N943</f>
        <v>7845.697951128348</v>
      </c>
      <c r="P943" s="160">
        <f>+[2]data1cf!O943</f>
        <v>7738.0051204634465</v>
      </c>
      <c r="Q943" s="160">
        <f>+[2]data1cf!P943</f>
        <v>7709.2829063007539</v>
      </c>
      <c r="R943" s="160">
        <f>+[2]data1cf!Q943</f>
        <v>1028.3280428847822</v>
      </c>
      <c r="S943" s="160">
        <f>+[2]data1cf!R943</f>
        <v>0</v>
      </c>
      <c r="T943" s="160">
        <f>+[2]data1cf!S943</f>
        <v>0</v>
      </c>
      <c r="U943" s="160">
        <f>+[2]data1cf!T943</f>
        <v>0</v>
      </c>
      <c r="V943" s="160">
        <f>+[2]data1cf!U943</f>
        <v>0</v>
      </c>
      <c r="W943" s="160">
        <f>+[2]data1cf!V943</f>
        <v>0</v>
      </c>
      <c r="X943" s="160">
        <f>+[2]data1cf!W943</f>
        <v>0</v>
      </c>
      <c r="Y943" s="160">
        <f>+[2]data1cf!X943</f>
        <v>0</v>
      </c>
      <c r="Z943" s="160">
        <f>+[2]data1cf!Y943</f>
        <v>0</v>
      </c>
      <c r="AA943" s="160">
        <f>+[2]data1cf!Z943</f>
        <v>0</v>
      </c>
      <c r="AB943" s="160"/>
      <c r="AC943" s="161">
        <f t="shared" si="112"/>
        <v>-15987.163674926342</v>
      </c>
      <c r="AD943" s="161">
        <f t="shared" si="114"/>
        <v>2376.6367535063537</v>
      </c>
      <c r="AE943" s="162">
        <f t="shared" si="115"/>
        <v>-3752.3896524377865</v>
      </c>
      <c r="AF943" s="163">
        <f t="shared" si="113"/>
        <v>6.4015129208564739E-2</v>
      </c>
      <c r="AG943" s="164">
        <f t="shared" si="118"/>
        <v>0.9999599006231038</v>
      </c>
    </row>
    <row r="944" spans="1:33">
      <c r="A944" s="156"/>
      <c r="B944" s="160">
        <f>+[2]data1cf!A944</f>
        <v>-86418.306420873065</v>
      </c>
      <c r="C944" s="160">
        <f>+[2]data1cf!B944</f>
        <v>14037.093296504834</v>
      </c>
      <c r="D944" s="160">
        <f>+[2]data1cf!C944</f>
        <v>11804.83672766776</v>
      </c>
      <c r="E944" s="160">
        <f>+[2]data1cf!D944</f>
        <v>9818.7971122546405</v>
      </c>
      <c r="F944" s="160">
        <f>+[2]data1cf!E944</f>
        <v>9460.3388706973783</v>
      </c>
      <c r="G944" s="160">
        <f>+[2]data1cf!F944</f>
        <v>9210.4108155721242</v>
      </c>
      <c r="H944" s="160">
        <f>+[2]data1cf!G944</f>
        <v>8304.7341291830453</v>
      </c>
      <c r="I944" s="160">
        <f>+[2]data1cf!H944</f>
        <v>8163.7132048167005</v>
      </c>
      <c r="J944" s="160">
        <f>+[2]data1cf!I944</f>
        <v>8151.2790022817107</v>
      </c>
      <c r="K944" s="160">
        <f>+[2]data1cf!J944</f>
        <v>8141.8317174243148</v>
      </c>
      <c r="L944" s="160">
        <f>+[2]data1cf!K944</f>
        <v>8143.3510674013014</v>
      </c>
      <c r="M944" s="160">
        <f>+[2]data1cf!L944</f>
        <v>8115.0530831214928</v>
      </c>
      <c r="N944" s="160">
        <f>+[2]data1cf!M944</f>
        <v>8097.698334869393</v>
      </c>
      <c r="O944" s="160">
        <f>+[2]data1cf!N944</f>
        <v>7771.2827659896275</v>
      </c>
      <c r="P944" s="160">
        <f>+[2]data1cf!O944</f>
        <v>7663.7158493435727</v>
      </c>
      <c r="Q944" s="160">
        <f>+[2]data1cf!P944</f>
        <v>7634.8677211620334</v>
      </c>
      <c r="R944" s="160">
        <f>+[2]data1cf!Q944</f>
        <v>991.18340732484558</v>
      </c>
      <c r="S944" s="160">
        <f>+[2]data1cf!R944</f>
        <v>0</v>
      </c>
      <c r="T944" s="160">
        <f>+[2]data1cf!S944</f>
        <v>0</v>
      </c>
      <c r="U944" s="160">
        <f>+[2]data1cf!T944</f>
        <v>0</v>
      </c>
      <c r="V944" s="160">
        <f>+[2]data1cf!U944</f>
        <v>0</v>
      </c>
      <c r="W944" s="160">
        <f>+[2]data1cf!V944</f>
        <v>0</v>
      </c>
      <c r="X944" s="160">
        <f>+[2]data1cf!W944</f>
        <v>0</v>
      </c>
      <c r="Y944" s="160">
        <f>+[2]data1cf!X944</f>
        <v>0</v>
      </c>
      <c r="Z944" s="160">
        <f>+[2]data1cf!Y944</f>
        <v>0</v>
      </c>
      <c r="AA944" s="160">
        <f>+[2]data1cf!Z944</f>
        <v>0</v>
      </c>
      <c r="AB944" s="160"/>
      <c r="AC944" s="161">
        <f t="shared" si="112"/>
        <v>-13363.238980367587</v>
      </c>
      <c r="AD944" s="161">
        <f t="shared" si="114"/>
        <v>4835.3678920238317</v>
      </c>
      <c r="AE944" s="162">
        <f t="shared" si="115"/>
        <v>-1237.8420832955326</v>
      </c>
      <c r="AF944" s="163">
        <f t="shared" si="113"/>
        <v>6.8913087248802199E-2</v>
      </c>
      <c r="AG944" s="164">
        <f t="shared" si="118"/>
        <v>0.9999999988665621</v>
      </c>
    </row>
    <row r="945" spans="1:33">
      <c r="A945" s="156"/>
      <c r="B945" s="160">
        <f>+[2]data1cf!A945</f>
        <v>-94801.36356045556</v>
      </c>
      <c r="C945" s="160">
        <f>+[2]data1cf!B945</f>
        <v>14153.34531368396</v>
      </c>
      <c r="D945" s="160">
        <f>+[2]data1cf!C945</f>
        <v>12206.90718321205</v>
      </c>
      <c r="E945" s="160">
        <f>+[2]data1cf!D945</f>
        <v>10241.675932721697</v>
      </c>
      <c r="F945" s="160">
        <f>+[2]data1cf!E945</f>
        <v>9719.8358732203178</v>
      </c>
      <c r="G945" s="160">
        <f>+[2]data1cf!F945</f>
        <v>9464.3351322205672</v>
      </c>
      <c r="H945" s="160">
        <f>+[2]data1cf!G945</f>
        <v>8507.7905511517256</v>
      </c>
      <c r="I945" s="160">
        <f>+[2]data1cf!H945</f>
        <v>8356.0138291530111</v>
      </c>
      <c r="J945" s="160">
        <f>+[2]data1cf!I945</f>
        <v>8343.5796266180223</v>
      </c>
      <c r="K945" s="160">
        <f>+[2]data1cf!J945</f>
        <v>8334.4582750222125</v>
      </c>
      <c r="L945" s="160">
        <f>+[2]data1cf!K945</f>
        <v>8335.6516917376121</v>
      </c>
      <c r="M945" s="160">
        <f>+[2]data1cf!L945</f>
        <v>8307.6796407193906</v>
      </c>
      <c r="N945" s="160">
        <f>+[2]data1cf!M945</f>
        <v>8289.9989592057045</v>
      </c>
      <c r="O945" s="160">
        <f>+[2]data1cf!N945</f>
        <v>7963.9093235875253</v>
      </c>
      <c r="P945" s="160">
        <f>+[2]data1cf!O945</f>
        <v>7856.0164736798843</v>
      </c>
      <c r="Q945" s="160">
        <f>+[2]data1cf!P945</f>
        <v>7827.4942787599311</v>
      </c>
      <c r="R945" s="160">
        <f>+[2]data1cf!Q945</f>
        <v>1087.3337194930011</v>
      </c>
      <c r="S945" s="160">
        <f>+[2]data1cf!R945</f>
        <v>0</v>
      </c>
      <c r="T945" s="160">
        <f>+[2]data1cf!S945</f>
        <v>0</v>
      </c>
      <c r="U945" s="160">
        <f>+[2]data1cf!T945</f>
        <v>0</v>
      </c>
      <c r="V945" s="160">
        <f>+[2]data1cf!U945</f>
        <v>0</v>
      </c>
      <c r="W945" s="160">
        <f>+[2]data1cf!V945</f>
        <v>0</v>
      </c>
      <c r="X945" s="160">
        <f>+[2]data1cf!W945</f>
        <v>0</v>
      </c>
      <c r="Y945" s="160">
        <f>+[2]data1cf!X945</f>
        <v>0</v>
      </c>
      <c r="Z945" s="160">
        <f>+[2]data1cf!Y945</f>
        <v>0</v>
      </c>
      <c r="AA945" s="160">
        <f>+[2]data1cf!Z945</f>
        <v>0</v>
      </c>
      <c r="AB945" s="160"/>
      <c r="AC945" s="161">
        <f t="shared" si="112"/>
        <v>-19895.379652271826</v>
      </c>
      <c r="AD945" s="161">
        <f t="shared" si="114"/>
        <v>-1220.7456521140853</v>
      </c>
      <c r="AE945" s="162">
        <f t="shared" si="115"/>
        <v>-7452.6472304612817</v>
      </c>
      <c r="AF945" s="163">
        <f t="shared" si="113"/>
        <v>5.7384505867958069E-2</v>
      </c>
      <c r="AG945" s="164">
        <f t="shared" si="118"/>
        <v>-180.31043449471645</v>
      </c>
    </row>
    <row r="946" spans="1:33">
      <c r="A946" s="156"/>
      <c r="B946" s="160">
        <f>+[2]data1cf!A946</f>
        <v>-97973.153464232164</v>
      </c>
      <c r="C946" s="160">
        <f>+[2]data1cf!B946</f>
        <v>14242.654533331601</v>
      </c>
      <c r="D946" s="160">
        <f>+[2]data1cf!C946</f>
        <v>12278.606772536101</v>
      </c>
      <c r="E946" s="160">
        <f>+[2]data1cf!D946</f>
        <v>10153.657054307077</v>
      </c>
      <c r="F946" s="160">
        <f>+[2]data1cf!E946</f>
        <v>9638.5197655266747</v>
      </c>
      <c r="G946" s="160">
        <f>+[2]data1cf!F946</f>
        <v>9532.0786856843461</v>
      </c>
      <c r="H946" s="160">
        <f>+[2]data1cf!G946</f>
        <v>8584.6184074305784</v>
      </c>
      <c r="I946" s="160">
        <f>+[2]data1cf!H946</f>
        <v>8428.7721521137228</v>
      </c>
      <c r="J946" s="160">
        <f>+[2]data1cf!I946</f>
        <v>8416.337949578734</v>
      </c>
      <c r="K946" s="160">
        <f>+[2]data1cf!J946</f>
        <v>8407.339917174384</v>
      </c>
      <c r="L946" s="160">
        <f>+[2]data1cf!K946</f>
        <v>8408.4100146983237</v>
      </c>
      <c r="M946" s="160">
        <f>+[2]data1cf!L946</f>
        <v>8380.5612828715603</v>
      </c>
      <c r="N946" s="160">
        <f>+[2]data1cf!M946</f>
        <v>8362.7572821664162</v>
      </c>
      <c r="O946" s="160">
        <f>+[2]data1cf!N946</f>
        <v>8036.7909657396967</v>
      </c>
      <c r="P946" s="160">
        <f>+[2]data1cf!O946</f>
        <v>7928.7747966405968</v>
      </c>
      <c r="Q946" s="160">
        <f>+[2]data1cf!P946</f>
        <v>7900.3759209121017</v>
      </c>
      <c r="R946" s="160">
        <f>+[2]data1cf!Q946</f>
        <v>1123.7128809733572</v>
      </c>
      <c r="S946" s="160">
        <f>+[2]data1cf!R946</f>
        <v>0</v>
      </c>
      <c r="T946" s="160">
        <f>+[2]data1cf!S946</f>
        <v>0</v>
      </c>
      <c r="U946" s="160">
        <f>+[2]data1cf!T946</f>
        <v>0</v>
      </c>
      <c r="V946" s="160">
        <f>+[2]data1cf!U946</f>
        <v>0</v>
      </c>
      <c r="W946" s="160">
        <f>+[2]data1cf!V946</f>
        <v>0</v>
      </c>
      <c r="X946" s="160">
        <f>+[2]data1cf!W946</f>
        <v>0</v>
      </c>
      <c r="Y946" s="160">
        <f>+[2]data1cf!X946</f>
        <v>0</v>
      </c>
      <c r="Z946" s="160">
        <f>+[2]data1cf!Y946</f>
        <v>0</v>
      </c>
      <c r="AA946" s="160">
        <f>+[2]data1cf!Z946</f>
        <v>0</v>
      </c>
      <c r="AB946" s="160"/>
      <c r="AC946" s="161">
        <f t="shared" si="112"/>
        <v>-22718.554403343813</v>
      </c>
      <c r="AD946" s="161">
        <f t="shared" si="114"/>
        <v>-3919.1437181923511</v>
      </c>
      <c r="AE946" s="162">
        <f t="shared" si="115"/>
        <v>-10195.221767016386</v>
      </c>
      <c r="AF946" s="163">
        <f t="shared" si="113"/>
        <v>5.2787449955940258E-2</v>
      </c>
      <c r="AG946" s="164">
        <f t="shared" si="118"/>
        <v>-17805533.975448046</v>
      </c>
    </row>
    <row r="947" spans="1:33">
      <c r="A947" s="156"/>
      <c r="B947" s="160">
        <f>+[2]data1cf!A947</f>
        <v>-102721.95897954606</v>
      </c>
      <c r="C947" s="160">
        <f>+[2]data1cf!B947</f>
        <v>14371.160802360344</v>
      </c>
      <c r="D947" s="160">
        <f>+[2]data1cf!C947</f>
        <v>12493.981928437355</v>
      </c>
      <c r="E947" s="160">
        <f>+[2]data1cf!D947</f>
        <v>10341.341930291448</v>
      </c>
      <c r="F947" s="160">
        <f>+[2]data1cf!E947</f>
        <v>9970.7331133495518</v>
      </c>
      <c r="G947" s="160">
        <f>+[2]data1cf!F947</f>
        <v>9554.402643939864</v>
      </c>
      <c r="H947" s="160">
        <f>+[2]data1cf!G947</f>
        <v>8699.6451143358354</v>
      </c>
      <c r="I947" s="160">
        <f>+[2]data1cf!H947</f>
        <v>8537.7059515906112</v>
      </c>
      <c r="J947" s="160">
        <f>+[2]data1cf!I947</f>
        <v>8525.2717490556224</v>
      </c>
      <c r="K947" s="160">
        <f>+[2]data1cf!J947</f>
        <v>8516.4583502097084</v>
      </c>
      <c r="L947" s="160">
        <f>+[2]data1cf!K947</f>
        <v>8517.3438141752122</v>
      </c>
      <c r="M947" s="160">
        <f>+[2]data1cf!L947</f>
        <v>8489.6797159068847</v>
      </c>
      <c r="N947" s="160">
        <f>+[2]data1cf!M947</f>
        <v>8471.6910816433046</v>
      </c>
      <c r="O947" s="160">
        <f>+[2]data1cf!N947</f>
        <v>8145.9093987750202</v>
      </c>
      <c r="P947" s="160">
        <f>+[2]data1cf!O947</f>
        <v>8037.7085961174853</v>
      </c>
      <c r="Q947" s="160">
        <f>+[2]data1cf!P947</f>
        <v>8009.4943539474261</v>
      </c>
      <c r="R947" s="160">
        <f>+[2]data1cf!Q947</f>
        <v>1178.1797807118014</v>
      </c>
      <c r="S947" s="160">
        <f>+[2]data1cf!R947</f>
        <v>0</v>
      </c>
      <c r="T947" s="160">
        <f>+[2]data1cf!S947</f>
        <v>0</v>
      </c>
      <c r="U947" s="160">
        <f>+[2]data1cf!T947</f>
        <v>0</v>
      </c>
      <c r="V947" s="160">
        <f>+[2]data1cf!U947</f>
        <v>0</v>
      </c>
      <c r="W947" s="160">
        <f>+[2]data1cf!V947</f>
        <v>0</v>
      </c>
      <c r="X947" s="160">
        <f>+[2]data1cf!W947</f>
        <v>0</v>
      </c>
      <c r="Y947" s="160">
        <f>+[2]data1cf!X947</f>
        <v>0</v>
      </c>
      <c r="Z947" s="160">
        <f>+[2]data1cf!Y947</f>
        <v>0</v>
      </c>
      <c r="AA947" s="160">
        <f>+[2]data1cf!Z947</f>
        <v>0</v>
      </c>
      <c r="AB947" s="160"/>
      <c r="AC947" s="161">
        <f t="shared" si="112"/>
        <v>-26360.058395284534</v>
      </c>
      <c r="AD947" s="161">
        <f t="shared" si="114"/>
        <v>-7288.6408222815371</v>
      </c>
      <c r="AE947" s="162">
        <f t="shared" si="115"/>
        <v>-13655.093964219608</v>
      </c>
      <c r="AF947" s="163">
        <f t="shared" si="113"/>
        <v>4.7457960247993466E-2</v>
      </c>
      <c r="AG947" s="164">
        <f t="shared" ref="AG947:AG962" si="119">1-EXP(-(1/0.25)*(AD947/ABS($AD$1010)))</f>
        <v>-30496099955259.25</v>
      </c>
    </row>
    <row r="948" spans="1:33">
      <c r="A948" s="156"/>
      <c r="B948" s="160">
        <f>+[2]data1cf!A948</f>
        <v>-99374.895389617843</v>
      </c>
      <c r="C948" s="160">
        <f>+[2]data1cf!B948</f>
        <v>14199.733763645025</v>
      </c>
      <c r="D948" s="160">
        <f>+[2]data1cf!C948</f>
        <v>12331.913614093779</v>
      </c>
      <c r="E948" s="160">
        <f>+[2]data1cf!D948</f>
        <v>10375.940025212867</v>
      </c>
      <c r="F948" s="160">
        <f>+[2]data1cf!E948</f>
        <v>9766.4869794925016</v>
      </c>
      <c r="G948" s="160">
        <f>+[2]data1cf!F948</f>
        <v>9533.3489556110781</v>
      </c>
      <c r="H948" s="160">
        <f>+[2]data1cf!G948</f>
        <v>8618.5717367653324</v>
      </c>
      <c r="I948" s="160">
        <f>+[2]data1cf!H948</f>
        <v>8460.9269904885296</v>
      </c>
      <c r="J948" s="160">
        <f>+[2]data1cf!I948</f>
        <v>8448.4927879535408</v>
      </c>
      <c r="K948" s="160">
        <f>+[2]data1cf!J948</f>
        <v>8439.5492552752494</v>
      </c>
      <c r="L948" s="160">
        <f>+[2]data1cf!K948</f>
        <v>8440.5648530731305</v>
      </c>
      <c r="M948" s="160">
        <f>+[2]data1cf!L948</f>
        <v>8412.7706209724274</v>
      </c>
      <c r="N948" s="160">
        <f>+[2]data1cf!M948</f>
        <v>8394.912120541223</v>
      </c>
      <c r="O948" s="160">
        <f>+[2]data1cf!N948</f>
        <v>8069.000303840563</v>
      </c>
      <c r="P948" s="160">
        <f>+[2]data1cf!O948</f>
        <v>7960.9296350154036</v>
      </c>
      <c r="Q948" s="160">
        <f>+[2]data1cf!P948</f>
        <v>7932.5852590129689</v>
      </c>
      <c r="R948" s="160">
        <f>+[2]data1cf!Q948</f>
        <v>1139.7903001607606</v>
      </c>
      <c r="S948" s="160">
        <f>+[2]data1cf!R948</f>
        <v>0</v>
      </c>
      <c r="T948" s="160">
        <f>+[2]data1cf!S948</f>
        <v>0</v>
      </c>
      <c r="U948" s="160">
        <f>+[2]data1cf!T948</f>
        <v>0</v>
      </c>
      <c r="V948" s="160">
        <f>+[2]data1cf!U948</f>
        <v>0</v>
      </c>
      <c r="W948" s="160">
        <f>+[2]data1cf!V948</f>
        <v>0</v>
      </c>
      <c r="X948" s="160">
        <f>+[2]data1cf!W948</f>
        <v>0</v>
      </c>
      <c r="Y948" s="160">
        <f>+[2]data1cf!X948</f>
        <v>0</v>
      </c>
      <c r="Z948" s="160">
        <f>+[2]data1cf!Y948</f>
        <v>0</v>
      </c>
      <c r="AA948" s="160">
        <f>+[2]data1cf!Z948</f>
        <v>0</v>
      </c>
      <c r="AB948" s="160"/>
      <c r="AC948" s="161">
        <f t="shared" si="112"/>
        <v>-23732.964266404306</v>
      </c>
      <c r="AD948" s="161">
        <f t="shared" si="114"/>
        <v>-4837.5594157398873</v>
      </c>
      <c r="AE948" s="162">
        <f t="shared" si="115"/>
        <v>-11144.854406416012</v>
      </c>
      <c r="AF948" s="163">
        <f t="shared" si="113"/>
        <v>5.1296523213386541E-2</v>
      </c>
      <c r="AG948" s="164">
        <f t="shared" si="119"/>
        <v>-890546651.17326903</v>
      </c>
    </row>
    <row r="949" spans="1:33">
      <c r="A949" s="156"/>
      <c r="B949" s="160">
        <f>+[2]data1cf!A949</f>
        <v>-92054.856866763366</v>
      </c>
      <c r="C949" s="160">
        <f>+[2]data1cf!B949</f>
        <v>14097.224434404361</v>
      </c>
      <c r="D949" s="160">
        <f>+[2]data1cf!C949</f>
        <v>12090.235518692934</v>
      </c>
      <c r="E949" s="160">
        <f>+[2]data1cf!D949</f>
        <v>10142.524583572371</v>
      </c>
      <c r="F949" s="160">
        <f>+[2]data1cf!E949</f>
        <v>9603.3789148608321</v>
      </c>
      <c r="G949" s="160">
        <f>+[2]data1cf!F949</f>
        <v>9403.9893472870044</v>
      </c>
      <c r="H949" s="160">
        <f>+[2]data1cf!G949</f>
        <v>8441.2640068555065</v>
      </c>
      <c r="I949" s="160">
        <f>+[2]data1cf!H949</f>
        <v>8293.0111628050672</v>
      </c>
      <c r="J949" s="160">
        <f>+[2]data1cf!I949</f>
        <v>8280.5769602700784</v>
      </c>
      <c r="K949" s="160">
        <f>+[2]data1cf!J949</f>
        <v>8271.3488244940181</v>
      </c>
      <c r="L949" s="160">
        <f>+[2]data1cf!K949</f>
        <v>8272.6490253896682</v>
      </c>
      <c r="M949" s="160">
        <f>+[2]data1cf!L949</f>
        <v>8244.5701901911962</v>
      </c>
      <c r="N949" s="160">
        <f>+[2]data1cf!M949</f>
        <v>8226.9962928577588</v>
      </c>
      <c r="O949" s="160">
        <f>+[2]data1cf!N949</f>
        <v>7900.7998730593308</v>
      </c>
      <c r="P949" s="160">
        <f>+[2]data1cf!O949</f>
        <v>7793.0138073319395</v>
      </c>
      <c r="Q949" s="160">
        <f>+[2]data1cf!P949</f>
        <v>7764.3848282317367</v>
      </c>
      <c r="R949" s="160">
        <f>+[2]data1cf!Q949</f>
        <v>1055.832386319029</v>
      </c>
      <c r="S949" s="160">
        <f>+[2]data1cf!R949</f>
        <v>0</v>
      </c>
      <c r="T949" s="160">
        <f>+[2]data1cf!S949</f>
        <v>0</v>
      </c>
      <c r="U949" s="160">
        <f>+[2]data1cf!T949</f>
        <v>0</v>
      </c>
      <c r="V949" s="160">
        <f>+[2]data1cf!U949</f>
        <v>0</v>
      </c>
      <c r="W949" s="160">
        <f>+[2]data1cf!V949</f>
        <v>0</v>
      </c>
      <c r="X949" s="160">
        <f>+[2]data1cf!W949</f>
        <v>0</v>
      </c>
      <c r="Y949" s="160">
        <f>+[2]data1cf!X949</f>
        <v>0</v>
      </c>
      <c r="Z949" s="160">
        <f>+[2]data1cf!Y949</f>
        <v>0</v>
      </c>
      <c r="AA949" s="160">
        <f>+[2]data1cf!Z949</f>
        <v>0</v>
      </c>
      <c r="AB949" s="160"/>
      <c r="AC949" s="161">
        <f t="shared" si="112"/>
        <v>-17736.930296520921</v>
      </c>
      <c r="AD949" s="161">
        <f t="shared" si="114"/>
        <v>785.38807158625116</v>
      </c>
      <c r="AE949" s="162">
        <f t="shared" si="115"/>
        <v>-5395.5908317319545</v>
      </c>
      <c r="AF949" s="163">
        <f t="shared" si="113"/>
        <v>6.0998591780662539E-2</v>
      </c>
      <c r="AG949" s="164">
        <f t="shared" si="119"/>
        <v>0.96476257353494999</v>
      </c>
    </row>
    <row r="950" spans="1:33">
      <c r="A950" s="156"/>
      <c r="B950" s="160">
        <f>+[2]data1cf!A950</f>
        <v>-90415.063353774633</v>
      </c>
      <c r="C950" s="160">
        <f>+[2]data1cf!B950</f>
        <v>14095.736334897561</v>
      </c>
      <c r="D950" s="160">
        <f>+[2]data1cf!C950</f>
        <v>12019.740607899661</v>
      </c>
      <c r="E950" s="160">
        <f>+[2]data1cf!D950</f>
        <v>9989.2474789551379</v>
      </c>
      <c r="F950" s="160">
        <f>+[2]data1cf!E950</f>
        <v>9703.0015048700989</v>
      </c>
      <c r="G950" s="160">
        <f>+[2]data1cf!F950</f>
        <v>9438.0936161119462</v>
      </c>
      <c r="H950" s="160">
        <f>+[2]data1cf!G950</f>
        <v>8401.5445348334506</v>
      </c>
      <c r="I950" s="160">
        <f>+[2]data1cf!H950</f>
        <v>8255.3956114519151</v>
      </c>
      <c r="J950" s="160">
        <f>+[2]data1cf!I950</f>
        <v>8242.9614089169263</v>
      </c>
      <c r="K950" s="160">
        <f>+[2]data1cf!J950</f>
        <v>8233.6695179690814</v>
      </c>
      <c r="L950" s="160">
        <f>+[2]data1cf!K950</f>
        <v>8235.0334740365161</v>
      </c>
      <c r="M950" s="160">
        <f>+[2]data1cf!L950</f>
        <v>8206.8908836662595</v>
      </c>
      <c r="N950" s="160">
        <f>+[2]data1cf!M950</f>
        <v>8189.3807415046085</v>
      </c>
      <c r="O950" s="160">
        <f>+[2]data1cf!N950</f>
        <v>7863.120566534395</v>
      </c>
      <c r="P950" s="160">
        <f>+[2]data1cf!O950</f>
        <v>7755.3982559787883</v>
      </c>
      <c r="Q950" s="160">
        <f>+[2]data1cf!P950</f>
        <v>7726.7055217068009</v>
      </c>
      <c r="R950" s="160">
        <f>+[2]data1cf!Q950</f>
        <v>1037.0246106424534</v>
      </c>
      <c r="S950" s="160">
        <f>+[2]data1cf!R950</f>
        <v>0</v>
      </c>
      <c r="T950" s="160">
        <f>+[2]data1cf!S950</f>
        <v>0</v>
      </c>
      <c r="U950" s="160">
        <f>+[2]data1cf!T950</f>
        <v>0</v>
      </c>
      <c r="V950" s="160">
        <f>+[2]data1cf!U950</f>
        <v>0</v>
      </c>
      <c r="W950" s="160">
        <f>+[2]data1cf!V950</f>
        <v>0</v>
      </c>
      <c r="X950" s="160">
        <f>+[2]data1cf!W950</f>
        <v>0</v>
      </c>
      <c r="Y950" s="160">
        <f>+[2]data1cf!X950</f>
        <v>0</v>
      </c>
      <c r="Z950" s="160">
        <f>+[2]data1cf!Y950</f>
        <v>0</v>
      </c>
      <c r="AA950" s="160">
        <f>+[2]data1cf!Z950</f>
        <v>0</v>
      </c>
      <c r="AB950" s="160"/>
      <c r="AC950" s="161">
        <f t="shared" si="112"/>
        <v>-16331.442827612211</v>
      </c>
      <c r="AD950" s="161">
        <f t="shared" si="114"/>
        <v>2122.6304401509974</v>
      </c>
      <c r="AE950" s="162">
        <f t="shared" si="115"/>
        <v>-4034.6089764326503</v>
      </c>
      <c r="AF950" s="163">
        <f t="shared" si="113"/>
        <v>6.350335180759431E-2</v>
      </c>
      <c r="AG950" s="164">
        <f t="shared" si="119"/>
        <v>0.99988167995605026</v>
      </c>
    </row>
    <row r="951" spans="1:33">
      <c r="A951" s="156"/>
      <c r="B951" s="160">
        <f>+[2]data1cf!A951</f>
        <v>-95778.61034931551</v>
      </c>
      <c r="C951" s="160">
        <f>+[2]data1cf!B951</f>
        <v>14205.646686156138</v>
      </c>
      <c r="D951" s="160">
        <f>+[2]data1cf!C951</f>
        <v>12178.38998463096</v>
      </c>
      <c r="E951" s="160">
        <f>+[2]data1cf!D951</f>
        <v>10050.659933324643</v>
      </c>
      <c r="F951" s="160">
        <f>+[2]data1cf!E951</f>
        <v>9792.8555996213108</v>
      </c>
      <c r="G951" s="160">
        <f>+[2]data1cf!F951</f>
        <v>9504.542542182573</v>
      </c>
      <c r="H951" s="160">
        <f>+[2]data1cf!G951</f>
        <v>8531.4616574107204</v>
      </c>
      <c r="I951" s="160">
        <f>+[2]data1cf!H951</f>
        <v>8378.4310886920266</v>
      </c>
      <c r="J951" s="160">
        <f>+[2]data1cf!I951</f>
        <v>8365.9968861570378</v>
      </c>
      <c r="K951" s="160">
        <f>+[2]data1cf!J951</f>
        <v>8356.913529916379</v>
      </c>
      <c r="L951" s="160">
        <f>+[2]data1cf!K951</f>
        <v>8358.0689512766276</v>
      </c>
      <c r="M951" s="160">
        <f>+[2]data1cf!L951</f>
        <v>8330.1348956135571</v>
      </c>
      <c r="N951" s="160">
        <f>+[2]data1cf!M951</f>
        <v>8312.41621874472</v>
      </c>
      <c r="O951" s="160">
        <f>+[2]data1cf!N951</f>
        <v>7986.3645784816927</v>
      </c>
      <c r="P951" s="160">
        <f>+[2]data1cf!O951</f>
        <v>7878.4337332189007</v>
      </c>
      <c r="Q951" s="160">
        <f>+[2]data1cf!P951</f>
        <v>7849.9495336540986</v>
      </c>
      <c r="R951" s="160">
        <f>+[2]data1cf!Q951</f>
        <v>1098.5423492625091</v>
      </c>
      <c r="S951" s="160">
        <f>+[2]data1cf!R951</f>
        <v>0</v>
      </c>
      <c r="T951" s="160">
        <f>+[2]data1cf!S951</f>
        <v>0</v>
      </c>
      <c r="U951" s="160">
        <f>+[2]data1cf!T951</f>
        <v>0</v>
      </c>
      <c r="V951" s="160">
        <f>+[2]data1cf!U951</f>
        <v>0</v>
      </c>
      <c r="W951" s="160">
        <f>+[2]data1cf!V951</f>
        <v>0</v>
      </c>
      <c r="X951" s="160">
        <f>+[2]data1cf!W951</f>
        <v>0</v>
      </c>
      <c r="Y951" s="160">
        <f>+[2]data1cf!X951</f>
        <v>0</v>
      </c>
      <c r="Z951" s="160">
        <f>+[2]data1cf!Y951</f>
        <v>0</v>
      </c>
      <c r="AA951" s="160">
        <f>+[2]data1cf!Z951</f>
        <v>0</v>
      </c>
      <c r="AB951" s="160"/>
      <c r="AC951" s="161">
        <f t="shared" si="112"/>
        <v>-20828.633967096601</v>
      </c>
      <c r="AD951" s="161">
        <f t="shared" si="114"/>
        <v>-2119.8332154868754</v>
      </c>
      <c r="AE951" s="162">
        <f t="shared" si="115"/>
        <v>-8364.2390891676569</v>
      </c>
      <c r="AF951" s="163">
        <f t="shared" si="113"/>
        <v>5.582163631916047E-2</v>
      </c>
      <c r="AG951" s="164">
        <f t="shared" si="119"/>
        <v>-8350.5428311792075</v>
      </c>
    </row>
    <row r="952" spans="1:33">
      <c r="A952" s="156"/>
      <c r="B952" s="160">
        <f>+[2]data1cf!A952</f>
        <v>-103521.03217701476</v>
      </c>
      <c r="C952" s="160">
        <f>+[2]data1cf!B952</f>
        <v>14389.124795835805</v>
      </c>
      <c r="D952" s="160">
        <f>+[2]data1cf!C952</f>
        <v>12550.730068326333</v>
      </c>
      <c r="E952" s="160">
        <f>+[2]data1cf!D952</f>
        <v>10533.654424673734</v>
      </c>
      <c r="F952" s="160">
        <f>+[2]data1cf!E952</f>
        <v>9991.1586947139094</v>
      </c>
      <c r="G952" s="160">
        <f>+[2]data1cf!F952</f>
        <v>9572.0905358657765</v>
      </c>
      <c r="H952" s="160">
        <f>+[2]data1cf!G952</f>
        <v>8719.0004571024911</v>
      </c>
      <c r="I952" s="160">
        <f>+[2]data1cf!H952</f>
        <v>8556.0360514819859</v>
      </c>
      <c r="J952" s="160">
        <f>+[2]data1cf!I952</f>
        <v>8543.6018489469971</v>
      </c>
      <c r="K952" s="160">
        <f>+[2]data1cf!J952</f>
        <v>8534.8195180669991</v>
      </c>
      <c r="L952" s="160">
        <f>+[2]data1cf!K952</f>
        <v>8535.6739140665868</v>
      </c>
      <c r="M952" s="160">
        <f>+[2]data1cf!L952</f>
        <v>8508.0408837641771</v>
      </c>
      <c r="N952" s="160">
        <f>+[2]data1cf!M952</f>
        <v>8490.0211815346793</v>
      </c>
      <c r="O952" s="160">
        <f>+[2]data1cf!N952</f>
        <v>8164.2705666323118</v>
      </c>
      <c r="P952" s="160">
        <f>+[2]data1cf!O952</f>
        <v>8056.038696008859</v>
      </c>
      <c r="Q952" s="160">
        <f>+[2]data1cf!P952</f>
        <v>8027.8555218047177</v>
      </c>
      <c r="R952" s="160">
        <f>+[2]data1cf!Q952</f>
        <v>1187.3448306574885</v>
      </c>
      <c r="S952" s="160">
        <f>+[2]data1cf!R952</f>
        <v>0</v>
      </c>
      <c r="T952" s="160">
        <f>+[2]data1cf!S952</f>
        <v>0</v>
      </c>
      <c r="U952" s="160">
        <f>+[2]data1cf!T952</f>
        <v>0</v>
      </c>
      <c r="V952" s="160">
        <f>+[2]data1cf!U952</f>
        <v>0</v>
      </c>
      <c r="W952" s="160">
        <f>+[2]data1cf!V952</f>
        <v>0</v>
      </c>
      <c r="X952" s="160">
        <f>+[2]data1cf!W952</f>
        <v>0</v>
      </c>
      <c r="Y952" s="160">
        <f>+[2]data1cf!X952</f>
        <v>0</v>
      </c>
      <c r="Z952" s="160">
        <f>+[2]data1cf!Y952</f>
        <v>0</v>
      </c>
      <c r="AA952" s="160">
        <f>+[2]data1cf!Z952</f>
        <v>0</v>
      </c>
      <c r="AB952" s="160"/>
      <c r="AC952" s="161">
        <f t="shared" si="112"/>
        <v>-26854.038583761001</v>
      </c>
      <c r="AD952" s="161">
        <f t="shared" si="114"/>
        <v>-7721.7856503194698</v>
      </c>
      <c r="AE952" s="162">
        <f t="shared" si="115"/>
        <v>-14107.726977018085</v>
      </c>
      <c r="AF952" s="163">
        <f t="shared" si="113"/>
        <v>4.6814855933189389E-2</v>
      </c>
      <c r="AG952" s="164">
        <f t="shared" si="119"/>
        <v>-193009023274674.31</v>
      </c>
    </row>
    <row r="953" spans="1:33">
      <c r="A953" s="156"/>
      <c r="B953" s="160">
        <f>+[2]data1cf!A953</f>
        <v>-87164.316909119632</v>
      </c>
      <c r="C953" s="160">
        <f>+[2]data1cf!B953</f>
        <v>13987.479841376065</v>
      </c>
      <c r="D953" s="160">
        <f>+[2]data1cf!C953</f>
        <v>11806.189761102949</v>
      </c>
      <c r="E953" s="160">
        <f>+[2]data1cf!D953</f>
        <v>9805.4267795283813</v>
      </c>
      <c r="F953" s="160">
        <f>+[2]data1cf!E953</f>
        <v>9558.6826572344107</v>
      </c>
      <c r="G953" s="160">
        <f>+[2]data1cf!F953</f>
        <v>9297.2808566984022</v>
      </c>
      <c r="H953" s="160">
        <f>+[2]data1cf!G953</f>
        <v>8322.8041742718706</v>
      </c>
      <c r="I953" s="160">
        <f>+[2]data1cf!H953</f>
        <v>8180.8260886086855</v>
      </c>
      <c r="J953" s="160">
        <f>+[2]data1cf!I953</f>
        <v>8168.3918860736958</v>
      </c>
      <c r="K953" s="160">
        <f>+[2]data1cf!J953</f>
        <v>8158.973606104084</v>
      </c>
      <c r="L953" s="160">
        <f>+[2]data1cf!K953</f>
        <v>8160.4639511932864</v>
      </c>
      <c r="M953" s="160">
        <f>+[2]data1cf!L953</f>
        <v>8132.1949718012611</v>
      </c>
      <c r="N953" s="160">
        <f>+[2]data1cf!M953</f>
        <v>8114.811218661378</v>
      </c>
      <c r="O953" s="160">
        <f>+[2]data1cf!N953</f>
        <v>7788.4246546693967</v>
      </c>
      <c r="P953" s="160">
        <f>+[2]data1cf!O953</f>
        <v>7680.8287331355587</v>
      </c>
      <c r="Q953" s="160">
        <f>+[2]data1cf!P953</f>
        <v>7652.0096098418026</v>
      </c>
      <c r="R953" s="160">
        <f>+[2]data1cf!Q953</f>
        <v>999.73984922083832</v>
      </c>
      <c r="S953" s="160">
        <f>+[2]data1cf!R953</f>
        <v>0</v>
      </c>
      <c r="T953" s="160">
        <f>+[2]data1cf!S953</f>
        <v>0</v>
      </c>
      <c r="U953" s="160">
        <f>+[2]data1cf!T953</f>
        <v>0</v>
      </c>
      <c r="V953" s="160">
        <f>+[2]data1cf!U953</f>
        <v>0</v>
      </c>
      <c r="W953" s="160">
        <f>+[2]data1cf!V953</f>
        <v>0</v>
      </c>
      <c r="X953" s="160">
        <f>+[2]data1cf!W953</f>
        <v>0</v>
      </c>
      <c r="Y953" s="160">
        <f>+[2]data1cf!X953</f>
        <v>0</v>
      </c>
      <c r="Z953" s="160">
        <f>+[2]data1cf!Y953</f>
        <v>0</v>
      </c>
      <c r="AA953" s="160">
        <f>+[2]data1cf!Z953</f>
        <v>0</v>
      </c>
      <c r="AB953" s="160"/>
      <c r="AC953" s="161">
        <f t="shared" si="112"/>
        <v>-13974.515367364811</v>
      </c>
      <c r="AD953" s="161">
        <f t="shared" si="114"/>
        <v>4274.7625203549023</v>
      </c>
      <c r="AE953" s="162">
        <f t="shared" si="115"/>
        <v>-1815.1752057394131</v>
      </c>
      <c r="AF953" s="163">
        <f t="shared" si="113"/>
        <v>6.7760613560676572E-2</v>
      </c>
      <c r="AG953" s="164">
        <f t="shared" si="119"/>
        <v>0.99999998765367903</v>
      </c>
    </row>
    <row r="954" spans="1:33">
      <c r="A954" s="156"/>
      <c r="B954" s="160">
        <f>+[2]data1cf!A954</f>
        <v>-102367.95770080198</v>
      </c>
      <c r="C954" s="160">
        <f>+[2]data1cf!B954</f>
        <v>14370.224668875584</v>
      </c>
      <c r="D954" s="160">
        <f>+[2]data1cf!C954</f>
        <v>12411.863263984385</v>
      </c>
      <c r="E954" s="160">
        <f>+[2]data1cf!D954</f>
        <v>10478.002468437997</v>
      </c>
      <c r="F954" s="160">
        <f>+[2]data1cf!E954</f>
        <v>9930.9547784912775</v>
      </c>
      <c r="G954" s="160">
        <f>+[2]data1cf!F954</f>
        <v>9649.4955740927908</v>
      </c>
      <c r="H954" s="160">
        <f>+[2]data1cf!G954</f>
        <v>8691.0704104017896</v>
      </c>
      <c r="I954" s="160">
        <f>+[2]data1cf!H954</f>
        <v>8529.5854454572454</v>
      </c>
      <c r="J954" s="160">
        <f>+[2]data1cf!I954</f>
        <v>8517.1512429222566</v>
      </c>
      <c r="K954" s="160">
        <f>+[2]data1cf!J954</f>
        <v>8508.3240805066234</v>
      </c>
      <c r="L954" s="160">
        <f>+[2]data1cf!K954</f>
        <v>8509.2233080418464</v>
      </c>
      <c r="M954" s="160">
        <f>+[2]data1cf!L954</f>
        <v>8481.5454462038015</v>
      </c>
      <c r="N954" s="160">
        <f>+[2]data1cf!M954</f>
        <v>8463.5705755099389</v>
      </c>
      <c r="O954" s="160">
        <f>+[2]data1cf!N954</f>
        <v>8137.775129071937</v>
      </c>
      <c r="P954" s="160">
        <f>+[2]data1cf!O954</f>
        <v>8029.5880899841186</v>
      </c>
      <c r="Q954" s="160">
        <f>+[2]data1cf!P954</f>
        <v>8001.3600842443429</v>
      </c>
      <c r="R954" s="160">
        <f>+[2]data1cf!Q954</f>
        <v>1174.1195276451183</v>
      </c>
      <c r="S954" s="160">
        <f>+[2]data1cf!R954</f>
        <v>0</v>
      </c>
      <c r="T954" s="160">
        <f>+[2]data1cf!S954</f>
        <v>0</v>
      </c>
      <c r="U954" s="160">
        <f>+[2]data1cf!T954</f>
        <v>0</v>
      </c>
      <c r="V954" s="160">
        <f>+[2]data1cf!U954</f>
        <v>0</v>
      </c>
      <c r="W954" s="160">
        <f>+[2]data1cf!V954</f>
        <v>0</v>
      </c>
      <c r="X954" s="160">
        <f>+[2]data1cf!W954</f>
        <v>0</v>
      </c>
      <c r="Y954" s="160">
        <f>+[2]data1cf!X954</f>
        <v>0</v>
      </c>
      <c r="Z954" s="160">
        <f>+[2]data1cf!Y954</f>
        <v>0</v>
      </c>
      <c r="AA954" s="160">
        <f>+[2]data1cf!Z954</f>
        <v>0</v>
      </c>
      <c r="AB954" s="160"/>
      <c r="AC954" s="161">
        <f t="shared" si="112"/>
        <v>-25972.358885593381</v>
      </c>
      <c r="AD954" s="161">
        <f t="shared" si="114"/>
        <v>-6898.8482686153957</v>
      </c>
      <c r="AE954" s="162">
        <f t="shared" si="115"/>
        <v>-13265.154581627476</v>
      </c>
      <c r="AF954" s="163">
        <f t="shared" si="113"/>
        <v>4.8065951466560369E-2</v>
      </c>
      <c r="AG954" s="164">
        <f t="shared" si="119"/>
        <v>-5795811318548.8701</v>
      </c>
    </row>
    <row r="955" spans="1:33">
      <c r="A955" s="156"/>
      <c r="B955" s="160">
        <f>+[2]data1cf!A955</f>
        <v>-88655.58226924183</v>
      </c>
      <c r="C955" s="160">
        <f>+[2]data1cf!B955</f>
        <v>14072.66525446207</v>
      </c>
      <c r="D955" s="160">
        <f>+[2]data1cf!C955</f>
        <v>11869.008570192273</v>
      </c>
      <c r="E955" s="160">
        <f>+[2]data1cf!D955</f>
        <v>9930.3105397133368</v>
      </c>
      <c r="F955" s="160">
        <f>+[2]data1cf!E955</f>
        <v>9586.3176676020485</v>
      </c>
      <c r="G955" s="160">
        <f>+[2]data1cf!F955</f>
        <v>9322.8163269219567</v>
      </c>
      <c r="H955" s="160">
        <f>+[2]data1cf!G955</f>
        <v>8358.925961728437</v>
      </c>
      <c r="I955" s="160">
        <f>+[2]data1cf!H955</f>
        <v>8215.0345229576014</v>
      </c>
      <c r="J955" s="160">
        <f>+[2]data1cf!I955</f>
        <v>8202.6003204226108</v>
      </c>
      <c r="K955" s="160">
        <f>+[2]data1cf!J955</f>
        <v>8193.2400208502004</v>
      </c>
      <c r="L955" s="160">
        <f>+[2]data1cf!K955</f>
        <v>8194.6723855422024</v>
      </c>
      <c r="M955" s="160">
        <f>+[2]data1cf!L955</f>
        <v>8166.4613865473775</v>
      </c>
      <c r="N955" s="160">
        <f>+[2]data1cf!M955</f>
        <v>8149.019653010294</v>
      </c>
      <c r="O955" s="160">
        <f>+[2]data1cf!N955</f>
        <v>7822.6910694155131</v>
      </c>
      <c r="P955" s="160">
        <f>+[2]data1cf!O955</f>
        <v>7715.0371674844737</v>
      </c>
      <c r="Q955" s="160">
        <f>+[2]data1cf!P955</f>
        <v>7686.276024587919</v>
      </c>
      <c r="R955" s="160">
        <f>+[2]data1cf!Q955</f>
        <v>1016.8440663952961</v>
      </c>
      <c r="S955" s="160">
        <f>+[2]data1cf!R955</f>
        <v>0</v>
      </c>
      <c r="T955" s="160">
        <f>+[2]data1cf!S955</f>
        <v>0</v>
      </c>
      <c r="U955" s="160">
        <f>+[2]data1cf!T955</f>
        <v>0</v>
      </c>
      <c r="V955" s="160">
        <f>+[2]data1cf!U955</f>
        <v>0</v>
      </c>
      <c r="W955" s="160">
        <f>+[2]data1cf!V955</f>
        <v>0</v>
      </c>
      <c r="X955" s="160">
        <f>+[2]data1cf!W955</f>
        <v>0</v>
      </c>
      <c r="Y955" s="160">
        <f>+[2]data1cf!X955</f>
        <v>0</v>
      </c>
      <c r="Z955" s="160">
        <f>+[2]data1cf!Y955</f>
        <v>0</v>
      </c>
      <c r="AA955" s="160">
        <f>+[2]data1cf!Z955</f>
        <v>0</v>
      </c>
      <c r="AB955" s="160"/>
      <c r="AC955" s="161">
        <f t="shared" si="112"/>
        <v>-15072.613005791554</v>
      </c>
      <c r="AD955" s="161">
        <f t="shared" si="114"/>
        <v>3263.2429379596351</v>
      </c>
      <c r="AE955" s="162">
        <f t="shared" si="115"/>
        <v>-2855.3699345206433</v>
      </c>
      <c r="AF955" s="163">
        <f t="shared" si="113"/>
        <v>6.5730902552604692E-2</v>
      </c>
      <c r="AG955" s="164">
        <f t="shared" si="119"/>
        <v>0.9999990819111686</v>
      </c>
    </row>
    <row r="956" spans="1:33">
      <c r="A956" s="156"/>
      <c r="B956" s="160">
        <f>+[2]data1cf!A956</f>
        <v>-87489.756126920591</v>
      </c>
      <c r="C956" s="160">
        <f>+[2]data1cf!B956</f>
        <v>13985.048227210737</v>
      </c>
      <c r="D956" s="160">
        <f>+[2]data1cf!C956</f>
        <v>11956.919864387899</v>
      </c>
      <c r="E956" s="160">
        <f>+[2]data1cf!D956</f>
        <v>9966.5014058693268</v>
      </c>
      <c r="F956" s="160">
        <f>+[2]data1cf!E956</f>
        <v>9454.0475567618178</v>
      </c>
      <c r="G956" s="160">
        <f>+[2]data1cf!F956</f>
        <v>9278.169639742855</v>
      </c>
      <c r="H956" s="160">
        <f>+[2]data1cf!G956</f>
        <v>8330.6870411108575</v>
      </c>
      <c r="I956" s="160">
        <f>+[2]data1cf!H956</f>
        <v>8188.2914039136658</v>
      </c>
      <c r="J956" s="160">
        <f>+[2]data1cf!I956</f>
        <v>8175.8572013786761</v>
      </c>
      <c r="K956" s="160">
        <f>+[2]data1cf!J956</f>
        <v>8166.4515744858518</v>
      </c>
      <c r="L956" s="160">
        <f>+[2]data1cf!K956</f>
        <v>8167.9292664982668</v>
      </c>
      <c r="M956" s="160">
        <f>+[2]data1cf!L956</f>
        <v>8139.6729401830289</v>
      </c>
      <c r="N956" s="160">
        <f>+[2]data1cf!M956</f>
        <v>8122.2765339663583</v>
      </c>
      <c r="O956" s="160">
        <f>+[2]data1cf!N956</f>
        <v>7795.9026230511645</v>
      </c>
      <c r="P956" s="160">
        <f>+[2]data1cf!O956</f>
        <v>7688.294048440539</v>
      </c>
      <c r="Q956" s="160">
        <f>+[2]data1cf!P956</f>
        <v>7659.4875782235704</v>
      </c>
      <c r="R956" s="160">
        <f>+[2]data1cf!Q956</f>
        <v>1003.4725068733284</v>
      </c>
      <c r="S956" s="160">
        <f>+[2]data1cf!R956</f>
        <v>0</v>
      </c>
      <c r="T956" s="160">
        <f>+[2]data1cf!S956</f>
        <v>0</v>
      </c>
      <c r="U956" s="160">
        <f>+[2]data1cf!T956</f>
        <v>0</v>
      </c>
      <c r="V956" s="160">
        <f>+[2]data1cf!U956</f>
        <v>0</v>
      </c>
      <c r="W956" s="160">
        <f>+[2]data1cf!V956</f>
        <v>0</v>
      </c>
      <c r="X956" s="160">
        <f>+[2]data1cf!W956</f>
        <v>0</v>
      </c>
      <c r="Y956" s="160">
        <f>+[2]data1cf!X956</f>
        <v>0</v>
      </c>
      <c r="Z956" s="160">
        <f>+[2]data1cf!Y956</f>
        <v>0</v>
      </c>
      <c r="AA956" s="160">
        <f>+[2]data1cf!Z956</f>
        <v>0</v>
      </c>
      <c r="AB956" s="160"/>
      <c r="AC956" s="161">
        <f t="shared" si="112"/>
        <v>-14110.42670724203</v>
      </c>
      <c r="AD956" s="161">
        <f t="shared" si="114"/>
        <v>4163.2074670013099</v>
      </c>
      <c r="AE956" s="162">
        <f t="shared" si="115"/>
        <v>-1934.349656812273</v>
      </c>
      <c r="AF956" s="163">
        <f t="shared" si="113"/>
        <v>6.7526265978813185E-2</v>
      </c>
      <c r="AG956" s="164">
        <f t="shared" si="119"/>
        <v>0.99999998014278346</v>
      </c>
    </row>
    <row r="957" spans="1:33">
      <c r="A957" s="156"/>
      <c r="B957" s="160">
        <f>+[2]data1cf!A957</f>
        <v>-88925.899605371946</v>
      </c>
      <c r="C957" s="160">
        <f>+[2]data1cf!B957</f>
        <v>14067.286327902571</v>
      </c>
      <c r="D957" s="160">
        <f>+[2]data1cf!C957</f>
        <v>11887.996548608722</v>
      </c>
      <c r="E957" s="160">
        <f>+[2]data1cf!D957</f>
        <v>9990.2308310474164</v>
      </c>
      <c r="F957" s="160">
        <f>+[2]data1cf!E957</f>
        <v>9657.2127902392986</v>
      </c>
      <c r="G957" s="160">
        <f>+[2]data1cf!F957</f>
        <v>9286.8060445028568</v>
      </c>
      <c r="H957" s="160">
        <f>+[2]data1cf!G957</f>
        <v>8365.4736531203416</v>
      </c>
      <c r="I957" s="160">
        <f>+[2]data1cf!H957</f>
        <v>8221.2353863945573</v>
      </c>
      <c r="J957" s="160">
        <f>+[2]data1cf!I957</f>
        <v>8208.8011838595667</v>
      </c>
      <c r="K957" s="160">
        <f>+[2]data1cf!J957</f>
        <v>8199.4513942251851</v>
      </c>
      <c r="L957" s="160">
        <f>+[2]data1cf!K957</f>
        <v>8200.8732489791582</v>
      </c>
      <c r="M957" s="160">
        <f>+[2]data1cf!L957</f>
        <v>8172.6727599223623</v>
      </c>
      <c r="N957" s="160">
        <f>+[2]data1cf!M957</f>
        <v>8155.2205164472498</v>
      </c>
      <c r="O957" s="160">
        <f>+[2]data1cf!N957</f>
        <v>7828.9024427904978</v>
      </c>
      <c r="P957" s="160">
        <f>+[2]data1cf!O957</f>
        <v>7721.2380309214295</v>
      </c>
      <c r="Q957" s="160">
        <f>+[2]data1cf!P957</f>
        <v>7692.4873979629037</v>
      </c>
      <c r="R957" s="160">
        <f>+[2]data1cf!Q957</f>
        <v>1019.944498113774</v>
      </c>
      <c r="S957" s="160">
        <f>+[2]data1cf!R957</f>
        <v>0</v>
      </c>
      <c r="T957" s="160">
        <f>+[2]data1cf!S957</f>
        <v>0</v>
      </c>
      <c r="U957" s="160">
        <f>+[2]data1cf!T957</f>
        <v>0</v>
      </c>
      <c r="V957" s="160">
        <f>+[2]data1cf!U957</f>
        <v>0</v>
      </c>
      <c r="W957" s="160">
        <f>+[2]data1cf!V957</f>
        <v>0</v>
      </c>
      <c r="X957" s="160">
        <f>+[2]data1cf!W957</f>
        <v>0</v>
      </c>
      <c r="Y957" s="160">
        <f>+[2]data1cf!X957</f>
        <v>0</v>
      </c>
      <c r="Z957" s="160">
        <f>+[2]data1cf!Y957</f>
        <v>0</v>
      </c>
      <c r="AA957" s="160">
        <f>+[2]data1cf!Z957</f>
        <v>0</v>
      </c>
      <c r="AB957" s="160"/>
      <c r="AC957" s="161">
        <f t="shared" si="112"/>
        <v>-15236.543255605133</v>
      </c>
      <c r="AD957" s="161">
        <f t="shared" si="114"/>
        <v>3120.9436685713167</v>
      </c>
      <c r="AE957" s="162">
        <f t="shared" si="115"/>
        <v>-3004.5185424756701</v>
      </c>
      <c r="AF957" s="163">
        <f t="shared" si="113"/>
        <v>6.5445795655250549E-2</v>
      </c>
      <c r="AG957" s="164">
        <f t="shared" si="119"/>
        <v>0.99999831677022488</v>
      </c>
    </row>
    <row r="958" spans="1:33">
      <c r="A958" s="156"/>
      <c r="B958" s="160">
        <f>+[2]data1cf!A958</f>
        <v>-100129.47091035056</v>
      </c>
      <c r="C958" s="160">
        <f>+[2]data1cf!B958</f>
        <v>14383.053951149726</v>
      </c>
      <c r="D958" s="160">
        <f>+[2]data1cf!C958</f>
        <v>12354.64758665567</v>
      </c>
      <c r="E958" s="160">
        <f>+[2]data1cf!D958</f>
        <v>10286.552854981295</v>
      </c>
      <c r="F958" s="160">
        <f>+[2]data1cf!E958</f>
        <v>9897.9813952761524</v>
      </c>
      <c r="G958" s="160">
        <f>+[2]data1cf!F958</f>
        <v>9604.0157871221581</v>
      </c>
      <c r="H958" s="160">
        <f>+[2]data1cf!G958</f>
        <v>8636.8492461266469</v>
      </c>
      <c r="I958" s="160">
        <f>+[2]data1cf!H958</f>
        <v>8478.2363492737222</v>
      </c>
      <c r="J958" s="160">
        <f>+[2]data1cf!I958</f>
        <v>8465.8021467387334</v>
      </c>
      <c r="K958" s="160">
        <f>+[2]data1cf!J958</f>
        <v>8456.8879519566872</v>
      </c>
      <c r="L958" s="160">
        <f>+[2]data1cf!K958</f>
        <v>8457.8742118583232</v>
      </c>
      <c r="M958" s="160">
        <f>+[2]data1cf!L958</f>
        <v>8430.1093176538652</v>
      </c>
      <c r="N958" s="160">
        <f>+[2]data1cf!M958</f>
        <v>8412.2214793264156</v>
      </c>
      <c r="O958" s="160">
        <f>+[2]data1cf!N958</f>
        <v>8086.3390005220008</v>
      </c>
      <c r="P958" s="160">
        <f>+[2]data1cf!O958</f>
        <v>7978.2389938005954</v>
      </c>
      <c r="Q958" s="160">
        <f>+[2]data1cf!P958</f>
        <v>7949.9239556944067</v>
      </c>
      <c r="R958" s="160">
        <f>+[2]data1cf!Q958</f>
        <v>1148.4449795533567</v>
      </c>
      <c r="S958" s="160">
        <f>+[2]data1cf!R958</f>
        <v>0</v>
      </c>
      <c r="T958" s="160">
        <f>+[2]data1cf!S958</f>
        <v>0</v>
      </c>
      <c r="U958" s="160">
        <f>+[2]data1cf!T958</f>
        <v>0</v>
      </c>
      <c r="V958" s="160">
        <f>+[2]data1cf!U958</f>
        <v>0</v>
      </c>
      <c r="W958" s="160">
        <f>+[2]data1cf!V958</f>
        <v>0</v>
      </c>
      <c r="X958" s="160">
        <f>+[2]data1cf!W958</f>
        <v>0</v>
      </c>
      <c r="Y958" s="160">
        <f>+[2]data1cf!X958</f>
        <v>0</v>
      </c>
      <c r="Z958" s="160">
        <f>+[2]data1cf!Y958</f>
        <v>0</v>
      </c>
      <c r="AA958" s="160">
        <f>+[2]data1cf!Z958</f>
        <v>0</v>
      </c>
      <c r="AB958" s="160"/>
      <c r="AC958" s="161">
        <f t="shared" si="112"/>
        <v>-24167.124697344694</v>
      </c>
      <c r="AD958" s="161">
        <f t="shared" si="114"/>
        <v>-5215.4785711918312</v>
      </c>
      <c r="AE958" s="162">
        <f t="shared" si="115"/>
        <v>-11540.897877394291</v>
      </c>
      <c r="AF958" s="163">
        <f t="shared" si="113"/>
        <v>5.0699016451835624E-2</v>
      </c>
      <c r="AG958" s="164">
        <f t="shared" si="119"/>
        <v>-4454721220.2073231</v>
      </c>
    </row>
    <row r="959" spans="1:33">
      <c r="A959" s="156"/>
      <c r="B959" s="160">
        <f>+[2]data1cf!A959</f>
        <v>-86734.347652902055</v>
      </c>
      <c r="C959" s="160">
        <f>+[2]data1cf!B959</f>
        <v>13955.391903709577</v>
      </c>
      <c r="D959" s="160">
        <f>+[2]data1cf!C959</f>
        <v>11894.630308422975</v>
      </c>
      <c r="E959" s="160">
        <f>+[2]data1cf!D959</f>
        <v>9885.5518963268696</v>
      </c>
      <c r="F959" s="160">
        <f>+[2]data1cf!E959</f>
        <v>9571.5895454856964</v>
      </c>
      <c r="G959" s="160">
        <f>+[2]data1cf!F959</f>
        <v>9196.8148695845357</v>
      </c>
      <c r="H959" s="160">
        <f>+[2]data1cf!G959</f>
        <v>8312.3893557551473</v>
      </c>
      <c r="I959" s="160">
        <f>+[2]data1cf!H959</f>
        <v>8170.9629378464597</v>
      </c>
      <c r="J959" s="160">
        <f>+[2]data1cf!I959</f>
        <v>8158.52873531147</v>
      </c>
      <c r="K959" s="160">
        <f>+[2]data1cf!J959</f>
        <v>8149.0937381371759</v>
      </c>
      <c r="L959" s="160">
        <f>+[2]data1cf!K959</f>
        <v>8150.6008004310606</v>
      </c>
      <c r="M959" s="160">
        <f>+[2]data1cf!L959</f>
        <v>8122.3151038343531</v>
      </c>
      <c r="N959" s="160">
        <f>+[2]data1cf!M959</f>
        <v>8104.9480678991522</v>
      </c>
      <c r="O959" s="160">
        <f>+[2]data1cf!N959</f>
        <v>7778.5447867024886</v>
      </c>
      <c r="P959" s="160">
        <f>+[2]data1cf!O959</f>
        <v>7670.9655823733319</v>
      </c>
      <c r="Q959" s="160">
        <f>+[2]data1cf!P959</f>
        <v>7642.1297418748945</v>
      </c>
      <c r="R959" s="160">
        <f>+[2]data1cf!Q959</f>
        <v>994.8082738397253</v>
      </c>
      <c r="S959" s="160">
        <f>+[2]data1cf!R959</f>
        <v>0</v>
      </c>
      <c r="T959" s="160">
        <f>+[2]data1cf!S959</f>
        <v>0</v>
      </c>
      <c r="U959" s="160">
        <f>+[2]data1cf!T959</f>
        <v>0</v>
      </c>
      <c r="V959" s="160">
        <f>+[2]data1cf!U959</f>
        <v>0</v>
      </c>
      <c r="W959" s="160">
        <f>+[2]data1cf!V959</f>
        <v>0</v>
      </c>
      <c r="X959" s="160">
        <f>+[2]data1cf!W959</f>
        <v>0</v>
      </c>
      <c r="Y959" s="160">
        <f>+[2]data1cf!X959</f>
        <v>0</v>
      </c>
      <c r="Z959" s="160">
        <f>+[2]data1cf!Y959</f>
        <v>0</v>
      </c>
      <c r="AA959" s="160">
        <f>+[2]data1cf!Z959</f>
        <v>0</v>
      </c>
      <c r="AB959" s="160"/>
      <c r="AC959" s="161">
        <f t="shared" si="112"/>
        <v>-13533.02338961541</v>
      </c>
      <c r="AD959" s="161">
        <f t="shared" si="114"/>
        <v>4700.0074237919916</v>
      </c>
      <c r="AE959" s="162">
        <f t="shared" si="115"/>
        <v>-1383.8917297812727</v>
      </c>
      <c r="AF959" s="163">
        <f t="shared" si="113"/>
        <v>6.8619516491889951E-2</v>
      </c>
      <c r="AG959" s="164">
        <f t="shared" si="119"/>
        <v>0.99999999798247285</v>
      </c>
    </row>
    <row r="960" spans="1:33">
      <c r="A960" s="156"/>
      <c r="B960" s="160">
        <f>+[2]data1cf!A960</f>
        <v>-93354.063505183003</v>
      </c>
      <c r="C960" s="160">
        <f>+[2]data1cf!B960</f>
        <v>14142.11955436752</v>
      </c>
      <c r="D960" s="160">
        <f>+[2]data1cf!C960</f>
        <v>12150.38999001903</v>
      </c>
      <c r="E960" s="160">
        <f>+[2]data1cf!D960</f>
        <v>10154.083510989085</v>
      </c>
      <c r="F960" s="160">
        <f>+[2]data1cf!E960</f>
        <v>9818.9554071219736</v>
      </c>
      <c r="G960" s="160">
        <f>+[2]data1cf!F960</f>
        <v>9388.5230128997373</v>
      </c>
      <c r="H960" s="160">
        <f>+[2]data1cf!G960</f>
        <v>8472.7337018608996</v>
      </c>
      <c r="I960" s="160">
        <f>+[2]data1cf!H960</f>
        <v>8322.8139237251035</v>
      </c>
      <c r="J960" s="160">
        <f>+[2]data1cf!I960</f>
        <v>8310.3797211901128</v>
      </c>
      <c r="K960" s="160">
        <f>+[2]data1cf!J960</f>
        <v>8301.2020985681556</v>
      </c>
      <c r="L960" s="160">
        <f>+[2]data1cf!K960</f>
        <v>8302.4517863097026</v>
      </c>
      <c r="M960" s="160">
        <f>+[2]data1cf!L960</f>
        <v>8274.4234642653319</v>
      </c>
      <c r="N960" s="160">
        <f>+[2]data1cf!M960</f>
        <v>8256.7990537777951</v>
      </c>
      <c r="O960" s="160">
        <f>+[2]data1cf!N960</f>
        <v>7930.6531471334683</v>
      </c>
      <c r="P960" s="160">
        <f>+[2]data1cf!O960</f>
        <v>7822.8165682519757</v>
      </c>
      <c r="Q960" s="160">
        <f>+[2]data1cf!P960</f>
        <v>7794.2381023058742</v>
      </c>
      <c r="R960" s="160">
        <f>+[2]data1cf!Q960</f>
        <v>1070.7337667790468</v>
      </c>
      <c r="S960" s="160">
        <f>+[2]data1cf!R960</f>
        <v>0</v>
      </c>
      <c r="T960" s="160">
        <f>+[2]data1cf!S960</f>
        <v>0</v>
      </c>
      <c r="U960" s="160">
        <f>+[2]data1cf!T960</f>
        <v>0</v>
      </c>
      <c r="V960" s="160">
        <f>+[2]data1cf!U960</f>
        <v>0</v>
      </c>
      <c r="W960" s="160">
        <f>+[2]data1cf!V960</f>
        <v>0</v>
      </c>
      <c r="X960" s="160">
        <f>+[2]data1cf!W960</f>
        <v>0</v>
      </c>
      <c r="Y960" s="160">
        <f>+[2]data1cf!X960</f>
        <v>0</v>
      </c>
      <c r="Z960" s="160">
        <f>+[2]data1cf!Y960</f>
        <v>0</v>
      </c>
      <c r="AA960" s="160">
        <f>+[2]data1cf!Z960</f>
        <v>0</v>
      </c>
      <c r="AB960" s="160"/>
      <c r="AC960" s="161">
        <f t="shared" si="112"/>
        <v>-18681.46281506366</v>
      </c>
      <c r="AD960" s="161">
        <f t="shared" si="114"/>
        <v>-75.767746828227757</v>
      </c>
      <c r="AE960" s="162">
        <f t="shared" si="115"/>
        <v>-6284.034562468838</v>
      </c>
      <c r="AF960" s="163">
        <f t="shared" si="113"/>
        <v>5.9421953558921811E-2</v>
      </c>
      <c r="AG960" s="164">
        <f t="shared" si="119"/>
        <v>-0.38093431551746937</v>
      </c>
    </row>
    <row r="961" spans="1:33">
      <c r="A961" s="156"/>
      <c r="B961" s="160">
        <f>+[2]data1cf!A961</f>
        <v>-102395.6745356953</v>
      </c>
      <c r="C961" s="160">
        <f>+[2]data1cf!B961</f>
        <v>14334.797190166213</v>
      </c>
      <c r="D961" s="160">
        <f>+[2]data1cf!C961</f>
        <v>12383.081860290351</v>
      </c>
      <c r="E961" s="160">
        <f>+[2]data1cf!D961</f>
        <v>10341.283406749923</v>
      </c>
      <c r="F961" s="160">
        <f>+[2]data1cf!E961</f>
        <v>10042.131954780305</v>
      </c>
      <c r="G961" s="160">
        <f>+[2]data1cf!F961</f>
        <v>9734.7915734815833</v>
      </c>
      <c r="H961" s="160">
        <f>+[2]data1cf!G961</f>
        <v>8691.7417742286161</v>
      </c>
      <c r="I961" s="160">
        <f>+[2]data1cf!H961</f>
        <v>8530.2212474762309</v>
      </c>
      <c r="J961" s="160">
        <f>+[2]data1cf!I961</f>
        <v>8517.7870449412403</v>
      </c>
      <c r="K961" s="160">
        <f>+[2]data1cf!J961</f>
        <v>8508.9609601561497</v>
      </c>
      <c r="L961" s="160">
        <f>+[2]data1cf!K961</f>
        <v>8509.8591100608319</v>
      </c>
      <c r="M961" s="160">
        <f>+[2]data1cf!L961</f>
        <v>8482.1823258533277</v>
      </c>
      <c r="N961" s="160">
        <f>+[2]data1cf!M961</f>
        <v>8464.2063775289225</v>
      </c>
      <c r="O961" s="160">
        <f>+[2]data1cf!N961</f>
        <v>8138.4120087214624</v>
      </c>
      <c r="P961" s="160">
        <f>+[2]data1cf!O961</f>
        <v>8030.2238920031032</v>
      </c>
      <c r="Q961" s="160">
        <f>+[2]data1cf!P961</f>
        <v>8001.9969638938683</v>
      </c>
      <c r="R961" s="160">
        <f>+[2]data1cf!Q961</f>
        <v>1174.4374286546106</v>
      </c>
      <c r="S961" s="160">
        <f>+[2]data1cf!R961</f>
        <v>0</v>
      </c>
      <c r="T961" s="160">
        <f>+[2]data1cf!S961</f>
        <v>0</v>
      </c>
      <c r="U961" s="160">
        <f>+[2]data1cf!T961</f>
        <v>0</v>
      </c>
      <c r="V961" s="160">
        <f>+[2]data1cf!U961</f>
        <v>0</v>
      </c>
      <c r="W961" s="160">
        <f>+[2]data1cf!V961</f>
        <v>0</v>
      </c>
      <c r="X961" s="160">
        <f>+[2]data1cf!W961</f>
        <v>0</v>
      </c>
      <c r="Y961" s="160">
        <f>+[2]data1cf!X961</f>
        <v>0</v>
      </c>
      <c r="Z961" s="160">
        <f>+[2]data1cf!Y961</f>
        <v>0</v>
      </c>
      <c r="AA961" s="160">
        <f>+[2]data1cf!Z961</f>
        <v>0</v>
      </c>
      <c r="AB961" s="160"/>
      <c r="AC961" s="161">
        <f t="shared" si="112"/>
        <v>-26027.376176646419</v>
      </c>
      <c r="AD961" s="161">
        <f t="shared" si="114"/>
        <v>-6944.2360644465834</v>
      </c>
      <c r="AE961" s="162">
        <f t="shared" si="115"/>
        <v>-13313.639270140868</v>
      </c>
      <c r="AF961" s="163">
        <f t="shared" si="113"/>
        <v>4.7998556494712838E-2</v>
      </c>
      <c r="AG961" s="164">
        <f t="shared" si="119"/>
        <v>-7032071412008.5752</v>
      </c>
    </row>
    <row r="962" spans="1:33">
      <c r="A962" s="156"/>
      <c r="B962" s="160">
        <f>+[2]data1cf!A962</f>
        <v>-90604.983055174816</v>
      </c>
      <c r="C962" s="160">
        <f>+[2]data1cf!B962</f>
        <v>14014.712674243787</v>
      </c>
      <c r="D962" s="160">
        <f>+[2]data1cf!C962</f>
        <v>12007.037563848869</v>
      </c>
      <c r="E962" s="160">
        <f>+[2]data1cf!D962</f>
        <v>10116.443741465439</v>
      </c>
      <c r="F962" s="160">
        <f>+[2]data1cf!E962</f>
        <v>9623.9275398719783</v>
      </c>
      <c r="G962" s="160">
        <f>+[2]data1cf!F962</f>
        <v>9299.518901181902</v>
      </c>
      <c r="H962" s="160">
        <f>+[2]data1cf!G962</f>
        <v>8406.1448154214941</v>
      </c>
      <c r="I962" s="160">
        <f>+[2]data1cf!H962</f>
        <v>8259.7522174662754</v>
      </c>
      <c r="J962" s="160">
        <f>+[2]data1cf!I962</f>
        <v>8247.3180149312848</v>
      </c>
      <c r="K962" s="160">
        <f>+[2]data1cf!J962</f>
        <v>8238.0335080614313</v>
      </c>
      <c r="L962" s="160">
        <f>+[2]data1cf!K962</f>
        <v>8239.3900800508763</v>
      </c>
      <c r="M962" s="160">
        <f>+[2]data1cf!L962</f>
        <v>8211.2548737586094</v>
      </c>
      <c r="N962" s="160">
        <f>+[2]data1cf!M962</f>
        <v>8193.737347518967</v>
      </c>
      <c r="O962" s="160">
        <f>+[2]data1cf!N962</f>
        <v>7867.4845566267441</v>
      </c>
      <c r="P962" s="160">
        <f>+[2]data1cf!O962</f>
        <v>7759.7548619931476</v>
      </c>
      <c r="Q962" s="160">
        <f>+[2]data1cf!P962</f>
        <v>7731.06951179915</v>
      </c>
      <c r="R962" s="160">
        <f>+[2]data1cf!Q962</f>
        <v>1039.202913649633</v>
      </c>
      <c r="S962" s="160">
        <f>+[2]data1cf!R962</f>
        <v>0</v>
      </c>
      <c r="T962" s="160">
        <f>+[2]data1cf!S962</f>
        <v>0</v>
      </c>
      <c r="U962" s="160">
        <f>+[2]data1cf!T962</f>
        <v>0</v>
      </c>
      <c r="V962" s="160">
        <f>+[2]data1cf!U962</f>
        <v>0</v>
      </c>
      <c r="W962" s="160">
        <f>+[2]data1cf!V962</f>
        <v>0</v>
      </c>
      <c r="X962" s="160">
        <f>+[2]data1cf!W962</f>
        <v>0</v>
      </c>
      <c r="Y962" s="160">
        <f>+[2]data1cf!X962</f>
        <v>0</v>
      </c>
      <c r="Z962" s="160">
        <f>+[2]data1cf!Y962</f>
        <v>0</v>
      </c>
      <c r="AA962" s="160">
        <f>+[2]data1cf!Z962</f>
        <v>0</v>
      </c>
      <c r="AB962" s="160"/>
      <c r="AC962" s="161">
        <f t="shared" ref="AC962:AC1001" si="120">XNPV(0.1,B962:AA962,$B$1:$AA$1)</f>
        <v>-16632.7615320519</v>
      </c>
      <c r="AD962" s="161">
        <f t="shared" si="114"/>
        <v>1808.0307078536428</v>
      </c>
      <c r="AE962" s="162">
        <f t="shared" si="115"/>
        <v>-4345.7003382835701</v>
      </c>
      <c r="AF962" s="163">
        <f t="shared" ref="AF962:AF1001" si="121">XIRR(B962:AA962,$B$1:$AA$1)</f>
        <v>6.2915167212486273E-2</v>
      </c>
      <c r="AG962" s="164">
        <f t="shared" si="119"/>
        <v>0.99954806185693879</v>
      </c>
    </row>
    <row r="963" spans="1:33">
      <c r="A963" s="156"/>
      <c r="B963" s="160">
        <f>+[2]data1cf!A963</f>
        <v>-86538.671461324528</v>
      </c>
      <c r="C963" s="160">
        <f>+[2]data1cf!B963</f>
        <v>14012.967994944451</v>
      </c>
      <c r="D963" s="160">
        <f>+[2]data1cf!C963</f>
        <v>11957.57285534724</v>
      </c>
      <c r="E963" s="160">
        <f>+[2]data1cf!D963</f>
        <v>9903.4409257728876</v>
      </c>
      <c r="F963" s="160">
        <f>+[2]data1cf!E963</f>
        <v>9554.5814474137187</v>
      </c>
      <c r="G963" s="160">
        <f>+[2]data1cf!F963</f>
        <v>9233.2699239586491</v>
      </c>
      <c r="H963" s="160">
        <f>+[2]data1cf!G963</f>
        <v>8307.6496400804699</v>
      </c>
      <c r="I963" s="160">
        <f>+[2]data1cf!H963</f>
        <v>8166.4742825526246</v>
      </c>
      <c r="J963" s="160">
        <f>+[2]data1cf!I963</f>
        <v>8154.0400800176349</v>
      </c>
      <c r="K963" s="160">
        <f>+[2]data1cf!J963</f>
        <v>8144.5974749530114</v>
      </c>
      <c r="L963" s="160">
        <f>+[2]data1cf!K963</f>
        <v>8146.1121451372255</v>
      </c>
      <c r="M963" s="160">
        <f>+[2]data1cf!L963</f>
        <v>8117.8188406501895</v>
      </c>
      <c r="N963" s="160">
        <f>+[2]data1cf!M963</f>
        <v>8100.4594126053171</v>
      </c>
      <c r="O963" s="160">
        <f>+[2]data1cf!N963</f>
        <v>7774.0485235183241</v>
      </c>
      <c r="P963" s="160">
        <f>+[2]data1cf!O963</f>
        <v>7666.4769270794968</v>
      </c>
      <c r="Q963" s="160">
        <f>+[2]data1cf!P963</f>
        <v>7637.63347869073</v>
      </c>
      <c r="R963" s="160">
        <f>+[2]data1cf!Q963</f>
        <v>992.56394619280775</v>
      </c>
      <c r="S963" s="160">
        <f>+[2]data1cf!R963</f>
        <v>0</v>
      </c>
      <c r="T963" s="160">
        <f>+[2]data1cf!S963</f>
        <v>0</v>
      </c>
      <c r="U963" s="160">
        <f>+[2]data1cf!T963</f>
        <v>0</v>
      </c>
      <c r="V963" s="160">
        <f>+[2]data1cf!U963</f>
        <v>0</v>
      </c>
      <c r="W963" s="160">
        <f>+[2]data1cf!V963</f>
        <v>0</v>
      </c>
      <c r="X963" s="160">
        <f>+[2]data1cf!W963</f>
        <v>0</v>
      </c>
      <c r="Y963" s="160">
        <f>+[2]data1cf!X963</f>
        <v>0</v>
      </c>
      <c r="Z963" s="160">
        <f>+[2]data1cf!Y963</f>
        <v>0</v>
      </c>
      <c r="AA963" s="160">
        <f>+[2]data1cf!Z963</f>
        <v>0</v>
      </c>
      <c r="AB963" s="160"/>
      <c r="AC963" s="161">
        <f t="shared" si="120"/>
        <v>-13226.300692466955</v>
      </c>
      <c r="AD963" s="161">
        <f t="shared" ref="AD963:AD1001" si="122">SUMPRODUCT(B963:AA963,$B$1010:$AA$1010)</f>
        <v>5010.7930661220189</v>
      </c>
      <c r="AE963" s="162">
        <f t="shared" ref="AE963:AE1001" si="123">SUMPRODUCT(B963:AA963,$B$1012:$AA$1012)</f>
        <v>-1073.6991299718729</v>
      </c>
      <c r="AF963" s="163">
        <f t="shared" si="121"/>
        <v>6.9242915511131278E-2</v>
      </c>
      <c r="AG963" s="164">
        <f t="shared" ref="AG963:AG978" si="124">1-EXP(-(1/0.25)*(AD963/ABS($AD$1010)))</f>
        <v>0.99999999946314755</v>
      </c>
    </row>
    <row r="964" spans="1:33">
      <c r="A964" s="156"/>
      <c r="B964" s="160">
        <f>+[2]data1cf!A964</f>
        <v>-95425.842478948587</v>
      </c>
      <c r="C964" s="160">
        <f>+[2]data1cf!B964</f>
        <v>14212.259107321683</v>
      </c>
      <c r="D964" s="160">
        <f>+[2]data1cf!C964</f>
        <v>12252.946340323828</v>
      </c>
      <c r="E964" s="160">
        <f>+[2]data1cf!D964</f>
        <v>10298.446425899243</v>
      </c>
      <c r="F964" s="160">
        <f>+[2]data1cf!E964</f>
        <v>9810.7190989090741</v>
      </c>
      <c r="G964" s="160">
        <f>+[2]data1cf!F964</f>
        <v>9522.1363702131457</v>
      </c>
      <c r="H964" s="160">
        <f>+[2]data1cf!G964</f>
        <v>8522.916829390404</v>
      </c>
      <c r="I964" s="160">
        <f>+[2]data1cf!H964</f>
        <v>8370.3388759601057</v>
      </c>
      <c r="J964" s="160">
        <f>+[2]data1cf!I964</f>
        <v>8357.9046734251169</v>
      </c>
      <c r="K964" s="160">
        <f>+[2]data1cf!J964</f>
        <v>8348.8076015696588</v>
      </c>
      <c r="L964" s="160">
        <f>+[2]data1cf!K964</f>
        <v>8349.9767385447067</v>
      </c>
      <c r="M964" s="160">
        <f>+[2]data1cf!L964</f>
        <v>8322.0289672668368</v>
      </c>
      <c r="N964" s="160">
        <f>+[2]data1cf!M964</f>
        <v>8304.3240060127991</v>
      </c>
      <c r="O964" s="160">
        <f>+[2]data1cf!N964</f>
        <v>7978.2586501349715</v>
      </c>
      <c r="P964" s="160">
        <f>+[2]data1cf!O964</f>
        <v>7870.3415204869789</v>
      </c>
      <c r="Q964" s="160">
        <f>+[2]data1cf!P964</f>
        <v>7841.8436053073774</v>
      </c>
      <c r="R964" s="160">
        <f>+[2]data1cf!Q964</f>
        <v>1094.4962428965484</v>
      </c>
      <c r="S964" s="160">
        <f>+[2]data1cf!R964</f>
        <v>0</v>
      </c>
      <c r="T964" s="160">
        <f>+[2]data1cf!S964</f>
        <v>0</v>
      </c>
      <c r="U964" s="160">
        <f>+[2]data1cf!T964</f>
        <v>0</v>
      </c>
      <c r="V964" s="160">
        <f>+[2]data1cf!U964</f>
        <v>0</v>
      </c>
      <c r="W964" s="160">
        <f>+[2]data1cf!V964</f>
        <v>0</v>
      </c>
      <c r="X964" s="160">
        <f>+[2]data1cf!W964</f>
        <v>0</v>
      </c>
      <c r="Y964" s="160">
        <f>+[2]data1cf!X964</f>
        <v>0</v>
      </c>
      <c r="Z964" s="160">
        <f>+[2]data1cf!Y964</f>
        <v>0</v>
      </c>
      <c r="AA964" s="160">
        <f>+[2]data1cf!Z964</f>
        <v>0</v>
      </c>
      <c r="AB964" s="160"/>
      <c r="AC964" s="161">
        <f t="shared" si="120"/>
        <v>-20231.023593939768</v>
      </c>
      <c r="AD964" s="161">
        <f t="shared" si="122"/>
        <v>-1500.79045936741</v>
      </c>
      <c r="AE964" s="162">
        <f t="shared" si="123"/>
        <v>-7750.3073735519101</v>
      </c>
      <c r="AF964" s="163">
        <f t="shared" si="121"/>
        <v>5.6894811987876895E-2</v>
      </c>
      <c r="AG964" s="164">
        <f t="shared" si="124"/>
        <v>-596.74456363357933</v>
      </c>
    </row>
    <row r="965" spans="1:33">
      <c r="A965" s="156"/>
      <c r="B965" s="160">
        <f>+[2]data1cf!A965</f>
        <v>-96892.561482895428</v>
      </c>
      <c r="C965" s="160">
        <f>+[2]data1cf!B965</f>
        <v>14174.489358349489</v>
      </c>
      <c r="D965" s="160">
        <f>+[2]data1cf!C965</f>
        <v>12327.970011988469</v>
      </c>
      <c r="E965" s="160">
        <f>+[2]data1cf!D965</f>
        <v>10268.013801136452</v>
      </c>
      <c r="F965" s="160">
        <f>+[2]data1cf!E965</f>
        <v>9823.9689778369029</v>
      </c>
      <c r="G965" s="160">
        <f>+[2]data1cf!F965</f>
        <v>9458.4198533867875</v>
      </c>
      <c r="H965" s="160">
        <f>+[2]data1cf!G965</f>
        <v>8558.444049116566</v>
      </c>
      <c r="I965" s="160">
        <f>+[2]data1cf!H965</f>
        <v>8403.9842365354434</v>
      </c>
      <c r="J965" s="160">
        <f>+[2]data1cf!I965</f>
        <v>8391.5500340004546</v>
      </c>
      <c r="K965" s="160">
        <f>+[2]data1cf!J965</f>
        <v>8382.5099881798706</v>
      </c>
      <c r="L965" s="160">
        <f>+[2]data1cf!K965</f>
        <v>8383.6220991200444</v>
      </c>
      <c r="M965" s="160">
        <f>+[2]data1cf!L965</f>
        <v>8355.7313538770468</v>
      </c>
      <c r="N965" s="160">
        <f>+[2]data1cf!M965</f>
        <v>8337.9693665881368</v>
      </c>
      <c r="O965" s="160">
        <f>+[2]data1cf!N965</f>
        <v>8011.9610367451824</v>
      </c>
      <c r="P965" s="160">
        <f>+[2]data1cf!O965</f>
        <v>7903.9868810623166</v>
      </c>
      <c r="Q965" s="160">
        <f>+[2]data1cf!P965</f>
        <v>7875.5459919175883</v>
      </c>
      <c r="R965" s="160">
        <f>+[2]data1cf!Q965</f>
        <v>1111.3189231842173</v>
      </c>
      <c r="S965" s="160">
        <f>+[2]data1cf!R965</f>
        <v>0</v>
      </c>
      <c r="T965" s="160">
        <f>+[2]data1cf!S965</f>
        <v>0</v>
      </c>
      <c r="U965" s="160">
        <f>+[2]data1cf!T965</f>
        <v>0</v>
      </c>
      <c r="V965" s="160">
        <f>+[2]data1cf!U965</f>
        <v>0</v>
      </c>
      <c r="W965" s="160">
        <f>+[2]data1cf!V965</f>
        <v>0</v>
      </c>
      <c r="X965" s="160">
        <f>+[2]data1cf!W965</f>
        <v>0</v>
      </c>
      <c r="Y965" s="160">
        <f>+[2]data1cf!X965</f>
        <v>0</v>
      </c>
      <c r="Z965" s="160">
        <f>+[2]data1cf!Y965</f>
        <v>0</v>
      </c>
      <c r="AA965" s="160">
        <f>+[2]data1cf!Z965</f>
        <v>0</v>
      </c>
      <c r="AB965" s="160"/>
      <c r="AC965" s="161">
        <f t="shared" si="120"/>
        <v>-21590.383006636501</v>
      </c>
      <c r="AD965" s="161">
        <f t="shared" si="122"/>
        <v>-2808.5911526737436</v>
      </c>
      <c r="AE965" s="162">
        <f t="shared" si="123"/>
        <v>-9076.6550619479585</v>
      </c>
      <c r="AF965" s="163">
        <f t="shared" si="121"/>
        <v>5.4649499058723461E-2</v>
      </c>
      <c r="AG965" s="164">
        <f t="shared" si="124"/>
        <v>-157032.87613824802</v>
      </c>
    </row>
    <row r="966" spans="1:33">
      <c r="A966" s="156"/>
      <c r="B966" s="160">
        <f>+[2]data1cf!A966</f>
        <v>-93713.213010194348</v>
      </c>
      <c r="C966" s="160">
        <f>+[2]data1cf!B966</f>
        <v>14205.815059503191</v>
      </c>
      <c r="D966" s="160">
        <f>+[2]data1cf!C966</f>
        <v>12060.72439019193</v>
      </c>
      <c r="E966" s="160">
        <f>+[2]data1cf!D966</f>
        <v>10077.897867164133</v>
      </c>
      <c r="F966" s="160">
        <f>+[2]data1cf!E966</f>
        <v>9646.6245808065505</v>
      </c>
      <c r="G966" s="160">
        <f>+[2]data1cf!F966</f>
        <v>9446.8963296678849</v>
      </c>
      <c r="H966" s="160">
        <f>+[2]data1cf!G966</f>
        <v>8481.4331073671674</v>
      </c>
      <c r="I966" s="160">
        <f>+[2]data1cf!H966</f>
        <v>8331.0525260504583</v>
      </c>
      <c r="J966" s="160">
        <f>+[2]data1cf!I966</f>
        <v>8318.6183235154695</v>
      </c>
      <c r="K966" s="160">
        <f>+[2]data1cf!J966</f>
        <v>8309.4546646262661</v>
      </c>
      <c r="L966" s="160">
        <f>+[2]data1cf!K966</f>
        <v>8310.6903886350592</v>
      </c>
      <c r="M966" s="160">
        <f>+[2]data1cf!L966</f>
        <v>8282.6760303234441</v>
      </c>
      <c r="N966" s="160">
        <f>+[2]data1cf!M966</f>
        <v>8265.0376561031517</v>
      </c>
      <c r="O966" s="160">
        <f>+[2]data1cf!N966</f>
        <v>7938.9057131915797</v>
      </c>
      <c r="P966" s="160">
        <f>+[2]data1cf!O966</f>
        <v>7831.0551705773314</v>
      </c>
      <c r="Q966" s="160">
        <f>+[2]data1cf!P966</f>
        <v>7802.4906683639847</v>
      </c>
      <c r="R966" s="160">
        <f>+[2]data1cf!Q966</f>
        <v>1074.8530679417249</v>
      </c>
      <c r="S966" s="160">
        <f>+[2]data1cf!R966</f>
        <v>0</v>
      </c>
      <c r="T966" s="160">
        <f>+[2]data1cf!S966</f>
        <v>0</v>
      </c>
      <c r="U966" s="160">
        <f>+[2]data1cf!T966</f>
        <v>0</v>
      </c>
      <c r="V966" s="160">
        <f>+[2]data1cf!U966</f>
        <v>0</v>
      </c>
      <c r="W966" s="160">
        <f>+[2]data1cf!V966</f>
        <v>0</v>
      </c>
      <c r="X966" s="160">
        <f>+[2]data1cf!W966</f>
        <v>0</v>
      </c>
      <c r="Y966" s="160">
        <f>+[2]data1cf!X966</f>
        <v>0</v>
      </c>
      <c r="Z966" s="160">
        <f>+[2]data1cf!Y966</f>
        <v>0</v>
      </c>
      <c r="AA966" s="160">
        <f>+[2]data1cf!Z966</f>
        <v>0</v>
      </c>
      <c r="AB966" s="160"/>
      <c r="AC966" s="161">
        <f t="shared" si="120"/>
        <v>-19162.869067705389</v>
      </c>
      <c r="AD966" s="161">
        <f t="shared" si="122"/>
        <v>-567.89063629971326</v>
      </c>
      <c r="AE966" s="162">
        <f t="shared" si="123"/>
        <v>-6774.1384551182127</v>
      </c>
      <c r="AF966" s="163">
        <f t="shared" si="121"/>
        <v>5.8542761206626895E-2</v>
      </c>
      <c r="AG966" s="164">
        <f t="shared" si="124"/>
        <v>-10.236158063262087</v>
      </c>
    </row>
    <row r="967" spans="1:33">
      <c r="A967" s="156"/>
      <c r="B967" s="160">
        <f>+[2]data1cf!A967</f>
        <v>-98678.659302768603</v>
      </c>
      <c r="C967" s="160">
        <f>+[2]data1cf!B967</f>
        <v>14305.479909369504</v>
      </c>
      <c r="D967" s="160">
        <f>+[2]data1cf!C967</f>
        <v>12295.054308753093</v>
      </c>
      <c r="E967" s="160">
        <f>+[2]data1cf!D967</f>
        <v>10275.061651634453</v>
      </c>
      <c r="F967" s="160">
        <f>+[2]data1cf!E967</f>
        <v>9824.3193215136853</v>
      </c>
      <c r="G967" s="160">
        <f>+[2]data1cf!F967</f>
        <v>9581.629759455147</v>
      </c>
      <c r="H967" s="160">
        <f>+[2]data1cf!G967</f>
        <v>8601.70733917301</v>
      </c>
      <c r="I967" s="160">
        <f>+[2]data1cf!H967</f>
        <v>8444.9558916450787</v>
      </c>
      <c r="J967" s="160">
        <f>+[2]data1cf!I967</f>
        <v>8432.5216891100881</v>
      </c>
      <c r="K967" s="160">
        <f>+[2]data1cf!J967</f>
        <v>8423.5510867727407</v>
      </c>
      <c r="L967" s="160">
        <f>+[2]data1cf!K967</f>
        <v>8424.5937542296797</v>
      </c>
      <c r="M967" s="160">
        <f>+[2]data1cf!L967</f>
        <v>8396.7724524699188</v>
      </c>
      <c r="N967" s="160">
        <f>+[2]data1cf!M967</f>
        <v>8378.9410216977703</v>
      </c>
      <c r="O967" s="160">
        <f>+[2]data1cf!N967</f>
        <v>8053.0021353380544</v>
      </c>
      <c r="P967" s="160">
        <f>+[2]data1cf!O967</f>
        <v>7944.958536171951</v>
      </c>
      <c r="Q967" s="160">
        <f>+[2]data1cf!P967</f>
        <v>7916.5870905104603</v>
      </c>
      <c r="R967" s="160">
        <f>+[2]data1cf!Q967</f>
        <v>1131.8047507390347</v>
      </c>
      <c r="S967" s="160">
        <f>+[2]data1cf!R967</f>
        <v>0</v>
      </c>
      <c r="T967" s="160">
        <f>+[2]data1cf!S967</f>
        <v>0</v>
      </c>
      <c r="U967" s="160">
        <f>+[2]data1cf!T967</f>
        <v>0</v>
      </c>
      <c r="V967" s="160">
        <f>+[2]data1cf!U967</f>
        <v>0</v>
      </c>
      <c r="W967" s="160">
        <f>+[2]data1cf!V967</f>
        <v>0</v>
      </c>
      <c r="X967" s="160">
        <f>+[2]data1cf!W967</f>
        <v>0</v>
      </c>
      <c r="Y967" s="160">
        <f>+[2]data1cf!X967</f>
        <v>0</v>
      </c>
      <c r="Z967" s="160">
        <f>+[2]data1cf!Y967</f>
        <v>0</v>
      </c>
      <c r="AA967" s="160">
        <f>+[2]data1cf!Z967</f>
        <v>0</v>
      </c>
      <c r="AB967" s="160"/>
      <c r="AC967" s="161">
        <f t="shared" si="120"/>
        <v>-23040.528648637948</v>
      </c>
      <c r="AD967" s="161">
        <f t="shared" si="122"/>
        <v>-4167.2020884123185</v>
      </c>
      <c r="AE967" s="162">
        <f t="shared" si="123"/>
        <v>-10466.378866472773</v>
      </c>
      <c r="AF967" s="163">
        <f t="shared" si="121"/>
        <v>5.2391168475151073E-2</v>
      </c>
      <c r="AG967" s="164">
        <f t="shared" si="124"/>
        <v>-51223802.041805953</v>
      </c>
    </row>
    <row r="968" spans="1:33">
      <c r="A968" s="156"/>
      <c r="B968" s="160">
        <f>+[2]data1cf!A968</f>
        <v>-85702.900056393308</v>
      </c>
      <c r="C968" s="160">
        <f>+[2]data1cf!B968</f>
        <v>13968.474855614928</v>
      </c>
      <c r="D968" s="160">
        <f>+[2]data1cf!C968</f>
        <v>11711.300600683022</v>
      </c>
      <c r="E968" s="160">
        <f>+[2]data1cf!D968</f>
        <v>9843.3395282071251</v>
      </c>
      <c r="F968" s="160">
        <f>+[2]data1cf!E968</f>
        <v>9414.3968069545153</v>
      </c>
      <c r="G968" s="160">
        <f>+[2]data1cf!F968</f>
        <v>9150.4465739880525</v>
      </c>
      <c r="H968" s="160">
        <f>+[2]data1cf!G968</f>
        <v>8287.4053845250892</v>
      </c>
      <c r="I968" s="160">
        <f>+[2]data1cf!H968</f>
        <v>8147.3023551406259</v>
      </c>
      <c r="J968" s="160">
        <f>+[2]data1cf!I968</f>
        <v>8134.8681526056371</v>
      </c>
      <c r="K968" s="160">
        <f>+[2]data1cf!J968</f>
        <v>8125.3930527487901</v>
      </c>
      <c r="L968" s="160">
        <f>+[2]data1cf!K968</f>
        <v>8126.9402177252268</v>
      </c>
      <c r="M968" s="160">
        <f>+[2]data1cf!L968</f>
        <v>8098.6144184459672</v>
      </c>
      <c r="N968" s="160">
        <f>+[2]data1cf!M968</f>
        <v>8081.2874851933193</v>
      </c>
      <c r="O968" s="160">
        <f>+[2]data1cf!N968</f>
        <v>7754.8441013141028</v>
      </c>
      <c r="P968" s="160">
        <f>+[2]data1cf!O968</f>
        <v>7647.304999667499</v>
      </c>
      <c r="Q968" s="160">
        <f>+[2]data1cf!P968</f>
        <v>7618.4290564865087</v>
      </c>
      <c r="R968" s="160">
        <f>+[2]data1cf!Q968</f>
        <v>982.97798248680863</v>
      </c>
      <c r="S968" s="160">
        <f>+[2]data1cf!R968</f>
        <v>0</v>
      </c>
      <c r="T968" s="160">
        <f>+[2]data1cf!S968</f>
        <v>0</v>
      </c>
      <c r="U968" s="160">
        <f>+[2]data1cf!T968</f>
        <v>0</v>
      </c>
      <c r="V968" s="160">
        <f>+[2]data1cf!U968</f>
        <v>0</v>
      </c>
      <c r="W968" s="160">
        <f>+[2]data1cf!V968</f>
        <v>0</v>
      </c>
      <c r="X968" s="160">
        <f>+[2]data1cf!W968</f>
        <v>0</v>
      </c>
      <c r="Y968" s="160">
        <f>+[2]data1cf!X968</f>
        <v>0</v>
      </c>
      <c r="Z968" s="160">
        <f>+[2]data1cf!Y968</f>
        <v>0</v>
      </c>
      <c r="AA968" s="160">
        <f>+[2]data1cf!Z968</f>
        <v>0</v>
      </c>
      <c r="AB968" s="160"/>
      <c r="AC968" s="161">
        <f t="shared" si="120"/>
        <v>-12902.562771211684</v>
      </c>
      <c r="AD968" s="161">
        <f t="shared" si="122"/>
        <v>5246.4131766495657</v>
      </c>
      <c r="AE968" s="162">
        <f t="shared" si="123"/>
        <v>-810.68940528692792</v>
      </c>
      <c r="AF968" s="163">
        <f t="shared" si="121"/>
        <v>6.977820694446564E-2</v>
      </c>
      <c r="AG968" s="164">
        <f t="shared" si="124"/>
        <v>0.99999999980323429</v>
      </c>
    </row>
    <row r="969" spans="1:33">
      <c r="A969" s="156"/>
      <c r="B969" s="160">
        <f>+[2]data1cf!A969</f>
        <v>-87798.018611528911</v>
      </c>
      <c r="C969" s="160">
        <f>+[2]data1cf!B969</f>
        <v>14055.945982968675</v>
      </c>
      <c r="D969" s="160">
        <f>+[2]data1cf!C969</f>
        <v>11813.671119820485</v>
      </c>
      <c r="E969" s="160">
        <f>+[2]data1cf!D969</f>
        <v>9967.8561846417761</v>
      </c>
      <c r="F969" s="160">
        <f>+[2]data1cf!E969</f>
        <v>9591.9672171105067</v>
      </c>
      <c r="G969" s="160">
        <f>+[2]data1cf!F969</f>
        <v>9321.8960028444762</v>
      </c>
      <c r="H969" s="160">
        <f>+[2]data1cf!G969</f>
        <v>8338.1538489960367</v>
      </c>
      <c r="I969" s="160">
        <f>+[2]data1cf!H969</f>
        <v>8195.3626987005937</v>
      </c>
      <c r="J969" s="160">
        <f>+[2]data1cf!I969</f>
        <v>8182.9284961656031</v>
      </c>
      <c r="K969" s="160">
        <f>+[2]data1cf!J969</f>
        <v>8173.5348545181805</v>
      </c>
      <c r="L969" s="160">
        <f>+[2]data1cf!K969</f>
        <v>8175.0005612851937</v>
      </c>
      <c r="M969" s="160">
        <f>+[2]data1cf!L969</f>
        <v>8146.7562202153576</v>
      </c>
      <c r="N969" s="160">
        <f>+[2]data1cf!M969</f>
        <v>8129.3478287532853</v>
      </c>
      <c r="O969" s="160">
        <f>+[2]data1cf!N969</f>
        <v>7802.9859030834932</v>
      </c>
      <c r="P969" s="160">
        <f>+[2]data1cf!O969</f>
        <v>7695.3653432274659</v>
      </c>
      <c r="Q969" s="160">
        <f>+[2]data1cf!P969</f>
        <v>7666.5708582558991</v>
      </c>
      <c r="R969" s="160">
        <f>+[2]data1cf!Q969</f>
        <v>1007.008154266792</v>
      </c>
      <c r="S969" s="160">
        <f>+[2]data1cf!R969</f>
        <v>0</v>
      </c>
      <c r="T969" s="160">
        <f>+[2]data1cf!S969</f>
        <v>0</v>
      </c>
      <c r="U969" s="160">
        <f>+[2]data1cf!T969</f>
        <v>0</v>
      </c>
      <c r="V969" s="160">
        <f>+[2]data1cf!U969</f>
        <v>0</v>
      </c>
      <c r="W969" s="160">
        <f>+[2]data1cf!V969</f>
        <v>0</v>
      </c>
      <c r="X969" s="160">
        <f>+[2]data1cf!W969</f>
        <v>0</v>
      </c>
      <c r="Y969" s="160">
        <f>+[2]data1cf!X969</f>
        <v>0</v>
      </c>
      <c r="Z969" s="160">
        <f>+[2]data1cf!Y969</f>
        <v>0</v>
      </c>
      <c r="AA969" s="160">
        <f>+[2]data1cf!Z969</f>
        <v>0</v>
      </c>
      <c r="AB969" s="160"/>
      <c r="AC969" s="161">
        <f t="shared" si="120"/>
        <v>-14322.287590573309</v>
      </c>
      <c r="AD969" s="161">
        <f t="shared" si="122"/>
        <v>3979.2801756535891</v>
      </c>
      <c r="AE969" s="162">
        <f t="shared" si="123"/>
        <v>-2127.2780971075044</v>
      </c>
      <c r="AF969" s="163">
        <f t="shared" si="121"/>
        <v>6.7147824168205278E-2</v>
      </c>
      <c r="AG969" s="164">
        <f t="shared" si="124"/>
        <v>0.99999995652992479</v>
      </c>
    </row>
    <row r="970" spans="1:33">
      <c r="A970" s="156"/>
      <c r="B970" s="160">
        <f>+[2]data1cf!A970</f>
        <v>-87159.256935743266</v>
      </c>
      <c r="C970" s="160">
        <f>+[2]data1cf!B970</f>
        <v>14047.521853642362</v>
      </c>
      <c r="D970" s="160">
        <f>+[2]data1cf!C970</f>
        <v>11956.927688518885</v>
      </c>
      <c r="E970" s="160">
        <f>+[2]data1cf!D970</f>
        <v>9892.3087904626445</v>
      </c>
      <c r="F970" s="160">
        <f>+[2]data1cf!E970</f>
        <v>9558.2670777166622</v>
      </c>
      <c r="G970" s="160">
        <f>+[2]data1cf!F970</f>
        <v>9241.9663320425243</v>
      </c>
      <c r="H970" s="160">
        <f>+[2]data1cf!G970</f>
        <v>8322.6816103823548</v>
      </c>
      <c r="I970" s="160">
        <f>+[2]data1cf!H970</f>
        <v>8180.7100168674106</v>
      </c>
      <c r="J970" s="160">
        <f>+[2]data1cf!I970</f>
        <v>8168.2758143324209</v>
      </c>
      <c r="K970" s="160">
        <f>+[2]data1cf!J970</f>
        <v>8158.8573376310433</v>
      </c>
      <c r="L970" s="160">
        <f>+[2]data1cf!K970</f>
        <v>8160.3478794520115</v>
      </c>
      <c r="M970" s="160">
        <f>+[2]data1cf!L970</f>
        <v>8132.0787033282213</v>
      </c>
      <c r="N970" s="160">
        <f>+[2]data1cf!M970</f>
        <v>8114.6951469201031</v>
      </c>
      <c r="O970" s="160">
        <f>+[2]data1cf!N970</f>
        <v>7788.3083861963569</v>
      </c>
      <c r="P970" s="160">
        <f>+[2]data1cf!O970</f>
        <v>7680.7126613942837</v>
      </c>
      <c r="Q970" s="160">
        <f>+[2]data1cf!P970</f>
        <v>7651.8933413687628</v>
      </c>
      <c r="R970" s="160">
        <f>+[2]data1cf!Q970</f>
        <v>999.68181335020085</v>
      </c>
      <c r="S970" s="160">
        <f>+[2]data1cf!R970</f>
        <v>0</v>
      </c>
      <c r="T970" s="160">
        <f>+[2]data1cf!S970</f>
        <v>0</v>
      </c>
      <c r="U970" s="160">
        <f>+[2]data1cf!T970</f>
        <v>0</v>
      </c>
      <c r="V970" s="160">
        <f>+[2]data1cf!U970</f>
        <v>0</v>
      </c>
      <c r="W970" s="160">
        <f>+[2]data1cf!V970</f>
        <v>0</v>
      </c>
      <c r="X970" s="160">
        <f>+[2]data1cf!W970</f>
        <v>0</v>
      </c>
      <c r="Y970" s="160">
        <f>+[2]data1cf!X970</f>
        <v>0</v>
      </c>
      <c r="Z970" s="160">
        <f>+[2]data1cf!Y970</f>
        <v>0</v>
      </c>
      <c r="AA970" s="160">
        <f>+[2]data1cf!Z970</f>
        <v>0</v>
      </c>
      <c r="AB970" s="160"/>
      <c r="AC970" s="161">
        <f t="shared" si="120"/>
        <v>-13760.148628909094</v>
      </c>
      <c r="AD970" s="161">
        <f t="shared" si="122"/>
        <v>4503.3771271380547</v>
      </c>
      <c r="AE970" s="162">
        <f t="shared" si="123"/>
        <v>-1590.3309246245292</v>
      </c>
      <c r="AF970" s="163">
        <f t="shared" si="121"/>
        <v>6.8208327889442449E-2</v>
      </c>
      <c r="AG970" s="164">
        <f t="shared" si="124"/>
        <v>0.99999999533778361</v>
      </c>
    </row>
    <row r="971" spans="1:33">
      <c r="A971" s="156"/>
      <c r="B971" s="160">
        <f>+[2]data1cf!A971</f>
        <v>-101673.41026874883</v>
      </c>
      <c r="C971" s="160">
        <f>+[2]data1cf!B971</f>
        <v>14379.789725069366</v>
      </c>
      <c r="D971" s="160">
        <f>+[2]data1cf!C971</f>
        <v>12385.737409030206</v>
      </c>
      <c r="E971" s="160">
        <f>+[2]data1cf!D971</f>
        <v>10397.296278706985</v>
      </c>
      <c r="F971" s="160">
        <f>+[2]data1cf!E971</f>
        <v>9920.6025902427973</v>
      </c>
      <c r="G971" s="160">
        <f>+[2]data1cf!F971</f>
        <v>9610.2739685701781</v>
      </c>
      <c r="H971" s="160">
        <f>+[2]data1cf!G971</f>
        <v>8674.2469158112144</v>
      </c>
      <c r="I971" s="160">
        <f>+[2]data1cf!H971</f>
        <v>8513.6530830038919</v>
      </c>
      <c r="J971" s="160">
        <f>+[2]data1cf!I971</f>
        <v>8501.2188804689031</v>
      </c>
      <c r="K971" s="160">
        <f>+[2]data1cf!J971</f>
        <v>8492.3647140491121</v>
      </c>
      <c r="L971" s="160">
        <f>+[2]data1cf!K971</f>
        <v>8493.2909455884928</v>
      </c>
      <c r="M971" s="160">
        <f>+[2]data1cf!L971</f>
        <v>8465.5860797462901</v>
      </c>
      <c r="N971" s="160">
        <f>+[2]data1cf!M971</f>
        <v>8447.6382130565853</v>
      </c>
      <c r="O971" s="160">
        <f>+[2]data1cf!N971</f>
        <v>8121.8157626144248</v>
      </c>
      <c r="P971" s="160">
        <f>+[2]data1cf!O971</f>
        <v>8013.655727530765</v>
      </c>
      <c r="Q971" s="160">
        <f>+[2]data1cf!P971</f>
        <v>7985.4007177868307</v>
      </c>
      <c r="R971" s="160">
        <f>+[2]data1cf!Q971</f>
        <v>1166.1533464184415</v>
      </c>
      <c r="S971" s="160">
        <f>+[2]data1cf!R971</f>
        <v>0</v>
      </c>
      <c r="T971" s="160">
        <f>+[2]data1cf!S971</f>
        <v>0</v>
      </c>
      <c r="U971" s="160">
        <f>+[2]data1cf!T971</f>
        <v>0</v>
      </c>
      <c r="V971" s="160">
        <f>+[2]data1cf!U971</f>
        <v>0</v>
      </c>
      <c r="W971" s="160">
        <f>+[2]data1cf!V971</f>
        <v>0</v>
      </c>
      <c r="X971" s="160">
        <f>+[2]data1cf!W971</f>
        <v>0</v>
      </c>
      <c r="Y971" s="160">
        <f>+[2]data1cf!X971</f>
        <v>0</v>
      </c>
      <c r="Z971" s="160">
        <f>+[2]data1cf!Y971</f>
        <v>0</v>
      </c>
      <c r="AA971" s="160">
        <f>+[2]data1cf!Z971</f>
        <v>0</v>
      </c>
      <c r="AB971" s="160"/>
      <c r="AC971" s="161">
        <f t="shared" si="120"/>
        <v>-25445.752779657068</v>
      </c>
      <c r="AD971" s="161">
        <f t="shared" si="122"/>
        <v>-6416.1352645254083</v>
      </c>
      <c r="AE971" s="162">
        <f t="shared" si="123"/>
        <v>-12767.976387044318</v>
      </c>
      <c r="AF971" s="163">
        <f t="shared" si="121"/>
        <v>4.8807296156883243E-2</v>
      </c>
      <c r="AG971" s="164">
        <f t="shared" si="124"/>
        <v>-741443466350.06018</v>
      </c>
    </row>
    <row r="972" spans="1:33">
      <c r="A972" s="156"/>
      <c r="B972" s="160">
        <f>+[2]data1cf!A972</f>
        <v>-94812.938177749951</v>
      </c>
      <c r="C972" s="160">
        <f>+[2]data1cf!B972</f>
        <v>14238.060861172944</v>
      </c>
      <c r="D972" s="160">
        <f>+[2]data1cf!C972</f>
        <v>12173.127102835379</v>
      </c>
      <c r="E972" s="160">
        <f>+[2]data1cf!D972</f>
        <v>10162.673154113152</v>
      </c>
      <c r="F972" s="160">
        <f>+[2]data1cf!E972</f>
        <v>9804.8935697804591</v>
      </c>
      <c r="G972" s="160">
        <f>+[2]data1cf!F972</f>
        <v>9437.9575652381845</v>
      </c>
      <c r="H972" s="160">
        <f>+[2]data1cf!G972</f>
        <v>8508.0709143097392</v>
      </c>
      <c r="I972" s="160">
        <f>+[2]data1cf!H972</f>
        <v>8356.2793416140503</v>
      </c>
      <c r="J972" s="160">
        <f>+[2]data1cf!I972</f>
        <v>8343.8451390790615</v>
      </c>
      <c r="K972" s="160">
        <f>+[2]data1cf!J972</f>
        <v>8334.7242375043716</v>
      </c>
      <c r="L972" s="160">
        <f>+[2]data1cf!K972</f>
        <v>8335.9172041986512</v>
      </c>
      <c r="M972" s="160">
        <f>+[2]data1cf!L972</f>
        <v>8307.9456032015496</v>
      </c>
      <c r="N972" s="160">
        <f>+[2]data1cf!M972</f>
        <v>8290.2644716667437</v>
      </c>
      <c r="O972" s="160">
        <f>+[2]data1cf!N972</f>
        <v>7964.1752860696852</v>
      </c>
      <c r="P972" s="160">
        <f>+[2]data1cf!O972</f>
        <v>7856.2819861409234</v>
      </c>
      <c r="Q972" s="160">
        <f>+[2]data1cf!P972</f>
        <v>7827.7602412420911</v>
      </c>
      <c r="R972" s="160">
        <f>+[2]data1cf!Q972</f>
        <v>1087.4664757235207</v>
      </c>
      <c r="S972" s="160">
        <f>+[2]data1cf!R972</f>
        <v>0</v>
      </c>
      <c r="T972" s="160">
        <f>+[2]data1cf!S972</f>
        <v>0</v>
      </c>
      <c r="U972" s="160">
        <f>+[2]data1cf!T972</f>
        <v>0</v>
      </c>
      <c r="V972" s="160">
        <f>+[2]data1cf!U972</f>
        <v>0</v>
      </c>
      <c r="W972" s="160">
        <f>+[2]data1cf!V972</f>
        <v>0</v>
      </c>
      <c r="X972" s="160">
        <f>+[2]data1cf!W972</f>
        <v>0</v>
      </c>
      <c r="Y972" s="160">
        <f>+[2]data1cf!X972</f>
        <v>0</v>
      </c>
      <c r="Z972" s="160">
        <f>+[2]data1cf!Y972</f>
        <v>0</v>
      </c>
      <c r="AA972" s="160">
        <f>+[2]data1cf!Z972</f>
        <v>0</v>
      </c>
      <c r="AB972" s="160"/>
      <c r="AC972" s="161">
        <f t="shared" si="120"/>
        <v>-19874.434320251203</v>
      </c>
      <c r="AD972" s="161">
        <f t="shared" si="122"/>
        <v>-1199.4698017567703</v>
      </c>
      <c r="AE972" s="162">
        <f t="shared" si="123"/>
        <v>-7431.4477472848066</v>
      </c>
      <c r="AF972" s="163">
        <f t="shared" si="121"/>
        <v>5.7421860098838803E-2</v>
      </c>
      <c r="AG972" s="164">
        <f t="shared" si="124"/>
        <v>-164.60052912254559</v>
      </c>
    </row>
    <row r="973" spans="1:33">
      <c r="A973" s="156"/>
      <c r="B973" s="160">
        <f>+[2]data1cf!A973</f>
        <v>-94135.073308514009</v>
      </c>
      <c r="C973" s="160">
        <f>+[2]data1cf!B973</f>
        <v>14161.661070858976</v>
      </c>
      <c r="D973" s="160">
        <f>+[2]data1cf!C973</f>
        <v>12141.315375604558</v>
      </c>
      <c r="E973" s="160">
        <f>+[2]data1cf!D973</f>
        <v>10183.985010581047</v>
      </c>
      <c r="F973" s="160">
        <f>+[2]data1cf!E973</f>
        <v>9731.945526941814</v>
      </c>
      <c r="G973" s="160">
        <f>+[2]data1cf!F973</f>
        <v>9264.1360028571726</v>
      </c>
      <c r="H973" s="160">
        <f>+[2]data1cf!G973</f>
        <v>8491.6515087595362</v>
      </c>
      <c r="I973" s="160">
        <f>+[2]data1cf!H973</f>
        <v>8340.7296638056741</v>
      </c>
      <c r="J973" s="160">
        <f>+[2]data1cf!I973</f>
        <v>8328.2954612706835</v>
      </c>
      <c r="K973" s="160">
        <f>+[2]data1cf!J973</f>
        <v>8319.1482043098804</v>
      </c>
      <c r="L973" s="160">
        <f>+[2]data1cf!K973</f>
        <v>8320.3675263902733</v>
      </c>
      <c r="M973" s="160">
        <f>+[2]data1cf!L973</f>
        <v>8292.3695700070566</v>
      </c>
      <c r="N973" s="160">
        <f>+[2]data1cf!M973</f>
        <v>8274.7147938583657</v>
      </c>
      <c r="O973" s="160">
        <f>+[2]data1cf!N973</f>
        <v>7948.5992528751922</v>
      </c>
      <c r="P973" s="160">
        <f>+[2]data1cf!O973</f>
        <v>7840.7323083325464</v>
      </c>
      <c r="Q973" s="160">
        <f>+[2]data1cf!P973</f>
        <v>7812.1842080475981</v>
      </c>
      <c r="R973" s="160">
        <f>+[2]data1cf!Q973</f>
        <v>1079.6916368193322</v>
      </c>
      <c r="S973" s="160">
        <f>+[2]data1cf!R973</f>
        <v>0</v>
      </c>
      <c r="T973" s="160">
        <f>+[2]data1cf!S973</f>
        <v>0</v>
      </c>
      <c r="U973" s="160">
        <f>+[2]data1cf!T973</f>
        <v>0</v>
      </c>
      <c r="V973" s="160">
        <f>+[2]data1cf!U973</f>
        <v>0</v>
      </c>
      <c r="W973" s="160">
        <f>+[2]data1cf!V973</f>
        <v>0</v>
      </c>
      <c r="X973" s="160">
        <f>+[2]data1cf!W973</f>
        <v>0</v>
      </c>
      <c r="Y973" s="160">
        <f>+[2]data1cf!X973</f>
        <v>0</v>
      </c>
      <c r="Z973" s="160">
        <f>+[2]data1cf!Y973</f>
        <v>0</v>
      </c>
      <c r="AA973" s="160">
        <f>+[2]data1cf!Z973</f>
        <v>0</v>
      </c>
      <c r="AB973" s="160"/>
      <c r="AC973" s="161">
        <f t="shared" si="120"/>
        <v>-19495.514057345292</v>
      </c>
      <c r="AD973" s="161">
        <f t="shared" si="122"/>
        <v>-884.17085672793985</v>
      </c>
      <c r="AE973" s="162">
        <f t="shared" si="123"/>
        <v>-7095.8815441454208</v>
      </c>
      <c r="AF973" s="163">
        <f t="shared" si="121"/>
        <v>5.7979413866996773E-2</v>
      </c>
      <c r="AG973" s="164">
        <f t="shared" si="124"/>
        <v>-42.226241669537764</v>
      </c>
    </row>
    <row r="974" spans="1:33">
      <c r="A974" s="156"/>
      <c r="B974" s="160">
        <f>+[2]data1cf!A974</f>
        <v>-102720.64030497364</v>
      </c>
      <c r="C974" s="160">
        <f>+[2]data1cf!B974</f>
        <v>14287.839155300499</v>
      </c>
      <c r="D974" s="160">
        <f>+[2]data1cf!C974</f>
        <v>12443.080917857234</v>
      </c>
      <c r="E974" s="160">
        <f>+[2]data1cf!D974</f>
        <v>10361.870101865152</v>
      </c>
      <c r="F974" s="160">
        <f>+[2]data1cf!E974</f>
        <v>9925.2930544752944</v>
      </c>
      <c r="G974" s="160">
        <f>+[2]data1cf!F974</f>
        <v>9573.7014486469234</v>
      </c>
      <c r="H974" s="160">
        <f>+[2]data1cf!G974</f>
        <v>8699.6131730838606</v>
      </c>
      <c r="I974" s="160">
        <f>+[2]data1cf!H974</f>
        <v>8537.6757022508609</v>
      </c>
      <c r="J974" s="160">
        <f>+[2]data1cf!I974</f>
        <v>8525.2414997158703</v>
      </c>
      <c r="K974" s="160">
        <f>+[2]data1cf!J974</f>
        <v>8516.4280495998883</v>
      </c>
      <c r="L974" s="160">
        <f>+[2]data1cf!K974</f>
        <v>8517.3135648354619</v>
      </c>
      <c r="M974" s="160">
        <f>+[2]data1cf!L974</f>
        <v>8489.6494152970663</v>
      </c>
      <c r="N974" s="160">
        <f>+[2]data1cf!M974</f>
        <v>8471.6608323035525</v>
      </c>
      <c r="O974" s="160">
        <f>+[2]data1cf!N974</f>
        <v>8145.8790981652019</v>
      </c>
      <c r="P974" s="160">
        <f>+[2]data1cf!O974</f>
        <v>8037.6783467777332</v>
      </c>
      <c r="Q974" s="160">
        <f>+[2]data1cf!P974</f>
        <v>8009.4640533376069</v>
      </c>
      <c r="R974" s="160">
        <f>+[2]data1cf!Q974</f>
        <v>1178.1646560419256</v>
      </c>
      <c r="S974" s="160">
        <f>+[2]data1cf!R974</f>
        <v>0</v>
      </c>
      <c r="T974" s="160">
        <f>+[2]data1cf!S974</f>
        <v>0</v>
      </c>
      <c r="U974" s="160">
        <f>+[2]data1cf!T974</f>
        <v>0</v>
      </c>
      <c r="V974" s="160">
        <f>+[2]data1cf!U974</f>
        <v>0</v>
      </c>
      <c r="W974" s="160">
        <f>+[2]data1cf!V974</f>
        <v>0</v>
      </c>
      <c r="X974" s="160">
        <f>+[2]data1cf!W974</f>
        <v>0</v>
      </c>
      <c r="Y974" s="160">
        <f>+[2]data1cf!X974</f>
        <v>0</v>
      </c>
      <c r="Z974" s="160">
        <f>+[2]data1cf!Y974</f>
        <v>0</v>
      </c>
      <c r="AA974" s="160">
        <f>+[2]data1cf!Z974</f>
        <v>0</v>
      </c>
      <c r="AB974" s="160"/>
      <c r="AC974" s="161">
        <f t="shared" si="120"/>
        <v>-26480.29134634852</v>
      </c>
      <c r="AD974" s="161">
        <f t="shared" si="122"/>
        <v>-7416.9335193269317</v>
      </c>
      <c r="AE974" s="162">
        <f t="shared" si="123"/>
        <v>-13781.206887991382</v>
      </c>
      <c r="AF974" s="163">
        <f t="shared" si="121"/>
        <v>4.7255411744117737E-2</v>
      </c>
      <c r="AG974" s="164">
        <f t="shared" si="124"/>
        <v>-52673278053221.828</v>
      </c>
    </row>
    <row r="975" spans="1:33">
      <c r="A975" s="156"/>
      <c r="B975" s="160">
        <f>+[2]data1cf!A975</f>
        <v>-92363.03106323957</v>
      </c>
      <c r="C975" s="160">
        <f>+[2]data1cf!B975</f>
        <v>14155.974736529788</v>
      </c>
      <c r="D975" s="160">
        <f>+[2]data1cf!C975</f>
        <v>12124.63409969922</v>
      </c>
      <c r="E975" s="160">
        <f>+[2]data1cf!D975</f>
        <v>10054.358394582347</v>
      </c>
      <c r="F975" s="160">
        <f>+[2]data1cf!E975</f>
        <v>9587.7647477358223</v>
      </c>
      <c r="G975" s="160">
        <f>+[2]data1cf!F975</f>
        <v>9462.4905720635343</v>
      </c>
      <c r="H975" s="160">
        <f>+[2]data1cf!G975</f>
        <v>8448.7286762043605</v>
      </c>
      <c r="I975" s="160">
        <f>+[2]data1cf!H975</f>
        <v>8300.0804323328739</v>
      </c>
      <c r="J975" s="160">
        <f>+[2]data1cf!I975</f>
        <v>8287.6462297978851</v>
      </c>
      <c r="K975" s="160">
        <f>+[2]data1cf!J975</f>
        <v>8278.4300758345835</v>
      </c>
      <c r="L975" s="160">
        <f>+[2]data1cf!K975</f>
        <v>8279.7182949174749</v>
      </c>
      <c r="M975" s="160">
        <f>+[2]data1cf!L975</f>
        <v>8251.6514415317615</v>
      </c>
      <c r="N975" s="160">
        <f>+[2]data1cf!M975</f>
        <v>8234.0655623855673</v>
      </c>
      <c r="O975" s="160">
        <f>+[2]data1cf!N975</f>
        <v>7907.8811243998971</v>
      </c>
      <c r="P975" s="160">
        <f>+[2]data1cf!O975</f>
        <v>7800.0830768597461</v>
      </c>
      <c r="Q975" s="160">
        <f>+[2]data1cf!P975</f>
        <v>7771.4660795723021</v>
      </c>
      <c r="R975" s="160">
        <f>+[2]data1cf!Q975</f>
        <v>1059.3670210829323</v>
      </c>
      <c r="S975" s="160">
        <f>+[2]data1cf!R975</f>
        <v>0</v>
      </c>
      <c r="T975" s="160">
        <f>+[2]data1cf!S975</f>
        <v>0</v>
      </c>
      <c r="U975" s="160">
        <f>+[2]data1cf!T975</f>
        <v>0</v>
      </c>
      <c r="V975" s="160">
        <f>+[2]data1cf!U975</f>
        <v>0</v>
      </c>
      <c r="W975" s="160">
        <f>+[2]data1cf!V975</f>
        <v>0</v>
      </c>
      <c r="X975" s="160">
        <f>+[2]data1cf!W975</f>
        <v>0</v>
      </c>
      <c r="Y975" s="160">
        <f>+[2]data1cf!X975</f>
        <v>0</v>
      </c>
      <c r="Z975" s="160">
        <f>+[2]data1cf!Y975</f>
        <v>0</v>
      </c>
      <c r="AA975" s="160">
        <f>+[2]data1cf!Z975</f>
        <v>0</v>
      </c>
      <c r="AB975" s="160"/>
      <c r="AC975" s="161">
        <f t="shared" si="120"/>
        <v>-17975.883929028554</v>
      </c>
      <c r="AD975" s="161">
        <f t="shared" si="122"/>
        <v>560.96083507513481</v>
      </c>
      <c r="AE975" s="162">
        <f t="shared" si="123"/>
        <v>-5625.037319911432</v>
      </c>
      <c r="AF975" s="163">
        <f t="shared" si="121"/>
        <v>6.0585662722587572E-2</v>
      </c>
      <c r="AG975" s="164">
        <f t="shared" si="124"/>
        <v>0.90833521200033274</v>
      </c>
    </row>
    <row r="976" spans="1:33">
      <c r="A976" s="156"/>
      <c r="B976" s="160">
        <f>+[2]data1cf!A976</f>
        <v>-88080.912253326227</v>
      </c>
      <c r="C976" s="160">
        <f>+[2]data1cf!B976</f>
        <v>14031.433060726129</v>
      </c>
      <c r="D976" s="160">
        <f>+[2]data1cf!C976</f>
        <v>11999.186024659639</v>
      </c>
      <c r="E976" s="160">
        <f>+[2]data1cf!D976</f>
        <v>9944.0843168777974</v>
      </c>
      <c r="F976" s="160">
        <f>+[2]data1cf!E976</f>
        <v>9462.7545560405633</v>
      </c>
      <c r="G976" s="160">
        <f>+[2]data1cf!F976</f>
        <v>9270.0821019216346</v>
      </c>
      <c r="H976" s="160">
        <f>+[2]data1cf!G976</f>
        <v>8345.0061666821257</v>
      </c>
      <c r="I976" s="160">
        <f>+[2]data1cf!H976</f>
        <v>8201.8520525285094</v>
      </c>
      <c r="J976" s="160">
        <f>+[2]data1cf!I976</f>
        <v>8189.4178499935206</v>
      </c>
      <c r="K976" s="160">
        <f>+[2]data1cf!J976</f>
        <v>8180.0352072508904</v>
      </c>
      <c r="L976" s="160">
        <f>+[2]data1cf!K976</f>
        <v>8181.4899151131103</v>
      </c>
      <c r="M976" s="160">
        <f>+[2]data1cf!L976</f>
        <v>8153.2565729480684</v>
      </c>
      <c r="N976" s="160">
        <f>+[2]data1cf!M976</f>
        <v>8135.8371825812028</v>
      </c>
      <c r="O976" s="160">
        <f>+[2]data1cf!N976</f>
        <v>7809.4862558162031</v>
      </c>
      <c r="P976" s="160">
        <f>+[2]data1cf!O976</f>
        <v>7701.8546970553825</v>
      </c>
      <c r="Q976" s="160">
        <f>+[2]data1cf!P976</f>
        <v>7673.071210988609</v>
      </c>
      <c r="R976" s="160">
        <f>+[2]data1cf!Q976</f>
        <v>1010.2528311807505</v>
      </c>
      <c r="S976" s="160">
        <f>+[2]data1cf!R976</f>
        <v>0</v>
      </c>
      <c r="T976" s="160">
        <f>+[2]data1cf!S976</f>
        <v>0</v>
      </c>
      <c r="U976" s="160">
        <f>+[2]data1cf!T976</f>
        <v>0</v>
      </c>
      <c r="V976" s="160">
        <f>+[2]data1cf!U976</f>
        <v>0</v>
      </c>
      <c r="W976" s="160">
        <f>+[2]data1cf!V976</f>
        <v>0</v>
      </c>
      <c r="X976" s="160">
        <f>+[2]data1cf!W976</f>
        <v>0</v>
      </c>
      <c r="Y976" s="160">
        <f>+[2]data1cf!X976</f>
        <v>0</v>
      </c>
      <c r="Z976" s="160">
        <f>+[2]data1cf!Y976</f>
        <v>0</v>
      </c>
      <c r="AA976" s="160">
        <f>+[2]data1cf!Z976</f>
        <v>0</v>
      </c>
      <c r="AB976" s="160"/>
      <c r="AC976" s="161">
        <f t="shared" si="120"/>
        <v>-14586.771644207716</v>
      </c>
      <c r="AD976" s="161">
        <f t="shared" si="122"/>
        <v>3712.905093674347</v>
      </c>
      <c r="AE976" s="162">
        <f t="shared" si="123"/>
        <v>-2393.6050128748002</v>
      </c>
      <c r="AF976" s="163">
        <f t="shared" si="121"/>
        <v>6.6625210642814625E-2</v>
      </c>
      <c r="AG976" s="164">
        <f t="shared" si="124"/>
        <v>0.99999986479468916</v>
      </c>
    </row>
    <row r="977" spans="1:33">
      <c r="A977" s="156"/>
      <c r="B977" s="160">
        <f>+[2]data1cf!A977</f>
        <v>-95752.486136822248</v>
      </c>
      <c r="C977" s="160">
        <f>+[2]data1cf!B977</f>
        <v>14214.109385675125</v>
      </c>
      <c r="D977" s="160">
        <f>+[2]data1cf!C977</f>
        <v>12207.389539193775</v>
      </c>
      <c r="E977" s="160">
        <f>+[2]data1cf!D977</f>
        <v>10098.606278403886</v>
      </c>
      <c r="F977" s="160">
        <f>+[2]data1cf!E977</f>
        <v>9589.1092136874031</v>
      </c>
      <c r="G977" s="160">
        <f>+[2]data1cf!F977</f>
        <v>9459.6024605738385</v>
      </c>
      <c r="H977" s="160">
        <f>+[2]data1cf!G977</f>
        <v>8530.8288704658971</v>
      </c>
      <c r="I977" s="160">
        <f>+[2]data1cf!H977</f>
        <v>8377.8318201568018</v>
      </c>
      <c r="J977" s="160">
        <f>+[2]data1cf!I977</f>
        <v>8365.397617621813</v>
      </c>
      <c r="K977" s="160">
        <f>+[2]data1cf!J977</f>
        <v>8356.3132456717722</v>
      </c>
      <c r="L977" s="160">
        <f>+[2]data1cf!K977</f>
        <v>8357.4696827414027</v>
      </c>
      <c r="M977" s="160">
        <f>+[2]data1cf!L977</f>
        <v>8329.5346113689502</v>
      </c>
      <c r="N977" s="160">
        <f>+[2]data1cf!M977</f>
        <v>8311.8169502094952</v>
      </c>
      <c r="O977" s="160">
        <f>+[2]data1cf!N977</f>
        <v>7985.7642942370858</v>
      </c>
      <c r="P977" s="160">
        <f>+[2]data1cf!O977</f>
        <v>7877.8344646836749</v>
      </c>
      <c r="Q977" s="160">
        <f>+[2]data1cf!P977</f>
        <v>7849.3492494094917</v>
      </c>
      <c r="R977" s="160">
        <f>+[2]data1cf!Q977</f>
        <v>1098.2427149948965</v>
      </c>
      <c r="S977" s="160">
        <f>+[2]data1cf!R977</f>
        <v>0</v>
      </c>
      <c r="T977" s="160">
        <f>+[2]data1cf!S977</f>
        <v>0</v>
      </c>
      <c r="U977" s="160">
        <f>+[2]data1cf!T977</f>
        <v>0</v>
      </c>
      <c r="V977" s="160">
        <f>+[2]data1cf!U977</f>
        <v>0</v>
      </c>
      <c r="W977" s="160">
        <f>+[2]data1cf!V977</f>
        <v>0</v>
      </c>
      <c r="X977" s="160">
        <f>+[2]data1cf!W977</f>
        <v>0</v>
      </c>
      <c r="Y977" s="160">
        <f>+[2]data1cf!X977</f>
        <v>0</v>
      </c>
      <c r="Z977" s="160">
        <f>+[2]data1cf!Y977</f>
        <v>0</v>
      </c>
      <c r="AA977" s="160">
        <f>+[2]data1cf!Z977</f>
        <v>0</v>
      </c>
      <c r="AB977" s="160"/>
      <c r="AC977" s="161">
        <f t="shared" si="120"/>
        <v>-20904.235038441657</v>
      </c>
      <c r="AD977" s="161">
        <f t="shared" si="122"/>
        <v>-2220.8335810040226</v>
      </c>
      <c r="AE977" s="162">
        <f t="shared" si="123"/>
        <v>-8457.7162400029683</v>
      </c>
      <c r="AF977" s="163">
        <f t="shared" si="121"/>
        <v>5.5646595358848569E-2</v>
      </c>
      <c r="AG977" s="164">
        <f t="shared" si="124"/>
        <v>-12840.654314984098</v>
      </c>
    </row>
    <row r="978" spans="1:33">
      <c r="A978" s="156"/>
      <c r="B978" s="160">
        <f>+[2]data1cf!A978</f>
        <v>-103492.76435404678</v>
      </c>
      <c r="C978" s="160">
        <f>+[2]data1cf!B978</f>
        <v>14345.800580547108</v>
      </c>
      <c r="D978" s="160">
        <f>+[2]data1cf!C978</f>
        <v>12475.954564583733</v>
      </c>
      <c r="E978" s="160">
        <f>+[2]data1cf!D978</f>
        <v>10362.331644751121</v>
      </c>
      <c r="F978" s="160">
        <f>+[2]data1cf!E978</f>
        <v>10060.56762570086</v>
      </c>
      <c r="G978" s="160">
        <f>+[2]data1cf!F978</f>
        <v>9770.6953861535458</v>
      </c>
      <c r="H978" s="160">
        <f>+[2]data1cf!G978</f>
        <v>8718.3157471102822</v>
      </c>
      <c r="I978" s="160">
        <f>+[2]data1cf!H978</f>
        <v>8555.3876102373579</v>
      </c>
      <c r="J978" s="160">
        <f>+[2]data1cf!I978</f>
        <v>8542.9534077023691</v>
      </c>
      <c r="K978" s="160">
        <f>+[2]data1cf!J978</f>
        <v>8534.1699777694157</v>
      </c>
      <c r="L978" s="160">
        <f>+[2]data1cf!K978</f>
        <v>8535.0254728219588</v>
      </c>
      <c r="M978" s="160">
        <f>+[2]data1cf!L978</f>
        <v>8507.3913434665919</v>
      </c>
      <c r="N978" s="160">
        <f>+[2]data1cf!M978</f>
        <v>8489.3727402900513</v>
      </c>
      <c r="O978" s="160">
        <f>+[2]data1cf!N978</f>
        <v>8163.6210263347284</v>
      </c>
      <c r="P978" s="160">
        <f>+[2]data1cf!O978</f>
        <v>8055.3902547642319</v>
      </c>
      <c r="Q978" s="160">
        <f>+[2]data1cf!P978</f>
        <v>8027.2059815071343</v>
      </c>
      <c r="R978" s="160">
        <f>+[2]data1cf!Q978</f>
        <v>1187.020610035175</v>
      </c>
      <c r="S978" s="160">
        <f>+[2]data1cf!R978</f>
        <v>0</v>
      </c>
      <c r="T978" s="160">
        <f>+[2]data1cf!S978</f>
        <v>0</v>
      </c>
      <c r="U978" s="160">
        <f>+[2]data1cf!T978</f>
        <v>0</v>
      </c>
      <c r="V978" s="160">
        <f>+[2]data1cf!U978</f>
        <v>0</v>
      </c>
      <c r="W978" s="160">
        <f>+[2]data1cf!V978</f>
        <v>0</v>
      </c>
      <c r="X978" s="160">
        <f>+[2]data1cf!W978</f>
        <v>0</v>
      </c>
      <c r="Y978" s="160">
        <f>+[2]data1cf!X978</f>
        <v>0</v>
      </c>
      <c r="Z978" s="160">
        <f>+[2]data1cf!Y978</f>
        <v>0</v>
      </c>
      <c r="AA978" s="160">
        <f>+[2]data1cf!Z978</f>
        <v>0</v>
      </c>
      <c r="AB978" s="160"/>
      <c r="AC978" s="161">
        <f t="shared" si="120"/>
        <v>-26887.505985003259</v>
      </c>
      <c r="AD978" s="161">
        <f t="shared" si="122"/>
        <v>-7744.2712418358606</v>
      </c>
      <c r="AE978" s="162">
        <f t="shared" si="123"/>
        <v>-14133.787806205903</v>
      </c>
      <c r="AF978" s="163">
        <f t="shared" si="121"/>
        <v>4.6785172820091245E-2</v>
      </c>
      <c r="AG978" s="164">
        <f t="shared" si="124"/>
        <v>-212410878750316.22</v>
      </c>
    </row>
    <row r="979" spans="1:33">
      <c r="A979" s="156"/>
      <c r="B979" s="160">
        <f>+[2]data1cf!A979</f>
        <v>-85197.173653457852</v>
      </c>
      <c r="C979" s="160">
        <f>+[2]data1cf!B979</f>
        <v>13997.512947687264</v>
      </c>
      <c r="D979" s="160">
        <f>+[2]data1cf!C979</f>
        <v>11812.415253150564</v>
      </c>
      <c r="E979" s="160">
        <f>+[2]data1cf!D979</f>
        <v>9895.6172526366281</v>
      </c>
      <c r="F979" s="160">
        <f>+[2]data1cf!E979</f>
        <v>9340.5337825693023</v>
      </c>
      <c r="G979" s="160">
        <f>+[2]data1cf!F979</f>
        <v>9203.1364976672594</v>
      </c>
      <c r="H979" s="160">
        <f>+[2]data1cf!G979</f>
        <v>8275.1555582188485</v>
      </c>
      <c r="I979" s="160">
        <f>+[2]data1cf!H979</f>
        <v>8135.7013960384093</v>
      </c>
      <c r="J979" s="160">
        <f>+[2]data1cf!I979</f>
        <v>8123.2671935034195</v>
      </c>
      <c r="K979" s="160">
        <f>+[2]data1cf!J979</f>
        <v>8113.7724310040267</v>
      </c>
      <c r="L979" s="160">
        <f>+[2]data1cf!K979</f>
        <v>8115.3392586230102</v>
      </c>
      <c r="M979" s="160">
        <f>+[2]data1cf!L979</f>
        <v>8086.9937967012047</v>
      </c>
      <c r="N979" s="160">
        <f>+[2]data1cf!M979</f>
        <v>8069.6865260911018</v>
      </c>
      <c r="O979" s="160">
        <f>+[2]data1cf!N979</f>
        <v>7743.2234795693394</v>
      </c>
      <c r="P979" s="160">
        <f>+[2]data1cf!O979</f>
        <v>7635.7040405652824</v>
      </c>
      <c r="Q979" s="160">
        <f>+[2]data1cf!P979</f>
        <v>7606.8084347417453</v>
      </c>
      <c r="R979" s="160">
        <f>+[2]data1cf!Q979</f>
        <v>977.17750293570009</v>
      </c>
      <c r="S979" s="160">
        <f>+[2]data1cf!R979</f>
        <v>0</v>
      </c>
      <c r="T979" s="160">
        <f>+[2]data1cf!S979</f>
        <v>0</v>
      </c>
      <c r="U979" s="160">
        <f>+[2]data1cf!T979</f>
        <v>0</v>
      </c>
      <c r="V979" s="160">
        <f>+[2]data1cf!U979</f>
        <v>0</v>
      </c>
      <c r="W979" s="160">
        <f>+[2]data1cf!V979</f>
        <v>0</v>
      </c>
      <c r="X979" s="160">
        <f>+[2]data1cf!W979</f>
        <v>0</v>
      </c>
      <c r="Y979" s="160">
        <f>+[2]data1cf!X979</f>
        <v>0</v>
      </c>
      <c r="Z979" s="160">
        <f>+[2]data1cf!Y979</f>
        <v>0</v>
      </c>
      <c r="AA979" s="160">
        <f>+[2]data1cf!Z979</f>
        <v>0</v>
      </c>
      <c r="AB979" s="160"/>
      <c r="AC979" s="161">
        <f t="shared" si="120"/>
        <v>-12311.23939124332</v>
      </c>
      <c r="AD979" s="161">
        <f t="shared" si="122"/>
        <v>5829.8790972216148</v>
      </c>
      <c r="AE979" s="162">
        <f t="shared" si="123"/>
        <v>-223.57175851877594</v>
      </c>
      <c r="AF979" s="163">
        <f t="shared" si="121"/>
        <v>7.0980808138847371E-2</v>
      </c>
      <c r="AG979" s="164">
        <f t="shared" ref="AG979:AG994" si="125">1-EXP(-(1/0.25)*(AD979/ABS($AD$1010)))</f>
        <v>0.99999999998361233</v>
      </c>
    </row>
    <row r="980" spans="1:33">
      <c r="A980" s="156"/>
      <c r="B980" s="160">
        <f>+[2]data1cf!A980</f>
        <v>-89920.337646817949</v>
      </c>
      <c r="C980" s="160">
        <f>+[2]data1cf!B980</f>
        <v>14154.598075137188</v>
      </c>
      <c r="D980" s="160">
        <f>+[2]data1cf!C980</f>
        <v>11991.848619550943</v>
      </c>
      <c r="E980" s="160">
        <f>+[2]data1cf!D980</f>
        <v>9960.8871078775792</v>
      </c>
      <c r="F980" s="160">
        <f>+[2]data1cf!E980</f>
        <v>9670.905916507756</v>
      </c>
      <c r="G980" s="160">
        <f>+[2]data1cf!F980</f>
        <v>9284.2988196112383</v>
      </c>
      <c r="H980" s="160">
        <f>+[2]data1cf!G980</f>
        <v>8389.5611700253758</v>
      </c>
      <c r="I980" s="160">
        <f>+[2]data1cf!H980</f>
        <v>8244.046999514896</v>
      </c>
      <c r="J980" s="160">
        <f>+[2]data1cf!I980</f>
        <v>8231.6127969799054</v>
      </c>
      <c r="K980" s="160">
        <f>+[2]data1cf!J980</f>
        <v>8222.3016710965749</v>
      </c>
      <c r="L980" s="160">
        <f>+[2]data1cf!K980</f>
        <v>8223.684862099497</v>
      </c>
      <c r="M980" s="160">
        <f>+[2]data1cf!L980</f>
        <v>8195.5230367937529</v>
      </c>
      <c r="N980" s="160">
        <f>+[2]data1cf!M980</f>
        <v>8178.0321295675876</v>
      </c>
      <c r="O980" s="160">
        <f>+[2]data1cf!N980</f>
        <v>7851.7527196618876</v>
      </c>
      <c r="P980" s="160">
        <f>+[2]data1cf!O980</f>
        <v>7744.0496440417683</v>
      </c>
      <c r="Q980" s="160">
        <f>+[2]data1cf!P980</f>
        <v>7715.3376748342935</v>
      </c>
      <c r="R980" s="160">
        <f>+[2]data1cf!Q980</f>
        <v>1031.3503046739431</v>
      </c>
      <c r="S980" s="160">
        <f>+[2]data1cf!R980</f>
        <v>0</v>
      </c>
      <c r="T980" s="160">
        <f>+[2]data1cf!S980</f>
        <v>0</v>
      </c>
      <c r="U980" s="160">
        <f>+[2]data1cf!T980</f>
        <v>0</v>
      </c>
      <c r="V980" s="160">
        <f>+[2]data1cf!U980</f>
        <v>0</v>
      </c>
      <c r="W980" s="160">
        <f>+[2]data1cf!V980</f>
        <v>0</v>
      </c>
      <c r="X980" s="160">
        <f>+[2]data1cf!W980</f>
        <v>0</v>
      </c>
      <c r="Y980" s="160">
        <f>+[2]data1cf!X980</f>
        <v>0</v>
      </c>
      <c r="Z980" s="160">
        <f>+[2]data1cf!Y980</f>
        <v>0</v>
      </c>
      <c r="AA980" s="160">
        <f>+[2]data1cf!Z980</f>
        <v>0</v>
      </c>
      <c r="AB980" s="160"/>
      <c r="AC980" s="161">
        <f t="shared" si="120"/>
        <v>-15989.824681935825</v>
      </c>
      <c r="AD980" s="161">
        <f t="shared" si="122"/>
        <v>2416.5474436351651</v>
      </c>
      <c r="AE980" s="162">
        <f t="shared" si="123"/>
        <v>-3725.4105821622907</v>
      </c>
      <c r="AF980" s="163">
        <f t="shared" si="121"/>
        <v>6.4076325297355644E-2</v>
      </c>
      <c r="AG980" s="164">
        <f t="shared" si="125"/>
        <v>0.99996617004419608</v>
      </c>
    </row>
    <row r="981" spans="1:33">
      <c r="A981" s="156"/>
      <c r="B981" s="160">
        <f>+[2]data1cf!A981</f>
        <v>-95475.16643554678</v>
      </c>
      <c r="C981" s="160">
        <f>+[2]data1cf!B981</f>
        <v>14266.313309954674</v>
      </c>
      <c r="D981" s="160">
        <f>+[2]data1cf!C981</f>
        <v>12228.767143409797</v>
      </c>
      <c r="E981" s="160">
        <f>+[2]data1cf!D981</f>
        <v>10094.803130308803</v>
      </c>
      <c r="F981" s="160">
        <f>+[2]data1cf!E981</f>
        <v>9705.7958279822215</v>
      </c>
      <c r="G981" s="160">
        <f>+[2]data1cf!F981</f>
        <v>9543.9105297590577</v>
      </c>
      <c r="H981" s="160">
        <f>+[2]data1cf!G981</f>
        <v>8524.1115661048752</v>
      </c>
      <c r="I981" s="160">
        <f>+[2]data1cf!H981</f>
        <v>8371.470328065303</v>
      </c>
      <c r="J981" s="160">
        <f>+[2]data1cf!I981</f>
        <v>8359.0361255303142</v>
      </c>
      <c r="K981" s="160">
        <f>+[2]data1cf!J981</f>
        <v>8349.9409713902896</v>
      </c>
      <c r="L981" s="160">
        <f>+[2]data1cf!K981</f>
        <v>8351.1081906499039</v>
      </c>
      <c r="M981" s="160">
        <f>+[2]data1cf!L981</f>
        <v>8323.1623370874659</v>
      </c>
      <c r="N981" s="160">
        <f>+[2]data1cf!M981</f>
        <v>8305.4554581179964</v>
      </c>
      <c r="O981" s="160">
        <f>+[2]data1cf!N981</f>
        <v>7979.3920199556014</v>
      </c>
      <c r="P981" s="160">
        <f>+[2]data1cf!O981</f>
        <v>7871.472972592177</v>
      </c>
      <c r="Q981" s="160">
        <f>+[2]data1cf!P981</f>
        <v>7842.9769751280073</v>
      </c>
      <c r="R981" s="160">
        <f>+[2]data1cf!Q981</f>
        <v>1095.0619689491473</v>
      </c>
      <c r="S981" s="160">
        <f>+[2]data1cf!R981</f>
        <v>0</v>
      </c>
      <c r="T981" s="160">
        <f>+[2]data1cf!S981</f>
        <v>0</v>
      </c>
      <c r="U981" s="160">
        <f>+[2]data1cf!T981</f>
        <v>0</v>
      </c>
      <c r="V981" s="160">
        <f>+[2]data1cf!U981</f>
        <v>0</v>
      </c>
      <c r="W981" s="160">
        <f>+[2]data1cf!V981</f>
        <v>0</v>
      </c>
      <c r="X981" s="160">
        <f>+[2]data1cf!W981</f>
        <v>0</v>
      </c>
      <c r="Y981" s="160">
        <f>+[2]data1cf!X981</f>
        <v>0</v>
      </c>
      <c r="Z981" s="160">
        <f>+[2]data1cf!Y981</f>
        <v>0</v>
      </c>
      <c r="AA981" s="160">
        <f>+[2]data1cf!Z981</f>
        <v>0</v>
      </c>
      <c r="AB981" s="160"/>
      <c r="AC981" s="161">
        <f t="shared" si="120"/>
        <v>-20457.798951414909</v>
      </c>
      <c r="AD981" s="161">
        <f t="shared" si="122"/>
        <v>-1755.6582633948992</v>
      </c>
      <c r="AE981" s="162">
        <f t="shared" si="123"/>
        <v>-7997.2863419063979</v>
      </c>
      <c r="AF981" s="163">
        <f t="shared" si="121"/>
        <v>5.6451764702796933E-2</v>
      </c>
      <c r="AG981" s="164">
        <f t="shared" si="125"/>
        <v>-1769.2317323690793</v>
      </c>
    </row>
    <row r="982" spans="1:33">
      <c r="A982" s="156"/>
      <c r="B982" s="160">
        <f>+[2]data1cf!A982</f>
        <v>-93103.31284022113</v>
      </c>
      <c r="C982" s="160">
        <f>+[2]data1cf!B982</f>
        <v>14193.943475052112</v>
      </c>
      <c r="D982" s="160">
        <f>+[2]data1cf!C982</f>
        <v>12100.557635567982</v>
      </c>
      <c r="E982" s="160">
        <f>+[2]data1cf!D982</f>
        <v>10089.679444598829</v>
      </c>
      <c r="F982" s="160">
        <f>+[2]data1cf!E982</f>
        <v>9659.7876531716938</v>
      </c>
      <c r="G982" s="160">
        <f>+[2]data1cf!F982</f>
        <v>9346.7360624626999</v>
      </c>
      <c r="H982" s="160">
        <f>+[2]data1cf!G982</f>
        <v>8466.6599590740334</v>
      </c>
      <c r="I982" s="160">
        <f>+[2]data1cf!H982</f>
        <v>8317.06190407141</v>
      </c>
      <c r="J982" s="160">
        <f>+[2]data1cf!I982</f>
        <v>8304.6277015364194</v>
      </c>
      <c r="K982" s="160">
        <f>+[2]data1cf!J982</f>
        <v>8295.440329728608</v>
      </c>
      <c r="L982" s="160">
        <f>+[2]data1cf!K982</f>
        <v>8296.699766656011</v>
      </c>
      <c r="M982" s="160">
        <f>+[2]data1cf!L982</f>
        <v>8268.6616954257861</v>
      </c>
      <c r="N982" s="160">
        <f>+[2]data1cf!M982</f>
        <v>8251.0470341241016</v>
      </c>
      <c r="O982" s="160">
        <f>+[2]data1cf!N982</f>
        <v>7924.8913782939217</v>
      </c>
      <c r="P982" s="160">
        <f>+[2]data1cf!O982</f>
        <v>7817.0645485982823</v>
      </c>
      <c r="Q982" s="160">
        <f>+[2]data1cf!P982</f>
        <v>7788.4763334663267</v>
      </c>
      <c r="R982" s="160">
        <f>+[2]data1cf!Q982</f>
        <v>1067.8577569522001</v>
      </c>
      <c r="S982" s="160">
        <f>+[2]data1cf!R982</f>
        <v>0</v>
      </c>
      <c r="T982" s="160">
        <f>+[2]data1cf!S982</f>
        <v>0</v>
      </c>
      <c r="U982" s="160">
        <f>+[2]data1cf!T982</f>
        <v>0</v>
      </c>
      <c r="V982" s="160">
        <f>+[2]data1cf!U982</f>
        <v>0</v>
      </c>
      <c r="W982" s="160">
        <f>+[2]data1cf!V982</f>
        <v>0</v>
      </c>
      <c r="X982" s="160">
        <f>+[2]data1cf!W982</f>
        <v>0</v>
      </c>
      <c r="Y982" s="160">
        <f>+[2]data1cf!X982</f>
        <v>0</v>
      </c>
      <c r="Z982" s="160">
        <f>+[2]data1cf!Y982</f>
        <v>0</v>
      </c>
      <c r="AA982" s="160">
        <f>+[2]data1cf!Z982</f>
        <v>0</v>
      </c>
      <c r="AB982" s="160"/>
      <c r="AC982" s="161">
        <f t="shared" si="120"/>
        <v>-18630.522682406445</v>
      </c>
      <c r="AD982" s="161">
        <f t="shared" si="122"/>
        <v>-68.456856233968949</v>
      </c>
      <c r="AE982" s="162">
        <f t="shared" si="123"/>
        <v>-6263.4522969049412</v>
      </c>
      <c r="AF982" s="163">
        <f t="shared" si="121"/>
        <v>5.9440609812736508E-2</v>
      </c>
      <c r="AG982" s="164">
        <f t="shared" si="125"/>
        <v>-0.33859011808812989</v>
      </c>
    </row>
    <row r="983" spans="1:33">
      <c r="A983" s="156"/>
      <c r="B983" s="160">
        <f>+[2]data1cf!A983</f>
        <v>-92688.535530207926</v>
      </c>
      <c r="C983" s="160">
        <f>+[2]data1cf!B983</f>
        <v>14091.865732934188</v>
      </c>
      <c r="D983" s="160">
        <f>+[2]data1cf!C983</f>
        <v>12031.646386884375</v>
      </c>
      <c r="E983" s="160">
        <f>+[2]data1cf!D983</f>
        <v>10082.810503236007</v>
      </c>
      <c r="F983" s="160">
        <f>+[2]data1cf!E983</f>
        <v>9584.7457335246581</v>
      </c>
      <c r="G983" s="160">
        <f>+[2]data1cf!F983</f>
        <v>9306.37645546364</v>
      </c>
      <c r="H983" s="160">
        <f>+[2]data1cf!G983</f>
        <v>8456.6131235243411</v>
      </c>
      <c r="I983" s="160">
        <f>+[2]data1cf!H983</f>
        <v>8307.5472444015541</v>
      </c>
      <c r="J983" s="160">
        <f>+[2]data1cf!I983</f>
        <v>8295.1130418665653</v>
      </c>
      <c r="K983" s="160">
        <f>+[2]data1cf!J983</f>
        <v>8285.9095435169402</v>
      </c>
      <c r="L983" s="160">
        <f>+[2]data1cf!K983</f>
        <v>8287.185106986155</v>
      </c>
      <c r="M983" s="160">
        <f>+[2]data1cf!L983</f>
        <v>8259.1309092141182</v>
      </c>
      <c r="N983" s="160">
        <f>+[2]data1cf!M983</f>
        <v>8241.5323744542475</v>
      </c>
      <c r="O983" s="160">
        <f>+[2]data1cf!N983</f>
        <v>7915.3605920822529</v>
      </c>
      <c r="P983" s="160">
        <f>+[2]data1cf!O983</f>
        <v>7807.5498889284272</v>
      </c>
      <c r="Q983" s="160">
        <f>+[2]data1cf!P983</f>
        <v>7778.9455472546588</v>
      </c>
      <c r="R983" s="160">
        <f>+[2]data1cf!Q983</f>
        <v>1063.1004271172728</v>
      </c>
      <c r="S983" s="160">
        <f>+[2]data1cf!R983</f>
        <v>0</v>
      </c>
      <c r="T983" s="160">
        <f>+[2]data1cf!S983</f>
        <v>0</v>
      </c>
      <c r="U983" s="160">
        <f>+[2]data1cf!T983</f>
        <v>0</v>
      </c>
      <c r="V983" s="160">
        <f>+[2]data1cf!U983</f>
        <v>0</v>
      </c>
      <c r="W983" s="160">
        <f>+[2]data1cf!V983</f>
        <v>0</v>
      </c>
      <c r="X983" s="160">
        <f>+[2]data1cf!W983</f>
        <v>0</v>
      </c>
      <c r="Y983" s="160">
        <f>+[2]data1cf!X983</f>
        <v>0</v>
      </c>
      <c r="Z983" s="160">
        <f>+[2]data1cf!Y983</f>
        <v>0</v>
      </c>
      <c r="AA983" s="160">
        <f>+[2]data1cf!Z983</f>
        <v>0</v>
      </c>
      <c r="AB983" s="160"/>
      <c r="AC983" s="161">
        <f t="shared" si="120"/>
        <v>-18484.56606956106</v>
      </c>
      <c r="AD983" s="161">
        <f t="shared" si="122"/>
        <v>36.185902290412059</v>
      </c>
      <c r="AE983" s="162">
        <f t="shared" si="123"/>
        <v>-6145.9266392428235</v>
      </c>
      <c r="AF983" s="163">
        <f t="shared" si="121"/>
        <v>5.9634241461753848E-2</v>
      </c>
      <c r="AG983" s="164">
        <f t="shared" si="125"/>
        <v>0.14285401339597115</v>
      </c>
    </row>
    <row r="984" spans="1:33">
      <c r="A984" s="156"/>
      <c r="B984" s="160">
        <f>+[2]data1cf!A984</f>
        <v>-91172.971921094213</v>
      </c>
      <c r="C984" s="160">
        <f>+[2]data1cf!B984</f>
        <v>14106.945870521657</v>
      </c>
      <c r="D984" s="160">
        <f>+[2]data1cf!C984</f>
        <v>12039.949273238879</v>
      </c>
      <c r="E984" s="160">
        <f>+[2]data1cf!D984</f>
        <v>10024.669490450127</v>
      </c>
      <c r="F984" s="160">
        <f>+[2]data1cf!E984</f>
        <v>9614.5100813582885</v>
      </c>
      <c r="G984" s="160">
        <f>+[2]data1cf!F984</f>
        <v>9306.9585666948806</v>
      </c>
      <c r="H984" s="160">
        <f>+[2]data1cf!G984</f>
        <v>8419.9027780491215</v>
      </c>
      <c r="I984" s="160">
        <f>+[2]data1cf!H984</f>
        <v>8272.7814276593726</v>
      </c>
      <c r="J984" s="160">
        <f>+[2]data1cf!I984</f>
        <v>8260.3472251243838</v>
      </c>
      <c r="K984" s="160">
        <f>+[2]data1cf!J984</f>
        <v>8251.0848016616364</v>
      </c>
      <c r="L984" s="160">
        <f>+[2]data1cf!K984</f>
        <v>8252.4192902439736</v>
      </c>
      <c r="M984" s="160">
        <f>+[2]data1cf!L984</f>
        <v>8224.3061673588145</v>
      </c>
      <c r="N984" s="160">
        <f>+[2]data1cf!M984</f>
        <v>8206.7665577120661</v>
      </c>
      <c r="O984" s="160">
        <f>+[2]data1cf!N984</f>
        <v>7880.5358502269492</v>
      </c>
      <c r="P984" s="160">
        <f>+[2]data1cf!O984</f>
        <v>7772.7840721862458</v>
      </c>
      <c r="Q984" s="160">
        <f>+[2]data1cf!P984</f>
        <v>7744.120805399355</v>
      </c>
      <c r="R984" s="160">
        <f>+[2]data1cf!Q984</f>
        <v>1045.7175187461821</v>
      </c>
      <c r="S984" s="160">
        <f>+[2]data1cf!R984</f>
        <v>0</v>
      </c>
      <c r="T984" s="160">
        <f>+[2]data1cf!S984</f>
        <v>0</v>
      </c>
      <c r="U984" s="160">
        <f>+[2]data1cf!T984</f>
        <v>0</v>
      </c>
      <c r="V984" s="160">
        <f>+[2]data1cf!U984</f>
        <v>0</v>
      </c>
      <c r="W984" s="160">
        <f>+[2]data1cf!V984</f>
        <v>0</v>
      </c>
      <c r="X984" s="160">
        <f>+[2]data1cf!W984</f>
        <v>0</v>
      </c>
      <c r="Y984" s="160">
        <f>+[2]data1cf!X984</f>
        <v>0</v>
      </c>
      <c r="Z984" s="160">
        <f>+[2]data1cf!Y984</f>
        <v>0</v>
      </c>
      <c r="AA984" s="160">
        <f>+[2]data1cf!Z984</f>
        <v>0</v>
      </c>
      <c r="AB984" s="160"/>
      <c r="AC984" s="161">
        <f t="shared" si="120"/>
        <v>-17108.922550554071</v>
      </c>
      <c r="AD984" s="161">
        <f t="shared" si="122"/>
        <v>1351.1287439872397</v>
      </c>
      <c r="AE984" s="162">
        <f t="shared" si="123"/>
        <v>-4809.5558809267277</v>
      </c>
      <c r="AF984" s="163">
        <f t="shared" si="121"/>
        <v>6.2056729197502131E-2</v>
      </c>
      <c r="AG984" s="164">
        <f t="shared" si="125"/>
        <v>0.99683507187166243</v>
      </c>
    </row>
    <row r="985" spans="1:33">
      <c r="A985" s="156"/>
      <c r="B985" s="160">
        <f>+[2]data1cf!A985</f>
        <v>-88287.786941187354</v>
      </c>
      <c r="C985" s="160">
        <f>+[2]data1cf!B985</f>
        <v>14096.635469955767</v>
      </c>
      <c r="D985" s="160">
        <f>+[2]data1cf!C985</f>
        <v>11924.524019603141</v>
      </c>
      <c r="E985" s="160">
        <f>+[2]data1cf!D985</f>
        <v>9917.0227400741605</v>
      </c>
      <c r="F985" s="160">
        <f>+[2]data1cf!E985</f>
        <v>9591.8123130825861</v>
      </c>
      <c r="G985" s="160">
        <f>+[2]data1cf!F985</f>
        <v>9293.2518576762541</v>
      </c>
      <c r="H985" s="160">
        <f>+[2]data1cf!G985</f>
        <v>8350.0171350214223</v>
      </c>
      <c r="I985" s="160">
        <f>+[2]data1cf!H985</f>
        <v>8206.5975923682945</v>
      </c>
      <c r="J985" s="160">
        <f>+[2]data1cf!I985</f>
        <v>8194.1633898333039</v>
      </c>
      <c r="K985" s="160">
        <f>+[2]data1cf!J985</f>
        <v>8184.7887903785386</v>
      </c>
      <c r="L985" s="160">
        <f>+[2]data1cf!K985</f>
        <v>8186.2354549528945</v>
      </c>
      <c r="M985" s="160">
        <f>+[2]data1cf!L985</f>
        <v>8158.0101560757157</v>
      </c>
      <c r="N985" s="160">
        <f>+[2]data1cf!M985</f>
        <v>8140.5827224209861</v>
      </c>
      <c r="O985" s="160">
        <f>+[2]data1cf!N985</f>
        <v>7814.2398389438513</v>
      </c>
      <c r="P985" s="160">
        <f>+[2]data1cf!O985</f>
        <v>7706.6002368951667</v>
      </c>
      <c r="Q985" s="160">
        <f>+[2]data1cf!P985</f>
        <v>7677.8247941162572</v>
      </c>
      <c r="R985" s="160">
        <f>+[2]data1cf!Q985</f>
        <v>1012.6256011006424</v>
      </c>
      <c r="S985" s="160">
        <f>+[2]data1cf!R985</f>
        <v>0</v>
      </c>
      <c r="T985" s="160">
        <f>+[2]data1cf!S985</f>
        <v>0</v>
      </c>
      <c r="U985" s="160">
        <f>+[2]data1cf!T985</f>
        <v>0</v>
      </c>
      <c r="V985" s="160">
        <f>+[2]data1cf!U985</f>
        <v>0</v>
      </c>
      <c r="W985" s="160">
        <f>+[2]data1cf!V985</f>
        <v>0</v>
      </c>
      <c r="X985" s="160">
        <f>+[2]data1cf!W985</f>
        <v>0</v>
      </c>
      <c r="Y985" s="160">
        <f>+[2]data1cf!X985</f>
        <v>0</v>
      </c>
      <c r="Z985" s="160">
        <f>+[2]data1cf!Y985</f>
        <v>0</v>
      </c>
      <c r="AA985" s="160">
        <f>+[2]data1cf!Z985</f>
        <v>0</v>
      </c>
      <c r="AB985" s="160"/>
      <c r="AC985" s="161">
        <f t="shared" si="120"/>
        <v>-14695.108553619146</v>
      </c>
      <c r="AD985" s="161">
        <f t="shared" si="122"/>
        <v>3626.4730110581208</v>
      </c>
      <c r="AE985" s="162">
        <f t="shared" si="123"/>
        <v>-2486.954150295634</v>
      </c>
      <c r="AF985" s="163">
        <f t="shared" si="121"/>
        <v>6.644518673419951E-2</v>
      </c>
      <c r="AG985" s="164">
        <f t="shared" si="125"/>
        <v>0.99999980461277149</v>
      </c>
    </row>
    <row r="986" spans="1:33">
      <c r="A986" s="156"/>
      <c r="B986" s="160">
        <f>+[2]data1cf!A986</f>
        <v>-88833.942850685649</v>
      </c>
      <c r="C986" s="160">
        <f>+[2]data1cf!B986</f>
        <v>14020.862537382891</v>
      </c>
      <c r="D986" s="160">
        <f>+[2]data1cf!C986</f>
        <v>11969.522693231518</v>
      </c>
      <c r="E986" s="160">
        <f>+[2]data1cf!D986</f>
        <v>9999.874043978245</v>
      </c>
      <c r="F986" s="160">
        <f>+[2]data1cf!E986</f>
        <v>9553.7126912033291</v>
      </c>
      <c r="G986" s="160">
        <f>+[2]data1cf!F986</f>
        <v>9281.7873889356051</v>
      </c>
      <c r="H986" s="160">
        <f>+[2]data1cf!G986</f>
        <v>8363.2462545387079</v>
      </c>
      <c r="I986" s="160">
        <f>+[2]data1cf!H986</f>
        <v>8219.1259720074577</v>
      </c>
      <c r="J986" s="160">
        <f>+[2]data1cf!I986</f>
        <v>8206.6917694724671</v>
      </c>
      <c r="K986" s="160">
        <f>+[2]data1cf!J986</f>
        <v>8197.338404559463</v>
      </c>
      <c r="L986" s="160">
        <f>+[2]data1cf!K986</f>
        <v>8198.7638345920568</v>
      </c>
      <c r="M986" s="160">
        <f>+[2]data1cf!L986</f>
        <v>8170.5597702566401</v>
      </c>
      <c r="N986" s="160">
        <f>+[2]data1cf!M986</f>
        <v>8153.1111020601493</v>
      </c>
      <c r="O986" s="160">
        <f>+[2]data1cf!N986</f>
        <v>7826.7894531247757</v>
      </c>
      <c r="P986" s="160">
        <f>+[2]data1cf!O986</f>
        <v>7719.1286165343299</v>
      </c>
      <c r="Q986" s="160">
        <f>+[2]data1cf!P986</f>
        <v>7690.3744082971816</v>
      </c>
      <c r="R986" s="160">
        <f>+[2]data1cf!Q986</f>
        <v>1018.889790920224</v>
      </c>
      <c r="S986" s="160">
        <f>+[2]data1cf!R986</f>
        <v>0</v>
      </c>
      <c r="T986" s="160">
        <f>+[2]data1cf!S986</f>
        <v>0</v>
      </c>
      <c r="U986" s="160">
        <f>+[2]data1cf!T986</f>
        <v>0</v>
      </c>
      <c r="V986" s="160">
        <f>+[2]data1cf!U986</f>
        <v>0</v>
      </c>
      <c r="W986" s="160">
        <f>+[2]data1cf!V986</f>
        <v>0</v>
      </c>
      <c r="X986" s="160">
        <f>+[2]data1cf!W986</f>
        <v>0</v>
      </c>
      <c r="Y986" s="160">
        <f>+[2]data1cf!X986</f>
        <v>0</v>
      </c>
      <c r="Z986" s="160">
        <f>+[2]data1cf!Y986</f>
        <v>0</v>
      </c>
      <c r="AA986" s="160">
        <f>+[2]data1cf!Z986</f>
        <v>0</v>
      </c>
      <c r="AB986" s="160"/>
      <c r="AC986" s="161">
        <f t="shared" si="120"/>
        <v>-15194.319297335465</v>
      </c>
      <c r="AD986" s="161">
        <f t="shared" si="122"/>
        <v>3151.0537945700958</v>
      </c>
      <c r="AE986" s="162">
        <f t="shared" si="123"/>
        <v>-2970.62289970755</v>
      </c>
      <c r="AF986" s="163">
        <f t="shared" si="121"/>
        <v>6.5509340167045557E-2</v>
      </c>
      <c r="AG986" s="164">
        <f t="shared" si="125"/>
        <v>0.99999851939707596</v>
      </c>
    </row>
    <row r="987" spans="1:33">
      <c r="A987" s="156"/>
      <c r="B987" s="160">
        <f>+[2]data1cf!A987</f>
        <v>-95963.925332568557</v>
      </c>
      <c r="C987" s="160">
        <f>+[2]data1cf!B987</f>
        <v>14264.758504302714</v>
      </c>
      <c r="D987" s="160">
        <f>+[2]data1cf!C987</f>
        <v>12282.469350057507</v>
      </c>
      <c r="E987" s="160">
        <f>+[2]data1cf!D987</f>
        <v>10248.356275548747</v>
      </c>
      <c r="F987" s="160">
        <f>+[2]data1cf!E987</f>
        <v>9847.9525699045989</v>
      </c>
      <c r="G987" s="160">
        <f>+[2]data1cf!F987</f>
        <v>9637.1948563470414</v>
      </c>
      <c r="H987" s="160">
        <f>+[2]data1cf!G987</f>
        <v>8535.9504014106715</v>
      </c>
      <c r="I987" s="160">
        <f>+[2]data1cf!H987</f>
        <v>8382.682066155865</v>
      </c>
      <c r="J987" s="160">
        <f>+[2]data1cf!I987</f>
        <v>8370.2478636208762</v>
      </c>
      <c r="K987" s="160">
        <f>+[2]data1cf!J987</f>
        <v>8361.171712426767</v>
      </c>
      <c r="L987" s="160">
        <f>+[2]data1cf!K987</f>
        <v>8362.3199287404659</v>
      </c>
      <c r="M987" s="160">
        <f>+[2]data1cf!L987</f>
        <v>8334.3930781239451</v>
      </c>
      <c r="N987" s="160">
        <f>+[2]data1cf!M987</f>
        <v>8316.6671962085584</v>
      </c>
      <c r="O987" s="160">
        <f>+[2]data1cf!N987</f>
        <v>7990.6227609920797</v>
      </c>
      <c r="P987" s="160">
        <f>+[2]data1cf!O987</f>
        <v>7882.6847106827381</v>
      </c>
      <c r="Q987" s="160">
        <f>+[2]data1cf!P987</f>
        <v>7854.2077161644856</v>
      </c>
      <c r="R987" s="160">
        <f>+[2]data1cf!Q987</f>
        <v>1100.6678379944281</v>
      </c>
      <c r="S987" s="160">
        <f>+[2]data1cf!R987</f>
        <v>0</v>
      </c>
      <c r="T987" s="160">
        <f>+[2]data1cf!S987</f>
        <v>0</v>
      </c>
      <c r="U987" s="160">
        <f>+[2]data1cf!T987</f>
        <v>0</v>
      </c>
      <c r="V987" s="160">
        <f>+[2]data1cf!U987</f>
        <v>0</v>
      </c>
      <c r="W987" s="160">
        <f>+[2]data1cf!V987</f>
        <v>0</v>
      </c>
      <c r="X987" s="160">
        <f>+[2]data1cf!W987</f>
        <v>0</v>
      </c>
      <c r="Y987" s="160">
        <f>+[2]data1cf!X987</f>
        <v>0</v>
      </c>
      <c r="Z987" s="160">
        <f>+[2]data1cf!Y987</f>
        <v>0</v>
      </c>
      <c r="AA987" s="160">
        <f>+[2]data1cf!Z987</f>
        <v>0</v>
      </c>
      <c r="AB987" s="160"/>
      <c r="AC987" s="161">
        <f t="shared" si="120"/>
        <v>-20588.943424282137</v>
      </c>
      <c r="AD987" s="161">
        <f t="shared" si="122"/>
        <v>-1817.354854101289</v>
      </c>
      <c r="AE987" s="162">
        <f t="shared" si="123"/>
        <v>-8080.3043069159294</v>
      </c>
      <c r="AF987" s="163">
        <f t="shared" si="121"/>
        <v>5.6346747279167178E-2</v>
      </c>
      <c r="AG987" s="164">
        <f t="shared" si="125"/>
        <v>-2301.3481955663151</v>
      </c>
    </row>
    <row r="988" spans="1:33">
      <c r="A988" s="156"/>
      <c r="B988" s="160">
        <f>+[2]data1cf!A988</f>
        <v>-101326.89193121478</v>
      </c>
      <c r="C988" s="160">
        <f>+[2]data1cf!B988</f>
        <v>14341.590476048315</v>
      </c>
      <c r="D988" s="160">
        <f>+[2]data1cf!C988</f>
        <v>12351.406519327211</v>
      </c>
      <c r="E988" s="160">
        <f>+[2]data1cf!D988</f>
        <v>10406.197269115892</v>
      </c>
      <c r="F988" s="160">
        <f>+[2]data1cf!E988</f>
        <v>9872.4261639058859</v>
      </c>
      <c r="G988" s="160">
        <f>+[2]data1cf!F988</f>
        <v>9578.1310278440124</v>
      </c>
      <c r="H988" s="160">
        <f>+[2]data1cf!G988</f>
        <v>8665.8534654750638</v>
      </c>
      <c r="I988" s="160">
        <f>+[2]data1cf!H988</f>
        <v>8505.7042295555311</v>
      </c>
      <c r="J988" s="160">
        <f>+[2]data1cf!I988</f>
        <v>8493.2700270205423</v>
      </c>
      <c r="K988" s="160">
        <f>+[2]data1cf!J988</f>
        <v>8484.4023879677879</v>
      </c>
      <c r="L988" s="160">
        <f>+[2]data1cf!K988</f>
        <v>8485.3420921401321</v>
      </c>
      <c r="M988" s="160">
        <f>+[2]data1cf!L988</f>
        <v>8457.6237536649642</v>
      </c>
      <c r="N988" s="160">
        <f>+[2]data1cf!M988</f>
        <v>8439.6893596082227</v>
      </c>
      <c r="O988" s="160">
        <f>+[2]data1cf!N988</f>
        <v>8113.8534365330997</v>
      </c>
      <c r="P988" s="160">
        <f>+[2]data1cf!O988</f>
        <v>8005.7068740824034</v>
      </c>
      <c r="Q988" s="160">
        <f>+[2]data1cf!P988</f>
        <v>7977.4383917055056</v>
      </c>
      <c r="R988" s="160">
        <f>+[2]data1cf!Q988</f>
        <v>1162.1789196942609</v>
      </c>
      <c r="S988" s="160">
        <f>+[2]data1cf!R988</f>
        <v>0</v>
      </c>
      <c r="T988" s="160">
        <f>+[2]data1cf!S988</f>
        <v>0</v>
      </c>
      <c r="U988" s="160">
        <f>+[2]data1cf!T988</f>
        <v>0</v>
      </c>
      <c r="V988" s="160">
        <f>+[2]data1cf!U988</f>
        <v>0</v>
      </c>
      <c r="W988" s="160">
        <f>+[2]data1cf!V988</f>
        <v>0</v>
      </c>
      <c r="X988" s="160">
        <f>+[2]data1cf!W988</f>
        <v>0</v>
      </c>
      <c r="Y988" s="160">
        <f>+[2]data1cf!X988</f>
        <v>0</v>
      </c>
      <c r="Z988" s="160">
        <f>+[2]data1cf!Y988</f>
        <v>0</v>
      </c>
      <c r="AA988" s="160">
        <f>+[2]data1cf!Z988</f>
        <v>0</v>
      </c>
      <c r="AB988" s="160"/>
      <c r="AC988" s="161">
        <f t="shared" si="120"/>
        <v>-25239.929068965252</v>
      </c>
      <c r="AD988" s="161">
        <f t="shared" si="122"/>
        <v>-6237.7036561174918</v>
      </c>
      <c r="AE988" s="162">
        <f t="shared" si="123"/>
        <v>-12580.765336100612</v>
      </c>
      <c r="AF988" s="163">
        <f t="shared" si="121"/>
        <v>4.9079564213752744E-2</v>
      </c>
      <c r="AG988" s="164">
        <f t="shared" si="125"/>
        <v>-346715479602.59302</v>
      </c>
    </row>
    <row r="989" spans="1:33">
      <c r="A989" s="156"/>
      <c r="B989" s="160">
        <f>+[2]data1cf!A989</f>
        <v>-87709.946640380629</v>
      </c>
      <c r="C989" s="160">
        <f>+[2]data1cf!B989</f>
        <v>14031.043287165605</v>
      </c>
      <c r="D989" s="160">
        <f>+[2]data1cf!C989</f>
        <v>11929.572085709746</v>
      </c>
      <c r="E989" s="160">
        <f>+[2]data1cf!D989</f>
        <v>9904.0063603986091</v>
      </c>
      <c r="F989" s="160">
        <f>+[2]data1cf!E989</f>
        <v>9437.9662562639587</v>
      </c>
      <c r="G989" s="160">
        <f>+[2]data1cf!F989</f>
        <v>9279.726476134947</v>
      </c>
      <c r="H989" s="160">
        <f>+[2]data1cf!G989</f>
        <v>8336.0205485736096</v>
      </c>
      <c r="I989" s="160">
        <f>+[2]data1cf!H989</f>
        <v>8193.3423981400283</v>
      </c>
      <c r="J989" s="160">
        <f>+[2]data1cf!I989</f>
        <v>8180.9081956050386</v>
      </c>
      <c r="K989" s="160">
        <f>+[2]data1cf!J989</f>
        <v>8171.511129719378</v>
      </c>
      <c r="L989" s="160">
        <f>+[2]data1cf!K989</f>
        <v>8172.9802607246293</v>
      </c>
      <c r="M989" s="160">
        <f>+[2]data1cf!L989</f>
        <v>8144.7324954165551</v>
      </c>
      <c r="N989" s="160">
        <f>+[2]data1cf!M989</f>
        <v>8127.3275281927208</v>
      </c>
      <c r="O989" s="160">
        <f>+[2]data1cf!N989</f>
        <v>7800.9621782846898</v>
      </c>
      <c r="P989" s="160">
        <f>+[2]data1cf!O989</f>
        <v>7693.3450426669006</v>
      </c>
      <c r="Q989" s="160">
        <f>+[2]data1cf!P989</f>
        <v>7664.5471334570957</v>
      </c>
      <c r="R989" s="160">
        <f>+[2]data1cf!Q989</f>
        <v>1005.9980039865095</v>
      </c>
      <c r="S989" s="160">
        <f>+[2]data1cf!R989</f>
        <v>0</v>
      </c>
      <c r="T989" s="160">
        <f>+[2]data1cf!S989</f>
        <v>0</v>
      </c>
      <c r="U989" s="160">
        <f>+[2]data1cf!T989</f>
        <v>0</v>
      </c>
      <c r="V989" s="160">
        <f>+[2]data1cf!U989</f>
        <v>0</v>
      </c>
      <c r="W989" s="160">
        <f>+[2]data1cf!V989</f>
        <v>0</v>
      </c>
      <c r="X989" s="160">
        <f>+[2]data1cf!W989</f>
        <v>0</v>
      </c>
      <c r="Y989" s="160">
        <f>+[2]data1cf!X989</f>
        <v>0</v>
      </c>
      <c r="Z989" s="160">
        <f>+[2]data1cf!Y989</f>
        <v>0</v>
      </c>
      <c r="AA989" s="160">
        <f>+[2]data1cf!Z989</f>
        <v>0</v>
      </c>
      <c r="AB989" s="160"/>
      <c r="AC989" s="161">
        <f t="shared" si="120"/>
        <v>-14348.377297496752</v>
      </c>
      <c r="AD989" s="161">
        <f t="shared" si="122"/>
        <v>3925.7423298327094</v>
      </c>
      <c r="AE989" s="162">
        <f t="shared" si="123"/>
        <v>-2172.5367333141776</v>
      </c>
      <c r="AF989" s="163">
        <f t="shared" si="121"/>
        <v>6.7056629061698916E-2</v>
      </c>
      <c r="AG989" s="164">
        <f t="shared" si="125"/>
        <v>0.99999994539438442</v>
      </c>
    </row>
    <row r="990" spans="1:33">
      <c r="A990" s="156"/>
      <c r="B990" s="160">
        <f>+[2]data1cf!A990</f>
        <v>-86071.170771238933</v>
      </c>
      <c r="C990" s="160">
        <f>+[2]data1cf!B990</f>
        <v>14082.627284067645</v>
      </c>
      <c r="D990" s="160">
        <f>+[2]data1cf!C990</f>
        <v>11834.77724580022</v>
      </c>
      <c r="E990" s="160">
        <f>+[2]data1cf!D990</f>
        <v>9953.0276514751367</v>
      </c>
      <c r="F990" s="160">
        <f>+[2]data1cf!E990</f>
        <v>9424.5204887048967</v>
      </c>
      <c r="G990" s="160">
        <f>+[2]data1cf!F990</f>
        <v>9173.175772668279</v>
      </c>
      <c r="H990" s="160">
        <f>+[2]data1cf!G990</f>
        <v>8296.3257261650506</v>
      </c>
      <c r="I990" s="160">
        <f>+[2]data1cf!H990</f>
        <v>8155.7501907226124</v>
      </c>
      <c r="J990" s="160">
        <f>+[2]data1cf!I990</f>
        <v>8143.3159881876236</v>
      </c>
      <c r="K990" s="160">
        <f>+[2]data1cf!J990</f>
        <v>8133.8552066961702</v>
      </c>
      <c r="L990" s="160">
        <f>+[2]data1cf!K990</f>
        <v>8135.3880533072133</v>
      </c>
      <c r="M990" s="160">
        <f>+[2]data1cf!L990</f>
        <v>8107.0765723933473</v>
      </c>
      <c r="N990" s="160">
        <f>+[2]data1cf!M990</f>
        <v>8089.7353207753058</v>
      </c>
      <c r="O990" s="160">
        <f>+[2]data1cf!N990</f>
        <v>7763.3062552614829</v>
      </c>
      <c r="P990" s="160">
        <f>+[2]data1cf!O990</f>
        <v>7655.7528352494855</v>
      </c>
      <c r="Q990" s="160">
        <f>+[2]data1cf!P990</f>
        <v>7626.8912104338888</v>
      </c>
      <c r="R990" s="160">
        <f>+[2]data1cf!Q990</f>
        <v>987.20190027780188</v>
      </c>
      <c r="S990" s="160">
        <f>+[2]data1cf!R990</f>
        <v>0</v>
      </c>
      <c r="T990" s="160">
        <f>+[2]data1cf!S990</f>
        <v>0</v>
      </c>
      <c r="U990" s="160">
        <f>+[2]data1cf!T990</f>
        <v>0</v>
      </c>
      <c r="V990" s="160">
        <f>+[2]data1cf!U990</f>
        <v>0</v>
      </c>
      <c r="W990" s="160">
        <f>+[2]data1cf!V990</f>
        <v>0</v>
      </c>
      <c r="X990" s="160">
        <f>+[2]data1cf!W990</f>
        <v>0</v>
      </c>
      <c r="Y990" s="160">
        <f>+[2]data1cf!X990</f>
        <v>0</v>
      </c>
      <c r="Z990" s="160">
        <f>+[2]data1cf!Y990</f>
        <v>0</v>
      </c>
      <c r="AA990" s="160">
        <f>+[2]data1cf!Z990</f>
        <v>0</v>
      </c>
      <c r="AB990" s="160"/>
      <c r="AC990" s="161">
        <f t="shared" si="120"/>
        <v>-12928.214945428101</v>
      </c>
      <c r="AD990" s="161">
        <f t="shared" si="122"/>
        <v>5264.5288606300592</v>
      </c>
      <c r="AE990" s="162">
        <f t="shared" si="123"/>
        <v>-805.90704899648506</v>
      </c>
      <c r="AF990" s="163">
        <f t="shared" si="121"/>
        <v>6.9786331057548515E-2</v>
      </c>
      <c r="AG990" s="164">
        <f t="shared" si="125"/>
        <v>0.99999999981784771</v>
      </c>
    </row>
    <row r="991" spans="1:33">
      <c r="A991" s="156"/>
      <c r="B991" s="160">
        <f>+[2]data1cf!A991</f>
        <v>-92732.373455573048</v>
      </c>
      <c r="C991" s="160">
        <f>+[2]data1cf!B991</f>
        <v>14063.505884708404</v>
      </c>
      <c r="D991" s="160">
        <f>+[2]data1cf!C991</f>
        <v>11968.658160303163</v>
      </c>
      <c r="E991" s="160">
        <f>+[2]data1cf!D991</f>
        <v>10139.41891837281</v>
      </c>
      <c r="F991" s="160">
        <f>+[2]data1cf!E991</f>
        <v>9737.6128921286563</v>
      </c>
      <c r="G991" s="160">
        <f>+[2]data1cf!F991</f>
        <v>9371.4580109711405</v>
      </c>
      <c r="H991" s="160">
        <f>+[2]data1cf!G991</f>
        <v>8457.6749762736363</v>
      </c>
      <c r="I991" s="160">
        <f>+[2]data1cf!H991</f>
        <v>8308.5528513390891</v>
      </c>
      <c r="J991" s="160">
        <f>+[2]data1cf!I991</f>
        <v>8296.1186488041003</v>
      </c>
      <c r="K991" s="160">
        <f>+[2]data1cf!J991</f>
        <v>8286.916854873014</v>
      </c>
      <c r="L991" s="160">
        <f>+[2]data1cf!K991</f>
        <v>8288.1907139236901</v>
      </c>
      <c r="M991" s="160">
        <f>+[2]data1cf!L991</f>
        <v>8260.1382205701921</v>
      </c>
      <c r="N991" s="160">
        <f>+[2]data1cf!M991</f>
        <v>8242.5379813917825</v>
      </c>
      <c r="O991" s="160">
        <f>+[2]data1cf!N991</f>
        <v>7916.3679034383267</v>
      </c>
      <c r="P991" s="160">
        <f>+[2]data1cf!O991</f>
        <v>7808.5554958659632</v>
      </c>
      <c r="Q991" s="160">
        <f>+[2]data1cf!P991</f>
        <v>7779.9528586107326</v>
      </c>
      <c r="R991" s="160">
        <f>+[2]data1cf!Q991</f>
        <v>1063.6032305860406</v>
      </c>
      <c r="S991" s="160">
        <f>+[2]data1cf!R991</f>
        <v>0</v>
      </c>
      <c r="T991" s="160">
        <f>+[2]data1cf!S991</f>
        <v>0</v>
      </c>
      <c r="U991" s="160">
        <f>+[2]data1cf!T991</f>
        <v>0</v>
      </c>
      <c r="V991" s="160">
        <f>+[2]data1cf!U991</f>
        <v>0</v>
      </c>
      <c r="W991" s="160">
        <f>+[2]data1cf!V991</f>
        <v>0</v>
      </c>
      <c r="X991" s="160">
        <f>+[2]data1cf!W991</f>
        <v>0</v>
      </c>
      <c r="Y991" s="160">
        <f>+[2]data1cf!X991</f>
        <v>0</v>
      </c>
      <c r="Z991" s="160">
        <f>+[2]data1cf!Y991</f>
        <v>0</v>
      </c>
      <c r="AA991" s="160">
        <f>+[2]data1cf!Z991</f>
        <v>0</v>
      </c>
      <c r="AB991" s="160"/>
      <c r="AC991" s="161">
        <f t="shared" si="120"/>
        <v>-18414.948464454388</v>
      </c>
      <c r="AD991" s="161">
        <f t="shared" si="122"/>
        <v>135.6021443680188</v>
      </c>
      <c r="AE991" s="162">
        <f t="shared" si="123"/>
        <v>-6055.3862477150387</v>
      </c>
      <c r="AF991" s="163">
        <f t="shared" si="121"/>
        <v>5.980981290340423E-2</v>
      </c>
      <c r="AG991" s="164">
        <f t="shared" si="125"/>
        <v>0.4387824824584956</v>
      </c>
    </row>
    <row r="992" spans="1:33">
      <c r="A992" s="156"/>
      <c r="B992" s="160">
        <f>+[2]data1cf!A992</f>
        <v>-97072.04921154867</v>
      </c>
      <c r="C992" s="160">
        <f>+[2]data1cf!B992</f>
        <v>14199.235034662994</v>
      </c>
      <c r="D992" s="160">
        <f>+[2]data1cf!C992</f>
        <v>12172.74160854516</v>
      </c>
      <c r="E992" s="160">
        <f>+[2]data1cf!D992</f>
        <v>10275.678839436599</v>
      </c>
      <c r="F992" s="160">
        <f>+[2]data1cf!E992</f>
        <v>9846.5002451504861</v>
      </c>
      <c r="G992" s="160">
        <f>+[2]data1cf!F992</f>
        <v>9447.5679326518548</v>
      </c>
      <c r="H992" s="160">
        <f>+[2]data1cf!G992</f>
        <v>8562.7916439570581</v>
      </c>
      <c r="I992" s="160">
        <f>+[2]data1cf!H992</f>
        <v>8408.1015414405665</v>
      </c>
      <c r="J992" s="160">
        <f>+[2]data1cf!I992</f>
        <v>8395.6673389055759</v>
      </c>
      <c r="K992" s="160">
        <f>+[2]data1cf!J992</f>
        <v>8386.634271567882</v>
      </c>
      <c r="L992" s="160">
        <f>+[2]data1cf!K992</f>
        <v>8387.7394040251675</v>
      </c>
      <c r="M992" s="160">
        <f>+[2]data1cf!L992</f>
        <v>8359.8556372650601</v>
      </c>
      <c r="N992" s="160">
        <f>+[2]data1cf!M992</f>
        <v>8342.0866714932581</v>
      </c>
      <c r="O992" s="160">
        <f>+[2]data1cf!N992</f>
        <v>8016.0853201331956</v>
      </c>
      <c r="P992" s="160">
        <f>+[2]data1cf!O992</f>
        <v>7908.1041859674388</v>
      </c>
      <c r="Q992" s="160">
        <f>+[2]data1cf!P992</f>
        <v>7879.6702753056015</v>
      </c>
      <c r="R992" s="160">
        <f>+[2]data1cf!Q992</f>
        <v>1113.3775756367784</v>
      </c>
      <c r="S992" s="160">
        <f>+[2]data1cf!R992</f>
        <v>0</v>
      </c>
      <c r="T992" s="160">
        <f>+[2]data1cf!S992</f>
        <v>0</v>
      </c>
      <c r="U992" s="160">
        <f>+[2]data1cf!T992</f>
        <v>0</v>
      </c>
      <c r="V992" s="160">
        <f>+[2]data1cf!U992</f>
        <v>0</v>
      </c>
      <c r="W992" s="160">
        <f>+[2]data1cf!V992</f>
        <v>0</v>
      </c>
      <c r="X992" s="160">
        <f>+[2]data1cf!W992</f>
        <v>0</v>
      </c>
      <c r="Y992" s="160">
        <f>+[2]data1cf!X992</f>
        <v>0</v>
      </c>
      <c r="Z992" s="160">
        <f>+[2]data1cf!Y992</f>
        <v>0</v>
      </c>
      <c r="AA992" s="160">
        <f>+[2]data1cf!Z992</f>
        <v>0</v>
      </c>
      <c r="AB992" s="160"/>
      <c r="AC992" s="161">
        <f t="shared" si="120"/>
        <v>-21844.938475945091</v>
      </c>
      <c r="AD992" s="161">
        <f t="shared" si="122"/>
        <v>-3064.4564736344178</v>
      </c>
      <c r="AE992" s="162">
        <f t="shared" si="123"/>
        <v>-9332.7225956056482</v>
      </c>
      <c r="AF992" s="163">
        <f t="shared" si="121"/>
        <v>5.4216042160987854E-2</v>
      </c>
      <c r="AG992" s="164">
        <f t="shared" si="125"/>
        <v>-467038.14104661025</v>
      </c>
    </row>
    <row r="993" spans="1:33">
      <c r="A993" s="156"/>
      <c r="B993" s="160">
        <f>+[2]data1cf!A993</f>
        <v>-102103.17745166048</v>
      </c>
      <c r="C993" s="160">
        <f>+[2]data1cf!B993</f>
        <v>14323.450104968644</v>
      </c>
      <c r="D993" s="160">
        <f>+[2]data1cf!C993</f>
        <v>12441.328920027048</v>
      </c>
      <c r="E993" s="160">
        <f>+[2]data1cf!D993</f>
        <v>10385.705946689912</v>
      </c>
      <c r="F993" s="160">
        <f>+[2]data1cf!E993</f>
        <v>10024.244451094884</v>
      </c>
      <c r="G993" s="160">
        <f>+[2]data1cf!F993</f>
        <v>9565.6902639919008</v>
      </c>
      <c r="H993" s="160">
        <f>+[2]data1cf!G993</f>
        <v>8684.656839659825</v>
      </c>
      <c r="I993" s="160">
        <f>+[2]data1cf!H993</f>
        <v>8523.5115983661381</v>
      </c>
      <c r="J993" s="160">
        <f>+[2]data1cf!I993</f>
        <v>8511.0773958311493</v>
      </c>
      <c r="K993" s="160">
        <f>+[2]data1cf!J993</f>
        <v>8502.2399387594305</v>
      </c>
      <c r="L993" s="160">
        <f>+[2]data1cf!K993</f>
        <v>8503.149460950739</v>
      </c>
      <c r="M993" s="160">
        <f>+[2]data1cf!L993</f>
        <v>8475.4613044566086</v>
      </c>
      <c r="N993" s="160">
        <f>+[2]data1cf!M993</f>
        <v>8457.4967284188315</v>
      </c>
      <c r="O993" s="160">
        <f>+[2]data1cf!N993</f>
        <v>8131.6909873247432</v>
      </c>
      <c r="P993" s="160">
        <f>+[2]data1cf!O993</f>
        <v>8023.5142428930121</v>
      </c>
      <c r="Q993" s="160">
        <f>+[2]data1cf!P993</f>
        <v>7995.2759424971491</v>
      </c>
      <c r="R993" s="160">
        <f>+[2]data1cf!Q993</f>
        <v>1171.0826040995648</v>
      </c>
      <c r="S993" s="160">
        <f>+[2]data1cf!R993</f>
        <v>0</v>
      </c>
      <c r="T993" s="160">
        <f>+[2]data1cf!S993</f>
        <v>0</v>
      </c>
      <c r="U993" s="160">
        <f>+[2]data1cf!T993</f>
        <v>0</v>
      </c>
      <c r="V993" s="160">
        <f>+[2]data1cf!U993</f>
        <v>0</v>
      </c>
      <c r="W993" s="160">
        <f>+[2]data1cf!V993</f>
        <v>0</v>
      </c>
      <c r="X993" s="160">
        <f>+[2]data1cf!W993</f>
        <v>0</v>
      </c>
      <c r="Y993" s="160">
        <f>+[2]data1cf!X993</f>
        <v>0</v>
      </c>
      <c r="Z993" s="160">
        <f>+[2]data1cf!Y993</f>
        <v>0</v>
      </c>
      <c r="AA993" s="160">
        <f>+[2]data1cf!Z993</f>
        <v>0</v>
      </c>
      <c r="AB993" s="160"/>
      <c r="AC993" s="161">
        <f t="shared" si="120"/>
        <v>-25807.42562375094</v>
      </c>
      <c r="AD993" s="161">
        <f t="shared" si="122"/>
        <v>-6753.5669276822027</v>
      </c>
      <c r="AE993" s="162">
        <f t="shared" si="123"/>
        <v>-13113.451938178843</v>
      </c>
      <c r="AF993" s="163">
        <f t="shared" si="121"/>
        <v>4.8285058140754705E-2</v>
      </c>
      <c r="AG993" s="164">
        <f t="shared" si="125"/>
        <v>-3121322189380.3125</v>
      </c>
    </row>
    <row r="994" spans="1:33">
      <c r="A994" s="156"/>
      <c r="B994" s="160">
        <f>+[2]data1cf!A994</f>
        <v>-102326.80462978166</v>
      </c>
      <c r="C994" s="160">
        <f>+[2]data1cf!B994</f>
        <v>14275.223158347162</v>
      </c>
      <c r="D994" s="160">
        <f>+[2]data1cf!C994</f>
        <v>12394.742335385528</v>
      </c>
      <c r="E994" s="160">
        <f>+[2]data1cf!D994</f>
        <v>10282.170017358496</v>
      </c>
      <c r="F994" s="160">
        <f>+[2]data1cf!E994</f>
        <v>9930.817642569782</v>
      </c>
      <c r="G994" s="160">
        <f>+[2]data1cf!F994</f>
        <v>9661.0171916295258</v>
      </c>
      <c r="H994" s="160">
        <f>+[2]data1cf!G994</f>
        <v>8690.0735908387996</v>
      </c>
      <c r="I994" s="160">
        <f>+[2]data1cf!H994</f>
        <v>8528.6414269304969</v>
      </c>
      <c r="J994" s="160">
        <f>+[2]data1cf!I994</f>
        <v>8516.2072243955063</v>
      </c>
      <c r="K994" s="160">
        <f>+[2]data1cf!J994</f>
        <v>8507.3784619484741</v>
      </c>
      <c r="L994" s="160">
        <f>+[2]data1cf!K994</f>
        <v>8508.2792895150978</v>
      </c>
      <c r="M994" s="160">
        <f>+[2]data1cf!L994</f>
        <v>8480.5998276456503</v>
      </c>
      <c r="N994" s="160">
        <f>+[2]data1cf!M994</f>
        <v>8462.6265569831885</v>
      </c>
      <c r="O994" s="160">
        <f>+[2]data1cf!N994</f>
        <v>8136.8295105137859</v>
      </c>
      <c r="P994" s="160">
        <f>+[2]data1cf!O994</f>
        <v>8028.6440714573691</v>
      </c>
      <c r="Q994" s="160">
        <f>+[2]data1cf!P994</f>
        <v>8000.4144656861918</v>
      </c>
      <c r="R994" s="160">
        <f>+[2]data1cf!Q994</f>
        <v>1173.6475183817436</v>
      </c>
      <c r="S994" s="160">
        <f>+[2]data1cf!R994</f>
        <v>0</v>
      </c>
      <c r="T994" s="160">
        <f>+[2]data1cf!S994</f>
        <v>0</v>
      </c>
      <c r="U994" s="160">
        <f>+[2]data1cf!T994</f>
        <v>0</v>
      </c>
      <c r="V994" s="160">
        <f>+[2]data1cf!U994</f>
        <v>0</v>
      </c>
      <c r="W994" s="160">
        <f>+[2]data1cf!V994</f>
        <v>0</v>
      </c>
      <c r="X994" s="160">
        <f>+[2]data1cf!W994</f>
        <v>0</v>
      </c>
      <c r="Y994" s="160">
        <f>+[2]data1cf!X994</f>
        <v>0</v>
      </c>
      <c r="Z994" s="160">
        <f>+[2]data1cf!Y994</f>
        <v>0</v>
      </c>
      <c r="AA994" s="160">
        <f>+[2]data1cf!Z994</f>
        <v>0</v>
      </c>
      <c r="AB994" s="160"/>
      <c r="AC994" s="161">
        <f t="shared" si="120"/>
        <v>-26175.485290080378</v>
      </c>
      <c r="AD994" s="161">
        <f t="shared" si="122"/>
        <v>-7126.7933608523799</v>
      </c>
      <c r="AE994" s="162">
        <f t="shared" si="123"/>
        <v>-13486.03917340531</v>
      </c>
      <c r="AF994" s="163">
        <f t="shared" si="121"/>
        <v>4.7700187563896171E-2</v>
      </c>
      <c r="AG994" s="164">
        <f t="shared" si="125"/>
        <v>-15304556620776.117</v>
      </c>
    </row>
    <row r="995" spans="1:33">
      <c r="A995" s="156"/>
      <c r="B995" s="160">
        <f>+[2]data1cf!A995</f>
        <v>-91771.894178554372</v>
      </c>
      <c r="C995" s="160">
        <f>+[2]data1cf!B995</f>
        <v>14201.366224501358</v>
      </c>
      <c r="D995" s="160">
        <f>+[2]data1cf!C995</f>
        <v>11959.582990030682</v>
      </c>
      <c r="E995" s="160">
        <f>+[2]data1cf!D995</f>
        <v>10140.32671009699</v>
      </c>
      <c r="F995" s="160">
        <f>+[2]data1cf!E995</f>
        <v>9618.4949694593706</v>
      </c>
      <c r="G995" s="160">
        <f>+[2]data1cf!F995</f>
        <v>9413.6950895842783</v>
      </c>
      <c r="H995" s="160">
        <f>+[2]data1cf!G995</f>
        <v>8434.4100167106626</v>
      </c>
      <c r="I995" s="160">
        <f>+[2]data1cf!H995</f>
        <v>8286.5202251077026</v>
      </c>
      <c r="J995" s="160">
        <f>+[2]data1cf!I995</f>
        <v>8274.0860225727138</v>
      </c>
      <c r="K995" s="160">
        <f>+[2]data1cf!J995</f>
        <v>8264.8468852073365</v>
      </c>
      <c r="L995" s="160">
        <f>+[2]data1cf!K995</f>
        <v>8266.1580876923035</v>
      </c>
      <c r="M995" s="160">
        <f>+[2]data1cf!L995</f>
        <v>8238.0682509045146</v>
      </c>
      <c r="N995" s="160">
        <f>+[2]data1cf!M995</f>
        <v>8220.505355160396</v>
      </c>
      <c r="O995" s="160">
        <f>+[2]data1cf!N995</f>
        <v>7894.2979337726492</v>
      </c>
      <c r="P995" s="160">
        <f>+[2]data1cf!O995</f>
        <v>7786.5228696345766</v>
      </c>
      <c r="Q995" s="160">
        <f>+[2]data1cf!P995</f>
        <v>7757.8828889450551</v>
      </c>
      <c r="R995" s="160">
        <f>+[2]data1cf!Q995</f>
        <v>1052.5869174703471</v>
      </c>
      <c r="S995" s="160">
        <f>+[2]data1cf!R995</f>
        <v>0</v>
      </c>
      <c r="T995" s="160">
        <f>+[2]data1cf!S995</f>
        <v>0</v>
      </c>
      <c r="U995" s="160">
        <f>+[2]data1cf!T995</f>
        <v>0</v>
      </c>
      <c r="V995" s="160">
        <f>+[2]data1cf!U995</f>
        <v>0</v>
      </c>
      <c r="W995" s="160">
        <f>+[2]data1cf!V995</f>
        <v>0</v>
      </c>
      <c r="X995" s="160">
        <f>+[2]data1cf!W995</f>
        <v>0</v>
      </c>
      <c r="Y995" s="160">
        <f>+[2]data1cf!X995</f>
        <v>0</v>
      </c>
      <c r="Z995" s="160">
        <f>+[2]data1cf!Y995</f>
        <v>0</v>
      </c>
      <c r="AA995" s="160">
        <f>+[2]data1cf!Z995</f>
        <v>0</v>
      </c>
      <c r="AB995" s="160"/>
      <c r="AC995" s="161">
        <f t="shared" si="120"/>
        <v>-17478.219167031872</v>
      </c>
      <c r="AD995" s="161">
        <f t="shared" si="122"/>
        <v>1030.5365904525297</v>
      </c>
      <c r="AE995" s="162">
        <f t="shared" si="123"/>
        <v>-5145.847752129971</v>
      </c>
      <c r="AF995" s="163">
        <f t="shared" si="121"/>
        <v>6.145233809947967E-2</v>
      </c>
      <c r="AG995" s="164">
        <f t="shared" ref="AG995:AG1001" si="126">1-EXP(-(1/0.25)*(AD995/ABS($AD$1010)))</f>
        <v>0.98759859991146892</v>
      </c>
    </row>
    <row r="996" spans="1:33">
      <c r="A996" s="156"/>
      <c r="B996" s="160">
        <f>+[2]data1cf!A996</f>
        <v>-101615.91978767696</v>
      </c>
      <c r="C996" s="160">
        <f>+[2]data1cf!B996</f>
        <v>14306.334252243527</v>
      </c>
      <c r="D996" s="160">
        <f>+[2]data1cf!C996</f>
        <v>12432.072304514484</v>
      </c>
      <c r="E996" s="160">
        <f>+[2]data1cf!D996</f>
        <v>10423.051425871363</v>
      </c>
      <c r="F996" s="160">
        <f>+[2]data1cf!E996</f>
        <v>10033.005351127285</v>
      </c>
      <c r="G996" s="160">
        <f>+[2]data1cf!F996</f>
        <v>9686.8489703124906</v>
      </c>
      <c r="H996" s="160">
        <f>+[2]data1cf!G996</f>
        <v>8672.854367580976</v>
      </c>
      <c r="I996" s="160">
        <f>+[2]data1cf!H996</f>
        <v>8512.3342973604886</v>
      </c>
      <c r="J996" s="160">
        <f>+[2]data1cf!I996</f>
        <v>8499.9000948254979</v>
      </c>
      <c r="K996" s="160">
        <f>+[2]data1cf!J996</f>
        <v>8491.0436931758049</v>
      </c>
      <c r="L996" s="160">
        <f>+[2]data1cf!K996</f>
        <v>8491.9721599450895</v>
      </c>
      <c r="M996" s="160">
        <f>+[2]data1cf!L996</f>
        <v>8464.2650588729812</v>
      </c>
      <c r="N996" s="160">
        <f>+[2]data1cf!M996</f>
        <v>8446.3194274131802</v>
      </c>
      <c r="O996" s="160">
        <f>+[2]data1cf!N996</f>
        <v>8120.4947417411167</v>
      </c>
      <c r="P996" s="160">
        <f>+[2]data1cf!O996</f>
        <v>8012.3369418873608</v>
      </c>
      <c r="Q996" s="160">
        <f>+[2]data1cf!P996</f>
        <v>7984.0796969135226</v>
      </c>
      <c r="R996" s="160">
        <f>+[2]data1cf!Q996</f>
        <v>1165.4939535967396</v>
      </c>
      <c r="S996" s="160">
        <f>+[2]data1cf!R996</f>
        <v>0</v>
      </c>
      <c r="T996" s="160">
        <f>+[2]data1cf!S996</f>
        <v>0</v>
      </c>
      <c r="U996" s="160">
        <f>+[2]data1cf!T996</f>
        <v>0</v>
      </c>
      <c r="V996" s="160">
        <f>+[2]data1cf!U996</f>
        <v>0</v>
      </c>
      <c r="W996" s="160">
        <f>+[2]data1cf!V996</f>
        <v>0</v>
      </c>
      <c r="X996" s="160">
        <f>+[2]data1cf!W996</f>
        <v>0</v>
      </c>
      <c r="Y996" s="160">
        <f>+[2]data1cf!X996</f>
        <v>0</v>
      </c>
      <c r="Z996" s="160">
        <f>+[2]data1cf!Y996</f>
        <v>0</v>
      </c>
      <c r="AA996" s="160">
        <f>+[2]data1cf!Z996</f>
        <v>0</v>
      </c>
      <c r="AB996" s="160"/>
      <c r="AC996" s="161">
        <f t="shared" si="120"/>
        <v>-25278.34033306843</v>
      </c>
      <c r="AD996" s="161">
        <f t="shared" si="122"/>
        <v>-6223.2090761094478</v>
      </c>
      <c r="AE996" s="162">
        <f t="shared" si="123"/>
        <v>-12582.38799797287</v>
      </c>
      <c r="AF996" s="163">
        <f t="shared" si="121"/>
        <v>4.9120458960533145E-2</v>
      </c>
      <c r="AG996" s="164">
        <f t="shared" si="126"/>
        <v>-325955072677.64801</v>
      </c>
    </row>
    <row r="997" spans="1:33">
      <c r="A997" s="156"/>
      <c r="B997" s="160">
        <f>+[2]data1cf!A997</f>
        <v>-88899.152891505117</v>
      </c>
      <c r="C997" s="160">
        <f>+[2]data1cf!B997</f>
        <v>14099.728706003265</v>
      </c>
      <c r="D997" s="160">
        <f>+[2]data1cf!C997</f>
        <v>11977.01718856299</v>
      </c>
      <c r="E997" s="160">
        <f>+[2]data1cf!D997</f>
        <v>10067.461034522175</v>
      </c>
      <c r="F997" s="160">
        <f>+[2]data1cf!E997</f>
        <v>9642.8435001778471</v>
      </c>
      <c r="G997" s="160">
        <f>+[2]data1cf!F997</f>
        <v>9232.2994580869636</v>
      </c>
      <c r="H997" s="160">
        <f>+[2]data1cf!G997</f>
        <v>8364.8257877978467</v>
      </c>
      <c r="I997" s="160">
        <f>+[2]data1cf!H997</f>
        <v>8220.6218381758226</v>
      </c>
      <c r="J997" s="160">
        <f>+[2]data1cf!I997</f>
        <v>8208.1876356408338</v>
      </c>
      <c r="K997" s="160">
        <f>+[2]data1cf!J997</f>
        <v>8198.8368060942157</v>
      </c>
      <c r="L997" s="160">
        <f>+[2]data1cf!K997</f>
        <v>8200.2597007604236</v>
      </c>
      <c r="M997" s="160">
        <f>+[2]data1cf!L997</f>
        <v>8172.0581717913938</v>
      </c>
      <c r="N997" s="160">
        <f>+[2]data1cf!M997</f>
        <v>8154.6069682285161</v>
      </c>
      <c r="O997" s="160">
        <f>+[2]data1cf!N997</f>
        <v>7828.2878546595293</v>
      </c>
      <c r="P997" s="160">
        <f>+[2]data1cf!O997</f>
        <v>7720.6244827026958</v>
      </c>
      <c r="Q997" s="160">
        <f>+[2]data1cf!P997</f>
        <v>7691.8728098319352</v>
      </c>
      <c r="R997" s="160">
        <f>+[2]data1cf!Q997</f>
        <v>1019.637724004407</v>
      </c>
      <c r="S997" s="160">
        <f>+[2]data1cf!R997</f>
        <v>0</v>
      </c>
      <c r="T997" s="160">
        <f>+[2]data1cf!S997</f>
        <v>0</v>
      </c>
      <c r="U997" s="160">
        <f>+[2]data1cf!T997</f>
        <v>0</v>
      </c>
      <c r="V997" s="160">
        <f>+[2]data1cf!U997</f>
        <v>0</v>
      </c>
      <c r="W997" s="160">
        <f>+[2]data1cf!V997</f>
        <v>0</v>
      </c>
      <c r="X997" s="160">
        <f>+[2]data1cf!W997</f>
        <v>0</v>
      </c>
      <c r="Y997" s="160">
        <f>+[2]data1cf!X997</f>
        <v>0</v>
      </c>
      <c r="Z997" s="160">
        <f>+[2]data1cf!Y997</f>
        <v>0</v>
      </c>
      <c r="AA997" s="160">
        <f>+[2]data1cf!Z997</f>
        <v>0</v>
      </c>
      <c r="AB997" s="160"/>
      <c r="AC997" s="161">
        <f t="shared" si="120"/>
        <v>-15094.816855051991</v>
      </c>
      <c r="AD997" s="161">
        <f t="shared" si="122"/>
        <v>3267.7975015250877</v>
      </c>
      <c r="AE997" s="162">
        <f t="shared" si="123"/>
        <v>-2858.8414248176091</v>
      </c>
      <c r="AF997" s="163">
        <f t="shared" si="121"/>
        <v>6.5728011727333072E-2</v>
      </c>
      <c r="AG997" s="164">
        <f t="shared" si="126"/>
        <v>0.99999909955207855</v>
      </c>
    </row>
    <row r="998" spans="1:33">
      <c r="A998" s="156"/>
      <c r="B998" s="160">
        <f>+[2]data1cf!A998</f>
        <v>-98460.667843073927</v>
      </c>
      <c r="C998" s="160">
        <f>+[2]data1cf!B998</f>
        <v>14242.038329430752</v>
      </c>
      <c r="D998" s="160">
        <f>+[2]data1cf!C998</f>
        <v>12274.779270838391</v>
      </c>
      <c r="E998" s="160">
        <f>+[2]data1cf!D998</f>
        <v>10322.497581411913</v>
      </c>
      <c r="F998" s="160">
        <f>+[2]data1cf!E998</f>
        <v>9899.1780364802398</v>
      </c>
      <c r="G998" s="160">
        <f>+[2]data1cf!F998</f>
        <v>9620.0241382768581</v>
      </c>
      <c r="H998" s="160">
        <f>+[2]data1cf!G998</f>
        <v>8596.4270977183351</v>
      </c>
      <c r="I998" s="160">
        <f>+[2]data1cf!H998</f>
        <v>8439.9553419528511</v>
      </c>
      <c r="J998" s="160">
        <f>+[2]data1cf!I998</f>
        <v>8427.5211394178605</v>
      </c>
      <c r="K998" s="160">
        <f>+[2]data1cf!J998</f>
        <v>8418.5420615725598</v>
      </c>
      <c r="L998" s="160">
        <f>+[2]data1cf!K998</f>
        <v>8419.5932045374502</v>
      </c>
      <c r="M998" s="160">
        <f>+[2]data1cf!L998</f>
        <v>8391.7634272697378</v>
      </c>
      <c r="N998" s="160">
        <f>+[2]data1cf!M998</f>
        <v>8373.9404720055427</v>
      </c>
      <c r="O998" s="160">
        <f>+[2]data1cf!N998</f>
        <v>8047.9931101378734</v>
      </c>
      <c r="P998" s="160">
        <f>+[2]data1cf!O998</f>
        <v>7939.9579864797233</v>
      </c>
      <c r="Q998" s="160">
        <f>+[2]data1cf!P998</f>
        <v>7911.5780653102793</v>
      </c>
      <c r="R998" s="160">
        <f>+[2]data1cf!Q998</f>
        <v>1129.3044758929207</v>
      </c>
      <c r="S998" s="160">
        <f>+[2]data1cf!R998</f>
        <v>0</v>
      </c>
      <c r="T998" s="160">
        <f>+[2]data1cf!S998</f>
        <v>0</v>
      </c>
      <c r="U998" s="160">
        <f>+[2]data1cf!T998</f>
        <v>0</v>
      </c>
      <c r="V998" s="160">
        <f>+[2]data1cf!U998</f>
        <v>0</v>
      </c>
      <c r="W998" s="160">
        <f>+[2]data1cf!V998</f>
        <v>0</v>
      </c>
      <c r="X998" s="160">
        <f>+[2]data1cf!W998</f>
        <v>0</v>
      </c>
      <c r="Y998" s="160">
        <f>+[2]data1cf!X998</f>
        <v>0</v>
      </c>
      <c r="Z998" s="160">
        <f>+[2]data1cf!Y998</f>
        <v>0</v>
      </c>
      <c r="AA998" s="160">
        <f>+[2]data1cf!Z998</f>
        <v>0</v>
      </c>
      <c r="AB998" s="160"/>
      <c r="AC998" s="161">
        <f t="shared" si="120"/>
        <v>-22806.161307346916</v>
      </c>
      <c r="AD998" s="161">
        <f t="shared" si="122"/>
        <v>-3926.0327985290814</v>
      </c>
      <c r="AE998" s="162">
        <f t="shared" si="123"/>
        <v>-10226.72660436204</v>
      </c>
      <c r="AF998" s="163">
        <f t="shared" si="121"/>
        <v>5.2790901064872747E-2</v>
      </c>
      <c r="AG998" s="164">
        <f t="shared" si="126"/>
        <v>-18335807.73138836</v>
      </c>
    </row>
    <row r="999" spans="1:33">
      <c r="A999" s="156"/>
      <c r="B999" s="160">
        <f>+[2]data1cf!A999</f>
        <v>-87194.467099203946</v>
      </c>
      <c r="C999" s="160">
        <f>+[2]data1cf!B999</f>
        <v>14093.077616390296</v>
      </c>
      <c r="D999" s="160">
        <f>+[2]data1cf!C999</f>
        <v>11978.701018362439</v>
      </c>
      <c r="E999" s="160">
        <f>+[2]data1cf!D999</f>
        <v>9813.8632970452636</v>
      </c>
      <c r="F999" s="160">
        <f>+[2]data1cf!E999</f>
        <v>9490.0703104221175</v>
      </c>
      <c r="G999" s="160">
        <f>+[2]data1cf!F999</f>
        <v>9298.8088904207725</v>
      </c>
      <c r="H999" s="160">
        <f>+[2]data1cf!G999</f>
        <v>8323.5344794121374</v>
      </c>
      <c r="I999" s="160">
        <f>+[2]data1cf!H999</f>
        <v>8181.5177098490676</v>
      </c>
      <c r="J999" s="160">
        <f>+[2]data1cf!I999</f>
        <v>8169.0835073140788</v>
      </c>
      <c r="K999" s="160">
        <f>+[2]data1cf!J999</f>
        <v>8159.6663995838562</v>
      </c>
      <c r="L999" s="160">
        <f>+[2]data1cf!K999</f>
        <v>8161.1555724336686</v>
      </c>
      <c r="M999" s="160">
        <f>+[2]data1cf!L999</f>
        <v>8132.8877652810343</v>
      </c>
      <c r="N999" s="160">
        <f>+[2]data1cf!M999</f>
        <v>8115.502839901761</v>
      </c>
      <c r="O999" s="160">
        <f>+[2]data1cf!N999</f>
        <v>7789.1174481491689</v>
      </c>
      <c r="P999" s="160">
        <f>+[2]data1cf!O999</f>
        <v>7681.5203543759408</v>
      </c>
      <c r="Q999" s="160">
        <f>+[2]data1cf!P999</f>
        <v>7652.7024033215748</v>
      </c>
      <c r="R999" s="160">
        <f>+[2]data1cf!Q999</f>
        <v>1000.0856598410295</v>
      </c>
      <c r="S999" s="160">
        <f>+[2]data1cf!R999</f>
        <v>0</v>
      </c>
      <c r="T999" s="160">
        <f>+[2]data1cf!S999</f>
        <v>0</v>
      </c>
      <c r="U999" s="160">
        <f>+[2]data1cf!T999</f>
        <v>0</v>
      </c>
      <c r="V999" s="160">
        <f>+[2]data1cf!U999</f>
        <v>0</v>
      </c>
      <c r="W999" s="160">
        <f>+[2]data1cf!V999</f>
        <v>0</v>
      </c>
      <c r="X999" s="160">
        <f>+[2]data1cf!W999</f>
        <v>0</v>
      </c>
      <c r="Y999" s="160">
        <f>+[2]data1cf!X999</f>
        <v>0</v>
      </c>
      <c r="Z999" s="160">
        <f>+[2]data1cf!Y999</f>
        <v>0</v>
      </c>
      <c r="AA999" s="160">
        <f>+[2]data1cf!Z999</f>
        <v>0</v>
      </c>
      <c r="AB999" s="160"/>
      <c r="AC999" s="161">
        <f t="shared" si="120"/>
        <v>-13802.963603773198</v>
      </c>
      <c r="AD999" s="161">
        <f t="shared" si="122"/>
        <v>4457.0427274723634</v>
      </c>
      <c r="AE999" s="162">
        <f t="shared" si="123"/>
        <v>-1635.7900567175257</v>
      </c>
      <c r="AF999" s="163">
        <f t="shared" si="121"/>
        <v>6.8118134140968345E-2</v>
      </c>
      <c r="AG999" s="164">
        <f t="shared" si="126"/>
        <v>0.99999999432046593</v>
      </c>
    </row>
    <row r="1000" spans="1:33">
      <c r="A1000" s="156"/>
      <c r="B1000" s="160">
        <f>+[2]data1cf!A1000</f>
        <v>-94152.467392092789</v>
      </c>
      <c r="C1000" s="160">
        <f>+[2]data1cf!B1000</f>
        <v>14140.763598753647</v>
      </c>
      <c r="D1000" s="160">
        <f>+[2]data1cf!C1000</f>
        <v>12083.47056734312</v>
      </c>
      <c r="E1000" s="160">
        <f>+[2]data1cf!D1000</f>
        <v>10101.91865485667</v>
      </c>
      <c r="F1000" s="160">
        <f>+[2]data1cf!E1000</f>
        <v>9690.8777332594545</v>
      </c>
      <c r="G1000" s="160">
        <f>+[2]data1cf!F1000</f>
        <v>9334.9499179638988</v>
      </c>
      <c r="H1000" s="160">
        <f>+[2]data1cf!G1000</f>
        <v>8492.0728324265619</v>
      </c>
      <c r="I1000" s="160">
        <f>+[2]data1cf!H1000</f>
        <v>8341.1286701677036</v>
      </c>
      <c r="J1000" s="160">
        <f>+[2]data1cf!I1000</f>
        <v>8328.6944676327148</v>
      </c>
      <c r="K1000" s="160">
        <f>+[2]data1cf!J1000</f>
        <v>8319.5478869538802</v>
      </c>
      <c r="L1000" s="160">
        <f>+[2]data1cf!K1000</f>
        <v>8320.7665327523046</v>
      </c>
      <c r="M1000" s="160">
        <f>+[2]data1cf!L1000</f>
        <v>8292.7692526510564</v>
      </c>
      <c r="N1000" s="160">
        <f>+[2]data1cf!M1000</f>
        <v>8275.113800220397</v>
      </c>
      <c r="O1000" s="160">
        <f>+[2]data1cf!N1000</f>
        <v>7948.9989355191919</v>
      </c>
      <c r="P1000" s="160">
        <f>+[2]data1cf!O1000</f>
        <v>7841.1313146945768</v>
      </c>
      <c r="Q1000" s="160">
        <f>+[2]data1cf!P1000</f>
        <v>7812.5838906915978</v>
      </c>
      <c r="R1000" s="160">
        <f>+[2]data1cf!Q1000</f>
        <v>1079.8911400003474</v>
      </c>
      <c r="S1000" s="160">
        <f>+[2]data1cf!R1000</f>
        <v>0</v>
      </c>
      <c r="T1000" s="160">
        <f>+[2]data1cf!S1000</f>
        <v>0</v>
      </c>
      <c r="U1000" s="160">
        <f>+[2]data1cf!T1000</f>
        <v>0</v>
      </c>
      <c r="V1000" s="160">
        <f>+[2]data1cf!U1000</f>
        <v>0</v>
      </c>
      <c r="W1000" s="160">
        <f>+[2]data1cf!V1000</f>
        <v>0</v>
      </c>
      <c r="X1000" s="160">
        <f>+[2]data1cf!W1000</f>
        <v>0</v>
      </c>
      <c r="Y1000" s="160">
        <f>+[2]data1cf!X1000</f>
        <v>0</v>
      </c>
      <c r="Z1000" s="160">
        <f>+[2]data1cf!Y1000</f>
        <v>0</v>
      </c>
      <c r="AA1000" s="160">
        <f>+[2]data1cf!Z1000</f>
        <v>0</v>
      </c>
      <c r="AB1000" s="160"/>
      <c r="AC1000" s="161">
        <f t="shared" si="120"/>
        <v>-19623.846568918492</v>
      </c>
      <c r="AD1000" s="161">
        <f t="shared" si="122"/>
        <v>-1020.3183116756041</v>
      </c>
      <c r="AE1000" s="162">
        <f t="shared" si="123"/>
        <v>-7230.0346425801545</v>
      </c>
      <c r="AF1000" s="163">
        <f t="shared" si="121"/>
        <v>5.7738980650901786E-2</v>
      </c>
      <c r="AG1000" s="161">
        <f t="shared" si="126"/>
        <v>-76.201386961413988</v>
      </c>
    </row>
    <row r="1001" spans="1:33">
      <c r="A1001" s="237"/>
      <c r="B1001" s="160">
        <f>+[2]data1cf!A1001</f>
        <v>-96073.830947342256</v>
      </c>
      <c r="C1001" s="160">
        <f>+[2]data1cf!B1001</f>
        <v>14172.931901599204</v>
      </c>
      <c r="D1001" s="160">
        <f>+[2]data1cf!C1001</f>
        <v>12139.00578216424</v>
      </c>
      <c r="E1001" s="160">
        <f>+[2]data1cf!D1001</f>
        <v>10203.268660816737</v>
      </c>
      <c r="F1001" s="160">
        <f>+[2]data1cf!E1001</f>
        <v>9797.6292987771212</v>
      </c>
      <c r="G1001" s="160">
        <f>+[2]data1cf!F1001</f>
        <v>9503.1896258436245</v>
      </c>
      <c r="H1001" s="160">
        <f>+[2]data1cf!G1001</f>
        <v>8538.6125615890669</v>
      </c>
      <c r="I1001" s="160">
        <f>+[2]data1cf!H1001</f>
        <v>8385.2032130342814</v>
      </c>
      <c r="J1001" s="160">
        <f>+[2]data1cf!I1001</f>
        <v>8372.7690104992926</v>
      </c>
      <c r="K1001" s="160">
        <f>+[2]data1cf!J1001</f>
        <v>8363.6971324354854</v>
      </c>
      <c r="L1001" s="160">
        <f>+[2]data1cf!K1001</f>
        <v>8364.8410756188823</v>
      </c>
      <c r="M1001" s="160">
        <f>+[2]data1cf!L1001</f>
        <v>8336.9184981326634</v>
      </c>
      <c r="N1001" s="160">
        <f>+[2]data1cf!M1001</f>
        <v>8319.1883430869748</v>
      </c>
      <c r="O1001" s="160">
        <f>+[2]data1cf!N1001</f>
        <v>7993.148181000799</v>
      </c>
      <c r="P1001" s="160">
        <f>+[2]data1cf!O1001</f>
        <v>7885.2058575611554</v>
      </c>
      <c r="Q1001" s="160">
        <f>+[2]data1cf!P1001</f>
        <v>7856.7331361732049</v>
      </c>
      <c r="R1001" s="160">
        <f>+[2]data1cf!Q1001</f>
        <v>1101.9284114336367</v>
      </c>
      <c r="S1001" s="160">
        <f>+[2]data1cf!R1001</f>
        <v>0</v>
      </c>
      <c r="T1001" s="160">
        <f>+[2]data1cf!S1001</f>
        <v>0</v>
      </c>
      <c r="U1001" s="160">
        <f>+[2]data1cf!T1001</f>
        <v>0</v>
      </c>
      <c r="V1001" s="160">
        <f>+[2]data1cf!U1001</f>
        <v>0</v>
      </c>
      <c r="W1001" s="160">
        <f>+[2]data1cf!V1001</f>
        <v>0</v>
      </c>
      <c r="X1001" s="160">
        <f>+[2]data1cf!W1001</f>
        <v>0</v>
      </c>
      <c r="Y1001" s="160">
        <f>+[2]data1cf!X1001</f>
        <v>0</v>
      </c>
      <c r="Z1001" s="160">
        <f>+[2]data1cf!Y1001</f>
        <v>0</v>
      </c>
      <c r="AA1001" s="160">
        <f>+[2]data1cf!Z1001</f>
        <v>0</v>
      </c>
      <c r="AB1001" s="160"/>
      <c r="AC1001" s="161">
        <f t="shared" si="120"/>
        <v>-21042.303850810436</v>
      </c>
      <c r="AD1001" s="161">
        <f t="shared" si="122"/>
        <v>-2310.3341795878478</v>
      </c>
      <c r="AE1001" s="162">
        <f t="shared" si="123"/>
        <v>-8562.1927063243911</v>
      </c>
      <c r="AF1001" s="163">
        <f t="shared" si="121"/>
        <v>5.549533069133758E-2</v>
      </c>
      <c r="AG1001" s="161">
        <f t="shared" si="126"/>
        <v>-18800.835991958396</v>
      </c>
    </row>
    <row r="1002" spans="1:33">
      <c r="B1002" s="165"/>
      <c r="C1002" s="165"/>
      <c r="D1002" s="165"/>
      <c r="E1002" s="165"/>
      <c r="F1002" s="165"/>
      <c r="G1002" s="165"/>
      <c r="H1002" s="166"/>
      <c r="I1002" s="166"/>
      <c r="J1002" s="166"/>
      <c r="K1002" s="166"/>
      <c r="L1002" s="166"/>
      <c r="M1002" s="166"/>
      <c r="N1002" s="166"/>
      <c r="O1002" s="166"/>
      <c r="P1002" s="166"/>
      <c r="Q1002" s="166"/>
      <c r="R1002" s="166"/>
      <c r="S1002" s="166"/>
      <c r="T1002" s="166"/>
      <c r="U1002" s="166"/>
      <c r="V1002" s="166"/>
      <c r="W1002" s="166"/>
      <c r="X1002" s="166"/>
      <c r="Y1002" s="166"/>
      <c r="Z1002" s="166"/>
      <c r="AA1002" s="166"/>
      <c r="AB1002" s="167"/>
      <c r="AC1002" s="161"/>
      <c r="AD1002" s="162">
        <f>AVERAGE(AD2:AD1001)</f>
        <v>-938.9970750153559</v>
      </c>
      <c r="AE1002" s="162">
        <f>AVERAGE(AE2:AE1001)</f>
        <v>-7158.9680069058104</v>
      </c>
      <c r="AF1002" s="163"/>
      <c r="AG1002" s="161">
        <f>AVERAGE(AG2:AG1001)</f>
        <v>-17552742989306.861</v>
      </c>
    </row>
    <row r="1003" spans="1:33">
      <c r="B1003" s="165"/>
      <c r="C1003" s="165"/>
      <c r="D1003" s="165"/>
      <c r="E1003" s="165"/>
      <c r="F1003" s="165"/>
      <c r="G1003" s="165"/>
      <c r="H1003" s="166"/>
      <c r="I1003" s="166"/>
      <c r="J1003" s="166"/>
      <c r="K1003" s="166"/>
      <c r="L1003" s="166"/>
      <c r="M1003" s="166"/>
      <c r="N1003" s="166"/>
      <c r="O1003" s="166"/>
      <c r="P1003" s="166"/>
      <c r="Q1003" s="166"/>
      <c r="R1003" s="166"/>
      <c r="S1003" s="166"/>
      <c r="T1003" s="166"/>
      <c r="U1003" s="166"/>
      <c r="V1003" s="166"/>
      <c r="W1003" s="166"/>
      <c r="X1003" s="166"/>
      <c r="Y1003" s="166"/>
      <c r="Z1003" s="166"/>
      <c r="AA1003" s="166"/>
      <c r="AB1003" s="167"/>
      <c r="AC1003" s="168"/>
      <c r="AD1003" s="168"/>
      <c r="AE1003" s="161"/>
      <c r="AF1003" s="164"/>
    </row>
    <row r="1004" spans="1:33" ht="13.5" thickBot="1">
      <c r="A1004" t="s">
        <v>155</v>
      </c>
      <c r="B1004" s="169">
        <f>AVERAGE(B2:B1001)</f>
        <v>-94315.554925004646</v>
      </c>
      <c r="C1004" s="169">
        <f t="shared" ref="C1004:Q1004" si="127">AVERAGE(C2:C1001)</f>
        <v>14170.977815418053</v>
      </c>
      <c r="D1004" s="169">
        <f t="shared" si="127"/>
        <v>12152.621198387909</v>
      </c>
      <c r="E1004" s="169">
        <f t="shared" si="127"/>
        <v>10144.208633653749</v>
      </c>
      <c r="F1004" s="169">
        <f t="shared" si="127"/>
        <v>9722.6634676428384</v>
      </c>
      <c r="G1004" s="169">
        <f t="shared" si="127"/>
        <v>9427.6189812134962</v>
      </c>
      <c r="H1004" s="169">
        <f t="shared" si="127"/>
        <v>8496.023177789757</v>
      </c>
      <c r="I1004" s="169">
        <f t="shared" si="127"/>
        <v>8344.8697677026739</v>
      </c>
      <c r="J1004" s="169">
        <f t="shared" si="127"/>
        <v>8332.4355651676833</v>
      </c>
      <c r="K1004" s="169">
        <f t="shared" si="127"/>
        <v>8323.2953253321248</v>
      </c>
      <c r="L1004" s="169">
        <f t="shared" si="127"/>
        <v>8324.5076302872785</v>
      </c>
      <c r="M1004" s="169">
        <f t="shared" si="127"/>
        <v>8296.5166910293101</v>
      </c>
      <c r="N1004" s="169">
        <f t="shared" si="127"/>
        <v>8278.8548977553746</v>
      </c>
      <c r="O1004" s="169">
        <f t="shared" si="127"/>
        <v>7952.7463738974247</v>
      </c>
      <c r="P1004" s="169">
        <f t="shared" si="127"/>
        <v>7844.8724122295434</v>
      </c>
      <c r="Q1004" s="169">
        <f t="shared" si="127"/>
        <v>7816.3313290698434</v>
      </c>
      <c r="R1004" s="169">
        <f>AVERAGE(R2:R1001)</f>
        <v>1081.7616887678348</v>
      </c>
      <c r="S1004" s="169">
        <f>AVERAGE(S2:S1001)</f>
        <v>0</v>
      </c>
      <c r="T1004" s="169">
        <f>AVERAGE(T2:T1001)</f>
        <v>0</v>
      </c>
      <c r="U1004" s="169">
        <f>AVERAGE(U2:U1001)</f>
        <v>0</v>
      </c>
      <c r="V1004" s="169">
        <f>AVERAGE(V2:V1001)</f>
        <v>0</v>
      </c>
      <c r="W1004" s="167"/>
      <c r="X1004" s="167"/>
      <c r="Y1004" s="167"/>
      <c r="Z1004" s="167"/>
      <c r="AA1004" s="167"/>
      <c r="AB1004" s="167"/>
      <c r="AC1004" s="161"/>
      <c r="AD1004" s="161"/>
      <c r="AE1004" s="161"/>
      <c r="AF1004" s="164"/>
    </row>
    <row r="1005" spans="1:33" ht="13.5" thickBot="1">
      <c r="B1005" s="169"/>
      <c r="C1005" s="169"/>
      <c r="D1005" s="169"/>
      <c r="E1005" s="169"/>
      <c r="F1005" s="169"/>
      <c r="G1005" s="169"/>
      <c r="H1005" s="169"/>
      <c r="I1005" s="169"/>
      <c r="J1005" s="169"/>
      <c r="K1005" s="169"/>
      <c r="L1005" s="169"/>
      <c r="M1005" s="167"/>
      <c r="N1005" s="167"/>
      <c r="O1005" s="167"/>
      <c r="P1005" s="167"/>
      <c r="Q1005" s="167"/>
      <c r="R1005" s="167"/>
      <c r="S1005" s="167"/>
      <c r="T1005" s="167"/>
      <c r="U1005" s="167"/>
      <c r="V1005" s="167"/>
      <c r="W1005" s="167"/>
      <c r="X1005" s="167"/>
      <c r="Y1005" s="167"/>
      <c r="Z1005" s="167"/>
      <c r="AA1005" s="167"/>
      <c r="AB1005" s="170" t="s">
        <v>156</v>
      </c>
      <c r="AC1005" s="171" t="s">
        <v>157</v>
      </c>
      <c r="AD1005" s="172" t="s">
        <v>158</v>
      </c>
    </row>
    <row r="1006" spans="1:33">
      <c r="B1006" s="173">
        <f>(B1-$B$1)/365</f>
        <v>0</v>
      </c>
      <c r="C1006" s="173">
        <f>(C1-$B$1)/((C1-$B$1)/1)</f>
        <v>1</v>
      </c>
      <c r="D1006" s="173">
        <f t="shared" ref="D1006:V1006" si="128">(D1-$B$1)/((D1-$B$1)/(C1006+1))</f>
        <v>2</v>
      </c>
      <c r="E1006" s="173">
        <f t="shared" si="128"/>
        <v>3</v>
      </c>
      <c r="F1006" s="173">
        <f t="shared" si="128"/>
        <v>4</v>
      </c>
      <c r="G1006" s="173">
        <f t="shared" si="128"/>
        <v>5</v>
      </c>
      <c r="H1006" s="173">
        <f t="shared" si="128"/>
        <v>6</v>
      </c>
      <c r="I1006" s="173">
        <f t="shared" si="128"/>
        <v>7</v>
      </c>
      <c r="J1006" s="173">
        <f t="shared" si="128"/>
        <v>8</v>
      </c>
      <c r="K1006" s="173">
        <f t="shared" si="128"/>
        <v>9</v>
      </c>
      <c r="L1006" s="173">
        <f t="shared" si="128"/>
        <v>10</v>
      </c>
      <c r="M1006" s="173">
        <f t="shared" si="128"/>
        <v>11</v>
      </c>
      <c r="N1006" s="173">
        <f t="shared" si="128"/>
        <v>12</v>
      </c>
      <c r="O1006" s="173">
        <f t="shared" si="128"/>
        <v>13</v>
      </c>
      <c r="P1006" s="173">
        <f t="shared" si="128"/>
        <v>14</v>
      </c>
      <c r="Q1006" s="173">
        <f t="shared" si="128"/>
        <v>15</v>
      </c>
      <c r="R1006" s="173">
        <f t="shared" si="128"/>
        <v>16</v>
      </c>
      <c r="S1006" s="173">
        <f t="shared" si="128"/>
        <v>17</v>
      </c>
      <c r="T1006" s="173">
        <f t="shared" si="128"/>
        <v>18</v>
      </c>
      <c r="U1006" s="173">
        <f t="shared" si="128"/>
        <v>19</v>
      </c>
      <c r="V1006" s="173">
        <f t="shared" si="128"/>
        <v>20</v>
      </c>
      <c r="W1006" s="289"/>
      <c r="X1006" s="289"/>
      <c r="Y1006" s="289"/>
      <c r="Z1006" s="289"/>
      <c r="AA1006" s="289"/>
      <c r="AB1006" s="174" t="s">
        <v>159</v>
      </c>
      <c r="AC1006" s="175">
        <f>PERCENTILE(AC$2:$AC$1001,0.05)</f>
        <v>-26362.962622790295</v>
      </c>
      <c r="AD1006" s="176">
        <f>PERCENTILE($AD$2:AD$1001,0.05)</f>
        <v>-7298.5326640304556</v>
      </c>
      <c r="AE1006" s="177" t="s">
        <v>160</v>
      </c>
      <c r="AF1006" s="390">
        <f>AVERAGE(AG2:AG1001)</f>
        <v>-17552742989306.861</v>
      </c>
    </row>
    <row r="1007" spans="1:33" ht="13.5" thickBot="1">
      <c r="B1007" s="201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167"/>
      <c r="N1007" s="167"/>
      <c r="O1007" s="167"/>
      <c r="P1007" s="167"/>
      <c r="Q1007" s="167"/>
      <c r="R1007" s="167"/>
      <c r="S1007" s="167"/>
      <c r="T1007" s="167"/>
      <c r="U1007" s="167"/>
      <c r="V1007" s="167"/>
      <c r="W1007" s="167"/>
      <c r="X1007" s="167"/>
      <c r="Y1007" s="167"/>
      <c r="Z1007" s="167"/>
      <c r="AA1007" s="167"/>
      <c r="AB1007" s="178" t="s">
        <v>161</v>
      </c>
      <c r="AC1007" s="179">
        <f>PERCENTILE(AC$2:$AC$1001,0.1)</f>
        <v>-25758.483501710467</v>
      </c>
      <c r="AD1007" s="180">
        <f>PERCENTILE($AD$2:AD$1001,0.1)</f>
        <v>-6704.1577418291881</v>
      </c>
      <c r="AE1007" s="181" t="s">
        <v>162</v>
      </c>
      <c r="AF1007" s="182">
        <f>ABS(AD1010)*(-0.25)*LN(1-AF1006)</f>
        <v>-7158.9680089994981</v>
      </c>
    </row>
    <row r="1008" spans="1:33">
      <c r="A1008" t="s">
        <v>163</v>
      </c>
      <c r="B1008" s="183">
        <v>5.2499999999999998E-2</v>
      </c>
      <c r="C1008" s="183">
        <v>5.2999999999999999E-2</v>
      </c>
      <c r="D1008" s="183">
        <v>5.4100000000000002E-2</v>
      </c>
      <c r="E1008" s="183">
        <v>5.5E-2</v>
      </c>
      <c r="F1008" s="183">
        <v>5.5E-2</v>
      </c>
      <c r="G1008" s="183">
        <v>5.6000000000000001E-2</v>
      </c>
      <c r="H1008" s="183">
        <v>5.6000000000000001E-2</v>
      </c>
      <c r="I1008" s="183">
        <v>5.5E-2</v>
      </c>
      <c r="J1008" s="183">
        <v>5.5E-2</v>
      </c>
      <c r="K1008" s="183">
        <v>0.06</v>
      </c>
      <c r="L1008" s="183">
        <v>6.0999999999999999E-2</v>
      </c>
      <c r="M1008" s="184">
        <v>6.2E-2</v>
      </c>
      <c r="N1008" s="184">
        <v>6.3E-2</v>
      </c>
      <c r="O1008" s="184">
        <v>6.4000000000000001E-2</v>
      </c>
      <c r="P1008" s="184">
        <v>6.5000000000000002E-2</v>
      </c>
      <c r="Q1008" s="184">
        <v>6.5000000000000002E-2</v>
      </c>
      <c r="R1008" s="184">
        <v>6.5000000000000002E-2</v>
      </c>
      <c r="S1008" s="184">
        <v>6.5000000000000002E-2</v>
      </c>
      <c r="T1008" s="184">
        <v>6.5000000000000002E-2</v>
      </c>
      <c r="U1008" s="184">
        <v>6.5000000000000002E-2</v>
      </c>
      <c r="V1008" s="184">
        <v>6.5000000000000002E-2</v>
      </c>
      <c r="W1008" s="184"/>
      <c r="X1008" s="184"/>
      <c r="Y1008" s="184"/>
      <c r="Z1008" s="184"/>
      <c r="AA1008" s="184"/>
      <c r="AB1008" s="178" t="s">
        <v>164</v>
      </c>
      <c r="AC1008" s="179">
        <f>PERCENTILE(AC$2:$AC$1001,0.9)</f>
        <v>-13731.682180580967</v>
      </c>
      <c r="AD1008" s="180">
        <f>PERCENTILE($AD$2:AD$1001,0.9)</f>
        <v>4524.5117539098128</v>
      </c>
      <c r="AE1008" s="177" t="s">
        <v>165</v>
      </c>
      <c r="AF1008" s="185">
        <f>AVERAGE(AF2:AF1001)</f>
        <v>5.8245438027381823E-2</v>
      </c>
    </row>
    <row r="1009" spans="1:32">
      <c r="B1009" s="169"/>
      <c r="C1009" s="169"/>
      <c r="D1009" s="169"/>
      <c r="E1009" s="169"/>
      <c r="F1009" s="169"/>
      <c r="G1009" s="169"/>
      <c r="H1009" s="169"/>
      <c r="I1009" s="169"/>
      <c r="J1009" s="169"/>
      <c r="K1009" s="169"/>
      <c r="L1009" s="169"/>
      <c r="M1009" s="167"/>
      <c r="N1009" s="167"/>
      <c r="O1009" s="167"/>
      <c r="P1009" s="167"/>
      <c r="Q1009" s="167"/>
      <c r="R1009" s="167"/>
      <c r="S1009" s="167"/>
      <c r="T1009" s="167"/>
      <c r="U1009" s="167"/>
      <c r="V1009" s="167"/>
      <c r="W1009" s="167"/>
      <c r="X1009" s="167"/>
      <c r="Y1009" s="167"/>
      <c r="Z1009" s="167"/>
      <c r="AA1009" s="167"/>
      <c r="AB1009" s="186" t="s">
        <v>166</v>
      </c>
      <c r="AC1009" s="179">
        <f>PERCENTILE(AC$2:$AC$1001,0.95)</f>
        <v>-12894.179486138642</v>
      </c>
      <c r="AD1009" s="180">
        <f>PERCENTILE($AD$2:AD$1001,0.95)</f>
        <v>5284.4029584735927</v>
      </c>
      <c r="AE1009" s="187" t="s">
        <v>167</v>
      </c>
      <c r="AF1009" s="188">
        <f>AVERAGE(B1008:Q1008)</f>
        <v>5.8224999999999999E-2</v>
      </c>
    </row>
    <row r="1010" spans="1:32">
      <c r="A1010" t="s">
        <v>168</v>
      </c>
      <c r="B1010" s="189">
        <f t="shared" ref="B1010:Q1010" si="129">1/(B1008+1)^B1006</f>
        <v>1</v>
      </c>
      <c r="C1010" s="189">
        <f t="shared" si="129"/>
        <v>0.94966761633428309</v>
      </c>
      <c r="D1010" s="189">
        <f t="shared" si="129"/>
        <v>0.89998728407966322</v>
      </c>
      <c r="E1010" s="189">
        <f t="shared" si="129"/>
        <v>0.85161366418382267</v>
      </c>
      <c r="F1010" s="189">
        <f t="shared" si="129"/>
        <v>0.80721674330220161</v>
      </c>
      <c r="G1010" s="189">
        <f t="shared" si="129"/>
        <v>0.76151841346515414</v>
      </c>
      <c r="H1010" s="189">
        <f t="shared" si="129"/>
        <v>0.7211348612359415</v>
      </c>
      <c r="I1010" s="189">
        <f t="shared" si="129"/>
        <v>0.68743680855412004</v>
      </c>
      <c r="J1010" s="189">
        <f t="shared" si="129"/>
        <v>0.6515988706674124</v>
      </c>
      <c r="K1010" s="189">
        <f t="shared" si="129"/>
        <v>0.59189846353002495</v>
      </c>
      <c r="L1010" s="189">
        <f t="shared" si="129"/>
        <v>0.55315413214702569</v>
      </c>
      <c r="M1010" s="189">
        <f t="shared" si="129"/>
        <v>0.51597696755547107</v>
      </c>
      <c r="N1010" s="189">
        <f t="shared" si="129"/>
        <v>0.48039759630471485</v>
      </c>
      <c r="O1010" s="189">
        <f t="shared" si="129"/>
        <v>0.44643561787438824</v>
      </c>
      <c r="P1010" s="189">
        <f t="shared" si="129"/>
        <v>0.41410024853095956</v>
      </c>
      <c r="Q1010" s="189">
        <f t="shared" si="129"/>
        <v>0.38882652444221566</v>
      </c>
      <c r="R1010" s="189">
        <f>1/(R1008+1)^R1006</f>
        <v>0.36509532811475648</v>
      </c>
      <c r="S1010" s="189">
        <f>1/(S1008+1)^S1006</f>
        <v>0.34281251466174323</v>
      </c>
      <c r="T1010" s="189">
        <f>1/(T1008+1)^T1006</f>
        <v>0.32188968512839738</v>
      </c>
      <c r="U1010" s="189">
        <f>1/(U1008+1)^U1006</f>
        <v>0.30224383580131214</v>
      </c>
      <c r="V1010" s="189">
        <f>1/(V1008+1)^V1006</f>
        <v>0.28379702892141989</v>
      </c>
      <c r="W1010" s="290"/>
      <c r="X1010" s="290"/>
      <c r="Y1010" s="290"/>
      <c r="Z1010" s="290"/>
      <c r="AA1010" s="290"/>
      <c r="AB1010" s="190" t="s">
        <v>169</v>
      </c>
      <c r="AC1010" s="179">
        <f>AVERAGE(AC$2:$AC$1001)</f>
        <v>-19576.541279412086</v>
      </c>
      <c r="AD1010" s="180">
        <f>AVERAGE($AD$2:AD$1001)</f>
        <v>-938.9970750153559</v>
      </c>
      <c r="AE1010" s="187" t="s">
        <v>170</v>
      </c>
      <c r="AF1010" s="188">
        <v>1.2070003269164546E-2</v>
      </c>
    </row>
    <row r="1011" spans="1:32" ht="13.5" thickBot="1">
      <c r="B1011" s="169"/>
      <c r="C1011" s="169"/>
      <c r="D1011" s="169"/>
      <c r="E1011" s="169"/>
      <c r="F1011" s="169"/>
      <c r="G1011" s="169"/>
      <c r="H1011" s="169"/>
      <c r="I1011" s="169"/>
      <c r="J1011" s="169"/>
      <c r="K1011" s="169"/>
      <c r="L1011" s="169"/>
      <c r="M1011" s="167"/>
      <c r="N1011" s="167"/>
      <c r="O1011" s="167"/>
      <c r="P1011" s="167"/>
      <c r="Q1011" s="167"/>
      <c r="R1011" s="167"/>
      <c r="S1011" s="167"/>
      <c r="T1011" s="167"/>
      <c r="U1011" s="167"/>
      <c r="V1011" s="167"/>
      <c r="W1011" s="167"/>
      <c r="X1011" s="167"/>
      <c r="Y1011" s="167"/>
      <c r="Z1011" s="167"/>
      <c r="AA1011" s="167"/>
      <c r="AB1011" s="191"/>
      <c r="AC1011" s="105"/>
      <c r="AD1011" s="110"/>
      <c r="AE1011" s="192" t="s">
        <v>171</v>
      </c>
      <c r="AF1011" s="193">
        <f>AF1009+AF1010</f>
        <v>7.0295003269164547E-2</v>
      </c>
    </row>
    <row r="1012" spans="1:32" ht="13.5" thickBot="1">
      <c r="A1012" t="s">
        <v>172</v>
      </c>
      <c r="B1012" s="194">
        <f t="shared" ref="B1012:Q1012" si="130">1/(1+B1008+$AF$1010)^B1006</f>
        <v>1</v>
      </c>
      <c r="C1012" s="194">
        <f t="shared" si="130"/>
        <v>0.93890542117472442</v>
      </c>
      <c r="D1012" s="194">
        <f t="shared" si="130"/>
        <v>0.87972529806360844</v>
      </c>
      <c r="E1012" s="194">
        <f t="shared" si="130"/>
        <v>0.82304061203166334</v>
      </c>
      <c r="F1012" s="194">
        <f t="shared" si="130"/>
        <v>0.77130892023028275</v>
      </c>
      <c r="G1012" s="194">
        <f t="shared" si="130"/>
        <v>0.71945131311405797</v>
      </c>
      <c r="H1012" s="194">
        <f t="shared" si="130"/>
        <v>0.67359939976963179</v>
      </c>
      <c r="I1012" s="194">
        <f t="shared" si="130"/>
        <v>0.63481856577181328</v>
      </c>
      <c r="J1012" s="194">
        <f t="shared" si="130"/>
        <v>0.59491745042680466</v>
      </c>
      <c r="K1012" s="194">
        <f t="shared" si="130"/>
        <v>0.53455414216922159</v>
      </c>
      <c r="L1012" s="194">
        <f t="shared" si="130"/>
        <v>0.4939914734396697</v>
      </c>
      <c r="M1012" s="194">
        <f t="shared" si="130"/>
        <v>0.45566066004395528</v>
      </c>
      <c r="N1012" s="194">
        <f t="shared" si="130"/>
        <v>0.41952618085529814</v>
      </c>
      <c r="O1012" s="194">
        <f t="shared" si="130"/>
        <v>0.38554331199736852</v>
      </c>
      <c r="P1012" s="194">
        <f t="shared" si="130"/>
        <v>0.35365920673701678</v>
      </c>
      <c r="Q1012" s="194">
        <f t="shared" si="130"/>
        <v>0.3283530370946891</v>
      </c>
      <c r="R1012" s="194">
        <f>1/(1+R1008+$AF$1010)^R1006</f>
        <v>0.30485765651077396</v>
      </c>
      <c r="S1012" s="194">
        <f>1/(1+S1008+$AF$1010)^S1006</f>
        <v>0.28304349353844988</v>
      </c>
      <c r="T1012" s="194">
        <f>1/(1+T1008+$AF$1010)^T1006</f>
        <v>0.26279024824695274</v>
      </c>
      <c r="U1012" s="194">
        <f>1/(1+U1008+$AF$1010)^U1006</f>
        <v>0.24398622879601289</v>
      </c>
      <c r="V1012" s="194">
        <f>1/(1+V1008+$AF$1010)^V1006</f>
        <v>0.22652773548186889</v>
      </c>
      <c r="W1012" s="291"/>
      <c r="X1012" s="291"/>
      <c r="Y1012" s="291"/>
      <c r="Z1012" s="291"/>
      <c r="AA1012" s="291"/>
      <c r="AB1012" s="195" t="s">
        <v>173</v>
      </c>
      <c r="AC1012" s="196">
        <f>AC1010/(AC1010-AC1006)</f>
        <v>-2.8846634019436066</v>
      </c>
      <c r="AD1012" s="197">
        <f>AD1010/(AD1010-AD1006)</f>
        <v>-0.1476518311552964</v>
      </c>
      <c r="AE1012" s="198" t="s">
        <v>174</v>
      </c>
      <c r="AF1012" s="199">
        <f>AF1007-AVERAGE(AE2:AE1001)</f>
        <v>-2.0936877263011411E-6</v>
      </c>
    </row>
    <row r="1013" spans="1:32">
      <c r="B1013" s="169"/>
      <c r="C1013" s="169"/>
      <c r="D1013" s="169"/>
      <c r="E1013" s="169"/>
      <c r="F1013" s="169"/>
      <c r="G1013" s="169"/>
      <c r="H1013" s="167"/>
      <c r="I1013" s="167"/>
      <c r="J1013" s="167"/>
      <c r="K1013" s="167"/>
      <c r="L1013" s="167"/>
      <c r="M1013" s="167"/>
      <c r="N1013" s="167"/>
      <c r="O1013" s="167"/>
      <c r="P1013" s="167"/>
      <c r="Q1013" s="167"/>
      <c r="R1013" s="167"/>
      <c r="S1013" s="167"/>
      <c r="T1013" s="167"/>
      <c r="U1013" s="167"/>
      <c r="V1013" s="167"/>
      <c r="W1013" s="167"/>
      <c r="X1013" s="167"/>
      <c r="Y1013" s="167"/>
      <c r="Z1013" s="167"/>
      <c r="AA1013" s="167"/>
      <c r="AB1013" s="167"/>
    </row>
    <row r="1014" spans="1:32">
      <c r="B1014" s="169"/>
      <c r="C1014" s="169"/>
      <c r="D1014" s="169"/>
      <c r="E1014" s="169"/>
      <c r="F1014" s="169"/>
      <c r="G1014" s="169"/>
      <c r="H1014" s="167"/>
      <c r="I1014" s="167"/>
      <c r="J1014" s="167"/>
      <c r="K1014" s="167"/>
      <c r="L1014" s="167"/>
      <c r="M1014" s="167"/>
      <c r="N1014" s="167"/>
      <c r="O1014" s="167"/>
      <c r="P1014" s="167"/>
      <c r="Q1014" s="167"/>
      <c r="R1014" s="167"/>
      <c r="S1014" s="167"/>
      <c r="T1014" s="167"/>
      <c r="U1014" s="167"/>
      <c r="V1014" s="167"/>
      <c r="W1014" s="167"/>
      <c r="X1014" s="167"/>
      <c r="Y1014" s="167"/>
      <c r="Z1014" s="167"/>
      <c r="AA1014" s="167"/>
      <c r="AB1014" s="167"/>
    </row>
    <row r="1015" spans="1:32">
      <c r="B1015" s="169"/>
      <c r="C1015" s="169"/>
      <c r="D1015" s="169"/>
      <c r="E1015" s="169"/>
      <c r="F1015" s="169"/>
      <c r="G1015" s="169"/>
      <c r="H1015" s="167"/>
      <c r="I1015" s="167"/>
      <c r="J1015" s="167"/>
      <c r="K1015" s="167"/>
      <c r="L1015" s="167"/>
      <c r="M1015" s="167"/>
      <c r="N1015" s="167"/>
      <c r="O1015" s="167"/>
      <c r="P1015" s="167"/>
      <c r="Q1015" s="167"/>
      <c r="R1015" s="167"/>
      <c r="S1015" s="167"/>
      <c r="T1015" s="167"/>
      <c r="U1015" s="167"/>
      <c r="V1015" s="167"/>
      <c r="W1015" s="167"/>
      <c r="X1015" s="167"/>
      <c r="Y1015" s="167"/>
      <c r="Z1015" s="167"/>
      <c r="AA1015" s="167"/>
      <c r="AB1015" s="167"/>
    </row>
    <row r="1016" spans="1:32">
      <c r="B1016" s="169"/>
      <c r="C1016" s="169"/>
      <c r="D1016" s="169"/>
      <c r="E1016" s="169"/>
      <c r="F1016" s="169"/>
      <c r="G1016" s="169"/>
      <c r="H1016" s="167"/>
      <c r="I1016" s="167"/>
      <c r="J1016" s="167"/>
      <c r="K1016" s="167"/>
      <c r="L1016" s="167"/>
      <c r="M1016" s="167"/>
      <c r="N1016" s="167"/>
      <c r="O1016" s="167"/>
      <c r="P1016" s="167"/>
      <c r="Q1016" s="167"/>
      <c r="R1016" s="167"/>
      <c r="S1016" s="167"/>
      <c r="T1016" s="167"/>
      <c r="U1016" s="167"/>
      <c r="V1016" s="167"/>
      <c r="W1016" s="167"/>
      <c r="X1016" s="167"/>
      <c r="Y1016" s="167"/>
      <c r="Z1016" s="167"/>
      <c r="AA1016" s="167"/>
      <c r="AB1016" s="167"/>
    </row>
    <row r="1017" spans="1:32">
      <c r="B1017" s="169"/>
      <c r="C1017" s="169"/>
      <c r="D1017" s="169"/>
      <c r="E1017" s="169"/>
      <c r="F1017" s="169"/>
      <c r="G1017" s="169"/>
      <c r="H1017" s="167"/>
      <c r="I1017" s="167"/>
      <c r="J1017" s="167"/>
      <c r="K1017" s="167"/>
      <c r="L1017" s="167"/>
      <c r="M1017" s="167"/>
      <c r="N1017" s="167"/>
      <c r="O1017" s="167"/>
      <c r="P1017" s="167"/>
      <c r="Q1017" s="167"/>
      <c r="R1017" s="167"/>
      <c r="S1017" s="167"/>
      <c r="T1017" s="167"/>
      <c r="U1017" s="167"/>
      <c r="V1017" s="167"/>
      <c r="W1017" s="167"/>
      <c r="X1017" s="167"/>
      <c r="Y1017" s="167"/>
      <c r="Z1017" s="167"/>
      <c r="AA1017" s="167"/>
      <c r="AB1017" s="167"/>
    </row>
    <row r="1018" spans="1:32">
      <c r="B1018" s="169"/>
      <c r="C1018" s="169"/>
      <c r="D1018" s="169"/>
      <c r="E1018" s="169"/>
      <c r="F1018" s="169"/>
      <c r="G1018" s="169"/>
      <c r="H1018" s="167"/>
      <c r="I1018" s="167"/>
      <c r="J1018" s="167"/>
      <c r="K1018" s="167"/>
      <c r="L1018" s="167"/>
      <c r="M1018" s="167"/>
      <c r="N1018" s="167"/>
      <c r="O1018" s="167"/>
      <c r="P1018" s="167"/>
      <c r="Q1018" s="167"/>
      <c r="R1018" s="167"/>
      <c r="S1018" s="167"/>
      <c r="T1018" s="167"/>
      <c r="U1018" s="167"/>
      <c r="V1018" s="167"/>
      <c r="W1018" s="167"/>
      <c r="X1018" s="167"/>
      <c r="Y1018" s="167"/>
      <c r="Z1018" s="167"/>
      <c r="AA1018" s="167"/>
      <c r="AB1018" s="167"/>
    </row>
    <row r="1019" spans="1:32">
      <c r="B1019" s="169"/>
      <c r="C1019" s="169"/>
      <c r="D1019" s="169"/>
      <c r="E1019" s="169"/>
      <c r="F1019" s="169"/>
      <c r="G1019" s="169"/>
      <c r="H1019" s="167"/>
      <c r="I1019" s="167"/>
      <c r="J1019" s="167"/>
      <c r="K1019" s="167"/>
      <c r="L1019" s="167"/>
      <c r="M1019" s="167"/>
      <c r="N1019" s="167"/>
      <c r="O1019" s="167"/>
      <c r="P1019" s="167"/>
      <c r="Q1019" s="167"/>
      <c r="R1019" s="167"/>
      <c r="S1019" s="167"/>
      <c r="T1019" s="167"/>
      <c r="U1019" s="167"/>
      <c r="V1019" s="167"/>
      <c r="W1019" s="167"/>
      <c r="X1019" s="167"/>
      <c r="Y1019" s="167"/>
      <c r="Z1019" s="167"/>
      <c r="AA1019" s="167"/>
      <c r="AB1019" s="167"/>
    </row>
  </sheetData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10</vt:i4>
      </vt:variant>
    </vt:vector>
  </HeadingPairs>
  <TitlesOfParts>
    <vt:vector size="25" baseType="lpstr">
      <vt:lpstr>inputs</vt:lpstr>
      <vt:lpstr>ANAL</vt:lpstr>
      <vt:lpstr>EARNINGS</vt:lpstr>
      <vt:lpstr>revenues</vt:lpstr>
      <vt:lpstr>Contracts</vt:lpstr>
      <vt:lpstr>cos</vt:lpstr>
      <vt:lpstr>ROE</vt:lpstr>
      <vt:lpstr>DCF</vt:lpstr>
      <vt:lpstr>assumptions</vt:lpstr>
      <vt:lpstr>interest</vt:lpstr>
      <vt:lpstr>loan</vt:lpstr>
      <vt:lpstr>LOANSCHED</vt:lpstr>
      <vt:lpstr>loadfac</vt:lpstr>
      <vt:lpstr>forwcurv</vt:lpstr>
      <vt:lpstr>RF</vt:lpstr>
      <vt:lpstr>ANAL!Print_Area</vt:lpstr>
      <vt:lpstr>assumptions!Print_Area</vt:lpstr>
      <vt:lpstr>Contracts!Print_Area</vt:lpstr>
      <vt:lpstr>cos!Print_Area</vt:lpstr>
      <vt:lpstr>forwcurv!Print_Area</vt:lpstr>
      <vt:lpstr>loadfac!Print_Area</vt:lpstr>
      <vt:lpstr>revenues!Print_Area</vt:lpstr>
      <vt:lpstr>RF!Print_Area</vt:lpstr>
      <vt:lpstr>ANAL!Print_Titles</vt:lpstr>
      <vt:lpstr>cos!Print_Titles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Jan Havlíček</cp:lastModifiedBy>
  <cp:lastPrinted>2001-04-25T18:12:07Z</cp:lastPrinted>
  <dcterms:created xsi:type="dcterms:W3CDTF">2000-07-13T13:43:16Z</dcterms:created>
  <dcterms:modified xsi:type="dcterms:W3CDTF">2023-09-19T23:56:49Z</dcterms:modified>
</cp:coreProperties>
</file>